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8_{5AD08F97-23FD-446A-B708-97B06C72248B}" xr6:coauthVersionLast="47" xr6:coauthVersionMax="47" xr10:uidLastSave="{00000000-0000-0000-0000-000000000000}"/>
  <bookViews>
    <workbookView xWindow="-120" yWindow="-120" windowWidth="20730" windowHeight="11160" tabRatio="942" firstSheet="3" activeTab="3" xr2:uid="{00000000-000D-0000-FFFF-FFFF00000000}"/>
  </bookViews>
  <sheets>
    <sheet name="index" sheetId="1" state="hidden" r:id="rId1"/>
    <sheet name="dashboard" sheetId="2" state="hidden" r:id="rId2"/>
    <sheet name="batches" sheetId="3" state="hidden" r:id="rId3"/>
    <sheet name="input_daily" sheetId="4" r:id="rId4"/>
    <sheet name="moisture_daily" sheetId="5" state="hidden" r:id="rId5"/>
    <sheet name="input-week" sheetId="6" state="hidden" r:id="rId6"/>
    <sheet name="output" sheetId="7" state="hidden" r:id="rId7"/>
    <sheet name="wieght_report" sheetId="8" state="hidden" r:id="rId8"/>
    <sheet name="ct_report" sheetId="9" state="hidden" r:id="rId9"/>
    <sheet name="scrap_report" sheetId="10" state="hidden" r:id="rId10"/>
    <sheet name="scrap_days" sheetId="11" state="hidden" r:id="rId11"/>
    <sheet name="scrap_type_machines" sheetId="12" state="hidden" r:id="rId12"/>
    <sheet name="material_daily_silo" sheetId="13" state="hidden" r:id="rId13"/>
    <sheet name="scrap_machine" sheetId="14" state="hidden" r:id="rId14"/>
    <sheet name="scrap_machine_yearly" sheetId="15" state="hidden" r:id="rId15"/>
    <sheet name="wieght_yearly" sheetId="16" state="hidden" r:id="rId16"/>
    <sheet name="ct_yearly" sheetId="17" state="hidden" r:id="rId17"/>
    <sheet name="scrap_yearly" sheetId="18" state="hidden" r:id="rId18"/>
    <sheet name="month" sheetId="19" state="hidden" r:id="rId19"/>
    <sheet name="output_molds" sheetId="20" state="hidden" r:id="rId20"/>
    <sheet name="year" sheetId="21" state="hidden" r:id="rId21"/>
    <sheet name="output_molds_yearly" sheetId="22" state="hidden" r:id="rId22"/>
    <sheet name="output_yearly" sheetId="23" state="hidden" r:id="rId23"/>
    <sheet name="output_monthly" sheetId="24" state="hidden" r:id="rId24"/>
    <sheet name="output_mold_monthly" sheetId="25" state="hidden" r:id="rId25"/>
    <sheet name="material_daily" sheetId="26" state="hidden" r:id="rId26"/>
    <sheet name="materials" sheetId="27" state="hidden" r:id="rId27"/>
    <sheet name="input_materials" sheetId="28" state="hidden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xlnm._FilterDatabase" localSheetId="2" hidden="1">batches!$A$3:$BM$3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0" hidden="1">index!$A$1:$D$15</definedName>
    <definedName name="_xlnm._FilterDatabase" localSheetId="3" hidden="1">input_daily!$A$3:$EP$3</definedName>
    <definedName name="_xlnm._FilterDatabase" localSheetId="27" hidden="1">input_materials!$A$3:$BL$3</definedName>
    <definedName name="_xlnm._FilterDatabase" localSheetId="5" hidden="1">'input-week'!$A$2:$CV$2</definedName>
    <definedName name="_xlnm._FilterDatabase" localSheetId="25" hidden="1">material_daily!$A$2:$K$162</definedName>
    <definedName name="_xlnm._FilterDatabase" localSheetId="12" hidden="1">material_daily_silo!$A$2:$P$162</definedName>
    <definedName name="_xlnm._FilterDatabase" localSheetId="26" hidden="1">materials!$A$3:$BK$3</definedName>
    <definedName name="_xlnm._FilterDatabase" localSheetId="4" hidden="1">moisture_daily!$A$3:$W$3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output_monthly!$A$2:$AN$2</definedName>
    <definedName name="_xlnm._FilterDatabase" localSheetId="22" hidden="1">output_yearly!$A$2:$AM$2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2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2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2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2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>output!$AJ$2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3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3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2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>output_molds!$D$2</definedName>
    <definedName name="Month" localSheetId="2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2">[5]LOVs!$C$26:$C$28</definedName>
    <definedName name="op" localSheetId="27">[5]LOVs!$C$26:$C$28</definedName>
    <definedName name="op" localSheetId="26">[5]LOVs!$C$26:$C$28</definedName>
    <definedName name="op">[6]LOVs!$C$26:$C$28</definedName>
    <definedName name="Org_Code" localSheetId="2">#REF!</definedName>
    <definedName name="Org_Code" localSheetId="3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2">#REF!</definedName>
    <definedName name="org_code00" localSheetId="3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2">#REF!</definedName>
    <definedName name="ORG_CODE1" localSheetId="3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2">#REF!</definedName>
    <definedName name="ORGA_CODE" localSheetId="3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>output_monthly!$E$2</definedName>
    <definedName name="Packing" localSheetId="2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_xlnm.Print_Area" localSheetId="2">batches!$B$3:$AC$18</definedName>
    <definedName name="_xlnm.Print_Area" localSheetId="3">input_daily!$A$1:$CO$528</definedName>
    <definedName name="_xlnm.Print_Area" localSheetId="27">input_materials!$B$3:$AC$18</definedName>
    <definedName name="_xlnm.Print_Area" localSheetId="5">'input-week'!$A$1:$CV$528</definedName>
    <definedName name="_xlnm.Print_Area" localSheetId="26">materials!$B$3:$AB$18</definedName>
    <definedName name="_xlnm.Print_Area" localSheetId="4">moisture_daily!$A$1:$N$98</definedName>
    <definedName name="product1" localSheetId="2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2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2">'[7]Incom Statment'!#REF!</definedName>
    <definedName name="Sales" localSheetId="3">'[8]Incom Statment'!#REF!</definedName>
    <definedName name="Sales" localSheetId="27">'[7]Incom Statment'!#REF!</definedName>
    <definedName name="Sales" localSheetId="5">'[8]Incom Statment'!#REF!</definedName>
    <definedName name="Sales" localSheetId="26">'[7]Incom Statment'!#REF!</definedName>
    <definedName name="Sales" localSheetId="4">'[8]Incom Statment'!#REF!</definedName>
    <definedName name="Sales" localSheetId="18">'[8]Incom Statment'!#REF!</definedName>
    <definedName name="Sales" localSheetId="24">'[8]Incom Statment'!#REF!</definedName>
    <definedName name="Sales" localSheetId="19">'[8]Incom Statment'!#REF!</definedName>
    <definedName name="Sales" localSheetId="21">'[8]Incom Statment'!#REF!</definedName>
    <definedName name="Sales" localSheetId="23">'[8]Incom Statment'!#REF!</definedName>
    <definedName name="Sales" localSheetId="22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2">'[7]Incom Statment'!#REF!</definedName>
    <definedName name="Sales." localSheetId="3">'[8]Incom Statment'!#REF!</definedName>
    <definedName name="Sales." localSheetId="27">'[7]Incom Statment'!#REF!</definedName>
    <definedName name="Sales." localSheetId="5">'[8]Incom Statment'!#REF!</definedName>
    <definedName name="Sales." localSheetId="26">'[7]Incom Statment'!#REF!</definedName>
    <definedName name="Sales." localSheetId="4">'[8]Incom Statment'!#REF!</definedName>
    <definedName name="Sales." localSheetId="18">'[8]Incom Statment'!#REF!</definedName>
    <definedName name="Sales." localSheetId="24">'[8]Incom Statment'!#REF!</definedName>
    <definedName name="Sales." localSheetId="19">'[8]Incom Statment'!#REF!</definedName>
    <definedName name="Sales." localSheetId="21">'[8]Incom Statment'!#REF!</definedName>
    <definedName name="Sales." localSheetId="23">'[8]Incom Statment'!#REF!</definedName>
    <definedName name="Sales." localSheetId="22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2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2">[9]LOVs!$G$3:$G$7</definedName>
    <definedName name="usage" localSheetId="27">[9]LOVs!$G$3:$G$7</definedName>
    <definedName name="usage" localSheetId="26">[9]LOVs!$G$3:$G$7</definedName>
    <definedName name="usage">[10]LOVs!$G$3:$G$7</definedName>
    <definedName name="vhjtyky" localSheetId="2">'[7]Incom Statment'!#REF!</definedName>
    <definedName name="vhjtyky" localSheetId="3">'[8]Incom Statment'!#REF!</definedName>
    <definedName name="vhjtyky" localSheetId="27">'[7]Incom Statment'!#REF!</definedName>
    <definedName name="vhjtyky" localSheetId="5">'[8]Incom Statment'!#REF!</definedName>
    <definedName name="vhjtyky" localSheetId="26">'[7]Incom Statment'!#REF!</definedName>
    <definedName name="vhjtyky" localSheetId="4">'[8]Incom Statment'!#REF!</definedName>
    <definedName name="vhjtyky" localSheetId="18">'[8]Incom Statment'!#REF!</definedName>
    <definedName name="vhjtyky" localSheetId="24">'[8]Incom Statment'!#REF!</definedName>
    <definedName name="vhjtyky" localSheetId="19">'[8]Incom Statment'!#REF!</definedName>
    <definedName name="vhjtyky" localSheetId="21">'[8]Incom Statment'!#REF!</definedName>
    <definedName name="vhjtyky" localSheetId="23">'[8]Incom Statment'!#REF!</definedName>
    <definedName name="vhjtyky" localSheetId="22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2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[11]lists!#REF!</definedName>
    <definedName name="Year" localSheetId="2">'[7]Incom Statment'!#REF!</definedName>
    <definedName name="Year" localSheetId="3">'[8]Incom Statment'!#REF!</definedName>
    <definedName name="Year" localSheetId="27">'[7]Incom Statment'!#REF!</definedName>
    <definedName name="Year" localSheetId="5">'[8]Incom Statment'!#REF!</definedName>
    <definedName name="Year" localSheetId="26">'[7]Incom Statment'!#REF!</definedName>
    <definedName name="Year" localSheetId="4">'[8]Incom Statment'!#REF!</definedName>
    <definedName name="Year" localSheetId="18">'[8]Incom Statment'!#REF!</definedName>
    <definedName name="Year" localSheetId="24">'[8]Incom Statment'!#REF!</definedName>
    <definedName name="Year" localSheetId="19">'[8]Incom Statment'!#REF!</definedName>
    <definedName name="Year" localSheetId="21">'[8]Incom Statment'!#REF!</definedName>
    <definedName name="Year" localSheetId="23">'[8]Incom Statment'!#REF!</definedName>
    <definedName name="Year" localSheetId="22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3">'[13]0'!#REF!</definedName>
    <definedName name="الاوزان" localSheetId="5">'[13]0'!#REF!</definedName>
    <definedName name="الاوزان" localSheetId="25">'[14]0'!#REF!</definedName>
    <definedName name="الاوزان" localSheetId="12">'[14]0'!#REF!</definedName>
    <definedName name="الاوزان" localSheetId="4">'[14]0'!#REF!</definedName>
    <definedName name="الاوزان" localSheetId="18">'[15]0'!#REF!</definedName>
    <definedName name="الاوزان" localSheetId="24">'[15]0'!#REF!</definedName>
    <definedName name="الاوزان" localSheetId="19">'[16]0'!#REF!</definedName>
    <definedName name="الاوزان" localSheetId="21">'[16]0'!#REF!</definedName>
    <definedName name="الاوزان" localSheetId="23">'[15]0'!#REF!</definedName>
    <definedName name="الاوزان" localSheetId="22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241" i="28" l="1"/>
  <c r="AC240" i="28"/>
  <c r="AC239" i="28"/>
  <c r="AC238" i="28"/>
  <c r="AC237" i="28"/>
  <c r="AC236" i="28"/>
  <c r="AC235" i="28"/>
  <c r="AC234" i="28"/>
  <c r="AC233" i="28"/>
  <c r="AC232" i="28"/>
  <c r="AC231" i="28"/>
  <c r="AC230" i="28"/>
  <c r="AC229" i="28"/>
  <c r="AC228" i="28"/>
  <c r="AC227" i="28"/>
  <c r="AC226" i="28"/>
  <c r="AC225" i="28"/>
  <c r="AC224" i="28"/>
  <c r="AC223" i="28"/>
  <c r="AC222" i="28"/>
  <c r="AC221" i="28"/>
  <c r="AC220" i="28"/>
  <c r="AC219" i="28"/>
  <c r="AC218" i="28"/>
  <c r="AC217" i="28"/>
  <c r="AC216" i="28"/>
  <c r="AC215" i="28"/>
  <c r="AC214" i="28"/>
  <c r="AC213" i="28"/>
  <c r="AC212" i="28"/>
  <c r="AC211" i="28"/>
  <c r="AC210" i="28"/>
  <c r="AC209" i="28"/>
  <c r="AC208" i="28"/>
  <c r="AC207" i="28"/>
  <c r="AC206" i="28"/>
  <c r="AC205" i="28"/>
  <c r="AC204" i="28"/>
  <c r="AC203" i="28"/>
  <c r="AC202" i="28"/>
  <c r="AC201" i="28"/>
  <c r="AC200" i="28"/>
  <c r="AC199" i="28"/>
  <c r="AC198" i="28"/>
  <c r="AC197" i="28"/>
  <c r="AC196" i="28"/>
  <c r="AC195" i="28"/>
  <c r="AC194" i="28"/>
  <c r="AC193" i="28"/>
  <c r="AC192" i="28"/>
  <c r="AC191" i="28"/>
  <c r="AC190" i="28"/>
  <c r="AC189" i="28"/>
  <c r="AC188" i="28"/>
  <c r="AC187" i="28"/>
  <c r="AC186" i="28"/>
  <c r="AC185" i="28"/>
  <c r="AC184" i="28"/>
  <c r="AC183" i="28"/>
  <c r="AC182" i="28"/>
  <c r="AC181" i="28"/>
  <c r="AC180" i="28"/>
  <c r="AC179" i="28"/>
  <c r="AC178" i="28"/>
  <c r="AC177" i="28"/>
  <c r="AC176" i="28"/>
  <c r="AC175" i="28"/>
  <c r="AC174" i="28"/>
  <c r="AC173" i="28"/>
  <c r="AC172" i="28"/>
  <c r="AC171" i="28"/>
  <c r="AC170" i="28"/>
  <c r="AC169" i="28"/>
  <c r="AC168" i="28"/>
  <c r="AC167" i="28"/>
  <c r="AC166" i="28"/>
  <c r="AC165" i="28"/>
  <c r="AC164" i="28"/>
  <c r="AC163" i="28"/>
  <c r="AC162" i="28"/>
  <c r="AC161" i="28"/>
  <c r="AC160" i="28"/>
  <c r="AC159" i="28"/>
  <c r="AC158" i="28"/>
  <c r="AC157" i="28"/>
  <c r="AC156" i="28"/>
  <c r="AC155" i="28"/>
  <c r="AC154" i="28"/>
  <c r="AC153" i="28"/>
  <c r="AC152" i="28"/>
  <c r="AC151" i="28"/>
  <c r="AC150" i="28"/>
  <c r="AC149" i="28"/>
  <c r="AC148" i="28"/>
  <c r="AC147" i="28"/>
  <c r="AC146" i="28"/>
  <c r="AC145" i="28"/>
  <c r="AC144" i="28"/>
  <c r="AC143" i="28"/>
  <c r="AC142" i="28"/>
  <c r="AC141" i="28"/>
  <c r="AC140" i="28"/>
  <c r="AC139" i="28"/>
  <c r="AC138" i="28"/>
  <c r="AC137" i="28"/>
  <c r="AC136" i="28"/>
  <c r="AC135" i="28"/>
  <c r="AC134" i="28"/>
  <c r="AC133" i="28"/>
  <c r="AC132" i="28"/>
  <c r="AC131" i="28"/>
  <c r="AC130" i="28"/>
  <c r="AC129" i="28"/>
  <c r="AC128" i="28"/>
  <c r="AC127" i="28"/>
  <c r="AC126" i="28"/>
  <c r="AC125" i="28"/>
  <c r="AC124" i="28"/>
  <c r="AC123" i="28"/>
  <c r="AC122" i="28"/>
  <c r="AC121" i="28"/>
  <c r="AC120" i="28"/>
  <c r="AC119" i="28"/>
  <c r="AC118" i="28"/>
  <c r="AC117" i="28"/>
  <c r="AC116" i="28"/>
  <c r="AC115" i="28"/>
  <c r="AC114" i="28"/>
  <c r="AC113" i="28"/>
  <c r="AC112" i="28"/>
  <c r="AC111" i="28"/>
  <c r="AC110" i="28"/>
  <c r="AC109" i="28"/>
  <c r="AC108" i="28"/>
  <c r="AC107" i="28"/>
  <c r="AC106" i="28"/>
  <c r="AC105" i="28"/>
  <c r="AC104" i="28"/>
  <c r="AC103" i="28"/>
  <c r="AC102" i="28"/>
  <c r="AC101" i="28"/>
  <c r="AC100" i="28"/>
  <c r="AC99" i="28"/>
  <c r="AC98" i="28"/>
  <c r="AC97" i="28"/>
  <c r="AC96" i="28"/>
  <c r="AC95" i="28"/>
  <c r="AC94" i="28"/>
  <c r="AC93" i="28"/>
  <c r="AC92" i="28"/>
  <c r="AC91" i="28"/>
  <c r="AC90" i="28"/>
  <c r="AC89" i="28"/>
  <c r="AC88" i="28"/>
  <c r="AC87" i="28"/>
  <c r="AC86" i="28"/>
  <c r="AC85" i="28"/>
  <c r="AC84" i="28"/>
  <c r="AC83" i="28"/>
  <c r="AC82" i="28"/>
  <c r="AC81" i="28"/>
  <c r="AC80" i="28"/>
  <c r="AC79" i="28"/>
  <c r="AC78" i="28"/>
  <c r="AC77" i="28"/>
  <c r="AC76" i="28"/>
  <c r="AC75" i="28"/>
  <c r="AC74" i="28"/>
  <c r="AC73" i="28"/>
  <c r="AC72" i="28"/>
  <c r="AC71" i="28"/>
  <c r="AC70" i="28"/>
  <c r="AC69" i="28"/>
  <c r="AC68" i="28"/>
  <c r="AC67" i="28"/>
  <c r="AC66" i="28"/>
  <c r="AC65" i="28"/>
  <c r="AC64" i="28"/>
  <c r="AC63" i="28"/>
  <c r="AC62" i="28"/>
  <c r="AC61" i="28"/>
  <c r="AC60" i="28"/>
  <c r="AC59" i="28"/>
  <c r="AC58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4" i="28"/>
  <c r="AC43" i="28"/>
  <c r="AC42" i="28"/>
  <c r="AC41" i="28"/>
  <c r="AC40" i="28"/>
  <c r="AC39" i="28"/>
  <c r="AC38" i="28"/>
  <c r="AC37" i="28"/>
  <c r="AC36" i="28"/>
  <c r="AC35" i="28"/>
  <c r="AC34" i="28"/>
  <c r="AC33" i="28"/>
  <c r="AC32" i="28"/>
  <c r="AC31" i="28"/>
  <c r="AC30" i="28"/>
  <c r="AC29" i="28"/>
  <c r="AC28" i="28"/>
  <c r="AC27" i="28"/>
  <c r="AC26" i="28"/>
  <c r="AC25" i="28"/>
  <c r="AC24" i="28"/>
  <c r="AC23" i="28"/>
  <c r="AC22" i="28"/>
  <c r="AC21" i="28"/>
  <c r="AC20" i="28"/>
  <c r="AC19" i="28"/>
  <c r="AC18" i="28"/>
  <c r="AC17" i="28"/>
  <c r="AC16" i="28"/>
  <c r="AC15" i="28"/>
  <c r="AC14" i="28"/>
  <c r="AC13" i="28"/>
  <c r="AC12" i="28"/>
  <c r="AC11" i="28"/>
  <c r="AC10" i="28"/>
  <c r="AC9" i="28"/>
  <c r="AC8" i="28"/>
  <c r="AC7" i="28"/>
  <c r="AC6" i="28"/>
  <c r="AC5" i="28"/>
  <c r="AC4" i="28"/>
  <c r="K1" i="28"/>
  <c r="I1" i="28"/>
  <c r="AB241" i="27"/>
  <c r="AB240" i="27"/>
  <c r="AB239" i="27"/>
  <c r="AB238" i="27"/>
  <c r="AB237" i="27"/>
  <c r="AB236" i="27"/>
  <c r="AB235" i="27"/>
  <c r="AB234" i="27"/>
  <c r="AB233" i="27"/>
  <c r="AB232" i="27"/>
  <c r="AB231" i="27"/>
  <c r="AB230" i="27"/>
  <c r="AB229" i="27"/>
  <c r="AB228" i="27"/>
  <c r="AB227" i="27"/>
  <c r="AB226" i="27"/>
  <c r="AB225" i="27"/>
  <c r="AB224" i="27"/>
  <c r="AB223" i="27"/>
  <c r="J1" i="27"/>
  <c r="H1" i="27"/>
  <c r="I1" i="26"/>
  <c r="G1" i="26"/>
  <c r="AA1005" i="25"/>
  <c r="AA1004" i="25"/>
  <c r="AA1003" i="25"/>
  <c r="AA1002" i="25"/>
  <c r="AA1001" i="25"/>
  <c r="AA1000" i="25"/>
  <c r="AA999" i="25"/>
  <c r="AA998" i="25"/>
  <c r="AA997" i="25"/>
  <c r="AA996" i="25"/>
  <c r="AA995" i="25"/>
  <c r="AA994" i="25"/>
  <c r="AA993" i="25"/>
  <c r="AA992" i="25"/>
  <c r="AA991" i="25"/>
  <c r="AA990" i="25"/>
  <c r="AA989" i="25"/>
  <c r="AA988" i="25"/>
  <c r="AA987" i="25"/>
  <c r="AA986" i="25"/>
  <c r="AA985" i="25"/>
  <c r="AA984" i="25"/>
  <c r="AA983" i="25"/>
  <c r="AA982" i="25"/>
  <c r="AA981" i="25"/>
  <c r="AA980" i="25"/>
  <c r="AA979" i="25"/>
  <c r="AA978" i="25"/>
  <c r="AA977" i="25"/>
  <c r="AA976" i="25"/>
  <c r="AA975" i="25"/>
  <c r="AA974" i="25"/>
  <c r="AA973" i="25"/>
  <c r="AA972" i="25"/>
  <c r="AA971" i="25"/>
  <c r="AA970" i="25"/>
  <c r="AA969" i="25"/>
  <c r="AA968" i="25"/>
  <c r="AA967" i="25"/>
  <c r="AA966" i="25"/>
  <c r="AA965" i="25"/>
  <c r="AA964" i="25"/>
  <c r="AA963" i="25"/>
  <c r="AA962" i="25"/>
  <c r="AA961" i="25"/>
  <c r="AA960" i="25"/>
  <c r="AA959" i="25"/>
  <c r="AA958" i="25"/>
  <c r="AA957" i="25"/>
  <c r="AA956" i="25"/>
  <c r="AA955" i="25"/>
  <c r="AA954" i="25"/>
  <c r="AA953" i="25"/>
  <c r="AA952" i="25"/>
  <c r="AA951" i="25"/>
  <c r="AA950" i="25"/>
  <c r="AA949" i="25"/>
  <c r="AA948" i="25"/>
  <c r="AA947" i="25"/>
  <c r="AA946" i="25"/>
  <c r="AA945" i="25"/>
  <c r="AA944" i="25"/>
  <c r="AA943" i="25"/>
  <c r="AA942" i="25"/>
  <c r="AA941" i="25"/>
  <c r="AA940" i="25"/>
  <c r="AA939" i="25"/>
  <c r="AA938" i="25"/>
  <c r="AA937" i="25"/>
  <c r="AA936" i="25"/>
  <c r="AA935" i="25"/>
  <c r="AA934" i="25"/>
  <c r="AA933" i="25"/>
  <c r="AA932" i="25"/>
  <c r="AA931" i="25"/>
  <c r="AA930" i="25"/>
  <c r="AA929" i="25"/>
  <c r="AA928" i="25"/>
  <c r="AA927" i="25"/>
  <c r="AA926" i="25"/>
  <c r="AA925" i="25"/>
  <c r="AA924" i="25"/>
  <c r="AA923" i="25"/>
  <c r="AA922" i="25"/>
  <c r="AA921" i="25"/>
  <c r="AA920" i="25"/>
  <c r="AA919" i="25"/>
  <c r="AA918" i="25"/>
  <c r="AA917" i="25"/>
  <c r="AA916" i="25"/>
  <c r="AA915" i="25"/>
  <c r="AA914" i="25"/>
  <c r="AA913" i="25"/>
  <c r="AA912" i="25"/>
  <c r="AA911" i="25"/>
  <c r="AA910" i="25"/>
  <c r="AA909" i="25"/>
  <c r="AA908" i="25"/>
  <c r="AA907" i="25"/>
  <c r="AA906" i="25"/>
  <c r="AA905" i="25"/>
  <c r="AA904" i="25"/>
  <c r="AA903" i="25"/>
  <c r="AA902" i="25"/>
  <c r="AA901" i="25"/>
  <c r="AA900" i="25"/>
  <c r="AA899" i="25"/>
  <c r="AA898" i="25"/>
  <c r="AA897" i="25"/>
  <c r="AA896" i="25"/>
  <c r="AA895" i="25"/>
  <c r="AA894" i="25"/>
  <c r="AA893" i="25"/>
  <c r="AA892" i="25"/>
  <c r="AA891" i="25"/>
  <c r="AA890" i="25"/>
  <c r="AA889" i="25"/>
  <c r="AA888" i="25"/>
  <c r="AA887" i="25"/>
  <c r="AA886" i="25"/>
  <c r="AA885" i="25"/>
  <c r="AA884" i="25"/>
  <c r="AA883" i="25"/>
  <c r="AA882" i="25"/>
  <c r="AA881" i="25"/>
  <c r="AA880" i="25"/>
  <c r="AA879" i="25"/>
  <c r="AA878" i="25"/>
  <c r="AA877" i="25"/>
  <c r="AA876" i="25"/>
  <c r="AA875" i="25"/>
  <c r="AA874" i="25"/>
  <c r="AA873" i="25"/>
  <c r="AA872" i="25"/>
  <c r="AA871" i="25"/>
  <c r="AA870" i="25"/>
  <c r="AA869" i="25"/>
  <c r="AA868" i="25"/>
  <c r="AA867" i="25"/>
  <c r="AA866" i="25"/>
  <c r="AA865" i="25"/>
  <c r="AA864" i="25"/>
  <c r="AA863" i="25"/>
  <c r="AA862" i="25"/>
  <c r="AA861" i="25"/>
  <c r="AA860" i="25"/>
  <c r="AA859" i="25"/>
  <c r="AA858" i="25"/>
  <c r="AA857" i="25"/>
  <c r="AA856" i="25"/>
  <c r="AA855" i="25"/>
  <c r="AA854" i="25"/>
  <c r="AA853" i="25"/>
  <c r="AA852" i="25"/>
  <c r="AA851" i="25"/>
  <c r="AA850" i="25"/>
  <c r="AA849" i="25"/>
  <c r="AA848" i="25"/>
  <c r="AA847" i="25"/>
  <c r="AA846" i="25"/>
  <c r="AA845" i="25"/>
  <c r="AA844" i="25"/>
  <c r="AA843" i="25"/>
  <c r="AA842" i="25"/>
  <c r="AA841" i="25"/>
  <c r="AA840" i="25"/>
  <c r="AA839" i="25"/>
  <c r="AA838" i="25"/>
  <c r="AA837" i="25"/>
  <c r="AA836" i="25"/>
  <c r="AA835" i="25"/>
  <c r="AA834" i="25"/>
  <c r="AA833" i="25"/>
  <c r="AA832" i="25"/>
  <c r="AA831" i="25"/>
  <c r="AA830" i="25"/>
  <c r="AA829" i="25"/>
  <c r="AA828" i="25"/>
  <c r="AA827" i="25"/>
  <c r="AA826" i="25"/>
  <c r="AA825" i="25"/>
  <c r="AA824" i="25"/>
  <c r="AA823" i="25"/>
  <c r="AA822" i="25"/>
  <c r="AA821" i="25"/>
  <c r="AA820" i="25"/>
  <c r="AA819" i="25"/>
  <c r="AA818" i="25"/>
  <c r="AA817" i="25"/>
  <c r="AA816" i="25"/>
  <c r="AA815" i="25"/>
  <c r="AA814" i="25"/>
  <c r="AA813" i="25"/>
  <c r="AA812" i="25"/>
  <c r="AA811" i="25"/>
  <c r="AA810" i="25"/>
  <c r="AA809" i="25"/>
  <c r="AA808" i="25"/>
  <c r="AA807" i="25"/>
  <c r="AA806" i="25"/>
  <c r="AA805" i="25"/>
  <c r="AA804" i="25"/>
  <c r="AA803" i="25"/>
  <c r="AA802" i="25"/>
  <c r="AA801" i="25"/>
  <c r="AA800" i="25"/>
  <c r="AA799" i="25"/>
  <c r="AA798" i="25"/>
  <c r="AA797" i="25"/>
  <c r="AA796" i="25"/>
  <c r="AA795" i="25"/>
  <c r="AA794" i="25"/>
  <c r="AA793" i="25"/>
  <c r="AA792" i="25"/>
  <c r="AA791" i="25"/>
  <c r="AA790" i="25"/>
  <c r="AA789" i="25"/>
  <c r="AA788" i="25"/>
  <c r="AA787" i="25"/>
  <c r="AA786" i="25"/>
  <c r="AA785" i="25"/>
  <c r="AA784" i="25"/>
  <c r="AA783" i="25"/>
  <c r="AA782" i="25"/>
  <c r="AA781" i="25"/>
  <c r="AA780" i="25"/>
  <c r="AA779" i="25"/>
  <c r="AA778" i="25"/>
  <c r="AA777" i="25"/>
  <c r="AA776" i="25"/>
  <c r="AA775" i="25"/>
  <c r="AA774" i="25"/>
  <c r="AA773" i="25"/>
  <c r="AA772" i="25"/>
  <c r="AA771" i="25"/>
  <c r="AA770" i="25"/>
  <c r="AA769" i="25"/>
  <c r="AA768" i="25"/>
  <c r="AA767" i="25"/>
  <c r="AA766" i="25"/>
  <c r="AA765" i="25"/>
  <c r="AA764" i="25"/>
  <c r="AA763" i="25"/>
  <c r="AA762" i="25"/>
  <c r="AA761" i="25"/>
  <c r="AA760" i="25"/>
  <c r="AA759" i="25"/>
  <c r="AA758" i="25"/>
  <c r="AA757" i="25"/>
  <c r="AA756" i="25"/>
  <c r="AA755" i="25"/>
  <c r="AA754" i="25"/>
  <c r="AA753" i="25"/>
  <c r="AA752" i="25"/>
  <c r="AA751" i="25"/>
  <c r="AA750" i="25"/>
  <c r="AA749" i="25"/>
  <c r="AA748" i="25"/>
  <c r="AA747" i="25"/>
  <c r="AA746" i="25"/>
  <c r="AA745" i="25"/>
  <c r="AA744" i="25"/>
  <c r="AA743" i="25"/>
  <c r="AA742" i="25"/>
  <c r="AA741" i="25"/>
  <c r="AA740" i="25"/>
  <c r="AA739" i="25"/>
  <c r="AA738" i="25"/>
  <c r="AA737" i="25"/>
  <c r="AA736" i="25"/>
  <c r="AA735" i="25"/>
  <c r="AA734" i="25"/>
  <c r="AA733" i="25"/>
  <c r="AA732" i="25"/>
  <c r="AA731" i="25"/>
  <c r="AA730" i="25"/>
  <c r="AA729" i="25"/>
  <c r="AA728" i="25"/>
  <c r="AA727" i="25"/>
  <c r="AA726" i="25"/>
  <c r="AA725" i="25"/>
  <c r="AA724" i="25"/>
  <c r="AA723" i="25"/>
  <c r="AA722" i="25"/>
  <c r="AA721" i="25"/>
  <c r="AA720" i="25"/>
  <c r="AA719" i="25"/>
  <c r="AA718" i="25"/>
  <c r="AA717" i="25"/>
  <c r="AA716" i="25"/>
  <c r="AA715" i="25"/>
  <c r="AA714" i="25"/>
  <c r="AA713" i="25"/>
  <c r="AA712" i="25"/>
  <c r="AA711" i="25"/>
  <c r="AA710" i="25"/>
  <c r="AA709" i="25"/>
  <c r="AA708" i="25"/>
  <c r="AA707" i="25"/>
  <c r="AA706" i="25"/>
  <c r="AA705" i="25"/>
  <c r="AA704" i="25"/>
  <c r="AA703" i="25"/>
  <c r="AA702" i="25"/>
  <c r="AA701" i="25"/>
  <c r="AA700" i="25"/>
  <c r="AA699" i="25"/>
  <c r="AA698" i="25"/>
  <c r="AA697" i="25"/>
  <c r="AA696" i="25"/>
  <c r="AA695" i="25"/>
  <c r="AA694" i="25"/>
  <c r="AA693" i="25"/>
  <c r="AA692" i="25"/>
  <c r="AA691" i="25"/>
  <c r="AA690" i="25"/>
  <c r="AA689" i="25"/>
  <c r="AA688" i="25"/>
  <c r="AA687" i="25"/>
  <c r="AA686" i="25"/>
  <c r="AA685" i="25"/>
  <c r="AA684" i="25"/>
  <c r="AA683" i="25"/>
  <c r="AA682" i="25"/>
  <c r="AA681" i="25"/>
  <c r="AA680" i="25"/>
  <c r="AA679" i="25"/>
  <c r="AA678" i="25"/>
  <c r="AA677" i="25"/>
  <c r="AA676" i="25"/>
  <c r="AA675" i="25"/>
  <c r="AA674" i="25"/>
  <c r="AA673" i="25"/>
  <c r="AA672" i="25"/>
  <c r="AA671" i="25"/>
  <c r="AA670" i="25"/>
  <c r="AA669" i="25"/>
  <c r="AA668" i="25"/>
  <c r="AA667" i="25"/>
  <c r="AA666" i="25"/>
  <c r="AA665" i="25"/>
  <c r="AA664" i="25"/>
  <c r="AA663" i="25"/>
  <c r="AA662" i="25"/>
  <c r="AA661" i="25"/>
  <c r="AA660" i="25"/>
  <c r="AA659" i="25"/>
  <c r="AA658" i="25"/>
  <c r="AA657" i="25"/>
  <c r="AA656" i="25"/>
  <c r="AA655" i="25"/>
  <c r="AA654" i="25"/>
  <c r="AA653" i="25"/>
  <c r="AA652" i="25"/>
  <c r="AA651" i="25"/>
  <c r="AA650" i="25"/>
  <c r="AA649" i="25"/>
  <c r="AA648" i="25"/>
  <c r="AA647" i="25"/>
  <c r="AA646" i="25"/>
  <c r="AA645" i="25"/>
  <c r="AA644" i="25"/>
  <c r="AA643" i="25"/>
  <c r="AA642" i="25"/>
  <c r="AA641" i="25"/>
  <c r="AA640" i="25"/>
  <c r="AA639" i="25"/>
  <c r="AA638" i="25"/>
  <c r="AA637" i="25"/>
  <c r="AA636" i="25"/>
  <c r="AA635" i="25"/>
  <c r="AA634" i="25"/>
  <c r="AA633" i="25"/>
  <c r="AA632" i="25"/>
  <c r="AA631" i="25"/>
  <c r="AA630" i="25"/>
  <c r="AA629" i="25"/>
  <c r="AA628" i="25"/>
  <c r="AA627" i="25"/>
  <c r="AA626" i="25"/>
  <c r="AA625" i="25"/>
  <c r="AA624" i="25"/>
  <c r="AA623" i="25"/>
  <c r="AA622" i="25"/>
  <c r="AA621" i="25"/>
  <c r="AA620" i="25"/>
  <c r="AA619" i="25"/>
  <c r="AA618" i="25"/>
  <c r="AA617" i="25"/>
  <c r="AA616" i="25"/>
  <c r="AA615" i="25"/>
  <c r="AA614" i="25"/>
  <c r="AA613" i="25"/>
  <c r="AA612" i="25"/>
  <c r="AA611" i="25"/>
  <c r="AA610" i="25"/>
  <c r="AA609" i="25"/>
  <c r="AA608" i="25"/>
  <c r="AA607" i="25"/>
  <c r="AA606" i="25"/>
  <c r="AA605" i="25"/>
  <c r="AA604" i="25"/>
  <c r="AA603" i="25"/>
  <c r="AA602" i="25"/>
  <c r="AA601" i="25"/>
  <c r="AA600" i="25"/>
  <c r="AA599" i="25"/>
  <c r="AA598" i="25"/>
  <c r="AA597" i="25"/>
  <c r="AA596" i="25"/>
  <c r="AA595" i="25"/>
  <c r="AA594" i="25"/>
  <c r="AA593" i="25"/>
  <c r="AA592" i="25"/>
  <c r="AA591" i="25"/>
  <c r="AA590" i="25"/>
  <c r="AA589" i="25"/>
  <c r="AA588" i="25"/>
  <c r="AA587" i="25"/>
  <c r="AA586" i="25"/>
  <c r="AA585" i="25"/>
  <c r="AA584" i="25"/>
  <c r="AA583" i="25"/>
  <c r="AA582" i="25"/>
  <c r="AA581" i="25"/>
  <c r="AA580" i="25"/>
  <c r="AA579" i="25"/>
  <c r="AA578" i="25"/>
  <c r="AA577" i="25"/>
  <c r="AA576" i="25"/>
  <c r="AA575" i="25"/>
  <c r="AA574" i="25"/>
  <c r="AA573" i="25"/>
  <c r="AA572" i="25"/>
  <c r="AA571" i="25"/>
  <c r="AA570" i="25"/>
  <c r="AA569" i="25"/>
  <c r="AA568" i="25"/>
  <c r="AA567" i="25"/>
  <c r="AA566" i="25"/>
  <c r="AA565" i="25"/>
  <c r="AA564" i="25"/>
  <c r="AA563" i="25"/>
  <c r="AA562" i="25"/>
  <c r="AA561" i="25"/>
  <c r="AA560" i="25"/>
  <c r="AA559" i="25"/>
  <c r="AA558" i="25"/>
  <c r="AA557" i="25"/>
  <c r="AA556" i="25"/>
  <c r="AA555" i="25"/>
  <c r="AA554" i="25"/>
  <c r="AA553" i="25"/>
  <c r="AA552" i="25"/>
  <c r="AA551" i="25"/>
  <c r="AA550" i="25"/>
  <c r="AA549" i="25"/>
  <c r="AA548" i="25"/>
  <c r="AA547" i="25"/>
  <c r="AA546" i="25"/>
  <c r="AA545" i="25"/>
  <c r="AA544" i="25"/>
  <c r="AA543" i="25"/>
  <c r="AA542" i="25"/>
  <c r="AA541" i="25"/>
  <c r="AA540" i="25"/>
  <c r="AA539" i="25"/>
  <c r="AA538" i="25"/>
  <c r="AA537" i="25"/>
  <c r="AA536" i="25"/>
  <c r="AA535" i="25"/>
  <c r="AA534" i="25"/>
  <c r="AA533" i="25"/>
  <c r="AA532" i="25"/>
  <c r="AA531" i="25"/>
  <c r="AA530" i="25"/>
  <c r="AA529" i="25"/>
  <c r="AA528" i="25"/>
  <c r="AA527" i="25"/>
  <c r="AA526" i="25"/>
  <c r="AA525" i="25"/>
  <c r="AA524" i="25"/>
  <c r="AA523" i="25"/>
  <c r="AA522" i="25"/>
  <c r="AA521" i="25"/>
  <c r="AA520" i="25"/>
  <c r="AA519" i="25"/>
  <c r="AA518" i="25"/>
  <c r="AA517" i="25"/>
  <c r="AA516" i="25"/>
  <c r="AA515" i="25"/>
  <c r="AA514" i="25"/>
  <c r="AA513" i="25"/>
  <c r="AA512" i="25"/>
  <c r="AA511" i="25"/>
  <c r="AA510" i="25"/>
  <c r="AA509" i="25"/>
  <c r="AA508" i="25"/>
  <c r="AA507" i="25"/>
  <c r="AA506" i="25"/>
  <c r="AA505" i="25"/>
  <c r="AA504" i="25"/>
  <c r="AA503" i="25"/>
  <c r="AA502" i="25"/>
  <c r="AA501" i="25"/>
  <c r="AA500" i="25"/>
  <c r="AA499" i="25"/>
  <c r="AA498" i="25"/>
  <c r="AA497" i="25"/>
  <c r="AA496" i="25"/>
  <c r="AA495" i="25"/>
  <c r="AA494" i="25"/>
  <c r="AA493" i="25"/>
  <c r="AA492" i="25"/>
  <c r="AA491" i="25"/>
  <c r="AA490" i="25"/>
  <c r="AA489" i="25"/>
  <c r="AA488" i="25"/>
  <c r="AA487" i="25"/>
  <c r="AA486" i="25"/>
  <c r="AA485" i="25"/>
  <c r="AA484" i="25"/>
  <c r="AA483" i="25"/>
  <c r="AA482" i="25"/>
  <c r="AA481" i="25"/>
  <c r="AA480" i="25"/>
  <c r="AA479" i="25"/>
  <c r="AA478" i="25"/>
  <c r="AA477" i="25"/>
  <c r="AA476" i="25"/>
  <c r="AA475" i="25"/>
  <c r="AA474" i="25"/>
  <c r="AA473" i="25"/>
  <c r="AA472" i="25"/>
  <c r="AA471" i="25"/>
  <c r="AA470" i="25"/>
  <c r="AA469" i="25"/>
  <c r="AA468" i="25"/>
  <c r="AA467" i="25"/>
  <c r="AA466" i="25"/>
  <c r="AA465" i="25"/>
  <c r="AA464" i="25"/>
  <c r="AA463" i="25"/>
  <c r="AA462" i="25"/>
  <c r="AA461" i="25"/>
  <c r="AA460" i="25"/>
  <c r="AA459" i="25"/>
  <c r="AA458" i="25"/>
  <c r="AA457" i="25"/>
  <c r="AA456" i="25"/>
  <c r="AA455" i="25"/>
  <c r="AA454" i="25"/>
  <c r="AA453" i="25"/>
  <c r="AA452" i="25"/>
  <c r="AA451" i="25"/>
  <c r="AA450" i="25"/>
  <c r="AA449" i="25"/>
  <c r="AA448" i="25"/>
  <c r="AA447" i="25"/>
  <c r="AA446" i="25"/>
  <c r="AA445" i="25"/>
  <c r="AA444" i="25"/>
  <c r="AA443" i="25"/>
  <c r="AA442" i="25"/>
  <c r="AA441" i="25"/>
  <c r="AA440" i="25"/>
  <c r="AA439" i="25"/>
  <c r="AA438" i="25"/>
  <c r="AA437" i="25"/>
  <c r="AA436" i="25"/>
  <c r="AA435" i="25"/>
  <c r="AA434" i="25"/>
  <c r="AA433" i="25"/>
  <c r="AA432" i="25"/>
  <c r="AA431" i="25"/>
  <c r="AA430" i="25"/>
  <c r="AA429" i="25"/>
  <c r="AA428" i="25"/>
  <c r="AA427" i="25"/>
  <c r="AA426" i="25"/>
  <c r="AA425" i="25"/>
  <c r="AA424" i="25"/>
  <c r="AA423" i="25"/>
  <c r="AA422" i="25"/>
  <c r="AA421" i="25"/>
  <c r="AA420" i="25"/>
  <c r="AA419" i="25"/>
  <c r="AA418" i="25"/>
  <c r="AA417" i="25"/>
  <c r="AA416" i="25"/>
  <c r="AA415" i="25"/>
  <c r="AA414" i="25"/>
  <c r="AA413" i="25"/>
  <c r="AA412" i="25"/>
  <c r="AA411" i="25"/>
  <c r="AA410" i="25"/>
  <c r="AA409" i="25"/>
  <c r="AA408" i="25"/>
  <c r="AA407" i="25"/>
  <c r="AA406" i="25"/>
  <c r="AA405" i="25"/>
  <c r="AA404" i="25"/>
  <c r="AA403" i="25"/>
  <c r="AA402" i="25"/>
  <c r="AA401" i="25"/>
  <c r="AA400" i="25"/>
  <c r="AA399" i="25"/>
  <c r="AA398" i="25"/>
  <c r="AA397" i="25"/>
  <c r="AA396" i="25"/>
  <c r="AA395" i="25"/>
  <c r="AA394" i="25"/>
  <c r="AA393" i="25"/>
  <c r="AA392" i="25"/>
  <c r="AA391" i="25"/>
  <c r="AA390" i="25"/>
  <c r="AA389" i="25"/>
  <c r="AA388" i="25"/>
  <c r="AA387" i="25"/>
  <c r="AA386" i="25"/>
  <c r="AA385" i="25"/>
  <c r="AA384" i="25"/>
  <c r="AA383" i="25"/>
  <c r="AA382" i="25"/>
  <c r="AA381" i="25"/>
  <c r="AA380" i="25"/>
  <c r="AA379" i="25"/>
  <c r="AA378" i="25"/>
  <c r="AA377" i="25"/>
  <c r="AA376" i="25"/>
  <c r="AA375" i="25"/>
  <c r="AA374" i="25"/>
  <c r="AA373" i="25"/>
  <c r="AA372" i="25"/>
  <c r="AA371" i="25"/>
  <c r="AA370" i="25"/>
  <c r="AA369" i="25"/>
  <c r="AA368" i="25"/>
  <c r="AA367" i="25"/>
  <c r="AA366" i="25"/>
  <c r="AA365" i="25"/>
  <c r="AA364" i="25"/>
  <c r="AA363" i="25"/>
  <c r="AA362" i="25"/>
  <c r="AA361" i="25"/>
  <c r="AA360" i="25"/>
  <c r="AA359" i="25"/>
  <c r="AA358" i="25"/>
  <c r="AA357" i="25"/>
  <c r="AA356" i="25"/>
  <c r="AA355" i="25"/>
  <c r="AA354" i="25"/>
  <c r="AA353" i="25"/>
  <c r="AA352" i="25"/>
  <c r="AA351" i="25"/>
  <c r="AA350" i="25"/>
  <c r="AA349" i="25"/>
  <c r="AA348" i="25"/>
  <c r="AA347" i="25"/>
  <c r="AA346" i="25"/>
  <c r="AA345" i="25"/>
  <c r="AA344" i="25"/>
  <c r="AA343" i="25"/>
  <c r="AA342" i="25"/>
  <c r="AA341" i="25"/>
  <c r="AA340" i="25"/>
  <c r="AA339" i="25"/>
  <c r="AA338" i="25"/>
  <c r="AA337" i="25"/>
  <c r="AA336" i="25"/>
  <c r="AA335" i="25"/>
  <c r="AA334" i="25"/>
  <c r="AA333" i="25"/>
  <c r="AA332" i="25"/>
  <c r="AA331" i="25"/>
  <c r="AA330" i="25"/>
  <c r="AA329" i="25"/>
  <c r="AA328" i="25"/>
  <c r="AA327" i="25"/>
  <c r="AA326" i="25"/>
  <c r="AA325" i="25"/>
  <c r="AA324" i="25"/>
  <c r="AA323" i="25"/>
  <c r="AA322" i="25"/>
  <c r="AA321" i="25"/>
  <c r="AA320" i="25"/>
  <c r="AA319" i="25"/>
  <c r="AA318" i="25"/>
  <c r="AA317" i="25"/>
  <c r="AA316" i="25"/>
  <c r="AA315" i="25"/>
  <c r="AA314" i="25"/>
  <c r="AA313" i="25"/>
  <c r="AA312" i="25"/>
  <c r="AA311" i="25"/>
  <c r="AA310" i="25"/>
  <c r="AA309" i="25"/>
  <c r="AA308" i="25"/>
  <c r="AA307" i="25"/>
  <c r="AA306" i="25"/>
  <c r="AA305" i="25"/>
  <c r="AA304" i="25"/>
  <c r="AA303" i="25"/>
  <c r="AA302" i="25"/>
  <c r="AA301" i="25"/>
  <c r="AA300" i="25"/>
  <c r="AA299" i="25"/>
  <c r="AA298" i="25"/>
  <c r="AA297" i="25"/>
  <c r="AA296" i="25"/>
  <c r="AA295" i="25"/>
  <c r="AA294" i="25"/>
  <c r="AA293" i="25"/>
  <c r="AA292" i="25"/>
  <c r="AA291" i="25"/>
  <c r="AA290" i="25"/>
  <c r="AA289" i="25"/>
  <c r="AA288" i="25"/>
  <c r="AA287" i="25"/>
  <c r="AA286" i="25"/>
  <c r="AA285" i="25"/>
  <c r="AA284" i="25"/>
  <c r="AA283" i="25"/>
  <c r="AA282" i="25"/>
  <c r="AA281" i="25"/>
  <c r="AA280" i="25"/>
  <c r="AA279" i="25"/>
  <c r="AA278" i="25"/>
  <c r="AA277" i="25"/>
  <c r="AA276" i="25"/>
  <c r="AA275" i="25"/>
  <c r="AA274" i="25"/>
  <c r="AA273" i="25"/>
  <c r="AA272" i="25"/>
  <c r="AA271" i="25"/>
  <c r="AA270" i="25"/>
  <c r="AA269" i="25"/>
  <c r="AA268" i="25"/>
  <c r="AA267" i="25"/>
  <c r="AA266" i="25"/>
  <c r="AA265" i="25"/>
  <c r="AA264" i="25"/>
  <c r="AA263" i="25"/>
  <c r="AA262" i="25"/>
  <c r="AA261" i="25"/>
  <c r="AA260" i="25"/>
  <c r="AA259" i="25"/>
  <c r="AA258" i="25"/>
  <c r="AA257" i="25"/>
  <c r="AA256" i="25"/>
  <c r="AA255" i="25"/>
  <c r="AA254" i="25"/>
  <c r="AA253" i="25"/>
  <c r="AA252" i="25"/>
  <c r="AA251" i="25"/>
  <c r="AA250" i="25"/>
  <c r="AA249" i="25"/>
  <c r="AA248" i="25"/>
  <c r="AA247" i="25"/>
  <c r="AA246" i="25"/>
  <c r="AA245" i="25"/>
  <c r="AA244" i="25"/>
  <c r="AA243" i="25"/>
  <c r="AA242" i="25"/>
  <c r="AA241" i="25"/>
  <c r="AA240" i="25"/>
  <c r="AA239" i="25"/>
  <c r="AA238" i="25"/>
  <c r="AA237" i="25"/>
  <c r="AA236" i="25"/>
  <c r="AA235" i="25"/>
  <c r="AA234" i="25"/>
  <c r="AA233" i="25"/>
  <c r="AA232" i="25"/>
  <c r="AA231" i="25"/>
  <c r="AA230" i="25"/>
  <c r="AA229" i="25"/>
  <c r="AA228" i="25"/>
  <c r="AA227" i="25"/>
  <c r="AA226" i="25"/>
  <c r="AA225" i="25"/>
  <c r="AA224" i="25"/>
  <c r="AA223" i="25"/>
  <c r="AA222" i="25"/>
  <c r="AA221" i="25"/>
  <c r="AA220" i="25"/>
  <c r="AA219" i="25"/>
  <c r="AA218" i="25"/>
  <c r="AA217" i="25"/>
  <c r="AA216" i="25"/>
  <c r="AA215" i="25"/>
  <c r="AA214" i="25"/>
  <c r="AA213" i="25"/>
  <c r="AA212" i="25"/>
  <c r="AA211" i="25"/>
  <c r="AA210" i="25"/>
  <c r="AA209" i="25"/>
  <c r="AA208" i="25"/>
  <c r="AA207" i="25"/>
  <c r="AA206" i="25"/>
  <c r="AA205" i="25"/>
  <c r="AA204" i="25"/>
  <c r="AA203" i="25"/>
  <c r="AA202" i="25"/>
  <c r="AA201" i="25"/>
  <c r="AA200" i="25"/>
  <c r="AA199" i="25"/>
  <c r="AA198" i="25"/>
  <c r="AA197" i="25"/>
  <c r="AA196" i="25"/>
  <c r="AA195" i="25"/>
  <c r="AA194" i="25"/>
  <c r="AA193" i="25"/>
  <c r="AA192" i="25"/>
  <c r="AA191" i="25"/>
  <c r="AA190" i="25"/>
  <c r="AA189" i="25"/>
  <c r="AA188" i="25"/>
  <c r="AA187" i="25"/>
  <c r="AA186" i="25"/>
  <c r="AA185" i="25"/>
  <c r="AA184" i="25"/>
  <c r="AA183" i="25"/>
  <c r="AA182" i="25"/>
  <c r="AA181" i="25"/>
  <c r="AA180" i="25"/>
  <c r="AA179" i="25"/>
  <c r="AA178" i="25"/>
  <c r="AA177" i="25"/>
  <c r="AA176" i="25"/>
  <c r="AA175" i="25"/>
  <c r="AA174" i="25"/>
  <c r="AA173" i="25"/>
  <c r="AA172" i="25"/>
  <c r="AA171" i="25"/>
  <c r="AA170" i="25"/>
  <c r="AA169" i="25"/>
  <c r="AA168" i="25"/>
  <c r="AA167" i="25"/>
  <c r="AA166" i="25"/>
  <c r="AA165" i="25"/>
  <c r="AA164" i="25"/>
  <c r="AA163" i="25"/>
  <c r="AA162" i="25"/>
  <c r="AA161" i="25"/>
  <c r="AA160" i="25"/>
  <c r="AA159" i="25"/>
  <c r="AA158" i="25"/>
  <c r="AA157" i="25"/>
  <c r="AA156" i="25"/>
  <c r="AA155" i="25"/>
  <c r="AA154" i="25"/>
  <c r="AA153" i="25"/>
  <c r="AA152" i="25"/>
  <c r="AA151" i="25"/>
  <c r="AA150" i="25"/>
  <c r="AA149" i="25"/>
  <c r="AA148" i="25"/>
  <c r="AA147" i="25"/>
  <c r="AA146" i="25"/>
  <c r="AA145" i="25"/>
  <c r="AA144" i="25"/>
  <c r="AA143" i="25"/>
  <c r="AA142" i="25"/>
  <c r="AA141" i="25"/>
  <c r="AA140" i="25"/>
  <c r="AA139" i="25"/>
  <c r="AA138" i="25"/>
  <c r="AA137" i="25"/>
  <c r="AA136" i="25"/>
  <c r="AA135" i="25"/>
  <c r="AA134" i="25"/>
  <c r="AA133" i="25"/>
  <c r="AA132" i="25"/>
  <c r="AA131" i="25"/>
  <c r="AA130" i="25"/>
  <c r="AA129" i="25"/>
  <c r="AA128" i="25"/>
  <c r="AA127" i="25"/>
  <c r="AA126" i="25"/>
  <c r="AA125" i="25"/>
  <c r="AA124" i="25"/>
  <c r="AA123" i="25"/>
  <c r="AA122" i="25"/>
  <c r="AA121" i="25"/>
  <c r="AA120" i="25"/>
  <c r="AA119" i="25"/>
  <c r="AA118" i="25"/>
  <c r="AA117" i="25"/>
  <c r="AA116" i="25"/>
  <c r="AA115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AA3" i="25"/>
  <c r="AN1005" i="24"/>
  <c r="AM1005" i="24"/>
  <c r="AN1004" i="24"/>
  <c r="AM1004" i="24"/>
  <c r="AN1003" i="24"/>
  <c r="AM1003" i="24"/>
  <c r="AN1002" i="24"/>
  <c r="AM1002" i="24"/>
  <c r="AN1001" i="24"/>
  <c r="AM1001" i="24"/>
  <c r="AN1000" i="24"/>
  <c r="AM1000" i="24"/>
  <c r="AN999" i="24"/>
  <c r="AM999" i="24"/>
  <c r="AN998" i="24"/>
  <c r="AM998" i="24"/>
  <c r="AN997" i="24"/>
  <c r="AM997" i="24"/>
  <c r="AN996" i="24"/>
  <c r="AM996" i="24"/>
  <c r="AN995" i="24"/>
  <c r="AM995" i="24"/>
  <c r="AN994" i="24"/>
  <c r="AM994" i="24"/>
  <c r="AN993" i="24"/>
  <c r="AM993" i="24"/>
  <c r="AN992" i="24"/>
  <c r="AM992" i="24"/>
  <c r="AN991" i="24"/>
  <c r="AM991" i="24"/>
  <c r="AN990" i="24"/>
  <c r="AM990" i="24"/>
  <c r="AN989" i="24"/>
  <c r="AM989" i="24"/>
  <c r="AN988" i="24"/>
  <c r="AM988" i="24"/>
  <c r="AN987" i="24"/>
  <c r="AM987" i="24"/>
  <c r="AN986" i="24"/>
  <c r="AM986" i="24"/>
  <c r="AN985" i="24"/>
  <c r="AM985" i="24"/>
  <c r="AN984" i="24"/>
  <c r="AM984" i="24"/>
  <c r="AN983" i="24"/>
  <c r="AM983" i="24"/>
  <c r="AN982" i="24"/>
  <c r="AM982" i="24"/>
  <c r="AN981" i="24"/>
  <c r="AM981" i="24"/>
  <c r="AN980" i="24"/>
  <c r="AM980" i="24"/>
  <c r="AN979" i="24"/>
  <c r="AM979" i="24"/>
  <c r="AN978" i="24"/>
  <c r="AM978" i="24"/>
  <c r="AN977" i="24"/>
  <c r="AM977" i="24"/>
  <c r="AN976" i="24"/>
  <c r="AM976" i="24"/>
  <c r="AN975" i="24"/>
  <c r="AM975" i="24"/>
  <c r="AN974" i="24"/>
  <c r="AM974" i="24"/>
  <c r="AN973" i="24"/>
  <c r="AM973" i="24"/>
  <c r="AN972" i="24"/>
  <c r="AM972" i="24"/>
  <c r="AN971" i="24"/>
  <c r="AM971" i="24"/>
  <c r="AN970" i="24"/>
  <c r="AM970" i="24"/>
  <c r="AN969" i="24"/>
  <c r="AM969" i="24"/>
  <c r="AN968" i="24"/>
  <c r="AM968" i="24"/>
  <c r="AN967" i="24"/>
  <c r="AM967" i="24"/>
  <c r="AN966" i="24"/>
  <c r="AM966" i="24"/>
  <c r="AN965" i="24"/>
  <c r="AM965" i="24"/>
  <c r="AN964" i="24"/>
  <c r="AM964" i="24"/>
  <c r="AN963" i="24"/>
  <c r="AM963" i="24"/>
  <c r="AN962" i="24"/>
  <c r="AM962" i="24"/>
  <c r="AN961" i="24"/>
  <c r="AM961" i="24"/>
  <c r="AN960" i="24"/>
  <c r="AM960" i="24"/>
  <c r="AN959" i="24"/>
  <c r="AM959" i="24"/>
  <c r="AN958" i="24"/>
  <c r="AM958" i="24"/>
  <c r="AN957" i="24"/>
  <c r="AM957" i="24"/>
  <c r="AN956" i="24"/>
  <c r="AM956" i="24"/>
  <c r="AN955" i="24"/>
  <c r="AM955" i="24"/>
  <c r="AN954" i="24"/>
  <c r="AM954" i="24"/>
  <c r="AN953" i="24"/>
  <c r="AM953" i="24"/>
  <c r="AN952" i="24"/>
  <c r="AM952" i="24"/>
  <c r="AN951" i="24"/>
  <c r="AM951" i="24"/>
  <c r="AN950" i="24"/>
  <c r="AM950" i="24"/>
  <c r="AN949" i="24"/>
  <c r="AM949" i="24"/>
  <c r="AN948" i="24"/>
  <c r="AM948" i="24"/>
  <c r="AN947" i="24"/>
  <c r="AM947" i="24"/>
  <c r="AN946" i="24"/>
  <c r="AM946" i="24"/>
  <c r="AN945" i="24"/>
  <c r="AM945" i="24"/>
  <c r="AN944" i="24"/>
  <c r="AM944" i="24"/>
  <c r="AN943" i="24"/>
  <c r="AM943" i="24"/>
  <c r="AN942" i="24"/>
  <c r="AM942" i="24"/>
  <c r="AN941" i="24"/>
  <c r="AM941" i="24"/>
  <c r="AN940" i="24"/>
  <c r="AM940" i="24"/>
  <c r="AN939" i="24"/>
  <c r="AM939" i="24"/>
  <c r="AN938" i="24"/>
  <c r="AM938" i="24"/>
  <c r="AN937" i="24"/>
  <c r="AM937" i="24"/>
  <c r="AN936" i="24"/>
  <c r="AM936" i="24"/>
  <c r="AN935" i="24"/>
  <c r="AM935" i="24"/>
  <c r="AN934" i="24"/>
  <c r="AM934" i="24"/>
  <c r="AN933" i="24"/>
  <c r="AM933" i="24"/>
  <c r="AN932" i="24"/>
  <c r="AM932" i="24"/>
  <c r="AN931" i="24"/>
  <c r="AM931" i="24"/>
  <c r="AN930" i="24"/>
  <c r="AM930" i="24"/>
  <c r="AN929" i="24"/>
  <c r="AM929" i="24"/>
  <c r="AN928" i="24"/>
  <c r="AM928" i="24"/>
  <c r="AN927" i="24"/>
  <c r="AM927" i="24"/>
  <c r="AN926" i="24"/>
  <c r="AM926" i="24"/>
  <c r="AN925" i="24"/>
  <c r="AM925" i="24"/>
  <c r="AN924" i="24"/>
  <c r="AM924" i="24"/>
  <c r="AN923" i="24"/>
  <c r="AM923" i="24"/>
  <c r="AN922" i="24"/>
  <c r="AM922" i="24"/>
  <c r="AN921" i="24"/>
  <c r="AM921" i="24"/>
  <c r="AN920" i="24"/>
  <c r="AM920" i="24"/>
  <c r="AN919" i="24"/>
  <c r="AM919" i="24"/>
  <c r="AN918" i="24"/>
  <c r="AM918" i="24"/>
  <c r="AN917" i="24"/>
  <c r="AM917" i="24"/>
  <c r="AN916" i="24"/>
  <c r="AM916" i="24"/>
  <c r="AN915" i="24"/>
  <c r="AM915" i="24"/>
  <c r="AN914" i="24"/>
  <c r="AM914" i="24"/>
  <c r="AN913" i="24"/>
  <c r="AM913" i="24"/>
  <c r="AN912" i="24"/>
  <c r="AM912" i="24"/>
  <c r="AN911" i="24"/>
  <c r="AM911" i="24"/>
  <c r="AN910" i="24"/>
  <c r="AM910" i="24"/>
  <c r="AN909" i="24"/>
  <c r="AM909" i="24"/>
  <c r="AN908" i="24"/>
  <c r="AM908" i="24"/>
  <c r="AN907" i="24"/>
  <c r="AM907" i="24"/>
  <c r="AN906" i="24"/>
  <c r="AM906" i="24"/>
  <c r="AN905" i="24"/>
  <c r="AM905" i="24"/>
  <c r="AN904" i="24"/>
  <c r="AM904" i="24"/>
  <c r="AN903" i="24"/>
  <c r="AM903" i="24"/>
  <c r="AN902" i="24"/>
  <c r="AM902" i="24"/>
  <c r="AN901" i="24"/>
  <c r="AM901" i="24"/>
  <c r="AN900" i="24"/>
  <c r="AM900" i="24"/>
  <c r="AN899" i="24"/>
  <c r="AM899" i="24"/>
  <c r="AN898" i="24"/>
  <c r="AM898" i="24"/>
  <c r="AN897" i="24"/>
  <c r="AM897" i="24"/>
  <c r="AN896" i="24"/>
  <c r="AM896" i="24"/>
  <c r="AN895" i="24"/>
  <c r="AM895" i="24"/>
  <c r="AN894" i="24"/>
  <c r="AM894" i="24"/>
  <c r="AN893" i="24"/>
  <c r="AM893" i="24"/>
  <c r="AN892" i="24"/>
  <c r="AM892" i="24"/>
  <c r="AN891" i="24"/>
  <c r="AM891" i="24"/>
  <c r="AN890" i="24"/>
  <c r="AM890" i="24"/>
  <c r="AN889" i="24"/>
  <c r="AM889" i="24"/>
  <c r="AN888" i="24"/>
  <c r="AM888" i="24"/>
  <c r="AN887" i="24"/>
  <c r="AM887" i="24"/>
  <c r="AN886" i="24"/>
  <c r="AM886" i="24"/>
  <c r="AN885" i="24"/>
  <c r="AM885" i="24"/>
  <c r="AN884" i="24"/>
  <c r="AM884" i="24"/>
  <c r="AN883" i="24"/>
  <c r="AM883" i="24"/>
  <c r="AN882" i="24"/>
  <c r="AM882" i="24"/>
  <c r="AN881" i="24"/>
  <c r="AM881" i="24"/>
  <c r="AN880" i="24"/>
  <c r="AM880" i="24"/>
  <c r="AN879" i="24"/>
  <c r="AM879" i="24"/>
  <c r="AN878" i="24"/>
  <c r="AM878" i="24"/>
  <c r="AN877" i="24"/>
  <c r="AM877" i="24"/>
  <c r="AN876" i="24"/>
  <c r="AM876" i="24"/>
  <c r="AN875" i="24"/>
  <c r="AM875" i="24"/>
  <c r="AN874" i="24"/>
  <c r="AM874" i="24"/>
  <c r="AN873" i="24"/>
  <c r="AM873" i="24"/>
  <c r="AN872" i="24"/>
  <c r="AM872" i="24"/>
  <c r="AN871" i="24"/>
  <c r="AM871" i="24"/>
  <c r="AN870" i="24"/>
  <c r="AM870" i="24"/>
  <c r="AN869" i="24"/>
  <c r="AM869" i="24"/>
  <c r="AN868" i="24"/>
  <c r="AM868" i="24"/>
  <c r="AN867" i="24"/>
  <c r="AM867" i="24"/>
  <c r="AN866" i="24"/>
  <c r="AM866" i="24"/>
  <c r="AN865" i="24"/>
  <c r="AM865" i="24"/>
  <c r="AN864" i="24"/>
  <c r="AM864" i="24"/>
  <c r="AN863" i="24"/>
  <c r="AM863" i="24"/>
  <c r="AN862" i="24"/>
  <c r="AM862" i="24"/>
  <c r="AN861" i="24"/>
  <c r="AM861" i="24"/>
  <c r="AN860" i="24"/>
  <c r="AM860" i="24"/>
  <c r="AN859" i="24"/>
  <c r="AM859" i="24"/>
  <c r="AN858" i="24"/>
  <c r="AM858" i="24"/>
  <c r="AN857" i="24"/>
  <c r="AM857" i="24"/>
  <c r="AN856" i="24"/>
  <c r="AM856" i="24"/>
  <c r="AN855" i="24"/>
  <c r="AM855" i="24"/>
  <c r="AN854" i="24"/>
  <c r="AM854" i="24"/>
  <c r="AN853" i="24"/>
  <c r="AM853" i="24"/>
  <c r="AN852" i="24"/>
  <c r="AM852" i="24"/>
  <c r="AN851" i="24"/>
  <c r="AM851" i="24"/>
  <c r="AN850" i="24"/>
  <c r="AM850" i="24"/>
  <c r="AN849" i="24"/>
  <c r="AM849" i="24"/>
  <c r="AN848" i="24"/>
  <c r="AM848" i="24"/>
  <c r="AN847" i="24"/>
  <c r="AM847" i="24"/>
  <c r="AN846" i="24"/>
  <c r="AM846" i="24"/>
  <c r="AN845" i="24"/>
  <c r="AM845" i="24"/>
  <c r="AN844" i="24"/>
  <c r="AM844" i="24"/>
  <c r="AN843" i="24"/>
  <c r="AM843" i="24"/>
  <c r="AN842" i="24"/>
  <c r="AM842" i="24"/>
  <c r="AN841" i="24"/>
  <c r="AM841" i="24"/>
  <c r="AN840" i="24"/>
  <c r="AM840" i="24"/>
  <c r="AN839" i="24"/>
  <c r="AM839" i="24"/>
  <c r="AN838" i="24"/>
  <c r="AM838" i="24"/>
  <c r="AN837" i="24"/>
  <c r="AM837" i="24"/>
  <c r="AN836" i="24"/>
  <c r="AM836" i="24"/>
  <c r="AN835" i="24"/>
  <c r="AM835" i="24"/>
  <c r="AN834" i="24"/>
  <c r="AM834" i="24"/>
  <c r="AN833" i="24"/>
  <c r="AM833" i="24"/>
  <c r="AN832" i="24"/>
  <c r="AM832" i="24"/>
  <c r="AN831" i="24"/>
  <c r="AM831" i="24"/>
  <c r="AN830" i="24"/>
  <c r="AM830" i="24"/>
  <c r="AN829" i="24"/>
  <c r="AM829" i="24"/>
  <c r="AN828" i="24"/>
  <c r="AM828" i="24"/>
  <c r="AN827" i="24"/>
  <c r="AM827" i="24"/>
  <c r="AN826" i="24"/>
  <c r="AM826" i="24"/>
  <c r="AN825" i="24"/>
  <c r="AM825" i="24"/>
  <c r="AN824" i="24"/>
  <c r="AM824" i="24"/>
  <c r="AN823" i="24"/>
  <c r="AM823" i="24"/>
  <c r="AN822" i="24"/>
  <c r="AM822" i="24"/>
  <c r="AN821" i="24"/>
  <c r="AM821" i="24"/>
  <c r="AN820" i="24"/>
  <c r="AM820" i="24"/>
  <c r="AN819" i="24"/>
  <c r="AM819" i="24"/>
  <c r="AN818" i="24"/>
  <c r="AM818" i="24"/>
  <c r="AN817" i="24"/>
  <c r="AM817" i="24"/>
  <c r="AN816" i="24"/>
  <c r="AM816" i="24"/>
  <c r="AN815" i="24"/>
  <c r="AM815" i="24"/>
  <c r="AN814" i="24"/>
  <c r="AM814" i="24"/>
  <c r="AN813" i="24"/>
  <c r="AM813" i="24"/>
  <c r="AN812" i="24"/>
  <c r="AM812" i="24"/>
  <c r="AN811" i="24"/>
  <c r="AM811" i="24"/>
  <c r="AN810" i="24"/>
  <c r="AM810" i="24"/>
  <c r="AN809" i="24"/>
  <c r="AM809" i="24"/>
  <c r="AN808" i="24"/>
  <c r="AM808" i="24"/>
  <c r="AN807" i="24"/>
  <c r="AM807" i="24"/>
  <c r="AN806" i="24"/>
  <c r="AM806" i="24"/>
  <c r="AN805" i="24"/>
  <c r="AM805" i="24"/>
  <c r="AN804" i="24"/>
  <c r="AM804" i="24"/>
  <c r="AN803" i="24"/>
  <c r="AM803" i="24"/>
  <c r="AN802" i="24"/>
  <c r="AM802" i="24"/>
  <c r="AN801" i="24"/>
  <c r="AM801" i="24"/>
  <c r="AN800" i="24"/>
  <c r="AM800" i="24"/>
  <c r="AN799" i="24"/>
  <c r="AM799" i="24"/>
  <c r="AN798" i="24"/>
  <c r="AM798" i="24"/>
  <c r="AN797" i="24"/>
  <c r="AM797" i="24"/>
  <c r="AN796" i="24"/>
  <c r="AM796" i="24"/>
  <c r="AN795" i="24"/>
  <c r="AM795" i="24"/>
  <c r="AN794" i="24"/>
  <c r="AM794" i="24"/>
  <c r="AN793" i="24"/>
  <c r="AM793" i="24"/>
  <c r="AN792" i="24"/>
  <c r="AM792" i="24"/>
  <c r="AN791" i="24"/>
  <c r="AM791" i="24"/>
  <c r="AN790" i="24"/>
  <c r="AM790" i="24"/>
  <c r="AN789" i="24"/>
  <c r="AM789" i="24"/>
  <c r="AN788" i="24"/>
  <c r="AM788" i="24"/>
  <c r="AN787" i="24"/>
  <c r="AM787" i="24"/>
  <c r="AN786" i="24"/>
  <c r="AM786" i="24"/>
  <c r="AN785" i="24"/>
  <c r="AM785" i="24"/>
  <c r="AN784" i="24"/>
  <c r="AM784" i="24"/>
  <c r="AN783" i="24"/>
  <c r="AM783" i="24"/>
  <c r="AN782" i="24"/>
  <c r="AM782" i="24"/>
  <c r="AN781" i="24"/>
  <c r="AM781" i="24"/>
  <c r="AN780" i="24"/>
  <c r="AM780" i="24"/>
  <c r="AN779" i="24"/>
  <c r="AM779" i="24"/>
  <c r="AN778" i="24"/>
  <c r="AM778" i="24"/>
  <c r="AN777" i="24"/>
  <c r="AM777" i="24"/>
  <c r="AN776" i="24"/>
  <c r="AM776" i="24"/>
  <c r="AN775" i="24"/>
  <c r="AM775" i="24"/>
  <c r="AN774" i="24"/>
  <c r="AM774" i="24"/>
  <c r="AN773" i="24"/>
  <c r="AM773" i="24"/>
  <c r="AN772" i="24"/>
  <c r="AM772" i="24"/>
  <c r="AN771" i="24"/>
  <c r="AM771" i="24"/>
  <c r="AN770" i="24"/>
  <c r="AM770" i="24"/>
  <c r="AN769" i="24"/>
  <c r="AM769" i="24"/>
  <c r="AN768" i="24"/>
  <c r="AM768" i="24"/>
  <c r="AN767" i="24"/>
  <c r="AM767" i="24"/>
  <c r="AN766" i="24"/>
  <c r="AM766" i="24"/>
  <c r="AN765" i="24"/>
  <c r="AM765" i="24"/>
  <c r="AN764" i="24"/>
  <c r="AM764" i="24"/>
  <c r="AN763" i="24"/>
  <c r="AM763" i="24"/>
  <c r="AN762" i="24"/>
  <c r="AM762" i="24"/>
  <c r="AN761" i="24"/>
  <c r="AM761" i="24"/>
  <c r="AN760" i="24"/>
  <c r="AM760" i="24"/>
  <c r="AN759" i="24"/>
  <c r="AM759" i="24"/>
  <c r="AN758" i="24"/>
  <c r="AM758" i="24"/>
  <c r="AN757" i="24"/>
  <c r="AM757" i="24"/>
  <c r="AN756" i="24"/>
  <c r="AM756" i="24"/>
  <c r="AN755" i="24"/>
  <c r="AM755" i="24"/>
  <c r="AN754" i="24"/>
  <c r="AM754" i="24"/>
  <c r="AN753" i="24"/>
  <c r="AM753" i="24"/>
  <c r="AN752" i="24"/>
  <c r="AM752" i="24"/>
  <c r="AN751" i="24"/>
  <c r="AM751" i="24"/>
  <c r="AN750" i="24"/>
  <c r="AM750" i="24"/>
  <c r="AN749" i="24"/>
  <c r="AM749" i="24"/>
  <c r="AN748" i="24"/>
  <c r="AM748" i="24"/>
  <c r="AN747" i="24"/>
  <c r="AM747" i="24"/>
  <c r="AN746" i="24"/>
  <c r="AM746" i="24"/>
  <c r="AN745" i="24"/>
  <c r="AM745" i="24"/>
  <c r="AN744" i="24"/>
  <c r="AM744" i="24"/>
  <c r="AN743" i="24"/>
  <c r="AM743" i="24"/>
  <c r="AN742" i="24"/>
  <c r="AM742" i="24"/>
  <c r="AN741" i="24"/>
  <c r="AM741" i="24"/>
  <c r="AN740" i="24"/>
  <c r="AM740" i="24"/>
  <c r="AN739" i="24"/>
  <c r="AM739" i="24"/>
  <c r="AN738" i="24"/>
  <c r="AM738" i="24"/>
  <c r="AN737" i="24"/>
  <c r="AM737" i="24"/>
  <c r="AN736" i="24"/>
  <c r="AM736" i="24"/>
  <c r="AN735" i="24"/>
  <c r="AM735" i="24"/>
  <c r="AN734" i="24"/>
  <c r="AM734" i="24"/>
  <c r="AN733" i="24"/>
  <c r="AM733" i="24"/>
  <c r="AN732" i="24"/>
  <c r="AM732" i="24"/>
  <c r="AN731" i="24"/>
  <c r="AM731" i="24"/>
  <c r="AN730" i="24"/>
  <c r="AM730" i="24"/>
  <c r="AN729" i="24"/>
  <c r="AM729" i="24"/>
  <c r="AN728" i="24"/>
  <c r="AM728" i="24"/>
  <c r="AN727" i="24"/>
  <c r="AM727" i="24"/>
  <c r="AN726" i="24"/>
  <c r="AM726" i="24"/>
  <c r="AN725" i="24"/>
  <c r="AM725" i="24"/>
  <c r="AN724" i="24"/>
  <c r="AM724" i="24"/>
  <c r="AN723" i="24"/>
  <c r="AM723" i="24"/>
  <c r="AN722" i="24"/>
  <c r="AM722" i="24"/>
  <c r="AN721" i="24"/>
  <c r="AM721" i="24"/>
  <c r="AN720" i="24"/>
  <c r="AM720" i="24"/>
  <c r="AN719" i="24"/>
  <c r="AM719" i="24"/>
  <c r="AN718" i="24"/>
  <c r="AM718" i="24"/>
  <c r="AN717" i="24"/>
  <c r="AM717" i="24"/>
  <c r="AN716" i="24"/>
  <c r="AM716" i="24"/>
  <c r="AN715" i="24"/>
  <c r="AM715" i="24"/>
  <c r="AN714" i="24"/>
  <c r="AM714" i="24"/>
  <c r="AN713" i="24"/>
  <c r="AM713" i="24"/>
  <c r="AN712" i="24"/>
  <c r="AM712" i="24"/>
  <c r="AN711" i="24"/>
  <c r="AM711" i="24"/>
  <c r="AN710" i="24"/>
  <c r="AM710" i="24"/>
  <c r="AN709" i="24"/>
  <c r="AM709" i="24"/>
  <c r="AN708" i="24"/>
  <c r="AM708" i="24"/>
  <c r="AN707" i="24"/>
  <c r="AM707" i="24"/>
  <c r="AN706" i="24"/>
  <c r="AM706" i="24"/>
  <c r="AN705" i="24"/>
  <c r="AM705" i="24"/>
  <c r="AN704" i="24"/>
  <c r="AM704" i="24"/>
  <c r="AN703" i="24"/>
  <c r="AM703" i="24"/>
  <c r="AN702" i="24"/>
  <c r="AM702" i="24"/>
  <c r="AN701" i="24"/>
  <c r="AM701" i="24"/>
  <c r="AN700" i="24"/>
  <c r="AM700" i="24"/>
  <c r="AN699" i="24"/>
  <c r="AM699" i="24"/>
  <c r="AN698" i="24"/>
  <c r="AM698" i="24"/>
  <c r="AN697" i="24"/>
  <c r="AM697" i="24"/>
  <c r="AN696" i="24"/>
  <c r="AM696" i="24"/>
  <c r="AN695" i="24"/>
  <c r="AM695" i="24"/>
  <c r="AN694" i="24"/>
  <c r="AM694" i="24"/>
  <c r="AN693" i="24"/>
  <c r="AM693" i="24"/>
  <c r="AN692" i="24"/>
  <c r="AM692" i="24"/>
  <c r="AN691" i="24"/>
  <c r="AM691" i="24"/>
  <c r="AN690" i="24"/>
  <c r="AM690" i="24"/>
  <c r="AN689" i="24"/>
  <c r="AM689" i="24"/>
  <c r="AN688" i="24"/>
  <c r="AM688" i="24"/>
  <c r="AN687" i="24"/>
  <c r="AM687" i="24"/>
  <c r="AN686" i="24"/>
  <c r="AM686" i="24"/>
  <c r="AN685" i="24"/>
  <c r="AM685" i="24"/>
  <c r="AN684" i="24"/>
  <c r="AM684" i="24"/>
  <c r="AN683" i="24"/>
  <c r="AM683" i="24"/>
  <c r="AN682" i="24"/>
  <c r="AM682" i="24"/>
  <c r="AN681" i="24"/>
  <c r="AM681" i="24"/>
  <c r="AN680" i="24"/>
  <c r="AM680" i="24"/>
  <c r="AN679" i="24"/>
  <c r="AM679" i="24"/>
  <c r="AN678" i="24"/>
  <c r="AM678" i="24"/>
  <c r="AN677" i="24"/>
  <c r="AM677" i="24"/>
  <c r="AN676" i="24"/>
  <c r="AM676" i="24"/>
  <c r="AN675" i="24"/>
  <c r="AM675" i="24"/>
  <c r="AN674" i="24"/>
  <c r="AM674" i="24"/>
  <c r="AN673" i="24"/>
  <c r="AM673" i="24"/>
  <c r="AN672" i="24"/>
  <c r="AM672" i="24"/>
  <c r="AN671" i="24"/>
  <c r="AM671" i="24"/>
  <c r="AN670" i="24"/>
  <c r="AM670" i="24"/>
  <c r="AN669" i="24"/>
  <c r="AM669" i="24"/>
  <c r="AN668" i="24"/>
  <c r="AM668" i="24"/>
  <c r="AN667" i="24"/>
  <c r="AM667" i="24"/>
  <c r="AN666" i="24"/>
  <c r="AM666" i="24"/>
  <c r="AN665" i="24"/>
  <c r="AM665" i="24"/>
  <c r="AN664" i="24"/>
  <c r="AM664" i="24"/>
  <c r="AN663" i="24"/>
  <c r="AM663" i="24"/>
  <c r="AN662" i="24"/>
  <c r="AM662" i="24"/>
  <c r="AN661" i="24"/>
  <c r="AM661" i="24"/>
  <c r="AN660" i="24"/>
  <c r="AM660" i="24"/>
  <c r="AN659" i="24"/>
  <c r="AM659" i="24"/>
  <c r="AN658" i="24"/>
  <c r="AM658" i="24"/>
  <c r="AN657" i="24"/>
  <c r="AM657" i="24"/>
  <c r="AN656" i="24"/>
  <c r="AM656" i="24"/>
  <c r="AN655" i="24"/>
  <c r="AM655" i="24"/>
  <c r="AN654" i="24"/>
  <c r="AM654" i="24"/>
  <c r="AN653" i="24"/>
  <c r="AM653" i="24"/>
  <c r="AN652" i="24"/>
  <c r="AM652" i="24"/>
  <c r="AN651" i="24"/>
  <c r="AM651" i="24"/>
  <c r="AN650" i="24"/>
  <c r="AM650" i="24"/>
  <c r="AN649" i="24"/>
  <c r="AM649" i="24"/>
  <c r="AN648" i="24"/>
  <c r="AM648" i="24"/>
  <c r="AN647" i="24"/>
  <c r="AM647" i="24"/>
  <c r="AN646" i="24"/>
  <c r="AM646" i="24"/>
  <c r="AN645" i="24"/>
  <c r="AM645" i="24"/>
  <c r="AN644" i="24"/>
  <c r="AM644" i="24"/>
  <c r="AN643" i="24"/>
  <c r="AM643" i="24"/>
  <c r="AN642" i="24"/>
  <c r="AM642" i="24"/>
  <c r="AN641" i="24"/>
  <c r="AM641" i="24"/>
  <c r="AN640" i="24"/>
  <c r="AM640" i="24"/>
  <c r="AN639" i="24"/>
  <c r="AM639" i="24"/>
  <c r="AN638" i="24"/>
  <c r="AM638" i="24"/>
  <c r="AN637" i="24"/>
  <c r="AM637" i="24"/>
  <c r="AN636" i="24"/>
  <c r="AM636" i="24"/>
  <c r="AN635" i="24"/>
  <c r="AM635" i="24"/>
  <c r="AN634" i="24"/>
  <c r="AM634" i="24"/>
  <c r="AN633" i="24"/>
  <c r="AM633" i="24"/>
  <c r="AN632" i="24"/>
  <c r="AM632" i="24"/>
  <c r="AN631" i="24"/>
  <c r="AM631" i="24"/>
  <c r="AN630" i="24"/>
  <c r="AM630" i="24"/>
  <c r="AN629" i="24"/>
  <c r="AM629" i="24"/>
  <c r="AN628" i="24"/>
  <c r="AM628" i="24"/>
  <c r="AN627" i="24"/>
  <c r="AM627" i="24"/>
  <c r="AN626" i="24"/>
  <c r="AM626" i="24"/>
  <c r="AN625" i="24"/>
  <c r="AM625" i="24"/>
  <c r="AN624" i="24"/>
  <c r="AM624" i="24"/>
  <c r="AN623" i="24"/>
  <c r="AM623" i="24"/>
  <c r="AN622" i="24"/>
  <c r="AM622" i="24"/>
  <c r="AN621" i="24"/>
  <c r="AM621" i="24"/>
  <c r="AN620" i="24"/>
  <c r="AM620" i="24"/>
  <c r="AN619" i="24"/>
  <c r="AM619" i="24"/>
  <c r="AN618" i="24"/>
  <c r="AM618" i="24"/>
  <c r="AN617" i="24"/>
  <c r="AM617" i="24"/>
  <c r="AN616" i="24"/>
  <c r="AM616" i="24"/>
  <c r="AN615" i="24"/>
  <c r="AM615" i="24"/>
  <c r="AN614" i="24"/>
  <c r="AM614" i="24"/>
  <c r="AN613" i="24"/>
  <c r="AM613" i="24"/>
  <c r="AN612" i="24"/>
  <c r="AM612" i="24"/>
  <c r="AN611" i="24"/>
  <c r="AM611" i="24"/>
  <c r="AN610" i="24"/>
  <c r="AM610" i="24"/>
  <c r="AN609" i="24"/>
  <c r="AM609" i="24"/>
  <c r="AN608" i="24"/>
  <c r="AM608" i="24"/>
  <c r="AN607" i="24"/>
  <c r="AM607" i="24"/>
  <c r="AN606" i="24"/>
  <c r="AM606" i="24"/>
  <c r="AN605" i="24"/>
  <c r="AM605" i="24"/>
  <c r="AN604" i="24"/>
  <c r="AM604" i="24"/>
  <c r="AN603" i="24"/>
  <c r="AM603" i="24"/>
  <c r="AN602" i="24"/>
  <c r="AM602" i="24"/>
  <c r="AN601" i="24"/>
  <c r="AM601" i="24"/>
  <c r="AN600" i="24"/>
  <c r="AM600" i="24"/>
  <c r="AN599" i="24"/>
  <c r="AM599" i="24"/>
  <c r="AN598" i="24"/>
  <c r="AM598" i="24"/>
  <c r="AN597" i="24"/>
  <c r="AM597" i="24"/>
  <c r="AN596" i="24"/>
  <c r="AM596" i="24"/>
  <c r="AN595" i="24"/>
  <c r="AM595" i="24"/>
  <c r="AN594" i="24"/>
  <c r="AM594" i="24"/>
  <c r="AN593" i="24"/>
  <c r="AM593" i="24"/>
  <c r="AN592" i="24"/>
  <c r="AM592" i="24"/>
  <c r="AN591" i="24"/>
  <c r="AM591" i="24"/>
  <c r="AN590" i="24"/>
  <c r="AM590" i="24"/>
  <c r="AN589" i="24"/>
  <c r="AM589" i="24"/>
  <c r="AN588" i="24"/>
  <c r="AM588" i="24"/>
  <c r="AN587" i="24"/>
  <c r="AM587" i="24"/>
  <c r="AN586" i="24"/>
  <c r="AM586" i="24"/>
  <c r="AN585" i="24"/>
  <c r="AM585" i="24"/>
  <c r="AN584" i="24"/>
  <c r="AM584" i="24"/>
  <c r="AN583" i="24"/>
  <c r="AM583" i="24"/>
  <c r="AN582" i="24"/>
  <c r="AM582" i="24"/>
  <c r="AN581" i="24"/>
  <c r="AM581" i="24"/>
  <c r="AN580" i="24"/>
  <c r="AM580" i="24"/>
  <c r="AN579" i="24"/>
  <c r="AM579" i="24"/>
  <c r="AN578" i="24"/>
  <c r="AM578" i="24"/>
  <c r="AN577" i="24"/>
  <c r="AM577" i="24"/>
  <c r="AN576" i="24"/>
  <c r="AM576" i="24"/>
  <c r="AN575" i="24"/>
  <c r="AM575" i="24"/>
  <c r="AN574" i="24"/>
  <c r="AM574" i="24"/>
  <c r="AN573" i="24"/>
  <c r="AM573" i="24"/>
  <c r="AN572" i="24"/>
  <c r="AM572" i="24"/>
  <c r="AN571" i="24"/>
  <c r="AM571" i="24"/>
  <c r="AN570" i="24"/>
  <c r="AM570" i="24"/>
  <c r="AN569" i="24"/>
  <c r="AM569" i="24"/>
  <c r="AN568" i="24"/>
  <c r="AM568" i="24"/>
  <c r="AN567" i="24"/>
  <c r="AM567" i="24"/>
  <c r="AN566" i="24"/>
  <c r="AM566" i="24"/>
  <c r="AN565" i="24"/>
  <c r="AM565" i="24"/>
  <c r="AN564" i="24"/>
  <c r="AM564" i="24"/>
  <c r="AN563" i="24"/>
  <c r="AM563" i="24"/>
  <c r="AN562" i="24"/>
  <c r="AM562" i="24"/>
  <c r="AN561" i="24"/>
  <c r="AM561" i="24"/>
  <c r="AN560" i="24"/>
  <c r="AM560" i="24"/>
  <c r="AN559" i="24"/>
  <c r="AM559" i="24"/>
  <c r="AN558" i="24"/>
  <c r="AM558" i="24"/>
  <c r="AN557" i="24"/>
  <c r="AM557" i="24"/>
  <c r="AN556" i="24"/>
  <c r="AM556" i="24"/>
  <c r="AN555" i="24"/>
  <c r="AM555" i="24"/>
  <c r="AN554" i="24"/>
  <c r="AM554" i="24"/>
  <c r="AN553" i="24"/>
  <c r="AM553" i="24"/>
  <c r="AN552" i="24"/>
  <c r="AM552" i="24"/>
  <c r="AN551" i="24"/>
  <c r="AM551" i="24"/>
  <c r="AN550" i="24"/>
  <c r="AM550" i="24"/>
  <c r="AN549" i="24"/>
  <c r="AM549" i="24"/>
  <c r="AN548" i="24"/>
  <c r="AM548" i="24"/>
  <c r="AN547" i="24"/>
  <c r="AM547" i="24"/>
  <c r="AN546" i="24"/>
  <c r="AM546" i="24"/>
  <c r="AN545" i="24"/>
  <c r="AM545" i="24"/>
  <c r="AN544" i="24"/>
  <c r="AM544" i="24"/>
  <c r="AN543" i="24"/>
  <c r="AM543" i="24"/>
  <c r="AN542" i="24"/>
  <c r="AM542" i="24"/>
  <c r="AN541" i="24"/>
  <c r="AM541" i="24"/>
  <c r="AN540" i="24"/>
  <c r="AM540" i="24"/>
  <c r="AN539" i="24"/>
  <c r="AM539" i="24"/>
  <c r="AN538" i="24"/>
  <c r="AM538" i="24"/>
  <c r="AN537" i="24"/>
  <c r="AM537" i="24"/>
  <c r="AN536" i="24"/>
  <c r="AM536" i="24"/>
  <c r="AN535" i="24"/>
  <c r="AM535" i="24"/>
  <c r="AN534" i="24"/>
  <c r="AM534" i="24"/>
  <c r="AN533" i="24"/>
  <c r="AM533" i="24"/>
  <c r="AN532" i="24"/>
  <c r="AM532" i="24"/>
  <c r="AN531" i="24"/>
  <c r="AM531" i="24"/>
  <c r="AN530" i="24"/>
  <c r="AM530" i="24"/>
  <c r="AN529" i="24"/>
  <c r="AM529" i="24"/>
  <c r="AN528" i="24"/>
  <c r="AM528" i="24"/>
  <c r="AN527" i="24"/>
  <c r="AM527" i="24"/>
  <c r="AN526" i="24"/>
  <c r="AM526" i="24"/>
  <c r="AN525" i="24"/>
  <c r="AM525" i="24"/>
  <c r="AN524" i="24"/>
  <c r="AM524" i="24"/>
  <c r="AN523" i="24"/>
  <c r="AM523" i="24"/>
  <c r="AN522" i="24"/>
  <c r="AM522" i="24"/>
  <c r="AN521" i="24"/>
  <c r="AM521" i="24"/>
  <c r="AN520" i="24"/>
  <c r="AM520" i="24"/>
  <c r="AN519" i="24"/>
  <c r="AM519" i="24"/>
  <c r="AN518" i="24"/>
  <c r="AM518" i="24"/>
  <c r="AN517" i="24"/>
  <c r="AM517" i="24"/>
  <c r="AN516" i="24"/>
  <c r="AM516" i="24"/>
  <c r="AN515" i="24"/>
  <c r="AM515" i="24"/>
  <c r="AN514" i="24"/>
  <c r="AM514" i="24"/>
  <c r="AN513" i="24"/>
  <c r="AM513" i="24"/>
  <c r="AN512" i="24"/>
  <c r="AM512" i="24"/>
  <c r="AN511" i="24"/>
  <c r="AM511" i="24"/>
  <c r="AN510" i="24"/>
  <c r="AM510" i="24"/>
  <c r="AN509" i="24"/>
  <c r="AM509" i="24"/>
  <c r="AN508" i="24"/>
  <c r="AM508" i="24"/>
  <c r="AN507" i="24"/>
  <c r="AM507" i="24"/>
  <c r="AN506" i="24"/>
  <c r="AM506" i="24"/>
  <c r="AN505" i="24"/>
  <c r="AM505" i="24"/>
  <c r="AN504" i="24"/>
  <c r="AM504" i="24"/>
  <c r="AN503" i="24"/>
  <c r="AM503" i="24"/>
  <c r="AN502" i="24"/>
  <c r="AM502" i="24"/>
  <c r="AN501" i="24"/>
  <c r="AM501" i="24"/>
  <c r="AN500" i="24"/>
  <c r="AM500" i="24"/>
  <c r="AN499" i="24"/>
  <c r="AM499" i="24"/>
  <c r="AN498" i="24"/>
  <c r="AM498" i="24"/>
  <c r="AN497" i="24"/>
  <c r="AM497" i="24"/>
  <c r="AN496" i="24"/>
  <c r="AM496" i="24"/>
  <c r="AN495" i="24"/>
  <c r="AM495" i="24"/>
  <c r="AN494" i="24"/>
  <c r="AM494" i="24"/>
  <c r="AN493" i="24"/>
  <c r="AM493" i="24"/>
  <c r="AN492" i="24"/>
  <c r="AM492" i="24"/>
  <c r="AN491" i="24"/>
  <c r="AM491" i="24"/>
  <c r="AN490" i="24"/>
  <c r="AM490" i="24"/>
  <c r="AN489" i="24"/>
  <c r="AM489" i="24"/>
  <c r="AN488" i="24"/>
  <c r="AM488" i="24"/>
  <c r="AN487" i="24"/>
  <c r="AM487" i="24"/>
  <c r="AN486" i="24"/>
  <c r="AM486" i="24"/>
  <c r="AN485" i="24"/>
  <c r="AM485" i="24"/>
  <c r="AN484" i="24"/>
  <c r="AM484" i="24"/>
  <c r="AN483" i="24"/>
  <c r="AM483" i="24"/>
  <c r="AN482" i="24"/>
  <c r="AM482" i="24"/>
  <c r="AN481" i="24"/>
  <c r="AM481" i="24"/>
  <c r="AN480" i="24"/>
  <c r="AM480" i="24"/>
  <c r="AN479" i="24"/>
  <c r="AM479" i="24"/>
  <c r="AN478" i="24"/>
  <c r="AM478" i="24"/>
  <c r="AN477" i="24"/>
  <c r="AM477" i="24"/>
  <c r="AN476" i="24"/>
  <c r="AM476" i="24"/>
  <c r="AN475" i="24"/>
  <c r="AM475" i="24"/>
  <c r="AN474" i="24"/>
  <c r="AM474" i="24"/>
  <c r="AN473" i="24"/>
  <c r="AM473" i="24"/>
  <c r="AN472" i="24"/>
  <c r="AM472" i="24"/>
  <c r="AN471" i="24"/>
  <c r="AM471" i="24"/>
  <c r="AN470" i="24"/>
  <c r="AM470" i="24"/>
  <c r="AN469" i="24"/>
  <c r="AM469" i="24"/>
  <c r="AN468" i="24"/>
  <c r="AM468" i="24"/>
  <c r="AN467" i="24"/>
  <c r="AM467" i="24"/>
  <c r="AN466" i="24"/>
  <c r="AM466" i="24"/>
  <c r="AN465" i="24"/>
  <c r="AM465" i="24"/>
  <c r="AN464" i="24"/>
  <c r="AM464" i="24"/>
  <c r="AN463" i="24"/>
  <c r="AM463" i="24"/>
  <c r="AN462" i="24"/>
  <c r="AM462" i="24"/>
  <c r="AN461" i="24"/>
  <c r="AM461" i="24"/>
  <c r="AN460" i="24"/>
  <c r="AM460" i="24"/>
  <c r="AN459" i="24"/>
  <c r="AM459" i="24"/>
  <c r="AN458" i="24"/>
  <c r="AM458" i="24"/>
  <c r="AN457" i="24"/>
  <c r="AM457" i="24"/>
  <c r="AN456" i="24"/>
  <c r="AM456" i="24"/>
  <c r="AN455" i="24"/>
  <c r="AM455" i="24"/>
  <c r="AN454" i="24"/>
  <c r="AM454" i="24"/>
  <c r="AN453" i="24"/>
  <c r="AM453" i="24"/>
  <c r="AN452" i="24"/>
  <c r="AM452" i="24"/>
  <c r="AN451" i="24"/>
  <c r="AM451" i="24"/>
  <c r="AN450" i="24"/>
  <c r="AM450" i="24"/>
  <c r="AN449" i="24"/>
  <c r="AM449" i="24"/>
  <c r="AN448" i="24"/>
  <c r="AM448" i="24"/>
  <c r="AN447" i="24"/>
  <c r="AM447" i="24"/>
  <c r="AN446" i="24"/>
  <c r="AM446" i="24"/>
  <c r="AN445" i="24"/>
  <c r="AM445" i="24"/>
  <c r="AN444" i="24"/>
  <c r="AM444" i="24"/>
  <c r="AN443" i="24"/>
  <c r="AM443" i="24"/>
  <c r="AN442" i="24"/>
  <c r="AM442" i="24"/>
  <c r="AN441" i="24"/>
  <c r="AM441" i="24"/>
  <c r="AN440" i="24"/>
  <c r="AM440" i="24"/>
  <c r="AN439" i="24"/>
  <c r="AM439" i="24"/>
  <c r="AN438" i="24"/>
  <c r="AM438" i="24"/>
  <c r="AN437" i="24"/>
  <c r="AM437" i="24"/>
  <c r="AN436" i="24"/>
  <c r="AM436" i="24"/>
  <c r="AN435" i="24"/>
  <c r="AM435" i="24"/>
  <c r="AN434" i="24"/>
  <c r="AM434" i="24"/>
  <c r="AN433" i="24"/>
  <c r="AM433" i="24"/>
  <c r="AN432" i="24"/>
  <c r="AM432" i="24"/>
  <c r="AN431" i="24"/>
  <c r="AM431" i="24"/>
  <c r="AN430" i="24"/>
  <c r="AM430" i="24"/>
  <c r="AN429" i="24"/>
  <c r="AM429" i="24"/>
  <c r="AN428" i="24"/>
  <c r="AM428" i="24"/>
  <c r="AN427" i="24"/>
  <c r="AM427" i="24"/>
  <c r="AN426" i="24"/>
  <c r="AM426" i="24"/>
  <c r="AN425" i="24"/>
  <c r="AM425" i="24"/>
  <c r="AN424" i="24"/>
  <c r="AM424" i="24"/>
  <c r="AN423" i="24"/>
  <c r="AM423" i="24"/>
  <c r="AN422" i="24"/>
  <c r="AM422" i="24"/>
  <c r="AN421" i="24"/>
  <c r="AM421" i="24"/>
  <c r="AN420" i="24"/>
  <c r="AM420" i="24"/>
  <c r="AN419" i="24"/>
  <c r="AM419" i="24"/>
  <c r="AN418" i="24"/>
  <c r="AM418" i="24"/>
  <c r="AN417" i="24"/>
  <c r="AM417" i="24"/>
  <c r="AN416" i="24"/>
  <c r="AM416" i="24"/>
  <c r="AN415" i="24"/>
  <c r="AM415" i="24"/>
  <c r="AN414" i="24"/>
  <c r="AM414" i="24"/>
  <c r="AN413" i="24"/>
  <c r="AM413" i="24"/>
  <c r="AN412" i="24"/>
  <c r="AM412" i="24"/>
  <c r="AN411" i="24"/>
  <c r="AM411" i="24"/>
  <c r="AN410" i="24"/>
  <c r="AM410" i="24"/>
  <c r="AN409" i="24"/>
  <c r="AM409" i="24"/>
  <c r="AN408" i="24"/>
  <c r="AM408" i="24"/>
  <c r="AN407" i="24"/>
  <c r="AM407" i="24"/>
  <c r="AN406" i="24"/>
  <c r="AM406" i="24"/>
  <c r="AN405" i="24"/>
  <c r="AM405" i="24"/>
  <c r="AN404" i="24"/>
  <c r="AM404" i="24"/>
  <c r="AN403" i="24"/>
  <c r="AM403" i="24"/>
  <c r="AN402" i="24"/>
  <c r="AM402" i="24"/>
  <c r="AN401" i="24"/>
  <c r="AM401" i="24"/>
  <c r="AN400" i="24"/>
  <c r="AM400" i="24"/>
  <c r="AN399" i="24"/>
  <c r="AM399" i="24"/>
  <c r="AN398" i="24"/>
  <c r="AM398" i="24"/>
  <c r="AN397" i="24"/>
  <c r="AM397" i="24"/>
  <c r="AN396" i="24"/>
  <c r="AM396" i="24"/>
  <c r="AN395" i="24"/>
  <c r="AM395" i="24"/>
  <c r="AN394" i="24"/>
  <c r="AM394" i="24"/>
  <c r="AN393" i="24"/>
  <c r="AM393" i="24"/>
  <c r="AN392" i="24"/>
  <c r="AM392" i="24"/>
  <c r="AN391" i="24"/>
  <c r="AM391" i="24"/>
  <c r="AN390" i="24"/>
  <c r="AM390" i="24"/>
  <c r="AN389" i="24"/>
  <c r="AM389" i="24"/>
  <c r="AN388" i="24"/>
  <c r="AM388" i="24"/>
  <c r="AN387" i="24"/>
  <c r="AM387" i="24"/>
  <c r="AN386" i="24"/>
  <c r="AM386" i="24"/>
  <c r="AN385" i="24"/>
  <c r="AM385" i="24"/>
  <c r="AN384" i="24"/>
  <c r="AM384" i="24"/>
  <c r="AN383" i="24"/>
  <c r="AM383" i="24"/>
  <c r="AN382" i="24"/>
  <c r="AM382" i="24"/>
  <c r="AN381" i="24"/>
  <c r="AM381" i="24"/>
  <c r="AN380" i="24"/>
  <c r="AM380" i="24"/>
  <c r="AN379" i="24"/>
  <c r="AM379" i="24"/>
  <c r="AN378" i="24"/>
  <c r="AM378" i="24"/>
  <c r="AN377" i="24"/>
  <c r="AM377" i="24"/>
  <c r="AN376" i="24"/>
  <c r="AM376" i="24"/>
  <c r="AN375" i="24"/>
  <c r="AM375" i="24"/>
  <c r="AN374" i="24"/>
  <c r="AM374" i="24"/>
  <c r="AN373" i="24"/>
  <c r="AM373" i="24"/>
  <c r="AN372" i="24"/>
  <c r="AM372" i="24"/>
  <c r="AN371" i="24"/>
  <c r="AM371" i="24"/>
  <c r="AN370" i="24"/>
  <c r="AM370" i="24"/>
  <c r="AN369" i="24"/>
  <c r="AM369" i="24"/>
  <c r="AN368" i="24"/>
  <c r="AM368" i="24"/>
  <c r="AN367" i="24"/>
  <c r="AM367" i="24"/>
  <c r="AN366" i="24"/>
  <c r="AM366" i="24"/>
  <c r="AN365" i="24"/>
  <c r="AM365" i="24"/>
  <c r="AN364" i="24"/>
  <c r="AM364" i="24"/>
  <c r="AN363" i="24"/>
  <c r="AM363" i="24"/>
  <c r="AN362" i="24"/>
  <c r="AM362" i="24"/>
  <c r="AN361" i="24"/>
  <c r="AM361" i="24"/>
  <c r="AN360" i="24"/>
  <c r="AM360" i="24"/>
  <c r="AN359" i="24"/>
  <c r="AM359" i="24"/>
  <c r="AN358" i="24"/>
  <c r="AM358" i="24"/>
  <c r="AN357" i="24"/>
  <c r="AM357" i="24"/>
  <c r="AN356" i="24"/>
  <c r="AM356" i="24"/>
  <c r="AN355" i="24"/>
  <c r="AM355" i="24"/>
  <c r="AN354" i="24"/>
  <c r="AM354" i="24"/>
  <c r="AN353" i="24"/>
  <c r="AM353" i="24"/>
  <c r="AN352" i="24"/>
  <c r="AM352" i="24"/>
  <c r="AN351" i="24"/>
  <c r="AM351" i="24"/>
  <c r="AN350" i="24"/>
  <c r="AM350" i="24"/>
  <c r="AN349" i="24"/>
  <c r="AM349" i="24"/>
  <c r="AN348" i="24"/>
  <c r="AM348" i="24"/>
  <c r="AN347" i="24"/>
  <c r="AM347" i="24"/>
  <c r="AN346" i="24"/>
  <c r="AM346" i="24"/>
  <c r="AN345" i="24"/>
  <c r="AM345" i="24"/>
  <c r="AN344" i="24"/>
  <c r="AM344" i="24"/>
  <c r="AN343" i="24"/>
  <c r="AM343" i="24"/>
  <c r="AN342" i="24"/>
  <c r="AM342" i="24"/>
  <c r="AN341" i="24"/>
  <c r="AM341" i="24"/>
  <c r="AN340" i="24"/>
  <c r="AM340" i="24"/>
  <c r="AN339" i="24"/>
  <c r="AM339" i="24"/>
  <c r="AN338" i="24"/>
  <c r="AM338" i="24"/>
  <c r="AN337" i="24"/>
  <c r="AM337" i="24"/>
  <c r="AN336" i="24"/>
  <c r="AM336" i="24"/>
  <c r="AN335" i="24"/>
  <c r="AM335" i="24"/>
  <c r="AN334" i="24"/>
  <c r="AM334" i="24"/>
  <c r="AN333" i="24"/>
  <c r="AM333" i="24"/>
  <c r="AN332" i="24"/>
  <c r="AM332" i="24"/>
  <c r="AN331" i="24"/>
  <c r="AM331" i="24"/>
  <c r="AN330" i="24"/>
  <c r="AM330" i="24"/>
  <c r="AN329" i="24"/>
  <c r="AM329" i="24"/>
  <c r="AN328" i="24"/>
  <c r="AM328" i="24"/>
  <c r="AN327" i="24"/>
  <c r="AM327" i="24"/>
  <c r="AN326" i="24"/>
  <c r="AM326" i="24"/>
  <c r="AN325" i="24"/>
  <c r="AM325" i="24"/>
  <c r="AN324" i="24"/>
  <c r="AM324" i="24"/>
  <c r="AN323" i="24"/>
  <c r="AM323" i="24"/>
  <c r="AN322" i="24"/>
  <c r="AM322" i="24"/>
  <c r="AN321" i="24"/>
  <c r="AM321" i="24"/>
  <c r="AN320" i="24"/>
  <c r="AM320" i="24"/>
  <c r="AN319" i="24"/>
  <c r="AM319" i="24"/>
  <c r="AN318" i="24"/>
  <c r="AM318" i="24"/>
  <c r="AN317" i="24"/>
  <c r="AM317" i="24"/>
  <c r="AN316" i="24"/>
  <c r="AM316" i="24"/>
  <c r="AN315" i="24"/>
  <c r="AM315" i="24"/>
  <c r="AN314" i="24"/>
  <c r="AM314" i="24"/>
  <c r="AN313" i="24"/>
  <c r="AM313" i="24"/>
  <c r="AN312" i="24"/>
  <c r="AM312" i="24"/>
  <c r="AN311" i="24"/>
  <c r="AM311" i="24"/>
  <c r="AN310" i="24"/>
  <c r="AM310" i="24"/>
  <c r="AN309" i="24"/>
  <c r="AM309" i="24"/>
  <c r="AN308" i="24"/>
  <c r="AM308" i="24"/>
  <c r="AN307" i="24"/>
  <c r="AM307" i="24"/>
  <c r="AN306" i="24"/>
  <c r="AM306" i="24"/>
  <c r="AN305" i="24"/>
  <c r="AM305" i="24"/>
  <c r="AN304" i="24"/>
  <c r="AM304" i="24"/>
  <c r="AN303" i="24"/>
  <c r="AM303" i="24"/>
  <c r="AN302" i="24"/>
  <c r="AM302" i="24"/>
  <c r="AN301" i="24"/>
  <c r="AM301" i="24"/>
  <c r="AN300" i="24"/>
  <c r="AM300" i="24"/>
  <c r="AN299" i="24"/>
  <c r="AM299" i="24"/>
  <c r="AN298" i="24"/>
  <c r="AM298" i="24"/>
  <c r="AN297" i="24"/>
  <c r="AM297" i="24"/>
  <c r="AN296" i="24"/>
  <c r="AM296" i="24"/>
  <c r="AN295" i="24"/>
  <c r="AM295" i="24"/>
  <c r="AN294" i="24"/>
  <c r="AM294" i="24"/>
  <c r="AN293" i="24"/>
  <c r="AM293" i="24"/>
  <c r="AN292" i="24"/>
  <c r="AM292" i="24"/>
  <c r="AN291" i="24"/>
  <c r="AM291" i="24"/>
  <c r="AN290" i="24"/>
  <c r="AM290" i="24"/>
  <c r="AN289" i="24"/>
  <c r="AM289" i="24"/>
  <c r="AN288" i="24"/>
  <c r="AM288" i="24"/>
  <c r="AN287" i="24"/>
  <c r="AM287" i="24"/>
  <c r="AN286" i="24"/>
  <c r="AM286" i="24"/>
  <c r="AN285" i="24"/>
  <c r="AM285" i="24"/>
  <c r="AN284" i="24"/>
  <c r="AM284" i="24"/>
  <c r="AN283" i="24"/>
  <c r="AM283" i="24"/>
  <c r="AN282" i="24"/>
  <c r="AM282" i="24"/>
  <c r="AN281" i="24"/>
  <c r="AM281" i="24"/>
  <c r="AN280" i="24"/>
  <c r="AM280" i="24"/>
  <c r="AN279" i="24"/>
  <c r="AM279" i="24"/>
  <c r="AN278" i="24"/>
  <c r="AM278" i="24"/>
  <c r="AN277" i="24"/>
  <c r="AM277" i="24"/>
  <c r="AN276" i="24"/>
  <c r="AM276" i="24"/>
  <c r="AN275" i="24"/>
  <c r="AM275" i="24"/>
  <c r="AN274" i="24"/>
  <c r="AM274" i="24"/>
  <c r="AN273" i="24"/>
  <c r="AM273" i="24"/>
  <c r="AN272" i="24"/>
  <c r="AM272" i="24"/>
  <c r="AN271" i="24"/>
  <c r="AM271" i="24"/>
  <c r="AN270" i="24"/>
  <c r="AM270" i="24"/>
  <c r="AN269" i="24"/>
  <c r="AM269" i="24"/>
  <c r="AN268" i="24"/>
  <c r="AM268" i="24"/>
  <c r="AN267" i="24"/>
  <c r="AM267" i="24"/>
  <c r="AN266" i="24"/>
  <c r="AM266" i="24"/>
  <c r="AN265" i="24"/>
  <c r="AM265" i="24"/>
  <c r="AN264" i="24"/>
  <c r="AM264" i="24"/>
  <c r="AN263" i="24"/>
  <c r="AM263" i="24"/>
  <c r="AN262" i="24"/>
  <c r="AM262" i="24"/>
  <c r="AN261" i="24"/>
  <c r="AM261" i="24"/>
  <c r="AN260" i="24"/>
  <c r="AM260" i="24"/>
  <c r="AN259" i="24"/>
  <c r="AM259" i="24"/>
  <c r="AN258" i="24"/>
  <c r="AM258" i="24"/>
  <c r="AN257" i="24"/>
  <c r="AM257" i="24"/>
  <c r="AN256" i="24"/>
  <c r="AM256" i="24"/>
  <c r="AN255" i="24"/>
  <c r="AM255" i="24"/>
  <c r="AN254" i="24"/>
  <c r="AM254" i="24"/>
  <c r="AN253" i="24"/>
  <c r="AM253" i="24"/>
  <c r="AN252" i="24"/>
  <c r="AM252" i="24"/>
  <c r="AN251" i="24"/>
  <c r="AM251" i="24"/>
  <c r="AN250" i="24"/>
  <c r="AM250" i="24"/>
  <c r="AN249" i="24"/>
  <c r="AM249" i="24"/>
  <c r="AN248" i="24"/>
  <c r="AM248" i="24"/>
  <c r="AN247" i="24"/>
  <c r="AM247" i="24"/>
  <c r="AN246" i="24"/>
  <c r="AM246" i="24"/>
  <c r="AN245" i="24"/>
  <c r="AM245" i="24"/>
  <c r="AN244" i="24"/>
  <c r="AM244" i="24"/>
  <c r="AN243" i="24"/>
  <c r="AM243" i="24"/>
  <c r="AN242" i="24"/>
  <c r="AM242" i="24"/>
  <c r="AN241" i="24"/>
  <c r="AM241" i="24"/>
  <c r="AN240" i="24"/>
  <c r="AM240" i="24"/>
  <c r="AN239" i="24"/>
  <c r="AM239" i="24"/>
  <c r="AN238" i="24"/>
  <c r="AM238" i="24"/>
  <c r="AN237" i="24"/>
  <c r="AM237" i="24"/>
  <c r="AN236" i="24"/>
  <c r="AM236" i="24"/>
  <c r="AN235" i="24"/>
  <c r="AM235" i="24"/>
  <c r="AN234" i="24"/>
  <c r="AM234" i="24"/>
  <c r="AN233" i="24"/>
  <c r="AM233" i="24"/>
  <c r="AN232" i="24"/>
  <c r="AM232" i="24"/>
  <c r="AN231" i="24"/>
  <c r="AM231" i="24"/>
  <c r="AN230" i="24"/>
  <c r="AM230" i="24"/>
  <c r="AN229" i="24"/>
  <c r="AM229" i="24"/>
  <c r="AN228" i="24"/>
  <c r="AM228" i="24"/>
  <c r="AN227" i="24"/>
  <c r="AM227" i="24"/>
  <c r="AN226" i="24"/>
  <c r="AM226" i="24"/>
  <c r="AN225" i="24"/>
  <c r="AM225" i="24"/>
  <c r="AN224" i="24"/>
  <c r="AM224" i="24"/>
  <c r="AN223" i="24"/>
  <c r="AM223" i="24"/>
  <c r="AN222" i="24"/>
  <c r="AM222" i="24"/>
  <c r="AN221" i="24"/>
  <c r="AM221" i="24"/>
  <c r="AN220" i="24"/>
  <c r="AM220" i="24"/>
  <c r="AN219" i="24"/>
  <c r="AM219" i="24"/>
  <c r="AN218" i="24"/>
  <c r="AM218" i="24"/>
  <c r="AN217" i="24"/>
  <c r="AM217" i="24"/>
  <c r="AN216" i="24"/>
  <c r="AM216" i="24"/>
  <c r="AN215" i="24"/>
  <c r="AM215" i="24"/>
  <c r="AN214" i="24"/>
  <c r="AM214" i="24"/>
  <c r="AN213" i="24"/>
  <c r="AM213" i="24"/>
  <c r="AN212" i="24"/>
  <c r="AM212" i="24"/>
  <c r="AN211" i="24"/>
  <c r="AM211" i="24"/>
  <c r="AN210" i="24"/>
  <c r="AM210" i="24"/>
  <c r="AN209" i="24"/>
  <c r="AM209" i="24"/>
  <c r="AN208" i="24"/>
  <c r="AM208" i="24"/>
  <c r="AN207" i="24"/>
  <c r="AM207" i="24"/>
  <c r="AN206" i="24"/>
  <c r="AM206" i="24"/>
  <c r="AN205" i="24"/>
  <c r="AM205" i="24"/>
  <c r="AN204" i="24"/>
  <c r="AM204" i="24"/>
  <c r="AN203" i="24"/>
  <c r="AM203" i="24"/>
  <c r="AN202" i="24"/>
  <c r="AM202" i="24"/>
  <c r="AN201" i="24"/>
  <c r="AM201" i="24"/>
  <c r="AN200" i="24"/>
  <c r="AM200" i="24"/>
  <c r="AN199" i="24"/>
  <c r="AM199" i="24"/>
  <c r="AN198" i="24"/>
  <c r="AM198" i="24"/>
  <c r="AN197" i="24"/>
  <c r="AM197" i="24"/>
  <c r="AN196" i="24"/>
  <c r="AM196" i="24"/>
  <c r="AN195" i="24"/>
  <c r="AM195" i="24"/>
  <c r="AN194" i="24"/>
  <c r="AM194" i="24"/>
  <c r="AN193" i="24"/>
  <c r="AM193" i="24"/>
  <c r="AN192" i="24"/>
  <c r="AM192" i="24"/>
  <c r="AN191" i="24"/>
  <c r="AM191" i="24"/>
  <c r="AN190" i="24"/>
  <c r="AM190" i="24"/>
  <c r="AN189" i="24"/>
  <c r="AM189" i="24"/>
  <c r="AN188" i="24"/>
  <c r="AM188" i="24"/>
  <c r="AN187" i="24"/>
  <c r="AM187" i="24"/>
  <c r="AN186" i="24"/>
  <c r="AM186" i="24"/>
  <c r="AN185" i="24"/>
  <c r="AM185" i="24"/>
  <c r="AN184" i="24"/>
  <c r="AM184" i="24"/>
  <c r="AN183" i="24"/>
  <c r="AM183" i="24"/>
  <c r="AN182" i="24"/>
  <c r="AM182" i="24"/>
  <c r="AN181" i="24"/>
  <c r="AM181" i="24"/>
  <c r="AN180" i="24"/>
  <c r="AM180" i="24"/>
  <c r="AN179" i="24"/>
  <c r="AM179" i="24"/>
  <c r="AN178" i="24"/>
  <c r="AM178" i="24"/>
  <c r="AN177" i="24"/>
  <c r="AM177" i="24"/>
  <c r="AN176" i="24"/>
  <c r="AM176" i="24"/>
  <c r="AN175" i="24"/>
  <c r="AM175" i="24"/>
  <c r="AN174" i="24"/>
  <c r="AM174" i="24"/>
  <c r="AN173" i="24"/>
  <c r="AM173" i="24"/>
  <c r="AN172" i="24"/>
  <c r="AM172" i="24"/>
  <c r="AN171" i="24"/>
  <c r="AM171" i="24"/>
  <c r="AN170" i="24"/>
  <c r="AM170" i="24"/>
  <c r="AN169" i="24"/>
  <c r="AM169" i="24"/>
  <c r="AN168" i="24"/>
  <c r="AM168" i="24"/>
  <c r="AN167" i="24"/>
  <c r="AM167" i="24"/>
  <c r="AN166" i="24"/>
  <c r="AM166" i="24"/>
  <c r="AN165" i="24"/>
  <c r="AM165" i="24"/>
  <c r="AN164" i="24"/>
  <c r="AM164" i="24"/>
  <c r="AN163" i="24"/>
  <c r="AM163" i="24"/>
  <c r="AN162" i="24"/>
  <c r="AM162" i="24"/>
  <c r="AN161" i="24"/>
  <c r="AM161" i="24"/>
  <c r="AN160" i="24"/>
  <c r="AM160" i="24"/>
  <c r="AN159" i="24"/>
  <c r="AM159" i="24"/>
  <c r="AN158" i="24"/>
  <c r="AM158" i="24"/>
  <c r="AN157" i="24"/>
  <c r="AM157" i="24"/>
  <c r="AN156" i="24"/>
  <c r="AM156" i="24"/>
  <c r="AN155" i="24"/>
  <c r="AM155" i="24"/>
  <c r="AN154" i="24"/>
  <c r="AM154" i="24"/>
  <c r="AN153" i="24"/>
  <c r="AM153" i="24"/>
  <c r="AN152" i="24"/>
  <c r="AM152" i="24"/>
  <c r="AN151" i="24"/>
  <c r="AM151" i="24"/>
  <c r="AN150" i="24"/>
  <c r="AM150" i="24"/>
  <c r="AN149" i="24"/>
  <c r="AM149" i="24"/>
  <c r="AN148" i="24"/>
  <c r="AM148" i="24"/>
  <c r="AN147" i="24"/>
  <c r="AM147" i="24"/>
  <c r="AN146" i="24"/>
  <c r="AM146" i="24"/>
  <c r="AN145" i="24"/>
  <c r="AM145" i="24"/>
  <c r="AN144" i="24"/>
  <c r="AM144" i="24"/>
  <c r="AN143" i="24"/>
  <c r="AM143" i="24"/>
  <c r="AN142" i="24"/>
  <c r="AM142" i="24"/>
  <c r="AN141" i="24"/>
  <c r="AM141" i="24"/>
  <c r="AN140" i="24"/>
  <c r="AM140" i="24"/>
  <c r="AN139" i="24"/>
  <c r="AM139" i="24"/>
  <c r="AN138" i="24"/>
  <c r="AM138" i="24"/>
  <c r="AN137" i="24"/>
  <c r="AM137" i="24"/>
  <c r="AN136" i="24"/>
  <c r="AM136" i="24"/>
  <c r="AN135" i="24"/>
  <c r="AM135" i="24"/>
  <c r="AN134" i="24"/>
  <c r="AM134" i="24"/>
  <c r="AN133" i="24"/>
  <c r="AM133" i="24"/>
  <c r="AN132" i="24"/>
  <c r="AM132" i="24"/>
  <c r="AN131" i="24"/>
  <c r="AM131" i="24"/>
  <c r="AN130" i="24"/>
  <c r="AM130" i="24"/>
  <c r="AN129" i="24"/>
  <c r="AM129" i="24"/>
  <c r="AN128" i="24"/>
  <c r="AM128" i="24"/>
  <c r="AN127" i="24"/>
  <c r="AM127" i="24"/>
  <c r="AN126" i="24"/>
  <c r="AM126" i="24"/>
  <c r="AN125" i="24"/>
  <c r="AM125" i="24"/>
  <c r="AN124" i="24"/>
  <c r="AM124" i="24"/>
  <c r="AN123" i="24"/>
  <c r="AM123" i="24"/>
  <c r="AN122" i="24"/>
  <c r="AM122" i="24"/>
  <c r="AN121" i="24"/>
  <c r="AM121" i="24"/>
  <c r="AN120" i="24"/>
  <c r="AM120" i="24"/>
  <c r="AN119" i="24"/>
  <c r="AM119" i="24"/>
  <c r="AN118" i="24"/>
  <c r="AM118" i="24"/>
  <c r="AN117" i="24"/>
  <c r="AM117" i="24"/>
  <c r="AN116" i="24"/>
  <c r="AM116" i="24"/>
  <c r="AN115" i="24"/>
  <c r="AM115" i="24"/>
  <c r="AN114" i="24"/>
  <c r="AM114" i="24"/>
  <c r="AN113" i="24"/>
  <c r="AM113" i="24"/>
  <c r="AN112" i="24"/>
  <c r="AM112" i="24"/>
  <c r="AN111" i="24"/>
  <c r="AM111" i="24"/>
  <c r="AN110" i="24"/>
  <c r="AM110" i="24"/>
  <c r="AN109" i="24"/>
  <c r="AM109" i="24"/>
  <c r="AN108" i="24"/>
  <c r="AM108" i="24"/>
  <c r="AN107" i="24"/>
  <c r="AM107" i="24"/>
  <c r="AN106" i="24"/>
  <c r="AM106" i="24"/>
  <c r="AN105" i="24"/>
  <c r="AM105" i="24"/>
  <c r="AN104" i="24"/>
  <c r="AM104" i="24"/>
  <c r="AN103" i="24"/>
  <c r="AM103" i="24"/>
  <c r="AN102" i="24"/>
  <c r="AM102" i="24"/>
  <c r="AN101" i="24"/>
  <c r="AM101" i="24"/>
  <c r="AN100" i="24"/>
  <c r="AM100" i="24"/>
  <c r="AN99" i="24"/>
  <c r="AM99" i="24"/>
  <c r="AN98" i="24"/>
  <c r="AM98" i="24"/>
  <c r="AN97" i="24"/>
  <c r="AM97" i="24"/>
  <c r="AN96" i="24"/>
  <c r="AM96" i="24"/>
  <c r="AN95" i="24"/>
  <c r="AM95" i="24"/>
  <c r="AN94" i="24"/>
  <c r="AM94" i="24"/>
  <c r="AN93" i="24"/>
  <c r="AM93" i="24"/>
  <c r="AN92" i="24"/>
  <c r="AM92" i="24"/>
  <c r="AN91" i="24"/>
  <c r="AM91" i="24"/>
  <c r="AN90" i="24"/>
  <c r="AM90" i="24"/>
  <c r="AN89" i="24"/>
  <c r="AM89" i="24"/>
  <c r="AN88" i="24"/>
  <c r="AM88" i="24"/>
  <c r="AN87" i="24"/>
  <c r="AM87" i="24"/>
  <c r="AN86" i="24"/>
  <c r="AM86" i="24"/>
  <c r="AN85" i="24"/>
  <c r="AM85" i="24"/>
  <c r="AN84" i="24"/>
  <c r="AM84" i="24"/>
  <c r="AN83" i="24"/>
  <c r="AM83" i="24"/>
  <c r="AN82" i="24"/>
  <c r="AM82" i="24"/>
  <c r="AN81" i="24"/>
  <c r="AM81" i="24"/>
  <c r="AN80" i="24"/>
  <c r="AM80" i="24"/>
  <c r="AN79" i="24"/>
  <c r="AM79" i="24"/>
  <c r="AN78" i="24"/>
  <c r="AM78" i="24"/>
  <c r="AN77" i="24"/>
  <c r="AM77" i="24"/>
  <c r="AN76" i="24"/>
  <c r="AM76" i="24"/>
  <c r="AN75" i="24"/>
  <c r="AM75" i="24"/>
  <c r="AN74" i="24"/>
  <c r="AM74" i="24"/>
  <c r="AN73" i="24"/>
  <c r="AM73" i="24"/>
  <c r="AN72" i="24"/>
  <c r="AM72" i="24"/>
  <c r="AN71" i="24"/>
  <c r="AM71" i="24"/>
  <c r="AN70" i="24"/>
  <c r="AM70" i="24"/>
  <c r="AN69" i="24"/>
  <c r="AM69" i="24"/>
  <c r="AN68" i="24"/>
  <c r="AM68" i="24"/>
  <c r="AN67" i="24"/>
  <c r="AM67" i="24"/>
  <c r="AN66" i="24"/>
  <c r="AM66" i="24"/>
  <c r="AN65" i="24"/>
  <c r="AM65" i="24"/>
  <c r="AN64" i="24"/>
  <c r="AM64" i="24"/>
  <c r="AN63" i="24"/>
  <c r="AM63" i="24"/>
  <c r="AN62" i="24"/>
  <c r="AM62" i="24"/>
  <c r="AN61" i="24"/>
  <c r="AM61" i="24"/>
  <c r="AN60" i="24"/>
  <c r="AM60" i="24"/>
  <c r="AN59" i="24"/>
  <c r="AM59" i="24"/>
  <c r="AN58" i="24"/>
  <c r="AM58" i="24"/>
  <c r="AN57" i="24"/>
  <c r="AM57" i="24"/>
  <c r="AN56" i="24"/>
  <c r="AM56" i="24"/>
  <c r="AN55" i="24"/>
  <c r="AM55" i="24"/>
  <c r="AN54" i="24"/>
  <c r="AM54" i="24"/>
  <c r="AN53" i="24"/>
  <c r="AM53" i="24"/>
  <c r="AN52" i="24"/>
  <c r="AM52" i="24"/>
  <c r="AN51" i="24"/>
  <c r="AM51" i="24"/>
  <c r="AN50" i="24"/>
  <c r="AM50" i="24"/>
  <c r="AN49" i="24"/>
  <c r="AM49" i="24"/>
  <c r="AN48" i="24"/>
  <c r="AM48" i="24"/>
  <c r="AN47" i="24"/>
  <c r="AM47" i="24"/>
  <c r="AN46" i="24"/>
  <c r="AM46" i="24"/>
  <c r="AN45" i="24"/>
  <c r="AM45" i="24"/>
  <c r="AN44" i="24"/>
  <c r="AM44" i="24"/>
  <c r="AN43" i="24"/>
  <c r="AM43" i="24"/>
  <c r="AN42" i="24"/>
  <c r="AM42" i="24"/>
  <c r="AN41" i="24"/>
  <c r="AM41" i="24"/>
  <c r="AN40" i="24"/>
  <c r="AM40" i="24"/>
  <c r="AN39" i="24"/>
  <c r="AM39" i="24"/>
  <c r="AN38" i="24"/>
  <c r="AM38" i="24"/>
  <c r="AN37" i="24"/>
  <c r="AM37" i="24"/>
  <c r="AN36" i="24"/>
  <c r="AM36" i="24"/>
  <c r="AN35" i="24"/>
  <c r="AM35" i="24"/>
  <c r="AN34" i="24"/>
  <c r="AM34" i="24"/>
  <c r="AN33" i="24"/>
  <c r="AM33" i="24"/>
  <c r="AN32" i="24"/>
  <c r="AM32" i="24"/>
  <c r="AN31" i="24"/>
  <c r="AM31" i="24"/>
  <c r="AN30" i="24"/>
  <c r="AM30" i="24"/>
  <c r="AN29" i="24"/>
  <c r="AM29" i="24"/>
  <c r="AN28" i="24"/>
  <c r="AM28" i="24"/>
  <c r="AN27" i="24"/>
  <c r="AM27" i="24"/>
  <c r="AN26" i="24"/>
  <c r="AM26" i="24"/>
  <c r="AN25" i="24"/>
  <c r="AM25" i="24"/>
  <c r="AN24" i="24"/>
  <c r="AM24" i="24"/>
  <c r="AN23" i="24"/>
  <c r="AM23" i="24"/>
  <c r="AN22" i="24"/>
  <c r="AM22" i="24"/>
  <c r="AN21" i="24"/>
  <c r="AM21" i="24"/>
  <c r="AN20" i="24"/>
  <c r="AM20" i="24"/>
  <c r="AN19" i="24"/>
  <c r="AM19" i="24"/>
  <c r="AN18" i="24"/>
  <c r="AM18" i="24"/>
  <c r="AN17" i="24"/>
  <c r="AM17" i="24"/>
  <c r="AN16" i="24"/>
  <c r="AM16" i="24"/>
  <c r="AN15" i="24"/>
  <c r="AM15" i="24"/>
  <c r="AN14" i="24"/>
  <c r="AM14" i="24"/>
  <c r="AN13" i="24"/>
  <c r="AM13" i="24"/>
  <c r="AN12" i="24"/>
  <c r="AM12" i="24"/>
  <c r="AN11" i="24"/>
  <c r="AM11" i="24"/>
  <c r="AN10" i="24"/>
  <c r="AM10" i="24"/>
  <c r="AN9" i="24"/>
  <c r="AM9" i="24"/>
  <c r="AN8" i="24"/>
  <c r="AM8" i="24"/>
  <c r="AN7" i="24"/>
  <c r="AM7" i="24"/>
  <c r="AN6" i="24"/>
  <c r="AM6" i="24"/>
  <c r="AN5" i="24"/>
  <c r="AM5" i="24"/>
  <c r="AN4" i="24"/>
  <c r="AM4" i="24"/>
  <c r="AN3" i="24"/>
  <c r="AM3" i="24"/>
  <c r="I1" i="24"/>
  <c r="AM209" i="23"/>
  <c r="AL209" i="23"/>
  <c r="AM208" i="23"/>
  <c r="AL208" i="23"/>
  <c r="AM207" i="23"/>
  <c r="AL207" i="23"/>
  <c r="AM206" i="23"/>
  <c r="AL206" i="23"/>
  <c r="AM205" i="23"/>
  <c r="AL205" i="23"/>
  <c r="AM204" i="23"/>
  <c r="AL204" i="23"/>
  <c r="AM203" i="23"/>
  <c r="AL203" i="23"/>
  <c r="AM202" i="23"/>
  <c r="AL202" i="23"/>
  <c r="AM201" i="23"/>
  <c r="AL201" i="23"/>
  <c r="AM200" i="23"/>
  <c r="AL200" i="23"/>
  <c r="AM199" i="23"/>
  <c r="AL199" i="23"/>
  <c r="AM198" i="23"/>
  <c r="AL198" i="23"/>
  <c r="AM197" i="23"/>
  <c r="AL197" i="23"/>
  <c r="AM196" i="23"/>
  <c r="AL196" i="23"/>
  <c r="AM195" i="23"/>
  <c r="AL195" i="23"/>
  <c r="AM194" i="23"/>
  <c r="AL194" i="23"/>
  <c r="AM193" i="23"/>
  <c r="AL193" i="23"/>
  <c r="AM192" i="23"/>
  <c r="AL192" i="23"/>
  <c r="AM191" i="23"/>
  <c r="AL191" i="23"/>
  <c r="AM190" i="23"/>
  <c r="AL190" i="23"/>
  <c r="AM189" i="23"/>
  <c r="AL189" i="23"/>
  <c r="AM188" i="23"/>
  <c r="AL188" i="23"/>
  <c r="AM187" i="23"/>
  <c r="AL187" i="23"/>
  <c r="AM186" i="23"/>
  <c r="AL186" i="23"/>
  <c r="AM185" i="23"/>
  <c r="AL185" i="23"/>
  <c r="AM184" i="23"/>
  <c r="AL184" i="23"/>
  <c r="AM183" i="23"/>
  <c r="AL183" i="23"/>
  <c r="AM182" i="23"/>
  <c r="AL182" i="23"/>
  <c r="AM181" i="23"/>
  <c r="AL181" i="23"/>
  <c r="AM180" i="23"/>
  <c r="AL180" i="23"/>
  <c r="AM179" i="23"/>
  <c r="AL179" i="23"/>
  <c r="AM178" i="23"/>
  <c r="AL178" i="23"/>
  <c r="AM177" i="23"/>
  <c r="AL177" i="23"/>
  <c r="AM176" i="23"/>
  <c r="AL176" i="23"/>
  <c r="AM175" i="23"/>
  <c r="AL175" i="23"/>
  <c r="AM174" i="23"/>
  <c r="AL174" i="23"/>
  <c r="AM173" i="23"/>
  <c r="AL173" i="23"/>
  <c r="AM172" i="23"/>
  <c r="AL172" i="23"/>
  <c r="AM171" i="23"/>
  <c r="AL171" i="23"/>
  <c r="AM170" i="23"/>
  <c r="AL170" i="23"/>
  <c r="AM169" i="23"/>
  <c r="AL169" i="23"/>
  <c r="AM168" i="23"/>
  <c r="AL168" i="23"/>
  <c r="AM167" i="23"/>
  <c r="AL167" i="23"/>
  <c r="AM166" i="23"/>
  <c r="AL166" i="23"/>
  <c r="AM165" i="23"/>
  <c r="AL165" i="23"/>
  <c r="AM164" i="23"/>
  <c r="AL164" i="23"/>
  <c r="AM163" i="23"/>
  <c r="AL163" i="23"/>
  <c r="AM162" i="23"/>
  <c r="AL162" i="23"/>
  <c r="AM161" i="23"/>
  <c r="AL161" i="23"/>
  <c r="AM160" i="23"/>
  <c r="AL160" i="23"/>
  <c r="AM159" i="23"/>
  <c r="AL159" i="23"/>
  <c r="AM158" i="23"/>
  <c r="AL158" i="23"/>
  <c r="AM157" i="23"/>
  <c r="AL157" i="23"/>
  <c r="AM156" i="23"/>
  <c r="AL156" i="23"/>
  <c r="AM155" i="23"/>
  <c r="AL155" i="23"/>
  <c r="AM154" i="23"/>
  <c r="AL154" i="23"/>
  <c r="AM153" i="23"/>
  <c r="AL153" i="23"/>
  <c r="AM152" i="23"/>
  <c r="AL152" i="23"/>
  <c r="AM151" i="23"/>
  <c r="AL151" i="23"/>
  <c r="AM150" i="23"/>
  <c r="AL150" i="23"/>
  <c r="AM149" i="23"/>
  <c r="AL149" i="23"/>
  <c r="AM148" i="23"/>
  <c r="AL148" i="23"/>
  <c r="AM147" i="23"/>
  <c r="AL147" i="23"/>
  <c r="AM146" i="23"/>
  <c r="AL146" i="23"/>
  <c r="AM145" i="23"/>
  <c r="AL145" i="23"/>
  <c r="AM144" i="23"/>
  <c r="AL144" i="23"/>
  <c r="AM143" i="23"/>
  <c r="AL143" i="23"/>
  <c r="AM142" i="23"/>
  <c r="AL142" i="23"/>
  <c r="AM141" i="23"/>
  <c r="AL141" i="23"/>
  <c r="AM140" i="23"/>
  <c r="AL140" i="23"/>
  <c r="AM139" i="23"/>
  <c r="AL139" i="23"/>
  <c r="AM138" i="23"/>
  <c r="AL138" i="23"/>
  <c r="AM137" i="23"/>
  <c r="AL137" i="23"/>
  <c r="AM136" i="23"/>
  <c r="AL136" i="23"/>
  <c r="AM135" i="23"/>
  <c r="AL135" i="23"/>
  <c r="AM134" i="23"/>
  <c r="AL134" i="23"/>
  <c r="AM133" i="23"/>
  <c r="AL133" i="23"/>
  <c r="AM132" i="23"/>
  <c r="AL132" i="23"/>
  <c r="AM131" i="23"/>
  <c r="AL131" i="23"/>
  <c r="AM130" i="23"/>
  <c r="AL130" i="23"/>
  <c r="AM129" i="23"/>
  <c r="AL129" i="23"/>
  <c r="AM128" i="23"/>
  <c r="AL128" i="23"/>
  <c r="AM127" i="23"/>
  <c r="AL127" i="23"/>
  <c r="AM126" i="23"/>
  <c r="AL126" i="23"/>
  <c r="AM125" i="23"/>
  <c r="AL125" i="23"/>
  <c r="AM124" i="23"/>
  <c r="AL124" i="23"/>
  <c r="AM123" i="23"/>
  <c r="AL123" i="23"/>
  <c r="AM122" i="23"/>
  <c r="AL122" i="23"/>
  <c r="AM121" i="23"/>
  <c r="AL121" i="23"/>
  <c r="AM120" i="23"/>
  <c r="AL120" i="23"/>
  <c r="AM119" i="23"/>
  <c r="AL119" i="23"/>
  <c r="AM118" i="23"/>
  <c r="AL118" i="23"/>
  <c r="AM117" i="23"/>
  <c r="AL117" i="23"/>
  <c r="AM116" i="23"/>
  <c r="AL116" i="23"/>
  <c r="AM115" i="23"/>
  <c r="AL115" i="23"/>
  <c r="AM114" i="23"/>
  <c r="AL114" i="23"/>
  <c r="AM113" i="23"/>
  <c r="AL113" i="23"/>
  <c r="AM112" i="23"/>
  <c r="AL112" i="23"/>
  <c r="AM111" i="23"/>
  <c r="AL111" i="23"/>
  <c r="AM110" i="23"/>
  <c r="AL110" i="23"/>
  <c r="AM109" i="23"/>
  <c r="AL109" i="23"/>
  <c r="AM108" i="23"/>
  <c r="AL108" i="23"/>
  <c r="AM107" i="23"/>
  <c r="AL107" i="23"/>
  <c r="AM106" i="23"/>
  <c r="AL106" i="23"/>
  <c r="AM105" i="23"/>
  <c r="AL105" i="23"/>
  <c r="AM104" i="23"/>
  <c r="AL104" i="23"/>
  <c r="AM103" i="23"/>
  <c r="AL103" i="23"/>
  <c r="AM102" i="23"/>
  <c r="AL102" i="23"/>
  <c r="AM101" i="23"/>
  <c r="AL101" i="23"/>
  <c r="AM100" i="23"/>
  <c r="AL100" i="23"/>
  <c r="AM99" i="23"/>
  <c r="AL99" i="23"/>
  <c r="AM98" i="23"/>
  <c r="AL98" i="23"/>
  <c r="AM97" i="23"/>
  <c r="AL97" i="23"/>
  <c r="AM96" i="23"/>
  <c r="AL96" i="23"/>
  <c r="AM95" i="23"/>
  <c r="AL95" i="23"/>
  <c r="AM94" i="23"/>
  <c r="AL94" i="23"/>
  <c r="AM93" i="23"/>
  <c r="AL93" i="23"/>
  <c r="AM92" i="23"/>
  <c r="AL92" i="23"/>
  <c r="AM91" i="23"/>
  <c r="AL91" i="23"/>
  <c r="AM90" i="23"/>
  <c r="AL90" i="23"/>
  <c r="AM89" i="23"/>
  <c r="AL89" i="23"/>
  <c r="AM88" i="23"/>
  <c r="AL88" i="23"/>
  <c r="AM87" i="23"/>
  <c r="AL87" i="23"/>
  <c r="AM86" i="23"/>
  <c r="AL86" i="23"/>
  <c r="AM85" i="23"/>
  <c r="AL85" i="23"/>
  <c r="AM84" i="23"/>
  <c r="AL84" i="23"/>
  <c r="AM83" i="23"/>
  <c r="AL83" i="23"/>
  <c r="AM82" i="23"/>
  <c r="AL82" i="23"/>
  <c r="AM81" i="23"/>
  <c r="AL81" i="23"/>
  <c r="AM80" i="23"/>
  <c r="AL80" i="23"/>
  <c r="AM79" i="23"/>
  <c r="AL79" i="23"/>
  <c r="AM78" i="23"/>
  <c r="AL78" i="23"/>
  <c r="AM77" i="23"/>
  <c r="AL77" i="23"/>
  <c r="AM76" i="23"/>
  <c r="AL76" i="23"/>
  <c r="AM75" i="23"/>
  <c r="AL75" i="23"/>
  <c r="AM74" i="23"/>
  <c r="AL74" i="23"/>
  <c r="AM73" i="23"/>
  <c r="AL73" i="23"/>
  <c r="AM72" i="23"/>
  <c r="AL72" i="23"/>
  <c r="AM71" i="23"/>
  <c r="AL71" i="23"/>
  <c r="AM70" i="23"/>
  <c r="AL70" i="23"/>
  <c r="AM69" i="23"/>
  <c r="AL69" i="23"/>
  <c r="AM68" i="23"/>
  <c r="AL68" i="23"/>
  <c r="AM67" i="23"/>
  <c r="AL67" i="23"/>
  <c r="AM66" i="23"/>
  <c r="AL66" i="23"/>
  <c r="AM65" i="23"/>
  <c r="AL65" i="23"/>
  <c r="AM64" i="23"/>
  <c r="AL64" i="23"/>
  <c r="AM63" i="23"/>
  <c r="AL63" i="23"/>
  <c r="AM62" i="23"/>
  <c r="AL62" i="23"/>
  <c r="AM61" i="23"/>
  <c r="AL61" i="23"/>
  <c r="AM60" i="23"/>
  <c r="AL60" i="23"/>
  <c r="AM59" i="23"/>
  <c r="AL59" i="23"/>
  <c r="AM58" i="23"/>
  <c r="AL58" i="23"/>
  <c r="AM57" i="23"/>
  <c r="AL57" i="23"/>
  <c r="AM56" i="23"/>
  <c r="AL56" i="23"/>
  <c r="AM55" i="23"/>
  <c r="AL55" i="23"/>
  <c r="AM54" i="23"/>
  <c r="AL54" i="23"/>
  <c r="AM53" i="23"/>
  <c r="AL53" i="23"/>
  <c r="AM52" i="23"/>
  <c r="AL52" i="23"/>
  <c r="AM51" i="23"/>
  <c r="AL51" i="23"/>
  <c r="AM50" i="23"/>
  <c r="AL50" i="23"/>
  <c r="AM49" i="23"/>
  <c r="AL49" i="23"/>
  <c r="AM48" i="23"/>
  <c r="AL48" i="23"/>
  <c r="AM47" i="23"/>
  <c r="AL47" i="23"/>
  <c r="AM46" i="23"/>
  <c r="AL46" i="23"/>
  <c r="AM45" i="23"/>
  <c r="AL45" i="23"/>
  <c r="AM44" i="23"/>
  <c r="AL44" i="23"/>
  <c r="AM43" i="23"/>
  <c r="AL43" i="23"/>
  <c r="AM42" i="23"/>
  <c r="AL42" i="23"/>
  <c r="AM41" i="23"/>
  <c r="AL41" i="23"/>
  <c r="AM40" i="23"/>
  <c r="AL40" i="23"/>
  <c r="AM39" i="23"/>
  <c r="AL39" i="23"/>
  <c r="AM38" i="23"/>
  <c r="AL38" i="23"/>
  <c r="AM37" i="23"/>
  <c r="AL37" i="23"/>
  <c r="AM36" i="23"/>
  <c r="AL36" i="23"/>
  <c r="AM35" i="23"/>
  <c r="AL35" i="23"/>
  <c r="AM34" i="23"/>
  <c r="AL34" i="23"/>
  <c r="AM33" i="23"/>
  <c r="AL33" i="23"/>
  <c r="AM32" i="23"/>
  <c r="AL32" i="23"/>
  <c r="AM31" i="23"/>
  <c r="AL31" i="23"/>
  <c r="AM30" i="23"/>
  <c r="AL30" i="23"/>
  <c r="AM29" i="23"/>
  <c r="AL29" i="23"/>
  <c r="AM28" i="23"/>
  <c r="AL28" i="23"/>
  <c r="AM27" i="23"/>
  <c r="AL27" i="23"/>
  <c r="AM26" i="23"/>
  <c r="AL26" i="23"/>
  <c r="AM25" i="23"/>
  <c r="AL25" i="23"/>
  <c r="AM24" i="23"/>
  <c r="AL24" i="23"/>
  <c r="AM23" i="23"/>
  <c r="AL23" i="23"/>
  <c r="AM22" i="23"/>
  <c r="AL22" i="23"/>
  <c r="AM21" i="23"/>
  <c r="AL21" i="23"/>
  <c r="AM20" i="23"/>
  <c r="AL20" i="23"/>
  <c r="AM19" i="23"/>
  <c r="AL19" i="23"/>
  <c r="AM18" i="23"/>
  <c r="AL18" i="23"/>
  <c r="AM17" i="23"/>
  <c r="AL17" i="23"/>
  <c r="AM16" i="23"/>
  <c r="AL16" i="23"/>
  <c r="AM15" i="23"/>
  <c r="AL15" i="23"/>
  <c r="AM14" i="23"/>
  <c r="AL14" i="23"/>
  <c r="AM13" i="23"/>
  <c r="AL13" i="23"/>
  <c r="AM12" i="23"/>
  <c r="AL12" i="23"/>
  <c r="AM11" i="23"/>
  <c r="AL11" i="23"/>
  <c r="AM10" i="23"/>
  <c r="AL10" i="23"/>
  <c r="AM9" i="23"/>
  <c r="AL9" i="23"/>
  <c r="AM8" i="23"/>
  <c r="AL8" i="23"/>
  <c r="AM7" i="23"/>
  <c r="AL7" i="23"/>
  <c r="AM6" i="23"/>
  <c r="AL6" i="23"/>
  <c r="AM5" i="23"/>
  <c r="AL5" i="23"/>
  <c r="AM4" i="23"/>
  <c r="AL4" i="23"/>
  <c r="AM3" i="23"/>
  <c r="AL3" i="23"/>
  <c r="G1" i="23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8" i="22"/>
  <c r="Z97" i="22"/>
  <c r="Z96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7" i="22"/>
  <c r="Z76" i="22"/>
  <c r="Z75" i="22"/>
  <c r="Z74" i="22"/>
  <c r="Z73" i="22"/>
  <c r="Z72" i="22"/>
  <c r="Z71" i="22"/>
  <c r="Z70" i="22"/>
  <c r="Z69" i="22"/>
  <c r="Z68" i="22"/>
  <c r="AA68" i="22" s="1"/>
  <c r="AA67" i="22"/>
  <c r="Z67" i="22"/>
  <c r="Z66" i="22"/>
  <c r="AA66" i="22" s="1"/>
  <c r="AA65" i="22"/>
  <c r="Z65" i="22"/>
  <c r="Z64" i="22"/>
  <c r="AA64" i="22" s="1"/>
  <c r="AA63" i="22"/>
  <c r="Z63" i="22"/>
  <c r="Z62" i="22"/>
  <c r="AA62" i="22" s="1"/>
  <c r="AA61" i="22"/>
  <c r="Z61" i="22"/>
  <c r="Z60" i="22"/>
  <c r="AA60" i="22" s="1"/>
  <c r="AA59" i="22"/>
  <c r="Z59" i="22"/>
  <c r="Z58" i="22"/>
  <c r="AA58" i="22" s="1"/>
  <c r="AA57" i="22"/>
  <c r="Z57" i="22"/>
  <c r="Z56" i="22"/>
  <c r="AA56" i="22" s="1"/>
  <c r="AA55" i="22"/>
  <c r="Z55" i="22"/>
  <c r="Z54" i="22"/>
  <c r="AA54" i="22" s="1"/>
  <c r="AA53" i="22"/>
  <c r="Z53" i="22"/>
  <c r="Z52" i="22"/>
  <c r="AA52" i="22" s="1"/>
  <c r="AA51" i="22"/>
  <c r="Z51" i="22"/>
  <c r="Z50" i="22"/>
  <c r="AA50" i="22" s="1"/>
  <c r="AA49" i="22"/>
  <c r="Z49" i="22"/>
  <c r="Z48" i="22"/>
  <c r="AA48" i="22" s="1"/>
  <c r="AA47" i="22"/>
  <c r="Z47" i="22"/>
  <c r="Z46" i="22"/>
  <c r="AA46" i="22" s="1"/>
  <c r="AA45" i="22"/>
  <c r="Z45" i="22"/>
  <c r="Z44" i="22"/>
  <c r="AA44" i="22" s="1"/>
  <c r="AA43" i="22"/>
  <c r="Z43" i="22"/>
  <c r="Z42" i="22"/>
  <c r="AA42" i="22" s="1"/>
  <c r="AA41" i="22"/>
  <c r="Z41" i="22"/>
  <c r="Z40" i="22"/>
  <c r="AA40" i="22" s="1"/>
  <c r="AA39" i="22"/>
  <c r="Z39" i="22"/>
  <c r="Z38" i="22"/>
  <c r="AA38" i="22" s="1"/>
  <c r="AA37" i="22"/>
  <c r="Z37" i="22"/>
  <c r="Z36" i="22"/>
  <c r="AA36" i="22" s="1"/>
  <c r="AA35" i="22"/>
  <c r="Z35" i="22"/>
  <c r="Z34" i="22"/>
  <c r="AA34" i="22" s="1"/>
  <c r="AA33" i="22"/>
  <c r="Z33" i="22"/>
  <c r="Z32" i="22"/>
  <c r="AA32" i="22" s="1"/>
  <c r="AA31" i="22"/>
  <c r="Z31" i="22"/>
  <c r="Z30" i="22"/>
  <c r="AA30" i="22" s="1"/>
  <c r="AA29" i="22"/>
  <c r="Z29" i="22"/>
  <c r="Z28" i="22"/>
  <c r="AA28" i="22" s="1"/>
  <c r="AA27" i="22"/>
  <c r="Z27" i="22"/>
  <c r="Z26" i="22"/>
  <c r="AA26" i="22" s="1"/>
  <c r="AA25" i="22"/>
  <c r="Z25" i="22"/>
  <c r="Z24" i="22"/>
  <c r="AA24" i="22" s="1"/>
  <c r="AA23" i="22"/>
  <c r="Z23" i="22"/>
  <c r="Z22" i="22"/>
  <c r="AA22" i="22" s="1"/>
  <c r="AA21" i="22"/>
  <c r="Z21" i="22"/>
  <c r="Z20" i="22"/>
  <c r="AA20" i="22" s="1"/>
  <c r="AA19" i="22"/>
  <c r="Z19" i="22"/>
  <c r="Z18" i="22"/>
  <c r="AA18" i="22" s="1"/>
  <c r="AA17" i="22"/>
  <c r="Z17" i="22"/>
  <c r="Z16" i="22"/>
  <c r="AA16" i="22" s="1"/>
  <c r="AA15" i="22"/>
  <c r="Z15" i="22"/>
  <c r="Z14" i="22"/>
  <c r="AA14" i="22" s="1"/>
  <c r="AA13" i="22"/>
  <c r="Z13" i="22"/>
  <c r="Z12" i="22"/>
  <c r="AA12" i="22" s="1"/>
  <c r="AA11" i="22"/>
  <c r="Z11" i="22"/>
  <c r="Z10" i="22"/>
  <c r="AA10" i="22" s="1"/>
  <c r="AA9" i="22"/>
  <c r="Z9" i="22"/>
  <c r="Z8" i="22"/>
  <c r="AA8" i="22" s="1"/>
  <c r="AA7" i="22"/>
  <c r="Z7" i="22"/>
  <c r="Z6" i="22"/>
  <c r="AA6" i="22" s="1"/>
  <c r="AA5" i="22"/>
  <c r="Z5" i="22"/>
  <c r="Z4" i="22"/>
  <c r="AA4" i="22" s="1"/>
  <c r="AA3" i="22"/>
  <c r="Z3" i="22"/>
  <c r="P1" i="22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T21" i="21"/>
  <c r="S21" i="21"/>
  <c r="R21" i="21"/>
  <c r="Q21" i="21"/>
  <c r="U21" i="21" s="1"/>
  <c r="P21" i="21"/>
  <c r="O21" i="21"/>
  <c r="N21" i="21"/>
  <c r="M21" i="21"/>
  <c r="L21" i="21"/>
  <c r="K21" i="21"/>
  <c r="J21" i="21"/>
  <c r="I21" i="21"/>
  <c r="H21" i="21"/>
  <c r="G21" i="21"/>
  <c r="F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I1" i="21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B68" i="20"/>
  <c r="AA68" i="20"/>
  <c r="AB67" i="20"/>
  <c r="AA67" i="20"/>
  <c r="AB66" i="20"/>
  <c r="AA66" i="20"/>
  <c r="AB65" i="20"/>
  <c r="AA65" i="20"/>
  <c r="AB64" i="20"/>
  <c r="AA64" i="20"/>
  <c r="AB63" i="20"/>
  <c r="AA63" i="20"/>
  <c r="AB62" i="20"/>
  <c r="AA62" i="20"/>
  <c r="AB61" i="20"/>
  <c r="AA61" i="20"/>
  <c r="AB60" i="20"/>
  <c r="AA60" i="20"/>
  <c r="AB59" i="20"/>
  <c r="AA59" i="20"/>
  <c r="AB58" i="20"/>
  <c r="AA58" i="20"/>
  <c r="AB57" i="20"/>
  <c r="AA57" i="20"/>
  <c r="AB56" i="20"/>
  <c r="AA56" i="20"/>
  <c r="AB55" i="20"/>
  <c r="AA55" i="20"/>
  <c r="AB54" i="20"/>
  <c r="AA54" i="20"/>
  <c r="AB53" i="20"/>
  <c r="AA53" i="20"/>
  <c r="AB52" i="20"/>
  <c r="AA52" i="20"/>
  <c r="AB51" i="20"/>
  <c r="AA51" i="20"/>
  <c r="AB50" i="20"/>
  <c r="AA50" i="20"/>
  <c r="AB49" i="20"/>
  <c r="AA49" i="20"/>
  <c r="AB48" i="20"/>
  <c r="AA48" i="20"/>
  <c r="AB47" i="20"/>
  <c r="AA47" i="20"/>
  <c r="AB46" i="20"/>
  <c r="AA46" i="20"/>
  <c r="AB45" i="20"/>
  <c r="AA45" i="20"/>
  <c r="AB44" i="20"/>
  <c r="AA44" i="20"/>
  <c r="AB43" i="20"/>
  <c r="AA43" i="20"/>
  <c r="AB42" i="20"/>
  <c r="AA42" i="20"/>
  <c r="AB41" i="20"/>
  <c r="AA41" i="20"/>
  <c r="AB40" i="20"/>
  <c r="AA40" i="20"/>
  <c r="AB39" i="20"/>
  <c r="AA39" i="20"/>
  <c r="AB38" i="20"/>
  <c r="AA38" i="20"/>
  <c r="AB37" i="20"/>
  <c r="AA37" i="20"/>
  <c r="AB36" i="20"/>
  <c r="AA36" i="20"/>
  <c r="AB35" i="20"/>
  <c r="AA35" i="20"/>
  <c r="AB34" i="20"/>
  <c r="AA34" i="20"/>
  <c r="AB33" i="20"/>
  <c r="AA33" i="20"/>
  <c r="AB32" i="20"/>
  <c r="AA32" i="20"/>
  <c r="AB31" i="20"/>
  <c r="AA31" i="20"/>
  <c r="AB30" i="20"/>
  <c r="AA30" i="20"/>
  <c r="AB29" i="20"/>
  <c r="AA29" i="20"/>
  <c r="AB28" i="20"/>
  <c r="AA28" i="20"/>
  <c r="AB27" i="20"/>
  <c r="AA27" i="20"/>
  <c r="AB26" i="20"/>
  <c r="AA26" i="20"/>
  <c r="AB25" i="20"/>
  <c r="AA25" i="20"/>
  <c r="AB24" i="20"/>
  <c r="AA24" i="20"/>
  <c r="AB23" i="20"/>
  <c r="AA23" i="20"/>
  <c r="AB22" i="20"/>
  <c r="AA22" i="20"/>
  <c r="AB21" i="20"/>
  <c r="AA21" i="20"/>
  <c r="AB20" i="20"/>
  <c r="AA20" i="20"/>
  <c r="AB19" i="20"/>
  <c r="AA19" i="20"/>
  <c r="AB18" i="20"/>
  <c r="AA18" i="20"/>
  <c r="AB17" i="20"/>
  <c r="AA17" i="20"/>
  <c r="AB16" i="20"/>
  <c r="AA16" i="20"/>
  <c r="AB15" i="20"/>
  <c r="AA15" i="20"/>
  <c r="AB14" i="20"/>
  <c r="AA14" i="20"/>
  <c r="AB13" i="20"/>
  <c r="AA13" i="20"/>
  <c r="AB12" i="20"/>
  <c r="AA12" i="20"/>
  <c r="AB11" i="20"/>
  <c r="AA11" i="20"/>
  <c r="AB10" i="20"/>
  <c r="AA10" i="20"/>
  <c r="AB9" i="20"/>
  <c r="AA9" i="20"/>
  <c r="AB8" i="20"/>
  <c r="AA8" i="20"/>
  <c r="AB7" i="20"/>
  <c r="AA7" i="20"/>
  <c r="AB6" i="20"/>
  <c r="AA6" i="20"/>
  <c r="AB5" i="20"/>
  <c r="AA5" i="20"/>
  <c r="AB4" i="20"/>
  <c r="AA4" i="20"/>
  <c r="AB3" i="20"/>
  <c r="AA3" i="20"/>
  <c r="R1" i="20"/>
  <c r="F1" i="20"/>
  <c r="R13" i="19"/>
  <c r="R12" i="19"/>
  <c r="R11" i="19"/>
  <c r="R10" i="19"/>
  <c r="R9" i="19"/>
  <c r="R8" i="19"/>
  <c r="R7" i="19"/>
  <c r="R6" i="19"/>
  <c r="R5" i="19"/>
  <c r="R4" i="19"/>
  <c r="K1" i="19"/>
  <c r="I1" i="19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I9" i="18"/>
  <c r="G9" i="18"/>
  <c r="E9" i="18"/>
  <c r="F8" i="18"/>
  <c r="F7" i="18" s="1"/>
  <c r="F5" i="18"/>
  <c r="H1" i="18"/>
  <c r="F7" i="17"/>
  <c r="F6" i="17"/>
  <c r="F5" i="17" s="1"/>
  <c r="F4" i="17"/>
  <c r="G1" i="17"/>
  <c r="G6" i="16"/>
  <c r="G4" i="16"/>
  <c r="I6" i="16" s="1"/>
  <c r="I1" i="16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Q1" i="15"/>
  <c r="T1" i="14"/>
  <c r="R1" i="14"/>
  <c r="L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S9" i="10"/>
  <c r="U8" i="10"/>
  <c r="S8" i="10"/>
  <c r="Q8" i="10"/>
  <c r="F8" i="10"/>
  <c r="Q7" i="10"/>
  <c r="Q6" i="10" s="1"/>
  <c r="G5" i="10"/>
  <c r="R1" i="10"/>
  <c r="G1" i="10"/>
  <c r="G6" i="9"/>
  <c r="G4" i="9"/>
  <c r="G7" i="9" s="1"/>
  <c r="H1" i="9"/>
  <c r="F1" i="9"/>
  <c r="H8" i="8"/>
  <c r="J8" i="8" s="1"/>
  <c r="J7" i="8"/>
  <c r="H7" i="8"/>
  <c r="H6" i="8"/>
  <c r="H5" i="8" s="1"/>
  <c r="H4" i="8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N95" i="7"/>
  <c r="AM95" i="7"/>
  <c r="AM94" i="7"/>
  <c r="AM93" i="7"/>
  <c r="AM92" i="7"/>
  <c r="AM91" i="7"/>
  <c r="AM90" i="7"/>
  <c r="AN90" i="7" s="1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N76" i="7"/>
  <c r="AM76" i="7"/>
  <c r="AN75" i="7"/>
  <c r="AM75" i="7"/>
  <c r="AM74" i="7"/>
  <c r="AM73" i="7"/>
  <c r="AM72" i="7"/>
  <c r="AM71" i="7"/>
  <c r="AM70" i="7"/>
  <c r="AM69" i="7"/>
  <c r="AN68" i="7"/>
  <c r="AM68" i="7"/>
  <c r="AN67" i="7"/>
  <c r="AM67" i="7"/>
  <c r="AN66" i="7"/>
  <c r="AM66" i="7"/>
  <c r="AN65" i="7"/>
  <c r="AM65" i="7"/>
  <c r="AN64" i="7"/>
  <c r="AM64" i="7"/>
  <c r="AN63" i="7"/>
  <c r="AM63" i="7"/>
  <c r="AN62" i="7"/>
  <c r="AM62" i="7"/>
  <c r="AN61" i="7"/>
  <c r="AM61" i="7"/>
  <c r="AN60" i="7"/>
  <c r="AM60" i="7"/>
  <c r="AN59" i="7"/>
  <c r="AM59" i="7"/>
  <c r="AN58" i="7"/>
  <c r="AM58" i="7"/>
  <c r="AN57" i="7"/>
  <c r="AM57" i="7"/>
  <c r="AN56" i="7"/>
  <c r="AM56" i="7"/>
  <c r="AN55" i="7"/>
  <c r="AM55" i="7"/>
  <c r="AN54" i="7"/>
  <c r="AM54" i="7"/>
  <c r="AN53" i="7"/>
  <c r="AM53" i="7"/>
  <c r="AN52" i="7"/>
  <c r="AM52" i="7"/>
  <c r="AN51" i="7"/>
  <c r="AM51" i="7"/>
  <c r="AN50" i="7"/>
  <c r="AM50" i="7"/>
  <c r="AN49" i="7"/>
  <c r="AM49" i="7"/>
  <c r="AN48" i="7"/>
  <c r="AM48" i="7"/>
  <c r="AN47" i="7"/>
  <c r="AM47" i="7"/>
  <c r="AN46" i="7"/>
  <c r="AM46" i="7"/>
  <c r="AN45" i="7"/>
  <c r="AM45" i="7"/>
  <c r="AN44" i="7"/>
  <c r="AM44" i="7"/>
  <c r="AN43" i="7"/>
  <c r="AM43" i="7"/>
  <c r="AN42" i="7"/>
  <c r="AM42" i="7"/>
  <c r="AN41" i="7"/>
  <c r="AM41" i="7"/>
  <c r="AN40" i="7"/>
  <c r="AM40" i="7"/>
  <c r="AN39" i="7"/>
  <c r="AM39" i="7"/>
  <c r="AN38" i="7"/>
  <c r="AM38" i="7"/>
  <c r="AN37" i="7"/>
  <c r="AM37" i="7"/>
  <c r="AN36" i="7"/>
  <c r="AM36" i="7"/>
  <c r="AN35" i="7"/>
  <c r="AM35" i="7"/>
  <c r="AN34" i="7"/>
  <c r="AM34" i="7"/>
  <c r="AN33" i="7"/>
  <c r="AM33" i="7"/>
  <c r="AM32" i="7"/>
  <c r="AN31" i="7"/>
  <c r="AM31" i="7"/>
  <c r="AM30" i="7"/>
  <c r="AM29" i="7"/>
  <c r="AN28" i="7"/>
  <c r="AM28" i="7"/>
  <c r="AM27" i="7"/>
  <c r="AN27" i="7" s="1"/>
  <c r="AN26" i="7"/>
  <c r="AM26" i="7"/>
  <c r="AM25" i="7"/>
  <c r="AN25" i="7" s="1"/>
  <c r="AN24" i="7"/>
  <c r="AM24" i="7"/>
  <c r="AM23" i="7"/>
  <c r="AN23" i="7" s="1"/>
  <c r="AN22" i="7"/>
  <c r="AM22" i="7"/>
  <c r="AM21" i="7"/>
  <c r="AN21" i="7" s="1"/>
  <c r="AN20" i="7"/>
  <c r="AM20" i="7"/>
  <c r="AM19" i="7"/>
  <c r="AN19" i="7" s="1"/>
  <c r="AN18" i="7"/>
  <c r="AM18" i="7"/>
  <c r="AM17" i="7"/>
  <c r="AN17" i="7" s="1"/>
  <c r="AN16" i="7"/>
  <c r="AM16" i="7"/>
  <c r="AM15" i="7"/>
  <c r="AN15" i="7" s="1"/>
  <c r="AN14" i="7"/>
  <c r="AM14" i="7"/>
  <c r="AM13" i="7"/>
  <c r="AN13" i="7" s="1"/>
  <c r="AN12" i="7"/>
  <c r="AM12" i="7"/>
  <c r="AM11" i="7"/>
  <c r="AN11" i="7" s="1"/>
  <c r="AN10" i="7"/>
  <c r="AM10" i="7"/>
  <c r="AM9" i="7"/>
  <c r="AN9" i="7" s="1"/>
  <c r="AN8" i="7"/>
  <c r="AM8" i="7"/>
  <c r="AM7" i="7"/>
  <c r="AN7" i="7" s="1"/>
  <c r="AN6" i="7"/>
  <c r="AM6" i="7"/>
  <c r="AM5" i="7"/>
  <c r="AN5" i="7" s="1"/>
  <c r="AN4" i="7"/>
  <c r="AM4" i="7"/>
  <c r="AM3" i="7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AD241" i="3"/>
  <c r="AC241" i="3"/>
  <c r="AD240" i="3"/>
  <c r="AC240" i="3"/>
  <c r="AD239" i="3"/>
  <c r="AC239" i="3"/>
  <c r="AD238" i="3"/>
  <c r="AC238" i="3"/>
  <c r="AD237" i="3"/>
  <c r="AC237" i="3"/>
  <c r="AD236" i="3"/>
  <c r="AC236" i="3"/>
  <c r="AD235" i="3"/>
  <c r="AC235" i="3"/>
  <c r="AD234" i="3"/>
  <c r="AC234" i="3"/>
  <c r="AD233" i="3"/>
  <c r="AC233" i="3"/>
  <c r="AD232" i="3"/>
  <c r="AC232" i="3"/>
  <c r="AD231" i="3"/>
  <c r="AC231" i="3"/>
  <c r="AD230" i="3"/>
  <c r="AC230" i="3"/>
  <c r="AD229" i="3"/>
  <c r="AC229" i="3"/>
  <c r="AD228" i="3"/>
  <c r="AC228" i="3"/>
  <c r="AD227" i="3"/>
  <c r="AC227" i="3"/>
  <c r="AD226" i="3"/>
  <c r="AC226" i="3"/>
  <c r="AD225" i="3"/>
  <c r="AC225" i="3"/>
  <c r="AD224" i="3"/>
  <c r="AC224" i="3"/>
  <c r="AD223" i="3"/>
  <c r="AC223" i="3"/>
  <c r="AD222" i="3"/>
  <c r="AC222" i="3"/>
  <c r="AD221" i="3"/>
  <c r="AC221" i="3"/>
  <c r="AD220" i="3"/>
  <c r="AC220" i="3"/>
  <c r="AD219" i="3"/>
  <c r="AC219" i="3"/>
  <c r="AD218" i="3"/>
  <c r="AC218" i="3"/>
  <c r="AD217" i="3"/>
  <c r="AC217" i="3"/>
  <c r="AD216" i="3"/>
  <c r="AC216" i="3"/>
  <c r="AD215" i="3"/>
  <c r="AC215" i="3"/>
  <c r="AD214" i="3"/>
  <c r="AC214" i="3"/>
  <c r="AD213" i="3"/>
  <c r="AC213" i="3"/>
  <c r="AD212" i="3"/>
  <c r="AC212" i="3"/>
  <c r="AD211" i="3"/>
  <c r="AC211" i="3"/>
  <c r="AD210" i="3"/>
  <c r="AC210" i="3"/>
  <c r="AD209" i="3"/>
  <c r="AC209" i="3"/>
  <c r="AD208" i="3"/>
  <c r="AC208" i="3"/>
  <c r="AD207" i="3"/>
  <c r="AC207" i="3"/>
  <c r="AD206" i="3"/>
  <c r="AC206" i="3"/>
  <c r="AD205" i="3"/>
  <c r="AC205" i="3"/>
  <c r="AD204" i="3"/>
  <c r="AC204" i="3"/>
  <c r="AD203" i="3"/>
  <c r="AC203" i="3"/>
  <c r="AD202" i="3"/>
  <c r="AC202" i="3"/>
  <c r="AD201" i="3"/>
  <c r="AC201" i="3"/>
  <c r="AD200" i="3"/>
  <c r="AC200" i="3"/>
  <c r="AD199" i="3"/>
  <c r="AC199" i="3"/>
  <c r="AD198" i="3"/>
  <c r="AC198" i="3"/>
  <c r="AD197" i="3"/>
  <c r="AC197" i="3"/>
  <c r="AD196" i="3"/>
  <c r="AC196" i="3"/>
  <c r="AD195" i="3"/>
  <c r="AC195" i="3"/>
  <c r="AD194" i="3"/>
  <c r="AC194" i="3"/>
  <c r="AD193" i="3"/>
  <c r="AC193" i="3"/>
  <c r="AD192" i="3"/>
  <c r="AC192" i="3"/>
  <c r="AD191" i="3"/>
  <c r="AC191" i="3"/>
  <c r="AD190" i="3"/>
  <c r="AC190" i="3"/>
  <c r="AD189" i="3"/>
  <c r="AC189" i="3"/>
  <c r="AD188" i="3"/>
  <c r="AC188" i="3"/>
  <c r="AD187" i="3"/>
  <c r="AC187" i="3"/>
  <c r="AD186" i="3"/>
  <c r="AC186" i="3"/>
  <c r="AD185" i="3"/>
  <c r="AC185" i="3"/>
  <c r="AD184" i="3"/>
  <c r="AC184" i="3"/>
  <c r="AD183" i="3"/>
  <c r="AC183" i="3"/>
  <c r="AD182" i="3"/>
  <c r="AC182" i="3"/>
  <c r="AD181" i="3"/>
  <c r="AC181" i="3"/>
  <c r="AD180" i="3"/>
  <c r="AC180" i="3"/>
  <c r="AD179" i="3"/>
  <c r="AC179" i="3"/>
  <c r="AD178" i="3"/>
  <c r="AC178" i="3"/>
  <c r="AD177" i="3"/>
  <c r="AC177" i="3"/>
  <c r="AD176" i="3"/>
  <c r="AC176" i="3"/>
  <c r="AD175" i="3"/>
  <c r="AC175" i="3"/>
  <c r="AD174" i="3"/>
  <c r="AC174" i="3"/>
  <c r="AD173" i="3"/>
  <c r="AC173" i="3"/>
  <c r="AD172" i="3"/>
  <c r="AC172" i="3"/>
  <c r="AD171" i="3"/>
  <c r="AC171" i="3"/>
  <c r="AD170" i="3"/>
  <c r="AC170" i="3"/>
  <c r="AD169" i="3"/>
  <c r="AC169" i="3"/>
  <c r="AD168" i="3"/>
  <c r="AC168" i="3"/>
  <c r="AD167" i="3"/>
  <c r="AC167" i="3"/>
  <c r="AD166" i="3"/>
  <c r="AC166" i="3"/>
  <c r="AD165" i="3"/>
  <c r="AC165" i="3"/>
  <c r="AD164" i="3"/>
  <c r="AC164" i="3"/>
  <c r="AD163" i="3"/>
  <c r="AC163" i="3"/>
  <c r="AD162" i="3"/>
  <c r="AC162" i="3"/>
  <c r="AD161" i="3"/>
  <c r="AC161" i="3"/>
  <c r="AD160" i="3"/>
  <c r="AC160" i="3"/>
  <c r="AD159" i="3"/>
  <c r="AC159" i="3"/>
  <c r="AD158" i="3"/>
  <c r="AC158" i="3"/>
  <c r="AD157" i="3"/>
  <c r="AC157" i="3"/>
  <c r="AD156" i="3"/>
  <c r="AC156" i="3"/>
  <c r="AD155" i="3"/>
  <c r="AC155" i="3"/>
  <c r="AD154" i="3"/>
  <c r="AC154" i="3"/>
  <c r="AD153" i="3"/>
  <c r="AC153" i="3"/>
  <c r="AD152" i="3"/>
  <c r="AC152" i="3"/>
  <c r="AD151" i="3"/>
  <c r="AC151" i="3"/>
  <c r="AD150" i="3"/>
  <c r="AC150" i="3"/>
  <c r="AD149" i="3"/>
  <c r="AC149" i="3"/>
  <c r="AD148" i="3"/>
  <c r="AC148" i="3"/>
  <c r="AD147" i="3"/>
  <c r="AC147" i="3"/>
  <c r="AD146" i="3"/>
  <c r="AC146" i="3"/>
  <c r="AD145" i="3"/>
  <c r="AC145" i="3"/>
  <c r="AD144" i="3"/>
  <c r="AC144" i="3"/>
  <c r="AD143" i="3"/>
  <c r="AC143" i="3"/>
  <c r="AD142" i="3"/>
  <c r="AC142" i="3"/>
  <c r="AD141" i="3"/>
  <c r="AC141" i="3"/>
  <c r="AD140" i="3"/>
  <c r="AC140" i="3"/>
  <c r="AD139" i="3"/>
  <c r="AC139" i="3"/>
  <c r="AD138" i="3"/>
  <c r="AC138" i="3"/>
  <c r="AD137" i="3"/>
  <c r="AC137" i="3"/>
  <c r="AD136" i="3"/>
  <c r="AC136" i="3"/>
  <c r="AD135" i="3"/>
  <c r="AC135" i="3"/>
  <c r="AD134" i="3"/>
  <c r="AC134" i="3"/>
  <c r="AD133" i="3"/>
  <c r="AC133" i="3"/>
  <c r="AD132" i="3"/>
  <c r="AC132" i="3"/>
  <c r="AD131" i="3"/>
  <c r="AC131" i="3"/>
  <c r="AD130" i="3"/>
  <c r="AC130" i="3"/>
  <c r="AD129" i="3"/>
  <c r="AC129" i="3"/>
  <c r="AD128" i="3"/>
  <c r="AC128" i="3"/>
  <c r="AD127" i="3"/>
  <c r="AC127" i="3"/>
  <c r="J1" i="3"/>
  <c r="H1" i="3"/>
  <c r="J6" i="8" l="1"/>
  <c r="G5" i="9"/>
  <c r="S7" i="10"/>
  <c r="G5" i="16"/>
  <c r="I8" i="18"/>
</calcChain>
</file>

<file path=xl/sharedStrings.xml><?xml version="1.0" encoding="utf-8"?>
<sst xmlns="http://schemas.openxmlformats.org/spreadsheetml/2006/main" count="21921" uniqueCount="678">
  <si>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</si>
  <si>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</si>
  <si>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</si>
  <si>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</si>
  <si>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</si>
  <si>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</si>
  <si>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</si>
  <si>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</si>
  <si>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</si>
  <si>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</si>
  <si>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</si>
  <si>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</si>
  <si>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</si>
  <si>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</si>
  <si>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</si>
  <si>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</si>
  <si>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</si>
  <si>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</si>
  <si>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</si>
  <si>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</si>
  <si>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</si>
  <si>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</si>
  <si>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</si>
  <si>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</si>
  <si>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</si>
  <si>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</si>
  <si>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</si>
  <si>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</si>
  <si>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</si>
  <si>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</si>
  <si>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</si>
  <si>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</si>
  <si>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</si>
  <si>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</si>
  <si>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</si>
  <si>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</si>
  <si>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</si>
  <si>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</si>
  <si>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</si>
  <si>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</si>
  <si>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</si>
  <si>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</si>
  <si>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</si>
  <si>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</si>
  <si>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</si>
  <si>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</si>
  <si>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</si>
  <si>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</si>
  <si>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</si>
  <si>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</si>
  <si>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</si>
  <si>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</si>
  <si>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</si>
  <si>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</si>
  <si>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</si>
  <si>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</si>
  <si>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</si>
  <si>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</si>
  <si>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</si>
  <si>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</si>
  <si>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</si>
  <si>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</si>
  <si>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</si>
  <si>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</si>
  <si>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</si>
  <si>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</si>
  <si>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</si>
  <si>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</si>
  <si>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</si>
  <si>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</si>
  <si>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</si>
  <si>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</si>
  <si>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</si>
  <si>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</si>
  <si>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</si>
  <si>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</si>
  <si>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</si>
  <si>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</si>
  <si>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</si>
  <si>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</si>
  <si>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</si>
  <si>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</si>
  <si>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</si>
  <si>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</si>
  <si>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</si>
  <si>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</si>
  <si>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</si>
  <si>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</si>
  <si>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</si>
  <si>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</si>
  <si>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</si>
  <si>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</si>
  <si>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</si>
  <si>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</si>
  <si>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</si>
  <si>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</si>
  <si>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</si>
  <si>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</si>
  <si>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</si>
  <si>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</si>
  <si>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</si>
  <si>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</si>
  <si>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</si>
  <si>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</si>
  <si>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</si>
  <si>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</si>
  <si>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</si>
  <si>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</si>
  <si>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</si>
  <si>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</si>
  <si>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</si>
  <si>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</si>
  <si>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</si>
  <si>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</si>
  <si>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</si>
  <si>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</si>
  <si>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</si>
  <si>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</si>
  <si>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</si>
  <si>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</si>
  <si>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</si>
  <si>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</si>
  <si>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</si>
  <si>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</si>
  <si>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</si>
  <si>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</si>
  <si>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</si>
  <si>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</si>
  <si>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</si>
  <si>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</si>
  <si>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</si>
  <si>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</si>
  <si>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</si>
  <si>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</si>
  <si>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</si>
  <si>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</si>
  <si>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</si>
  <si>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</si>
  <si>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</si>
  <si>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</si>
  <si>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</si>
  <si>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</si>
  <si>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</si>
  <si>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</si>
  <si>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</si>
  <si>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</si>
  <si>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</si>
  <si>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</si>
  <si>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</si>
  <si>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</si>
  <si>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</si>
  <si>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</si>
  <si>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</si>
  <si>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</si>
  <si>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</si>
  <si>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</si>
  <si>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</si>
  <si>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</si>
  <si>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قاعدة كولدير منلو</t>
  </si>
  <si>
    <t>FMMINI10000044</t>
  </si>
  <si>
    <t>1400*1700</t>
  </si>
  <si>
    <t>ميلو</t>
  </si>
  <si>
    <t>منلو</t>
  </si>
  <si>
    <t>صندوق سمك 25 ك بني سويف</t>
  </si>
  <si>
    <t>FM000B25000000</t>
  </si>
  <si>
    <t>عملاء متنوعون</t>
  </si>
  <si>
    <t>صندوق سمك 25 ك</t>
  </si>
  <si>
    <t>طقم سخان بلونايل ذو 3 اطقم</t>
  </si>
  <si>
    <t>FMDAHI40000000</t>
  </si>
  <si>
    <t>الكترولوكس</t>
  </si>
  <si>
    <t>القاهرة للصناعات المغذية سخانات</t>
  </si>
  <si>
    <t>PHEWP0112</t>
  </si>
  <si>
    <t>75UP77 MFZ65917901-  FRONT</t>
  </si>
  <si>
    <t>FMLGEI375UP770</t>
  </si>
  <si>
    <t>LG</t>
  </si>
  <si>
    <t>HE</t>
  </si>
  <si>
    <t>mma</t>
  </si>
  <si>
    <t>قاعدة غساله 12 كيلو فوق اتوماتيك p73001989040</t>
  </si>
  <si>
    <t>FMCFII11289040</t>
  </si>
  <si>
    <t>القاهرة للصناعات المغذية غسالات</t>
  </si>
  <si>
    <t>p73001989040</t>
  </si>
  <si>
    <t>كفر غساله 12 كيلو فوق اتوماتيك 16338000004068</t>
  </si>
  <si>
    <t>FMCFII71204068</t>
  </si>
  <si>
    <t>جزء وسط غساله 12 كيلو فوق اتوماتيك 16338000004078</t>
  </si>
  <si>
    <t>FMCFII61204078</t>
  </si>
  <si>
    <t>زوايا غساله 12 كيلو فوق اتوماتيك 16338000004069</t>
  </si>
  <si>
    <t>FMCFII21204069</t>
  </si>
  <si>
    <t>LG 65 UM 73 top&amp;bottom</t>
  </si>
  <si>
    <t>FMLGEI65UM7301</t>
  </si>
  <si>
    <t>LG 65 UM 73 sides</t>
  </si>
  <si>
    <t>FMLGEI65UM7302</t>
  </si>
  <si>
    <t>MFZ66236702</t>
  </si>
  <si>
    <t>mma </t>
  </si>
  <si>
    <t>LG Nano80-top&amp;bottom</t>
  </si>
  <si>
    <t>FMLGEI1765NA80</t>
  </si>
  <si>
    <t>غطاء صندوق سمك 20 ك فلات الجديدة</t>
  </si>
  <si>
    <t>FMBOXI20FC0000</t>
  </si>
  <si>
    <t>LG43LM63/UM73</t>
  </si>
  <si>
    <t>FMLGEI43LM6373</t>
  </si>
  <si>
    <t>mfz66236501</t>
  </si>
  <si>
    <t>طقم سخان بلونايل ذو 4 اطقم</t>
  </si>
  <si>
    <t>1600*1800</t>
  </si>
  <si>
    <t>زانوسى العبد 305</t>
  </si>
  <si>
    <t>FMABDI30500000</t>
  </si>
  <si>
    <t>1100*1200</t>
  </si>
  <si>
    <t>صندوق 10 ك فلات ك 18 بدون بادج</t>
  </si>
  <si>
    <t>FM000B10180000</t>
  </si>
  <si>
    <t>فوم فلتر منلو علوى</t>
  </si>
  <si>
    <t>FMMINI70000051</t>
  </si>
  <si>
    <t>فوم فلتر منلو سفلى</t>
  </si>
  <si>
    <t>FMMINI10000050</t>
  </si>
  <si>
    <t>FMBOXI25000000</t>
  </si>
  <si>
    <t>LG43UP77</t>
  </si>
  <si>
    <t>FMLGEI043UP770</t>
  </si>
  <si>
    <t>فوم طقم رويال جاز المعدل</t>
  </si>
  <si>
    <t>FMROGI20000000</t>
  </si>
  <si>
    <t>رويال جاز</t>
  </si>
  <si>
    <t xml:space="preserve">الهندسية لانتاج الاجهزة المنزلية </t>
  </si>
  <si>
    <t>VOS0445</t>
  </si>
  <si>
    <t>LgWashing Mashine Base (VIVACHE)</t>
  </si>
  <si>
    <t>FMLGEI10000000</t>
  </si>
  <si>
    <t>1700*1400</t>
  </si>
  <si>
    <t>HAE</t>
  </si>
  <si>
    <t>mmf</t>
  </si>
  <si>
    <t>LgWashing Mashine Base</t>
  </si>
  <si>
    <t>FMLGEI1000000</t>
  </si>
  <si>
    <t>AGG76599801</t>
  </si>
  <si>
    <t>زوايا خلفيه كيلوباترا</t>
  </si>
  <si>
    <t>FMDAII2RCP0000</t>
  </si>
  <si>
    <t>Media</t>
  </si>
  <si>
    <t>ميديا</t>
  </si>
  <si>
    <t>زوايا اماميه كيلوباترا</t>
  </si>
  <si>
    <t>FMDAII2FCP0000</t>
  </si>
  <si>
    <t>سخان غاز 6لتر</t>
  </si>
  <si>
    <t>FMDAHI5L000000</t>
  </si>
  <si>
    <t>1200*1100</t>
  </si>
  <si>
    <t>فوم جانب حمايه شمال</t>
  </si>
  <si>
    <t>FMDACI40000000</t>
  </si>
  <si>
    <t>القاهرة للصناعات المغذية بوتاجازات</t>
  </si>
  <si>
    <t>808901901</t>
  </si>
  <si>
    <t>PDFRP2125 قاعده 70 يمين</t>
  </si>
  <si>
    <t>FMCFII1RRP2125</t>
  </si>
  <si>
    <t>PDFRP2122 كفر 70 شمال</t>
  </si>
  <si>
    <t>FMCFII7LRP2122</t>
  </si>
  <si>
    <t>فوم جانب حمايه يمين</t>
  </si>
  <si>
    <t>FMDACI30000000</t>
  </si>
  <si>
    <t>808902001</t>
  </si>
  <si>
    <t>LG65UP77_TB</t>
  </si>
  <si>
    <t>FMLGEI065UP770</t>
  </si>
  <si>
    <t>MFZ67207701</t>
  </si>
  <si>
    <t>LG32LM55\63</t>
  </si>
  <si>
    <t>FMLGEI32LM5563</t>
  </si>
  <si>
    <t>MFZ66333001</t>
  </si>
  <si>
    <t>فوم قاعده 60*60</t>
  </si>
  <si>
    <t>FMDACI16060000</t>
  </si>
  <si>
    <t>808901701</t>
  </si>
  <si>
    <t>فوم تغليف علوى يمين خلفى11قدم  PDFRP0143</t>
  </si>
  <si>
    <t>FMDAIIM2000000</t>
  </si>
  <si>
    <t>PDFRP0147</t>
  </si>
  <si>
    <t>فوم تغليف علوى يمين امامى11قدم  PDFRP0142</t>
  </si>
  <si>
    <t>FMDAIIM1000000</t>
  </si>
  <si>
    <t>PDFRP0146</t>
  </si>
  <si>
    <t>فوم تغليف علوى شمال خلفى11قدم  PDFRP0145</t>
  </si>
  <si>
    <t>FMDAIIM4000000</t>
  </si>
  <si>
    <t>PDFRP0142</t>
  </si>
  <si>
    <t>فوم تغليف علوى شمال امامى11قدم  PDFRP0144</t>
  </si>
  <si>
    <t>FMDAIIM3000000</t>
  </si>
  <si>
    <t>PDFRP0143</t>
  </si>
  <si>
    <t>فوم تغليف سفلى يمين 11قدم المعدل PDFRP0147</t>
  </si>
  <si>
    <t>FMDAIIM6000000</t>
  </si>
  <si>
    <t>PDFRP0144</t>
  </si>
  <si>
    <t>فوم تغليف سفلى شمال 11قدم المعدل  PDFRP0146</t>
  </si>
  <si>
    <t>FMDAIIM5000000</t>
  </si>
  <si>
    <t>PDFRP0145</t>
  </si>
  <si>
    <t>قاعدة غسالة كيلوباترا</t>
  </si>
  <si>
    <t>FMDAII10CP0000</t>
  </si>
  <si>
    <t>لوحه غساله كيلوباترا</t>
  </si>
  <si>
    <t>FMDAII70CP0000</t>
  </si>
  <si>
    <t>فوم صندوق سمك 35 ك</t>
  </si>
  <si>
    <t>FMBOXI35000000</t>
  </si>
  <si>
    <t>(إفتا)SAB  2047101</t>
  </si>
  <si>
    <t>FMAFTI40000000</t>
  </si>
  <si>
    <t>850*650</t>
  </si>
  <si>
    <t>افتا</t>
  </si>
  <si>
    <t>شركة افتا</t>
  </si>
  <si>
    <t>(إفتا)S1B1 1754501</t>
  </si>
  <si>
    <t>FMAFTI10000000</t>
  </si>
  <si>
    <t>PDFRP2123 قاعده 70 شمال</t>
  </si>
  <si>
    <t>FMCFII1LRP2123</t>
  </si>
  <si>
    <t>PDFRP2124 كفر 70 يمين</t>
  </si>
  <si>
    <t>FMCFII7RRP2124</t>
  </si>
  <si>
    <t>LgWashing machine (Cover)</t>
  </si>
  <si>
    <t>FMLGEI20000000</t>
  </si>
  <si>
    <t>3920EZ2058A</t>
  </si>
  <si>
    <t>LgWashing machine (Angels)</t>
  </si>
  <si>
    <t>FMLGEI40000000</t>
  </si>
  <si>
    <t>3920FZ3114C</t>
  </si>
  <si>
    <t>علبة 20 فلات الجديدة</t>
  </si>
  <si>
    <t>FMBOXI20FB0000</t>
  </si>
  <si>
    <t>FRONT 43LM63</t>
  </si>
  <si>
    <t>FMLGEI43LM63FR</t>
  </si>
  <si>
    <t>MFZ66151901</t>
  </si>
  <si>
    <t>فوم طقم سخان زانوسى</t>
  </si>
  <si>
    <t>FMDAHIN30000000</t>
  </si>
  <si>
    <t>MFZ67207201 75UP77 TOP-BOTTOM</t>
  </si>
  <si>
    <t>FMLGEI075UP770</t>
  </si>
  <si>
    <t>MFZ67207201 75UP77Side</t>
  </si>
  <si>
    <t>FMLGEI475UP770</t>
  </si>
  <si>
    <t>LG 65UP77 FRONT</t>
  </si>
  <si>
    <t>FMLGEI365UP770</t>
  </si>
  <si>
    <t>MFZ67225101</t>
  </si>
  <si>
    <t>LG 65 UP 81</t>
  </si>
  <si>
    <t>FMLGEI065UP810</t>
  </si>
  <si>
    <t>LG65UP81-side</t>
  </si>
  <si>
    <t>FMLGEI365UP810</t>
  </si>
  <si>
    <t>فوم طقم سخان غاز 10 لتر</t>
  </si>
  <si>
    <t>FMDAHI6000000</t>
  </si>
  <si>
    <t>1100*850</t>
  </si>
  <si>
    <t>A15289901</t>
  </si>
  <si>
    <t>صندق 10ك بنى سويف</t>
  </si>
  <si>
    <t>FM000B10000000</t>
  </si>
  <si>
    <t>زانوسى العبد 303</t>
  </si>
  <si>
    <t>FMABDI30300000</t>
  </si>
  <si>
    <t>CDFRP2305</t>
  </si>
  <si>
    <t>زانوسى العبد 304</t>
  </si>
  <si>
    <t>FMABDI30400000</t>
  </si>
  <si>
    <t>CDFRP2306</t>
  </si>
  <si>
    <t>زانوسي العبد 314</t>
  </si>
  <si>
    <t>FMABDI31400000</t>
  </si>
  <si>
    <t>CDFRP2314</t>
  </si>
  <si>
    <t>زانوسي العبد 308</t>
  </si>
  <si>
    <t>FMABDI30800000</t>
  </si>
  <si>
    <t>CDFRP2308</t>
  </si>
  <si>
    <t>فوم كشاف طوارئ جراند 1</t>
  </si>
  <si>
    <t>FMGREI10000000</t>
  </si>
  <si>
    <t>جراند</t>
  </si>
  <si>
    <t>شركة جراند</t>
  </si>
  <si>
    <t>صندوق سمك 5ك بنى سويف</t>
  </si>
  <si>
    <t>FM000B05000000</t>
  </si>
  <si>
    <t>كفر سخان فرنساوي</t>
  </si>
  <si>
    <t>FMENCI20000000</t>
  </si>
  <si>
    <t>اطلانتيك</t>
  </si>
  <si>
    <t>قاعدة سخان فرنساوي</t>
  </si>
  <si>
    <t>FMENCI30000000</t>
  </si>
  <si>
    <t>زوايا امامية كولدير منلو</t>
  </si>
  <si>
    <t>FMMINI20000042</t>
  </si>
  <si>
    <t>زوايا خلفية كولدير منلو</t>
  </si>
  <si>
    <t>FMMINI30000043</t>
  </si>
  <si>
    <t>LG 43UJ63</t>
  </si>
  <si>
    <t>FMLGEI43630000</t>
  </si>
  <si>
    <t>MFZ65333701</t>
  </si>
  <si>
    <t>فوم كشاف جراند بلاستيك</t>
  </si>
  <si>
    <t>FMGREI30000000</t>
  </si>
  <si>
    <t>فوم زوايا فيكتوريا خلفيه PDAWP6025</t>
  </si>
  <si>
    <t>FMDAIIF4000000</t>
  </si>
  <si>
    <t>PDAWP7198</t>
  </si>
  <si>
    <t>دلتا</t>
  </si>
  <si>
    <t>فوم زوايا فيكتوريا اماميه PDAWP6024</t>
  </si>
  <si>
    <t>FMDAIIF3000000</t>
  </si>
  <si>
    <t>PDAWP7197</t>
  </si>
  <si>
    <t>فوم تغليف حله فيكتوريا CDAWP6039</t>
  </si>
  <si>
    <t>FMDAIIF1000000</t>
  </si>
  <si>
    <t>CDAWP6039</t>
  </si>
  <si>
    <t>قاعدة غساله 8 كيلو فوق اتوماتيك p0000001719080</t>
  </si>
  <si>
    <t>FMCFII10819080</t>
  </si>
  <si>
    <t>p0000001719080</t>
  </si>
  <si>
    <t>كفر غساله 8  كيلو فوق اتوماتيك 16338000005663</t>
  </si>
  <si>
    <t>FMCFII70805663</t>
  </si>
  <si>
    <t>جزء وسط غساله 8 كيلو فوق اتوماتيك 16338000005664</t>
  </si>
  <si>
    <t>FMCFII60805664</t>
  </si>
  <si>
    <t>زوايا غساله  8 كيلو فوق اتوماتيك F+B 16338000004053</t>
  </si>
  <si>
    <t>FMCFII20804053</t>
  </si>
  <si>
    <t>قاعده غساله فوم 4.3 سم PDAWP6058</t>
  </si>
  <si>
    <t>FMDAIIW0000000</t>
  </si>
  <si>
    <t>PDAWP7199</t>
  </si>
  <si>
    <t>(إفتا)S1B1 1755301</t>
  </si>
  <si>
    <t>FMAFTI20000000</t>
  </si>
  <si>
    <t>65UA14 SIDE RIGHT</t>
  </si>
  <si>
    <t>FMTOSI3R65UA14</t>
  </si>
  <si>
    <t>1800*1600</t>
  </si>
  <si>
    <t>توشيبا</t>
  </si>
  <si>
    <t>توشيبا للاجهزة المرئية</t>
  </si>
  <si>
    <t>FRONT 43LM55</t>
  </si>
  <si>
    <t>FMLGEI43LM55FR</t>
  </si>
  <si>
    <t>MFZ65262201</t>
  </si>
  <si>
    <t>(إفتا)S1B1 3397201</t>
  </si>
  <si>
    <t>FMAFTI30000000</t>
  </si>
  <si>
    <t>زانوسي العبد 309</t>
  </si>
  <si>
    <t>FMABDI30900000</t>
  </si>
  <si>
    <t>متنوع</t>
  </si>
  <si>
    <t>فوم تغليف سفلى شمال 11/9 قدم PDFRP0110</t>
  </si>
  <si>
    <t>FMDAIID4000000</t>
  </si>
  <si>
    <t>فوم دعامه 60*60</t>
  </si>
  <si>
    <t>FMDACI66060000</t>
  </si>
  <si>
    <t>808902101</t>
  </si>
  <si>
    <t>فوم تغليف سفلى شمال12قدم معدل PDFRP0061</t>
  </si>
  <si>
    <t>FMDAIIT5000000</t>
  </si>
  <si>
    <t>INSUCLAD 330*160 MM.</t>
  </si>
  <si>
    <t>FCCL0033016200</t>
  </si>
  <si>
    <t xml:space="preserve"> KEPCO</t>
  </si>
  <si>
    <t>INSUTRIM  330*170 MM.</t>
  </si>
  <si>
    <t>FCCR0033017200</t>
  </si>
  <si>
    <t>INSUCLAD 330*80 MM.</t>
  </si>
  <si>
    <t>FCCL0033008200</t>
  </si>
  <si>
    <t>Louver (70*300 MM.) option-1</t>
  </si>
  <si>
    <t>FCCL0033007200</t>
  </si>
  <si>
    <t>INSUCLAD 330*135 MM.</t>
  </si>
  <si>
    <t>FCCL0033013200</t>
  </si>
  <si>
    <t>03000000000033- Packaging Pad (Up) 10kg</t>
  </si>
  <si>
    <t>FMMDII70010000</t>
  </si>
  <si>
    <t>top led 32 l 29 توشيبا HTTEFK520040</t>
  </si>
  <si>
    <t>FMTOSI32TL2940</t>
  </si>
  <si>
    <t>bottom led 32 l29 توشيبا  HTTEFK520050 </t>
  </si>
  <si>
    <t>FMTOSI32BL2950</t>
  </si>
  <si>
    <t>side L&amp;R led 32 l 29 توشيبا  HTTEFK520060</t>
  </si>
  <si>
    <t>FMTOSI32LR2960</t>
  </si>
  <si>
    <t>زاوية بوتجاز اماميه 90 تصدير</t>
  </si>
  <si>
    <t>FMDACI49000002</t>
  </si>
  <si>
    <t>قاعدة بوتجاز 90 تصدير</t>
  </si>
  <si>
    <t>FMDACI49000001</t>
  </si>
  <si>
    <t>A07465002</t>
  </si>
  <si>
    <t>فوم كوش 152</t>
  </si>
  <si>
    <t>FMDACI51520000</t>
  </si>
  <si>
    <t>809040701</t>
  </si>
  <si>
    <t>زانوسي قاعدة</t>
  </si>
  <si>
    <t>FMZANI20000000</t>
  </si>
  <si>
    <t>مصر لصناعة الكباسات</t>
  </si>
  <si>
    <t>طقم فوم سخان زانوسي تصدير</t>
  </si>
  <si>
    <t>FMDAHI31000000</t>
  </si>
  <si>
    <t>زانوسي كفر</t>
  </si>
  <si>
    <t>FMZANI30000000</t>
  </si>
  <si>
    <t>زانوسي وسط</t>
  </si>
  <si>
    <t>FMZANI10000000</t>
  </si>
  <si>
    <t>LG 32 LF51 MFZ64617701</t>
  </si>
  <si>
    <t>FMLGEI32510000</t>
  </si>
  <si>
    <t>فوم كوش 130</t>
  </si>
  <si>
    <t>FMDACI51300000</t>
  </si>
  <si>
    <t>فوم قاعده 60*90 (مجمعه)</t>
  </si>
  <si>
    <t>FMDACI16090000</t>
  </si>
  <si>
    <t>فوم دعامه 60*90 (مجمعه)</t>
  </si>
  <si>
    <t>FMDACI66090000</t>
  </si>
  <si>
    <t>فوم صندوق سمك التابوت</t>
  </si>
  <si>
    <t>FMBOXI30T00000</t>
  </si>
  <si>
    <t>فوم حمايه لوحه التحكم فيكتوريا CDAWP6090</t>
  </si>
  <si>
    <t>FMDAIIF2000000</t>
  </si>
  <si>
    <t>PDAWA6157</t>
  </si>
  <si>
    <t>tosh 32 ER9 top</t>
  </si>
  <si>
    <t>FMTOSI32T24010</t>
  </si>
  <si>
    <t>tosh 32 ER9 bottom</t>
  </si>
  <si>
    <t>FMTOSI32B24020</t>
  </si>
  <si>
    <t>tosh 43 ER9 top</t>
  </si>
  <si>
    <t>FMTOSI43T24030</t>
  </si>
  <si>
    <t>tosh 43 ER9 bottom</t>
  </si>
  <si>
    <t>FMTOSI43B24040</t>
  </si>
  <si>
    <t>65UA14 TOP</t>
  </si>
  <si>
    <t>FMTOSI7T65UA14</t>
  </si>
  <si>
    <t>65UA14 BOTTOM</t>
  </si>
  <si>
    <t>FMTOSI1B65UA14</t>
  </si>
  <si>
    <t>65UA14 SIDE LEFT</t>
  </si>
  <si>
    <t>FMTOSI4L65UA14</t>
  </si>
  <si>
    <t>INSUTRIM  270*200 MM</t>
  </si>
  <si>
    <t>FCCR027020200</t>
  </si>
  <si>
    <t>INSUCLAD 270*100 MM</t>
  </si>
  <si>
    <t>FCCL027010200</t>
  </si>
  <si>
    <t>INSUCLAD 270*85 MM</t>
  </si>
  <si>
    <t>FCCL027085200</t>
  </si>
  <si>
    <t>Louver (70*250 MM.) option-2</t>
  </si>
  <si>
    <t>FCCL007025000</t>
  </si>
  <si>
    <t>OLED65A26LA-up-dwon</t>
  </si>
  <si>
    <t>FMLGEI0S319401</t>
  </si>
  <si>
    <t>OLED65A26LA-side</t>
  </si>
  <si>
    <t>FMLGEI3S319402</t>
  </si>
  <si>
    <t>طقم سخان نبتون  ذو 4 اطقم -سفلي</t>
  </si>
  <si>
    <t>FMEWFI7A176101</t>
  </si>
  <si>
    <t>طقم سخان نبتون ذو 4 اطقم - علوي</t>
  </si>
  <si>
    <t>FMEWFI1A176201</t>
  </si>
  <si>
    <t>LG 70 UQ 80006LD علوى وسفلى</t>
  </si>
  <si>
    <t>FMLGEI0S207501</t>
  </si>
  <si>
    <t>LG 70 UQ 80006LD  جانب يمين وشمال</t>
  </si>
  <si>
    <t>FMLGEI3S207502</t>
  </si>
  <si>
    <t>كفرسخان اوليمبيك محلى- A23299301</t>
  </si>
  <si>
    <t>FMOLMI7T299301</t>
  </si>
  <si>
    <t>قاعدة سخان اوليمبيك محلى- A23299401</t>
  </si>
  <si>
    <t>FMOLMI0S299401</t>
  </si>
  <si>
    <t>Stop Coller S4</t>
  </si>
  <si>
    <t>FMENCI0S400000</t>
  </si>
  <si>
    <t>1100*1300</t>
  </si>
  <si>
    <t>INSUTRIM  300*170 MM.</t>
  </si>
  <si>
    <t>FCCR0030017200</t>
  </si>
  <si>
    <t>INSUCLAD 300*130 MM.</t>
  </si>
  <si>
    <t>FCCL0030013200</t>
  </si>
  <si>
    <t>INSUCLAD 300*85 MM.</t>
  </si>
  <si>
    <t>FCCL0030085200</t>
  </si>
  <si>
    <t>فوم طقم قاعدة ديب فريزر</t>
  </si>
  <si>
    <t>FMTRDI10000000</t>
  </si>
  <si>
    <t>تريدكو</t>
  </si>
  <si>
    <t xml:space="preserve">تريدكو للصناعات الهندسية </t>
  </si>
  <si>
    <t>مبرد نحاس 60 لتر</t>
  </si>
  <si>
    <t>FMNHGI60000000</t>
  </si>
  <si>
    <t>النحاس</t>
  </si>
  <si>
    <t>النحاس جروب للاكترونيات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</si>
  <si>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</si>
  <si>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</si>
  <si>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</si>
  <si>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</si>
  <si>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</si>
  <si>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</si>
  <si>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</si>
  <si>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</si>
  <si>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1.63E+13</t>
  </si>
  <si>
    <t>مشتل اسنا</t>
  </si>
  <si>
    <t>الشركة العامة للخزف</t>
  </si>
  <si>
    <t>MFZ65333801</t>
  </si>
  <si>
    <t xml:space="preserve">PDFRP2046      </t>
  </si>
  <si>
    <t xml:space="preserve">PDFRP2047      </t>
  </si>
  <si>
    <t xml:space="preserve">PDFRP2044      </t>
  </si>
  <si>
    <t xml:space="preserve">PDFRP2045      </t>
  </si>
  <si>
    <t>p0000001388248</t>
  </si>
  <si>
    <t>العربيه للصناعات الكهربائيه</t>
  </si>
  <si>
    <t>MFZ67209701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</si>
  <si>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</si>
  <si>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</si>
  <si>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</si>
  <si>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</si>
  <si>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</si>
  <si>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</si>
  <si>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</si>
  <si>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</si>
  <si>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</si>
  <si>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</si>
  <si>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</si>
  <si>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</si>
  <si>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</si>
  <si>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</si>
  <si>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</si>
  <si>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</si>
  <si>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</si>
  <si>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</si>
  <si>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</si>
  <si>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</si>
  <si>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</si>
  <si>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</si>
  <si>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</si>
  <si>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</si>
  <si>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</si>
  <si>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</si>
  <si>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</si>
  <si>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</si>
  <si>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</si>
  <si>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</si>
  <si>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</si>
  <si>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</si>
  <si>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</si>
  <si>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</si>
  <si>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</si>
  <si>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</si>
  <si>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</si>
  <si>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</si>
  <si>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</si>
  <si>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</si>
  <si>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</si>
  <si>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</si>
  <si>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</si>
  <si>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</si>
  <si>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</si>
  <si>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</si>
  <si>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</si>
  <si>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</si>
  <si>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</si>
  <si>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</si>
  <si>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</si>
  <si>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</si>
  <si>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</si>
  <si>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</si>
  <si>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</si>
  <si>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</si>
  <si>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</si>
  <si>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</si>
  <si>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</si>
  <si>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</si>
  <si>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</si>
  <si>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</si>
  <si>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</si>
  <si>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</si>
  <si>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</si>
  <si>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</si>
  <si>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</si>
  <si>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</si>
  <si>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</si>
  <si>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</si>
  <si>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</si>
  <si>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</si>
  <si>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</si>
  <si>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</si>
  <si>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</si>
  <si>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</si>
  <si>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</si>
  <si>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</si>
  <si>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</si>
  <si>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</si>
  <si>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</si>
  <si>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</si>
  <si>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</si>
  <si>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</si>
  <si>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</si>
  <si>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</si>
  <si>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</si>
  <si>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</si>
  <si>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</si>
  <si>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</si>
  <si>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</si>
  <si>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</si>
  <si>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</si>
  <si>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</si>
  <si>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</si>
  <si>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</si>
  <si>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</si>
  <si>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</si>
  <si>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</si>
  <si>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</si>
  <si>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</si>
  <si>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</si>
  <si>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</si>
  <si>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</si>
  <si>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</si>
  <si>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</si>
  <si>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</si>
  <si>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</si>
  <si>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</si>
  <si>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</si>
  <si>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</si>
  <si>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</si>
  <si>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</si>
  <si>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</si>
  <si>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</si>
  <si>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</si>
  <si>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</si>
  <si>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</si>
  <si>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</si>
  <si>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</si>
  <si>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</si>
  <si>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</si>
  <si>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</si>
  <si>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</si>
  <si>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</si>
  <si>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</si>
  <si>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</si>
  <si>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</si>
  <si>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</si>
  <si>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</si>
  <si>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</si>
  <si>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</si>
  <si>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</si>
  <si>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</si>
  <si>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</si>
  <si>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</si>
  <si>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</si>
  <si>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</si>
  <si>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</si>
  <si>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</si>
  <si>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</si>
  <si>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</si>
  <si>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</si>
  <si>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</si>
  <si>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</si>
  <si>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</si>
  <si>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</si>
  <si>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</si>
  <si>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</si>
  <si>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</si>
  <si>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</si>
  <si>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عدد عيوب الاتساخات</t>
  </si>
  <si>
    <t>التقارير الشهرية لمنتجات الاسطمبات مسلسلسة</t>
  </si>
  <si>
    <t>numbers defect</t>
  </si>
  <si>
    <t>متابعة انتاج خلاط 8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</si>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</sst>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6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</cellStyleXfs>
  <cellXfs count="391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7" fontId="0" fillId="0" borderId="0" xfId="4" applyNumberFormat="1" applyFont="1" applyAlignment="1">
      <alignment horizontal="center" vertical="center"/>
    </xf>
    <xf numFmtId="0" fontId="24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0" fontId="18" fillId="0" borderId="42" xfId="0" applyFont="1" applyBorder="1" applyAlignment="1">
      <alignment horizontal="center" vertical="center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0" fontId="15" fillId="3" borderId="42" xfId="0" applyFont="1" applyFill="1" applyBorder="1" applyAlignment="1">
      <alignment horizontal="center" vertical="center"/>
    </xf>
    <xf numFmtId="0" fontId="15" fillId="4" borderId="42" xfId="0" applyFont="1" applyFill="1" applyBorder="1" applyAlignment="1">
      <alignment horizontal="center" vertical="center"/>
    </xf>
    <xf numFmtId="0" fontId="24" fillId="0" borderId="0" xfId="5"/>
    <xf numFmtId="0" fontId="17" fillId="0" borderId="42" xfId="0" applyFont="1" applyBorder="1" applyAlignment="1">
      <alignment horizontal="center" vertical="center"/>
    </xf>
    <xf numFmtId="1" fontId="15" fillId="0" borderId="42" xfId="0" applyNumberFormat="1" applyFont="1" applyBorder="1" applyAlignment="1">
      <alignment horizontal="center" vertical="center"/>
    </xf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10" fontId="2" fillId="2" borderId="42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4" fontId="27" fillId="14" borderId="26" xfId="1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8" fillId="0" borderId="11" xfId="0" applyNumberFormat="1" applyFont="1" applyBorder="1" applyAlignment="1">
      <alignment horizontal="center" vertical="center" wrapText="1"/>
    </xf>
    <xf numFmtId="165" fontId="8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166" fontId="15" fillId="0" borderId="42" xfId="0" applyNumberFormat="1" applyFont="1" applyBorder="1" applyAlignment="1">
      <alignment horizontal="center" vertical="center"/>
    </xf>
    <xf numFmtId="166" fontId="0" fillId="0" borderId="0" xfId="0" applyNumberFormat="1"/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6" fontId="0" fillId="0" borderId="0" xfId="0" applyNumberFormat="1"/>
    <xf numFmtId="165" fontId="25" fillId="0" borderId="0" xfId="1" applyNumberFormat="1" applyFont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165" fontId="13" fillId="0" borderId="0" xfId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165" fontId="0" fillId="0" borderId="0" xfId="0" applyNumberFormat="1"/>
    <xf numFmtId="166" fontId="26" fillId="13" borderId="0" xfId="1" applyNumberFormat="1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/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0" fillId="0" borderId="41" xfId="0" applyBorder="1"/>
    <xf numFmtId="0" fontId="14" fillId="3" borderId="42" xfId="0" applyFont="1" applyFill="1" applyBorder="1" applyAlignment="1">
      <alignment horizontal="center" vertical="center"/>
    </xf>
    <xf numFmtId="0" fontId="0" fillId="0" borderId="43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25" fillId="12" borderId="42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11" fillId="3" borderId="42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55" xfId="0" applyBorder="1"/>
    <xf numFmtId="0" fontId="13" fillId="0" borderId="42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6" xfId="0" applyNumberFormat="1" applyFont="1" applyBorder="1" applyAlignment="1">
      <alignment horizontal="center" vertical="center" wrapText="1"/>
    </xf>
    <xf numFmtId="0" fontId="0" fillId="0" borderId="49" xfId="0" applyBorder="1"/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31" fillId="16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2" xfId="0" applyNumberFormat="1" applyFont="1" applyBorder="1" applyAlignment="1">
      <alignment horizontal="center" vertical="center" wrapText="1" readingOrder="2"/>
    </xf>
    <xf numFmtId="0" fontId="12" fillId="0" borderId="42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27" xfId="0" applyBorder="1"/>
    <xf numFmtId="0" fontId="0" fillId="0" borderId="32" xfId="0" applyBorder="1"/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411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1-4AB4-B6C1-2BF36541BF1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96C6-4166-A6C6-0A2BA3846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F954-4F4C-ACCF-D1F82A056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CE-48CE-AE78-0F2D53769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1B3B-45BD-8EF4-FEEE35E09C9F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1B3B-45BD-8EF4-FEEE35E09C9F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1B3B-45BD-8EF4-FEEE35E09C9F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1B3B-45BD-8EF4-FEEE35E09C9F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1B3B-45BD-8EF4-FEEE35E09C9F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1B3B-45BD-8EF4-FEEE35E09C9F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1B3B-45BD-8EF4-FEEE35E09C9F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1B3B-45BD-8EF4-FEEE35E09C9F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1B3B-45BD-8EF4-FEEE35E09C9F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1B3B-45BD-8EF4-FEEE35E09C9F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1B3B-45BD-8EF4-FEEE35E09C9F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1B3B-45BD-8EF4-FEEE35E09C9F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1B3B-45BD-8EF4-FEEE35E09C9F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1B3B-45BD-8EF4-FEEE35E09C9F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1B3B-45BD-8EF4-FEEE35E09C9F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1B3B-45BD-8EF4-FEEE35E09C9F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1B3B-45BD-8EF4-FEEE35E09C9F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1B3B-45BD-8EF4-FEEE35E09C9F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1B3B-45BD-8EF4-FEEE35E09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91FB-44CE-B530-5D0DF3130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3238-420E-BCFD-F90A456D933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3238-420E-BCFD-F90A456D933B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3238-420E-BCFD-F90A456D933B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3238-420E-BCFD-F90A456D933B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3238-420E-BCFD-F90A456D933B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3238-420E-BCFD-F90A456D933B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3238-420E-BCFD-F90A456D933B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3238-420E-BCFD-F90A456D933B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3238-420E-BCFD-F90A456D933B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3238-420E-BCFD-F90A456D933B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3238-420E-BCFD-F90A456D933B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3238-420E-BCFD-F90A456D933B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3238-420E-BCFD-F90A456D933B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3238-420E-BCFD-F90A456D933B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3238-420E-BCFD-F90A456D933B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3238-420E-BCFD-F90A456D933B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3238-420E-BCFD-F90A456D933B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3238-420E-BCFD-F90A456D933B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3238-420E-BCFD-F90A456D933B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3238-420E-BCFD-F90A456D933B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3238-420E-BCFD-F90A456D933B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3238-420E-BCFD-F90A456D933B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3238-420E-BCFD-F90A456D933B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3238-420E-BCFD-F90A456D933B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3238-420E-BCFD-F90A456D933B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3238-420E-BCFD-F90A456D933B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3238-420E-BCFD-F90A456D933B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3238-420E-BCFD-F90A456D933B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3238-420E-BCFD-F90A456D933B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3238-420E-BCFD-F90A456D933B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3238-420E-BCFD-F90A456D933B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3238-420E-BCFD-F90A456D933B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3238-420E-BCFD-F90A456D933B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3238-420E-BCFD-F90A456D933B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3238-420E-BCFD-F90A456D933B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3238-420E-BCFD-F90A456D933B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3238-420E-BCFD-F90A456D933B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3238-420E-BCFD-F90A456D933B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3238-420E-BCFD-F90A456D933B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3238-420E-BCFD-F90A456D933B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3238-420E-BCFD-F90A456D933B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3238-420E-BCFD-F90A456D933B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3238-420E-BCFD-F90A456D933B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3238-420E-BCFD-F90A456D933B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3238-420E-BCFD-F90A456D933B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3238-420E-BCFD-F90A456D933B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3238-420E-BCFD-F90A456D933B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3238-420E-BCFD-F90A456D933B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3238-420E-BCFD-F90A456D933B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3238-420E-BCFD-F90A456D933B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3238-420E-BCFD-F90A456D933B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3238-420E-BCFD-F90A456D933B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3238-420E-BCFD-F90A456D933B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3238-420E-BCFD-F90A456D933B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3238-420E-BCFD-F90A456D933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80-486C-B513-BE4D7682ACB9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0-486C-B513-BE4D7682A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6-481B-8E2B-DD9ECD1ACA05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26-481B-8E2B-DD9ECD1AC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DC-4E2B-98ED-2BAD2A9B63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2-40AA-94E0-DCA06AB6802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</sheetNames>
    <sheetDataSet>
      <sheetData sheetId="0" refreshError="1"/>
      <sheetData sheetId="1" refreshError="1"/>
      <sheetData sheetId="2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  <sheetName val=" 143"/>
      <sheetName val="summary"/>
      <sheetName val="subcuase"/>
      <sheetName val="165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4"/>
  <sheetViews>
    <sheetView rightToLeft="1" workbookViewId="0">
      <selection activeCell="A24" sqref="A24"/>
    </sheetView>
  </sheetViews>
  <sheetFormatPr defaultRowHeight="14.25" x14ac:dyDescent="0.2"/>
  <cols>
    <col min="1" max="1" width="33.875" style="243" customWidth="1"/>
    <col min="2" max="2" width="52.75" style="236" customWidth="1"/>
    <col min="3" max="3" width="64" style="236" customWidth="1"/>
    <col min="4" max="4" width="21.75" style="243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59" t="s">
        <v>2</v>
      </c>
      <c r="B3" s="243" t="s">
        <v>3</v>
      </c>
    </row>
    <row r="4" spans="1:4" ht="15.75" customHeight="1" thickBot="1" x14ac:dyDescent="0.25">
      <c r="A4" s="243" t="s">
        <v>4</v>
      </c>
    </row>
    <row r="5" spans="1:4" ht="15.75" customHeight="1" thickBot="1" x14ac:dyDescent="0.25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25">
      <c r="A6" s="159" t="s">
        <v>9</v>
      </c>
      <c r="B6" s="61" t="s">
        <v>10</v>
      </c>
      <c r="C6" s="62"/>
      <c r="D6" s="243" t="s">
        <v>11</v>
      </c>
    </row>
    <row r="7" spans="1:4" ht="15.75" customHeight="1" thickBot="1" x14ac:dyDescent="0.25">
      <c r="A7" s="66" t="s">
        <v>12</v>
      </c>
      <c r="B7" s="61" t="s">
        <v>13</v>
      </c>
      <c r="C7" s="62" t="s">
        <v>14</v>
      </c>
      <c r="D7" s="243" t="s">
        <v>15</v>
      </c>
    </row>
    <row r="8" spans="1:4" ht="15.75" customHeight="1" thickBot="1" x14ac:dyDescent="0.25">
      <c r="A8" s="65" t="s">
        <v>16</v>
      </c>
      <c r="B8" s="61" t="s">
        <v>17</v>
      </c>
      <c r="C8" s="62" t="s">
        <v>18</v>
      </c>
      <c r="D8" s="243" t="s">
        <v>19</v>
      </c>
    </row>
    <row r="9" spans="1:4" ht="15.75" customHeight="1" thickBot="1" x14ac:dyDescent="0.25">
      <c r="A9" s="65" t="s">
        <v>20</v>
      </c>
      <c r="B9" s="61" t="s">
        <v>21</v>
      </c>
      <c r="C9" s="62"/>
    </row>
    <row r="10" spans="1:4" ht="15.75" customHeight="1" thickBot="1" x14ac:dyDescent="0.25">
      <c r="A10" s="65" t="s">
        <v>22</v>
      </c>
      <c r="B10" s="61" t="s">
        <v>23</v>
      </c>
      <c r="C10" s="62"/>
    </row>
    <row r="11" spans="1:4" ht="15.75" customHeight="1" thickBot="1" x14ac:dyDescent="0.25">
      <c r="A11" s="65" t="s">
        <v>24</v>
      </c>
      <c r="B11" s="61" t="s">
        <v>25</v>
      </c>
      <c r="C11" s="62"/>
      <c r="D11" s="243" t="s">
        <v>26</v>
      </c>
    </row>
    <row r="12" spans="1:4" ht="15.75" customHeight="1" thickBot="1" x14ac:dyDescent="0.25">
      <c r="A12" s="65" t="s">
        <v>27</v>
      </c>
      <c r="B12" s="61" t="s">
        <v>28</v>
      </c>
      <c r="C12" s="62"/>
    </row>
    <row r="13" spans="1:4" ht="30.75" customHeight="1" thickBot="1" x14ac:dyDescent="0.25">
      <c r="A13" s="65" t="s">
        <v>29</v>
      </c>
      <c r="B13" s="61" t="s">
        <v>30</v>
      </c>
      <c r="C13" s="61" t="s">
        <v>31</v>
      </c>
      <c r="D13" s="243" t="s">
        <v>26</v>
      </c>
    </row>
    <row r="14" spans="1:4" ht="15.75" customHeight="1" thickBot="1" x14ac:dyDescent="0.25">
      <c r="A14" s="65" t="s">
        <v>32</v>
      </c>
      <c r="B14" s="61" t="s">
        <v>33</v>
      </c>
      <c r="C14" s="62"/>
      <c r="D14" s="243" t="s">
        <v>15</v>
      </c>
    </row>
    <row r="15" spans="1:4" ht="15.75" customHeight="1" thickBot="1" x14ac:dyDescent="0.25">
      <c r="A15" s="65" t="s">
        <v>34</v>
      </c>
      <c r="B15" s="61" t="s">
        <v>35</v>
      </c>
      <c r="C15" s="61" t="s">
        <v>36</v>
      </c>
    </row>
    <row r="16" spans="1:4" x14ac:dyDescent="0.2">
      <c r="A16" s="146"/>
    </row>
    <row r="17" spans="1:4" ht="15.75" customHeight="1" thickBot="1" x14ac:dyDescent="0.25">
      <c r="A17" s="146" t="s">
        <v>37</v>
      </c>
    </row>
    <row r="18" spans="1:4" ht="15.75" customHeight="1" thickBot="1" x14ac:dyDescent="0.25">
      <c r="A18" s="63" t="s">
        <v>5</v>
      </c>
      <c r="B18" s="64" t="s">
        <v>6</v>
      </c>
      <c r="C18" s="64" t="s">
        <v>7</v>
      </c>
    </row>
    <row r="19" spans="1:4" ht="15.75" customHeight="1" thickBot="1" x14ac:dyDescent="0.25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25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25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25">
      <c r="A22" s="65" t="s">
        <v>46</v>
      </c>
      <c r="B22" s="61" t="s">
        <v>47</v>
      </c>
      <c r="C22" s="62"/>
    </row>
    <row r="23" spans="1:4" ht="15.75" customHeight="1" thickBot="1" x14ac:dyDescent="0.25">
      <c r="A23" s="65" t="s">
        <v>48</v>
      </c>
      <c r="B23" s="61" t="s">
        <v>49</v>
      </c>
      <c r="C23" s="62"/>
      <c r="D23" s="243" t="s">
        <v>50</v>
      </c>
    </row>
    <row r="24" spans="1:4" ht="29.25" customHeight="1" thickBot="1" x14ac:dyDescent="0.25">
      <c r="A24" s="65" t="s">
        <v>51</v>
      </c>
      <c r="B24" s="61" t="s">
        <v>52</v>
      </c>
      <c r="C24" s="62"/>
      <c r="D24" s="243" t="s">
        <v>50</v>
      </c>
    </row>
    <row r="25" spans="1:4" ht="30.75" customHeight="1" thickBot="1" x14ac:dyDescent="0.25">
      <c r="A25" s="66" t="s">
        <v>53</v>
      </c>
      <c r="B25" s="61" t="s">
        <v>54</v>
      </c>
      <c r="C25" s="61" t="s">
        <v>55</v>
      </c>
      <c r="D25" s="243" t="s">
        <v>50</v>
      </c>
    </row>
    <row r="26" spans="1:4" ht="30.75" customHeight="1" thickBot="1" x14ac:dyDescent="0.25">
      <c r="A26" s="65" t="s">
        <v>56</v>
      </c>
      <c r="B26" s="61" t="s">
        <v>57</v>
      </c>
      <c r="C26" s="61" t="s">
        <v>55</v>
      </c>
      <c r="D26" s="243" t="s">
        <v>50</v>
      </c>
    </row>
    <row r="27" spans="1:4" ht="15.75" customHeight="1" thickBot="1" x14ac:dyDescent="0.25">
      <c r="A27" s="66" t="s">
        <v>58</v>
      </c>
      <c r="B27" s="61" t="s">
        <v>59</v>
      </c>
    </row>
    <row r="28" spans="1:4" ht="15.75" customHeight="1" thickBot="1" x14ac:dyDescent="0.25">
      <c r="A28" s="66" t="s">
        <v>60</v>
      </c>
      <c r="B28" s="61" t="s">
        <v>61</v>
      </c>
      <c r="D28" s="243" t="s">
        <v>15</v>
      </c>
    </row>
    <row r="30" spans="1:4" x14ac:dyDescent="0.2">
      <c r="A30" s="243" t="s">
        <v>62</v>
      </c>
    </row>
    <row r="32" spans="1:4" x14ac:dyDescent="0.2">
      <c r="A32" s="243" t="s">
        <v>63</v>
      </c>
      <c r="B32" t="s">
        <v>64</v>
      </c>
    </row>
    <row r="33" spans="1:2" x14ac:dyDescent="0.2">
      <c r="A33" s="243" t="s">
        <v>65</v>
      </c>
      <c r="B33" t="s">
        <v>66</v>
      </c>
    </row>
    <row r="34" spans="1:2" x14ac:dyDescent="0.2">
      <c r="A34" s="243" t="s">
        <v>67</v>
      </c>
      <c r="B34" t="s">
        <v>68</v>
      </c>
    </row>
    <row r="35" spans="1:2" x14ac:dyDescent="0.2">
      <c r="A35" s="243" t="s">
        <v>69</v>
      </c>
      <c r="B35" t="s">
        <v>70</v>
      </c>
    </row>
    <row r="36" spans="1:2" x14ac:dyDescent="0.2">
      <c r="A36" s="141" t="s">
        <v>71</v>
      </c>
      <c r="B36" t="s">
        <v>72</v>
      </c>
    </row>
    <row r="37" spans="1:2" x14ac:dyDescent="0.2">
      <c r="A37" s="243" t="s">
        <v>73</v>
      </c>
      <c r="B37" t="s">
        <v>74</v>
      </c>
    </row>
    <row r="38" spans="1:2" x14ac:dyDescent="0.2">
      <c r="A38" s="243" t="s">
        <v>75</v>
      </c>
      <c r="B38" t="s">
        <v>76</v>
      </c>
    </row>
    <row r="39" spans="1:2" x14ac:dyDescent="0.2">
      <c r="A39" s="243" t="s">
        <v>77</v>
      </c>
      <c r="B39" t="s">
        <v>78</v>
      </c>
    </row>
    <row r="40" spans="1:2" x14ac:dyDescent="0.2">
      <c r="A40" s="243" t="s">
        <v>79</v>
      </c>
      <c r="B40" t="s">
        <v>80</v>
      </c>
    </row>
    <row r="41" spans="1:2" x14ac:dyDescent="0.2">
      <c r="A41" s="243" t="s">
        <v>7</v>
      </c>
    </row>
    <row r="42" spans="1:2" x14ac:dyDescent="0.2">
      <c r="B42" s="243" t="s">
        <v>81</v>
      </c>
    </row>
    <row r="43" spans="1:2" x14ac:dyDescent="0.2">
      <c r="B43" s="243" t="s">
        <v>82</v>
      </c>
    </row>
    <row r="44" spans="1:2" x14ac:dyDescent="0.2">
      <c r="B44" s="243" t="s">
        <v>83</v>
      </c>
    </row>
  </sheetData>
  <autoFilter ref="A1:D15" xr:uid="{00000000-0009-0000-0000-000000000000}"/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84</v>
      </c>
    </row>
    <row r="23" spans="18:18" x14ac:dyDescent="0.2">
      <c r="R23" s="66" t="s">
        <v>84</v>
      </c>
    </row>
    <row r="38" spans="2:4" x14ac:dyDescent="0.2">
      <c r="C38" s="191" t="s">
        <v>85</v>
      </c>
    </row>
    <row r="39" spans="2:4" ht="15" customHeight="1" x14ac:dyDescent="0.2">
      <c r="B39" s="287" t="s">
        <v>86</v>
      </c>
      <c r="C39" s="288"/>
      <c r="D39" s="288"/>
    </row>
    <row r="40" spans="2:4" x14ac:dyDescent="0.2">
      <c r="B40" s="288"/>
      <c r="C40" s="288"/>
      <c r="D40" s="288"/>
    </row>
    <row r="41" spans="2:4" x14ac:dyDescent="0.2">
      <c r="B41" s="288"/>
      <c r="C41" s="288"/>
      <c r="D41" s="288"/>
    </row>
    <row r="42" spans="2:4" x14ac:dyDescent="0.2">
      <c r="B42" s="288"/>
      <c r="C42" s="288"/>
      <c r="D42" s="288"/>
    </row>
    <row r="43" spans="2:4" x14ac:dyDescent="0.2">
      <c r="B43" s="288"/>
      <c r="C43" s="288"/>
      <c r="D43" s="288"/>
    </row>
    <row r="44" spans="2:4" x14ac:dyDescent="0.2">
      <c r="B44" s="288"/>
      <c r="C44" s="288"/>
      <c r="D44" s="288"/>
    </row>
    <row r="52" spans="3:6" x14ac:dyDescent="0.2">
      <c r="F52" s="191" t="s">
        <v>85</v>
      </c>
    </row>
    <row r="53" spans="3:6" x14ac:dyDescent="0.2">
      <c r="C53" t="s">
        <v>86</v>
      </c>
    </row>
    <row r="69" spans="13:13" x14ac:dyDescent="0.2">
      <c r="M69" s="66" t="s">
        <v>84</v>
      </c>
    </row>
  </sheetData>
  <mergeCells count="1">
    <mergeCell ref="B39:D44"/>
  </mergeCells>
  <hyperlinks>
    <hyperlink ref="L1" location="index!A1" display="العودة للفهرس" xr:uid="{00000000-0004-0000-0100-000000000000}"/>
    <hyperlink ref="R23" location="index!A1" display="العودة للفهرس" xr:uid="{00000000-0004-0000-0100-000001000000}"/>
    <hyperlink ref="C38" location="customer" display="sheetLink" xr:uid="{00000000-0004-0000-0100-000002000000}"/>
    <hyperlink ref="F52" location="Molds_name" display="sheetLink" xr:uid="{00000000-0004-0000-0100-000003000000}"/>
    <hyperlink ref="M69" location="index!A1" display="العودة للفهرس" xr:uid="{00000000-0004-0000-0100-000004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2" width="9.125" style="128" customWidth="1"/>
    <col min="33" max="16384" width="9.125" style="128"/>
  </cols>
  <sheetData>
    <row r="1" spans="1:65" s="85" customFormat="1" ht="41.25" customHeight="1" x14ac:dyDescent="0.2">
      <c r="A1" s="113"/>
      <c r="B1" s="116"/>
      <c r="C1" s="120" t="s">
        <v>87</v>
      </c>
      <c r="E1" s="121" t="s">
        <v>88</v>
      </c>
      <c r="F1" s="122"/>
      <c r="G1" s="122" t="s">
        <v>89</v>
      </c>
      <c r="H1" s="123">
        <f>B4</f>
        <v>2</v>
      </c>
      <c r="I1" s="247" t="s">
        <v>90</v>
      </c>
      <c r="J1" s="116">
        <f>A4</f>
        <v>2021</v>
      </c>
      <c r="K1" s="226"/>
      <c r="L1" s="226"/>
      <c r="M1" s="227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84</v>
      </c>
      <c r="X1" s="125"/>
      <c r="Y1" s="124"/>
      <c r="Z1" s="226"/>
      <c r="AB1" s="121"/>
      <c r="AC1" s="125"/>
      <c r="AE1" s="66" t="s">
        <v>84</v>
      </c>
      <c r="AF1" s="227"/>
      <c r="AG1" s="23"/>
      <c r="AH1" s="23"/>
      <c r="AI1" s="296"/>
      <c r="AJ1" s="297"/>
      <c r="AK1" s="297"/>
      <c r="AL1" s="297"/>
      <c r="AM1" s="298"/>
      <c r="AN1" s="232"/>
      <c r="AO1" s="232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291" t="s">
        <v>91</v>
      </c>
      <c r="B2" s="289" t="s">
        <v>92</v>
      </c>
      <c r="C2" s="292" t="s">
        <v>93</v>
      </c>
      <c r="D2" s="292" t="s">
        <v>94</v>
      </c>
      <c r="E2" s="292" t="s">
        <v>95</v>
      </c>
      <c r="F2" s="292" t="s">
        <v>96</v>
      </c>
      <c r="G2" s="299" t="s">
        <v>97</v>
      </c>
      <c r="H2" s="300"/>
      <c r="I2" s="301" t="s">
        <v>98</v>
      </c>
      <c r="J2" s="302" t="s">
        <v>99</v>
      </c>
      <c r="K2" s="304" t="s">
        <v>100</v>
      </c>
      <c r="L2" s="303" t="s">
        <v>101</v>
      </c>
      <c r="M2" s="305" t="s">
        <v>102</v>
      </c>
      <c r="N2" s="306" t="s">
        <v>103</v>
      </c>
      <c r="O2" s="307"/>
      <c r="P2" s="307"/>
      <c r="Q2" s="307"/>
      <c r="R2" s="307"/>
      <c r="S2" s="307"/>
      <c r="T2" s="307"/>
      <c r="U2" s="307"/>
      <c r="V2" s="300"/>
      <c r="W2" s="294" t="s">
        <v>104</v>
      </c>
      <c r="X2" s="294" t="s">
        <v>105</v>
      </c>
      <c r="Y2" s="294" t="s">
        <v>106</v>
      </c>
      <c r="Z2" s="309" t="s">
        <v>107</v>
      </c>
      <c r="AA2" s="292" t="s">
        <v>108</v>
      </c>
      <c r="AB2" s="292" t="s">
        <v>109</v>
      </c>
      <c r="AC2" s="294" t="s">
        <v>110</v>
      </c>
      <c r="AD2" s="308" t="s">
        <v>111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228" customFormat="1" ht="93" customHeight="1" thickBot="1" x14ac:dyDescent="0.25">
      <c r="A3" s="291"/>
      <c r="B3" s="290"/>
      <c r="C3" s="293"/>
      <c r="D3" s="293"/>
      <c r="E3" s="293"/>
      <c r="F3" s="293"/>
      <c r="G3" s="248" t="s">
        <v>112</v>
      </c>
      <c r="H3" s="248" t="s">
        <v>113</v>
      </c>
      <c r="I3" s="293"/>
      <c r="J3" s="293"/>
      <c r="K3" s="293"/>
      <c r="L3" s="293"/>
      <c r="M3" s="293"/>
      <c r="N3" s="97" t="s">
        <v>114</v>
      </c>
      <c r="O3" s="97" t="s">
        <v>115</v>
      </c>
      <c r="P3" s="97" t="s">
        <v>116</v>
      </c>
      <c r="Q3" s="97" t="s">
        <v>117</v>
      </c>
      <c r="R3" s="97" t="s">
        <v>118</v>
      </c>
      <c r="S3" s="97" t="s">
        <v>119</v>
      </c>
      <c r="T3" s="97" t="s">
        <v>120</v>
      </c>
      <c r="U3" s="97" t="s">
        <v>121</v>
      </c>
      <c r="V3" s="97" t="s">
        <v>122</v>
      </c>
      <c r="W3" s="295"/>
      <c r="X3" s="295"/>
      <c r="Y3" s="295"/>
      <c r="Z3" s="293"/>
      <c r="AA3" s="293"/>
      <c r="AB3" s="293"/>
      <c r="AC3" s="295"/>
      <c r="AD3" s="295"/>
    </row>
    <row r="4" spans="1:65" ht="45.75" customHeight="1" thickTop="1" thickBot="1" x14ac:dyDescent="0.25">
      <c r="A4">
        <v>2021</v>
      </c>
      <c r="B4" s="129">
        <v>2</v>
      </c>
      <c r="C4" s="13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49"/>
      <c r="AB4" s="249"/>
      <c r="AC4" s="132"/>
      <c r="AD4" s="138"/>
    </row>
    <row r="5" spans="1:65" ht="45.75" customHeight="1" thickTop="1" thickBot="1" x14ac:dyDescent="0.25">
      <c r="A5">
        <v>2021</v>
      </c>
      <c r="B5" s="129">
        <v>2</v>
      </c>
      <c r="C5" s="130"/>
      <c r="D5" s="130"/>
      <c r="E5" s="130"/>
      <c r="F5" s="130"/>
      <c r="G5" s="130"/>
      <c r="H5" s="130"/>
      <c r="I5" s="130"/>
      <c r="J5" s="133"/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49"/>
      <c r="AB5" s="249"/>
      <c r="AC5" s="132"/>
      <c r="AD5" s="138"/>
    </row>
    <row r="6" spans="1:65" ht="45.75" customHeight="1" thickTop="1" thickBot="1" x14ac:dyDescent="0.25">
      <c r="A6">
        <v>2021</v>
      </c>
      <c r="B6" s="129">
        <v>2</v>
      </c>
      <c r="C6" s="130"/>
      <c r="D6" s="130"/>
      <c r="E6" s="130"/>
      <c r="F6" s="130"/>
      <c r="G6" s="130"/>
      <c r="H6" s="130"/>
      <c r="I6" s="130"/>
      <c r="J6" s="133"/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49"/>
      <c r="AB6" s="249"/>
      <c r="AC6" s="132"/>
      <c r="AD6" s="138"/>
    </row>
    <row r="7" spans="1:65" ht="45.75" customHeight="1" thickTop="1" thickBot="1" x14ac:dyDescent="0.25">
      <c r="A7">
        <v>2021</v>
      </c>
      <c r="B7" s="129">
        <v>2</v>
      </c>
      <c r="C7" s="130"/>
      <c r="D7" s="130"/>
      <c r="E7" s="130"/>
      <c r="F7" s="130"/>
      <c r="G7" s="130"/>
      <c r="H7" s="130"/>
      <c r="I7" s="130"/>
      <c r="J7" s="133"/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49"/>
      <c r="AB7" s="249"/>
      <c r="AC7" s="132"/>
      <c r="AD7" s="138"/>
    </row>
    <row r="8" spans="1:65" ht="45.75" customHeight="1" thickTop="1" thickBot="1" x14ac:dyDescent="0.25">
      <c r="A8">
        <v>2021</v>
      </c>
      <c r="B8" s="129">
        <v>2</v>
      </c>
      <c r="C8" s="130"/>
      <c r="D8" s="130"/>
      <c r="E8" s="130"/>
      <c r="F8" s="130"/>
      <c r="G8" s="130"/>
      <c r="H8" s="130"/>
      <c r="I8" s="130"/>
      <c r="J8" s="133"/>
      <c r="K8" s="133"/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49"/>
      <c r="AB8" s="249"/>
      <c r="AC8" s="132"/>
      <c r="AD8" s="138"/>
    </row>
    <row r="9" spans="1:65" ht="45.75" customHeight="1" thickTop="1" thickBot="1" x14ac:dyDescent="0.25">
      <c r="A9">
        <v>2021</v>
      </c>
      <c r="B9" s="129">
        <v>2</v>
      </c>
      <c r="C9" s="130"/>
      <c r="D9" s="130"/>
      <c r="E9" s="130"/>
      <c r="F9" s="130"/>
      <c r="G9" s="130"/>
      <c r="H9" s="130"/>
      <c r="I9" s="130"/>
      <c r="J9" s="133"/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49"/>
      <c r="AB9" s="249"/>
      <c r="AC9" s="132"/>
      <c r="AD9" s="138"/>
    </row>
    <row r="10" spans="1:65" ht="45.75" customHeight="1" thickTop="1" thickBot="1" x14ac:dyDescent="0.25">
      <c r="A10">
        <v>2021</v>
      </c>
      <c r="B10" s="129">
        <v>2</v>
      </c>
      <c r="C10" s="130"/>
      <c r="D10" s="130"/>
      <c r="E10" s="130"/>
      <c r="F10" s="130"/>
      <c r="G10" s="130"/>
      <c r="H10" s="130"/>
      <c r="I10" s="130"/>
      <c r="J10" s="133"/>
      <c r="K10" s="133"/>
      <c r="L10" s="133"/>
      <c r="M10" s="133"/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49"/>
      <c r="AB10" s="249"/>
      <c r="AC10" s="132"/>
      <c r="AD10" s="138"/>
    </row>
    <row r="11" spans="1:65" ht="45.75" customHeight="1" thickTop="1" thickBot="1" x14ac:dyDescent="0.25">
      <c r="A11">
        <v>2021</v>
      </c>
      <c r="B11" s="129">
        <v>2</v>
      </c>
      <c r="C11" s="130"/>
      <c r="D11" s="130"/>
      <c r="E11" s="130"/>
      <c r="F11" s="130"/>
      <c r="G11" s="130"/>
      <c r="H11" s="130"/>
      <c r="I11" s="130"/>
      <c r="J11" s="133"/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49"/>
      <c r="AB11" s="249"/>
      <c r="AC11" s="132"/>
      <c r="AD11" s="138"/>
    </row>
    <row r="12" spans="1:65" ht="45.75" customHeight="1" thickTop="1" thickBot="1" x14ac:dyDescent="0.25">
      <c r="A12">
        <v>2021</v>
      </c>
      <c r="B12" s="129">
        <v>2</v>
      </c>
      <c r="C12" s="130"/>
      <c r="D12" s="130"/>
      <c r="E12" s="130"/>
      <c r="F12" s="130"/>
      <c r="G12" s="130"/>
      <c r="H12" s="130"/>
      <c r="I12" s="130"/>
      <c r="J12" s="133"/>
      <c r="K12" s="133"/>
      <c r="L12" s="133"/>
      <c r="M12" s="133"/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49"/>
      <c r="AB12" s="249"/>
      <c r="AC12" s="132"/>
      <c r="AD12" s="138"/>
    </row>
    <row r="13" spans="1:65" ht="45.75" customHeight="1" thickTop="1" thickBot="1" x14ac:dyDescent="0.25">
      <c r="A13">
        <v>2021</v>
      </c>
      <c r="B13" s="129">
        <v>2</v>
      </c>
      <c r="C13" s="130"/>
      <c r="D13" s="130"/>
      <c r="E13" s="130"/>
      <c r="F13" s="130"/>
      <c r="G13" s="130"/>
      <c r="H13" s="130"/>
      <c r="I13" s="130"/>
      <c r="J13" s="133"/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49"/>
      <c r="AB13" s="249"/>
      <c r="AC13" s="132"/>
      <c r="AD13" s="138"/>
    </row>
    <row r="14" spans="1:65" ht="45.75" customHeight="1" thickTop="1" thickBot="1" x14ac:dyDescent="0.25">
      <c r="A14">
        <v>2021</v>
      </c>
      <c r="B14" s="129">
        <v>2</v>
      </c>
      <c r="C14" s="130"/>
      <c r="D14" s="130"/>
      <c r="E14" s="130"/>
      <c r="F14" s="130"/>
      <c r="G14" s="130"/>
      <c r="H14" s="130"/>
      <c r="I14" s="130"/>
      <c r="J14" s="133"/>
      <c r="K14" s="133"/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49"/>
      <c r="AB14" s="249"/>
      <c r="AC14" s="132"/>
      <c r="AD14" s="138"/>
    </row>
    <row r="15" spans="1:65" ht="45.75" customHeight="1" thickTop="1" thickBot="1" x14ac:dyDescent="0.25">
      <c r="A15">
        <v>2021</v>
      </c>
      <c r="B15" s="129">
        <v>2</v>
      </c>
      <c r="C15" s="130"/>
      <c r="D15" s="130"/>
      <c r="E15" s="130"/>
      <c r="F15" s="130"/>
      <c r="G15" s="130"/>
      <c r="H15" s="130"/>
      <c r="I15" s="130"/>
      <c r="J15" s="133"/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49"/>
      <c r="AB15" s="249"/>
      <c r="AC15" s="132"/>
      <c r="AD15" s="138"/>
    </row>
    <row r="16" spans="1:65" ht="45.75" customHeight="1" thickTop="1" thickBot="1" x14ac:dyDescent="0.25">
      <c r="A16">
        <v>2021</v>
      </c>
      <c r="B16" s="129">
        <v>2</v>
      </c>
      <c r="C16" s="130"/>
      <c r="D16" s="130"/>
      <c r="E16" s="130"/>
      <c r="F16" s="130"/>
      <c r="G16" s="130"/>
      <c r="H16" s="130"/>
      <c r="I16" s="130"/>
      <c r="J16" s="133"/>
      <c r="K16" s="133"/>
      <c r="L16" s="133"/>
      <c r="M16" s="133"/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49"/>
      <c r="AB16" s="249"/>
      <c r="AC16" s="132"/>
      <c r="AD16" s="138"/>
    </row>
    <row r="17" spans="1:30" ht="45.75" customHeight="1" thickTop="1" thickBot="1" x14ac:dyDescent="0.25">
      <c r="A17">
        <v>2021</v>
      </c>
      <c r="B17" s="129">
        <v>2</v>
      </c>
      <c r="C17" s="130"/>
      <c r="D17" s="130"/>
      <c r="E17" s="130"/>
      <c r="F17" s="130"/>
      <c r="G17" s="130"/>
      <c r="H17" s="130"/>
      <c r="I17" s="130"/>
      <c r="J17" s="133"/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49"/>
      <c r="AB17" s="249"/>
      <c r="AC17" s="132"/>
      <c r="AD17" s="138"/>
    </row>
    <row r="18" spans="1:30" ht="45.75" customHeight="1" thickTop="1" thickBot="1" x14ac:dyDescent="0.25">
      <c r="A18">
        <v>2021</v>
      </c>
      <c r="B18" s="129">
        <v>2</v>
      </c>
      <c r="C18" s="130"/>
      <c r="D18" s="130"/>
      <c r="E18" s="130"/>
      <c r="F18" s="130"/>
      <c r="G18" s="130"/>
      <c r="H18" s="130"/>
      <c r="I18" s="130"/>
      <c r="J18" s="133"/>
      <c r="K18" s="133"/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49"/>
      <c r="AB18" s="249"/>
      <c r="AC18" s="132"/>
      <c r="AD18" s="138"/>
    </row>
    <row r="19" spans="1:30" ht="45.75" customHeight="1" thickTop="1" thickBot="1" x14ac:dyDescent="0.25">
      <c r="A19">
        <v>2021</v>
      </c>
      <c r="B19" s="129">
        <v>2</v>
      </c>
      <c r="C19" s="130"/>
      <c r="D19" s="130"/>
      <c r="E19" s="130"/>
      <c r="F19" s="130"/>
      <c r="G19" s="130"/>
      <c r="H19" s="130"/>
      <c r="I19" s="130"/>
      <c r="J19" s="133"/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49"/>
      <c r="AB19" s="249"/>
      <c r="AC19" s="132"/>
      <c r="AD19" s="138"/>
    </row>
    <row r="20" spans="1:30" ht="45.75" customHeight="1" thickTop="1" thickBot="1" x14ac:dyDescent="0.25">
      <c r="A20">
        <v>2021</v>
      </c>
      <c r="B20" s="129">
        <v>2</v>
      </c>
      <c r="C20" s="130"/>
      <c r="D20" s="130"/>
      <c r="E20" s="130"/>
      <c r="F20" s="130"/>
      <c r="G20" s="130"/>
      <c r="H20" s="130"/>
      <c r="I20" s="130"/>
      <c r="J20" s="133"/>
      <c r="K20" s="133"/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49"/>
      <c r="AB20" s="249"/>
      <c r="AC20" s="132"/>
      <c r="AD20" s="138"/>
    </row>
    <row r="21" spans="1:30" ht="45.75" customHeight="1" thickTop="1" thickBot="1" x14ac:dyDescent="0.25">
      <c r="A21">
        <v>2021</v>
      </c>
      <c r="B21" s="129">
        <v>2</v>
      </c>
      <c r="C21" s="130"/>
      <c r="D21" s="130"/>
      <c r="E21" s="130"/>
      <c r="F21" s="130"/>
      <c r="G21" s="130"/>
      <c r="H21" s="130"/>
      <c r="I21" s="130"/>
      <c r="J21" s="133"/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49"/>
      <c r="AB21" s="249"/>
      <c r="AC21" s="132"/>
      <c r="AD21" s="138"/>
    </row>
    <row r="22" spans="1:30" ht="45.75" customHeight="1" thickTop="1" thickBot="1" x14ac:dyDescent="0.25">
      <c r="A22">
        <v>2021</v>
      </c>
      <c r="B22" s="129">
        <v>2</v>
      </c>
      <c r="C22" s="130"/>
      <c r="D22" s="130"/>
      <c r="E22" s="130"/>
      <c r="F22" s="130"/>
      <c r="G22" s="130"/>
      <c r="H22" s="130"/>
      <c r="I22" s="130"/>
      <c r="J22" s="133"/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49"/>
      <c r="AB22" s="249"/>
      <c r="AC22" s="132"/>
      <c r="AD22" s="138"/>
    </row>
    <row r="23" spans="1:30" ht="45.75" customHeight="1" thickTop="1" thickBot="1" x14ac:dyDescent="0.25">
      <c r="A23">
        <v>2021</v>
      </c>
      <c r="B23" s="129">
        <v>2</v>
      </c>
      <c r="C23" s="130"/>
      <c r="D23" s="130"/>
      <c r="E23" s="130"/>
      <c r="F23" s="130"/>
      <c r="G23" s="130"/>
      <c r="H23" s="130"/>
      <c r="I23" s="130"/>
      <c r="J23" s="133"/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49"/>
      <c r="AB23" s="249"/>
      <c r="AC23" s="132"/>
      <c r="AD23" s="138"/>
    </row>
    <row r="24" spans="1:30" ht="45.75" customHeight="1" thickTop="1" thickBot="1" x14ac:dyDescent="0.25">
      <c r="A24">
        <v>2021</v>
      </c>
      <c r="B24" s="129">
        <v>2</v>
      </c>
      <c r="C24" s="130"/>
      <c r="D24" s="130"/>
      <c r="E24" s="130"/>
      <c r="F24" s="130"/>
      <c r="G24" s="130"/>
      <c r="H24" s="130"/>
      <c r="I24" s="130"/>
      <c r="J24" s="133"/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49"/>
      <c r="AB24" s="249"/>
      <c r="AC24" s="132"/>
      <c r="AD24" s="138"/>
    </row>
    <row r="25" spans="1:30" ht="45.75" customHeight="1" thickTop="1" thickBot="1" x14ac:dyDescent="0.25">
      <c r="A25">
        <v>2021</v>
      </c>
      <c r="B25" s="129">
        <v>2</v>
      </c>
      <c r="C25" s="130"/>
      <c r="D25" s="130"/>
      <c r="E25" s="130"/>
      <c r="F25" s="130"/>
      <c r="G25" s="130"/>
      <c r="H25" s="130"/>
      <c r="I25" s="130"/>
      <c r="J25" s="133"/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49"/>
      <c r="AB25" s="249"/>
      <c r="AC25" s="132"/>
      <c r="AD25" s="138"/>
    </row>
    <row r="26" spans="1:30" ht="45.75" customHeight="1" thickTop="1" thickBot="1" x14ac:dyDescent="0.25">
      <c r="A26">
        <v>2021</v>
      </c>
      <c r="B26" s="129">
        <v>2</v>
      </c>
      <c r="C26" s="130"/>
      <c r="D26" s="130"/>
      <c r="E26" s="130"/>
      <c r="F26" s="130"/>
      <c r="G26" s="130"/>
      <c r="H26" s="130"/>
      <c r="I26" s="130"/>
      <c r="J26" s="133"/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49"/>
      <c r="AB26" s="249"/>
      <c r="AC26" s="132"/>
      <c r="AD26" s="138"/>
    </row>
    <row r="27" spans="1:30" ht="45.75" customHeight="1" thickTop="1" thickBot="1" x14ac:dyDescent="0.25">
      <c r="A27">
        <v>2021</v>
      </c>
      <c r="B27" s="129">
        <v>2</v>
      </c>
      <c r="C27" s="130"/>
      <c r="D27" s="130"/>
      <c r="E27" s="130"/>
      <c r="F27" s="130"/>
      <c r="G27" s="130"/>
      <c r="H27" s="130"/>
      <c r="I27" s="130"/>
      <c r="J27" s="133"/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49"/>
      <c r="AB27" s="249"/>
      <c r="AC27" s="132"/>
      <c r="AD27" s="138"/>
    </row>
    <row r="28" spans="1:30" ht="45.75" customHeight="1" thickTop="1" thickBot="1" x14ac:dyDescent="0.25">
      <c r="A28">
        <v>2021</v>
      </c>
      <c r="B28" s="129">
        <v>2</v>
      </c>
      <c r="C28" s="130"/>
      <c r="D28" s="130"/>
      <c r="E28" s="130"/>
      <c r="F28" s="130"/>
      <c r="G28" s="130"/>
      <c r="H28" s="130"/>
      <c r="I28" s="130"/>
      <c r="J28" s="133"/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49"/>
      <c r="AB28" s="249"/>
      <c r="AC28" s="132"/>
      <c r="AD28" s="138"/>
    </row>
    <row r="29" spans="1:30" ht="45.75" customHeight="1" thickTop="1" thickBot="1" x14ac:dyDescent="0.25">
      <c r="A29">
        <v>2021</v>
      </c>
      <c r="B29" s="129">
        <v>2</v>
      </c>
      <c r="C29" s="130"/>
      <c r="D29" s="130"/>
      <c r="E29" s="130"/>
      <c r="F29" s="130"/>
      <c r="G29" s="130"/>
      <c r="H29" s="130"/>
      <c r="I29" s="130"/>
      <c r="J29" s="133"/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49"/>
      <c r="AB29" s="249"/>
      <c r="AC29" s="132"/>
      <c r="AD29" s="138"/>
    </row>
    <row r="30" spans="1:30" ht="45.75" customHeight="1" thickTop="1" thickBot="1" x14ac:dyDescent="0.25">
      <c r="A30">
        <v>2021</v>
      </c>
      <c r="B30" s="129">
        <v>2</v>
      </c>
      <c r="C30" s="130"/>
      <c r="D30" s="130"/>
      <c r="E30" s="130"/>
      <c r="F30" s="130"/>
      <c r="G30" s="130"/>
      <c r="H30" s="130"/>
      <c r="I30" s="130"/>
      <c r="J30" s="133"/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49"/>
      <c r="AB30" s="249"/>
      <c r="AC30" s="132"/>
      <c r="AD30" s="138"/>
    </row>
    <row r="31" spans="1:30" ht="45.75" customHeight="1" thickTop="1" thickBot="1" x14ac:dyDescent="0.25">
      <c r="A31">
        <v>2021</v>
      </c>
      <c r="B31" s="129">
        <v>2</v>
      </c>
      <c r="C31" s="130"/>
      <c r="D31" s="130"/>
      <c r="E31" s="130"/>
      <c r="F31" s="130"/>
      <c r="G31" s="130"/>
      <c r="H31" s="130"/>
      <c r="I31" s="130"/>
      <c r="J31" s="133"/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49"/>
      <c r="AB31" s="249"/>
      <c r="AC31" s="132"/>
      <c r="AD31" s="138"/>
    </row>
    <row r="32" spans="1:30" ht="45.75" customHeight="1" thickTop="1" thickBot="1" x14ac:dyDescent="0.25">
      <c r="A32">
        <v>2021</v>
      </c>
      <c r="B32" s="129">
        <v>2</v>
      </c>
      <c r="C32" s="130"/>
      <c r="D32" s="130"/>
      <c r="E32" s="130"/>
      <c r="F32" s="130"/>
      <c r="G32" s="130"/>
      <c r="H32" s="130"/>
      <c r="I32" s="130"/>
      <c r="J32" s="133"/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49"/>
      <c r="AB32" s="249"/>
      <c r="AC32" s="132"/>
      <c r="AD32" s="138"/>
    </row>
    <row r="33" spans="1:30" ht="45.75" customHeight="1" thickTop="1" thickBot="1" x14ac:dyDescent="0.25">
      <c r="A33">
        <v>2021</v>
      </c>
      <c r="B33" s="129">
        <v>2</v>
      </c>
      <c r="C33" s="130"/>
      <c r="D33" s="130"/>
      <c r="E33" s="130"/>
      <c r="F33" s="130"/>
      <c r="G33" s="130"/>
      <c r="H33" s="130"/>
      <c r="I33" s="130"/>
      <c r="J33" s="133"/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49"/>
      <c r="AB33" s="249"/>
      <c r="AC33" s="132"/>
      <c r="AD33" s="138"/>
    </row>
    <row r="34" spans="1:30" ht="45.75" customHeight="1" thickTop="1" thickBot="1" x14ac:dyDescent="0.25">
      <c r="A34">
        <v>2021</v>
      </c>
      <c r="B34" s="129">
        <v>2</v>
      </c>
      <c r="C34" s="130"/>
      <c r="D34" s="130"/>
      <c r="E34" s="130"/>
      <c r="F34" s="130"/>
      <c r="G34" s="130"/>
      <c r="H34" s="130"/>
      <c r="I34" s="130"/>
      <c r="J34" s="133"/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49"/>
      <c r="AB34" s="249"/>
      <c r="AC34" s="132"/>
      <c r="AD34" s="138"/>
    </row>
    <row r="35" spans="1:30" ht="45.75" customHeight="1" thickTop="1" thickBot="1" x14ac:dyDescent="0.25">
      <c r="A35">
        <v>2021</v>
      </c>
      <c r="B35" s="129">
        <v>2</v>
      </c>
      <c r="C35" s="130"/>
      <c r="D35" s="130"/>
      <c r="E35" s="130"/>
      <c r="F35" s="130"/>
      <c r="G35" s="130"/>
      <c r="H35" s="130"/>
      <c r="I35" s="130"/>
      <c r="J35" s="133"/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49"/>
      <c r="AB35" s="249"/>
      <c r="AC35" s="132"/>
      <c r="AD35" s="138"/>
    </row>
    <row r="36" spans="1:30" ht="45.75" customHeight="1" thickTop="1" thickBot="1" x14ac:dyDescent="0.25">
      <c r="A36">
        <v>2021</v>
      </c>
      <c r="B36" s="129">
        <v>2</v>
      </c>
      <c r="C36" s="130"/>
      <c r="D36" s="130"/>
      <c r="E36" s="130"/>
      <c r="F36" s="130"/>
      <c r="G36" s="130"/>
      <c r="H36" s="130"/>
      <c r="I36" s="130"/>
      <c r="J36" s="133"/>
      <c r="K36" s="133"/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49"/>
      <c r="AB36" s="249"/>
      <c r="AC36" s="132"/>
      <c r="AD36" s="138"/>
    </row>
    <row r="37" spans="1:30" s="135" customFormat="1" ht="45.75" customHeight="1" thickTop="1" thickBot="1" x14ac:dyDescent="0.25">
      <c r="A37">
        <v>2021</v>
      </c>
      <c r="B37" s="129">
        <v>2</v>
      </c>
      <c r="C37" s="130"/>
      <c r="D37" s="130"/>
      <c r="E37" s="130"/>
      <c r="F37" s="130"/>
      <c r="G37" s="130"/>
      <c r="H37" s="130"/>
      <c r="I37" s="130"/>
      <c r="J37" s="134"/>
      <c r="K37" s="134"/>
      <c r="L37" s="134"/>
      <c r="M37" s="134"/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49"/>
      <c r="AB37" s="249"/>
      <c r="AC37" s="132"/>
      <c r="AD37" s="138"/>
    </row>
    <row r="38" spans="1:30" ht="45.75" customHeight="1" thickTop="1" thickBot="1" x14ac:dyDescent="0.25">
      <c r="A38">
        <v>2021</v>
      </c>
      <c r="B38" s="129">
        <v>2</v>
      </c>
      <c r="C38" s="130"/>
      <c r="D38" s="130"/>
      <c r="E38" s="130"/>
      <c r="F38" s="130"/>
      <c r="G38" s="130"/>
      <c r="H38" s="130"/>
      <c r="I38" s="130"/>
      <c r="J38" s="133"/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49"/>
      <c r="AB38" s="249"/>
      <c r="AC38" s="132"/>
      <c r="AD38" s="138"/>
    </row>
    <row r="39" spans="1:30" ht="45.75" customHeight="1" thickTop="1" thickBot="1" x14ac:dyDescent="0.25">
      <c r="A39">
        <v>2021</v>
      </c>
      <c r="B39" s="129">
        <v>2</v>
      </c>
      <c r="C39" s="130"/>
      <c r="D39" s="130"/>
      <c r="E39" s="130"/>
      <c r="F39" s="130"/>
      <c r="G39" s="130"/>
      <c r="H39" s="130"/>
      <c r="I39" s="130"/>
      <c r="J39" s="133"/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49"/>
      <c r="AB39" s="249"/>
      <c r="AC39" s="132"/>
      <c r="AD39" s="138"/>
    </row>
    <row r="40" spans="1:30" ht="45.75" customHeight="1" thickTop="1" thickBot="1" x14ac:dyDescent="0.25">
      <c r="A40">
        <v>2021</v>
      </c>
      <c r="B40" s="129">
        <v>2</v>
      </c>
      <c r="C40" s="130"/>
      <c r="D40" s="130"/>
      <c r="E40" s="130"/>
      <c r="F40" s="130"/>
      <c r="G40" s="130"/>
      <c r="H40" s="130"/>
      <c r="I40" s="130"/>
      <c r="J40" s="133"/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49"/>
      <c r="AB40" s="249"/>
      <c r="AC40" s="132"/>
      <c r="AD40" s="138"/>
    </row>
    <row r="41" spans="1:30" ht="45.75" customHeight="1" thickTop="1" thickBot="1" x14ac:dyDescent="0.25">
      <c r="A41">
        <v>2021</v>
      </c>
      <c r="B41" s="129">
        <v>2</v>
      </c>
      <c r="C41" s="130"/>
      <c r="D41" s="130"/>
      <c r="E41" s="130"/>
      <c r="F41" s="130"/>
      <c r="G41" s="130"/>
      <c r="H41" s="130"/>
      <c r="I41" s="130"/>
      <c r="J41" s="133"/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49"/>
      <c r="AB41" s="249"/>
      <c r="AC41" s="132"/>
      <c r="AD41" s="138"/>
    </row>
    <row r="42" spans="1:30" ht="45.75" customHeight="1" thickTop="1" thickBot="1" x14ac:dyDescent="0.25">
      <c r="A42">
        <v>2021</v>
      </c>
      <c r="B42" s="129">
        <v>2</v>
      </c>
      <c r="C42" s="130"/>
      <c r="D42" s="130"/>
      <c r="E42" s="130"/>
      <c r="F42" s="130"/>
      <c r="G42" s="130"/>
      <c r="H42" s="130"/>
      <c r="I42" s="130"/>
      <c r="J42" s="133"/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49"/>
      <c r="AB42" s="249"/>
      <c r="AC42" s="132"/>
      <c r="AD42" s="138"/>
    </row>
    <row r="43" spans="1:30" ht="45.75" customHeight="1" thickTop="1" thickBot="1" x14ac:dyDescent="0.25">
      <c r="A43">
        <v>2021</v>
      </c>
      <c r="B43" s="129">
        <v>2</v>
      </c>
      <c r="C43" s="130"/>
      <c r="D43" s="130"/>
      <c r="E43" s="130"/>
      <c r="F43" s="130"/>
      <c r="G43" s="130"/>
      <c r="H43" s="130"/>
      <c r="I43" s="130"/>
      <c r="J43" s="133"/>
      <c r="K43" s="133"/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49"/>
      <c r="AB43" s="249"/>
      <c r="AC43" s="132"/>
      <c r="AD43" s="138"/>
    </row>
    <row r="44" spans="1:30" ht="45.75" customHeight="1" thickTop="1" thickBot="1" x14ac:dyDescent="0.25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3"/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49"/>
      <c r="AB44" s="249"/>
      <c r="AC44" s="132"/>
      <c r="AD44" s="138"/>
    </row>
    <row r="45" spans="1:30" ht="45.75" customHeight="1" thickTop="1" thickBot="1" x14ac:dyDescent="0.25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3"/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49"/>
      <c r="AB45" s="249"/>
      <c r="AC45" s="132"/>
      <c r="AD45" s="138"/>
    </row>
    <row r="46" spans="1:30" ht="45.75" customHeight="1" thickTop="1" thickBot="1" x14ac:dyDescent="0.25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3"/>
      <c r="K46" s="133"/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49"/>
      <c r="AB46" s="249"/>
      <c r="AC46" s="132"/>
      <c r="AD46" s="138"/>
    </row>
    <row r="47" spans="1:30" ht="45.75" customHeight="1" thickTop="1" thickBot="1" x14ac:dyDescent="0.25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3"/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49"/>
      <c r="AB47" s="249"/>
      <c r="AC47" s="132"/>
      <c r="AD47" s="138"/>
    </row>
    <row r="48" spans="1:30" ht="45.75" customHeight="1" thickTop="1" thickBot="1" x14ac:dyDescent="0.25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3"/>
      <c r="K48" s="133"/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49"/>
      <c r="AB48" s="249"/>
      <c r="AC48" s="132"/>
      <c r="AD48" s="138"/>
    </row>
    <row r="49" spans="1:30" ht="45.75" customHeight="1" thickTop="1" thickBot="1" x14ac:dyDescent="0.25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3"/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49"/>
      <c r="AB49" s="249"/>
      <c r="AC49" s="132"/>
      <c r="AD49" s="138"/>
    </row>
    <row r="50" spans="1:30" ht="45.75" customHeight="1" thickTop="1" thickBot="1" x14ac:dyDescent="0.25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3"/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49"/>
      <c r="AB50" s="249"/>
      <c r="AC50" s="132"/>
      <c r="AD50" s="138"/>
    </row>
    <row r="51" spans="1:30" ht="45.75" customHeight="1" thickTop="1" thickBot="1" x14ac:dyDescent="0.25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3"/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49"/>
      <c r="AB51" s="249"/>
      <c r="AC51" s="132"/>
      <c r="AD51" s="138"/>
    </row>
    <row r="52" spans="1:30" ht="45.75" customHeight="1" thickTop="1" thickBot="1" x14ac:dyDescent="0.25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3"/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49"/>
      <c r="AB52" s="249"/>
      <c r="AC52" s="132"/>
      <c r="AD52" s="138"/>
    </row>
    <row r="53" spans="1:30" ht="45.75" customHeight="1" thickTop="1" thickBot="1" x14ac:dyDescent="0.25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3"/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49"/>
      <c r="AB53" s="249"/>
      <c r="AC53" s="132"/>
      <c r="AD53" s="138"/>
    </row>
    <row r="54" spans="1:30" ht="45.75" customHeight="1" thickTop="1" thickBot="1" x14ac:dyDescent="0.25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3"/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49"/>
      <c r="AB54" s="249"/>
      <c r="AC54" s="132"/>
      <c r="AD54" s="138"/>
    </row>
    <row r="55" spans="1:30" ht="45.75" customHeight="1" thickTop="1" thickBot="1" x14ac:dyDescent="0.25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3"/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49"/>
      <c r="AB55" s="249"/>
      <c r="AC55" s="132"/>
      <c r="AD55" s="138"/>
    </row>
    <row r="56" spans="1:30" ht="45.75" customHeight="1" thickTop="1" thickBot="1" x14ac:dyDescent="0.25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3"/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49"/>
      <c r="AB56" s="249"/>
      <c r="AC56" s="132"/>
      <c r="AD56" s="138"/>
    </row>
    <row r="57" spans="1:30" ht="45.75" customHeight="1" thickTop="1" thickBot="1" x14ac:dyDescent="0.25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3"/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49"/>
      <c r="AB57" s="249"/>
      <c r="AC57" s="132"/>
      <c r="AD57" s="138"/>
    </row>
    <row r="58" spans="1:30" ht="45.75" customHeight="1" thickTop="1" thickBot="1" x14ac:dyDescent="0.25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3"/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49"/>
      <c r="AB58" s="249"/>
      <c r="AC58" s="132"/>
      <c r="AD58" s="138"/>
    </row>
    <row r="59" spans="1:30" ht="45.75" customHeight="1" thickTop="1" thickBot="1" x14ac:dyDescent="0.25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3"/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49"/>
      <c r="AB59" s="249"/>
      <c r="AC59" s="132"/>
      <c r="AD59" s="138"/>
    </row>
    <row r="60" spans="1:30" ht="45.75" customHeight="1" thickTop="1" thickBot="1" x14ac:dyDescent="0.25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3"/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49"/>
      <c r="AB60" s="249"/>
      <c r="AC60" s="132"/>
      <c r="AD60" s="138"/>
    </row>
    <row r="61" spans="1:30" ht="45.75" customHeight="1" thickTop="1" thickBot="1" x14ac:dyDescent="0.25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3"/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49"/>
      <c r="AB61" s="249"/>
      <c r="AC61" s="132"/>
      <c r="AD61" s="138"/>
    </row>
    <row r="62" spans="1:30" x14ac:dyDescent="0.2">
      <c r="A62">
        <v>2021</v>
      </c>
      <c r="B62">
        <v>2</v>
      </c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250"/>
      <c r="AB62" s="133"/>
      <c r="AC62" s="132"/>
      <c r="AD62" s="138"/>
    </row>
    <row r="63" spans="1:30" x14ac:dyDescent="0.2">
      <c r="A63">
        <v>2021</v>
      </c>
      <c r="B63">
        <v>2</v>
      </c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250"/>
      <c r="AB63" s="250"/>
      <c r="AC63" s="132"/>
      <c r="AD63" s="138"/>
    </row>
    <row r="64" spans="1:30" x14ac:dyDescent="0.2">
      <c r="A64">
        <v>2021</v>
      </c>
      <c r="B64">
        <v>2</v>
      </c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250"/>
      <c r="AB64" s="250"/>
      <c r="AC64" s="132"/>
      <c r="AD64" s="138"/>
    </row>
    <row r="65" spans="1:30" x14ac:dyDescent="0.2">
      <c r="A65">
        <v>2021</v>
      </c>
      <c r="B65">
        <v>2</v>
      </c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250"/>
      <c r="AB65" s="250"/>
      <c r="AC65" s="132"/>
      <c r="AD65" s="138"/>
    </row>
    <row r="66" spans="1:30" x14ac:dyDescent="0.2">
      <c r="A66">
        <v>2021</v>
      </c>
      <c r="B66">
        <v>2</v>
      </c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250"/>
      <c r="AB66" s="250"/>
      <c r="AC66" s="132"/>
      <c r="AD66" s="138"/>
    </row>
    <row r="67" spans="1:30" x14ac:dyDescent="0.2">
      <c r="A67">
        <v>2021</v>
      </c>
      <c r="B67">
        <v>2</v>
      </c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250"/>
      <c r="AB67" s="133"/>
      <c r="AC67" s="132"/>
      <c r="AD67" s="138"/>
    </row>
    <row r="68" spans="1:30" x14ac:dyDescent="0.2">
      <c r="A68">
        <v>2021</v>
      </c>
      <c r="B68">
        <v>2</v>
      </c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250"/>
      <c r="AB68" s="133"/>
      <c r="AC68" s="132"/>
      <c r="AD68" s="138"/>
    </row>
    <row r="69" spans="1:30" x14ac:dyDescent="0.2">
      <c r="A69">
        <v>2021</v>
      </c>
      <c r="B69">
        <v>2</v>
      </c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250"/>
      <c r="AB69" s="133"/>
      <c r="AC69" s="132"/>
      <c r="AD69" s="138"/>
    </row>
    <row r="70" spans="1:30" x14ac:dyDescent="0.2">
      <c r="A70">
        <v>2021</v>
      </c>
      <c r="B70">
        <v>2</v>
      </c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250"/>
      <c r="AB70" s="133"/>
      <c r="AC70" s="132"/>
      <c r="AD70" s="138"/>
    </row>
    <row r="71" spans="1:30" x14ac:dyDescent="0.2">
      <c r="A71">
        <v>2021</v>
      </c>
      <c r="B71">
        <v>2</v>
      </c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250"/>
      <c r="AB71" s="133"/>
      <c r="AC71" s="132"/>
      <c r="AD71" s="138"/>
    </row>
    <row r="72" spans="1:30" x14ac:dyDescent="0.2">
      <c r="A72">
        <v>2021</v>
      </c>
      <c r="B72">
        <v>2</v>
      </c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250"/>
      <c r="AB72" s="133"/>
      <c r="AC72" s="132"/>
      <c r="AD72" s="138"/>
    </row>
    <row r="73" spans="1:30" x14ac:dyDescent="0.2">
      <c r="A73">
        <v>2021</v>
      </c>
      <c r="B73">
        <v>2</v>
      </c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250"/>
      <c r="AB73" s="133"/>
      <c r="AC73" s="132"/>
      <c r="AD73" s="138"/>
    </row>
    <row r="74" spans="1:30" x14ac:dyDescent="0.2">
      <c r="A74">
        <v>2021</v>
      </c>
      <c r="B74">
        <v>2</v>
      </c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250"/>
      <c r="AB74" s="250"/>
      <c r="AC74" s="132"/>
      <c r="AD74" s="138"/>
    </row>
    <row r="75" spans="1:30" x14ac:dyDescent="0.2">
      <c r="A75">
        <v>2021</v>
      </c>
      <c r="B75">
        <v>2</v>
      </c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250"/>
      <c r="AB75" s="133"/>
      <c r="AC75" s="132"/>
      <c r="AD75" s="138"/>
    </row>
    <row r="76" spans="1:30" x14ac:dyDescent="0.2">
      <c r="A76">
        <v>2021</v>
      </c>
      <c r="B76">
        <v>2</v>
      </c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250"/>
      <c r="AB76" s="133"/>
      <c r="AC76" s="132"/>
      <c r="AD76" s="138"/>
    </row>
    <row r="77" spans="1:30" x14ac:dyDescent="0.2">
      <c r="A77">
        <v>2021</v>
      </c>
      <c r="B77">
        <v>2</v>
      </c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250"/>
      <c r="AB77" s="133"/>
      <c r="AC77" s="132"/>
      <c r="AD77" s="138"/>
    </row>
    <row r="78" spans="1:30" x14ac:dyDescent="0.2">
      <c r="A78">
        <v>2021</v>
      </c>
      <c r="B78">
        <v>2</v>
      </c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250"/>
      <c r="AB78" s="133"/>
      <c r="AC78" s="132"/>
      <c r="AD78" s="138"/>
    </row>
    <row r="79" spans="1:30" x14ac:dyDescent="0.2">
      <c r="A79">
        <v>2021</v>
      </c>
      <c r="B79">
        <v>2</v>
      </c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250"/>
      <c r="AB79" s="133"/>
      <c r="AC79" s="132"/>
      <c r="AD79" s="138"/>
    </row>
    <row r="80" spans="1:30" x14ac:dyDescent="0.2">
      <c r="A80">
        <v>2021</v>
      </c>
      <c r="B80">
        <v>2</v>
      </c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250"/>
      <c r="AB80" s="133"/>
      <c r="AC80" s="132"/>
      <c r="AD80" s="138"/>
    </row>
    <row r="81" spans="1:30" x14ac:dyDescent="0.2">
      <c r="A81">
        <v>2021</v>
      </c>
      <c r="B81">
        <v>2</v>
      </c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250"/>
      <c r="AB81" s="133"/>
      <c r="AC81" s="132"/>
      <c r="AD81" s="138"/>
    </row>
    <row r="82" spans="1:30" x14ac:dyDescent="0.2">
      <c r="A82">
        <v>2021</v>
      </c>
      <c r="B82">
        <v>2</v>
      </c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250"/>
      <c r="AB82" s="250"/>
      <c r="AC82" s="132"/>
      <c r="AD82" s="138"/>
    </row>
    <row r="83" spans="1:30" x14ac:dyDescent="0.2">
      <c r="A83">
        <v>2021</v>
      </c>
      <c r="B83">
        <v>2</v>
      </c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250"/>
      <c r="AB83" s="250"/>
      <c r="AC83" s="132"/>
      <c r="AD83" s="138"/>
    </row>
    <row r="84" spans="1:30" x14ac:dyDescent="0.2">
      <c r="A84">
        <v>2021</v>
      </c>
      <c r="B84">
        <v>2</v>
      </c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250"/>
      <c r="AB84" s="250"/>
      <c r="AC84" s="132"/>
      <c r="AD84" s="138"/>
    </row>
    <row r="85" spans="1:30" x14ac:dyDescent="0.2">
      <c r="A85">
        <v>2021</v>
      </c>
      <c r="B85">
        <v>2</v>
      </c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250"/>
      <c r="AB85" s="250"/>
      <c r="AC85" s="132"/>
      <c r="AD85" s="138"/>
    </row>
    <row r="86" spans="1:30" x14ac:dyDescent="0.2">
      <c r="A86">
        <v>2021</v>
      </c>
      <c r="B86">
        <v>2</v>
      </c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250"/>
      <c r="AB86" s="133"/>
      <c r="AC86" s="132"/>
      <c r="AD86" s="138"/>
    </row>
    <row r="87" spans="1:30" x14ac:dyDescent="0.2">
      <c r="A87">
        <v>2021</v>
      </c>
      <c r="B87">
        <v>2</v>
      </c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250"/>
      <c r="AB87" s="133"/>
      <c r="AC87" s="132"/>
      <c r="AD87" s="138"/>
    </row>
    <row r="88" spans="1:30" x14ac:dyDescent="0.2">
      <c r="A88">
        <v>2021</v>
      </c>
      <c r="B88">
        <v>2</v>
      </c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250"/>
      <c r="AB88" s="133"/>
      <c r="AC88" s="132"/>
      <c r="AD88" s="138"/>
    </row>
    <row r="89" spans="1:30" x14ac:dyDescent="0.2">
      <c r="A89">
        <v>2021</v>
      </c>
      <c r="B89">
        <v>2</v>
      </c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250"/>
      <c r="AB89" s="133"/>
      <c r="AC89" s="132"/>
      <c r="AD89" s="138"/>
    </row>
    <row r="90" spans="1:30" x14ac:dyDescent="0.2">
      <c r="A90">
        <v>2021</v>
      </c>
      <c r="B90">
        <v>2</v>
      </c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250"/>
      <c r="AB90" s="133"/>
      <c r="AC90" s="132"/>
      <c r="AD90" s="138"/>
    </row>
    <row r="91" spans="1:30" x14ac:dyDescent="0.2">
      <c r="A91">
        <v>2021</v>
      </c>
      <c r="B91">
        <v>2</v>
      </c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250"/>
      <c r="AB91" s="133"/>
      <c r="AC91" s="132"/>
      <c r="AD91" s="138"/>
    </row>
    <row r="92" spans="1:30" x14ac:dyDescent="0.2">
      <c r="A92">
        <v>2021</v>
      </c>
      <c r="B92">
        <v>2</v>
      </c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250"/>
      <c r="AB92" s="133"/>
      <c r="AC92" s="132"/>
      <c r="AD92" s="138"/>
    </row>
    <row r="93" spans="1:30" x14ac:dyDescent="0.2">
      <c r="A93">
        <v>2021</v>
      </c>
      <c r="B93">
        <v>2</v>
      </c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250"/>
      <c r="AB93" s="133"/>
      <c r="AC93" s="132"/>
      <c r="AD93" s="138"/>
    </row>
    <row r="94" spans="1:30" x14ac:dyDescent="0.2">
      <c r="A94">
        <v>2021</v>
      </c>
      <c r="B94">
        <v>2</v>
      </c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250"/>
      <c r="AB94" s="133"/>
      <c r="AC94" s="132"/>
      <c r="AD94" s="138"/>
    </row>
    <row r="95" spans="1:30" x14ac:dyDescent="0.2">
      <c r="A95">
        <v>2021</v>
      </c>
      <c r="B95">
        <v>2</v>
      </c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250"/>
      <c r="AB95" s="133"/>
      <c r="AC95" s="132"/>
      <c r="AD95" s="138"/>
    </row>
    <row r="96" spans="1:30" x14ac:dyDescent="0.2">
      <c r="A96">
        <v>2021</v>
      </c>
      <c r="B96">
        <v>2</v>
      </c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250"/>
      <c r="AB96" s="133"/>
      <c r="AC96" s="132"/>
      <c r="AD96" s="138"/>
    </row>
    <row r="97" spans="1:30" x14ac:dyDescent="0.2">
      <c r="A97">
        <v>2021</v>
      </c>
      <c r="B97">
        <v>2</v>
      </c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250"/>
      <c r="AB97" s="133"/>
      <c r="AC97" s="132"/>
      <c r="AD97" s="138"/>
    </row>
    <row r="98" spans="1:30" x14ac:dyDescent="0.2">
      <c r="A98">
        <v>2021</v>
      </c>
      <c r="B98">
        <v>2</v>
      </c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250"/>
      <c r="AB98" s="250"/>
      <c r="AC98" s="132"/>
      <c r="AD98" s="138"/>
    </row>
    <row r="99" spans="1:30" x14ac:dyDescent="0.2">
      <c r="A99">
        <v>2021</v>
      </c>
      <c r="B99">
        <v>2</v>
      </c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250"/>
      <c r="AB99" s="133"/>
      <c r="AC99" s="132"/>
      <c r="AD99" s="138"/>
    </row>
    <row r="100" spans="1:30" x14ac:dyDescent="0.2">
      <c r="A100">
        <v>2021</v>
      </c>
      <c r="B100">
        <v>2</v>
      </c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250"/>
      <c r="AB100" s="250"/>
      <c r="AC100" s="132"/>
      <c r="AD100" s="138"/>
    </row>
    <row r="101" spans="1:30" x14ac:dyDescent="0.2">
      <c r="A101">
        <v>2021</v>
      </c>
      <c r="B101">
        <v>2</v>
      </c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250"/>
      <c r="AB101" s="250"/>
      <c r="AC101" s="132"/>
      <c r="AD101" s="138"/>
    </row>
    <row r="102" spans="1:30" x14ac:dyDescent="0.2">
      <c r="A102">
        <v>2021</v>
      </c>
      <c r="B102">
        <v>2</v>
      </c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250"/>
      <c r="AB102" s="250"/>
      <c r="AC102" s="132"/>
      <c r="AD102" s="138"/>
    </row>
    <row r="103" spans="1:30" x14ac:dyDescent="0.2">
      <c r="A103">
        <v>2021</v>
      </c>
      <c r="B103">
        <v>2</v>
      </c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250"/>
      <c r="AB103" s="250"/>
      <c r="AC103" s="132"/>
      <c r="AD103" s="138"/>
    </row>
    <row r="104" spans="1:30" x14ac:dyDescent="0.2">
      <c r="A104">
        <v>2021</v>
      </c>
      <c r="B104">
        <v>2</v>
      </c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250"/>
      <c r="AB104" s="133"/>
      <c r="AC104" s="132"/>
      <c r="AD104" s="138"/>
    </row>
    <row r="105" spans="1:30" x14ac:dyDescent="0.2">
      <c r="A105">
        <v>2021</v>
      </c>
      <c r="B105">
        <v>2</v>
      </c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250"/>
      <c r="AB105" s="250"/>
      <c r="AC105" s="132"/>
      <c r="AD105" s="138"/>
    </row>
    <row r="106" spans="1:30" x14ac:dyDescent="0.2">
      <c r="A106">
        <v>2021</v>
      </c>
      <c r="B106">
        <v>2</v>
      </c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250"/>
      <c r="AB106" s="250"/>
      <c r="AC106" s="132"/>
      <c r="AD106" s="138"/>
    </row>
    <row r="107" spans="1:30" x14ac:dyDescent="0.2">
      <c r="A107">
        <v>2021</v>
      </c>
      <c r="B107">
        <v>2</v>
      </c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250"/>
      <c r="AB107" s="250"/>
      <c r="AC107" s="132"/>
      <c r="AD107" s="138"/>
    </row>
    <row r="108" spans="1:30" x14ac:dyDescent="0.2">
      <c r="A108">
        <v>2021</v>
      </c>
      <c r="B108">
        <v>2</v>
      </c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250"/>
      <c r="AB108" s="133"/>
      <c r="AC108" s="132"/>
      <c r="AD108" s="138"/>
    </row>
    <row r="109" spans="1:30" x14ac:dyDescent="0.2">
      <c r="A109">
        <v>2021</v>
      </c>
      <c r="B109">
        <v>2</v>
      </c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250"/>
      <c r="AB109" s="133"/>
      <c r="AC109" s="132"/>
      <c r="AD109" s="138"/>
    </row>
    <row r="110" spans="1:30" x14ac:dyDescent="0.2">
      <c r="A110">
        <v>2021</v>
      </c>
      <c r="B110">
        <v>2</v>
      </c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250"/>
      <c r="AB110" s="133"/>
      <c r="AC110" s="132"/>
      <c r="AD110" s="138"/>
    </row>
    <row r="111" spans="1:30" x14ac:dyDescent="0.2">
      <c r="A111">
        <v>2021</v>
      </c>
      <c r="B111">
        <v>2</v>
      </c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250"/>
      <c r="AB111" s="133"/>
      <c r="AC111" s="132"/>
      <c r="AD111" s="138"/>
    </row>
    <row r="112" spans="1:30" x14ac:dyDescent="0.2">
      <c r="A112">
        <v>2021</v>
      </c>
      <c r="B112">
        <v>2</v>
      </c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250"/>
      <c r="AB112" s="133"/>
      <c r="AC112" s="132"/>
      <c r="AD112" s="138"/>
    </row>
    <row r="113" spans="1:30" x14ac:dyDescent="0.2">
      <c r="A113">
        <v>2021</v>
      </c>
      <c r="B113">
        <v>2</v>
      </c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250"/>
      <c r="AB113" s="133"/>
      <c r="AC113" s="132"/>
      <c r="AD113" s="138"/>
    </row>
    <row r="114" spans="1:30" x14ac:dyDescent="0.2">
      <c r="A114">
        <v>2021</v>
      </c>
      <c r="B114">
        <v>2</v>
      </c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250"/>
      <c r="AB114" s="133"/>
      <c r="AC114" s="132"/>
      <c r="AD114" s="138"/>
    </row>
    <row r="115" spans="1:30" x14ac:dyDescent="0.2">
      <c r="A115">
        <v>2021</v>
      </c>
      <c r="B115">
        <v>2</v>
      </c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250"/>
      <c r="AB115" s="133"/>
      <c r="AC115" s="132"/>
      <c r="AD115" s="138"/>
    </row>
    <row r="116" spans="1:30" x14ac:dyDescent="0.2">
      <c r="A116">
        <v>2021</v>
      </c>
      <c r="B116">
        <v>2</v>
      </c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250"/>
      <c r="AB116" s="133"/>
      <c r="AC116" s="132"/>
      <c r="AD116" s="138"/>
    </row>
    <row r="117" spans="1:30" x14ac:dyDescent="0.2">
      <c r="A117">
        <v>2021</v>
      </c>
      <c r="B117">
        <v>2</v>
      </c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250"/>
      <c r="AB117" s="133"/>
      <c r="AC117" s="132"/>
      <c r="AD117" s="138"/>
    </row>
    <row r="118" spans="1:30" x14ac:dyDescent="0.2">
      <c r="A118">
        <v>2021</v>
      </c>
      <c r="B118">
        <v>2</v>
      </c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250"/>
      <c r="AB118" s="250"/>
      <c r="AC118" s="132"/>
      <c r="AD118" s="138"/>
    </row>
    <row r="119" spans="1:30" x14ac:dyDescent="0.2">
      <c r="A119">
        <v>2021</v>
      </c>
      <c r="B119">
        <v>2</v>
      </c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250"/>
      <c r="AB119" s="133"/>
      <c r="AC119" s="132"/>
      <c r="AD119" s="138"/>
    </row>
    <row r="120" spans="1:30" x14ac:dyDescent="0.2">
      <c r="A120">
        <v>2021</v>
      </c>
      <c r="B120">
        <v>2</v>
      </c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250"/>
      <c r="AB120" s="133"/>
      <c r="AC120" s="132"/>
      <c r="AD120" s="138"/>
    </row>
    <row r="121" spans="1:30" x14ac:dyDescent="0.2">
      <c r="A121">
        <v>2021</v>
      </c>
      <c r="B121">
        <v>2</v>
      </c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250"/>
      <c r="AB121" s="133"/>
      <c r="AC121" s="132"/>
      <c r="AD121" s="138"/>
    </row>
    <row r="122" spans="1:30" x14ac:dyDescent="0.2">
      <c r="A122">
        <v>2021</v>
      </c>
      <c r="B122">
        <v>2</v>
      </c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250"/>
      <c r="AB122" s="133"/>
      <c r="AC122" s="132"/>
      <c r="AD122" s="138"/>
    </row>
    <row r="123" spans="1:30" x14ac:dyDescent="0.2">
      <c r="A123">
        <v>2021</v>
      </c>
      <c r="B123">
        <v>2</v>
      </c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250"/>
      <c r="AB123" s="133"/>
      <c r="AC123" s="132"/>
      <c r="AD123" s="138"/>
    </row>
    <row r="124" spans="1:30" x14ac:dyDescent="0.2">
      <c r="A124">
        <v>2021</v>
      </c>
      <c r="B124">
        <v>2</v>
      </c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250"/>
      <c r="AB124" s="250"/>
      <c r="AC124" s="132"/>
      <c r="AD124" s="138"/>
    </row>
    <row r="125" spans="1:30" x14ac:dyDescent="0.2">
      <c r="A125">
        <v>2021</v>
      </c>
      <c r="B125">
        <v>2</v>
      </c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250"/>
      <c r="AB125" s="133"/>
      <c r="AC125" s="132"/>
      <c r="AD125" s="138"/>
    </row>
    <row r="126" spans="1:30" x14ac:dyDescent="0.2">
      <c r="A126">
        <v>2021</v>
      </c>
      <c r="B126">
        <v>2</v>
      </c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250"/>
      <c r="AB126" s="133"/>
      <c r="AC126" s="132"/>
      <c r="AD126" s="138"/>
    </row>
    <row r="127" spans="1:30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3"/>
      <c r="AC127" s="132" t="str">
        <f t="shared" ref="AC127:AC158" si="0">IFERROR(W127/X127,"")</f>
        <v/>
      </c>
      <c r="AD127" s="138" t="str">
        <f t="shared" ref="AD127:AD158" si="1">IF(AA127&lt;&gt;"",IF(AA127&lt;&gt;"","Pinding","wip"),IF(C127&lt;&gt;"","wip",""))</f>
        <v/>
      </c>
    </row>
    <row r="128" spans="1:30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3"/>
      <c r="AC128" s="132" t="str">
        <f t="shared" si="0"/>
        <v/>
      </c>
      <c r="AD128" s="138" t="str">
        <f t="shared" si="1"/>
        <v/>
      </c>
    </row>
    <row r="129" spans="3:30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3"/>
      <c r="AC129" s="132" t="str">
        <f t="shared" si="0"/>
        <v/>
      </c>
      <c r="AD129" s="138" t="str">
        <f t="shared" si="1"/>
        <v/>
      </c>
    </row>
    <row r="130" spans="3:30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3"/>
      <c r="AC130" s="132" t="str">
        <f t="shared" si="0"/>
        <v/>
      </c>
      <c r="AD130" s="138" t="str">
        <f t="shared" si="1"/>
        <v/>
      </c>
    </row>
    <row r="131" spans="3:30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3"/>
      <c r="AC131" s="132" t="str">
        <f t="shared" si="0"/>
        <v/>
      </c>
      <c r="AD131" s="138" t="str">
        <f t="shared" si="1"/>
        <v/>
      </c>
    </row>
    <row r="132" spans="3:30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3"/>
      <c r="AC132" s="132" t="str">
        <f t="shared" si="0"/>
        <v/>
      </c>
      <c r="AD132" s="138" t="str">
        <f t="shared" si="1"/>
        <v/>
      </c>
    </row>
    <row r="133" spans="3:30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3"/>
      <c r="AC133" s="132" t="str">
        <f t="shared" si="0"/>
        <v/>
      </c>
      <c r="AD133" s="138" t="str">
        <f t="shared" si="1"/>
        <v/>
      </c>
    </row>
    <row r="134" spans="3:30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3"/>
      <c r="AC134" s="132" t="str">
        <f t="shared" si="0"/>
        <v/>
      </c>
      <c r="AD134" s="138" t="str">
        <f t="shared" si="1"/>
        <v/>
      </c>
    </row>
    <row r="135" spans="3:30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3"/>
      <c r="AC135" s="132" t="str">
        <f t="shared" si="0"/>
        <v/>
      </c>
      <c r="AD135" s="138" t="str">
        <f t="shared" si="1"/>
        <v/>
      </c>
    </row>
    <row r="136" spans="3:30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3"/>
      <c r="AC136" s="132" t="str">
        <f t="shared" si="0"/>
        <v/>
      </c>
      <c r="AD136" s="138" t="str">
        <f t="shared" si="1"/>
        <v/>
      </c>
    </row>
    <row r="137" spans="3:30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3"/>
      <c r="AC137" s="132" t="str">
        <f t="shared" si="0"/>
        <v/>
      </c>
      <c r="AD137" s="138" t="str">
        <f t="shared" si="1"/>
        <v/>
      </c>
    </row>
    <row r="138" spans="3:30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3"/>
      <c r="AC138" s="132" t="str">
        <f t="shared" si="0"/>
        <v/>
      </c>
      <c r="AD138" s="138" t="str">
        <f t="shared" si="1"/>
        <v/>
      </c>
    </row>
    <row r="139" spans="3:30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3"/>
      <c r="AC139" s="132" t="str">
        <f t="shared" si="0"/>
        <v/>
      </c>
      <c r="AD139" s="138" t="str">
        <f t="shared" si="1"/>
        <v/>
      </c>
    </row>
    <row r="140" spans="3:30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3"/>
      <c r="AC140" s="132" t="str">
        <f t="shared" si="0"/>
        <v/>
      </c>
      <c r="AD140" s="138" t="str">
        <f t="shared" si="1"/>
        <v/>
      </c>
    </row>
    <row r="141" spans="3:30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3"/>
      <c r="AC141" s="132" t="str">
        <f t="shared" si="0"/>
        <v/>
      </c>
      <c r="AD141" s="138" t="str">
        <f t="shared" si="1"/>
        <v/>
      </c>
    </row>
    <row r="142" spans="3:30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3"/>
      <c r="AC142" s="132" t="str">
        <f t="shared" si="0"/>
        <v/>
      </c>
      <c r="AD142" s="138" t="str">
        <f t="shared" si="1"/>
        <v/>
      </c>
    </row>
    <row r="143" spans="3:30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3"/>
      <c r="AC143" s="132" t="str">
        <f t="shared" si="0"/>
        <v/>
      </c>
      <c r="AD143" s="138" t="str">
        <f t="shared" si="1"/>
        <v/>
      </c>
    </row>
    <row r="144" spans="3:30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3"/>
      <c r="AC144" s="132" t="str">
        <f t="shared" si="0"/>
        <v/>
      </c>
      <c r="AD144" s="138" t="str">
        <f t="shared" si="1"/>
        <v/>
      </c>
    </row>
    <row r="145" spans="3:30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3"/>
      <c r="AC145" s="132" t="str">
        <f t="shared" si="0"/>
        <v/>
      </c>
      <c r="AD145" s="138" t="str">
        <f t="shared" si="1"/>
        <v/>
      </c>
    </row>
    <row r="146" spans="3:30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3"/>
      <c r="AC146" s="132" t="str">
        <f t="shared" si="0"/>
        <v/>
      </c>
      <c r="AD146" s="138" t="str">
        <f t="shared" si="1"/>
        <v/>
      </c>
    </row>
    <row r="147" spans="3:30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3"/>
      <c r="AC147" s="132" t="str">
        <f t="shared" si="0"/>
        <v/>
      </c>
      <c r="AD147" s="138" t="str">
        <f t="shared" si="1"/>
        <v/>
      </c>
    </row>
    <row r="148" spans="3:30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3"/>
      <c r="AC148" s="132" t="str">
        <f t="shared" si="0"/>
        <v/>
      </c>
      <c r="AD148" s="138" t="str">
        <f t="shared" si="1"/>
        <v/>
      </c>
    </row>
    <row r="149" spans="3:30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3"/>
      <c r="AC149" s="132" t="str">
        <f t="shared" si="0"/>
        <v/>
      </c>
      <c r="AD149" s="138" t="str">
        <f t="shared" si="1"/>
        <v/>
      </c>
    </row>
    <row r="150" spans="3:30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3"/>
      <c r="AC150" s="132" t="str">
        <f t="shared" si="0"/>
        <v/>
      </c>
      <c r="AD150" s="138" t="str">
        <f t="shared" si="1"/>
        <v/>
      </c>
    </row>
    <row r="151" spans="3:30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3"/>
      <c r="AC151" s="132" t="str">
        <f t="shared" si="0"/>
        <v/>
      </c>
      <c r="AD151" s="138" t="str">
        <f t="shared" si="1"/>
        <v/>
      </c>
    </row>
    <row r="152" spans="3:30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3"/>
      <c r="AC152" s="132" t="str">
        <f t="shared" si="0"/>
        <v/>
      </c>
      <c r="AD152" s="138" t="str">
        <f t="shared" si="1"/>
        <v/>
      </c>
    </row>
    <row r="153" spans="3:30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3"/>
      <c r="AC153" s="132" t="str">
        <f t="shared" si="0"/>
        <v/>
      </c>
      <c r="AD153" s="138" t="str">
        <f t="shared" si="1"/>
        <v/>
      </c>
    </row>
    <row r="154" spans="3:30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3"/>
      <c r="AC154" s="132" t="str">
        <f t="shared" si="0"/>
        <v/>
      </c>
      <c r="AD154" s="138" t="str">
        <f t="shared" si="1"/>
        <v/>
      </c>
    </row>
    <row r="155" spans="3:30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3"/>
      <c r="AC155" s="132" t="str">
        <f t="shared" si="0"/>
        <v/>
      </c>
      <c r="AD155" s="138" t="str">
        <f t="shared" si="1"/>
        <v/>
      </c>
    </row>
    <row r="156" spans="3:30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3"/>
      <c r="AC156" s="132" t="str">
        <f t="shared" si="0"/>
        <v/>
      </c>
      <c r="AD156" s="138" t="str">
        <f t="shared" si="1"/>
        <v/>
      </c>
    </row>
    <row r="157" spans="3:30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3"/>
      <c r="AC157" s="132" t="str">
        <f t="shared" si="0"/>
        <v/>
      </c>
      <c r="AD157" s="138" t="str">
        <f t="shared" si="1"/>
        <v/>
      </c>
    </row>
    <row r="158" spans="3:30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3"/>
      <c r="AC158" s="132" t="str">
        <f t="shared" si="0"/>
        <v/>
      </c>
      <c r="AD158" s="138" t="str">
        <f t="shared" si="1"/>
        <v/>
      </c>
    </row>
    <row r="159" spans="3:30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3"/>
      <c r="AC159" s="132" t="str">
        <f t="shared" ref="AC159:AC190" si="2">IFERROR(W159/X159,"")</f>
        <v/>
      </c>
      <c r="AD159" s="138" t="str">
        <f t="shared" ref="AD159:AD190" si="3">IF(AA159&lt;&gt;"",IF(AA159&lt;&gt;"","Pinding","wip"),IF(C159&lt;&gt;"","wip",""))</f>
        <v/>
      </c>
    </row>
    <row r="160" spans="3:30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3"/>
      <c r="AC160" s="132" t="str">
        <f t="shared" si="2"/>
        <v/>
      </c>
      <c r="AD160" s="138" t="str">
        <f t="shared" si="3"/>
        <v/>
      </c>
    </row>
    <row r="161" spans="3:30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3"/>
      <c r="AC161" s="132" t="str">
        <f t="shared" si="2"/>
        <v/>
      </c>
      <c r="AD161" s="138" t="str">
        <f t="shared" si="3"/>
        <v/>
      </c>
    </row>
    <row r="162" spans="3:30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3"/>
      <c r="AC162" s="132" t="str">
        <f t="shared" si="2"/>
        <v/>
      </c>
      <c r="AD162" s="138" t="str">
        <f t="shared" si="3"/>
        <v/>
      </c>
    </row>
    <row r="163" spans="3:30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3"/>
      <c r="AC163" s="132" t="str">
        <f t="shared" si="2"/>
        <v/>
      </c>
      <c r="AD163" s="138" t="str">
        <f t="shared" si="3"/>
        <v/>
      </c>
    </row>
    <row r="164" spans="3:30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3"/>
      <c r="AC164" s="132" t="str">
        <f t="shared" si="2"/>
        <v/>
      </c>
      <c r="AD164" s="138" t="str">
        <f t="shared" si="3"/>
        <v/>
      </c>
    </row>
    <row r="165" spans="3:30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3"/>
      <c r="AC165" s="132" t="str">
        <f t="shared" si="2"/>
        <v/>
      </c>
      <c r="AD165" s="138" t="str">
        <f t="shared" si="3"/>
        <v/>
      </c>
    </row>
    <row r="166" spans="3:30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3"/>
      <c r="AC166" s="132" t="str">
        <f t="shared" si="2"/>
        <v/>
      </c>
      <c r="AD166" s="138" t="str">
        <f t="shared" si="3"/>
        <v/>
      </c>
    </row>
    <row r="167" spans="3:30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3"/>
      <c r="AC167" s="132" t="str">
        <f t="shared" si="2"/>
        <v/>
      </c>
      <c r="AD167" s="138" t="str">
        <f t="shared" si="3"/>
        <v/>
      </c>
    </row>
    <row r="168" spans="3:30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3"/>
      <c r="AC168" s="132" t="str">
        <f t="shared" si="2"/>
        <v/>
      </c>
      <c r="AD168" s="138" t="str">
        <f t="shared" si="3"/>
        <v/>
      </c>
    </row>
    <row r="169" spans="3:30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3"/>
      <c r="AC169" s="132" t="str">
        <f t="shared" si="2"/>
        <v/>
      </c>
      <c r="AD169" s="138" t="str">
        <f t="shared" si="3"/>
        <v/>
      </c>
    </row>
    <row r="170" spans="3:30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3"/>
      <c r="AC170" s="132" t="str">
        <f t="shared" si="2"/>
        <v/>
      </c>
      <c r="AD170" s="138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2" t="str">
        <f t="shared" si="2"/>
        <v/>
      </c>
      <c r="AD171" s="138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2" t="str">
        <f t="shared" si="2"/>
        <v/>
      </c>
      <c r="AD172" s="138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2" t="str">
        <f t="shared" si="2"/>
        <v/>
      </c>
      <c r="AD173" s="138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2" t="str">
        <f t="shared" si="2"/>
        <v/>
      </c>
      <c r="AD174" s="138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2" t="str">
        <f t="shared" si="2"/>
        <v/>
      </c>
      <c r="AD175" s="138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2" t="str">
        <f t="shared" si="2"/>
        <v/>
      </c>
      <c r="AD176" s="138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2" t="str">
        <f t="shared" si="2"/>
        <v/>
      </c>
      <c r="AD177" s="138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2" t="str">
        <f t="shared" si="2"/>
        <v/>
      </c>
      <c r="AD178" s="138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2" t="str">
        <f t="shared" si="2"/>
        <v/>
      </c>
      <c r="AD179" s="138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2" t="str">
        <f t="shared" si="2"/>
        <v/>
      </c>
      <c r="AD180" s="138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2" t="str">
        <f t="shared" si="2"/>
        <v/>
      </c>
      <c r="AD181" s="138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2" t="str">
        <f t="shared" si="2"/>
        <v/>
      </c>
      <c r="AD182" s="138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2" t="str">
        <f t="shared" si="2"/>
        <v/>
      </c>
      <c r="AD183" s="138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2" t="str">
        <f t="shared" si="2"/>
        <v/>
      </c>
      <c r="AD184" s="138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2" t="str">
        <f t="shared" si="2"/>
        <v/>
      </c>
      <c r="AD185" s="138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2" t="str">
        <f t="shared" si="2"/>
        <v/>
      </c>
      <c r="AD186" s="138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2" t="str">
        <f t="shared" si="2"/>
        <v/>
      </c>
      <c r="AD187" s="138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2" t="str">
        <f t="shared" si="2"/>
        <v/>
      </c>
      <c r="AD188" s="138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2" t="str">
        <f t="shared" si="2"/>
        <v/>
      </c>
      <c r="AD189" s="138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2" t="str">
        <f t="shared" si="2"/>
        <v/>
      </c>
      <c r="AD190" s="138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2" t="str">
        <f t="shared" ref="AC191:AC222" si="4">IFERROR(W191/X191,"")</f>
        <v/>
      </c>
      <c r="AD191" s="138" t="str">
        <f t="shared" ref="AD191:AD222" si="5">IF(AA191&lt;&gt;"",IF(AA191&lt;&gt;"","Pinding","wip"),IF(C191&lt;&gt;"","wip",""))</f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2" t="str">
        <f t="shared" si="4"/>
        <v/>
      </c>
      <c r="AD192" s="138" t="str">
        <f t="shared" si="5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2" t="str">
        <f t="shared" si="4"/>
        <v/>
      </c>
      <c r="AD193" s="138" t="str">
        <f t="shared" si="5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2" t="str">
        <f t="shared" si="4"/>
        <v/>
      </c>
      <c r="AD194" s="138" t="str">
        <f t="shared" si="5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2" t="str">
        <f t="shared" si="4"/>
        <v/>
      </c>
      <c r="AD195" s="138" t="str">
        <f t="shared" si="5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2" t="str">
        <f t="shared" si="4"/>
        <v/>
      </c>
      <c r="AD196" s="138" t="str">
        <f t="shared" si="5"/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2" t="str">
        <f t="shared" si="4"/>
        <v/>
      </c>
      <c r="AD197" s="138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2" t="str">
        <f t="shared" si="4"/>
        <v/>
      </c>
      <c r="AD198" s="138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2" t="str">
        <f t="shared" si="4"/>
        <v/>
      </c>
      <c r="AD199" s="138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2" t="str">
        <f t="shared" si="4"/>
        <v/>
      </c>
      <c r="AD200" s="138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2" t="str">
        <f t="shared" si="4"/>
        <v/>
      </c>
      <c r="AD201" s="138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2" t="str">
        <f t="shared" si="4"/>
        <v/>
      </c>
      <c r="AD202" s="138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2" t="str">
        <f t="shared" si="4"/>
        <v/>
      </c>
      <c r="AD203" s="138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2" t="str">
        <f t="shared" si="4"/>
        <v/>
      </c>
      <c r="AD204" s="138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2" t="str">
        <f t="shared" si="4"/>
        <v/>
      </c>
      <c r="AD205" s="138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2" t="str">
        <f t="shared" si="4"/>
        <v/>
      </c>
      <c r="AD206" s="138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2" t="str">
        <f t="shared" si="4"/>
        <v/>
      </c>
      <c r="AD207" s="138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2" t="str">
        <f t="shared" si="4"/>
        <v/>
      </c>
      <c r="AD208" s="138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2" t="str">
        <f t="shared" si="4"/>
        <v/>
      </c>
      <c r="AD209" s="138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2" t="str">
        <f t="shared" si="4"/>
        <v/>
      </c>
      <c r="AD210" s="138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2" t="str">
        <f t="shared" si="4"/>
        <v/>
      </c>
      <c r="AD211" s="138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2" t="str">
        <f t="shared" si="4"/>
        <v/>
      </c>
      <c r="AD212" s="138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2" t="str">
        <f t="shared" si="4"/>
        <v/>
      </c>
      <c r="AD213" s="138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2" t="str">
        <f t="shared" si="4"/>
        <v/>
      </c>
      <c r="AD214" s="138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2" t="str">
        <f t="shared" si="4"/>
        <v/>
      </c>
      <c r="AD215" s="138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2" t="str">
        <f t="shared" si="4"/>
        <v/>
      </c>
      <c r="AD216" s="138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2" t="str">
        <f t="shared" si="4"/>
        <v/>
      </c>
      <c r="AD217" s="138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2" t="str">
        <f t="shared" si="4"/>
        <v/>
      </c>
      <c r="AD218" s="138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2" t="str">
        <f t="shared" si="4"/>
        <v/>
      </c>
      <c r="AD219" s="138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2" t="str">
        <f t="shared" si="4"/>
        <v/>
      </c>
      <c r="AD220" s="138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2" t="str">
        <f t="shared" si="4"/>
        <v/>
      </c>
      <c r="AD221" s="138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2" t="str">
        <f t="shared" si="4"/>
        <v/>
      </c>
      <c r="AD222" s="138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2" t="str">
        <f t="shared" ref="AC223:AC241" si="6">IFERROR(W223/X223,"")</f>
        <v/>
      </c>
      <c r="AD223" s="138" t="str">
        <f t="shared" ref="AD223:AD241" si="7">IF(AA223&lt;&gt;"",IF(AA223&lt;&gt;"","Pinding","wip"),IF(C223&lt;&gt;"","wip",""))</f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2" t="str">
        <f t="shared" si="6"/>
        <v/>
      </c>
      <c r="AD224" s="138" t="str">
        <f t="shared" si="7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2" t="str">
        <f t="shared" si="6"/>
        <v/>
      </c>
      <c r="AD225" s="138" t="str">
        <f t="shared" si="7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2" t="str">
        <f t="shared" si="6"/>
        <v/>
      </c>
      <c r="AD226" s="138" t="str">
        <f t="shared" si="7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2" t="str">
        <f t="shared" si="6"/>
        <v/>
      </c>
      <c r="AD227" s="138" t="str">
        <f t="shared" si="7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2" t="str">
        <f t="shared" si="6"/>
        <v/>
      </c>
      <c r="AD228" s="138" t="str">
        <f t="shared" si="7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2" t="str">
        <f t="shared" si="6"/>
        <v/>
      </c>
      <c r="AD229" s="138" t="str">
        <f t="shared" si="7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2" t="str">
        <f t="shared" si="6"/>
        <v/>
      </c>
      <c r="AD230" s="138" t="str">
        <f t="shared" si="7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2" t="str">
        <f t="shared" si="6"/>
        <v/>
      </c>
      <c r="AD231" s="138" t="str">
        <f t="shared" si="7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2" t="str">
        <f t="shared" si="6"/>
        <v/>
      </c>
      <c r="AD232" s="138" t="str">
        <f t="shared" si="7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2" t="str">
        <f t="shared" si="6"/>
        <v/>
      </c>
      <c r="AD233" s="138" t="str">
        <f t="shared" si="7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2" t="str">
        <f t="shared" si="6"/>
        <v/>
      </c>
      <c r="AD234" s="138" t="str">
        <f t="shared" si="7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2" t="str">
        <f t="shared" si="6"/>
        <v/>
      </c>
      <c r="AD235" s="138" t="str">
        <f t="shared" si="7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2" t="str">
        <f t="shared" si="6"/>
        <v/>
      </c>
      <c r="AD236" s="138" t="str">
        <f t="shared" si="7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2" t="str">
        <f t="shared" si="6"/>
        <v/>
      </c>
      <c r="AD237" s="138" t="str">
        <f t="shared" si="7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2" t="str">
        <f t="shared" si="6"/>
        <v/>
      </c>
      <c r="AD238" s="138" t="str">
        <f t="shared" si="7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2" t="str">
        <f t="shared" si="6"/>
        <v/>
      </c>
      <c r="AD239" s="138" t="str">
        <f t="shared" si="7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2" t="str">
        <f t="shared" si="6"/>
        <v/>
      </c>
      <c r="AD240" s="138" t="str">
        <f t="shared" si="7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2" t="str">
        <f t="shared" si="6"/>
        <v/>
      </c>
      <c r="AD241" s="138" t="str">
        <f t="shared" si="7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2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410" priority="3" stopIfTrue="1">
      <formula>O4&lt;$AU4</formula>
    </cfRule>
    <cfRule type="expression" dxfId="409" priority="4" stopIfTrue="1">
      <formula>O4&gt;$AU4</formula>
    </cfRule>
  </conditionalFormatting>
  <conditionalFormatting sqref="O5:O631">
    <cfRule type="expression" dxfId="408" priority="1" stopIfTrue="1">
      <formula>O5&lt;$AU5</formula>
    </cfRule>
    <cfRule type="expression" dxfId="407" priority="2" stopIfTrue="1">
      <formula>O5&gt;$AU5</formula>
    </cfRule>
  </conditionalFormatting>
  <hyperlinks>
    <hyperlink ref="W1" location="index!A1" display="العودة للفهرس" xr:uid="{00000000-0004-0000-0200-000000000000}"/>
    <hyperlink ref="AE1" location="index!A1" display="العودة للفهرس" xr:uid="{00000000-0004-0000-0200-000001000000}"/>
  </hyperlinks>
  <pageMargins left="0.7" right="0.7" top="0.75" bottom="0.75" header="0.3" footer="0.3"/>
  <pageSetup scale="25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8"/>
  <dimension ref="A1:CS3062"/>
  <sheetViews>
    <sheetView rightToLeft="1" tabSelected="1" view="pageBreakPreview" zoomScale="60" zoomScaleNormal="60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G4" sqref="G4"/>
    </sheetView>
  </sheetViews>
  <sheetFormatPr defaultColWidth="9.125" defaultRowHeight="18" x14ac:dyDescent="0.2"/>
  <cols>
    <col min="1" max="2" width="9.125" style="170" hidden="1" customWidth="1"/>
    <col min="3" max="3" width="14.625" style="170" bestFit="1" customWidth="1"/>
    <col min="4" max="5" width="9.125" style="170" hidden="1" customWidth="1"/>
    <col min="6" max="6" width="8.875" style="170" hidden="1" customWidth="1"/>
    <col min="7" max="7" width="26.75" style="188" customWidth="1"/>
    <col min="8" max="8" width="24.875" style="178" customWidth="1"/>
    <col min="9" max="9" width="15.75" style="170" customWidth="1"/>
    <col min="10" max="11" width="8.25" style="170" customWidth="1"/>
    <col min="12" max="12" width="10.375" style="251" customWidth="1"/>
    <col min="13" max="13" width="11.25" style="252" customWidth="1"/>
    <col min="14" max="14" width="13" style="253" customWidth="1"/>
    <col min="15" max="15" width="10.25" style="29" hidden="1" customWidth="1"/>
    <col min="16" max="19" width="10.25" style="170" hidden="1" customWidth="1"/>
    <col min="20" max="20" width="10.25" style="29" hidden="1" customWidth="1"/>
    <col min="21" max="24" width="10.25" style="170" hidden="1" customWidth="1"/>
    <col min="25" max="25" width="6.625" style="175" hidden="1" customWidth="1"/>
    <col min="26" max="26" width="10.375" style="30" hidden="1" customWidth="1"/>
    <col min="27" max="27" width="11.875" style="29" hidden="1" customWidth="1"/>
    <col min="28" max="31" width="10.25" style="170" hidden="1" customWidth="1"/>
    <col min="32" max="32" width="11.875" style="29" hidden="1" customWidth="1"/>
    <col min="33" max="36" width="10.25" style="170" hidden="1" customWidth="1"/>
    <col min="37" max="37" width="10.375" style="175" hidden="1" customWidth="1"/>
    <col min="38" max="38" width="10.375" style="30" hidden="1" customWidth="1"/>
    <col min="39" max="40" width="11.75" style="193" customWidth="1"/>
    <col min="41" max="41" width="15.375" style="251" hidden="1" customWidth="1"/>
    <col min="42" max="42" width="10.625" style="193" hidden="1" customWidth="1"/>
    <col min="43" max="43" width="10.625" style="170" hidden="1" customWidth="1"/>
    <col min="44" max="44" width="11.75" style="193" hidden="1" customWidth="1"/>
    <col min="45" max="45" width="10.625" style="170" hidden="1" customWidth="1"/>
    <col min="46" max="54" width="8.375" style="170" hidden="1" customWidth="1"/>
    <col min="55" max="55" width="15.25" style="193" hidden="1" customWidth="1"/>
    <col min="56" max="56" width="15.625" style="170" hidden="1" customWidth="1"/>
    <col min="57" max="57" width="12.375" style="193" hidden="1" customWidth="1"/>
    <col min="58" max="58" width="15.625" style="170" hidden="1" customWidth="1"/>
    <col min="59" max="63" width="15.875" style="189" hidden="1" customWidth="1"/>
    <col min="64" max="64" width="24" style="190" hidden="1" customWidth="1"/>
    <col min="65" max="65" width="21.375" style="170" hidden="1" customWidth="1"/>
    <col min="66" max="66" width="20.25" style="170" hidden="1" customWidth="1"/>
    <col min="67" max="67" width="23.125" style="170" hidden="1" customWidth="1"/>
    <col min="68" max="72" width="9.125" style="170" hidden="1" customWidth="1"/>
    <col min="73" max="73" width="12.25" style="170" hidden="1" customWidth="1"/>
    <col min="74" max="87" width="9.125" style="170" hidden="1" customWidth="1"/>
    <col min="88" max="91" width="0" style="170" hidden="1"/>
    <col min="92" max="96" width="9.125" style="170" hidden="1" customWidth="1"/>
    <col min="97" max="147" width="9.125" style="170" customWidth="1"/>
    <col min="148" max="16384" width="9.125" style="170"/>
  </cols>
  <sheetData>
    <row r="1" spans="1:97" ht="15" customHeight="1" thickBot="1" x14ac:dyDescent="0.25">
      <c r="A1" s="243"/>
      <c r="B1" s="243"/>
      <c r="C1" s="243"/>
      <c r="D1" s="243"/>
      <c r="E1" s="243"/>
      <c r="F1" s="243"/>
      <c r="G1" s="243" t="s">
        <v>123</v>
      </c>
      <c r="H1" s="254"/>
      <c r="I1" s="243" t="s">
        <v>124</v>
      </c>
      <c r="J1" s="243"/>
      <c r="K1" s="243"/>
      <c r="L1" s="254" t="s">
        <v>125</v>
      </c>
      <c r="M1" s="15"/>
      <c r="N1" s="254" t="s">
        <v>126</v>
      </c>
      <c r="P1" s="15"/>
      <c r="Q1" s="243"/>
      <c r="R1" s="243"/>
      <c r="S1" s="243"/>
      <c r="T1" s="243"/>
      <c r="U1" s="243"/>
      <c r="V1" s="243"/>
      <c r="W1" s="243"/>
      <c r="X1" s="243"/>
      <c r="Y1" s="243"/>
      <c r="Z1" s="112"/>
      <c r="AB1" s="243"/>
      <c r="AG1" s="243"/>
      <c r="AH1" s="243"/>
      <c r="AI1" s="150"/>
      <c r="AK1" s="85"/>
      <c r="AL1" s="85"/>
      <c r="AM1" s="191" t="s">
        <v>127</v>
      </c>
      <c r="AP1" s="66" t="s">
        <v>84</v>
      </c>
    </row>
    <row r="2" spans="1:97" s="229" customFormat="1" ht="52.5" customHeight="1" x14ac:dyDescent="0.2">
      <c r="A2" s="328" t="s">
        <v>91</v>
      </c>
      <c r="B2" s="328" t="s">
        <v>92</v>
      </c>
      <c r="C2" s="329" t="s">
        <v>128</v>
      </c>
      <c r="D2" s="329" t="s">
        <v>129</v>
      </c>
      <c r="E2" s="329" t="s">
        <v>94</v>
      </c>
      <c r="F2" s="329" t="s">
        <v>130</v>
      </c>
      <c r="G2" s="330" t="s">
        <v>131</v>
      </c>
      <c r="H2" s="330" t="s">
        <v>132</v>
      </c>
      <c r="I2" s="334" t="s">
        <v>133</v>
      </c>
      <c r="J2" s="334" t="s">
        <v>134</v>
      </c>
      <c r="K2" s="330" t="s">
        <v>135</v>
      </c>
      <c r="L2" s="333" t="s">
        <v>97</v>
      </c>
      <c r="M2" s="336" t="s">
        <v>97</v>
      </c>
      <c r="N2" s="307"/>
      <c r="O2" s="331" t="s">
        <v>136</v>
      </c>
      <c r="P2" s="314"/>
      <c r="Q2" s="314"/>
      <c r="R2" s="314"/>
      <c r="S2" s="315"/>
      <c r="T2" s="323" t="s">
        <v>137</v>
      </c>
      <c r="U2" s="314"/>
      <c r="V2" s="314"/>
      <c r="W2" s="314"/>
      <c r="X2" s="315"/>
      <c r="Y2" s="332" t="s">
        <v>138</v>
      </c>
      <c r="Z2" s="315"/>
      <c r="AA2" s="331" t="s">
        <v>139</v>
      </c>
      <c r="AB2" s="314"/>
      <c r="AC2" s="314"/>
      <c r="AD2" s="314"/>
      <c r="AE2" s="315"/>
      <c r="AF2" s="323" t="s">
        <v>140</v>
      </c>
      <c r="AG2" s="314"/>
      <c r="AH2" s="314"/>
      <c r="AI2" s="314"/>
      <c r="AJ2" s="315"/>
      <c r="AK2" s="324" t="s">
        <v>141</v>
      </c>
      <c r="AL2" s="315"/>
      <c r="AM2" s="325" t="s">
        <v>142</v>
      </c>
      <c r="AN2" s="325" t="s">
        <v>143</v>
      </c>
      <c r="AO2" s="326" t="s">
        <v>144</v>
      </c>
      <c r="AP2" s="337" t="s">
        <v>99</v>
      </c>
      <c r="AQ2" s="321" t="s">
        <v>100</v>
      </c>
      <c r="AR2" s="322" t="s">
        <v>101</v>
      </c>
      <c r="AS2" s="335" t="s">
        <v>102</v>
      </c>
      <c r="AT2" s="313" t="s">
        <v>103</v>
      </c>
      <c r="AU2" s="314"/>
      <c r="AV2" s="314"/>
      <c r="AW2" s="314"/>
      <c r="AX2" s="314"/>
      <c r="AY2" s="314"/>
      <c r="AZ2" s="314"/>
      <c r="BA2" s="314"/>
      <c r="BB2" s="315"/>
      <c r="BC2" s="316" t="s">
        <v>145</v>
      </c>
      <c r="BD2" s="317" t="s">
        <v>146</v>
      </c>
      <c r="BE2" s="319" t="s">
        <v>106</v>
      </c>
      <c r="BF2" s="320" t="s">
        <v>147</v>
      </c>
      <c r="BG2" s="312" t="s">
        <v>148</v>
      </c>
      <c r="BH2" s="312" t="s">
        <v>149</v>
      </c>
      <c r="BI2" s="312" t="s">
        <v>150</v>
      </c>
      <c r="BJ2" s="312" t="s">
        <v>151</v>
      </c>
      <c r="BK2" s="312" t="s">
        <v>152</v>
      </c>
      <c r="BL2" s="310" t="s">
        <v>153</v>
      </c>
      <c r="BM2" s="310" t="s">
        <v>154</v>
      </c>
      <c r="BN2" s="310" t="s">
        <v>155</v>
      </c>
      <c r="BO2" s="310" t="s">
        <v>156</v>
      </c>
      <c r="BP2" s="311"/>
      <c r="BU2" s="330" t="s">
        <v>157</v>
      </c>
    </row>
    <row r="3" spans="1:97" s="229" customFormat="1" ht="52.5" customHeight="1" x14ac:dyDescent="0.2">
      <c r="A3" s="295"/>
      <c r="B3" s="295"/>
      <c r="C3" s="295"/>
      <c r="D3" s="295"/>
      <c r="E3" s="295"/>
      <c r="F3" s="295"/>
      <c r="G3" s="295"/>
      <c r="H3" s="295"/>
      <c r="I3" s="295"/>
      <c r="J3" s="295"/>
      <c r="K3" s="295"/>
      <c r="L3" s="295"/>
      <c r="M3" s="256" t="s">
        <v>112</v>
      </c>
      <c r="N3" s="255" t="s">
        <v>113</v>
      </c>
      <c r="O3" s="164">
        <v>1</v>
      </c>
      <c r="P3" s="165">
        <v>2</v>
      </c>
      <c r="Q3" s="165">
        <v>3</v>
      </c>
      <c r="R3" s="165">
        <v>4</v>
      </c>
      <c r="S3" s="165">
        <v>5</v>
      </c>
      <c r="T3" s="166">
        <v>1</v>
      </c>
      <c r="U3" s="167">
        <v>2</v>
      </c>
      <c r="V3" s="167">
        <v>3</v>
      </c>
      <c r="W3" s="167">
        <v>4</v>
      </c>
      <c r="X3" s="167">
        <v>5</v>
      </c>
      <c r="Y3" s="168">
        <v>1</v>
      </c>
      <c r="Z3" s="168">
        <v>2</v>
      </c>
      <c r="AA3" s="164">
        <v>1</v>
      </c>
      <c r="AB3" s="165">
        <v>2</v>
      </c>
      <c r="AC3" s="165">
        <v>3</v>
      </c>
      <c r="AD3" s="165">
        <v>4</v>
      </c>
      <c r="AE3" s="165">
        <v>5</v>
      </c>
      <c r="AF3" s="166">
        <v>1</v>
      </c>
      <c r="AG3" s="167">
        <v>2</v>
      </c>
      <c r="AH3" s="167">
        <v>3</v>
      </c>
      <c r="AI3" s="167">
        <v>4</v>
      </c>
      <c r="AJ3" s="167">
        <v>5</v>
      </c>
      <c r="AK3" s="169">
        <v>1</v>
      </c>
      <c r="AL3" s="169">
        <v>2</v>
      </c>
      <c r="AM3" s="293"/>
      <c r="AN3" s="293"/>
      <c r="AO3" s="327"/>
      <c r="AP3" s="295"/>
      <c r="AQ3" s="295"/>
      <c r="AR3" s="295"/>
      <c r="AS3" s="295"/>
      <c r="AT3" s="179" t="s">
        <v>114</v>
      </c>
      <c r="AU3" s="179" t="s">
        <v>115</v>
      </c>
      <c r="AV3" s="179" t="s">
        <v>116</v>
      </c>
      <c r="AW3" s="179" t="s">
        <v>117</v>
      </c>
      <c r="AX3" s="179" t="s">
        <v>118</v>
      </c>
      <c r="AY3" s="179" t="s">
        <v>119</v>
      </c>
      <c r="AZ3" s="179" t="s">
        <v>120</v>
      </c>
      <c r="BA3" s="179" t="s">
        <v>121</v>
      </c>
      <c r="BB3" s="179" t="s">
        <v>122</v>
      </c>
      <c r="BC3" s="295"/>
      <c r="BD3" s="318"/>
      <c r="BE3" s="295"/>
      <c r="BF3" s="293"/>
      <c r="BG3" s="295"/>
      <c r="BH3" s="295"/>
      <c r="BI3" s="295"/>
      <c r="BJ3" s="295"/>
      <c r="BK3" s="295"/>
      <c r="BL3" s="295"/>
      <c r="BM3" s="295"/>
      <c r="BN3" s="295"/>
      <c r="BO3" s="295"/>
      <c r="BP3" s="295"/>
      <c r="BU3" s="295"/>
    </row>
    <row r="4" spans="1:97" s="197" customFormat="1" ht="31.5" customHeight="1" x14ac:dyDescent="0.3">
      <c r="A4" s="193">
        <v>2022</v>
      </c>
      <c r="B4" s="170">
        <v>1</v>
      </c>
      <c r="C4" s="257">
        <v>44560</v>
      </c>
      <c r="D4" s="170">
        <v>395</v>
      </c>
      <c r="E4" s="170">
        <v>609</v>
      </c>
      <c r="F4" s="170">
        <v>2</v>
      </c>
      <c r="G4" s="196" t="s">
        <v>158</v>
      </c>
      <c r="H4" t="s">
        <v>159</v>
      </c>
      <c r="I4" t="s">
        <v>160</v>
      </c>
      <c r="J4">
        <v>3</v>
      </c>
      <c r="K4">
        <v>3</v>
      </c>
      <c r="L4" s="258">
        <v>35</v>
      </c>
      <c r="M4" s="259">
        <v>32.6</v>
      </c>
      <c r="N4" s="260">
        <v>37.5</v>
      </c>
      <c r="O4" s="192">
        <v>65</v>
      </c>
      <c r="P4" s="192">
        <v>66</v>
      </c>
      <c r="Q4" s="192">
        <v>61</v>
      </c>
      <c r="R4" s="192"/>
      <c r="S4" s="192"/>
      <c r="T4" s="192">
        <v>51</v>
      </c>
      <c r="U4" s="192">
        <v>53</v>
      </c>
      <c r="V4" s="192">
        <v>46</v>
      </c>
      <c r="W4" s="192"/>
      <c r="X4" s="192"/>
      <c r="Y4" s="171">
        <v>116</v>
      </c>
      <c r="Z4" s="171"/>
      <c r="AA4" s="192"/>
      <c r="AB4" s="192"/>
      <c r="AC4" s="192"/>
      <c r="AD4" s="192"/>
      <c r="AE4" s="192"/>
      <c r="AF4" s="192"/>
      <c r="AG4" s="192"/>
      <c r="AH4" s="192"/>
      <c r="AI4" s="192"/>
      <c r="AJ4" s="192"/>
      <c r="AK4" s="171"/>
      <c r="AL4" s="171"/>
      <c r="AM4" s="192">
        <v>64</v>
      </c>
      <c r="AN4" s="192">
        <v>50</v>
      </c>
      <c r="AO4" s="222"/>
      <c r="AP4" s="182">
        <v>86</v>
      </c>
      <c r="AQ4" s="183">
        <v>126</v>
      </c>
      <c r="AR4" s="181">
        <v>10.3448275862069</v>
      </c>
      <c r="AS4" s="181">
        <v>10.3448275862069</v>
      </c>
      <c r="AT4" s="184"/>
      <c r="AU4" s="184"/>
      <c r="AV4" s="184"/>
      <c r="AW4" s="184">
        <v>3</v>
      </c>
      <c r="AX4" s="184">
        <v>3</v>
      </c>
      <c r="AY4" s="184">
        <v>2</v>
      </c>
      <c r="AZ4" s="184"/>
      <c r="BA4" s="184"/>
      <c r="BB4" s="184"/>
      <c r="BC4" s="185"/>
      <c r="BD4" s="180"/>
      <c r="BE4" s="186"/>
      <c r="BF4" s="187"/>
      <c r="BG4" s="172">
        <v>0</v>
      </c>
      <c r="BH4" s="172"/>
      <c r="BI4" s="172"/>
      <c r="BJ4" s="172"/>
      <c r="BK4" s="172"/>
      <c r="BL4" s="28"/>
      <c r="BM4" s="229"/>
      <c r="BN4" s="229"/>
      <c r="BO4" s="229"/>
      <c r="BP4" s="229"/>
      <c r="BQ4" s="229"/>
      <c r="BR4" s="229"/>
      <c r="BS4" s="229"/>
      <c r="BT4" s="229"/>
      <c r="BU4" s="229"/>
      <c r="BV4" s="229">
        <v>0</v>
      </c>
      <c r="BW4" s="229"/>
      <c r="BX4" s="229"/>
      <c r="BY4" s="229"/>
      <c r="BZ4" s="229"/>
      <c r="CA4" s="229"/>
      <c r="CB4" s="229"/>
      <c r="CC4" s="229"/>
      <c r="CD4" s="229"/>
      <c r="CE4" s="229"/>
      <c r="CF4" s="229"/>
      <c r="CG4" s="229">
        <v>0</v>
      </c>
      <c r="CH4" s="229">
        <v>0</v>
      </c>
      <c r="CI4" s="229"/>
      <c r="CJ4" s="229">
        <v>1.4999999999999999E-2</v>
      </c>
      <c r="CK4" s="229"/>
      <c r="CL4" s="229"/>
      <c r="CM4" s="229"/>
      <c r="CN4" s="229"/>
      <c r="CO4" s="229"/>
      <c r="CP4" s="229"/>
      <c r="CQ4" s="229" t="s">
        <v>161</v>
      </c>
      <c r="CR4" s="229" t="s">
        <v>162</v>
      </c>
      <c r="CS4">
        <v>0</v>
      </c>
    </row>
    <row r="5" spans="1:97" s="197" customFormat="1" ht="31.5" customHeight="1" x14ac:dyDescent="0.3">
      <c r="A5" s="193">
        <v>2022</v>
      </c>
      <c r="B5" s="170">
        <v>1</v>
      </c>
      <c r="C5" s="257">
        <v>44560</v>
      </c>
      <c r="D5" s="170">
        <v>137</v>
      </c>
      <c r="E5" s="170">
        <v>273</v>
      </c>
      <c r="F5" s="170">
        <v>3</v>
      </c>
      <c r="G5" s="196" t="s">
        <v>163</v>
      </c>
      <c r="H5" t="s">
        <v>164</v>
      </c>
      <c r="I5" t="s">
        <v>160</v>
      </c>
      <c r="J5">
        <v>3</v>
      </c>
      <c r="K5">
        <v>2</v>
      </c>
      <c r="L5" s="258">
        <v>564</v>
      </c>
      <c r="M5" s="259">
        <v>524.52</v>
      </c>
      <c r="N5" s="260">
        <v>603.48</v>
      </c>
      <c r="O5" s="192">
        <v>840</v>
      </c>
      <c r="P5" s="192">
        <v>801</v>
      </c>
      <c r="Q5" s="192"/>
      <c r="R5" s="192">
        <v>833</v>
      </c>
      <c r="S5" s="192">
        <v>839</v>
      </c>
      <c r="T5" s="192"/>
      <c r="U5" s="192"/>
      <c r="V5" s="192"/>
      <c r="W5" s="192"/>
      <c r="X5" s="192"/>
      <c r="Y5" s="171">
        <v>134</v>
      </c>
      <c r="Z5" s="171">
        <v>141</v>
      </c>
      <c r="AA5" s="192">
        <v>802</v>
      </c>
      <c r="AB5" s="192">
        <v>830</v>
      </c>
      <c r="AC5" s="192">
        <v>840</v>
      </c>
      <c r="AD5" s="192">
        <v>718</v>
      </c>
      <c r="AE5" s="192">
        <v>748</v>
      </c>
      <c r="AF5" s="192">
        <v>580</v>
      </c>
      <c r="AG5" s="192">
        <v>615</v>
      </c>
      <c r="AH5" s="192">
        <v>620</v>
      </c>
      <c r="AI5" s="192">
        <v>555</v>
      </c>
      <c r="AJ5" s="192">
        <v>589</v>
      </c>
      <c r="AK5" s="171">
        <v>132</v>
      </c>
      <c r="AL5" s="171">
        <v>133</v>
      </c>
      <c r="AM5" s="192">
        <v>805.66666666666663</v>
      </c>
      <c r="AN5" s="192">
        <v>591.79999999999995</v>
      </c>
      <c r="AO5" s="222"/>
      <c r="AP5" s="182">
        <v>93</v>
      </c>
      <c r="AQ5" s="183">
        <v>116</v>
      </c>
      <c r="AR5" s="181">
        <v>8.8888888888888893</v>
      </c>
      <c r="AS5" s="181">
        <v>8.8888888888888893</v>
      </c>
      <c r="AT5" s="184"/>
      <c r="AU5" s="184"/>
      <c r="AV5" s="184"/>
      <c r="AW5" s="184">
        <v>5</v>
      </c>
      <c r="AX5" s="184">
        <v>5</v>
      </c>
      <c r="AY5" s="184">
        <v>6</v>
      </c>
      <c r="AZ5" s="184"/>
      <c r="BA5" s="184"/>
      <c r="BB5" s="184"/>
      <c r="BC5" s="185"/>
      <c r="BD5" s="180"/>
      <c r="BE5" s="186"/>
      <c r="BF5" s="187"/>
      <c r="BG5" s="172">
        <v>0</v>
      </c>
      <c r="BH5" s="172"/>
      <c r="BI5" s="172"/>
      <c r="BJ5" s="172"/>
      <c r="BK5" s="172"/>
      <c r="BL5" s="28">
        <v>3</v>
      </c>
      <c r="BM5" s="229">
        <v>3</v>
      </c>
      <c r="BN5" s="229"/>
      <c r="BO5" s="229"/>
      <c r="BP5" s="229"/>
      <c r="BQ5" s="229"/>
      <c r="BR5" s="229"/>
      <c r="BS5" s="229"/>
      <c r="BT5" s="229"/>
      <c r="BU5" s="229"/>
      <c r="BV5" s="229">
        <v>0</v>
      </c>
      <c r="BW5" s="229"/>
      <c r="BX5" s="229">
        <v>4</v>
      </c>
      <c r="BY5" s="229">
        <v>4</v>
      </c>
      <c r="BZ5" s="229"/>
      <c r="CA5" s="229"/>
      <c r="CB5" s="229"/>
      <c r="CC5" s="229"/>
      <c r="CD5" s="229"/>
      <c r="CE5" s="229"/>
      <c r="CF5" s="229"/>
      <c r="CG5" s="229">
        <v>0</v>
      </c>
      <c r="CH5" s="229">
        <v>0</v>
      </c>
      <c r="CI5" s="229"/>
      <c r="CJ5" s="229">
        <v>1.4999999999999999E-2</v>
      </c>
      <c r="CK5" s="229"/>
      <c r="CL5" s="229"/>
      <c r="CM5" s="229"/>
      <c r="CN5" s="229"/>
      <c r="CO5" s="229"/>
      <c r="CP5" s="229"/>
      <c r="CQ5" s="229" t="s">
        <v>165</v>
      </c>
      <c r="CR5" s="229"/>
      <c r="CS5">
        <v>0</v>
      </c>
    </row>
    <row r="6" spans="1:97" s="197" customFormat="1" ht="31.5" customHeight="1" x14ac:dyDescent="0.3">
      <c r="A6" s="193">
        <v>2022</v>
      </c>
      <c r="B6" s="170">
        <v>1</v>
      </c>
      <c r="C6" s="257">
        <v>44560</v>
      </c>
      <c r="D6" s="170">
        <v>331</v>
      </c>
      <c r="E6" s="170">
        <v>253</v>
      </c>
      <c r="F6" s="170">
        <v>3</v>
      </c>
      <c r="G6" s="196" t="s">
        <v>167</v>
      </c>
      <c r="H6" t="s">
        <v>168</v>
      </c>
      <c r="I6" t="s">
        <v>160</v>
      </c>
      <c r="J6">
        <v>3</v>
      </c>
      <c r="K6">
        <v>2</v>
      </c>
      <c r="L6" s="258">
        <v>203</v>
      </c>
      <c r="M6" s="259">
        <v>188.79</v>
      </c>
      <c r="N6" s="260">
        <v>217.21</v>
      </c>
      <c r="O6" s="192">
        <v>286</v>
      </c>
      <c r="P6" s="192">
        <v>291</v>
      </c>
      <c r="Q6" s="192">
        <v>284</v>
      </c>
      <c r="R6" s="192"/>
      <c r="S6" s="192"/>
      <c r="T6" s="192"/>
      <c r="U6" s="192"/>
      <c r="V6" s="192"/>
      <c r="W6" s="192"/>
      <c r="X6" s="192"/>
      <c r="Y6" s="171">
        <v>90</v>
      </c>
      <c r="Z6" s="171"/>
      <c r="AA6" s="192"/>
      <c r="AB6" s="192"/>
      <c r="AC6" s="192"/>
      <c r="AD6" s="192"/>
      <c r="AE6" s="192"/>
      <c r="AF6" s="192"/>
      <c r="AG6" s="192"/>
      <c r="AH6" s="192"/>
      <c r="AI6" s="192"/>
      <c r="AJ6" s="192"/>
      <c r="AK6" s="171"/>
      <c r="AL6" s="171"/>
      <c r="AM6" s="192">
        <v>287</v>
      </c>
      <c r="AN6" s="192"/>
      <c r="AO6" s="222"/>
      <c r="AP6" s="182">
        <v>121</v>
      </c>
      <c r="AQ6" s="183">
        <v>89</v>
      </c>
      <c r="AR6" s="181">
        <v>13.33333333333333</v>
      </c>
      <c r="AS6" s="181">
        <v>13.33333333333333</v>
      </c>
      <c r="AT6" s="184"/>
      <c r="AU6" s="184"/>
      <c r="AV6" s="184"/>
      <c r="AW6" s="184">
        <v>4</v>
      </c>
      <c r="AX6" s="184">
        <v>4</v>
      </c>
      <c r="AY6" s="184">
        <v>8</v>
      </c>
      <c r="AZ6" s="184"/>
      <c r="BA6" s="184"/>
      <c r="BB6" s="184"/>
      <c r="BC6" s="185"/>
      <c r="BD6" s="180"/>
      <c r="BE6" s="186"/>
      <c r="BF6" s="187"/>
      <c r="BG6" s="172">
        <v>0</v>
      </c>
      <c r="BH6" s="172"/>
      <c r="BI6" s="172"/>
      <c r="BJ6" s="172"/>
      <c r="BK6" s="172"/>
      <c r="BL6" s="28"/>
      <c r="BM6" s="229"/>
      <c r="BN6" s="229"/>
      <c r="BO6" s="229"/>
      <c r="BP6" s="229"/>
      <c r="BQ6" s="229"/>
      <c r="BR6" s="229"/>
      <c r="BS6" s="229"/>
      <c r="BT6" s="229"/>
      <c r="BU6" s="229"/>
      <c r="BV6" s="229">
        <v>0</v>
      </c>
      <c r="BW6" s="229"/>
      <c r="BX6" s="229"/>
      <c r="BY6" s="229"/>
      <c r="BZ6" s="229"/>
      <c r="CA6" s="229"/>
      <c r="CB6" s="229"/>
      <c r="CC6" s="229"/>
      <c r="CD6" s="229"/>
      <c r="CE6" s="229"/>
      <c r="CF6" s="229"/>
      <c r="CG6" s="229">
        <v>0</v>
      </c>
      <c r="CH6" s="229">
        <v>0</v>
      </c>
      <c r="CI6" s="229"/>
      <c r="CJ6" s="229">
        <v>1.4999999999999999E-2</v>
      </c>
      <c r="CK6" s="229"/>
      <c r="CL6" s="229"/>
      <c r="CM6" s="229"/>
      <c r="CN6" s="229"/>
      <c r="CO6" s="229"/>
      <c r="CP6" s="229"/>
      <c r="CQ6" s="229" t="s">
        <v>169</v>
      </c>
      <c r="CR6" s="229" t="s">
        <v>170</v>
      </c>
      <c r="CS6">
        <v>0</v>
      </c>
    </row>
    <row r="7" spans="1:97" s="197" customFormat="1" ht="31.5" customHeight="1" x14ac:dyDescent="0.3">
      <c r="A7" s="193">
        <v>2022</v>
      </c>
      <c r="B7" s="170">
        <v>1</v>
      </c>
      <c r="C7" s="257">
        <v>44560</v>
      </c>
      <c r="D7" s="170">
        <v>416</v>
      </c>
      <c r="E7" s="170">
        <v>659</v>
      </c>
      <c r="F7" s="170">
        <v>3</v>
      </c>
      <c r="G7" s="196" t="s">
        <v>172</v>
      </c>
      <c r="H7" t="s">
        <v>173</v>
      </c>
      <c r="I7" t="s">
        <v>160</v>
      </c>
      <c r="J7">
        <v>2</v>
      </c>
      <c r="K7">
        <v>1</v>
      </c>
      <c r="L7" s="258">
        <v>301</v>
      </c>
      <c r="M7" s="259">
        <v>283.24099999999999</v>
      </c>
      <c r="N7" s="260">
        <v>322.37099999999998</v>
      </c>
      <c r="O7" s="192"/>
      <c r="P7" s="192"/>
      <c r="Q7" s="192"/>
      <c r="R7" s="192">
        <v>380</v>
      </c>
      <c r="S7" s="192">
        <v>394</v>
      </c>
      <c r="T7" s="192"/>
      <c r="U7" s="192"/>
      <c r="V7" s="192"/>
      <c r="W7" s="192">
        <v>302</v>
      </c>
      <c r="X7" s="192">
        <v>309</v>
      </c>
      <c r="Y7" s="171"/>
      <c r="Z7" s="171">
        <v>106</v>
      </c>
      <c r="AA7" s="192">
        <v>407</v>
      </c>
      <c r="AB7" s="192">
        <v>419</v>
      </c>
      <c r="AC7" s="192">
        <v>410</v>
      </c>
      <c r="AD7" s="192">
        <v>395</v>
      </c>
      <c r="AE7" s="192">
        <v>415</v>
      </c>
      <c r="AF7" s="192">
        <v>295</v>
      </c>
      <c r="AG7" s="192">
        <v>306</v>
      </c>
      <c r="AH7" s="192">
        <v>303</v>
      </c>
      <c r="AI7" s="192">
        <v>290</v>
      </c>
      <c r="AJ7" s="192">
        <v>307</v>
      </c>
      <c r="AK7" s="171">
        <v>130</v>
      </c>
      <c r="AL7" s="171">
        <v>128</v>
      </c>
      <c r="AM7" s="192">
        <v>402.85714285714278</v>
      </c>
      <c r="AN7" s="192">
        <v>301.71428571428572</v>
      </c>
      <c r="AO7" s="222"/>
      <c r="AP7" s="182">
        <v>55</v>
      </c>
      <c r="AQ7" s="183">
        <v>131</v>
      </c>
      <c r="AR7" s="181">
        <v>14.87603305785124</v>
      </c>
      <c r="AS7" s="181">
        <v>14.87603305785124</v>
      </c>
      <c r="AT7" s="184"/>
      <c r="AU7" s="184"/>
      <c r="AV7" s="184"/>
      <c r="AW7" s="184">
        <v>2</v>
      </c>
      <c r="AX7" s="184">
        <v>2</v>
      </c>
      <c r="AY7" s="184">
        <v>4</v>
      </c>
      <c r="AZ7" s="184"/>
      <c r="BA7" s="184"/>
      <c r="BB7" s="184"/>
      <c r="BC7" s="185"/>
      <c r="BD7" s="180"/>
      <c r="BE7" s="186"/>
      <c r="BF7" s="187"/>
      <c r="BG7" s="172">
        <v>0</v>
      </c>
      <c r="BH7" s="172"/>
      <c r="BI7" s="172"/>
      <c r="BJ7" s="172"/>
      <c r="BK7" s="172"/>
      <c r="BL7" s="28"/>
      <c r="BM7" s="229">
        <v>3</v>
      </c>
      <c r="BN7" s="229">
        <v>6</v>
      </c>
      <c r="BO7" s="229"/>
      <c r="BP7" s="229"/>
      <c r="BQ7" s="229"/>
      <c r="BR7" s="229"/>
      <c r="BS7" s="229"/>
      <c r="BT7" s="229"/>
      <c r="BU7" s="229"/>
      <c r="BV7" s="229">
        <v>0</v>
      </c>
      <c r="BW7" s="229"/>
      <c r="BX7" s="229"/>
      <c r="BY7" s="229">
        <v>5</v>
      </c>
      <c r="BZ7" s="229">
        <v>10</v>
      </c>
      <c r="CA7" s="229"/>
      <c r="CB7" s="229"/>
      <c r="CC7" s="229"/>
      <c r="CD7" s="229"/>
      <c r="CE7" s="229"/>
      <c r="CF7" s="229"/>
      <c r="CG7" s="229">
        <v>0</v>
      </c>
      <c r="CH7" s="229">
        <v>0</v>
      </c>
      <c r="CI7" s="229"/>
      <c r="CJ7" s="229">
        <v>1.4999999999999999E-2</v>
      </c>
      <c r="CK7" s="229"/>
      <c r="CL7" s="229"/>
      <c r="CM7" s="229"/>
      <c r="CN7" s="229"/>
      <c r="CO7" s="229"/>
      <c r="CP7" s="229"/>
      <c r="CQ7" s="229" t="s">
        <v>174</v>
      </c>
      <c r="CR7" s="229" t="s">
        <v>175</v>
      </c>
      <c r="CS7">
        <v>0</v>
      </c>
    </row>
    <row r="8" spans="1:97" s="197" customFormat="1" ht="31.5" customHeight="1" x14ac:dyDescent="0.3">
      <c r="A8" s="193">
        <v>2022</v>
      </c>
      <c r="B8" s="170">
        <v>1</v>
      </c>
      <c r="C8" s="257">
        <v>44560</v>
      </c>
      <c r="D8" s="170">
        <v>407</v>
      </c>
      <c r="E8" s="170">
        <v>627</v>
      </c>
      <c r="F8" s="170">
        <v>4</v>
      </c>
      <c r="G8" s="196" t="s">
        <v>177</v>
      </c>
      <c r="H8" t="s">
        <v>178</v>
      </c>
      <c r="I8" t="s">
        <v>160</v>
      </c>
      <c r="J8">
        <v>1</v>
      </c>
      <c r="K8">
        <v>5</v>
      </c>
      <c r="L8" s="258">
        <v>418.5</v>
      </c>
      <c r="M8" s="259">
        <v>384.97815000000003</v>
      </c>
      <c r="N8" s="260">
        <v>452.02184999999997</v>
      </c>
      <c r="O8" s="192">
        <v>474</v>
      </c>
      <c r="P8" s="192">
        <v>415</v>
      </c>
      <c r="Q8" s="192">
        <v>454</v>
      </c>
      <c r="R8" s="192">
        <v>471</v>
      </c>
      <c r="S8" s="192">
        <v>463</v>
      </c>
      <c r="T8" s="192">
        <v>370</v>
      </c>
      <c r="U8" s="192">
        <v>366</v>
      </c>
      <c r="V8" s="192">
        <v>437</v>
      </c>
      <c r="W8" s="192">
        <v>320</v>
      </c>
      <c r="X8" s="192">
        <v>402</v>
      </c>
      <c r="Y8" s="171">
        <v>125</v>
      </c>
      <c r="Z8" s="171">
        <v>145</v>
      </c>
      <c r="AA8" s="192">
        <v>494</v>
      </c>
      <c r="AB8" s="192">
        <v>478</v>
      </c>
      <c r="AC8" s="192">
        <v>427</v>
      </c>
      <c r="AD8" s="192">
        <v>500</v>
      </c>
      <c r="AE8" s="192">
        <v>513</v>
      </c>
      <c r="AF8" s="192">
        <v>410</v>
      </c>
      <c r="AG8" s="192">
        <v>388</v>
      </c>
      <c r="AH8" s="192">
        <v>340</v>
      </c>
      <c r="AI8" s="192">
        <v>395</v>
      </c>
      <c r="AJ8" s="192">
        <v>408</v>
      </c>
      <c r="AK8" s="171">
        <v>145</v>
      </c>
      <c r="AL8" s="171">
        <v>145</v>
      </c>
      <c r="AM8" s="192">
        <v>468.9</v>
      </c>
      <c r="AN8" s="192">
        <v>383.6</v>
      </c>
      <c r="AO8" s="222"/>
      <c r="AP8" s="182">
        <v>21</v>
      </c>
      <c r="AQ8" s="183">
        <v>171</v>
      </c>
      <c r="AR8" s="181">
        <v>25.714285714285719</v>
      </c>
      <c r="AS8" s="181">
        <v>25.714285714285719</v>
      </c>
      <c r="AT8" s="184"/>
      <c r="AU8" s="184"/>
      <c r="AV8" s="184"/>
      <c r="AW8" s="184">
        <v>2</v>
      </c>
      <c r="AX8" s="184">
        <v>3</v>
      </c>
      <c r="AY8" s="184">
        <v>4</v>
      </c>
      <c r="AZ8" s="184"/>
      <c r="BA8" s="184"/>
      <c r="BB8" s="184"/>
      <c r="BC8" s="185"/>
      <c r="BD8" s="180"/>
      <c r="BE8" s="186"/>
      <c r="BF8" s="187"/>
      <c r="BG8" s="172">
        <v>0</v>
      </c>
      <c r="BH8" s="172"/>
      <c r="BI8" s="172"/>
      <c r="BJ8" s="172"/>
      <c r="BK8" s="172"/>
      <c r="BL8" s="28">
        <v>2</v>
      </c>
      <c r="BM8" s="229">
        <v>5</v>
      </c>
      <c r="BN8" s="229"/>
      <c r="BO8" s="229"/>
      <c r="BP8" s="229"/>
      <c r="BQ8" s="229"/>
      <c r="BR8" s="229"/>
      <c r="BS8" s="229"/>
      <c r="BT8" s="229"/>
      <c r="BU8" s="229"/>
      <c r="BV8" s="229">
        <v>0</v>
      </c>
      <c r="BW8" s="229"/>
      <c r="BX8" s="229">
        <v>0</v>
      </c>
      <c r="BY8" s="229">
        <v>1</v>
      </c>
      <c r="BZ8" s="229"/>
      <c r="CA8" s="229"/>
      <c r="CB8" s="229"/>
      <c r="CC8" s="229"/>
      <c r="CD8" s="229"/>
      <c r="CE8" s="229"/>
      <c r="CF8" s="229"/>
      <c r="CG8" s="229">
        <v>0</v>
      </c>
      <c r="CH8" s="229">
        <v>0</v>
      </c>
      <c r="CI8" s="229"/>
      <c r="CJ8" s="229">
        <v>1.4999999999999999E-2</v>
      </c>
      <c r="CK8" s="229"/>
      <c r="CL8" s="229"/>
      <c r="CM8" s="229"/>
      <c r="CN8" s="229"/>
      <c r="CO8" s="229"/>
      <c r="CP8" s="229"/>
      <c r="CQ8" s="229" t="s">
        <v>169</v>
      </c>
      <c r="CR8" s="229" t="s">
        <v>179</v>
      </c>
      <c r="CS8">
        <v>0</v>
      </c>
    </row>
    <row r="9" spans="1:97" s="197" customFormat="1" ht="31.5" customHeight="1" x14ac:dyDescent="0.3">
      <c r="A9" s="193">
        <v>2022</v>
      </c>
      <c r="B9" s="170">
        <v>1</v>
      </c>
      <c r="C9" s="257">
        <v>44560</v>
      </c>
      <c r="D9" s="170">
        <v>407</v>
      </c>
      <c r="E9" s="170">
        <v>628</v>
      </c>
      <c r="F9" s="170">
        <v>4</v>
      </c>
      <c r="G9" s="196" t="s">
        <v>181</v>
      </c>
      <c r="H9" t="s">
        <v>182</v>
      </c>
      <c r="I9" t="s">
        <v>160</v>
      </c>
      <c r="J9">
        <v>1</v>
      </c>
      <c r="K9">
        <v>5</v>
      </c>
      <c r="L9" s="258">
        <v>330</v>
      </c>
      <c r="M9" s="259">
        <v>303.99599999999998</v>
      </c>
      <c r="N9" s="260">
        <v>356.00400000000002</v>
      </c>
      <c r="O9" s="192">
        <v>376</v>
      </c>
      <c r="P9" s="192">
        <v>369</v>
      </c>
      <c r="Q9" s="192">
        <v>371</v>
      </c>
      <c r="R9" s="192">
        <v>371</v>
      </c>
      <c r="S9" s="192">
        <v>373</v>
      </c>
      <c r="T9" s="192">
        <v>301</v>
      </c>
      <c r="U9" s="192">
        <v>286</v>
      </c>
      <c r="V9" s="192">
        <v>341</v>
      </c>
      <c r="W9" s="192">
        <v>344</v>
      </c>
      <c r="X9" s="192">
        <v>304</v>
      </c>
      <c r="Y9" s="171">
        <v>125</v>
      </c>
      <c r="Z9" s="171">
        <v>145</v>
      </c>
      <c r="AA9" s="192">
        <v>353</v>
      </c>
      <c r="AB9" s="192">
        <v>349</v>
      </c>
      <c r="AC9" s="192">
        <v>335</v>
      </c>
      <c r="AD9" s="192">
        <v>350</v>
      </c>
      <c r="AE9" s="192">
        <v>361</v>
      </c>
      <c r="AF9" s="192">
        <v>303</v>
      </c>
      <c r="AG9" s="192">
        <v>290</v>
      </c>
      <c r="AH9" s="192">
        <v>264</v>
      </c>
      <c r="AI9" s="192">
        <v>319</v>
      </c>
      <c r="AJ9" s="192">
        <v>321</v>
      </c>
      <c r="AK9" s="171">
        <v>145</v>
      </c>
      <c r="AL9" s="171">
        <v>145</v>
      </c>
      <c r="AM9" s="192">
        <v>360.8</v>
      </c>
      <c r="AN9" s="192">
        <v>307.3</v>
      </c>
      <c r="AO9" s="222"/>
      <c r="AP9" s="182">
        <v>21</v>
      </c>
      <c r="AQ9" s="183">
        <v>171</v>
      </c>
      <c r="AR9" s="181">
        <v>25.714285714285719</v>
      </c>
      <c r="AS9" s="181">
        <v>25.714285714285719</v>
      </c>
      <c r="AT9" s="184"/>
      <c r="AU9" s="184"/>
      <c r="AV9" s="184"/>
      <c r="AW9" s="184">
        <v>2</v>
      </c>
      <c r="AX9" s="184">
        <v>2</v>
      </c>
      <c r="AY9" s="184">
        <v>1</v>
      </c>
      <c r="AZ9" s="184"/>
      <c r="BA9" s="184"/>
      <c r="BB9" s="184"/>
      <c r="BC9" s="185"/>
      <c r="BD9" s="180"/>
      <c r="BE9" s="186"/>
      <c r="BF9" s="187"/>
      <c r="BG9" s="172">
        <v>0</v>
      </c>
      <c r="BH9" s="172"/>
      <c r="BI9" s="172"/>
      <c r="BJ9" s="172"/>
      <c r="BK9" s="172"/>
      <c r="BL9" s="28"/>
      <c r="BM9" s="229">
        <v>5</v>
      </c>
      <c r="BN9" s="229"/>
      <c r="BO9" s="229"/>
      <c r="BP9" s="229"/>
      <c r="BQ9" s="229"/>
      <c r="BR9" s="229"/>
      <c r="BS9" s="229"/>
      <c r="BT9" s="229"/>
      <c r="BU9" s="229"/>
      <c r="BV9" s="229">
        <v>0</v>
      </c>
      <c r="BW9" s="229"/>
      <c r="BX9" s="229"/>
      <c r="BY9" s="229">
        <v>1</v>
      </c>
      <c r="BZ9" s="229"/>
      <c r="CA9" s="229"/>
      <c r="CB9" s="229"/>
      <c r="CC9" s="229"/>
      <c r="CD9" s="229"/>
      <c r="CE9" s="229"/>
      <c r="CF9" s="229"/>
      <c r="CG9" s="229">
        <v>0</v>
      </c>
      <c r="CH9" s="229">
        <v>0</v>
      </c>
      <c r="CI9" s="229"/>
      <c r="CJ9" s="229">
        <v>1.4999999999999999E-2</v>
      </c>
      <c r="CK9" s="229"/>
      <c r="CL9" s="229"/>
      <c r="CM9" s="229"/>
      <c r="CN9" s="229"/>
      <c r="CO9" s="229"/>
      <c r="CP9" s="229"/>
      <c r="CQ9" s="229" t="s">
        <v>169</v>
      </c>
      <c r="CR9" s="229" t="s">
        <v>179</v>
      </c>
      <c r="CS9">
        <v>0</v>
      </c>
    </row>
    <row r="10" spans="1:97" s="197" customFormat="1" ht="31.5" customHeight="1" x14ac:dyDescent="0.3">
      <c r="A10" s="193">
        <v>2022</v>
      </c>
      <c r="B10" s="170">
        <v>1</v>
      </c>
      <c r="C10" s="257">
        <v>44560</v>
      </c>
      <c r="D10" s="170">
        <v>407</v>
      </c>
      <c r="E10" s="170">
        <v>629</v>
      </c>
      <c r="F10" s="170">
        <v>4</v>
      </c>
      <c r="G10" s="196" t="s">
        <v>183</v>
      </c>
      <c r="H10" t="s">
        <v>184</v>
      </c>
      <c r="I10" t="s">
        <v>160</v>
      </c>
      <c r="J10">
        <v>1</v>
      </c>
      <c r="K10">
        <v>5</v>
      </c>
      <c r="L10" s="258">
        <v>221</v>
      </c>
      <c r="M10" s="259">
        <v>203.983</v>
      </c>
      <c r="N10" s="260">
        <v>238.017</v>
      </c>
      <c r="O10" s="192">
        <v>245</v>
      </c>
      <c r="P10" s="192">
        <v>240</v>
      </c>
      <c r="Q10" s="192">
        <v>244</v>
      </c>
      <c r="R10" s="192">
        <v>243</v>
      </c>
      <c r="S10" s="192">
        <v>246</v>
      </c>
      <c r="T10" s="192">
        <v>210</v>
      </c>
      <c r="U10" s="192">
        <v>201</v>
      </c>
      <c r="V10" s="192">
        <v>230</v>
      </c>
      <c r="W10" s="192">
        <v>211</v>
      </c>
      <c r="X10" s="192">
        <v>212</v>
      </c>
      <c r="Y10" s="171">
        <v>125</v>
      </c>
      <c r="Z10" s="171">
        <v>145</v>
      </c>
      <c r="AA10" s="192">
        <v>238</v>
      </c>
      <c r="AB10" s="192">
        <v>245</v>
      </c>
      <c r="AC10" s="192">
        <v>251</v>
      </c>
      <c r="AD10" s="192">
        <v>266</v>
      </c>
      <c r="AE10" s="192">
        <v>274</v>
      </c>
      <c r="AF10" s="192">
        <v>193</v>
      </c>
      <c r="AG10" s="192">
        <v>204</v>
      </c>
      <c r="AH10" s="192">
        <v>188</v>
      </c>
      <c r="AI10" s="192">
        <v>211</v>
      </c>
      <c r="AJ10" s="192">
        <v>216</v>
      </c>
      <c r="AK10" s="171">
        <v>145</v>
      </c>
      <c r="AL10" s="171">
        <v>145</v>
      </c>
      <c r="AM10" s="192">
        <v>249.2</v>
      </c>
      <c r="AN10" s="192">
        <v>207.6</v>
      </c>
      <c r="AO10" s="222"/>
      <c r="AP10" s="182">
        <v>21</v>
      </c>
      <c r="AQ10" s="183">
        <v>171</v>
      </c>
      <c r="AR10" s="181">
        <v>25.714285714285719</v>
      </c>
      <c r="AS10" s="181">
        <v>25.714285714285719</v>
      </c>
      <c r="AT10" s="184"/>
      <c r="AU10" s="184"/>
      <c r="AV10" s="184"/>
      <c r="AW10" s="184">
        <v>2</v>
      </c>
      <c r="AX10" s="184">
        <v>2</v>
      </c>
      <c r="AY10" s="184">
        <v>2</v>
      </c>
      <c r="AZ10" s="184"/>
      <c r="BA10" s="184"/>
      <c r="BB10" s="184"/>
      <c r="BC10" s="185"/>
      <c r="BD10" s="180"/>
      <c r="BE10" s="186"/>
      <c r="BF10" s="187"/>
      <c r="BG10" s="172">
        <v>0</v>
      </c>
      <c r="BH10" s="172"/>
      <c r="BI10" s="172"/>
      <c r="BJ10" s="172"/>
      <c r="BK10" s="172"/>
      <c r="BL10" s="28"/>
      <c r="BM10" s="229">
        <v>5</v>
      </c>
      <c r="BN10" s="229"/>
      <c r="BO10" s="229"/>
      <c r="BP10" s="229"/>
      <c r="BQ10" s="229"/>
      <c r="BR10" s="229"/>
      <c r="BS10" s="229"/>
      <c r="BT10" s="229"/>
      <c r="BU10" s="229"/>
      <c r="BV10" s="229">
        <v>0</v>
      </c>
      <c r="BW10" s="229"/>
      <c r="BX10" s="229"/>
      <c r="BY10" s="229">
        <v>1</v>
      </c>
      <c r="BZ10" s="229"/>
      <c r="CA10" s="229"/>
      <c r="CB10" s="229"/>
      <c r="CC10" s="229"/>
      <c r="CD10" s="229"/>
      <c r="CE10" s="229"/>
      <c r="CF10" s="229"/>
      <c r="CG10" s="229">
        <v>0</v>
      </c>
      <c r="CH10" s="229">
        <v>0</v>
      </c>
      <c r="CI10" s="229"/>
      <c r="CJ10" s="229">
        <v>1.4999999999999999E-2</v>
      </c>
      <c r="CK10" s="229"/>
      <c r="CL10" s="229"/>
      <c r="CM10" s="229"/>
      <c r="CN10" s="229"/>
      <c r="CO10" s="229"/>
      <c r="CP10" s="229"/>
      <c r="CQ10" s="229" t="s">
        <v>169</v>
      </c>
      <c r="CR10" s="229" t="s">
        <v>179</v>
      </c>
      <c r="CS10">
        <v>0</v>
      </c>
    </row>
    <row r="11" spans="1:97" s="197" customFormat="1" ht="31.5" customHeight="1" x14ac:dyDescent="0.3">
      <c r="A11" s="193">
        <v>2022</v>
      </c>
      <c r="B11" s="170">
        <v>1</v>
      </c>
      <c r="C11" s="257">
        <v>44560</v>
      </c>
      <c r="D11" s="170">
        <v>407</v>
      </c>
      <c r="E11" s="170">
        <v>630</v>
      </c>
      <c r="F11" s="170">
        <v>4</v>
      </c>
      <c r="G11" s="196" t="s">
        <v>185</v>
      </c>
      <c r="H11" t="s">
        <v>186</v>
      </c>
      <c r="I11" t="s">
        <v>160</v>
      </c>
      <c r="J11">
        <v>1</v>
      </c>
      <c r="K11">
        <v>5</v>
      </c>
      <c r="L11" s="258">
        <v>214</v>
      </c>
      <c r="M11" s="259">
        <v>197.84299999999999</v>
      </c>
      <c r="N11" s="260">
        <v>230.15700000000001</v>
      </c>
      <c r="O11" s="192">
        <v>258</v>
      </c>
      <c r="P11" s="192">
        <v>243</v>
      </c>
      <c r="Q11" s="192">
        <v>250</v>
      </c>
      <c r="R11" s="192">
        <v>266</v>
      </c>
      <c r="S11" s="192">
        <v>258</v>
      </c>
      <c r="T11" s="192">
        <v>195</v>
      </c>
      <c r="U11" s="192">
        <v>184</v>
      </c>
      <c r="V11" s="192">
        <v>212</v>
      </c>
      <c r="W11" s="192">
        <v>195</v>
      </c>
      <c r="X11" s="192">
        <v>201</v>
      </c>
      <c r="Y11" s="171">
        <v>125</v>
      </c>
      <c r="Z11" s="171">
        <v>145</v>
      </c>
      <c r="AA11" s="192">
        <v>235</v>
      </c>
      <c r="AB11" s="192">
        <v>259</v>
      </c>
      <c r="AC11" s="192">
        <v>225</v>
      </c>
      <c r="AD11" s="192">
        <v>261</v>
      </c>
      <c r="AE11" s="192">
        <v>271</v>
      </c>
      <c r="AF11" s="192">
        <v>180</v>
      </c>
      <c r="AG11" s="192">
        <v>191</v>
      </c>
      <c r="AH11" s="192">
        <v>179</v>
      </c>
      <c r="AI11" s="192">
        <v>204</v>
      </c>
      <c r="AJ11" s="192">
        <v>210</v>
      </c>
      <c r="AK11" s="171">
        <v>145</v>
      </c>
      <c r="AL11" s="171">
        <v>145</v>
      </c>
      <c r="AM11" s="192">
        <v>252.6</v>
      </c>
      <c r="AN11" s="192">
        <v>195.1</v>
      </c>
      <c r="AO11" s="222"/>
      <c r="AP11" s="182">
        <v>21</v>
      </c>
      <c r="AQ11" s="183">
        <v>171</v>
      </c>
      <c r="AR11" s="181">
        <v>25.714285714285719</v>
      </c>
      <c r="AS11" s="181">
        <v>25.714285714285719</v>
      </c>
      <c r="AT11" s="184"/>
      <c r="AU11" s="184"/>
      <c r="AV11" s="184"/>
      <c r="AW11" s="184"/>
      <c r="AX11" s="184"/>
      <c r="AY11" s="184"/>
      <c r="AZ11" s="184"/>
      <c r="BA11" s="184"/>
      <c r="BB11" s="184"/>
      <c r="BC11" s="185"/>
      <c r="BD11" s="180"/>
      <c r="BE11" s="186"/>
      <c r="BF11" s="187"/>
      <c r="BG11" s="172">
        <v>0</v>
      </c>
      <c r="BH11" s="172"/>
      <c r="BI11" s="172"/>
      <c r="BJ11" s="172"/>
      <c r="BK11" s="172"/>
      <c r="BL11" s="28"/>
      <c r="BM11" s="229"/>
      <c r="BN11" s="229"/>
      <c r="BO11" s="229"/>
      <c r="BP11" s="229"/>
      <c r="BQ11" s="229"/>
      <c r="BR11" s="229"/>
      <c r="BS11" s="229"/>
      <c r="BT11" s="229"/>
      <c r="BU11" s="229"/>
      <c r="BV11" s="229">
        <v>0</v>
      </c>
      <c r="BW11" s="229"/>
      <c r="BX11" s="229"/>
      <c r="BY11" s="229"/>
      <c r="BZ11" s="229"/>
      <c r="CA11" s="229"/>
      <c r="CB11" s="229"/>
      <c r="CC11" s="229"/>
      <c r="CD11" s="229"/>
      <c r="CE11" s="229"/>
      <c r="CF11" s="229"/>
      <c r="CG11" s="229">
        <v>0</v>
      </c>
      <c r="CH11" s="229">
        <v>0</v>
      </c>
      <c r="CI11" s="229"/>
      <c r="CJ11" s="229">
        <v>1.4999999999999999E-2</v>
      </c>
      <c r="CK11" s="229"/>
      <c r="CL11" s="229"/>
      <c r="CM11" s="229"/>
      <c r="CN11" s="229"/>
      <c r="CO11" s="229"/>
      <c r="CP11" s="229"/>
      <c r="CQ11" s="229" t="s">
        <v>169</v>
      </c>
      <c r="CR11" s="229" t="s">
        <v>179</v>
      </c>
      <c r="CS11">
        <v>0</v>
      </c>
    </row>
    <row r="12" spans="1:97" s="197" customFormat="1" ht="31.5" customHeight="1" x14ac:dyDescent="0.3">
      <c r="A12" s="193">
        <v>2022</v>
      </c>
      <c r="B12" s="170">
        <v>1</v>
      </c>
      <c r="C12" s="257">
        <v>44560</v>
      </c>
      <c r="D12" s="170">
        <v>384</v>
      </c>
      <c r="E12" s="170">
        <v>556</v>
      </c>
      <c r="F12" s="170">
        <v>6</v>
      </c>
      <c r="G12" s="196" t="s">
        <v>187</v>
      </c>
      <c r="H12" t="s">
        <v>188</v>
      </c>
      <c r="I12" t="s">
        <v>160</v>
      </c>
      <c r="J12">
        <v>1</v>
      </c>
      <c r="K12">
        <v>6</v>
      </c>
      <c r="L12" s="258">
        <v>1066</v>
      </c>
      <c r="M12" s="259">
        <v>1003.106</v>
      </c>
      <c r="N12" s="260">
        <v>1141.6859999999999</v>
      </c>
      <c r="O12" s="192">
        <v>1781</v>
      </c>
      <c r="P12" s="192">
        <v>1771</v>
      </c>
      <c r="Q12" s="192">
        <v>1745</v>
      </c>
      <c r="R12" s="192">
        <v>1779</v>
      </c>
      <c r="S12" s="192">
        <v>1787</v>
      </c>
      <c r="T12" s="192">
        <v>1537</v>
      </c>
      <c r="U12" s="192">
        <v>1441</v>
      </c>
      <c r="V12" s="192">
        <v>1409</v>
      </c>
      <c r="W12" s="192">
        <v>1444</v>
      </c>
      <c r="X12" s="192">
        <v>1425</v>
      </c>
      <c r="Y12" s="171">
        <v>155</v>
      </c>
      <c r="Z12" s="171">
        <v>155</v>
      </c>
      <c r="AA12" s="192"/>
      <c r="AB12" s="192">
        <v>1832</v>
      </c>
      <c r="AC12" s="192">
        <v>1820</v>
      </c>
      <c r="AD12" s="192">
        <v>1679</v>
      </c>
      <c r="AE12" s="192">
        <v>1718</v>
      </c>
      <c r="AF12" s="192"/>
      <c r="AG12" s="192">
        <v>1448</v>
      </c>
      <c r="AH12" s="192">
        <v>1426</v>
      </c>
      <c r="AI12" s="192">
        <v>1281</v>
      </c>
      <c r="AJ12" s="192">
        <v>1307</v>
      </c>
      <c r="AK12" s="171">
        <v>156</v>
      </c>
      <c r="AL12" s="171">
        <v>159</v>
      </c>
      <c r="AM12" s="192">
        <v>1768</v>
      </c>
      <c r="AN12" s="192">
        <v>1413.1111111111111</v>
      </c>
      <c r="AO12" s="222"/>
      <c r="AP12" s="182">
        <v>21</v>
      </c>
      <c r="AQ12" s="183">
        <v>180</v>
      </c>
      <c r="AR12" s="181">
        <v>23.07692307692308</v>
      </c>
      <c r="AS12" s="181">
        <v>23.07692307692308</v>
      </c>
      <c r="AT12" s="184"/>
      <c r="AU12" s="184"/>
      <c r="AV12" s="184"/>
      <c r="AW12" s="184">
        <v>10</v>
      </c>
      <c r="AX12" s="184">
        <v>10</v>
      </c>
      <c r="AY12" s="184">
        <v>10</v>
      </c>
      <c r="AZ12" s="184"/>
      <c r="BA12" s="184"/>
      <c r="BB12" s="184"/>
      <c r="BC12" s="185"/>
      <c r="BD12" s="180"/>
      <c r="BE12" s="186"/>
      <c r="BF12" s="187"/>
      <c r="BG12" s="172">
        <v>0</v>
      </c>
      <c r="BH12" s="172"/>
      <c r="BI12" s="172"/>
      <c r="BJ12" s="172"/>
      <c r="BK12" s="172"/>
      <c r="BL12" s="28">
        <v>4</v>
      </c>
      <c r="BM12" s="229">
        <v>12</v>
      </c>
      <c r="BN12" s="229">
        <v>2</v>
      </c>
      <c r="BO12" s="229"/>
      <c r="BP12" s="229"/>
      <c r="BQ12" s="229"/>
      <c r="BR12" s="229"/>
      <c r="BS12" s="229"/>
      <c r="BT12" s="229"/>
      <c r="BU12" s="229"/>
      <c r="BV12" s="229">
        <v>0</v>
      </c>
      <c r="BW12" s="229"/>
      <c r="BX12" s="229">
        <v>2</v>
      </c>
      <c r="BY12" s="229">
        <v>3</v>
      </c>
      <c r="BZ12" s="229">
        <v>2</v>
      </c>
      <c r="CA12" s="229"/>
      <c r="CB12" s="229"/>
      <c r="CC12" s="229"/>
      <c r="CD12" s="229"/>
      <c r="CE12" s="229"/>
      <c r="CF12" s="229"/>
      <c r="CG12" s="229">
        <v>0</v>
      </c>
      <c r="CH12" s="229">
        <v>0</v>
      </c>
      <c r="CI12" s="229"/>
      <c r="CJ12" s="229">
        <v>1.4999999999999999E-2</v>
      </c>
      <c r="CK12" s="229"/>
      <c r="CL12" s="229"/>
      <c r="CM12" s="229"/>
      <c r="CN12" s="229"/>
      <c r="CO12" s="229"/>
      <c r="CP12" s="229"/>
      <c r="CQ12" s="229" t="s">
        <v>174</v>
      </c>
      <c r="CR12" s="229" t="s">
        <v>175</v>
      </c>
      <c r="CS12">
        <v>0</v>
      </c>
    </row>
    <row r="13" spans="1:97" s="197" customFormat="1" ht="31.5" customHeight="1" x14ac:dyDescent="0.3">
      <c r="A13" s="193">
        <v>2022</v>
      </c>
      <c r="B13" s="170">
        <v>1</v>
      </c>
      <c r="C13" s="257">
        <v>44560</v>
      </c>
      <c r="D13" s="170">
        <v>384</v>
      </c>
      <c r="E13" s="170">
        <v>557</v>
      </c>
      <c r="F13" s="170">
        <v>6</v>
      </c>
      <c r="G13" s="196" t="s">
        <v>189</v>
      </c>
      <c r="H13" t="s">
        <v>190</v>
      </c>
      <c r="I13" t="s">
        <v>160</v>
      </c>
      <c r="J13">
        <v>1</v>
      </c>
      <c r="K13">
        <v>6</v>
      </c>
      <c r="L13" s="258">
        <v>182</v>
      </c>
      <c r="M13" s="259">
        <v>171.262</v>
      </c>
      <c r="N13" s="260">
        <v>194.922</v>
      </c>
      <c r="O13" s="192"/>
      <c r="P13" s="192"/>
      <c r="Q13" s="192"/>
      <c r="R13" s="192"/>
      <c r="S13" s="192"/>
      <c r="T13" s="192"/>
      <c r="U13" s="192"/>
      <c r="V13" s="192"/>
      <c r="W13" s="192"/>
      <c r="X13" s="192"/>
      <c r="Y13" s="171">
        <v>155</v>
      </c>
      <c r="Z13" s="171">
        <v>155</v>
      </c>
      <c r="AA13" s="192"/>
      <c r="AB13" s="192"/>
      <c r="AC13" s="192"/>
      <c r="AD13" s="192"/>
      <c r="AE13" s="192"/>
      <c r="AF13" s="192"/>
      <c r="AG13" s="192"/>
      <c r="AH13" s="192"/>
      <c r="AI13" s="192"/>
      <c r="AJ13" s="192"/>
      <c r="AK13" s="171">
        <v>156</v>
      </c>
      <c r="AL13" s="171">
        <v>159</v>
      </c>
      <c r="AM13" s="192"/>
      <c r="AN13" s="192"/>
      <c r="AO13" s="222"/>
      <c r="AP13" s="182">
        <v>21</v>
      </c>
      <c r="AQ13" s="183">
        <v>180</v>
      </c>
      <c r="AR13" s="181">
        <v>23.07692307692308</v>
      </c>
      <c r="AS13" s="181">
        <v>23.07692307692308</v>
      </c>
      <c r="AT13" s="184"/>
      <c r="AU13" s="184"/>
      <c r="AV13" s="184"/>
      <c r="AW13" s="184"/>
      <c r="AX13" s="184"/>
      <c r="AY13" s="184"/>
      <c r="AZ13" s="184"/>
      <c r="BA13" s="184"/>
      <c r="BB13" s="184"/>
      <c r="BC13" s="185"/>
      <c r="BD13" s="180"/>
      <c r="BE13" s="186"/>
      <c r="BF13" s="187"/>
      <c r="BG13" s="172">
        <v>0</v>
      </c>
      <c r="BH13" s="172"/>
      <c r="BI13" s="172"/>
      <c r="BJ13" s="172"/>
      <c r="BK13" s="172"/>
      <c r="BL13" s="28"/>
      <c r="BM13" s="229"/>
      <c r="BN13" s="229"/>
      <c r="BO13" s="229"/>
      <c r="BP13" s="229"/>
      <c r="BQ13" s="229"/>
      <c r="BR13" s="229"/>
      <c r="BS13" s="229"/>
      <c r="BT13" s="229"/>
      <c r="BU13" s="229"/>
      <c r="BV13" s="229">
        <v>0</v>
      </c>
      <c r="BW13" s="229"/>
      <c r="BX13" s="229"/>
      <c r="BY13" s="229"/>
      <c r="BZ13" s="229"/>
      <c r="CA13" s="229"/>
      <c r="CB13" s="229"/>
      <c r="CC13" s="229"/>
      <c r="CD13" s="229"/>
      <c r="CE13" s="229"/>
      <c r="CF13" s="229"/>
      <c r="CG13" s="229">
        <v>0</v>
      </c>
      <c r="CH13" s="229">
        <v>0</v>
      </c>
      <c r="CI13" s="229"/>
      <c r="CJ13" s="229">
        <v>1.4999999999999999E-2</v>
      </c>
      <c r="CK13" s="229"/>
      <c r="CL13" s="229"/>
      <c r="CM13" s="229"/>
      <c r="CN13" s="229"/>
      <c r="CO13" s="229"/>
      <c r="CP13" s="229"/>
      <c r="CQ13" s="229" t="s">
        <v>174</v>
      </c>
      <c r="CR13" s="229" t="s">
        <v>175</v>
      </c>
      <c r="CS13">
        <v>0</v>
      </c>
    </row>
    <row r="14" spans="1:97" s="197" customFormat="1" ht="31.5" customHeight="1" x14ac:dyDescent="0.3">
      <c r="A14" s="193">
        <v>2022</v>
      </c>
      <c r="B14" s="170">
        <v>1</v>
      </c>
      <c r="C14" s="257">
        <v>44560</v>
      </c>
      <c r="D14" s="170">
        <v>434</v>
      </c>
      <c r="E14" s="170">
        <v>751</v>
      </c>
      <c r="F14" s="170">
        <v>6</v>
      </c>
      <c r="G14" s="196" t="s">
        <v>193</v>
      </c>
      <c r="H14" t="s">
        <v>194</v>
      </c>
      <c r="I14" t="s">
        <v>160</v>
      </c>
      <c r="J14">
        <v>1</v>
      </c>
      <c r="K14">
        <v>4</v>
      </c>
      <c r="L14" s="258">
        <v>1009</v>
      </c>
      <c r="M14" s="259">
        <v>949.46900000000005</v>
      </c>
      <c r="N14" s="260">
        <v>1080.6389999999999</v>
      </c>
      <c r="O14" s="192"/>
      <c r="P14" s="192"/>
      <c r="Q14" s="192">
        <v>1380</v>
      </c>
      <c r="R14" s="192">
        <v>1354</v>
      </c>
      <c r="S14" s="192">
        <v>1374</v>
      </c>
      <c r="T14" s="192"/>
      <c r="U14" s="192"/>
      <c r="V14" s="192">
        <v>1101</v>
      </c>
      <c r="W14" s="192">
        <v>1096</v>
      </c>
      <c r="X14" s="192">
        <v>992</v>
      </c>
      <c r="Y14" s="171"/>
      <c r="Z14" s="171">
        <v>160</v>
      </c>
      <c r="AA14" s="192">
        <v>1398</v>
      </c>
      <c r="AB14" s="192">
        <v>1439</v>
      </c>
      <c r="AC14" s="192">
        <v>1366</v>
      </c>
      <c r="AD14" s="192">
        <v>1280</v>
      </c>
      <c r="AE14" s="192">
        <v>1291</v>
      </c>
      <c r="AF14" s="192">
        <v>1080</v>
      </c>
      <c r="AG14" s="192">
        <v>1080</v>
      </c>
      <c r="AH14" s="192">
        <v>1080</v>
      </c>
      <c r="AI14" s="192">
        <v>1049</v>
      </c>
      <c r="AJ14" s="192">
        <v>1058</v>
      </c>
      <c r="AK14" s="171">
        <v>170</v>
      </c>
      <c r="AL14" s="171">
        <v>170</v>
      </c>
      <c r="AM14" s="192">
        <v>1360.25</v>
      </c>
      <c r="AN14" s="192">
        <v>1067</v>
      </c>
      <c r="AO14" s="222"/>
      <c r="AP14" s="182">
        <v>20</v>
      </c>
      <c r="AQ14" s="183">
        <v>180</v>
      </c>
      <c r="AR14" s="181">
        <v>21.68674698795181</v>
      </c>
      <c r="AS14" s="181">
        <v>21.68674698795181</v>
      </c>
      <c r="AT14" s="184"/>
      <c r="AU14" s="184"/>
      <c r="AV14" s="184"/>
      <c r="AW14" s="184">
        <v>2</v>
      </c>
      <c r="AX14" s="184">
        <v>2</v>
      </c>
      <c r="AY14" s="184">
        <v>6</v>
      </c>
      <c r="AZ14" s="184"/>
      <c r="BA14" s="184"/>
      <c r="BB14" s="184"/>
      <c r="BC14" s="185"/>
      <c r="BD14" s="180"/>
      <c r="BE14" s="186"/>
      <c r="BF14" s="187"/>
      <c r="BG14" s="172">
        <v>0</v>
      </c>
      <c r="BH14" s="172"/>
      <c r="BI14" s="172"/>
      <c r="BJ14" s="172"/>
      <c r="BK14" s="172"/>
      <c r="BL14" s="28">
        <v>4</v>
      </c>
      <c r="BM14" s="229">
        <v>4</v>
      </c>
      <c r="BN14" s="229"/>
      <c r="BO14" s="229"/>
      <c r="BP14" s="229"/>
      <c r="BQ14" s="229"/>
      <c r="BR14" s="229"/>
      <c r="BS14" s="229"/>
      <c r="BT14" s="229"/>
      <c r="BU14" s="229"/>
      <c r="BV14" s="229">
        <v>0</v>
      </c>
      <c r="BW14" s="229"/>
      <c r="BX14" s="229">
        <v>1</v>
      </c>
      <c r="BY14" s="229">
        <v>1</v>
      </c>
      <c r="BZ14" s="229"/>
      <c r="CA14" s="229"/>
      <c r="CB14" s="229"/>
      <c r="CC14" s="229"/>
      <c r="CD14" s="229"/>
      <c r="CE14" s="229"/>
      <c r="CF14" s="229"/>
      <c r="CG14" s="229">
        <v>0</v>
      </c>
      <c r="CH14" s="229">
        <v>0</v>
      </c>
      <c r="CI14" s="229"/>
      <c r="CJ14" s="229">
        <v>1.4999999999999999E-2</v>
      </c>
      <c r="CK14" s="229"/>
      <c r="CL14" s="229"/>
      <c r="CM14" s="229"/>
      <c r="CN14" s="229"/>
      <c r="CO14" s="229"/>
      <c r="CP14" s="229"/>
      <c r="CQ14" s="229" t="s">
        <v>174</v>
      </c>
      <c r="CR14" s="229" t="s">
        <v>175</v>
      </c>
      <c r="CS14">
        <v>0</v>
      </c>
    </row>
    <row r="15" spans="1:97" s="197" customFormat="1" ht="31.5" customHeight="1" x14ac:dyDescent="0.3">
      <c r="A15" s="193">
        <v>2022</v>
      </c>
      <c r="B15" s="170">
        <v>1</v>
      </c>
      <c r="C15" s="257">
        <v>44560</v>
      </c>
      <c r="D15" s="170">
        <v>434</v>
      </c>
      <c r="E15" s="170">
        <v>752</v>
      </c>
      <c r="F15" s="170">
        <v>6</v>
      </c>
      <c r="G15" s="196"/>
      <c r="K15"/>
      <c r="L15" s="258"/>
      <c r="M15" s="259"/>
      <c r="N15" s="260"/>
      <c r="O15" s="192"/>
      <c r="P15" s="192"/>
      <c r="Q15" s="192">
        <v>148</v>
      </c>
      <c r="R15" s="192">
        <v>142</v>
      </c>
      <c r="S15" s="192">
        <v>152</v>
      </c>
      <c r="T15" s="192"/>
      <c r="U15" s="192"/>
      <c r="V15" s="192">
        <v>106</v>
      </c>
      <c r="W15" s="192">
        <v>108</v>
      </c>
      <c r="X15" s="192">
        <v>102</v>
      </c>
      <c r="Y15" s="171"/>
      <c r="Z15" s="171">
        <v>160</v>
      </c>
      <c r="AA15" s="192">
        <v>130</v>
      </c>
      <c r="AB15" s="192">
        <v>142</v>
      </c>
      <c r="AC15" s="192">
        <v>138</v>
      </c>
      <c r="AD15" s="192">
        <v>130</v>
      </c>
      <c r="AE15" s="192">
        <v>130</v>
      </c>
      <c r="AF15" s="192">
        <v>106</v>
      </c>
      <c r="AG15" s="192">
        <v>110</v>
      </c>
      <c r="AH15" s="192">
        <v>110</v>
      </c>
      <c r="AI15" s="192">
        <v>110</v>
      </c>
      <c r="AJ15" s="192">
        <v>110</v>
      </c>
      <c r="AK15" s="171">
        <v>170</v>
      </c>
      <c r="AL15" s="171">
        <v>170</v>
      </c>
      <c r="AM15" s="192">
        <v>139</v>
      </c>
      <c r="AN15" s="192">
        <v>107.75</v>
      </c>
      <c r="AO15" s="222"/>
      <c r="AP15" s="182"/>
      <c r="AQ15" s="183"/>
      <c r="AR15" s="181"/>
      <c r="AS15" s="181"/>
      <c r="AT15" s="184"/>
      <c r="AU15" s="184"/>
      <c r="AV15" s="184"/>
      <c r="AW15" s="184">
        <v>2</v>
      </c>
      <c r="AX15" s="184">
        <v>2</v>
      </c>
      <c r="AY15" s="184">
        <v>6</v>
      </c>
      <c r="AZ15" s="184"/>
      <c r="BA15" s="184"/>
      <c r="BB15" s="184"/>
      <c r="BC15" s="185"/>
      <c r="BD15" s="180"/>
      <c r="BE15" s="186"/>
      <c r="BF15" s="187"/>
      <c r="BG15" s="172"/>
      <c r="BH15" s="172"/>
      <c r="BI15" s="172"/>
      <c r="BJ15" s="172"/>
      <c r="BK15" s="172"/>
      <c r="BL15" s="28">
        <v>4</v>
      </c>
      <c r="BM15" s="229">
        <v>4</v>
      </c>
      <c r="BN15" s="229"/>
      <c r="BO15" s="229"/>
      <c r="BP15" s="229"/>
      <c r="BQ15" s="229"/>
      <c r="BR15" s="229"/>
      <c r="BS15" s="229"/>
      <c r="BT15" s="229"/>
      <c r="BU15" s="229"/>
      <c r="BV15" s="229"/>
      <c r="BW15" s="229"/>
      <c r="BX15" s="229">
        <v>1</v>
      </c>
      <c r="BY15" s="229">
        <v>1</v>
      </c>
      <c r="BZ15" s="229"/>
      <c r="CA15" s="229"/>
      <c r="CB15" s="229"/>
      <c r="CC15" s="229"/>
      <c r="CD15" s="229"/>
      <c r="CE15" s="229"/>
      <c r="CF15" s="229"/>
      <c r="CG15" s="229">
        <v>0</v>
      </c>
      <c r="CH15" s="229"/>
      <c r="CI15" s="229"/>
      <c r="CJ15" s="229">
        <v>1.4999999999999999E-2</v>
      </c>
      <c r="CK15" s="229"/>
      <c r="CL15" s="229"/>
      <c r="CM15" s="229"/>
      <c r="CN15" s="229"/>
      <c r="CO15" s="229"/>
      <c r="CP15" s="229"/>
      <c r="CQ15" s="229"/>
      <c r="CR15" s="229"/>
      <c r="CS15">
        <v>0</v>
      </c>
    </row>
    <row r="16" spans="1:97" s="197" customFormat="1" ht="31.5" customHeight="1" x14ac:dyDescent="0.3">
      <c r="A16" s="193">
        <v>2022</v>
      </c>
      <c r="B16" s="170">
        <v>1</v>
      </c>
      <c r="C16" s="257">
        <v>44560</v>
      </c>
      <c r="D16" s="170">
        <v>295</v>
      </c>
      <c r="E16" s="170">
        <v>219</v>
      </c>
      <c r="F16" s="170">
        <v>7</v>
      </c>
      <c r="G16" s="196" t="s">
        <v>195</v>
      </c>
      <c r="H16" t="s">
        <v>196</v>
      </c>
      <c r="I16" t="s">
        <v>160</v>
      </c>
      <c r="J16">
        <v>6</v>
      </c>
      <c r="K16">
        <v>1</v>
      </c>
      <c r="L16" s="258">
        <v>114</v>
      </c>
      <c r="M16" s="259">
        <v>106.02</v>
      </c>
      <c r="N16" s="260">
        <v>121.98</v>
      </c>
      <c r="O16" s="192">
        <v>144</v>
      </c>
      <c r="P16" s="192"/>
      <c r="Q16" s="192"/>
      <c r="R16" s="192"/>
      <c r="S16" s="192"/>
      <c r="T16" s="192">
        <v>119</v>
      </c>
      <c r="U16" s="192"/>
      <c r="V16" s="192"/>
      <c r="W16" s="192"/>
      <c r="X16" s="192"/>
      <c r="Y16" s="171">
        <v>96</v>
      </c>
      <c r="Z16" s="171"/>
      <c r="AA16" s="192"/>
      <c r="AB16" s="192"/>
      <c r="AC16" s="192"/>
      <c r="AD16" s="192"/>
      <c r="AE16" s="192"/>
      <c r="AF16" s="192"/>
      <c r="AG16" s="192"/>
      <c r="AH16" s="192"/>
      <c r="AI16" s="192"/>
      <c r="AJ16" s="192"/>
      <c r="AK16" s="171"/>
      <c r="AL16" s="171"/>
      <c r="AM16" s="192">
        <v>144</v>
      </c>
      <c r="AN16" s="192">
        <v>119</v>
      </c>
      <c r="AO16" s="222"/>
      <c r="AP16" s="182">
        <v>238</v>
      </c>
      <c r="AQ16" s="183">
        <v>91</v>
      </c>
      <c r="AR16" s="181">
        <v>6.25</v>
      </c>
      <c r="AS16" s="181">
        <v>6.25</v>
      </c>
      <c r="AT16" s="184"/>
      <c r="AU16" s="184"/>
      <c r="AV16" s="184"/>
      <c r="AW16" s="184">
        <v>3</v>
      </c>
      <c r="AX16" s="184">
        <v>3</v>
      </c>
      <c r="AY16" s="184">
        <v>4</v>
      </c>
      <c r="AZ16" s="184"/>
      <c r="BA16" s="184"/>
      <c r="BB16" s="184"/>
      <c r="BC16" s="185"/>
      <c r="BD16" s="180"/>
      <c r="BE16" s="186"/>
      <c r="BF16" s="187"/>
      <c r="BG16" s="172">
        <v>0</v>
      </c>
      <c r="BH16" s="172"/>
      <c r="BI16" s="172"/>
      <c r="BJ16" s="172"/>
      <c r="BK16" s="172"/>
      <c r="BL16" s="28"/>
      <c r="BM16" s="229"/>
      <c r="BN16" s="229"/>
      <c r="BO16" s="229"/>
      <c r="BP16" s="229"/>
      <c r="BQ16" s="229"/>
      <c r="BR16" s="229"/>
      <c r="BS16" s="229"/>
      <c r="BT16" s="229"/>
      <c r="BU16" s="229"/>
      <c r="BV16" s="229">
        <v>0</v>
      </c>
      <c r="BW16" s="229"/>
      <c r="BX16" s="229"/>
      <c r="BY16" s="229"/>
      <c r="BZ16" s="229"/>
      <c r="CA16" s="229"/>
      <c r="CB16" s="229"/>
      <c r="CC16" s="229"/>
      <c r="CD16" s="229"/>
      <c r="CE16" s="229"/>
      <c r="CF16" s="229"/>
      <c r="CG16" s="229">
        <v>0</v>
      </c>
      <c r="CH16" s="229">
        <v>0</v>
      </c>
      <c r="CI16" s="229"/>
      <c r="CJ16" s="229">
        <v>1.4999999999999999E-2</v>
      </c>
      <c r="CK16" s="229"/>
      <c r="CL16" s="229"/>
      <c r="CM16" s="229"/>
      <c r="CN16" s="229"/>
      <c r="CO16" s="229"/>
      <c r="CP16" s="229"/>
      <c r="CQ16" s="229" t="s">
        <v>165</v>
      </c>
      <c r="CR16" s="229" t="s">
        <v>165</v>
      </c>
      <c r="CS16">
        <v>0</v>
      </c>
    </row>
    <row r="17" spans="1:97" s="197" customFormat="1" ht="31.5" customHeight="1" x14ac:dyDescent="0.3">
      <c r="A17" s="193">
        <v>2022</v>
      </c>
      <c r="B17" s="170">
        <v>1</v>
      </c>
      <c r="C17" s="257">
        <v>44560</v>
      </c>
      <c r="D17" s="170">
        <v>376</v>
      </c>
      <c r="E17" s="170">
        <v>438</v>
      </c>
      <c r="F17" s="170">
        <v>7</v>
      </c>
      <c r="G17" s="196" t="s">
        <v>197</v>
      </c>
      <c r="H17" t="s">
        <v>198</v>
      </c>
      <c r="I17" t="s">
        <v>160</v>
      </c>
      <c r="J17">
        <v>3</v>
      </c>
      <c r="K17">
        <v>2</v>
      </c>
      <c r="L17" s="258">
        <v>335</v>
      </c>
      <c r="M17" s="259">
        <v>315.23500000000001</v>
      </c>
      <c r="N17" s="260">
        <v>358.78500000000003</v>
      </c>
      <c r="O17" s="192">
        <v>470</v>
      </c>
      <c r="P17" s="192">
        <v>462</v>
      </c>
      <c r="Q17" s="192">
        <v>489</v>
      </c>
      <c r="R17" s="192">
        <v>460</v>
      </c>
      <c r="S17" s="192">
        <v>472</v>
      </c>
      <c r="T17" s="192">
        <v>380</v>
      </c>
      <c r="U17" s="192">
        <v>350</v>
      </c>
      <c r="V17" s="192">
        <v>344</v>
      </c>
      <c r="W17" s="192">
        <v>352</v>
      </c>
      <c r="X17" s="192">
        <v>341</v>
      </c>
      <c r="Y17" s="171">
        <v>129</v>
      </c>
      <c r="Z17" s="171">
        <v>117</v>
      </c>
      <c r="AA17" s="192">
        <v>478</v>
      </c>
      <c r="AB17" s="192">
        <v>466</v>
      </c>
      <c r="AC17" s="192">
        <v>465</v>
      </c>
      <c r="AD17" s="192">
        <v>454</v>
      </c>
      <c r="AE17" s="192">
        <v>482</v>
      </c>
      <c r="AF17" s="192">
        <v>363</v>
      </c>
      <c r="AG17" s="192">
        <v>346</v>
      </c>
      <c r="AH17" s="192">
        <v>346</v>
      </c>
      <c r="AI17" s="192">
        <v>333</v>
      </c>
      <c r="AJ17" s="192">
        <v>350</v>
      </c>
      <c r="AK17" s="171">
        <v>142</v>
      </c>
      <c r="AL17" s="171">
        <v>145</v>
      </c>
      <c r="AM17" s="192">
        <v>469.8</v>
      </c>
      <c r="AN17" s="192">
        <v>350.5</v>
      </c>
      <c r="AO17" s="222"/>
      <c r="AP17" s="182">
        <v>75</v>
      </c>
      <c r="AQ17" s="183">
        <v>144</v>
      </c>
      <c r="AR17" s="181">
        <v>9.022556390977444</v>
      </c>
      <c r="AS17" s="181">
        <v>9.022556390977444</v>
      </c>
      <c r="AT17" s="184"/>
      <c r="AU17" s="184"/>
      <c r="AV17" s="184"/>
      <c r="AW17" s="184"/>
      <c r="AX17" s="184"/>
      <c r="AY17" s="184"/>
      <c r="AZ17" s="184"/>
      <c r="BA17" s="184"/>
      <c r="BB17" s="184"/>
      <c r="BC17" s="185"/>
      <c r="BD17" s="180"/>
      <c r="BE17" s="186"/>
      <c r="BF17" s="187"/>
      <c r="BG17" s="172">
        <v>0</v>
      </c>
      <c r="BH17" s="172"/>
      <c r="BI17" s="172"/>
      <c r="BJ17" s="172"/>
      <c r="BK17" s="172"/>
      <c r="BL17" s="28"/>
      <c r="BM17" s="229"/>
      <c r="BN17" s="229"/>
      <c r="BO17" s="229"/>
      <c r="BP17" s="229"/>
      <c r="BQ17" s="229"/>
      <c r="BR17" s="229"/>
      <c r="BS17" s="229"/>
      <c r="BT17" s="229"/>
      <c r="BU17" s="229"/>
      <c r="BV17" s="229">
        <v>0</v>
      </c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>
        <v>0</v>
      </c>
      <c r="CH17" s="229">
        <v>0</v>
      </c>
      <c r="CI17" s="229"/>
      <c r="CJ17" s="229">
        <v>1.4999999999999999E-2</v>
      </c>
      <c r="CK17" s="229"/>
      <c r="CL17" s="229"/>
      <c r="CM17" s="229"/>
      <c r="CN17" s="229"/>
      <c r="CO17" s="229"/>
      <c r="CP17" s="229"/>
      <c r="CQ17" s="229" t="s">
        <v>174</v>
      </c>
      <c r="CR17" s="229" t="s">
        <v>175</v>
      </c>
      <c r="CS17">
        <v>0</v>
      </c>
    </row>
    <row r="18" spans="1:97" s="197" customFormat="1" ht="31.5" customHeight="1" x14ac:dyDescent="0.3">
      <c r="A18" s="193">
        <v>2022</v>
      </c>
      <c r="B18" s="170">
        <v>1</v>
      </c>
      <c r="C18" s="257">
        <v>44560</v>
      </c>
      <c r="D18" s="170">
        <v>376</v>
      </c>
      <c r="E18" s="170">
        <v>438</v>
      </c>
      <c r="F18" s="170">
        <v>8</v>
      </c>
      <c r="G18" s="196" t="s">
        <v>197</v>
      </c>
      <c r="H18" t="s">
        <v>198</v>
      </c>
      <c r="I18" t="s">
        <v>160</v>
      </c>
      <c r="J18">
        <v>3</v>
      </c>
      <c r="K18">
        <v>2</v>
      </c>
      <c r="L18" s="258">
        <v>335</v>
      </c>
      <c r="M18" s="259">
        <v>315.23500000000001</v>
      </c>
      <c r="N18" s="260">
        <v>358.78500000000003</v>
      </c>
      <c r="O18" s="192"/>
      <c r="P18" s="192"/>
      <c r="Q18" s="192"/>
      <c r="R18" s="192"/>
      <c r="S18" s="192"/>
      <c r="T18" s="192"/>
      <c r="U18" s="192"/>
      <c r="V18" s="192"/>
      <c r="W18" s="192"/>
      <c r="X18" s="192"/>
      <c r="Y18" s="171">
        <v>129</v>
      </c>
      <c r="Z18" s="171">
        <v>117</v>
      </c>
      <c r="AA18" s="192"/>
      <c r="AB18" s="192"/>
      <c r="AC18" s="192"/>
      <c r="AD18" s="192"/>
      <c r="AE18" s="192"/>
      <c r="AF18" s="192"/>
      <c r="AG18" s="192"/>
      <c r="AH18" s="192"/>
      <c r="AI18" s="192"/>
      <c r="AJ18" s="192"/>
      <c r="AK18" s="171">
        <v>142</v>
      </c>
      <c r="AL18" s="171">
        <v>145</v>
      </c>
      <c r="AM18" s="192"/>
      <c r="AN18" s="192"/>
      <c r="AO18" s="222"/>
      <c r="AP18" s="182">
        <v>75</v>
      </c>
      <c r="AQ18" s="183">
        <v>144</v>
      </c>
      <c r="AR18" s="181">
        <v>9.022556390977444</v>
      </c>
      <c r="AS18" s="181">
        <v>9.022556390977444</v>
      </c>
      <c r="AT18" s="184"/>
      <c r="AU18" s="184"/>
      <c r="AV18" s="184"/>
      <c r="AW18" s="184">
        <v>4</v>
      </c>
      <c r="AX18" s="184">
        <v>4</v>
      </c>
      <c r="AY18" s="184">
        <v>4</v>
      </c>
      <c r="AZ18" s="184"/>
      <c r="BA18" s="184"/>
      <c r="BB18" s="184"/>
      <c r="BC18" s="185"/>
      <c r="BD18" s="180"/>
      <c r="BE18" s="186"/>
      <c r="BF18" s="187"/>
      <c r="BG18" s="172">
        <v>0</v>
      </c>
      <c r="BH18" s="172"/>
      <c r="BI18" s="172"/>
      <c r="BJ18" s="172"/>
      <c r="BK18" s="172"/>
      <c r="BL18" s="28">
        <v>6</v>
      </c>
      <c r="BM18" s="229">
        <v>8</v>
      </c>
      <c r="BN18" s="229"/>
      <c r="BO18" s="229"/>
      <c r="BP18" s="229"/>
      <c r="BQ18" s="229"/>
      <c r="BR18" s="229"/>
      <c r="BS18" s="229"/>
      <c r="BT18" s="229"/>
      <c r="BU18" s="229"/>
      <c r="BV18" s="229">
        <v>0</v>
      </c>
      <c r="BW18" s="229"/>
      <c r="BX18" s="229">
        <v>5</v>
      </c>
      <c r="BY18" s="229">
        <v>6</v>
      </c>
      <c r="BZ18" s="229"/>
      <c r="CA18" s="229"/>
      <c r="CB18" s="229"/>
      <c r="CC18" s="229"/>
      <c r="CD18" s="229"/>
      <c r="CE18" s="229"/>
      <c r="CF18" s="229"/>
      <c r="CG18" s="229">
        <v>0</v>
      </c>
      <c r="CH18" s="229">
        <v>0</v>
      </c>
      <c r="CI18" s="229"/>
      <c r="CJ18" s="229">
        <v>1.4999999999999999E-2</v>
      </c>
      <c r="CK18" s="229"/>
      <c r="CL18" s="229"/>
      <c r="CM18" s="229"/>
      <c r="CN18" s="229"/>
      <c r="CO18" s="229"/>
      <c r="CP18" s="229"/>
      <c r="CQ18" s="229" t="s">
        <v>174</v>
      </c>
      <c r="CR18" s="229" t="s">
        <v>175</v>
      </c>
      <c r="CS18">
        <v>0</v>
      </c>
    </row>
    <row r="19" spans="1:97" s="197" customFormat="1" ht="31.5" customHeight="1" x14ac:dyDescent="0.3">
      <c r="A19" s="193">
        <v>2022</v>
      </c>
      <c r="B19" s="170">
        <v>1</v>
      </c>
      <c r="C19" s="257">
        <v>44560</v>
      </c>
      <c r="D19" s="170">
        <v>334</v>
      </c>
      <c r="E19" s="170">
        <v>254</v>
      </c>
      <c r="F19" s="170">
        <v>49</v>
      </c>
      <c r="G19" s="196" t="s">
        <v>200</v>
      </c>
      <c r="H19" t="s">
        <v>168</v>
      </c>
      <c r="I19" t="s">
        <v>201</v>
      </c>
      <c r="J19">
        <v>4</v>
      </c>
      <c r="K19">
        <v>2</v>
      </c>
      <c r="L19" s="258">
        <v>203</v>
      </c>
      <c r="M19" s="259">
        <v>188.79</v>
      </c>
      <c r="N19" s="260">
        <v>217.21</v>
      </c>
      <c r="O19" s="192">
        <v>252</v>
      </c>
      <c r="P19" s="192">
        <v>254</v>
      </c>
      <c r="Q19" s="192">
        <v>250</v>
      </c>
      <c r="R19" s="192">
        <v>252</v>
      </c>
      <c r="S19" s="192">
        <v>253</v>
      </c>
      <c r="T19" s="192">
        <v>210</v>
      </c>
      <c r="U19" s="192">
        <v>193</v>
      </c>
      <c r="V19" s="192">
        <v>195</v>
      </c>
      <c r="W19" s="192">
        <v>187</v>
      </c>
      <c r="X19" s="192">
        <v>201</v>
      </c>
      <c r="Y19" s="171">
        <v>157</v>
      </c>
      <c r="Z19" s="171">
        <v>153</v>
      </c>
      <c r="AA19" s="192">
        <v>262</v>
      </c>
      <c r="AB19" s="192">
        <v>285</v>
      </c>
      <c r="AC19" s="192">
        <v>330</v>
      </c>
      <c r="AD19" s="192">
        <v>310</v>
      </c>
      <c r="AE19" s="192">
        <v>270</v>
      </c>
      <c r="AF19" s="192">
        <v>188</v>
      </c>
      <c r="AG19" s="192">
        <v>200</v>
      </c>
      <c r="AH19" s="192">
        <v>209</v>
      </c>
      <c r="AI19" s="192">
        <v>198</v>
      </c>
      <c r="AJ19" s="192">
        <v>190</v>
      </c>
      <c r="AK19" s="171">
        <v>150</v>
      </c>
      <c r="AL19" s="171">
        <v>150</v>
      </c>
      <c r="AM19" s="192">
        <v>271.8</v>
      </c>
      <c r="AN19" s="192">
        <v>197.1</v>
      </c>
      <c r="AO19" s="222"/>
      <c r="AP19" s="182">
        <v>94</v>
      </c>
      <c r="AQ19" s="183">
        <v>153</v>
      </c>
      <c r="AR19" s="181">
        <v>5.9210526315789478</v>
      </c>
      <c r="AS19" s="181">
        <v>5.9210526315789478</v>
      </c>
      <c r="AT19" s="184"/>
      <c r="AU19" s="184"/>
      <c r="AV19" s="184"/>
      <c r="AW19" s="184">
        <v>6</v>
      </c>
      <c r="AX19" s="184">
        <v>6</v>
      </c>
      <c r="AY19" s="184">
        <v>2</v>
      </c>
      <c r="AZ19" s="184"/>
      <c r="BA19" s="184"/>
      <c r="BB19" s="184"/>
      <c r="BC19" s="185"/>
      <c r="BD19" s="180"/>
      <c r="BE19" s="186"/>
      <c r="BF19" s="187"/>
      <c r="BG19" s="172">
        <v>0</v>
      </c>
      <c r="BH19" s="172"/>
      <c r="BI19" s="172"/>
      <c r="BJ19" s="172"/>
      <c r="BK19" s="172"/>
      <c r="BL19" s="28">
        <v>12</v>
      </c>
      <c r="BM19" s="229">
        <v>10</v>
      </c>
      <c r="BN19" s="229"/>
      <c r="BO19" s="229"/>
      <c r="BP19" s="229"/>
      <c r="BQ19" s="229"/>
      <c r="BR19" s="229"/>
      <c r="BS19" s="229"/>
      <c r="BT19" s="229"/>
      <c r="BU19" s="229"/>
      <c r="BV19" s="229">
        <v>0</v>
      </c>
      <c r="BW19" s="229"/>
      <c r="BX19" s="229">
        <v>9</v>
      </c>
      <c r="BY19" s="229">
        <v>8</v>
      </c>
      <c r="BZ19" s="229"/>
      <c r="CA19" s="229"/>
      <c r="CB19" s="229"/>
      <c r="CC19" s="229"/>
      <c r="CD19" s="229"/>
      <c r="CE19" s="229"/>
      <c r="CF19" s="229"/>
      <c r="CG19" s="229">
        <v>0</v>
      </c>
      <c r="CH19" s="229">
        <v>0</v>
      </c>
      <c r="CI19" s="229"/>
      <c r="CJ19" s="229">
        <v>0.02</v>
      </c>
      <c r="CK19" s="229"/>
      <c r="CL19" s="229"/>
      <c r="CM19" s="229"/>
      <c r="CN19" s="229"/>
      <c r="CO19" s="229"/>
      <c r="CP19" s="229"/>
      <c r="CQ19" s="229" t="s">
        <v>169</v>
      </c>
      <c r="CR19" s="229" t="s">
        <v>170</v>
      </c>
      <c r="CS19">
        <v>0</v>
      </c>
    </row>
    <row r="20" spans="1:97" s="197" customFormat="1" ht="31.5" customHeight="1" x14ac:dyDescent="0.3">
      <c r="A20" s="193">
        <v>2022</v>
      </c>
      <c r="B20" s="170">
        <v>1</v>
      </c>
      <c r="C20" s="257">
        <v>44562</v>
      </c>
      <c r="D20" s="170">
        <v>167</v>
      </c>
      <c r="E20" s="170">
        <v>308</v>
      </c>
      <c r="F20" s="170">
        <v>2</v>
      </c>
      <c r="G20" s="196" t="s">
        <v>202</v>
      </c>
      <c r="H20" t="s">
        <v>203</v>
      </c>
      <c r="I20" t="s">
        <v>204</v>
      </c>
      <c r="J20">
        <v>2</v>
      </c>
      <c r="K20">
        <v>1</v>
      </c>
      <c r="L20" s="258">
        <v>297</v>
      </c>
      <c r="M20" s="259">
        <v>276.20999999999998</v>
      </c>
      <c r="N20" s="260">
        <v>317.79000000000002</v>
      </c>
      <c r="O20" s="192"/>
      <c r="P20" s="192">
        <v>430</v>
      </c>
      <c r="Q20" s="192">
        <v>410</v>
      </c>
      <c r="R20" s="192">
        <v>455</v>
      </c>
      <c r="S20" s="192">
        <v>430</v>
      </c>
      <c r="T20" s="192"/>
      <c r="U20" s="192">
        <v>380</v>
      </c>
      <c r="V20" s="192">
        <v>385</v>
      </c>
      <c r="W20" s="192">
        <v>370</v>
      </c>
      <c r="X20" s="192">
        <v>370</v>
      </c>
      <c r="Y20" s="171">
        <v>220</v>
      </c>
      <c r="Z20" s="171">
        <v>220</v>
      </c>
      <c r="AA20" s="192">
        <v>450</v>
      </c>
      <c r="AB20" s="192">
        <v>420</v>
      </c>
      <c r="AC20" s="192">
        <v>416</v>
      </c>
      <c r="AD20" s="192">
        <v>403</v>
      </c>
      <c r="AE20" s="192">
        <v>400</v>
      </c>
      <c r="AF20" s="192">
        <v>369</v>
      </c>
      <c r="AG20" s="192">
        <v>380</v>
      </c>
      <c r="AH20" s="192">
        <v>360</v>
      </c>
      <c r="AI20" s="192">
        <v>340</v>
      </c>
      <c r="AJ20" s="192">
        <v>360</v>
      </c>
      <c r="AK20" s="171">
        <v>220</v>
      </c>
      <c r="AL20" s="171">
        <v>220</v>
      </c>
      <c r="AM20" s="192">
        <v>423.77777777777783</v>
      </c>
      <c r="AN20" s="192">
        <v>368.22222222222217</v>
      </c>
      <c r="AO20" s="222"/>
      <c r="AP20" s="182">
        <v>52</v>
      </c>
      <c r="AQ20" s="183">
        <v>277</v>
      </c>
      <c r="AR20" s="181">
        <v>8.1818181818181817</v>
      </c>
      <c r="AS20" s="181">
        <v>8.1818181818181817</v>
      </c>
      <c r="AT20" s="184"/>
      <c r="AU20" s="184"/>
      <c r="AV20" s="184"/>
      <c r="AW20" s="184">
        <v>1</v>
      </c>
      <c r="AX20" s="184">
        <v>4</v>
      </c>
      <c r="AY20" s="184">
        <v>4</v>
      </c>
      <c r="AZ20" s="184"/>
      <c r="BA20" s="184"/>
      <c r="BB20" s="184"/>
      <c r="BC20" s="185"/>
      <c r="BD20" s="180"/>
      <c r="BE20" s="186"/>
      <c r="BF20" s="187"/>
      <c r="BG20" s="172">
        <v>0</v>
      </c>
      <c r="BH20" s="172"/>
      <c r="BI20" s="172"/>
      <c r="BJ20" s="172"/>
      <c r="BK20" s="172"/>
      <c r="BL20" s="28">
        <v>4</v>
      </c>
      <c r="BM20" s="229">
        <v>4</v>
      </c>
      <c r="BN20" s="229">
        <v>4</v>
      </c>
      <c r="BO20" s="229"/>
      <c r="BP20" s="229"/>
      <c r="BQ20" s="229"/>
      <c r="BR20" s="229"/>
      <c r="BS20" s="229"/>
      <c r="BT20" s="229"/>
      <c r="BU20" s="229"/>
      <c r="BV20" s="229">
        <v>0</v>
      </c>
      <c r="BW20" s="229"/>
      <c r="BX20" s="229">
        <v>5</v>
      </c>
      <c r="BY20" s="229">
        <v>8</v>
      </c>
      <c r="BZ20" s="229">
        <v>8</v>
      </c>
      <c r="CA20" s="229"/>
      <c r="CB20" s="229"/>
      <c r="CC20" s="229"/>
      <c r="CD20" s="229"/>
      <c r="CE20" s="229"/>
      <c r="CF20" s="229"/>
      <c r="CG20" s="229">
        <v>0</v>
      </c>
      <c r="CH20" s="229">
        <v>0</v>
      </c>
      <c r="CI20" s="229"/>
      <c r="CJ20" s="229">
        <v>1.4999999999999999E-2</v>
      </c>
      <c r="CK20" s="229"/>
      <c r="CL20" s="229"/>
      <c r="CM20" s="229"/>
      <c r="CN20" s="229"/>
      <c r="CO20" s="229"/>
      <c r="CP20" s="229"/>
      <c r="CQ20" s="229" t="s">
        <v>169</v>
      </c>
      <c r="CR20" s="229" t="s">
        <v>179</v>
      </c>
      <c r="CS20">
        <v>0</v>
      </c>
    </row>
    <row r="21" spans="1:97" s="197" customFormat="1" ht="31.5" customHeight="1" x14ac:dyDescent="0.3">
      <c r="A21" s="193">
        <v>2022</v>
      </c>
      <c r="B21" s="170">
        <v>1</v>
      </c>
      <c r="C21" s="257">
        <v>44562</v>
      </c>
      <c r="D21" s="170">
        <v>137</v>
      </c>
      <c r="E21" s="170">
        <v>273</v>
      </c>
      <c r="F21" s="170">
        <v>3</v>
      </c>
      <c r="G21" s="196" t="s">
        <v>163</v>
      </c>
      <c r="H21" t="s">
        <v>164</v>
      </c>
      <c r="I21" t="s">
        <v>160</v>
      </c>
      <c r="J21">
        <v>3</v>
      </c>
      <c r="K21">
        <v>2</v>
      </c>
      <c r="L21" s="258">
        <v>564</v>
      </c>
      <c r="M21" s="259">
        <v>524.52</v>
      </c>
      <c r="N21" s="260">
        <v>603.48</v>
      </c>
      <c r="O21" s="192"/>
      <c r="P21" s="192">
        <v>840</v>
      </c>
      <c r="Q21" s="192">
        <v>752</v>
      </c>
      <c r="R21" s="192">
        <v>717</v>
      </c>
      <c r="S21" s="192">
        <v>720</v>
      </c>
      <c r="T21" s="192"/>
      <c r="U21" s="192">
        <v>610</v>
      </c>
      <c r="V21" s="192">
        <v>590</v>
      </c>
      <c r="W21" s="192">
        <v>589</v>
      </c>
      <c r="X21" s="192">
        <v>586</v>
      </c>
      <c r="Y21" s="171">
        <v>125</v>
      </c>
      <c r="Z21" s="171">
        <v>126</v>
      </c>
      <c r="AA21" s="192">
        <v>762</v>
      </c>
      <c r="AB21" s="192">
        <v>730</v>
      </c>
      <c r="AC21" s="192">
        <v>704</v>
      </c>
      <c r="AD21" s="192">
        <v>710</v>
      </c>
      <c r="AE21" s="192">
        <v>721</v>
      </c>
      <c r="AF21" s="192">
        <v>595</v>
      </c>
      <c r="AG21" s="192">
        <v>599</v>
      </c>
      <c r="AH21" s="192">
        <v>591</v>
      </c>
      <c r="AI21" s="192">
        <v>589</v>
      </c>
      <c r="AJ21" s="192">
        <v>600</v>
      </c>
      <c r="AK21" s="171">
        <v>133</v>
      </c>
      <c r="AL21" s="171">
        <v>131</v>
      </c>
      <c r="AM21" s="192">
        <v>739.55555555555554</v>
      </c>
      <c r="AN21" s="192">
        <v>594.33333333333337</v>
      </c>
      <c r="AO21" s="222"/>
      <c r="AP21" s="182">
        <v>93</v>
      </c>
      <c r="AQ21" s="183">
        <v>116</v>
      </c>
      <c r="AR21" s="181">
        <v>9.375</v>
      </c>
      <c r="AS21" s="181">
        <v>9.375</v>
      </c>
      <c r="AT21" s="184"/>
      <c r="AU21" s="184"/>
      <c r="AV21" s="184"/>
      <c r="AW21" s="184">
        <v>4</v>
      </c>
      <c r="AX21" s="184">
        <v>6</v>
      </c>
      <c r="AY21" s="184"/>
      <c r="AZ21" s="184"/>
      <c r="BA21" s="184"/>
      <c r="BB21" s="184"/>
      <c r="BC21" s="185"/>
      <c r="BD21" s="180"/>
      <c r="BE21" s="186"/>
      <c r="BF21" s="187"/>
      <c r="BG21" s="172">
        <v>0</v>
      </c>
      <c r="BH21" s="172"/>
      <c r="BI21" s="172"/>
      <c r="BJ21" s="172"/>
      <c r="BK21" s="172"/>
      <c r="BL21" s="28">
        <v>4</v>
      </c>
      <c r="BM21" s="229">
        <v>6</v>
      </c>
      <c r="BN21" s="229">
        <v>8</v>
      </c>
      <c r="BO21" s="229"/>
      <c r="BP21" s="229"/>
      <c r="BQ21" s="229"/>
      <c r="BR21" s="229"/>
      <c r="BS21" s="229"/>
      <c r="BT21" s="229"/>
      <c r="BU21" s="229"/>
      <c r="BV21" s="229">
        <v>0</v>
      </c>
      <c r="BW21" s="229"/>
      <c r="BX21" s="229">
        <v>4</v>
      </c>
      <c r="BY21" s="229">
        <v>6</v>
      </c>
      <c r="BZ21" s="229"/>
      <c r="CA21" s="229"/>
      <c r="CB21" s="229"/>
      <c r="CC21" s="229"/>
      <c r="CD21" s="229"/>
      <c r="CE21" s="229"/>
      <c r="CF21" s="229"/>
      <c r="CG21" s="229">
        <v>0</v>
      </c>
      <c r="CH21" s="229">
        <v>0</v>
      </c>
      <c r="CI21" s="229"/>
      <c r="CJ21" s="229">
        <v>1.4999999999999999E-2</v>
      </c>
      <c r="CK21" s="229"/>
      <c r="CL21" s="229"/>
      <c r="CM21" s="229"/>
      <c r="CN21" s="229"/>
      <c r="CO21" s="229"/>
      <c r="CP21" s="229"/>
      <c r="CQ21" s="229" t="s">
        <v>165</v>
      </c>
      <c r="CR21" s="229"/>
      <c r="CS21">
        <v>0</v>
      </c>
    </row>
    <row r="22" spans="1:97" s="197" customFormat="1" ht="31.5" customHeight="1" x14ac:dyDescent="0.3">
      <c r="A22" s="193">
        <v>2022</v>
      </c>
      <c r="B22" s="170">
        <v>1</v>
      </c>
      <c r="C22" s="257">
        <v>44562</v>
      </c>
      <c r="D22" s="170">
        <v>416</v>
      </c>
      <c r="E22" s="170">
        <v>659</v>
      </c>
      <c r="F22" s="170">
        <v>3</v>
      </c>
      <c r="G22" s="196" t="s">
        <v>172</v>
      </c>
      <c r="H22" t="s">
        <v>173</v>
      </c>
      <c r="I22" t="s">
        <v>160</v>
      </c>
      <c r="J22">
        <v>2</v>
      </c>
      <c r="K22">
        <v>1</v>
      </c>
      <c r="L22" s="258">
        <v>301</v>
      </c>
      <c r="M22" s="259">
        <v>283.24099999999999</v>
      </c>
      <c r="N22" s="260">
        <v>322.37099999999998</v>
      </c>
      <c r="O22" s="192"/>
      <c r="P22" s="192">
        <v>526</v>
      </c>
      <c r="Q22" s="192">
        <v>482</v>
      </c>
      <c r="R22" s="192">
        <v>450</v>
      </c>
      <c r="S22" s="192">
        <v>441</v>
      </c>
      <c r="T22" s="192"/>
      <c r="U22" s="192">
        <v>330</v>
      </c>
      <c r="V22" s="192">
        <v>316</v>
      </c>
      <c r="W22" s="192">
        <v>314</v>
      </c>
      <c r="X22" s="192">
        <v>315</v>
      </c>
      <c r="Y22" s="171">
        <v>130</v>
      </c>
      <c r="Z22" s="171">
        <v>130</v>
      </c>
      <c r="AA22" s="192">
        <v>461</v>
      </c>
      <c r="AB22" s="192">
        <v>404</v>
      </c>
      <c r="AC22" s="192">
        <v>370</v>
      </c>
      <c r="AD22" s="192">
        <v>394</v>
      </c>
      <c r="AE22" s="192">
        <v>411</v>
      </c>
      <c r="AF22" s="192">
        <v>320</v>
      </c>
      <c r="AG22" s="192">
        <v>316</v>
      </c>
      <c r="AH22" s="192">
        <v>307</v>
      </c>
      <c r="AI22" s="192">
        <v>315</v>
      </c>
      <c r="AJ22" s="192">
        <v>320</v>
      </c>
      <c r="AK22" s="171">
        <v>130</v>
      </c>
      <c r="AL22" s="171">
        <v>130</v>
      </c>
      <c r="AM22" s="192">
        <v>437.66666666666669</v>
      </c>
      <c r="AN22" s="192">
        <v>317</v>
      </c>
      <c r="AO22" s="222"/>
      <c r="AP22" s="182">
        <v>55</v>
      </c>
      <c r="AQ22" s="183">
        <v>131</v>
      </c>
      <c r="AR22" s="181">
        <v>13.84615384615385</v>
      </c>
      <c r="AS22" s="181">
        <v>13.84615384615385</v>
      </c>
      <c r="AT22" s="184"/>
      <c r="AU22" s="184"/>
      <c r="AV22" s="184"/>
      <c r="AW22" s="184">
        <v>2</v>
      </c>
      <c r="AX22" s="184">
        <v>4</v>
      </c>
      <c r="AY22" s="184">
        <v>3</v>
      </c>
      <c r="AZ22" s="184"/>
      <c r="BA22" s="184"/>
      <c r="BB22" s="184"/>
      <c r="BC22" s="185"/>
      <c r="BD22" s="180"/>
      <c r="BE22" s="186"/>
      <c r="BF22" s="187"/>
      <c r="BG22" s="172">
        <v>0</v>
      </c>
      <c r="BH22" s="172"/>
      <c r="BI22" s="172"/>
      <c r="BJ22" s="172"/>
      <c r="BK22" s="172"/>
      <c r="BL22" s="28">
        <v>3</v>
      </c>
      <c r="BM22" s="229">
        <v>8</v>
      </c>
      <c r="BN22" s="229">
        <v>2</v>
      </c>
      <c r="BO22" s="229"/>
      <c r="BP22" s="229"/>
      <c r="BQ22" s="229"/>
      <c r="BR22" s="229"/>
      <c r="BS22" s="229"/>
      <c r="BT22" s="229"/>
      <c r="BU22" s="229"/>
      <c r="BV22" s="229">
        <v>0</v>
      </c>
      <c r="BW22" s="229"/>
      <c r="BX22" s="229">
        <v>5</v>
      </c>
      <c r="BY22" s="229">
        <v>12</v>
      </c>
      <c r="BZ22" s="229">
        <v>5</v>
      </c>
      <c r="CA22" s="229"/>
      <c r="CB22" s="229"/>
      <c r="CC22" s="229"/>
      <c r="CD22" s="229"/>
      <c r="CE22" s="229"/>
      <c r="CF22" s="229"/>
      <c r="CG22" s="229">
        <v>0</v>
      </c>
      <c r="CH22" s="229">
        <v>0</v>
      </c>
      <c r="CI22" s="229"/>
      <c r="CJ22" s="229">
        <v>1.4999999999999999E-2</v>
      </c>
      <c r="CK22" s="229"/>
      <c r="CL22" s="229"/>
      <c r="CM22" s="229"/>
      <c r="CN22" s="229"/>
      <c r="CO22" s="229"/>
      <c r="CP22" s="229"/>
      <c r="CQ22" s="229" t="s">
        <v>174</v>
      </c>
      <c r="CR22" s="229" t="s">
        <v>175</v>
      </c>
      <c r="CS22">
        <v>0</v>
      </c>
    </row>
    <row r="23" spans="1:97" s="197" customFormat="1" ht="31.5" customHeight="1" x14ac:dyDescent="0.3">
      <c r="A23" s="193">
        <v>2022</v>
      </c>
      <c r="B23" s="170">
        <v>1</v>
      </c>
      <c r="C23" s="257">
        <v>44562</v>
      </c>
      <c r="D23" s="170">
        <v>407</v>
      </c>
      <c r="E23" s="170">
        <v>627</v>
      </c>
      <c r="F23" s="170">
        <v>4</v>
      </c>
      <c r="G23" s="196" t="s">
        <v>177</v>
      </c>
      <c r="H23" t="s">
        <v>178</v>
      </c>
      <c r="I23" t="s">
        <v>160</v>
      </c>
      <c r="J23">
        <v>1</v>
      </c>
      <c r="K23">
        <v>5</v>
      </c>
      <c r="L23" s="258">
        <v>418.5</v>
      </c>
      <c r="M23" s="259">
        <v>384.97815000000003</v>
      </c>
      <c r="N23" s="260">
        <v>452.02184999999997</v>
      </c>
      <c r="O23" s="192"/>
      <c r="P23" s="192">
        <v>498</v>
      </c>
      <c r="Q23" s="192">
        <v>536</v>
      </c>
      <c r="R23" s="192">
        <v>508</v>
      </c>
      <c r="S23" s="192">
        <v>510</v>
      </c>
      <c r="T23" s="192"/>
      <c r="U23" s="192">
        <v>429</v>
      </c>
      <c r="V23" s="192">
        <v>426</v>
      </c>
      <c r="W23" s="192">
        <v>430</v>
      </c>
      <c r="X23" s="192">
        <v>428</v>
      </c>
      <c r="Y23" s="171">
        <v>145</v>
      </c>
      <c r="Z23" s="171">
        <v>145</v>
      </c>
      <c r="AA23" s="192">
        <v>476</v>
      </c>
      <c r="AB23" s="192">
        <v>515</v>
      </c>
      <c r="AC23" s="192">
        <v>545</v>
      </c>
      <c r="AD23" s="192">
        <v>532</v>
      </c>
      <c r="AE23" s="192">
        <v>540</v>
      </c>
      <c r="AF23" s="192">
        <v>430</v>
      </c>
      <c r="AG23" s="192">
        <v>442</v>
      </c>
      <c r="AH23" s="192">
        <v>470</v>
      </c>
      <c r="AI23" s="192">
        <v>450</v>
      </c>
      <c r="AJ23" s="192">
        <v>470</v>
      </c>
      <c r="AK23" s="171">
        <v>145</v>
      </c>
      <c r="AL23" s="171">
        <v>145</v>
      </c>
      <c r="AM23" s="192">
        <v>517.77777777777783</v>
      </c>
      <c r="AN23" s="192">
        <v>441.66666666666669</v>
      </c>
      <c r="AO23" s="222"/>
      <c r="AP23" s="182">
        <v>21</v>
      </c>
      <c r="AQ23" s="183">
        <v>171</v>
      </c>
      <c r="AR23" s="181">
        <v>24.827586206896552</v>
      </c>
      <c r="AS23" s="181">
        <v>24.827586206896552</v>
      </c>
      <c r="AT23" s="184"/>
      <c r="AU23" s="184"/>
      <c r="AV23" s="184"/>
      <c r="AW23" s="184">
        <v>2</v>
      </c>
      <c r="AX23" s="184">
        <v>3</v>
      </c>
      <c r="AY23" s="184"/>
      <c r="AZ23" s="184"/>
      <c r="BA23" s="184"/>
      <c r="BB23" s="184"/>
      <c r="BC23" s="185"/>
      <c r="BD23" s="180"/>
      <c r="BE23" s="186"/>
      <c r="BF23" s="187"/>
      <c r="BG23" s="172">
        <v>0</v>
      </c>
      <c r="BH23" s="172"/>
      <c r="BI23" s="172"/>
      <c r="BJ23" s="172"/>
      <c r="BK23" s="172"/>
      <c r="BL23" s="28">
        <v>1</v>
      </c>
      <c r="BM23" s="229">
        <v>2</v>
      </c>
      <c r="BN23" s="229"/>
      <c r="BO23" s="229"/>
      <c r="BP23" s="229"/>
      <c r="BQ23" s="229"/>
      <c r="BR23" s="229"/>
      <c r="BS23" s="229"/>
      <c r="BT23" s="229"/>
      <c r="BU23" s="229"/>
      <c r="BV23" s="229">
        <v>0</v>
      </c>
      <c r="BW23" s="229"/>
      <c r="BX23" s="229">
        <v>0</v>
      </c>
      <c r="BY23" s="229">
        <v>1</v>
      </c>
      <c r="BZ23" s="229"/>
      <c r="CA23" s="229"/>
      <c r="CB23" s="229"/>
      <c r="CC23" s="229"/>
      <c r="CD23" s="229"/>
      <c r="CE23" s="229"/>
      <c r="CF23" s="229"/>
      <c r="CG23" s="229">
        <v>0</v>
      </c>
      <c r="CH23" s="229">
        <v>0</v>
      </c>
      <c r="CI23" s="229"/>
      <c r="CJ23" s="229">
        <v>1.4999999999999999E-2</v>
      </c>
      <c r="CK23" s="229"/>
      <c r="CL23" s="229"/>
      <c r="CM23" s="229"/>
      <c r="CN23" s="229"/>
      <c r="CO23" s="229"/>
      <c r="CP23" s="229"/>
      <c r="CQ23" s="229" t="s">
        <v>169</v>
      </c>
      <c r="CR23" s="229" t="s">
        <v>179</v>
      </c>
      <c r="CS23">
        <v>0</v>
      </c>
    </row>
    <row r="24" spans="1:97" s="197" customFormat="1" ht="31.5" customHeight="1" x14ac:dyDescent="0.3">
      <c r="A24" s="193">
        <v>2022</v>
      </c>
      <c r="B24" s="170">
        <v>1</v>
      </c>
      <c r="C24" s="257">
        <v>44562</v>
      </c>
      <c r="D24" s="170">
        <v>407</v>
      </c>
      <c r="E24" s="170">
        <v>628</v>
      </c>
      <c r="F24" s="170">
        <v>4</v>
      </c>
      <c r="G24" s="196" t="s">
        <v>181</v>
      </c>
      <c r="H24" t="s">
        <v>182</v>
      </c>
      <c r="I24" t="s">
        <v>160</v>
      </c>
      <c r="J24">
        <v>1</v>
      </c>
      <c r="K24">
        <v>5</v>
      </c>
      <c r="L24" s="258">
        <v>330</v>
      </c>
      <c r="M24" s="259">
        <v>303.99599999999998</v>
      </c>
      <c r="N24" s="260">
        <v>356.00400000000002</v>
      </c>
      <c r="O24" s="192"/>
      <c r="P24" s="192">
        <v>408</v>
      </c>
      <c r="Q24" s="192">
        <v>380</v>
      </c>
      <c r="R24" s="192">
        <v>392</v>
      </c>
      <c r="S24" s="192">
        <v>390</v>
      </c>
      <c r="T24" s="192"/>
      <c r="U24" s="192">
        <v>340</v>
      </c>
      <c r="V24" s="192">
        <v>313</v>
      </c>
      <c r="W24" s="192">
        <v>341</v>
      </c>
      <c r="X24" s="192">
        <v>335</v>
      </c>
      <c r="Y24" s="171">
        <v>145</v>
      </c>
      <c r="Z24" s="171">
        <v>145</v>
      </c>
      <c r="AA24" s="192">
        <v>363</v>
      </c>
      <c r="AB24" s="192">
        <v>405</v>
      </c>
      <c r="AC24" s="192">
        <v>410</v>
      </c>
      <c r="AD24" s="192">
        <v>403</v>
      </c>
      <c r="AE24" s="192">
        <v>430</v>
      </c>
      <c r="AF24" s="192">
        <v>319</v>
      </c>
      <c r="AG24" s="192">
        <v>344</v>
      </c>
      <c r="AH24" s="192">
        <v>355</v>
      </c>
      <c r="AI24" s="192">
        <v>351</v>
      </c>
      <c r="AJ24" s="192">
        <v>365</v>
      </c>
      <c r="AK24" s="171">
        <v>145</v>
      </c>
      <c r="AL24" s="171">
        <v>145</v>
      </c>
      <c r="AM24" s="192">
        <v>397.88888888888891</v>
      </c>
      <c r="AN24" s="192">
        <v>340.33333333333331</v>
      </c>
      <c r="AO24" s="222"/>
      <c r="AP24" s="182">
        <v>21</v>
      </c>
      <c r="AQ24" s="183">
        <v>171</v>
      </c>
      <c r="AR24" s="181">
        <v>24.827586206896552</v>
      </c>
      <c r="AS24" s="181">
        <v>24.827586206896552</v>
      </c>
      <c r="AT24" s="184"/>
      <c r="AU24" s="184"/>
      <c r="AV24" s="184"/>
      <c r="AW24" s="184">
        <v>1</v>
      </c>
      <c r="AX24" s="184">
        <v>1</v>
      </c>
      <c r="AY24" s="184">
        <v>4</v>
      </c>
      <c r="AZ24" s="184"/>
      <c r="BA24" s="184"/>
      <c r="BB24" s="184"/>
      <c r="BC24" s="185"/>
      <c r="BD24" s="180"/>
      <c r="BE24" s="186"/>
      <c r="BF24" s="187"/>
      <c r="BG24" s="172">
        <v>0</v>
      </c>
      <c r="BH24" s="172"/>
      <c r="BI24" s="172"/>
      <c r="BJ24" s="172"/>
      <c r="BK24" s="172"/>
      <c r="BL24" s="28">
        <v>2</v>
      </c>
      <c r="BM24" s="229">
        <v>1</v>
      </c>
      <c r="BN24" s="229">
        <v>1</v>
      </c>
      <c r="BO24" s="229"/>
      <c r="BP24" s="229"/>
      <c r="BQ24" s="229"/>
      <c r="BR24" s="229"/>
      <c r="BS24" s="229"/>
      <c r="BT24" s="229"/>
      <c r="BU24" s="229"/>
      <c r="BV24" s="229">
        <v>0</v>
      </c>
      <c r="BW24" s="229"/>
      <c r="BX24" s="229">
        <v>0</v>
      </c>
      <c r="BY24" s="229">
        <v>0</v>
      </c>
      <c r="BZ24" s="229">
        <v>1</v>
      </c>
      <c r="CA24" s="229"/>
      <c r="CB24" s="229"/>
      <c r="CC24" s="229"/>
      <c r="CD24" s="229"/>
      <c r="CE24" s="229"/>
      <c r="CF24" s="229"/>
      <c r="CG24" s="229">
        <v>0</v>
      </c>
      <c r="CH24" s="229">
        <v>0</v>
      </c>
      <c r="CI24" s="229"/>
      <c r="CJ24" s="229">
        <v>1.4999999999999999E-2</v>
      </c>
      <c r="CK24" s="229"/>
      <c r="CL24" s="229"/>
      <c r="CM24" s="229"/>
      <c r="CN24" s="229"/>
      <c r="CO24" s="229"/>
      <c r="CP24" s="229"/>
      <c r="CQ24" s="229" t="s">
        <v>169</v>
      </c>
      <c r="CR24" s="229" t="s">
        <v>179</v>
      </c>
      <c r="CS24">
        <v>0</v>
      </c>
    </row>
    <row r="25" spans="1:97" s="197" customFormat="1" ht="31.5" customHeight="1" x14ac:dyDescent="0.3">
      <c r="A25" s="193">
        <v>2022</v>
      </c>
      <c r="B25" s="170">
        <v>1</v>
      </c>
      <c r="C25" s="257">
        <v>44562</v>
      </c>
      <c r="D25" s="170">
        <v>407</v>
      </c>
      <c r="E25" s="170">
        <v>629</v>
      </c>
      <c r="F25" s="170">
        <v>4</v>
      </c>
      <c r="G25" s="196" t="s">
        <v>183</v>
      </c>
      <c r="H25" t="s">
        <v>184</v>
      </c>
      <c r="I25" t="s">
        <v>160</v>
      </c>
      <c r="J25">
        <v>1</v>
      </c>
      <c r="K25">
        <v>5</v>
      </c>
      <c r="L25" s="258">
        <v>221</v>
      </c>
      <c r="M25" s="259">
        <v>203.983</v>
      </c>
      <c r="N25" s="260">
        <v>238.017</v>
      </c>
      <c r="O25" s="192"/>
      <c r="P25" s="192">
        <v>260</v>
      </c>
      <c r="Q25" s="192">
        <v>244</v>
      </c>
      <c r="R25" s="192">
        <v>266</v>
      </c>
      <c r="S25" s="192">
        <v>252</v>
      </c>
      <c r="T25" s="192"/>
      <c r="U25" s="192">
        <v>226</v>
      </c>
      <c r="V25" s="192">
        <v>213</v>
      </c>
      <c r="W25" s="192">
        <v>224</v>
      </c>
      <c r="X25" s="192">
        <v>228</v>
      </c>
      <c r="Y25" s="171">
        <v>145</v>
      </c>
      <c r="Z25" s="171">
        <v>145</v>
      </c>
      <c r="AA25" s="192">
        <v>242</v>
      </c>
      <c r="AB25" s="192">
        <v>269</v>
      </c>
      <c r="AC25" s="192">
        <v>262</v>
      </c>
      <c r="AD25" s="192">
        <v>260</v>
      </c>
      <c r="AE25" s="192">
        <v>269</v>
      </c>
      <c r="AF25" s="192">
        <v>219</v>
      </c>
      <c r="AG25" s="192">
        <v>235</v>
      </c>
      <c r="AH25" s="192">
        <v>230</v>
      </c>
      <c r="AI25" s="192">
        <v>240</v>
      </c>
      <c r="AJ25" s="192">
        <v>240</v>
      </c>
      <c r="AK25" s="171">
        <v>145</v>
      </c>
      <c r="AL25" s="171">
        <v>145</v>
      </c>
      <c r="AM25" s="192">
        <v>258.22222222222217</v>
      </c>
      <c r="AN25" s="192">
        <v>228.33333333333329</v>
      </c>
      <c r="AO25" s="222"/>
      <c r="AP25" s="182">
        <v>21</v>
      </c>
      <c r="AQ25" s="183">
        <v>171</v>
      </c>
      <c r="AR25" s="181">
        <v>24.827586206896552</v>
      </c>
      <c r="AS25" s="181">
        <v>24.827586206896552</v>
      </c>
      <c r="AT25" s="184"/>
      <c r="AU25" s="184"/>
      <c r="AV25" s="184"/>
      <c r="AW25" s="184">
        <v>2</v>
      </c>
      <c r="AX25" s="184">
        <v>4</v>
      </c>
      <c r="AY25" s="184"/>
      <c r="AZ25" s="184"/>
      <c r="BA25" s="184"/>
      <c r="BB25" s="184"/>
      <c r="BC25" s="185"/>
      <c r="BD25" s="180"/>
      <c r="BE25" s="186"/>
      <c r="BF25" s="187"/>
      <c r="BG25" s="172">
        <v>0</v>
      </c>
      <c r="BH25" s="172"/>
      <c r="BI25" s="172"/>
      <c r="BJ25" s="172"/>
      <c r="BK25" s="172"/>
      <c r="BL25" s="28">
        <v>1</v>
      </c>
      <c r="BM25" s="229">
        <v>2</v>
      </c>
      <c r="BN25" s="229">
        <v>4</v>
      </c>
      <c r="BO25" s="229"/>
      <c r="BP25" s="229"/>
      <c r="BQ25" s="229"/>
      <c r="BR25" s="229"/>
      <c r="BS25" s="229"/>
      <c r="BT25" s="229"/>
      <c r="BU25" s="229"/>
      <c r="BV25" s="229">
        <v>0</v>
      </c>
      <c r="BW25" s="229"/>
      <c r="BX25" s="229">
        <v>0</v>
      </c>
      <c r="BY25" s="229">
        <v>1</v>
      </c>
      <c r="BZ25" s="229"/>
      <c r="CA25" s="229"/>
      <c r="CB25" s="229"/>
      <c r="CC25" s="229"/>
      <c r="CD25" s="229"/>
      <c r="CE25" s="229"/>
      <c r="CF25" s="229"/>
      <c r="CG25" s="229">
        <v>0</v>
      </c>
      <c r="CH25" s="229">
        <v>0</v>
      </c>
      <c r="CI25" s="229"/>
      <c r="CJ25" s="229">
        <v>1.4999999999999999E-2</v>
      </c>
      <c r="CK25" s="229"/>
      <c r="CL25" s="229"/>
      <c r="CM25" s="229"/>
      <c r="CN25" s="229"/>
      <c r="CO25" s="229"/>
      <c r="CP25" s="229"/>
      <c r="CQ25" s="229" t="s">
        <v>169</v>
      </c>
      <c r="CR25" s="229" t="s">
        <v>179</v>
      </c>
      <c r="CS25">
        <v>0</v>
      </c>
    </row>
    <row r="26" spans="1:97" s="197" customFormat="1" ht="31.5" customHeight="1" x14ac:dyDescent="0.3">
      <c r="A26" s="193">
        <v>2022</v>
      </c>
      <c r="B26" s="170">
        <v>1</v>
      </c>
      <c r="C26" s="257">
        <v>44562</v>
      </c>
      <c r="D26" s="170">
        <v>407</v>
      </c>
      <c r="E26" s="170">
        <v>630</v>
      </c>
      <c r="F26" s="170">
        <v>4</v>
      </c>
      <c r="G26" s="196" t="s">
        <v>185</v>
      </c>
      <c r="H26" t="s">
        <v>186</v>
      </c>
      <c r="I26" t="s">
        <v>160</v>
      </c>
      <c r="J26">
        <v>1</v>
      </c>
      <c r="K26">
        <v>5</v>
      </c>
      <c r="L26" s="258">
        <v>214</v>
      </c>
      <c r="M26" s="259">
        <v>197.84299999999999</v>
      </c>
      <c r="N26" s="260">
        <v>230.15700000000001</v>
      </c>
      <c r="O26" s="192"/>
      <c r="P26" s="192">
        <v>278</v>
      </c>
      <c r="Q26" s="192">
        <v>248</v>
      </c>
      <c r="R26" s="192">
        <v>278</v>
      </c>
      <c r="S26" s="192">
        <v>273</v>
      </c>
      <c r="T26" s="192"/>
      <c r="U26" s="192">
        <v>217</v>
      </c>
      <c r="V26" s="192">
        <v>205</v>
      </c>
      <c r="W26" s="192">
        <v>218</v>
      </c>
      <c r="X26" s="192">
        <v>216</v>
      </c>
      <c r="Y26" s="171">
        <v>145</v>
      </c>
      <c r="Z26" s="171">
        <v>145</v>
      </c>
      <c r="AA26" s="192">
        <v>249</v>
      </c>
      <c r="AB26" s="192">
        <v>283</v>
      </c>
      <c r="AC26" s="192">
        <v>286</v>
      </c>
      <c r="AD26" s="192">
        <v>277</v>
      </c>
      <c r="AE26" s="192">
        <v>306</v>
      </c>
      <c r="AF26" s="192">
        <v>214</v>
      </c>
      <c r="AG26" s="192">
        <v>225</v>
      </c>
      <c r="AH26" s="192">
        <v>240</v>
      </c>
      <c r="AI26" s="192">
        <v>225</v>
      </c>
      <c r="AJ26" s="192">
        <v>240</v>
      </c>
      <c r="AK26" s="171">
        <v>145</v>
      </c>
      <c r="AL26" s="171">
        <v>145</v>
      </c>
      <c r="AM26" s="192">
        <v>275.33333333333331</v>
      </c>
      <c r="AN26" s="192">
        <v>222.2222222222222</v>
      </c>
      <c r="AO26" s="222"/>
      <c r="AP26" s="182">
        <v>21</v>
      </c>
      <c r="AQ26" s="183">
        <v>171</v>
      </c>
      <c r="AR26" s="181">
        <v>24.827586206896552</v>
      </c>
      <c r="AS26" s="181">
        <v>24.827586206896552</v>
      </c>
      <c r="AT26" s="184"/>
      <c r="AU26" s="184"/>
      <c r="AV26" s="184"/>
      <c r="AW26" s="184"/>
      <c r="AX26" s="184"/>
      <c r="AY26" s="184"/>
      <c r="AZ26" s="184"/>
      <c r="BA26" s="184"/>
      <c r="BB26" s="184"/>
      <c r="BC26" s="185"/>
      <c r="BD26" s="180"/>
      <c r="BE26" s="186"/>
      <c r="BF26" s="187"/>
      <c r="BG26" s="172">
        <v>0</v>
      </c>
      <c r="BH26" s="172"/>
      <c r="BI26" s="172"/>
      <c r="BJ26" s="172"/>
      <c r="BK26" s="172"/>
      <c r="BL26" s="28"/>
      <c r="BM26" s="229"/>
      <c r="BN26" s="229"/>
      <c r="BO26" s="229"/>
      <c r="BP26" s="229"/>
      <c r="BQ26" s="229"/>
      <c r="BR26" s="229"/>
      <c r="BS26" s="229"/>
      <c r="BT26" s="229"/>
      <c r="BU26" s="229"/>
      <c r="BV26" s="229">
        <v>0</v>
      </c>
      <c r="BW26" s="229"/>
      <c r="BX26" s="229"/>
      <c r="BY26" s="229"/>
      <c r="BZ26" s="229"/>
      <c r="CA26" s="229"/>
      <c r="CB26" s="229"/>
      <c r="CC26" s="229"/>
      <c r="CD26" s="229"/>
      <c r="CE26" s="229"/>
      <c r="CF26" s="229"/>
      <c r="CG26" s="229">
        <v>0</v>
      </c>
      <c r="CH26" s="229">
        <v>0</v>
      </c>
      <c r="CI26" s="229"/>
      <c r="CJ26" s="229">
        <v>1.4999999999999999E-2</v>
      </c>
      <c r="CK26" s="229"/>
      <c r="CL26" s="229"/>
      <c r="CM26" s="229"/>
      <c r="CN26" s="229"/>
      <c r="CO26" s="229"/>
      <c r="CP26" s="229"/>
      <c r="CQ26" s="229" t="s">
        <v>169</v>
      </c>
      <c r="CR26" s="229" t="s">
        <v>179</v>
      </c>
      <c r="CS26">
        <v>0</v>
      </c>
    </row>
    <row r="27" spans="1:97" s="197" customFormat="1" ht="31.5" customHeight="1" x14ac:dyDescent="0.3">
      <c r="A27" s="193">
        <v>2022</v>
      </c>
      <c r="B27" s="170">
        <v>1</v>
      </c>
      <c r="C27" s="257">
        <v>44562</v>
      </c>
      <c r="D27" s="170">
        <v>384</v>
      </c>
      <c r="E27" s="170">
        <v>556</v>
      </c>
      <c r="F27" s="170">
        <v>6</v>
      </c>
      <c r="G27" s="196" t="s">
        <v>187</v>
      </c>
      <c r="H27" t="s">
        <v>188</v>
      </c>
      <c r="I27" t="s">
        <v>160</v>
      </c>
      <c r="J27">
        <v>1</v>
      </c>
      <c r="K27">
        <v>6</v>
      </c>
      <c r="L27" s="258">
        <v>1066</v>
      </c>
      <c r="M27" s="259">
        <v>1003.106</v>
      </c>
      <c r="N27" s="260">
        <v>1141.6859999999999</v>
      </c>
      <c r="O27" s="192"/>
      <c r="P27" s="192">
        <v>2020</v>
      </c>
      <c r="Q27" s="192"/>
      <c r="R27" s="192">
        <v>1827</v>
      </c>
      <c r="S27" s="192">
        <v>1707</v>
      </c>
      <c r="T27" s="192"/>
      <c r="U27" s="192">
        <v>1311</v>
      </c>
      <c r="V27" s="192"/>
      <c r="W27" s="192">
        <v>1307</v>
      </c>
      <c r="X27" s="192">
        <v>1311</v>
      </c>
      <c r="Y27" s="171">
        <v>153</v>
      </c>
      <c r="Z27" s="171">
        <v>114</v>
      </c>
      <c r="AA27" s="192">
        <v>1938</v>
      </c>
      <c r="AB27" s="192">
        <v>1878</v>
      </c>
      <c r="AC27" s="192">
        <v>1718</v>
      </c>
      <c r="AD27" s="192">
        <v>1720</v>
      </c>
      <c r="AE27" s="192">
        <v>1762</v>
      </c>
      <c r="AF27" s="192">
        <v>1393</v>
      </c>
      <c r="AG27" s="192">
        <v>1445</v>
      </c>
      <c r="AH27" s="192">
        <v>1365</v>
      </c>
      <c r="AI27" s="192">
        <v>1344</v>
      </c>
      <c r="AJ27" s="192">
        <v>1410</v>
      </c>
      <c r="AK27" s="171">
        <v>164</v>
      </c>
      <c r="AL27" s="171">
        <v>163</v>
      </c>
      <c r="AM27" s="192">
        <v>1821.25</v>
      </c>
      <c r="AN27" s="192">
        <v>1360.75</v>
      </c>
      <c r="AO27" s="222"/>
      <c r="AP27" s="182">
        <v>21</v>
      </c>
      <c r="AQ27" s="183">
        <v>180</v>
      </c>
      <c r="AR27" s="181">
        <v>24.324324324324319</v>
      </c>
      <c r="AS27" s="181">
        <v>24.324324324324319</v>
      </c>
      <c r="AT27" s="184"/>
      <c r="AU27" s="184"/>
      <c r="AV27" s="184"/>
      <c r="AW27" s="184">
        <v>2</v>
      </c>
      <c r="AX27" s="184">
        <v>3</v>
      </c>
      <c r="AY27" s="184">
        <v>8</v>
      </c>
      <c r="AZ27" s="184"/>
      <c r="BA27" s="184"/>
      <c r="BB27" s="184"/>
      <c r="BC27" s="185"/>
      <c r="BD27" s="180"/>
      <c r="BE27" s="186"/>
      <c r="BF27" s="187"/>
      <c r="BG27" s="172">
        <v>0</v>
      </c>
      <c r="BH27" s="172"/>
      <c r="BI27" s="172"/>
      <c r="BJ27" s="172"/>
      <c r="BK27" s="172"/>
      <c r="BL27" s="28">
        <v>14</v>
      </c>
      <c r="BM27" s="229">
        <v>10</v>
      </c>
      <c r="BN27" s="229"/>
      <c r="BO27" s="229"/>
      <c r="BP27" s="229"/>
      <c r="BQ27" s="229"/>
      <c r="BR27" s="229"/>
      <c r="BS27" s="229"/>
      <c r="BT27" s="229"/>
      <c r="BU27" s="229"/>
      <c r="BV27" s="229">
        <v>0</v>
      </c>
      <c r="BW27" s="229"/>
      <c r="BX27" s="229">
        <v>2</v>
      </c>
      <c r="BY27" s="229">
        <v>2</v>
      </c>
      <c r="BZ27" s="229"/>
      <c r="CA27" s="229"/>
      <c r="CB27" s="229"/>
      <c r="CC27" s="229"/>
      <c r="CD27" s="229"/>
      <c r="CE27" s="229"/>
      <c r="CF27" s="229"/>
      <c r="CG27" s="229">
        <v>0</v>
      </c>
      <c r="CH27" s="229">
        <v>0</v>
      </c>
      <c r="CI27" s="229"/>
      <c r="CJ27" s="229">
        <v>1.4999999999999999E-2</v>
      </c>
      <c r="CK27" s="229"/>
      <c r="CL27" s="229"/>
      <c r="CM27" s="229"/>
      <c r="CN27" s="229"/>
      <c r="CO27" s="229"/>
      <c r="CP27" s="229"/>
      <c r="CQ27" s="229" t="s">
        <v>174</v>
      </c>
      <c r="CR27" s="229" t="s">
        <v>175</v>
      </c>
      <c r="CS27">
        <v>0</v>
      </c>
    </row>
    <row r="28" spans="1:97" s="197" customFormat="1" ht="31.5" customHeight="1" x14ac:dyDescent="0.3">
      <c r="A28" s="193">
        <v>2022</v>
      </c>
      <c r="B28" s="170">
        <v>1</v>
      </c>
      <c r="C28" s="257">
        <v>44562</v>
      </c>
      <c r="D28" s="170">
        <v>384</v>
      </c>
      <c r="E28" s="170">
        <v>557</v>
      </c>
      <c r="F28" s="170">
        <v>6</v>
      </c>
      <c r="G28" s="196" t="s">
        <v>189</v>
      </c>
      <c r="H28" t="s">
        <v>190</v>
      </c>
      <c r="I28" t="s">
        <v>160</v>
      </c>
      <c r="J28">
        <v>1</v>
      </c>
      <c r="K28">
        <v>6</v>
      </c>
      <c r="L28" s="258">
        <v>182</v>
      </c>
      <c r="M28" s="259">
        <v>171.262</v>
      </c>
      <c r="N28" s="260">
        <v>194.922</v>
      </c>
      <c r="O28" s="192"/>
      <c r="P28" s="192"/>
      <c r="Q28" s="192"/>
      <c r="R28" s="192"/>
      <c r="S28" s="192"/>
      <c r="T28" s="192"/>
      <c r="U28" s="192"/>
      <c r="V28" s="192"/>
      <c r="W28" s="192"/>
      <c r="X28" s="192"/>
      <c r="Y28" s="171">
        <v>153</v>
      </c>
      <c r="Z28" s="171">
        <v>114</v>
      </c>
      <c r="AA28" s="192"/>
      <c r="AB28" s="192"/>
      <c r="AC28" s="192"/>
      <c r="AD28" s="192"/>
      <c r="AE28" s="192"/>
      <c r="AF28" s="192"/>
      <c r="AG28" s="192"/>
      <c r="AH28" s="192"/>
      <c r="AI28" s="192"/>
      <c r="AJ28" s="192"/>
      <c r="AK28" s="171">
        <v>164</v>
      </c>
      <c r="AL28" s="171">
        <v>163</v>
      </c>
      <c r="AM28" s="192"/>
      <c r="AN28" s="192"/>
      <c r="AO28" s="222"/>
      <c r="AP28" s="182">
        <v>21</v>
      </c>
      <c r="AQ28" s="183">
        <v>180</v>
      </c>
      <c r="AR28" s="181">
        <v>24.324324324324319</v>
      </c>
      <c r="AS28" s="181">
        <v>24.324324324324319</v>
      </c>
      <c r="AT28" s="184"/>
      <c r="AU28" s="184"/>
      <c r="AV28" s="184"/>
      <c r="AW28" s="184"/>
      <c r="AX28" s="184"/>
      <c r="AY28" s="184"/>
      <c r="AZ28" s="184"/>
      <c r="BA28" s="184"/>
      <c r="BB28" s="184"/>
      <c r="BC28" s="185"/>
      <c r="BD28" s="180"/>
      <c r="BE28" s="186"/>
      <c r="BF28" s="187"/>
      <c r="BG28" s="172">
        <v>0</v>
      </c>
      <c r="BH28" s="172"/>
      <c r="BI28" s="172"/>
      <c r="BJ28" s="172"/>
      <c r="BK28" s="172"/>
      <c r="BL28" s="28"/>
      <c r="BM28" s="229"/>
      <c r="BN28" s="229"/>
      <c r="BO28" s="229"/>
      <c r="BP28" s="229"/>
      <c r="BQ28" s="229"/>
      <c r="BR28" s="229"/>
      <c r="BS28" s="229"/>
      <c r="BT28" s="229"/>
      <c r="BU28" s="229"/>
      <c r="BV28" s="229">
        <v>0</v>
      </c>
      <c r="BW28" s="229"/>
      <c r="BX28" s="229"/>
      <c r="BY28" s="229"/>
      <c r="BZ28" s="229"/>
      <c r="CA28" s="229"/>
      <c r="CB28" s="229"/>
      <c r="CC28" s="229"/>
      <c r="CD28" s="229"/>
      <c r="CE28" s="229"/>
      <c r="CF28" s="229"/>
      <c r="CG28" s="229">
        <v>0</v>
      </c>
      <c r="CH28" s="229">
        <v>0</v>
      </c>
      <c r="CI28" s="229"/>
      <c r="CJ28" s="229">
        <v>1.4999999999999999E-2</v>
      </c>
      <c r="CK28" s="229"/>
      <c r="CL28" s="229"/>
      <c r="CM28" s="229"/>
      <c r="CN28" s="229"/>
      <c r="CO28" s="229"/>
      <c r="CP28" s="229"/>
      <c r="CQ28" s="229" t="s">
        <v>174</v>
      </c>
      <c r="CR28" s="229" t="s">
        <v>175</v>
      </c>
      <c r="CS28">
        <v>0</v>
      </c>
    </row>
    <row r="29" spans="1:97" s="197" customFormat="1" ht="31.5" customHeight="1" x14ac:dyDescent="0.3">
      <c r="A29" s="193">
        <v>2022</v>
      </c>
      <c r="B29" s="170">
        <v>1</v>
      </c>
      <c r="C29" s="257">
        <v>44562</v>
      </c>
      <c r="D29" s="170">
        <v>434</v>
      </c>
      <c r="E29" s="170">
        <v>751</v>
      </c>
      <c r="F29" s="170">
        <v>6</v>
      </c>
      <c r="G29" s="196" t="s">
        <v>193</v>
      </c>
      <c r="H29" t="s">
        <v>194</v>
      </c>
      <c r="I29" t="s">
        <v>160</v>
      </c>
      <c r="J29">
        <v>1</v>
      </c>
      <c r="K29">
        <v>4</v>
      </c>
      <c r="L29" s="258">
        <v>1009</v>
      </c>
      <c r="M29" s="259">
        <v>949.46900000000005</v>
      </c>
      <c r="N29" s="260">
        <v>1080.6389999999999</v>
      </c>
      <c r="O29" s="192"/>
      <c r="P29" s="192">
        <v>1953</v>
      </c>
      <c r="Q29" s="192">
        <v>1564</v>
      </c>
      <c r="R29" s="192">
        <v>1525</v>
      </c>
      <c r="S29" s="192">
        <v>1505</v>
      </c>
      <c r="T29" s="192"/>
      <c r="U29" s="192">
        <v>1155</v>
      </c>
      <c r="V29" s="192">
        <v>1061</v>
      </c>
      <c r="W29" s="192">
        <v>1165</v>
      </c>
      <c r="X29" s="192">
        <v>1162</v>
      </c>
      <c r="Y29" s="171"/>
      <c r="Z29" s="171"/>
      <c r="AA29" s="192">
        <v>1565</v>
      </c>
      <c r="AB29" s="192">
        <v>1555</v>
      </c>
      <c r="AC29" s="192">
        <v>1221</v>
      </c>
      <c r="AD29" s="192">
        <v>1141</v>
      </c>
      <c r="AE29" s="192">
        <v>1145</v>
      </c>
      <c r="AF29" s="192">
        <v>1175</v>
      </c>
      <c r="AG29" s="192">
        <v>1180</v>
      </c>
      <c r="AH29" s="192">
        <v>1046</v>
      </c>
      <c r="AI29" s="192">
        <v>992</v>
      </c>
      <c r="AJ29" s="192">
        <v>1035</v>
      </c>
      <c r="AK29" s="171"/>
      <c r="AL29" s="171"/>
      <c r="AM29" s="192">
        <v>1463.7777777777781</v>
      </c>
      <c r="AN29" s="192">
        <v>1107.8888888888889</v>
      </c>
      <c r="AO29" s="222"/>
      <c r="AP29" s="182">
        <v>20</v>
      </c>
      <c r="AQ29" s="183">
        <v>180</v>
      </c>
      <c r="AR29" s="181"/>
      <c r="AS29" s="181"/>
      <c r="AT29" s="184"/>
      <c r="AU29" s="184"/>
      <c r="AV29" s="184"/>
      <c r="AW29" s="184"/>
      <c r="AX29" s="184"/>
      <c r="AY29" s="184"/>
      <c r="AZ29" s="184"/>
      <c r="BA29" s="184"/>
      <c r="BB29" s="184"/>
      <c r="BC29" s="185"/>
      <c r="BD29" s="180"/>
      <c r="BE29" s="186"/>
      <c r="BF29" s="187"/>
      <c r="BG29" s="172">
        <v>0</v>
      </c>
      <c r="BH29" s="172"/>
      <c r="BI29" s="172"/>
      <c r="BJ29" s="172"/>
      <c r="BK29" s="172"/>
      <c r="BL29" s="28"/>
      <c r="BM29" s="229"/>
      <c r="BN29" s="229"/>
      <c r="BO29" s="229"/>
      <c r="BP29" s="229"/>
      <c r="BQ29" s="229"/>
      <c r="BR29" s="229"/>
      <c r="BS29" s="229"/>
      <c r="BT29" s="229"/>
      <c r="BU29" s="229"/>
      <c r="BV29" s="229">
        <v>0</v>
      </c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>
        <v>0</v>
      </c>
      <c r="CH29" s="229">
        <v>0</v>
      </c>
      <c r="CI29" s="229"/>
      <c r="CJ29" s="229">
        <v>1.4999999999999999E-2</v>
      </c>
      <c r="CK29" s="229"/>
      <c r="CL29" s="229"/>
      <c r="CM29" s="229"/>
      <c r="CN29" s="229"/>
      <c r="CO29" s="229"/>
      <c r="CP29" s="229"/>
      <c r="CQ29" s="229" t="s">
        <v>174</v>
      </c>
      <c r="CR29" s="229" t="s">
        <v>175</v>
      </c>
      <c r="CS29">
        <v>0</v>
      </c>
    </row>
    <row r="30" spans="1:97" s="197" customFormat="1" ht="31.5" customHeight="1" x14ac:dyDescent="0.3">
      <c r="A30" s="193">
        <v>2022</v>
      </c>
      <c r="B30" s="170">
        <v>1</v>
      </c>
      <c r="C30" s="257">
        <v>44562</v>
      </c>
      <c r="D30" s="170">
        <v>434</v>
      </c>
      <c r="E30" s="170">
        <v>752</v>
      </c>
      <c r="F30" s="170">
        <v>6</v>
      </c>
      <c r="G30" s="196"/>
      <c r="K30"/>
      <c r="L30" s="258"/>
      <c r="M30" s="259"/>
      <c r="N30" s="260"/>
      <c r="O30" s="192"/>
      <c r="P30" s="192">
        <v>87</v>
      </c>
      <c r="Q30" s="192">
        <v>73</v>
      </c>
      <c r="R30" s="192">
        <v>68</v>
      </c>
      <c r="S30" s="192">
        <v>64</v>
      </c>
      <c r="T30" s="192"/>
      <c r="U30" s="192">
        <v>60</v>
      </c>
      <c r="V30" s="192">
        <v>55</v>
      </c>
      <c r="W30" s="192">
        <v>58</v>
      </c>
      <c r="X30" s="192">
        <v>56</v>
      </c>
      <c r="Y30" s="171"/>
      <c r="Z30" s="171"/>
      <c r="AA30" s="192">
        <v>71</v>
      </c>
      <c r="AB30" s="192">
        <v>68</v>
      </c>
      <c r="AC30" s="192">
        <v>62</v>
      </c>
      <c r="AD30" s="192">
        <v>61</v>
      </c>
      <c r="AE30" s="192">
        <v>65</v>
      </c>
      <c r="AF30" s="192">
        <v>58</v>
      </c>
      <c r="AG30" s="192">
        <v>55</v>
      </c>
      <c r="AH30" s="192">
        <v>52</v>
      </c>
      <c r="AI30" s="192">
        <v>53</v>
      </c>
      <c r="AJ30" s="192">
        <v>52</v>
      </c>
      <c r="AK30" s="171"/>
      <c r="AL30" s="171"/>
      <c r="AM30" s="192">
        <v>68.777777777777771</v>
      </c>
      <c r="AN30" s="192">
        <v>55.444444444444443</v>
      </c>
      <c r="AO30" s="222"/>
      <c r="AP30" s="182"/>
      <c r="AQ30" s="183"/>
      <c r="AR30" s="181"/>
      <c r="AS30" s="181"/>
      <c r="AT30" s="184"/>
      <c r="AU30" s="184"/>
      <c r="AV30" s="184"/>
      <c r="AW30" s="184"/>
      <c r="AX30" s="184"/>
      <c r="AY30" s="184"/>
      <c r="AZ30" s="184"/>
      <c r="BA30" s="184"/>
      <c r="BB30" s="184"/>
      <c r="BC30" s="185"/>
      <c r="BD30" s="180"/>
      <c r="BE30" s="186"/>
      <c r="BF30" s="187"/>
      <c r="BG30" s="172"/>
      <c r="BH30" s="172"/>
      <c r="BI30" s="172"/>
      <c r="BJ30" s="172"/>
      <c r="BK30" s="172"/>
      <c r="BL30" s="28"/>
      <c r="BM30" s="229"/>
      <c r="BN30" s="229"/>
      <c r="BO30" s="229"/>
      <c r="BP30" s="229"/>
      <c r="BQ30" s="229"/>
      <c r="BR30" s="229"/>
      <c r="BS30" s="229"/>
      <c r="BT30" s="229"/>
      <c r="BU30" s="229"/>
      <c r="BV30" s="229"/>
      <c r="BW30" s="229"/>
      <c r="BX30" s="229"/>
      <c r="BY30" s="229"/>
      <c r="BZ30" s="229"/>
      <c r="CA30" s="229"/>
      <c r="CB30" s="229"/>
      <c r="CC30" s="229"/>
      <c r="CD30" s="229"/>
      <c r="CE30" s="229"/>
      <c r="CF30" s="229"/>
      <c r="CG30" s="229">
        <v>0</v>
      </c>
      <c r="CH30" s="229"/>
      <c r="CI30" s="229"/>
      <c r="CJ30" s="229">
        <v>1.4999999999999999E-2</v>
      </c>
      <c r="CK30" s="229"/>
      <c r="CL30" s="229"/>
      <c r="CM30" s="229"/>
      <c r="CN30" s="229"/>
      <c r="CO30" s="229"/>
      <c r="CP30" s="229"/>
      <c r="CQ30" s="229"/>
      <c r="CR30" s="229"/>
      <c r="CS30">
        <v>0</v>
      </c>
    </row>
    <row r="31" spans="1:97" s="197" customFormat="1" ht="31.5" customHeight="1" x14ac:dyDescent="0.3">
      <c r="A31" s="193">
        <v>2022</v>
      </c>
      <c r="B31" s="170">
        <v>1</v>
      </c>
      <c r="C31" s="257">
        <v>44562</v>
      </c>
      <c r="D31" s="170">
        <v>376</v>
      </c>
      <c r="E31" s="170">
        <v>438</v>
      </c>
      <c r="F31" s="170">
        <v>7</v>
      </c>
      <c r="G31" s="196" t="s">
        <v>197</v>
      </c>
      <c r="H31" t="s">
        <v>198</v>
      </c>
      <c r="I31" t="s">
        <v>160</v>
      </c>
      <c r="J31">
        <v>3</v>
      </c>
      <c r="K31">
        <v>2</v>
      </c>
      <c r="L31" s="258">
        <v>335</v>
      </c>
      <c r="M31" s="259">
        <v>315.23500000000001</v>
      </c>
      <c r="N31" s="260">
        <v>358.78500000000003</v>
      </c>
      <c r="O31" s="192"/>
      <c r="P31" s="192">
        <v>566</v>
      </c>
      <c r="Q31" s="192">
        <v>575</v>
      </c>
      <c r="R31" s="192">
        <v>535</v>
      </c>
      <c r="S31" s="192">
        <v>535</v>
      </c>
      <c r="T31" s="192"/>
      <c r="U31" s="192">
        <v>384</v>
      </c>
      <c r="V31" s="192">
        <v>377</v>
      </c>
      <c r="W31" s="192">
        <v>352</v>
      </c>
      <c r="X31" s="192">
        <v>364</v>
      </c>
      <c r="Y31" s="171">
        <v>109</v>
      </c>
      <c r="Z31" s="171">
        <v>104</v>
      </c>
      <c r="AA31" s="192">
        <v>574</v>
      </c>
      <c r="AB31" s="192">
        <v>462</v>
      </c>
      <c r="AC31" s="192">
        <v>439</v>
      </c>
      <c r="AD31" s="192">
        <v>450</v>
      </c>
      <c r="AE31" s="192">
        <v>426</v>
      </c>
      <c r="AF31" s="192">
        <v>369</v>
      </c>
      <c r="AG31" s="192">
        <v>353</v>
      </c>
      <c r="AH31" s="192">
        <v>354</v>
      </c>
      <c r="AI31" s="192">
        <v>360</v>
      </c>
      <c r="AJ31" s="192">
        <v>353</v>
      </c>
      <c r="AK31" s="171">
        <v>107</v>
      </c>
      <c r="AL31" s="171">
        <v>154</v>
      </c>
      <c r="AM31" s="192">
        <v>506.88888888888891</v>
      </c>
      <c r="AN31" s="192">
        <v>362.88888888888891</v>
      </c>
      <c r="AO31" s="222"/>
      <c r="AP31" s="182">
        <v>75</v>
      </c>
      <c r="AQ31" s="183">
        <v>144</v>
      </c>
      <c r="AR31" s="181">
        <v>10.16949152542373</v>
      </c>
      <c r="AS31" s="181">
        <v>10.16949152542373</v>
      </c>
      <c r="AT31" s="184"/>
      <c r="AU31" s="184"/>
      <c r="AV31" s="184"/>
      <c r="AW31" s="184"/>
      <c r="AX31" s="184"/>
      <c r="AY31" s="184"/>
      <c r="AZ31" s="184"/>
      <c r="BA31" s="184"/>
      <c r="BB31" s="184"/>
      <c r="BC31" s="185"/>
      <c r="BD31" s="180"/>
      <c r="BE31" s="186"/>
      <c r="BF31" s="187"/>
      <c r="BG31" s="172">
        <v>0</v>
      </c>
      <c r="BH31" s="172"/>
      <c r="BI31" s="172"/>
      <c r="BJ31" s="172"/>
      <c r="BK31" s="172"/>
      <c r="BL31" s="28"/>
      <c r="BM31" s="229"/>
      <c r="BN31" s="229"/>
      <c r="BO31" s="229"/>
      <c r="BP31" s="229"/>
      <c r="BQ31" s="229"/>
      <c r="BR31" s="229"/>
      <c r="BS31" s="229"/>
      <c r="BT31" s="229"/>
      <c r="BU31" s="229"/>
      <c r="BV31" s="229">
        <v>0</v>
      </c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>
        <v>0</v>
      </c>
      <c r="CH31" s="229">
        <v>0</v>
      </c>
      <c r="CI31" s="229"/>
      <c r="CJ31" s="229">
        <v>1.4999999999999999E-2</v>
      </c>
      <c r="CK31" s="229"/>
      <c r="CL31" s="229"/>
      <c r="CM31" s="229"/>
      <c r="CN31" s="229"/>
      <c r="CO31" s="229"/>
      <c r="CP31" s="229"/>
      <c r="CQ31" s="229" t="s">
        <v>174</v>
      </c>
      <c r="CR31" s="229" t="s">
        <v>175</v>
      </c>
      <c r="CS31">
        <v>0</v>
      </c>
    </row>
    <row r="32" spans="1:97" s="197" customFormat="1" ht="31.5" customHeight="1" x14ac:dyDescent="0.3">
      <c r="A32" s="193">
        <v>2022</v>
      </c>
      <c r="B32" s="170">
        <v>1</v>
      </c>
      <c r="C32" s="257">
        <v>44562</v>
      </c>
      <c r="D32" s="170">
        <v>376</v>
      </c>
      <c r="E32" s="170">
        <v>438</v>
      </c>
      <c r="F32" s="170">
        <v>8</v>
      </c>
      <c r="G32" s="196" t="s">
        <v>197</v>
      </c>
      <c r="H32" t="s">
        <v>198</v>
      </c>
      <c r="I32" t="s">
        <v>160</v>
      </c>
      <c r="J32">
        <v>3</v>
      </c>
      <c r="K32">
        <v>2</v>
      </c>
      <c r="L32" s="258">
        <v>335</v>
      </c>
      <c r="M32" s="259">
        <v>315.23500000000001</v>
      </c>
      <c r="N32" s="260">
        <v>358.78500000000003</v>
      </c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71">
        <v>109</v>
      </c>
      <c r="Z32" s="171">
        <v>104</v>
      </c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71">
        <v>107</v>
      </c>
      <c r="AL32" s="171">
        <v>154</v>
      </c>
      <c r="AM32" s="192"/>
      <c r="AN32" s="192"/>
      <c r="AO32" s="222"/>
      <c r="AP32" s="182">
        <v>75</v>
      </c>
      <c r="AQ32" s="183">
        <v>144</v>
      </c>
      <c r="AR32" s="181">
        <v>10.16949152542373</v>
      </c>
      <c r="AS32" s="181">
        <v>10.16949152542373</v>
      </c>
      <c r="AT32" s="184"/>
      <c r="AU32" s="184"/>
      <c r="AV32" s="184"/>
      <c r="AW32" s="184">
        <v>3</v>
      </c>
      <c r="AX32" s="184">
        <v>4</v>
      </c>
      <c r="AY32" s="184">
        <v>8</v>
      </c>
      <c r="AZ32" s="184"/>
      <c r="BA32" s="184"/>
      <c r="BB32" s="184"/>
      <c r="BC32" s="185"/>
      <c r="BD32" s="180"/>
      <c r="BE32" s="186"/>
      <c r="BF32" s="187"/>
      <c r="BG32" s="172">
        <v>0</v>
      </c>
      <c r="BH32" s="172"/>
      <c r="BI32" s="172"/>
      <c r="BJ32" s="172"/>
      <c r="BK32" s="172"/>
      <c r="BL32" s="28">
        <v>3</v>
      </c>
      <c r="BM32" s="229">
        <v>9</v>
      </c>
      <c r="BN32" s="229">
        <v>2</v>
      </c>
      <c r="BO32" s="229"/>
      <c r="BP32" s="229"/>
      <c r="BQ32" s="229"/>
      <c r="BR32" s="229"/>
      <c r="BS32" s="229"/>
      <c r="BT32" s="229"/>
      <c r="BU32" s="229"/>
      <c r="BV32" s="229">
        <v>0</v>
      </c>
      <c r="BW32" s="229"/>
      <c r="BX32" s="229">
        <v>3</v>
      </c>
      <c r="BY32" s="229">
        <v>6</v>
      </c>
      <c r="BZ32" s="229">
        <v>5</v>
      </c>
      <c r="CA32" s="229"/>
      <c r="CB32" s="229"/>
      <c r="CC32" s="229"/>
      <c r="CD32" s="229"/>
      <c r="CE32" s="229"/>
      <c r="CF32" s="229"/>
      <c r="CG32" s="229">
        <v>0</v>
      </c>
      <c r="CH32" s="229">
        <v>0</v>
      </c>
      <c r="CI32" s="229"/>
      <c r="CJ32" s="229">
        <v>1.4999999999999999E-2</v>
      </c>
      <c r="CK32" s="229"/>
      <c r="CL32" s="229"/>
      <c r="CM32" s="229"/>
      <c r="CN32" s="229"/>
      <c r="CO32" s="229"/>
      <c r="CP32" s="229"/>
      <c r="CQ32" s="229" t="s">
        <v>174</v>
      </c>
      <c r="CR32" s="229" t="s">
        <v>175</v>
      </c>
      <c r="CS32">
        <v>0</v>
      </c>
    </row>
    <row r="33" spans="1:97" s="197" customFormat="1" ht="31.5" customHeight="1" x14ac:dyDescent="0.3">
      <c r="A33" s="193">
        <v>2022</v>
      </c>
      <c r="B33" s="170">
        <v>1</v>
      </c>
      <c r="C33" s="257">
        <v>44562</v>
      </c>
      <c r="D33" s="170">
        <v>334</v>
      </c>
      <c r="E33" s="170">
        <v>254</v>
      </c>
      <c r="F33" s="170">
        <v>49</v>
      </c>
      <c r="G33" s="196" t="s">
        <v>200</v>
      </c>
      <c r="H33" t="s">
        <v>168</v>
      </c>
      <c r="I33" t="s">
        <v>201</v>
      </c>
      <c r="J33">
        <v>4</v>
      </c>
      <c r="K33">
        <v>2</v>
      </c>
      <c r="L33" s="258">
        <v>203</v>
      </c>
      <c r="M33" s="259">
        <v>188.79</v>
      </c>
      <c r="N33" s="260">
        <v>217.21</v>
      </c>
      <c r="O33" s="192"/>
      <c r="P33" s="192">
        <v>312</v>
      </c>
      <c r="Q33" s="192">
        <v>276</v>
      </c>
      <c r="R33" s="192">
        <v>254</v>
      </c>
      <c r="S33" s="192">
        <v>274</v>
      </c>
      <c r="T33" s="192"/>
      <c r="U33" s="192">
        <v>220</v>
      </c>
      <c r="V33" s="192">
        <v>312</v>
      </c>
      <c r="W33" s="192">
        <v>207</v>
      </c>
      <c r="X33" s="192">
        <v>204</v>
      </c>
      <c r="Y33" s="171">
        <v>153</v>
      </c>
      <c r="Z33" s="171">
        <v>157</v>
      </c>
      <c r="AA33" s="192">
        <v>265</v>
      </c>
      <c r="AB33" s="192">
        <v>292</v>
      </c>
      <c r="AC33" s="192">
        <v>277</v>
      </c>
      <c r="AD33" s="192">
        <v>289</v>
      </c>
      <c r="AE33" s="192">
        <v>293</v>
      </c>
      <c r="AF33" s="192">
        <v>212</v>
      </c>
      <c r="AG33" s="192">
        <v>210</v>
      </c>
      <c r="AH33" s="192">
        <v>209</v>
      </c>
      <c r="AI33" s="192">
        <v>212</v>
      </c>
      <c r="AJ33" s="192">
        <v>215</v>
      </c>
      <c r="AK33" s="171">
        <v>151</v>
      </c>
      <c r="AL33" s="171">
        <v>153</v>
      </c>
      <c r="AM33" s="192">
        <v>281.33333333333331</v>
      </c>
      <c r="AN33" s="192">
        <v>222.33333333333329</v>
      </c>
      <c r="AO33" s="222"/>
      <c r="AP33" s="182">
        <v>94</v>
      </c>
      <c r="AQ33" s="183">
        <v>153</v>
      </c>
      <c r="AR33" s="181">
        <v>5.882352941176471</v>
      </c>
      <c r="AS33" s="181">
        <v>5.882352941176471</v>
      </c>
      <c r="AT33" s="184"/>
      <c r="AU33" s="184"/>
      <c r="AV33" s="184"/>
      <c r="AW33" s="184">
        <v>4</v>
      </c>
      <c r="AX33" s="184">
        <v>5</v>
      </c>
      <c r="AY33" s="184"/>
      <c r="AZ33" s="184"/>
      <c r="BA33" s="184"/>
      <c r="BB33" s="184"/>
      <c r="BC33" s="185"/>
      <c r="BD33" s="180"/>
      <c r="BE33" s="186"/>
      <c r="BF33" s="187"/>
      <c r="BG33" s="172">
        <v>0</v>
      </c>
      <c r="BH33" s="172"/>
      <c r="BI33" s="172"/>
      <c r="BJ33" s="172"/>
      <c r="BK33" s="172"/>
      <c r="BL33" s="28">
        <v>12</v>
      </c>
      <c r="BM33" s="229">
        <v>10</v>
      </c>
      <c r="BN33" s="229">
        <v>5</v>
      </c>
      <c r="BO33" s="229"/>
      <c r="BP33" s="229">
        <v>1</v>
      </c>
      <c r="BQ33" s="229"/>
      <c r="BR33" s="229"/>
      <c r="BS33" s="229"/>
      <c r="BT33" s="229"/>
      <c r="BU33" s="229"/>
      <c r="BV33" s="229">
        <v>0</v>
      </c>
      <c r="BW33" s="229"/>
      <c r="BX33" s="229">
        <v>8</v>
      </c>
      <c r="BY33" s="229">
        <v>7</v>
      </c>
      <c r="BZ33" s="229"/>
      <c r="CA33" s="229"/>
      <c r="CB33" s="229"/>
      <c r="CC33" s="229"/>
      <c r="CD33" s="229"/>
      <c r="CE33" s="229"/>
      <c r="CF33" s="229"/>
      <c r="CG33" s="229">
        <v>0</v>
      </c>
      <c r="CH33" s="229">
        <v>0</v>
      </c>
      <c r="CI33" s="229"/>
      <c r="CJ33" s="229">
        <v>0.02</v>
      </c>
      <c r="CK33" s="229"/>
      <c r="CL33" s="229"/>
      <c r="CM33" s="229"/>
      <c r="CN33" s="229"/>
      <c r="CO33" s="229"/>
      <c r="CP33" s="229"/>
      <c r="CQ33" s="229" t="s">
        <v>169</v>
      </c>
      <c r="CR33" s="229" t="s">
        <v>170</v>
      </c>
      <c r="CS33">
        <v>0</v>
      </c>
    </row>
    <row r="34" spans="1:97" s="197" customFormat="1" ht="31.5" customHeight="1" x14ac:dyDescent="0.3">
      <c r="A34" s="193">
        <v>2022</v>
      </c>
      <c r="B34" s="170">
        <v>1</v>
      </c>
      <c r="C34" s="257">
        <v>44563</v>
      </c>
      <c r="D34" s="170">
        <v>143</v>
      </c>
      <c r="E34" s="170">
        <v>281</v>
      </c>
      <c r="F34" s="170">
        <v>2</v>
      </c>
      <c r="G34" s="196" t="s">
        <v>205</v>
      </c>
      <c r="H34" t="s">
        <v>206</v>
      </c>
      <c r="I34" t="s">
        <v>160</v>
      </c>
      <c r="J34">
        <v>4</v>
      </c>
      <c r="K34">
        <v>2</v>
      </c>
      <c r="L34" s="258">
        <v>285</v>
      </c>
      <c r="M34" s="259">
        <v>265.05</v>
      </c>
      <c r="N34" s="260">
        <v>304.95</v>
      </c>
      <c r="O34" s="192"/>
      <c r="P34" s="192"/>
      <c r="Q34" s="192"/>
      <c r="R34" s="192"/>
      <c r="S34" s="192"/>
      <c r="T34" s="192"/>
      <c r="U34" s="192"/>
      <c r="V34" s="192"/>
      <c r="W34" s="192"/>
      <c r="X34" s="192"/>
      <c r="Y34" s="171"/>
      <c r="Z34" s="171"/>
      <c r="AA34" s="192"/>
      <c r="AB34" s="192"/>
      <c r="AC34" s="192">
        <v>371</v>
      </c>
      <c r="AD34" s="192">
        <v>374</v>
      </c>
      <c r="AE34" s="192">
        <v>380</v>
      </c>
      <c r="AF34" s="192"/>
      <c r="AG34" s="192"/>
      <c r="AH34" s="192">
        <v>296</v>
      </c>
      <c r="AI34" s="192">
        <v>299</v>
      </c>
      <c r="AJ34" s="192">
        <v>296</v>
      </c>
      <c r="AK34" s="171"/>
      <c r="AL34" s="171">
        <v>134</v>
      </c>
      <c r="AM34" s="192">
        <v>375</v>
      </c>
      <c r="AN34" s="192">
        <v>297</v>
      </c>
      <c r="AO34" s="222"/>
      <c r="AP34" s="182">
        <v>120</v>
      </c>
      <c r="AQ34" s="183">
        <v>120</v>
      </c>
      <c r="AR34" s="181">
        <v>6.7164179104477606</v>
      </c>
      <c r="AS34" s="181">
        <v>6.7164179104477606</v>
      </c>
      <c r="AT34" s="184"/>
      <c r="AU34" s="184"/>
      <c r="AV34" s="184"/>
      <c r="AW34" s="184"/>
      <c r="AX34" s="184"/>
      <c r="AY34" s="184"/>
      <c r="AZ34" s="184"/>
      <c r="BA34" s="184"/>
      <c r="BB34" s="184"/>
      <c r="BC34" s="185"/>
      <c r="BD34" s="180"/>
      <c r="BE34" s="186"/>
      <c r="BF34" s="187"/>
      <c r="BG34" s="172">
        <v>0</v>
      </c>
      <c r="BH34" s="172"/>
      <c r="BI34" s="172"/>
      <c r="BJ34" s="172"/>
      <c r="BK34" s="172"/>
      <c r="BL34" s="28">
        <v>5</v>
      </c>
      <c r="BM34" s="229">
        <v>5</v>
      </c>
      <c r="BN34" s="229">
        <v>6</v>
      </c>
      <c r="BO34" s="229"/>
      <c r="BP34" s="229"/>
      <c r="BQ34" s="229"/>
      <c r="BR34" s="229"/>
      <c r="BS34" s="229"/>
      <c r="BT34" s="229"/>
      <c r="BU34" s="229"/>
      <c r="BV34" s="229">
        <v>0</v>
      </c>
      <c r="BW34" s="229"/>
      <c r="BX34" s="229"/>
      <c r="BY34" s="229"/>
      <c r="BZ34" s="229"/>
      <c r="CA34" s="229"/>
      <c r="CB34" s="229"/>
      <c r="CC34" s="229"/>
      <c r="CD34" s="229"/>
      <c r="CE34" s="229"/>
      <c r="CF34" s="229"/>
      <c r="CG34" s="229">
        <v>0</v>
      </c>
      <c r="CH34" s="229">
        <v>0</v>
      </c>
      <c r="CI34" s="229"/>
      <c r="CJ34" s="229">
        <v>1.4999999999999999E-2</v>
      </c>
      <c r="CK34" s="229"/>
      <c r="CL34" s="229"/>
      <c r="CM34" s="229"/>
      <c r="CN34" s="229"/>
      <c r="CO34" s="229"/>
      <c r="CP34" s="229"/>
      <c r="CQ34" s="229" t="s">
        <v>165</v>
      </c>
      <c r="CR34" s="229"/>
      <c r="CS34">
        <v>0</v>
      </c>
    </row>
    <row r="35" spans="1:97" s="197" customFormat="1" ht="31.5" customHeight="1" x14ac:dyDescent="0.3">
      <c r="A35" s="193">
        <v>2022</v>
      </c>
      <c r="B35" s="170">
        <v>1</v>
      </c>
      <c r="C35" s="257">
        <v>44563</v>
      </c>
      <c r="D35" s="170">
        <v>414</v>
      </c>
      <c r="E35" s="170">
        <v>649</v>
      </c>
      <c r="F35" s="170">
        <v>2</v>
      </c>
      <c r="G35" s="196" t="s">
        <v>207</v>
      </c>
      <c r="H35" t="s">
        <v>208</v>
      </c>
      <c r="I35" t="s">
        <v>160</v>
      </c>
      <c r="J35">
        <v>6</v>
      </c>
      <c r="K35">
        <v>2</v>
      </c>
      <c r="L35" s="258">
        <v>143</v>
      </c>
      <c r="M35" s="259">
        <v>132.99</v>
      </c>
      <c r="N35" s="260">
        <v>153.01</v>
      </c>
      <c r="O35" s="192"/>
      <c r="P35" s="192"/>
      <c r="Q35" s="192"/>
      <c r="R35" s="192">
        <v>160</v>
      </c>
      <c r="S35" s="192">
        <v>175</v>
      </c>
      <c r="T35" s="192"/>
      <c r="U35" s="192"/>
      <c r="V35" s="192"/>
      <c r="W35" s="192">
        <v>142</v>
      </c>
      <c r="X35" s="192">
        <v>145</v>
      </c>
      <c r="Y35" s="171"/>
      <c r="Z35" s="171">
        <v>147</v>
      </c>
      <c r="AA35" s="192">
        <v>194</v>
      </c>
      <c r="AB35" s="192">
        <v>191</v>
      </c>
      <c r="AC35" s="192">
        <v>193</v>
      </c>
      <c r="AD35" s="192">
        <v>191</v>
      </c>
      <c r="AE35" s="192">
        <v>195</v>
      </c>
      <c r="AF35" s="192">
        <v>144</v>
      </c>
      <c r="AG35" s="192">
        <v>129</v>
      </c>
      <c r="AH35" s="192">
        <v>144</v>
      </c>
      <c r="AI35" s="192">
        <v>126</v>
      </c>
      <c r="AJ35" s="192">
        <v>138</v>
      </c>
      <c r="AK35" s="171">
        <v>128</v>
      </c>
      <c r="AL35" s="171">
        <v>150</v>
      </c>
      <c r="AM35" s="192">
        <v>185.57142857142861</v>
      </c>
      <c r="AN35" s="192">
        <v>138.28571428571431</v>
      </c>
      <c r="AO35" s="222"/>
      <c r="AP35" s="182">
        <v>150</v>
      </c>
      <c r="AQ35" s="183">
        <v>144</v>
      </c>
      <c r="AR35" s="181">
        <v>4.2553191489361701</v>
      </c>
      <c r="AS35" s="181">
        <v>4.2553191489361701</v>
      </c>
      <c r="AT35" s="184"/>
      <c r="AU35" s="184"/>
      <c r="AV35" s="184"/>
      <c r="AW35" s="184"/>
      <c r="AX35" s="184"/>
      <c r="AY35" s="184"/>
      <c r="AZ35" s="184"/>
      <c r="BA35" s="184"/>
      <c r="BB35" s="184"/>
      <c r="BC35" s="185"/>
      <c r="BD35" s="180"/>
      <c r="BE35" s="186"/>
      <c r="BF35" s="187"/>
      <c r="BG35" s="172">
        <v>0</v>
      </c>
      <c r="BH35" s="172"/>
      <c r="BI35" s="172"/>
      <c r="BJ35" s="172"/>
      <c r="BK35" s="172"/>
      <c r="BL35" s="28">
        <v>4</v>
      </c>
      <c r="BM35" s="229">
        <v>4</v>
      </c>
      <c r="BN35" s="229">
        <v>4</v>
      </c>
      <c r="BO35" s="229"/>
      <c r="BP35" s="229"/>
      <c r="BQ35" s="229"/>
      <c r="BR35" s="229"/>
      <c r="BS35" s="229"/>
      <c r="BT35" s="229"/>
      <c r="BU35" s="229"/>
      <c r="BV35" s="229">
        <v>0</v>
      </c>
      <c r="BW35" s="229"/>
      <c r="BX35" s="229"/>
      <c r="BY35" s="229"/>
      <c r="BZ35" s="229"/>
      <c r="CA35" s="229"/>
      <c r="CB35" s="229"/>
      <c r="CC35" s="229"/>
      <c r="CD35" s="229"/>
      <c r="CE35" s="229"/>
      <c r="CF35" s="229"/>
      <c r="CG35" s="229">
        <v>0</v>
      </c>
      <c r="CH35" s="229">
        <v>0</v>
      </c>
      <c r="CI35" s="229"/>
      <c r="CJ35" s="229">
        <v>1.4999999999999999E-2</v>
      </c>
      <c r="CK35" s="229"/>
      <c r="CL35" s="229"/>
      <c r="CM35" s="229"/>
      <c r="CN35" s="229"/>
      <c r="CO35" s="229"/>
      <c r="CP35" s="229"/>
      <c r="CQ35" s="229" t="s">
        <v>161</v>
      </c>
      <c r="CR35" s="229" t="s">
        <v>162</v>
      </c>
      <c r="CS35">
        <v>0</v>
      </c>
    </row>
    <row r="36" spans="1:97" s="197" customFormat="1" ht="31.5" customHeight="1" x14ac:dyDescent="0.3">
      <c r="A36" s="193">
        <v>2022</v>
      </c>
      <c r="B36" s="170">
        <v>1</v>
      </c>
      <c r="C36" s="257">
        <v>44563</v>
      </c>
      <c r="D36" s="170">
        <v>414</v>
      </c>
      <c r="E36" s="170">
        <v>650</v>
      </c>
      <c r="F36" s="170">
        <v>2</v>
      </c>
      <c r="G36" s="196" t="s">
        <v>209</v>
      </c>
      <c r="H36" t="s">
        <v>210</v>
      </c>
      <c r="I36" t="s">
        <v>160</v>
      </c>
      <c r="J36">
        <v>6</v>
      </c>
      <c r="K36">
        <v>2</v>
      </c>
      <c r="L36" s="258">
        <v>131</v>
      </c>
      <c r="M36" s="259">
        <v>121.83</v>
      </c>
      <c r="N36" s="260">
        <v>140.16999999999999</v>
      </c>
      <c r="O36" s="192"/>
      <c r="P36" s="192"/>
      <c r="Q36" s="192"/>
      <c r="R36" s="192">
        <v>145</v>
      </c>
      <c r="S36" s="192">
        <v>162</v>
      </c>
      <c r="T36" s="192"/>
      <c r="U36" s="192"/>
      <c r="V36" s="192"/>
      <c r="W36" s="192">
        <v>129</v>
      </c>
      <c r="X36" s="192">
        <v>130</v>
      </c>
      <c r="Y36" s="171"/>
      <c r="Z36" s="171">
        <v>147</v>
      </c>
      <c r="AA36" s="192">
        <v>160</v>
      </c>
      <c r="AB36" s="192">
        <v>164</v>
      </c>
      <c r="AC36" s="192">
        <v>161</v>
      </c>
      <c r="AD36" s="192">
        <v>159</v>
      </c>
      <c r="AE36" s="192">
        <v>161</v>
      </c>
      <c r="AF36" s="192">
        <v>130</v>
      </c>
      <c r="AG36" s="192">
        <v>127</v>
      </c>
      <c r="AH36" s="192">
        <v>131</v>
      </c>
      <c r="AI36" s="192">
        <v>126</v>
      </c>
      <c r="AJ36" s="192">
        <v>126</v>
      </c>
      <c r="AK36" s="171">
        <v>128</v>
      </c>
      <c r="AL36" s="171">
        <v>150</v>
      </c>
      <c r="AM36" s="192">
        <v>158.85714285714289</v>
      </c>
      <c r="AN36" s="192">
        <v>128.42857142857139</v>
      </c>
      <c r="AO36" s="222"/>
      <c r="AP36" s="182">
        <v>150</v>
      </c>
      <c r="AQ36" s="183">
        <v>144</v>
      </c>
      <c r="AR36" s="181">
        <v>4.2553191489361701</v>
      </c>
      <c r="AS36" s="181">
        <v>4.2553191489361701</v>
      </c>
      <c r="AT36" s="184"/>
      <c r="AU36" s="184"/>
      <c r="AV36" s="184"/>
      <c r="AW36" s="184"/>
      <c r="AX36" s="184"/>
      <c r="AY36" s="184"/>
      <c r="AZ36" s="184"/>
      <c r="BA36" s="184"/>
      <c r="BB36" s="184"/>
      <c r="BC36" s="185"/>
      <c r="BD36" s="180"/>
      <c r="BE36" s="186"/>
      <c r="BF36" s="187"/>
      <c r="BG36" s="172">
        <v>0</v>
      </c>
      <c r="BH36" s="172"/>
      <c r="BI36" s="172"/>
      <c r="BJ36" s="172"/>
      <c r="BK36" s="172"/>
      <c r="BL36" s="28">
        <v>4</v>
      </c>
      <c r="BM36" s="229">
        <v>4</v>
      </c>
      <c r="BN36" s="229">
        <v>1</v>
      </c>
      <c r="BO36" s="229"/>
      <c r="BP36" s="229"/>
      <c r="BQ36" s="229"/>
      <c r="BR36" s="229"/>
      <c r="BS36" s="229"/>
      <c r="BT36" s="229"/>
      <c r="BU36" s="229"/>
      <c r="BV36" s="229">
        <v>0</v>
      </c>
      <c r="BW36" s="229"/>
      <c r="BX36" s="229"/>
      <c r="BY36" s="229"/>
      <c r="BZ36" s="229"/>
      <c r="CA36" s="229"/>
      <c r="CB36" s="229"/>
      <c r="CC36" s="229"/>
      <c r="CD36" s="229"/>
      <c r="CE36" s="229"/>
      <c r="CF36" s="229"/>
      <c r="CG36" s="229">
        <v>0</v>
      </c>
      <c r="CH36" s="229">
        <v>0</v>
      </c>
      <c r="CI36" s="229"/>
      <c r="CJ36" s="229">
        <v>1.4999999999999999E-2</v>
      </c>
      <c r="CK36" s="229"/>
      <c r="CL36" s="229"/>
      <c r="CM36" s="229"/>
      <c r="CN36" s="229"/>
      <c r="CO36" s="229"/>
      <c r="CP36" s="229"/>
      <c r="CQ36" s="229" t="s">
        <v>161</v>
      </c>
      <c r="CR36" s="229" t="s">
        <v>162</v>
      </c>
      <c r="CS36">
        <v>0</v>
      </c>
    </row>
    <row r="37" spans="1:97" s="197" customFormat="1" ht="31.5" customHeight="1" x14ac:dyDescent="0.3">
      <c r="A37" s="193">
        <v>2022</v>
      </c>
      <c r="B37" s="170">
        <v>1</v>
      </c>
      <c r="C37" s="257">
        <v>44563</v>
      </c>
      <c r="D37" s="170">
        <v>137</v>
      </c>
      <c r="E37" s="170">
        <v>273</v>
      </c>
      <c r="F37" s="170">
        <v>3</v>
      </c>
      <c r="G37" s="196" t="s">
        <v>163</v>
      </c>
      <c r="H37" t="s">
        <v>164</v>
      </c>
      <c r="I37" t="s">
        <v>160</v>
      </c>
      <c r="J37">
        <v>3</v>
      </c>
      <c r="K37">
        <v>2</v>
      </c>
      <c r="L37" s="258">
        <v>564</v>
      </c>
      <c r="M37" s="259">
        <v>524.52</v>
      </c>
      <c r="N37" s="260">
        <v>603.48</v>
      </c>
      <c r="O37" s="192">
        <v>838</v>
      </c>
      <c r="P37" s="192">
        <v>856</v>
      </c>
      <c r="Q37" s="192"/>
      <c r="R37" s="192"/>
      <c r="S37" s="192"/>
      <c r="T37" s="192">
        <v>592</v>
      </c>
      <c r="U37" s="192">
        <v>603</v>
      </c>
      <c r="V37" s="192"/>
      <c r="W37" s="192"/>
      <c r="X37" s="192"/>
      <c r="Y37" s="171">
        <v>136</v>
      </c>
      <c r="Z37" s="171"/>
      <c r="AA37" s="192"/>
      <c r="AB37" s="192"/>
      <c r="AC37" s="192"/>
      <c r="AD37" s="192"/>
      <c r="AE37" s="192"/>
      <c r="AF37" s="192"/>
      <c r="AG37" s="192"/>
      <c r="AH37" s="192"/>
      <c r="AI37" s="192"/>
      <c r="AJ37" s="192"/>
      <c r="AK37" s="171"/>
      <c r="AL37" s="171"/>
      <c r="AM37" s="192">
        <v>847</v>
      </c>
      <c r="AN37" s="192">
        <v>597.5</v>
      </c>
      <c r="AO37" s="222"/>
      <c r="AP37" s="182">
        <v>93</v>
      </c>
      <c r="AQ37" s="183">
        <v>116</v>
      </c>
      <c r="AR37" s="181">
        <v>8.8235294117647065</v>
      </c>
      <c r="AS37" s="181">
        <v>8.8235294117647065</v>
      </c>
      <c r="AT37" s="184"/>
      <c r="AU37" s="184"/>
      <c r="AV37" s="184"/>
      <c r="AW37" s="184">
        <v>2</v>
      </c>
      <c r="AX37" s="184">
        <v>4</v>
      </c>
      <c r="AY37" s="184">
        <v>4</v>
      </c>
      <c r="AZ37" s="184"/>
      <c r="BA37" s="184"/>
      <c r="BB37" s="184"/>
      <c r="BC37" s="185"/>
      <c r="BD37" s="180"/>
      <c r="BE37" s="186"/>
      <c r="BF37" s="187"/>
      <c r="BG37" s="172">
        <v>0</v>
      </c>
      <c r="BH37" s="172"/>
      <c r="BI37" s="172"/>
      <c r="BJ37" s="172"/>
      <c r="BK37" s="172"/>
      <c r="BL37" s="28"/>
      <c r="BM37" s="229"/>
      <c r="BN37" s="229"/>
      <c r="BO37" s="229"/>
      <c r="BP37" s="229"/>
      <c r="BQ37" s="229"/>
      <c r="BR37" s="229"/>
      <c r="BS37" s="229"/>
      <c r="BT37" s="229"/>
      <c r="BU37" s="229"/>
      <c r="BV37" s="229">
        <v>0</v>
      </c>
      <c r="BW37" s="229"/>
      <c r="BX37" s="229"/>
      <c r="BY37" s="229"/>
      <c r="BZ37" s="229"/>
      <c r="CA37" s="229"/>
      <c r="CB37" s="229"/>
      <c r="CC37" s="229"/>
      <c r="CD37" s="229"/>
      <c r="CE37" s="229"/>
      <c r="CF37" s="229"/>
      <c r="CG37" s="229">
        <v>0</v>
      </c>
      <c r="CH37" s="229">
        <v>0</v>
      </c>
      <c r="CI37" s="229"/>
      <c r="CJ37" s="229">
        <v>1.4999999999999999E-2</v>
      </c>
      <c r="CK37" s="229"/>
      <c r="CL37" s="229"/>
      <c r="CM37" s="229"/>
      <c r="CN37" s="229"/>
      <c r="CO37" s="229"/>
      <c r="CP37" s="229"/>
      <c r="CQ37" s="229" t="s">
        <v>165</v>
      </c>
      <c r="CR37" s="229"/>
      <c r="CS37">
        <v>0</v>
      </c>
    </row>
    <row r="38" spans="1:97" s="197" customFormat="1" ht="31.5" customHeight="1" x14ac:dyDescent="0.3">
      <c r="A38" s="193">
        <v>2022</v>
      </c>
      <c r="B38" s="170">
        <v>1</v>
      </c>
      <c r="C38" s="257">
        <v>44563</v>
      </c>
      <c r="D38" s="170">
        <v>416</v>
      </c>
      <c r="E38" s="170">
        <v>659</v>
      </c>
      <c r="F38" s="170">
        <v>3</v>
      </c>
      <c r="G38" s="196" t="s">
        <v>172</v>
      </c>
      <c r="H38" t="s">
        <v>173</v>
      </c>
      <c r="I38" t="s">
        <v>160</v>
      </c>
      <c r="J38">
        <v>2</v>
      </c>
      <c r="K38">
        <v>1</v>
      </c>
      <c r="L38" s="258">
        <v>301</v>
      </c>
      <c r="M38" s="259">
        <v>283.24099999999999</v>
      </c>
      <c r="N38" s="260">
        <v>322.37099999999998</v>
      </c>
      <c r="O38" s="192">
        <v>380</v>
      </c>
      <c r="P38" s="192"/>
      <c r="Q38" s="192"/>
      <c r="R38" s="192"/>
      <c r="S38" s="192"/>
      <c r="T38" s="192">
        <v>312</v>
      </c>
      <c r="U38" s="192"/>
      <c r="V38" s="192"/>
      <c r="W38" s="192"/>
      <c r="X38" s="192"/>
      <c r="Y38" s="171">
        <v>130</v>
      </c>
      <c r="Z38" s="171"/>
      <c r="AA38" s="192"/>
      <c r="AB38" s="192"/>
      <c r="AC38" s="192"/>
      <c r="AD38" s="192"/>
      <c r="AE38" s="192"/>
      <c r="AF38" s="192"/>
      <c r="AG38" s="192"/>
      <c r="AH38" s="192"/>
      <c r="AI38" s="192"/>
      <c r="AJ38" s="192"/>
      <c r="AK38" s="171"/>
      <c r="AL38" s="171"/>
      <c r="AM38" s="192">
        <v>380</v>
      </c>
      <c r="AN38" s="192">
        <v>312</v>
      </c>
      <c r="AO38" s="222"/>
      <c r="AP38" s="182">
        <v>55</v>
      </c>
      <c r="AQ38" s="183">
        <v>131</v>
      </c>
      <c r="AR38" s="181">
        <v>13.84615384615385</v>
      </c>
      <c r="AS38" s="181">
        <v>13.84615384615385</v>
      </c>
      <c r="AT38" s="184"/>
      <c r="AU38" s="184"/>
      <c r="AV38" s="184"/>
      <c r="AW38" s="184"/>
      <c r="AX38" s="184">
        <v>2</v>
      </c>
      <c r="AY38" s="184">
        <v>3</v>
      </c>
      <c r="AZ38" s="184"/>
      <c r="BA38" s="184"/>
      <c r="BB38" s="184"/>
      <c r="BC38" s="185"/>
      <c r="BD38" s="180"/>
      <c r="BE38" s="186"/>
      <c r="BF38" s="187"/>
      <c r="BG38" s="172">
        <v>0</v>
      </c>
      <c r="BH38" s="172"/>
      <c r="BI38" s="172"/>
      <c r="BJ38" s="172"/>
      <c r="BK38" s="172"/>
      <c r="BL38" s="28"/>
      <c r="BM38" s="229"/>
      <c r="BN38" s="229"/>
      <c r="BO38" s="229"/>
      <c r="BP38" s="229"/>
      <c r="BQ38" s="229"/>
      <c r="BR38" s="229"/>
      <c r="BS38" s="229"/>
      <c r="BT38" s="229"/>
      <c r="BU38" s="229"/>
      <c r="BV38" s="229">
        <v>0</v>
      </c>
      <c r="BW38" s="229"/>
      <c r="BX38" s="229"/>
      <c r="BY38" s="229"/>
      <c r="BZ38" s="229"/>
      <c r="CA38" s="229"/>
      <c r="CB38" s="229"/>
      <c r="CC38" s="229"/>
      <c r="CD38" s="229"/>
      <c r="CE38" s="229"/>
      <c r="CF38" s="229"/>
      <c r="CG38" s="229">
        <v>0</v>
      </c>
      <c r="CH38" s="229">
        <v>0</v>
      </c>
      <c r="CI38" s="229"/>
      <c r="CJ38" s="229">
        <v>1.4999999999999999E-2</v>
      </c>
      <c r="CK38" s="229"/>
      <c r="CL38" s="229"/>
      <c r="CM38" s="229"/>
      <c r="CN38" s="229"/>
      <c r="CO38" s="229"/>
      <c r="CP38" s="229"/>
      <c r="CQ38" s="229" t="s">
        <v>174</v>
      </c>
      <c r="CR38" s="229" t="s">
        <v>175</v>
      </c>
      <c r="CS38">
        <v>0</v>
      </c>
    </row>
    <row r="39" spans="1:97" s="197" customFormat="1" ht="31.5" customHeight="1" x14ac:dyDescent="0.3">
      <c r="A39" s="193">
        <v>2022</v>
      </c>
      <c r="B39" s="170">
        <v>1</v>
      </c>
      <c r="C39" s="257">
        <v>44563</v>
      </c>
      <c r="D39" s="170">
        <v>137</v>
      </c>
      <c r="E39" s="170">
        <v>168</v>
      </c>
      <c r="F39" s="170">
        <v>4</v>
      </c>
      <c r="G39" s="196" t="s">
        <v>166</v>
      </c>
      <c r="H39" t="s">
        <v>211</v>
      </c>
      <c r="I39" t="s">
        <v>160</v>
      </c>
      <c r="J39">
        <v>3</v>
      </c>
      <c r="K39">
        <v>2</v>
      </c>
      <c r="L39" s="258">
        <v>619</v>
      </c>
      <c r="M39" s="259">
        <v>575.66999999999996</v>
      </c>
      <c r="N39" s="260">
        <v>662.33</v>
      </c>
      <c r="O39" s="192"/>
      <c r="P39" s="192"/>
      <c r="Q39" s="192"/>
      <c r="R39" s="192"/>
      <c r="S39" s="192"/>
      <c r="T39" s="192"/>
      <c r="U39" s="192"/>
      <c r="V39" s="192"/>
      <c r="W39" s="192"/>
      <c r="X39" s="192"/>
      <c r="Y39" s="171">
        <v>136</v>
      </c>
      <c r="Z39" s="171"/>
      <c r="AA39" s="192"/>
      <c r="AB39" s="192"/>
      <c r="AC39" s="192"/>
      <c r="AD39" s="192"/>
      <c r="AE39" s="192"/>
      <c r="AF39" s="192"/>
      <c r="AG39" s="192"/>
      <c r="AH39" s="192"/>
      <c r="AI39" s="192"/>
      <c r="AJ39" s="192"/>
      <c r="AK39" s="171"/>
      <c r="AL39" s="171"/>
      <c r="AM39" s="192"/>
      <c r="AN39" s="192"/>
      <c r="AO39" s="222"/>
      <c r="AP39" s="182">
        <v>90</v>
      </c>
      <c r="AQ39" s="183">
        <v>116</v>
      </c>
      <c r="AR39" s="181">
        <v>8.8235294117647065</v>
      </c>
      <c r="AS39" s="181">
        <v>8.8235294117647065</v>
      </c>
      <c r="AT39" s="184"/>
      <c r="AU39" s="184"/>
      <c r="AV39" s="184"/>
      <c r="AW39" s="184"/>
      <c r="AX39" s="184"/>
      <c r="AY39" s="184"/>
      <c r="AZ39" s="184"/>
      <c r="BA39" s="184"/>
      <c r="BB39" s="184"/>
      <c r="BC39" s="185"/>
      <c r="BD39" s="180"/>
      <c r="BE39" s="186"/>
      <c r="BF39" s="187"/>
      <c r="BG39" s="172">
        <v>0</v>
      </c>
      <c r="BH39" s="172"/>
      <c r="BI39" s="172"/>
      <c r="BJ39" s="172"/>
      <c r="BK39" s="172"/>
      <c r="BL39" s="28"/>
      <c r="BM39" s="229"/>
      <c r="BN39" s="229"/>
      <c r="BO39" s="229"/>
      <c r="BP39" s="229"/>
      <c r="BQ39" s="229"/>
      <c r="BR39" s="229"/>
      <c r="BS39" s="229"/>
      <c r="BT39" s="229"/>
      <c r="BU39" s="229"/>
      <c r="BV39" s="229">
        <v>0</v>
      </c>
      <c r="BW39" s="229"/>
      <c r="BX39" s="229"/>
      <c r="BY39" s="229"/>
      <c r="BZ39" s="229"/>
      <c r="CA39" s="229"/>
      <c r="CB39" s="229"/>
      <c r="CC39" s="229"/>
      <c r="CD39" s="229"/>
      <c r="CE39" s="229"/>
      <c r="CF39" s="229"/>
      <c r="CG39" s="229">
        <v>0</v>
      </c>
      <c r="CH39" s="229">
        <v>0</v>
      </c>
      <c r="CI39" s="229"/>
      <c r="CJ39" s="229">
        <v>1.4999999999999999E-2</v>
      </c>
      <c r="CK39" s="229"/>
      <c r="CL39" s="229"/>
      <c r="CM39" s="229"/>
      <c r="CN39" s="229"/>
      <c r="CO39" s="229"/>
      <c r="CP39" s="229"/>
      <c r="CQ39" s="229" t="s">
        <v>165</v>
      </c>
      <c r="CR39" s="229"/>
      <c r="CS39">
        <v>0</v>
      </c>
    </row>
    <row r="40" spans="1:97" s="197" customFormat="1" ht="31.5" customHeight="1" x14ac:dyDescent="0.3">
      <c r="A40" s="193">
        <v>2022</v>
      </c>
      <c r="B40" s="170">
        <v>1</v>
      </c>
      <c r="C40" s="257">
        <v>44563</v>
      </c>
      <c r="D40" s="170">
        <v>407</v>
      </c>
      <c r="E40" s="170">
        <v>627</v>
      </c>
      <c r="F40" s="170">
        <v>4</v>
      </c>
      <c r="G40" s="196" t="s">
        <v>177</v>
      </c>
      <c r="H40" t="s">
        <v>178</v>
      </c>
      <c r="I40" t="s">
        <v>160</v>
      </c>
      <c r="J40">
        <v>1</v>
      </c>
      <c r="K40">
        <v>5</v>
      </c>
      <c r="L40" s="258">
        <v>418.5</v>
      </c>
      <c r="M40" s="259">
        <v>384.97815000000003</v>
      </c>
      <c r="N40" s="260">
        <v>452.02184999999997</v>
      </c>
      <c r="O40" s="192">
        <v>545</v>
      </c>
      <c r="P40" s="192">
        <v>541</v>
      </c>
      <c r="Q40" s="192"/>
      <c r="R40" s="192"/>
      <c r="S40" s="192"/>
      <c r="T40" s="192">
        <v>440</v>
      </c>
      <c r="U40" s="192">
        <v>443</v>
      </c>
      <c r="V40" s="192"/>
      <c r="W40" s="192"/>
      <c r="X40" s="192"/>
      <c r="Y40" s="171">
        <v>145</v>
      </c>
      <c r="Z40" s="171"/>
      <c r="AA40" s="192"/>
      <c r="AB40" s="192"/>
      <c r="AC40" s="192"/>
      <c r="AD40" s="192"/>
      <c r="AE40" s="192"/>
      <c r="AF40" s="192"/>
      <c r="AG40" s="192"/>
      <c r="AH40" s="192"/>
      <c r="AI40" s="192"/>
      <c r="AJ40" s="192"/>
      <c r="AK40" s="171"/>
      <c r="AL40" s="171"/>
      <c r="AM40" s="192">
        <v>543</v>
      </c>
      <c r="AN40" s="192">
        <v>441.5</v>
      </c>
      <c r="AO40" s="222"/>
      <c r="AP40" s="182">
        <v>21</v>
      </c>
      <c r="AQ40" s="183">
        <v>171</v>
      </c>
      <c r="AR40" s="181">
        <v>24.827586206896552</v>
      </c>
      <c r="AS40" s="181">
        <v>24.827586206896552</v>
      </c>
      <c r="AT40" s="184"/>
      <c r="AU40" s="184"/>
      <c r="AV40" s="184"/>
      <c r="AW40" s="184"/>
      <c r="AX40" s="184">
        <v>1</v>
      </c>
      <c r="AY40" s="184">
        <v>3</v>
      </c>
      <c r="AZ40" s="184"/>
      <c r="BA40" s="184"/>
      <c r="BB40" s="184"/>
      <c r="BC40" s="185"/>
      <c r="BD40" s="180"/>
      <c r="BE40" s="186"/>
      <c r="BF40" s="187"/>
      <c r="BG40" s="172">
        <v>0</v>
      </c>
      <c r="BH40" s="172"/>
      <c r="BI40" s="172"/>
      <c r="BJ40" s="172"/>
      <c r="BK40" s="172"/>
      <c r="BL40" s="28"/>
      <c r="BM40" s="229"/>
      <c r="BN40" s="229"/>
      <c r="BO40" s="229"/>
      <c r="BP40" s="229"/>
      <c r="BQ40" s="229"/>
      <c r="BR40" s="229"/>
      <c r="BS40" s="229"/>
      <c r="BT40" s="229"/>
      <c r="BU40" s="229"/>
      <c r="BV40" s="229">
        <v>0</v>
      </c>
      <c r="BW40" s="229"/>
      <c r="BX40" s="229"/>
      <c r="BY40" s="229"/>
      <c r="BZ40" s="229"/>
      <c r="CA40" s="229"/>
      <c r="CB40" s="229"/>
      <c r="CC40" s="229"/>
      <c r="CD40" s="229"/>
      <c r="CE40" s="229"/>
      <c r="CF40" s="229"/>
      <c r="CG40" s="229">
        <v>0</v>
      </c>
      <c r="CH40" s="229">
        <v>0</v>
      </c>
      <c r="CI40" s="229"/>
      <c r="CJ40" s="229">
        <v>1.4999999999999999E-2</v>
      </c>
      <c r="CK40" s="229"/>
      <c r="CL40" s="229"/>
      <c r="CM40" s="229"/>
      <c r="CN40" s="229"/>
      <c r="CO40" s="229"/>
      <c r="CP40" s="229"/>
      <c r="CQ40" s="229" t="s">
        <v>169</v>
      </c>
      <c r="CR40" s="229" t="s">
        <v>179</v>
      </c>
      <c r="CS40">
        <v>0</v>
      </c>
    </row>
    <row r="41" spans="1:97" s="197" customFormat="1" ht="31.5" customHeight="1" x14ac:dyDescent="0.3">
      <c r="A41" s="193">
        <v>2022</v>
      </c>
      <c r="B41" s="170">
        <v>1</v>
      </c>
      <c r="C41" s="257">
        <v>44563</v>
      </c>
      <c r="D41" s="170">
        <v>407</v>
      </c>
      <c r="E41" s="170">
        <v>628</v>
      </c>
      <c r="F41" s="170">
        <v>4</v>
      </c>
      <c r="G41" s="196" t="s">
        <v>181</v>
      </c>
      <c r="H41" t="s">
        <v>182</v>
      </c>
      <c r="I41" t="s">
        <v>160</v>
      </c>
      <c r="J41">
        <v>1</v>
      </c>
      <c r="K41">
        <v>5</v>
      </c>
      <c r="L41" s="258">
        <v>330</v>
      </c>
      <c r="M41" s="259">
        <v>303.99599999999998</v>
      </c>
      <c r="N41" s="260">
        <v>356.00400000000002</v>
      </c>
      <c r="O41" s="192">
        <v>420</v>
      </c>
      <c r="P41" s="192">
        <v>411</v>
      </c>
      <c r="Q41" s="192"/>
      <c r="R41" s="192"/>
      <c r="S41" s="192"/>
      <c r="T41" s="192">
        <v>345</v>
      </c>
      <c r="U41" s="192">
        <v>340</v>
      </c>
      <c r="V41" s="192"/>
      <c r="W41" s="192"/>
      <c r="X41" s="192"/>
      <c r="Y41" s="171">
        <v>145</v>
      </c>
      <c r="Z41" s="171"/>
      <c r="AA41" s="192"/>
      <c r="AB41" s="192"/>
      <c r="AC41" s="192"/>
      <c r="AD41" s="192"/>
      <c r="AE41" s="192"/>
      <c r="AF41" s="192"/>
      <c r="AG41" s="192"/>
      <c r="AH41" s="192"/>
      <c r="AI41" s="192"/>
      <c r="AJ41" s="192"/>
      <c r="AK41" s="171"/>
      <c r="AL41" s="171"/>
      <c r="AM41" s="192">
        <v>415.5</v>
      </c>
      <c r="AN41" s="192">
        <v>342.5</v>
      </c>
      <c r="AO41" s="222"/>
      <c r="AP41" s="182">
        <v>21</v>
      </c>
      <c r="AQ41" s="183">
        <v>171</v>
      </c>
      <c r="AR41" s="181">
        <v>24.827586206896552</v>
      </c>
      <c r="AS41" s="181">
        <v>24.827586206896552</v>
      </c>
      <c r="AT41" s="184"/>
      <c r="AU41" s="184"/>
      <c r="AV41" s="184"/>
      <c r="AW41" s="184"/>
      <c r="AX41" s="184">
        <v>2</v>
      </c>
      <c r="AY41" s="184">
        <v>2</v>
      </c>
      <c r="AZ41" s="184"/>
      <c r="BA41" s="184"/>
      <c r="BB41" s="184"/>
      <c r="BC41" s="185"/>
      <c r="BD41" s="180"/>
      <c r="BE41" s="186"/>
      <c r="BF41" s="187"/>
      <c r="BG41" s="172">
        <v>0</v>
      </c>
      <c r="BH41" s="172"/>
      <c r="BI41" s="172"/>
      <c r="BJ41" s="172"/>
      <c r="BK41" s="172"/>
      <c r="BL41" s="28"/>
      <c r="BM41" s="229"/>
      <c r="BN41" s="229"/>
      <c r="BO41" s="229"/>
      <c r="BP41" s="229"/>
      <c r="BQ41" s="229"/>
      <c r="BR41" s="229"/>
      <c r="BS41" s="229"/>
      <c r="BT41" s="229"/>
      <c r="BU41" s="229"/>
      <c r="BV41" s="229">
        <v>0</v>
      </c>
      <c r="BW41" s="229"/>
      <c r="BX41" s="229"/>
      <c r="BY41" s="229"/>
      <c r="BZ41" s="229"/>
      <c r="CA41" s="229"/>
      <c r="CB41" s="229"/>
      <c r="CC41" s="229"/>
      <c r="CD41" s="229"/>
      <c r="CE41" s="229"/>
      <c r="CF41" s="229"/>
      <c r="CG41" s="229">
        <v>0</v>
      </c>
      <c r="CH41" s="229">
        <v>0</v>
      </c>
      <c r="CI41" s="229"/>
      <c r="CJ41" s="229">
        <v>1.4999999999999999E-2</v>
      </c>
      <c r="CK41" s="229"/>
      <c r="CL41" s="229"/>
      <c r="CM41" s="229"/>
      <c r="CN41" s="229"/>
      <c r="CO41" s="229"/>
      <c r="CP41" s="229"/>
      <c r="CQ41" s="229" t="s">
        <v>169</v>
      </c>
      <c r="CR41" s="229" t="s">
        <v>179</v>
      </c>
      <c r="CS41">
        <v>0</v>
      </c>
    </row>
    <row r="42" spans="1:97" s="197" customFormat="1" ht="31.5" customHeight="1" x14ac:dyDescent="0.3">
      <c r="A42" s="193">
        <v>2022</v>
      </c>
      <c r="B42" s="170">
        <v>1</v>
      </c>
      <c r="C42" s="257">
        <v>44563</v>
      </c>
      <c r="D42" s="170">
        <v>407</v>
      </c>
      <c r="E42" s="170">
        <v>629</v>
      </c>
      <c r="F42" s="170">
        <v>4</v>
      </c>
      <c r="G42" s="196" t="s">
        <v>183</v>
      </c>
      <c r="H42" t="s">
        <v>184</v>
      </c>
      <c r="I42" t="s">
        <v>160</v>
      </c>
      <c r="J42">
        <v>1</v>
      </c>
      <c r="K42">
        <v>5</v>
      </c>
      <c r="L42" s="258">
        <v>221</v>
      </c>
      <c r="M42" s="259">
        <v>203.983</v>
      </c>
      <c r="N42" s="260">
        <v>238.017</v>
      </c>
      <c r="O42" s="192">
        <v>267</v>
      </c>
      <c r="P42" s="192">
        <v>266</v>
      </c>
      <c r="Q42" s="192"/>
      <c r="R42" s="192"/>
      <c r="S42" s="192"/>
      <c r="T42" s="192">
        <v>234</v>
      </c>
      <c r="U42" s="192">
        <v>232</v>
      </c>
      <c r="V42" s="192"/>
      <c r="W42" s="192"/>
      <c r="X42" s="192"/>
      <c r="Y42" s="171">
        <v>145</v>
      </c>
      <c r="Z42" s="171"/>
      <c r="AA42" s="192"/>
      <c r="AB42" s="192"/>
      <c r="AC42" s="192"/>
      <c r="AD42" s="192"/>
      <c r="AE42" s="192"/>
      <c r="AF42" s="192"/>
      <c r="AG42" s="192"/>
      <c r="AH42" s="192"/>
      <c r="AI42" s="192"/>
      <c r="AJ42" s="192"/>
      <c r="AK42" s="171"/>
      <c r="AL42" s="171"/>
      <c r="AM42" s="192">
        <v>266.5</v>
      </c>
      <c r="AN42" s="192">
        <v>233</v>
      </c>
      <c r="AO42" s="222"/>
      <c r="AP42" s="182">
        <v>21</v>
      </c>
      <c r="AQ42" s="183">
        <v>171</v>
      </c>
      <c r="AR42" s="181">
        <v>24.827586206896552</v>
      </c>
      <c r="AS42" s="181">
        <v>24.827586206896552</v>
      </c>
      <c r="AT42" s="184"/>
      <c r="AU42" s="184"/>
      <c r="AV42" s="184"/>
      <c r="AW42" s="184">
        <v>1</v>
      </c>
      <c r="AX42" s="184">
        <v>4</v>
      </c>
      <c r="AY42" s="184">
        <v>2</v>
      </c>
      <c r="AZ42" s="184"/>
      <c r="BA42" s="184"/>
      <c r="BB42" s="184"/>
      <c r="BC42" s="185"/>
      <c r="BD42" s="180"/>
      <c r="BE42" s="186"/>
      <c r="BF42" s="187"/>
      <c r="BG42" s="172">
        <v>0</v>
      </c>
      <c r="BH42" s="172"/>
      <c r="BI42" s="172"/>
      <c r="BJ42" s="172"/>
      <c r="BK42" s="172"/>
      <c r="BL42" s="28"/>
      <c r="BM42" s="229"/>
      <c r="BN42" s="229"/>
      <c r="BO42" s="229"/>
      <c r="BP42" s="229"/>
      <c r="BQ42" s="229"/>
      <c r="BR42" s="229"/>
      <c r="BS42" s="229"/>
      <c r="BT42" s="229"/>
      <c r="BU42" s="229"/>
      <c r="BV42" s="229">
        <v>0</v>
      </c>
      <c r="BW42" s="229"/>
      <c r="BX42" s="229"/>
      <c r="BY42" s="229"/>
      <c r="BZ42" s="229"/>
      <c r="CA42" s="229"/>
      <c r="CB42" s="229"/>
      <c r="CC42" s="229"/>
      <c r="CD42" s="229"/>
      <c r="CE42" s="229"/>
      <c r="CF42" s="229"/>
      <c r="CG42" s="229">
        <v>0</v>
      </c>
      <c r="CH42" s="229">
        <v>0</v>
      </c>
      <c r="CI42" s="229"/>
      <c r="CJ42" s="229">
        <v>1.4999999999999999E-2</v>
      </c>
      <c r="CK42" s="229"/>
      <c r="CL42" s="229"/>
      <c r="CM42" s="229"/>
      <c r="CN42" s="229"/>
      <c r="CO42" s="229"/>
      <c r="CP42" s="229"/>
      <c r="CQ42" s="229" t="s">
        <v>169</v>
      </c>
      <c r="CR42" s="229" t="s">
        <v>179</v>
      </c>
      <c r="CS42">
        <v>0</v>
      </c>
    </row>
    <row r="43" spans="1:97" s="197" customFormat="1" ht="31.5" customHeight="1" x14ac:dyDescent="0.3">
      <c r="A43" s="193">
        <v>2022</v>
      </c>
      <c r="B43" s="170">
        <v>1</v>
      </c>
      <c r="C43" s="257">
        <v>44563</v>
      </c>
      <c r="D43" s="170">
        <v>407</v>
      </c>
      <c r="E43" s="170">
        <v>630</v>
      </c>
      <c r="F43" s="170">
        <v>4</v>
      </c>
      <c r="G43" s="196" t="s">
        <v>185</v>
      </c>
      <c r="H43" t="s">
        <v>186</v>
      </c>
      <c r="I43" t="s">
        <v>160</v>
      </c>
      <c r="J43">
        <v>1</v>
      </c>
      <c r="K43">
        <v>5</v>
      </c>
      <c r="L43" s="258">
        <v>214</v>
      </c>
      <c r="M43" s="259">
        <v>197.84299999999999</v>
      </c>
      <c r="N43" s="260">
        <v>230.15700000000001</v>
      </c>
      <c r="O43" s="192">
        <v>301</v>
      </c>
      <c r="P43" s="192">
        <v>296</v>
      </c>
      <c r="Q43" s="192"/>
      <c r="R43" s="192"/>
      <c r="S43" s="192"/>
      <c r="T43" s="192">
        <v>231</v>
      </c>
      <c r="U43" s="192">
        <v>227</v>
      </c>
      <c r="V43" s="192"/>
      <c r="W43" s="192"/>
      <c r="X43" s="192"/>
      <c r="Y43" s="171">
        <v>145</v>
      </c>
      <c r="Z43" s="171"/>
      <c r="AA43" s="192"/>
      <c r="AB43" s="192"/>
      <c r="AC43" s="192"/>
      <c r="AD43" s="192"/>
      <c r="AE43" s="192"/>
      <c r="AF43" s="192"/>
      <c r="AG43" s="192"/>
      <c r="AH43" s="192"/>
      <c r="AI43" s="192"/>
      <c r="AJ43" s="192"/>
      <c r="AK43" s="171"/>
      <c r="AL43" s="171"/>
      <c r="AM43" s="192">
        <v>298.5</v>
      </c>
      <c r="AN43" s="192">
        <v>229</v>
      </c>
      <c r="AO43" s="222"/>
      <c r="AP43" s="182">
        <v>21</v>
      </c>
      <c r="AQ43" s="183">
        <v>171</v>
      </c>
      <c r="AR43" s="181">
        <v>24.827586206896552</v>
      </c>
      <c r="AS43" s="181">
        <v>24.827586206896552</v>
      </c>
      <c r="AT43" s="184"/>
      <c r="AU43" s="184"/>
      <c r="AV43" s="184"/>
      <c r="AW43" s="184"/>
      <c r="AX43" s="184">
        <v>7</v>
      </c>
      <c r="AY43" s="184">
        <v>6</v>
      </c>
      <c r="AZ43" s="184"/>
      <c r="BA43" s="184"/>
      <c r="BB43" s="184"/>
      <c r="BC43" s="185"/>
      <c r="BD43" s="180"/>
      <c r="BE43" s="186"/>
      <c r="BF43" s="187"/>
      <c r="BG43" s="172">
        <v>0</v>
      </c>
      <c r="BH43" s="172"/>
      <c r="BI43" s="172"/>
      <c r="BJ43" s="172"/>
      <c r="BK43" s="172"/>
      <c r="BL43" s="28"/>
      <c r="BM43" s="229"/>
      <c r="BN43" s="229"/>
      <c r="BO43" s="229"/>
      <c r="BP43" s="229"/>
      <c r="BQ43" s="229"/>
      <c r="BR43" s="229"/>
      <c r="BS43" s="229"/>
      <c r="BT43" s="229"/>
      <c r="BU43" s="229"/>
      <c r="BV43" s="229">
        <v>0</v>
      </c>
      <c r="BW43" s="229"/>
      <c r="BX43" s="229"/>
      <c r="BY43" s="229"/>
      <c r="BZ43" s="229"/>
      <c r="CA43" s="229"/>
      <c r="CB43" s="229"/>
      <c r="CC43" s="229"/>
      <c r="CD43" s="229"/>
      <c r="CE43" s="229"/>
      <c r="CF43" s="229"/>
      <c r="CG43" s="229">
        <v>0</v>
      </c>
      <c r="CH43" s="229">
        <v>0</v>
      </c>
      <c r="CI43" s="229"/>
      <c r="CJ43" s="229">
        <v>1.4999999999999999E-2</v>
      </c>
      <c r="CK43" s="229"/>
      <c r="CL43" s="229"/>
      <c r="CM43" s="229"/>
      <c r="CN43" s="229"/>
      <c r="CO43" s="229"/>
      <c r="CP43" s="229"/>
      <c r="CQ43" s="229" t="s">
        <v>169</v>
      </c>
      <c r="CR43" s="229" t="s">
        <v>179</v>
      </c>
      <c r="CS43">
        <v>0</v>
      </c>
    </row>
    <row r="44" spans="1:97" s="197" customFormat="1" ht="31.5" customHeight="1" x14ac:dyDescent="0.3">
      <c r="A44" s="193">
        <v>2022</v>
      </c>
      <c r="B44" s="170">
        <v>1</v>
      </c>
      <c r="C44" s="257">
        <v>44563</v>
      </c>
      <c r="D44" s="170">
        <v>414</v>
      </c>
      <c r="E44" s="170">
        <v>650</v>
      </c>
      <c r="F44" s="170">
        <v>4</v>
      </c>
      <c r="G44" s="196" t="s">
        <v>209</v>
      </c>
      <c r="H44" t="s">
        <v>210</v>
      </c>
      <c r="I44" t="s">
        <v>160</v>
      </c>
      <c r="J44">
        <v>6</v>
      </c>
      <c r="K44">
        <v>2</v>
      </c>
      <c r="L44" s="258">
        <v>131</v>
      </c>
      <c r="M44" s="259">
        <v>121.83</v>
      </c>
      <c r="N44" s="260">
        <v>140.16999999999999</v>
      </c>
      <c r="O44" s="192"/>
      <c r="P44" s="192"/>
      <c r="Q44" s="192"/>
      <c r="R44" s="192"/>
      <c r="S44" s="192"/>
      <c r="T44" s="192"/>
      <c r="U44" s="192"/>
      <c r="V44" s="192"/>
      <c r="W44" s="192"/>
      <c r="X44" s="192"/>
      <c r="Y44" s="171"/>
      <c r="Z44" s="171">
        <v>147</v>
      </c>
      <c r="AA44" s="192"/>
      <c r="AB44" s="192"/>
      <c r="AC44" s="192"/>
      <c r="AD44" s="192"/>
      <c r="AE44" s="192"/>
      <c r="AF44" s="192"/>
      <c r="AG44" s="192"/>
      <c r="AH44" s="192"/>
      <c r="AI44" s="192"/>
      <c r="AJ44" s="192"/>
      <c r="AK44" s="171">
        <v>128</v>
      </c>
      <c r="AL44" s="171">
        <v>150</v>
      </c>
      <c r="AM44" s="192"/>
      <c r="AN44" s="192"/>
      <c r="AO44" s="222"/>
      <c r="AP44" s="182">
        <v>150</v>
      </c>
      <c r="AQ44" s="183">
        <v>144</v>
      </c>
      <c r="AR44" s="181">
        <v>4.2553191489361701</v>
      </c>
      <c r="AS44" s="181">
        <v>4.2553191489361701</v>
      </c>
      <c r="AT44" s="184"/>
      <c r="AU44" s="184"/>
      <c r="AV44" s="184"/>
      <c r="AW44" s="184"/>
      <c r="AX44" s="184"/>
      <c r="AY44" s="184"/>
      <c r="AZ44" s="184"/>
      <c r="BA44" s="184"/>
      <c r="BB44" s="184"/>
      <c r="BC44" s="185"/>
      <c r="BD44" s="180"/>
      <c r="BE44" s="186"/>
      <c r="BF44" s="187"/>
      <c r="BG44" s="172">
        <v>0</v>
      </c>
      <c r="BH44" s="172"/>
      <c r="BI44" s="172"/>
      <c r="BJ44" s="172"/>
      <c r="BK44" s="172"/>
      <c r="BL44" s="28"/>
      <c r="BM44" s="229"/>
      <c r="BN44" s="229"/>
      <c r="BO44" s="229"/>
      <c r="BP44" s="229"/>
      <c r="BQ44" s="229"/>
      <c r="BR44" s="229"/>
      <c r="BS44" s="229"/>
      <c r="BT44" s="229"/>
      <c r="BU44" s="229"/>
      <c r="BV44" s="229">
        <v>0</v>
      </c>
      <c r="BW44" s="229"/>
      <c r="BX44" s="229"/>
      <c r="BY44" s="229"/>
      <c r="BZ44" s="229"/>
      <c r="CA44" s="229"/>
      <c r="CB44" s="229"/>
      <c r="CC44" s="229"/>
      <c r="CD44" s="229"/>
      <c r="CE44" s="229"/>
      <c r="CF44" s="229"/>
      <c r="CG44" s="229">
        <v>0</v>
      </c>
      <c r="CH44" s="229">
        <v>0</v>
      </c>
      <c r="CI44" s="229"/>
      <c r="CJ44" s="229">
        <v>1.4999999999999999E-2</v>
      </c>
      <c r="CK44" s="229"/>
      <c r="CL44" s="229"/>
      <c r="CM44" s="229"/>
      <c r="CN44" s="229"/>
      <c r="CO44" s="229"/>
      <c r="CP44" s="229"/>
      <c r="CQ44" s="229" t="s">
        <v>161</v>
      </c>
      <c r="CR44" s="229" t="s">
        <v>162</v>
      </c>
      <c r="CS44">
        <v>0</v>
      </c>
    </row>
    <row r="45" spans="1:97" s="197" customFormat="1" ht="31.5" customHeight="1" x14ac:dyDescent="0.3">
      <c r="A45" s="193">
        <v>2022</v>
      </c>
      <c r="B45" s="170">
        <v>1</v>
      </c>
      <c r="C45" s="257">
        <v>44563</v>
      </c>
      <c r="D45" s="170">
        <v>419</v>
      </c>
      <c r="E45" s="170">
        <v>670</v>
      </c>
      <c r="F45" s="170">
        <v>4</v>
      </c>
      <c r="G45" s="196" t="s">
        <v>212</v>
      </c>
      <c r="H45" t="s">
        <v>213</v>
      </c>
      <c r="I45" t="s">
        <v>160</v>
      </c>
      <c r="J45">
        <v>4</v>
      </c>
      <c r="K45">
        <v>2</v>
      </c>
      <c r="L45" s="258">
        <v>298</v>
      </c>
      <c r="M45" s="259">
        <v>280.41800000000001</v>
      </c>
      <c r="N45" s="260">
        <v>319.15800000000002</v>
      </c>
      <c r="O45" s="192"/>
      <c r="P45" s="192"/>
      <c r="Q45" s="192"/>
      <c r="R45" s="192"/>
      <c r="S45" s="192"/>
      <c r="T45" s="192"/>
      <c r="U45" s="192"/>
      <c r="V45" s="192"/>
      <c r="W45" s="192"/>
      <c r="X45" s="192"/>
      <c r="Y45" s="171"/>
      <c r="Z45" s="171"/>
      <c r="AA45" s="192"/>
      <c r="AB45" s="192">
        <v>201</v>
      </c>
      <c r="AC45" s="192">
        <v>198</v>
      </c>
      <c r="AD45" s="192">
        <v>202</v>
      </c>
      <c r="AE45" s="192">
        <v>208</v>
      </c>
      <c r="AF45" s="192"/>
      <c r="AG45" s="192">
        <v>162</v>
      </c>
      <c r="AH45" s="192">
        <v>131</v>
      </c>
      <c r="AI45" s="192">
        <v>151</v>
      </c>
      <c r="AJ45" s="192">
        <v>134</v>
      </c>
      <c r="AK45" s="171">
        <v>151</v>
      </c>
      <c r="AL45" s="171">
        <v>155</v>
      </c>
      <c r="AM45" s="192">
        <v>202.25</v>
      </c>
      <c r="AN45" s="192">
        <v>144.5</v>
      </c>
      <c r="AO45" s="222"/>
      <c r="AP45" s="182">
        <v>96</v>
      </c>
      <c r="AQ45" s="183">
        <v>150</v>
      </c>
      <c r="AR45" s="181">
        <v>5.882352941176471</v>
      </c>
      <c r="AS45" s="181">
        <v>5.882352941176471</v>
      </c>
      <c r="AT45" s="184"/>
      <c r="AU45" s="184"/>
      <c r="AV45" s="184"/>
      <c r="AW45" s="184"/>
      <c r="AX45" s="184"/>
      <c r="AY45" s="184"/>
      <c r="AZ45" s="184"/>
      <c r="BA45" s="184"/>
      <c r="BB45" s="184"/>
      <c r="BC45" s="185"/>
      <c r="BD45" s="180"/>
      <c r="BE45" s="186"/>
      <c r="BF45" s="187"/>
      <c r="BG45" s="172">
        <v>0</v>
      </c>
      <c r="BH45" s="172"/>
      <c r="BI45" s="172"/>
      <c r="BJ45" s="172"/>
      <c r="BK45" s="172"/>
      <c r="BL45" s="28"/>
      <c r="BM45" s="229"/>
      <c r="BN45" s="229"/>
      <c r="BO45" s="229"/>
      <c r="BP45" s="229"/>
      <c r="BQ45" s="229"/>
      <c r="BR45" s="229"/>
      <c r="BS45" s="229"/>
      <c r="BT45" s="229"/>
      <c r="BU45" s="229"/>
      <c r="BV45" s="229">
        <v>0</v>
      </c>
      <c r="BW45" s="229"/>
      <c r="BX45" s="229"/>
      <c r="BY45" s="229"/>
      <c r="BZ45" s="229"/>
      <c r="CA45" s="229"/>
      <c r="CB45" s="229"/>
      <c r="CC45" s="229"/>
      <c r="CD45" s="229"/>
      <c r="CE45" s="229"/>
      <c r="CF45" s="229"/>
      <c r="CG45" s="229">
        <v>0</v>
      </c>
      <c r="CH45" s="229">
        <v>0</v>
      </c>
      <c r="CI45" s="229"/>
      <c r="CJ45" s="229">
        <v>1.4999999999999999E-2</v>
      </c>
      <c r="CK45" s="229"/>
      <c r="CL45" s="229"/>
      <c r="CM45" s="229"/>
      <c r="CN45" s="229"/>
      <c r="CO45" s="229"/>
      <c r="CP45" s="229"/>
      <c r="CQ45" s="229" t="s">
        <v>174</v>
      </c>
      <c r="CR45" s="229" t="s">
        <v>175</v>
      </c>
      <c r="CS45">
        <v>0</v>
      </c>
    </row>
    <row r="46" spans="1:97" s="197" customFormat="1" ht="31.5" customHeight="1" x14ac:dyDescent="0.3">
      <c r="A46" s="193">
        <v>2022</v>
      </c>
      <c r="B46" s="170">
        <v>1</v>
      </c>
      <c r="C46" s="257">
        <v>44563</v>
      </c>
      <c r="D46" s="170">
        <v>236</v>
      </c>
      <c r="E46" s="170">
        <v>160</v>
      </c>
      <c r="F46" s="170">
        <v>5</v>
      </c>
      <c r="G46" s="196" t="s">
        <v>214</v>
      </c>
      <c r="H46" t="s">
        <v>215</v>
      </c>
      <c r="I46" t="s">
        <v>160</v>
      </c>
      <c r="J46">
        <v>2</v>
      </c>
      <c r="K46">
        <v>1</v>
      </c>
      <c r="L46" s="258">
        <v>200</v>
      </c>
      <c r="M46" s="259">
        <v>186</v>
      </c>
      <c r="N46" s="260">
        <v>214</v>
      </c>
      <c r="O46" s="192"/>
      <c r="P46" s="192"/>
      <c r="Q46" s="192"/>
      <c r="R46" s="192"/>
      <c r="S46" s="192">
        <v>235</v>
      </c>
      <c r="T46" s="192"/>
      <c r="U46" s="192"/>
      <c r="V46" s="192"/>
      <c r="W46" s="192"/>
      <c r="X46" s="192">
        <v>207</v>
      </c>
      <c r="Y46" s="171"/>
      <c r="Z46" s="171">
        <v>100</v>
      </c>
      <c r="AA46" s="192">
        <v>285</v>
      </c>
      <c r="AB46" s="192">
        <v>290</v>
      </c>
      <c r="AC46" s="192">
        <v>286</v>
      </c>
      <c r="AD46" s="192">
        <v>284</v>
      </c>
      <c r="AE46" s="192">
        <v>286</v>
      </c>
      <c r="AF46" s="192">
        <v>202</v>
      </c>
      <c r="AG46" s="192">
        <v>205</v>
      </c>
      <c r="AH46" s="192">
        <v>209</v>
      </c>
      <c r="AI46" s="192">
        <v>185</v>
      </c>
      <c r="AJ46" s="192">
        <v>205</v>
      </c>
      <c r="AK46" s="171">
        <v>98</v>
      </c>
      <c r="AL46" s="171">
        <v>98</v>
      </c>
      <c r="AM46" s="192">
        <v>277.66666666666669</v>
      </c>
      <c r="AN46" s="192">
        <v>202.16666666666671</v>
      </c>
      <c r="AO46" s="222"/>
      <c r="AP46" s="182">
        <v>76</v>
      </c>
      <c r="AQ46" s="183">
        <v>95</v>
      </c>
      <c r="AR46" s="181">
        <v>18.367346938775508</v>
      </c>
      <c r="AS46" s="181">
        <v>18.367346938775508</v>
      </c>
      <c r="AT46" s="184"/>
      <c r="AU46" s="184"/>
      <c r="AV46" s="184"/>
      <c r="AW46" s="184"/>
      <c r="AX46" s="184"/>
      <c r="AY46" s="184"/>
      <c r="AZ46" s="184"/>
      <c r="BA46" s="184"/>
      <c r="BB46" s="184"/>
      <c r="BC46" s="185"/>
      <c r="BD46" s="180"/>
      <c r="BE46" s="186"/>
      <c r="BF46" s="187"/>
      <c r="BG46" s="172">
        <v>0</v>
      </c>
      <c r="BH46" s="172"/>
      <c r="BI46" s="172"/>
      <c r="BJ46" s="172"/>
      <c r="BK46" s="172"/>
      <c r="BL46" s="28">
        <v>5</v>
      </c>
      <c r="BM46" s="229">
        <v>4</v>
      </c>
      <c r="BN46" s="229">
        <v>2</v>
      </c>
      <c r="BO46" s="229"/>
      <c r="BP46" s="229"/>
      <c r="BQ46" s="229"/>
      <c r="BR46" s="229"/>
      <c r="BS46" s="229"/>
      <c r="BT46" s="229"/>
      <c r="BU46" s="229"/>
      <c r="BV46" s="229">
        <v>0</v>
      </c>
      <c r="BW46" s="229"/>
      <c r="BX46" s="229"/>
      <c r="BY46" s="229"/>
      <c r="BZ46" s="229"/>
      <c r="CA46" s="229"/>
      <c r="CB46" s="229"/>
      <c r="CC46" s="229"/>
      <c r="CD46" s="229"/>
      <c r="CE46" s="229"/>
      <c r="CF46" s="229"/>
      <c r="CG46" s="229">
        <v>0</v>
      </c>
      <c r="CH46" s="229">
        <v>0</v>
      </c>
      <c r="CI46" s="229"/>
      <c r="CJ46" s="229">
        <v>1.4999999999999999E-2</v>
      </c>
      <c r="CK46" s="229"/>
      <c r="CL46" s="229"/>
      <c r="CM46" s="229"/>
      <c r="CN46" s="229"/>
      <c r="CO46" s="229"/>
      <c r="CP46" s="229"/>
      <c r="CQ46" s="229" t="s">
        <v>216</v>
      </c>
      <c r="CR46" s="229" t="s">
        <v>217</v>
      </c>
      <c r="CS46">
        <v>0</v>
      </c>
    </row>
    <row r="47" spans="1:97" s="197" customFormat="1" ht="31.5" customHeight="1" x14ac:dyDescent="0.3">
      <c r="A47" s="193">
        <v>2022</v>
      </c>
      <c r="B47" s="170">
        <v>1</v>
      </c>
      <c r="C47" s="257">
        <v>44563</v>
      </c>
      <c r="D47" s="170">
        <v>377</v>
      </c>
      <c r="E47" s="170">
        <v>439</v>
      </c>
      <c r="F47" s="170">
        <v>6</v>
      </c>
      <c r="G47" s="196" t="s">
        <v>202</v>
      </c>
      <c r="H47" t="s">
        <v>203</v>
      </c>
      <c r="I47" t="s">
        <v>160</v>
      </c>
      <c r="J47">
        <v>4</v>
      </c>
      <c r="K47">
        <v>1</v>
      </c>
      <c r="L47" s="258">
        <v>343</v>
      </c>
      <c r="M47" s="259">
        <v>308.7</v>
      </c>
      <c r="N47" s="260">
        <v>377.3</v>
      </c>
      <c r="O47" s="192">
        <v>390</v>
      </c>
      <c r="P47" s="192">
        <v>417</v>
      </c>
      <c r="Q47" s="192">
        <v>385</v>
      </c>
      <c r="R47" s="192">
        <v>422</v>
      </c>
      <c r="S47" s="192">
        <v>415</v>
      </c>
      <c r="T47" s="192">
        <v>359</v>
      </c>
      <c r="U47" s="192">
        <v>360</v>
      </c>
      <c r="V47" s="192">
        <v>330</v>
      </c>
      <c r="W47" s="192">
        <v>362</v>
      </c>
      <c r="X47" s="192">
        <v>360</v>
      </c>
      <c r="Y47" s="171">
        <v>220</v>
      </c>
      <c r="Z47" s="171">
        <v>220</v>
      </c>
      <c r="AA47" s="192"/>
      <c r="AB47" s="192"/>
      <c r="AC47" s="192"/>
      <c r="AD47" s="192"/>
      <c r="AE47" s="192"/>
      <c r="AF47" s="192"/>
      <c r="AG47" s="192"/>
      <c r="AH47" s="192"/>
      <c r="AI47" s="192"/>
      <c r="AJ47" s="192"/>
      <c r="AK47" s="171"/>
      <c r="AL47" s="171"/>
      <c r="AM47" s="192">
        <v>405.8</v>
      </c>
      <c r="AN47" s="192">
        <v>354.2</v>
      </c>
      <c r="AO47" s="222"/>
      <c r="AP47" s="182">
        <v>45</v>
      </c>
      <c r="AQ47" s="183">
        <v>320</v>
      </c>
      <c r="AR47" s="181">
        <v>4.0909090909090908</v>
      </c>
      <c r="AS47" s="181">
        <v>4.0909090909090908</v>
      </c>
      <c r="AT47" s="184"/>
      <c r="AU47" s="184"/>
      <c r="AV47" s="184"/>
      <c r="AW47" s="184"/>
      <c r="AX47" s="184">
        <v>4</v>
      </c>
      <c r="AY47" s="184">
        <v>5</v>
      </c>
      <c r="AZ47" s="184"/>
      <c r="BA47" s="184"/>
      <c r="BB47" s="184"/>
      <c r="BC47" s="185"/>
      <c r="BD47" s="180"/>
      <c r="BE47" s="186"/>
      <c r="BF47" s="187"/>
      <c r="BG47" s="172">
        <v>0</v>
      </c>
      <c r="BH47" s="172"/>
      <c r="BI47" s="172"/>
      <c r="BJ47" s="172"/>
      <c r="BK47" s="172"/>
      <c r="BL47" s="28"/>
      <c r="BM47" s="229"/>
      <c r="BN47" s="229"/>
      <c r="BO47" s="229"/>
      <c r="BP47" s="229"/>
      <c r="BQ47" s="229"/>
      <c r="BR47" s="229"/>
      <c r="BS47" s="229"/>
      <c r="BT47" s="229"/>
      <c r="BU47" s="229"/>
      <c r="BV47" s="229">
        <v>0</v>
      </c>
      <c r="BW47" s="229"/>
      <c r="BX47" s="229"/>
      <c r="BY47" s="229"/>
      <c r="BZ47" s="229"/>
      <c r="CA47" s="229"/>
      <c r="CB47" s="229"/>
      <c r="CC47" s="229"/>
      <c r="CD47" s="229"/>
      <c r="CE47" s="229"/>
      <c r="CF47" s="229"/>
      <c r="CG47" s="229">
        <v>0</v>
      </c>
      <c r="CH47" s="229">
        <v>0</v>
      </c>
      <c r="CI47" s="229"/>
      <c r="CJ47" s="229">
        <v>1.4999999999999999E-2</v>
      </c>
      <c r="CK47" s="229"/>
      <c r="CL47" s="229"/>
      <c r="CM47" s="229"/>
      <c r="CN47" s="229"/>
      <c r="CO47" s="229"/>
      <c r="CP47" s="229"/>
      <c r="CQ47" s="229" t="s">
        <v>169</v>
      </c>
      <c r="CR47" s="229" t="s">
        <v>179</v>
      </c>
      <c r="CS47">
        <v>0</v>
      </c>
    </row>
    <row r="48" spans="1:97" s="197" customFormat="1" ht="31.5" customHeight="1" x14ac:dyDescent="0.3">
      <c r="A48" s="193">
        <v>2022</v>
      </c>
      <c r="B48" s="170">
        <v>1</v>
      </c>
      <c r="C48" s="257">
        <v>44563</v>
      </c>
      <c r="D48" s="170">
        <v>384</v>
      </c>
      <c r="E48" s="170">
        <v>556</v>
      </c>
      <c r="F48" s="170">
        <v>6</v>
      </c>
      <c r="G48" s="196" t="s">
        <v>187</v>
      </c>
      <c r="H48" t="s">
        <v>188</v>
      </c>
      <c r="I48" t="s">
        <v>160</v>
      </c>
      <c r="J48">
        <v>1</v>
      </c>
      <c r="K48">
        <v>6</v>
      </c>
      <c r="L48" s="258">
        <v>1066</v>
      </c>
      <c r="M48" s="259">
        <v>1003.106</v>
      </c>
      <c r="N48" s="260">
        <v>1141.6859999999999</v>
      </c>
      <c r="O48" s="192">
        <v>1688</v>
      </c>
      <c r="P48" s="192">
        <v>1703</v>
      </c>
      <c r="Q48" s="192">
        <v>1589</v>
      </c>
      <c r="R48" s="192">
        <v>1828</v>
      </c>
      <c r="S48" s="192">
        <v>1721</v>
      </c>
      <c r="T48" s="192">
        <v>1305</v>
      </c>
      <c r="U48" s="192">
        <v>1311</v>
      </c>
      <c r="V48" s="192">
        <v>1302</v>
      </c>
      <c r="W48" s="192">
        <v>1309</v>
      </c>
      <c r="X48" s="192">
        <v>1310</v>
      </c>
      <c r="Y48" s="171">
        <v>164</v>
      </c>
      <c r="Z48" s="171">
        <v>149</v>
      </c>
      <c r="AA48" s="192">
        <v>1760</v>
      </c>
      <c r="AB48" s="192">
        <v>1738</v>
      </c>
      <c r="AC48" s="192">
        <v>1751</v>
      </c>
      <c r="AD48" s="192">
        <v>1740</v>
      </c>
      <c r="AE48" s="192">
        <v>1762</v>
      </c>
      <c r="AF48" s="192">
        <v>1438</v>
      </c>
      <c r="AG48" s="192">
        <v>1423</v>
      </c>
      <c r="AH48" s="192">
        <v>1316</v>
      </c>
      <c r="AI48" s="192">
        <v>1235</v>
      </c>
      <c r="AJ48" s="192">
        <v>1305</v>
      </c>
      <c r="AK48" s="171">
        <v>152</v>
      </c>
      <c r="AL48" s="171">
        <v>155</v>
      </c>
      <c r="AM48" s="192">
        <v>1728</v>
      </c>
      <c r="AN48" s="192">
        <v>1325.4</v>
      </c>
      <c r="AO48" s="222"/>
      <c r="AP48" s="182">
        <v>21</v>
      </c>
      <c r="AQ48" s="183">
        <v>180</v>
      </c>
      <c r="AR48" s="181">
        <v>23.2258064516129</v>
      </c>
      <c r="AS48" s="181">
        <v>23.2258064516129</v>
      </c>
      <c r="AT48" s="184"/>
      <c r="AU48" s="184"/>
      <c r="AV48" s="184"/>
      <c r="AW48" s="184">
        <v>4</v>
      </c>
      <c r="AX48" s="184">
        <v>6</v>
      </c>
      <c r="AY48" s="184">
        <v>6</v>
      </c>
      <c r="AZ48" s="184"/>
      <c r="BA48" s="184"/>
      <c r="BB48" s="184"/>
      <c r="BC48" s="185"/>
      <c r="BD48" s="180"/>
      <c r="BE48" s="186"/>
      <c r="BF48" s="187"/>
      <c r="BG48" s="172">
        <v>0</v>
      </c>
      <c r="BH48" s="172"/>
      <c r="BI48" s="172"/>
      <c r="BJ48" s="172"/>
      <c r="BK48" s="172"/>
      <c r="BL48" s="28">
        <v>10</v>
      </c>
      <c r="BM48" s="229">
        <v>10</v>
      </c>
      <c r="BN48" s="229">
        <v>10</v>
      </c>
      <c r="BO48" s="229"/>
      <c r="BP48" s="229"/>
      <c r="BQ48" s="229"/>
      <c r="BR48" s="229"/>
      <c r="BS48" s="229"/>
      <c r="BT48" s="229"/>
      <c r="BU48" s="229"/>
      <c r="BV48" s="229">
        <v>0</v>
      </c>
      <c r="BW48" s="229"/>
      <c r="BX48" s="229">
        <v>2</v>
      </c>
      <c r="BY48" s="229">
        <v>2</v>
      </c>
      <c r="BZ48" s="229">
        <v>2</v>
      </c>
      <c r="CA48" s="229"/>
      <c r="CB48" s="229"/>
      <c r="CC48" s="229"/>
      <c r="CD48" s="229"/>
      <c r="CE48" s="229"/>
      <c r="CF48" s="229"/>
      <c r="CG48" s="229">
        <v>0</v>
      </c>
      <c r="CH48" s="229">
        <v>0</v>
      </c>
      <c r="CI48" s="229"/>
      <c r="CJ48" s="229">
        <v>1.4999999999999999E-2</v>
      </c>
      <c r="CK48" s="229"/>
      <c r="CL48" s="229"/>
      <c r="CM48" s="229"/>
      <c r="CN48" s="229"/>
      <c r="CO48" s="229"/>
      <c r="CP48" s="229"/>
      <c r="CQ48" s="229" t="s">
        <v>174</v>
      </c>
      <c r="CR48" s="229" t="s">
        <v>175</v>
      </c>
      <c r="CS48">
        <v>0</v>
      </c>
    </row>
    <row r="49" spans="1:97" s="197" customFormat="1" ht="31.5" customHeight="1" x14ac:dyDescent="0.3">
      <c r="A49" s="193">
        <v>2022</v>
      </c>
      <c r="B49" s="170">
        <v>1</v>
      </c>
      <c r="C49" s="257">
        <v>44563</v>
      </c>
      <c r="D49" s="170">
        <v>384</v>
      </c>
      <c r="E49" s="170">
        <v>557</v>
      </c>
      <c r="F49" s="170">
        <v>6</v>
      </c>
      <c r="G49" s="196" t="s">
        <v>189</v>
      </c>
      <c r="H49" t="s">
        <v>190</v>
      </c>
      <c r="I49" t="s">
        <v>160</v>
      </c>
      <c r="J49">
        <v>1</v>
      </c>
      <c r="K49">
        <v>6</v>
      </c>
      <c r="L49" s="258">
        <v>182</v>
      </c>
      <c r="M49" s="259">
        <v>171.262</v>
      </c>
      <c r="N49" s="260">
        <v>194.922</v>
      </c>
      <c r="O49" s="192"/>
      <c r="P49" s="192"/>
      <c r="Q49" s="192"/>
      <c r="R49" s="192"/>
      <c r="S49" s="192"/>
      <c r="T49" s="192"/>
      <c r="U49" s="192"/>
      <c r="V49" s="192"/>
      <c r="W49" s="192"/>
      <c r="X49" s="192"/>
      <c r="Y49" s="171">
        <v>164</v>
      </c>
      <c r="Z49" s="171">
        <v>149</v>
      </c>
      <c r="AA49" s="192"/>
      <c r="AB49" s="192"/>
      <c r="AC49" s="192"/>
      <c r="AD49" s="192"/>
      <c r="AE49" s="192"/>
      <c r="AF49" s="192"/>
      <c r="AG49" s="192"/>
      <c r="AH49" s="192"/>
      <c r="AI49" s="192"/>
      <c r="AJ49" s="192"/>
      <c r="AK49" s="171">
        <v>152</v>
      </c>
      <c r="AL49" s="171">
        <v>155</v>
      </c>
      <c r="AM49" s="192"/>
      <c r="AN49" s="192"/>
      <c r="AO49" s="222"/>
      <c r="AP49" s="182">
        <v>21</v>
      </c>
      <c r="AQ49" s="183">
        <v>180</v>
      </c>
      <c r="AR49" s="181">
        <v>23.2258064516129</v>
      </c>
      <c r="AS49" s="181">
        <v>23.2258064516129</v>
      </c>
      <c r="AT49" s="184"/>
      <c r="AU49" s="184"/>
      <c r="AV49" s="184"/>
      <c r="AW49" s="184"/>
      <c r="AX49" s="184"/>
      <c r="AY49" s="184"/>
      <c r="AZ49" s="184"/>
      <c r="BA49" s="184"/>
      <c r="BB49" s="184"/>
      <c r="BC49" s="185"/>
      <c r="BD49" s="180"/>
      <c r="BE49" s="186"/>
      <c r="BF49" s="187"/>
      <c r="BG49" s="172">
        <v>0</v>
      </c>
      <c r="BH49" s="172"/>
      <c r="BI49" s="172"/>
      <c r="BJ49" s="172"/>
      <c r="BK49" s="172"/>
      <c r="BL49" s="28"/>
      <c r="BM49" s="229"/>
      <c r="BN49" s="229"/>
      <c r="BO49" s="229"/>
      <c r="BP49" s="229"/>
      <c r="BQ49" s="229"/>
      <c r="BR49" s="229"/>
      <c r="BS49" s="229"/>
      <c r="BT49" s="229"/>
      <c r="BU49" s="229"/>
      <c r="BV49" s="229">
        <v>0</v>
      </c>
      <c r="BW49" s="229"/>
      <c r="BX49" s="229"/>
      <c r="BY49" s="229"/>
      <c r="BZ49" s="229"/>
      <c r="CA49" s="229"/>
      <c r="CB49" s="229"/>
      <c r="CC49" s="229"/>
      <c r="CD49" s="229"/>
      <c r="CE49" s="229"/>
      <c r="CF49" s="229"/>
      <c r="CG49" s="229">
        <v>0</v>
      </c>
      <c r="CH49" s="229">
        <v>0</v>
      </c>
      <c r="CI49" s="229"/>
      <c r="CJ49" s="229">
        <v>1.4999999999999999E-2</v>
      </c>
      <c r="CK49" s="229"/>
      <c r="CL49" s="229"/>
      <c r="CM49" s="229"/>
      <c r="CN49" s="229"/>
      <c r="CO49" s="229"/>
      <c r="CP49" s="229"/>
      <c r="CQ49" s="229" t="s">
        <v>174</v>
      </c>
      <c r="CR49" s="229" t="s">
        <v>175</v>
      </c>
      <c r="CS49">
        <v>0</v>
      </c>
    </row>
    <row r="50" spans="1:97" s="197" customFormat="1" ht="31.5" customHeight="1" x14ac:dyDescent="0.3">
      <c r="A50" s="193">
        <v>2022</v>
      </c>
      <c r="B50" s="170">
        <v>1</v>
      </c>
      <c r="C50" s="257">
        <v>44563</v>
      </c>
      <c r="D50" s="170">
        <v>425</v>
      </c>
      <c r="E50" s="170">
        <v>674</v>
      </c>
      <c r="F50" s="170">
        <v>6</v>
      </c>
      <c r="G50" s="196" t="s">
        <v>219</v>
      </c>
      <c r="H50" t="s">
        <v>220</v>
      </c>
      <c r="I50" t="s">
        <v>221</v>
      </c>
      <c r="J50">
        <v>2</v>
      </c>
      <c r="K50">
        <v>1</v>
      </c>
      <c r="L50" s="258">
        <v>256</v>
      </c>
      <c r="M50" s="259">
        <v>240.89599999999999</v>
      </c>
      <c r="N50" s="260">
        <v>274.17599999999999</v>
      </c>
      <c r="O50" s="192"/>
      <c r="P50" s="192"/>
      <c r="Q50" s="192"/>
      <c r="R50" s="192"/>
      <c r="S50" s="192"/>
      <c r="T50" s="192"/>
      <c r="U50" s="192"/>
      <c r="V50" s="192"/>
      <c r="W50" s="192"/>
      <c r="X50" s="192"/>
      <c r="Y50" s="171"/>
      <c r="Z50" s="171"/>
      <c r="AA50" s="192"/>
      <c r="AB50" s="192"/>
      <c r="AC50" s="192"/>
      <c r="AD50" s="192"/>
      <c r="AE50" s="192"/>
      <c r="AF50" s="192"/>
      <c r="AG50" s="192"/>
      <c r="AH50" s="192"/>
      <c r="AI50" s="192"/>
      <c r="AJ50" s="192"/>
      <c r="AK50" s="171"/>
      <c r="AL50" s="171"/>
      <c r="AM50" s="192"/>
      <c r="AN50" s="192"/>
      <c r="AO50" s="222"/>
      <c r="AP50" s="182">
        <v>60</v>
      </c>
      <c r="AQ50" s="183">
        <v>120</v>
      </c>
      <c r="AR50" s="181"/>
      <c r="AS50" s="181"/>
      <c r="AT50" s="184"/>
      <c r="AU50" s="184"/>
      <c r="AV50" s="184"/>
      <c r="AW50" s="184"/>
      <c r="AX50" s="184"/>
      <c r="AY50" s="184"/>
      <c r="AZ50" s="184"/>
      <c r="BA50" s="184"/>
      <c r="BB50" s="184"/>
      <c r="BC50" s="185"/>
      <c r="BD50" s="180"/>
      <c r="BE50" s="186"/>
      <c r="BF50" s="187"/>
      <c r="BG50" s="172">
        <v>0</v>
      </c>
      <c r="BH50" s="172"/>
      <c r="BI50" s="172"/>
      <c r="BJ50" s="172"/>
      <c r="BK50" s="172"/>
      <c r="BL50" s="28"/>
      <c r="BM50" s="229"/>
      <c r="BN50" s="229"/>
      <c r="BO50" s="229"/>
      <c r="BP50" s="229"/>
      <c r="BQ50" s="229"/>
      <c r="BR50" s="229"/>
      <c r="BS50" s="229"/>
      <c r="BT50" s="229"/>
      <c r="BU50" s="229"/>
      <c r="BV50" s="229">
        <v>0</v>
      </c>
      <c r="BW50" s="229"/>
      <c r="BX50" s="229"/>
      <c r="BY50" s="229"/>
      <c r="BZ50" s="229"/>
      <c r="CA50" s="229"/>
      <c r="CB50" s="229"/>
      <c r="CC50" s="229"/>
      <c r="CD50" s="229"/>
      <c r="CE50" s="229"/>
      <c r="CF50" s="229"/>
      <c r="CG50" s="229">
        <v>0</v>
      </c>
      <c r="CH50" s="229">
        <v>0</v>
      </c>
      <c r="CI50" s="229"/>
      <c r="CJ50" s="229">
        <v>1.4999999999999999E-2</v>
      </c>
      <c r="CK50" s="229"/>
      <c r="CL50" s="229"/>
      <c r="CM50" s="229"/>
      <c r="CN50" s="229"/>
      <c r="CO50" s="229"/>
      <c r="CP50" s="229"/>
      <c r="CQ50" s="229" t="s">
        <v>174</v>
      </c>
      <c r="CR50" s="229" t="s">
        <v>222</v>
      </c>
      <c r="CS50">
        <v>0</v>
      </c>
    </row>
    <row r="51" spans="1:97" s="197" customFormat="1" ht="31.5" customHeight="1" x14ac:dyDescent="0.3">
      <c r="A51" s="193">
        <v>2022</v>
      </c>
      <c r="B51" s="170">
        <v>1</v>
      </c>
      <c r="C51" s="257">
        <v>44563</v>
      </c>
      <c r="D51" s="170">
        <v>434</v>
      </c>
      <c r="E51" s="170">
        <v>751</v>
      </c>
      <c r="F51" s="170">
        <v>6</v>
      </c>
      <c r="G51" s="196" t="s">
        <v>193</v>
      </c>
      <c r="H51" t="s">
        <v>194</v>
      </c>
      <c r="I51" t="s">
        <v>160</v>
      </c>
      <c r="J51">
        <v>1</v>
      </c>
      <c r="K51">
        <v>4</v>
      </c>
      <c r="L51" s="258">
        <v>1009</v>
      </c>
      <c r="M51" s="259">
        <v>949.46900000000005</v>
      </c>
      <c r="N51" s="260">
        <v>1080.6389999999999</v>
      </c>
      <c r="O51" s="192"/>
      <c r="P51" s="192">
        <v>1256</v>
      </c>
      <c r="Q51" s="192">
        <v>1205</v>
      </c>
      <c r="R51" s="192">
        <v>1237</v>
      </c>
      <c r="S51" s="192">
        <v>1220</v>
      </c>
      <c r="T51" s="192"/>
      <c r="U51" s="192">
        <v>1061</v>
      </c>
      <c r="V51" s="192">
        <v>1029</v>
      </c>
      <c r="W51" s="192">
        <v>1051</v>
      </c>
      <c r="X51" s="192">
        <v>1045</v>
      </c>
      <c r="Y51" s="171">
        <v>164</v>
      </c>
      <c r="Z51" s="171">
        <v>166</v>
      </c>
      <c r="AA51" s="192"/>
      <c r="AB51" s="192"/>
      <c r="AC51" s="192"/>
      <c r="AD51" s="192"/>
      <c r="AE51" s="192"/>
      <c r="AF51" s="192"/>
      <c r="AG51" s="192"/>
      <c r="AH51" s="192"/>
      <c r="AI51" s="192"/>
      <c r="AJ51" s="192"/>
      <c r="AK51" s="171"/>
      <c r="AL51" s="171"/>
      <c r="AM51" s="192">
        <v>1229.5</v>
      </c>
      <c r="AN51" s="192">
        <v>1046.5</v>
      </c>
      <c r="AO51" s="222"/>
      <c r="AP51" s="182">
        <v>20</v>
      </c>
      <c r="AQ51" s="183">
        <v>180</v>
      </c>
      <c r="AR51" s="181">
        <v>21.81818181818182</v>
      </c>
      <c r="AS51" s="181">
        <v>21.81818181818182</v>
      </c>
      <c r="AT51" s="184"/>
      <c r="AU51" s="184"/>
      <c r="AV51" s="184"/>
      <c r="AW51" s="184">
        <v>3</v>
      </c>
      <c r="AX51" s="184">
        <v>4</v>
      </c>
      <c r="AY51" s="184">
        <v>5</v>
      </c>
      <c r="AZ51" s="184"/>
      <c r="BA51" s="184"/>
      <c r="BB51" s="184"/>
      <c r="BC51" s="185"/>
      <c r="BD51" s="180"/>
      <c r="BE51" s="186"/>
      <c r="BF51" s="187"/>
      <c r="BG51" s="172">
        <v>0</v>
      </c>
      <c r="BH51" s="172"/>
      <c r="BI51" s="172"/>
      <c r="BJ51" s="172"/>
      <c r="BK51" s="172"/>
      <c r="BL51" s="28"/>
      <c r="BM51" s="229"/>
      <c r="BN51" s="229"/>
      <c r="BO51" s="229"/>
      <c r="BP51" s="229"/>
      <c r="BQ51" s="229"/>
      <c r="BR51" s="229"/>
      <c r="BS51" s="229"/>
      <c r="BT51" s="229"/>
      <c r="BU51" s="229"/>
      <c r="BV51" s="229">
        <v>0</v>
      </c>
      <c r="BW51" s="229"/>
      <c r="BX51" s="229"/>
      <c r="BY51" s="229"/>
      <c r="BZ51" s="229"/>
      <c r="CA51" s="229"/>
      <c r="CB51" s="229"/>
      <c r="CC51" s="229"/>
      <c r="CD51" s="229"/>
      <c r="CE51" s="229"/>
      <c r="CF51" s="229"/>
      <c r="CG51" s="229">
        <v>0</v>
      </c>
      <c r="CH51" s="229">
        <v>0</v>
      </c>
      <c r="CI51" s="229"/>
      <c r="CJ51" s="229">
        <v>1.4999999999999999E-2</v>
      </c>
      <c r="CK51" s="229"/>
      <c r="CL51" s="229"/>
      <c r="CM51" s="229"/>
      <c r="CN51" s="229"/>
      <c r="CO51" s="229"/>
      <c r="CP51" s="229"/>
      <c r="CQ51" s="229" t="s">
        <v>174</v>
      </c>
      <c r="CR51" s="229" t="s">
        <v>175</v>
      </c>
      <c r="CS51">
        <v>0</v>
      </c>
    </row>
    <row r="52" spans="1:97" s="197" customFormat="1" ht="31.5" customHeight="1" x14ac:dyDescent="0.3">
      <c r="A52" s="193">
        <v>2022</v>
      </c>
      <c r="B52" s="170">
        <v>1</v>
      </c>
      <c r="C52" s="257">
        <v>44563</v>
      </c>
      <c r="D52" s="170">
        <v>434</v>
      </c>
      <c r="E52" s="170">
        <v>752</v>
      </c>
      <c r="F52" s="170">
        <v>6</v>
      </c>
      <c r="G52" s="196"/>
      <c r="K52"/>
      <c r="L52" s="258"/>
      <c r="M52" s="259"/>
      <c r="N52" s="260"/>
      <c r="O52" s="192"/>
      <c r="P52" s="192">
        <v>63</v>
      </c>
      <c r="Q52" s="192">
        <v>58</v>
      </c>
      <c r="R52" s="192">
        <v>59</v>
      </c>
      <c r="S52" s="192">
        <v>60</v>
      </c>
      <c r="T52" s="192"/>
      <c r="U52" s="192">
        <v>54</v>
      </c>
      <c r="V52" s="192">
        <v>51</v>
      </c>
      <c r="W52" s="192">
        <v>53</v>
      </c>
      <c r="X52" s="192">
        <v>53</v>
      </c>
      <c r="Y52" s="171">
        <v>164</v>
      </c>
      <c r="Z52" s="171">
        <v>166</v>
      </c>
      <c r="AA52" s="192"/>
      <c r="AB52" s="192"/>
      <c r="AC52" s="192"/>
      <c r="AD52" s="192"/>
      <c r="AE52" s="192"/>
      <c r="AF52" s="192"/>
      <c r="AG52" s="192"/>
      <c r="AH52" s="192"/>
      <c r="AI52" s="192"/>
      <c r="AJ52" s="192"/>
      <c r="AK52" s="171"/>
      <c r="AL52" s="171"/>
      <c r="AM52" s="192">
        <v>60</v>
      </c>
      <c r="AN52" s="192">
        <v>52.75</v>
      </c>
      <c r="AO52" s="222"/>
      <c r="AP52" s="182"/>
      <c r="AQ52" s="183"/>
      <c r="AR52" s="181"/>
      <c r="AS52" s="181"/>
      <c r="AT52" s="184"/>
      <c r="AU52" s="184"/>
      <c r="AV52" s="184"/>
      <c r="AW52" s="184">
        <v>3</v>
      </c>
      <c r="AX52" s="184">
        <v>4</v>
      </c>
      <c r="AY52" s="184">
        <v>5</v>
      </c>
      <c r="AZ52" s="184"/>
      <c r="BA52" s="184"/>
      <c r="BB52" s="184"/>
      <c r="BC52" s="185"/>
      <c r="BD52" s="180"/>
      <c r="BE52" s="186"/>
      <c r="BF52" s="187"/>
      <c r="BG52" s="172"/>
      <c r="BH52" s="172"/>
      <c r="BI52" s="172"/>
      <c r="BJ52" s="172"/>
      <c r="BK52" s="172"/>
      <c r="BL52" s="28"/>
      <c r="BM52" s="229"/>
      <c r="BN52" s="229"/>
      <c r="BO52" s="229"/>
      <c r="BP52" s="229"/>
      <c r="BQ52" s="229"/>
      <c r="BR52" s="229"/>
      <c r="BS52" s="229"/>
      <c r="BT52" s="229"/>
      <c r="BU52" s="229"/>
      <c r="BV52" s="229"/>
      <c r="BW52" s="229"/>
      <c r="BX52" s="229"/>
      <c r="BY52" s="229"/>
      <c r="BZ52" s="229"/>
      <c r="CA52" s="229"/>
      <c r="CB52" s="229"/>
      <c r="CC52" s="229"/>
      <c r="CD52" s="229"/>
      <c r="CE52" s="229"/>
      <c r="CF52" s="229"/>
      <c r="CG52" s="229">
        <v>0</v>
      </c>
      <c r="CH52" s="229"/>
      <c r="CI52" s="229"/>
      <c r="CJ52" s="229">
        <v>1.4999999999999999E-2</v>
      </c>
      <c r="CK52" s="229"/>
      <c r="CL52" s="229"/>
      <c r="CM52" s="229"/>
      <c r="CN52" s="229"/>
      <c r="CO52" s="229"/>
      <c r="CP52" s="229"/>
      <c r="CQ52" s="229"/>
      <c r="CR52" s="229"/>
      <c r="CS52">
        <v>0</v>
      </c>
    </row>
    <row r="53" spans="1:97" s="197" customFormat="1" ht="31.5" customHeight="1" x14ac:dyDescent="0.3">
      <c r="A53" s="193">
        <v>2022</v>
      </c>
      <c r="B53" s="170">
        <v>1</v>
      </c>
      <c r="C53" s="257">
        <v>44563</v>
      </c>
      <c r="D53" s="170">
        <v>47</v>
      </c>
      <c r="E53" s="170">
        <v>122</v>
      </c>
      <c r="F53" s="170">
        <v>7</v>
      </c>
      <c r="G53" s="196" t="s">
        <v>224</v>
      </c>
      <c r="H53" t="s">
        <v>225</v>
      </c>
      <c r="I53" t="s">
        <v>221</v>
      </c>
      <c r="J53">
        <v>2</v>
      </c>
      <c r="K53">
        <v>1</v>
      </c>
      <c r="L53" s="258">
        <v>280</v>
      </c>
      <c r="M53" s="259">
        <v>267.39999999999998</v>
      </c>
      <c r="N53" s="260">
        <v>292.60000000000002</v>
      </c>
      <c r="O53" s="192"/>
      <c r="P53" s="192"/>
      <c r="Q53" s="192"/>
      <c r="R53" s="192"/>
      <c r="S53" s="192"/>
      <c r="T53" s="192"/>
      <c r="U53" s="192"/>
      <c r="V53" s="192"/>
      <c r="W53" s="192"/>
      <c r="X53" s="192"/>
      <c r="Y53" s="171"/>
      <c r="Z53" s="171"/>
      <c r="AA53" s="192"/>
      <c r="AB53" s="192"/>
      <c r="AC53" s="192"/>
      <c r="AD53" s="192"/>
      <c r="AE53" s="192"/>
      <c r="AF53" s="192"/>
      <c r="AG53" s="192"/>
      <c r="AH53" s="192"/>
      <c r="AI53" s="192"/>
      <c r="AJ53" s="192"/>
      <c r="AK53" s="171"/>
      <c r="AL53" s="171"/>
      <c r="AM53" s="192"/>
      <c r="AN53" s="192"/>
      <c r="AO53" s="222"/>
      <c r="AP53" s="182">
        <v>64</v>
      </c>
      <c r="AQ53" s="183">
        <v>113</v>
      </c>
      <c r="AR53" s="181"/>
      <c r="AS53" s="181"/>
      <c r="AT53" s="184"/>
      <c r="AU53" s="184"/>
      <c r="AV53" s="184"/>
      <c r="AW53" s="184"/>
      <c r="AX53" s="184"/>
      <c r="AY53" s="184"/>
      <c r="AZ53" s="184"/>
      <c r="BA53" s="184"/>
      <c r="BB53" s="184"/>
      <c r="BC53" s="185"/>
      <c r="BD53" s="180"/>
      <c r="BE53" s="186"/>
      <c r="BF53" s="187"/>
      <c r="BG53" s="172">
        <v>0</v>
      </c>
      <c r="BH53" s="172"/>
      <c r="BI53" s="172"/>
      <c r="BJ53" s="172"/>
      <c r="BK53" s="172"/>
      <c r="BL53" s="28"/>
      <c r="BM53" s="229"/>
      <c r="BN53" s="229"/>
      <c r="BO53" s="229"/>
      <c r="BP53" s="229"/>
      <c r="BQ53" s="229"/>
      <c r="BR53" s="229"/>
      <c r="BS53" s="229"/>
      <c r="BT53" s="229"/>
      <c r="BU53" s="229"/>
      <c r="BV53" s="229">
        <v>0</v>
      </c>
      <c r="BW53" s="229"/>
      <c r="BX53" s="229"/>
      <c r="BY53" s="229"/>
      <c r="BZ53" s="229"/>
      <c r="CA53" s="229"/>
      <c r="CB53" s="229"/>
      <c r="CC53" s="229"/>
      <c r="CD53" s="229"/>
      <c r="CE53" s="229"/>
      <c r="CF53" s="229"/>
      <c r="CG53" s="229">
        <v>0</v>
      </c>
      <c r="CH53" s="229">
        <v>0</v>
      </c>
      <c r="CI53" s="229"/>
      <c r="CJ53" s="229">
        <v>1.4999999999999999E-2</v>
      </c>
      <c r="CK53" s="229"/>
      <c r="CL53" s="229"/>
      <c r="CM53" s="229"/>
      <c r="CN53" s="229"/>
      <c r="CO53" s="229"/>
      <c r="CP53" s="229"/>
      <c r="CQ53" s="229" t="s">
        <v>174</v>
      </c>
      <c r="CR53" s="229" t="s">
        <v>222</v>
      </c>
      <c r="CS53">
        <v>0</v>
      </c>
    </row>
    <row r="54" spans="1:97" s="197" customFormat="1" ht="31.5" customHeight="1" x14ac:dyDescent="0.3">
      <c r="A54" s="193">
        <v>2022</v>
      </c>
      <c r="B54" s="170">
        <v>1</v>
      </c>
      <c r="C54" s="257">
        <v>44563</v>
      </c>
      <c r="D54" s="170">
        <v>125</v>
      </c>
      <c r="E54" s="170">
        <v>691</v>
      </c>
      <c r="F54" s="170">
        <v>7</v>
      </c>
      <c r="G54" s="196" t="s">
        <v>227</v>
      </c>
      <c r="H54" t="s">
        <v>228</v>
      </c>
      <c r="I54" t="s">
        <v>160</v>
      </c>
      <c r="J54">
        <v>4</v>
      </c>
      <c r="K54">
        <v>4</v>
      </c>
      <c r="L54" s="258">
        <v>194</v>
      </c>
      <c r="M54" s="259">
        <v>174.6</v>
      </c>
      <c r="N54" s="260">
        <v>213.4</v>
      </c>
      <c r="O54" s="192"/>
      <c r="P54" s="192"/>
      <c r="Q54" s="192">
        <v>219</v>
      </c>
      <c r="R54" s="192">
        <v>222</v>
      </c>
      <c r="S54" s="192">
        <v>230</v>
      </c>
      <c r="T54" s="192"/>
      <c r="U54" s="192"/>
      <c r="V54" s="192">
        <v>186</v>
      </c>
      <c r="W54" s="192">
        <v>200</v>
      </c>
      <c r="X54" s="192">
        <v>206</v>
      </c>
      <c r="Y54" s="171">
        <v>136</v>
      </c>
      <c r="Z54" s="171">
        <v>130</v>
      </c>
      <c r="AA54" s="192">
        <v>202</v>
      </c>
      <c r="AB54" s="192">
        <v>206</v>
      </c>
      <c r="AC54" s="192">
        <v>203</v>
      </c>
      <c r="AD54" s="192">
        <v>200</v>
      </c>
      <c r="AE54" s="192">
        <v>203</v>
      </c>
      <c r="AF54" s="192">
        <v>168</v>
      </c>
      <c r="AG54" s="192">
        <v>165</v>
      </c>
      <c r="AH54" s="192">
        <v>207</v>
      </c>
      <c r="AI54" s="192">
        <v>187</v>
      </c>
      <c r="AJ54" s="192">
        <v>199</v>
      </c>
      <c r="AK54" s="171">
        <v>112</v>
      </c>
      <c r="AL54" s="171">
        <v>112</v>
      </c>
      <c r="AM54" s="192">
        <v>210.625</v>
      </c>
      <c r="AN54" s="192">
        <v>189.75</v>
      </c>
      <c r="AO54" s="222"/>
      <c r="AP54" s="182">
        <v>120</v>
      </c>
      <c r="AQ54" s="183">
        <v>120</v>
      </c>
      <c r="AR54" s="181">
        <v>7.3770491803278686</v>
      </c>
      <c r="AS54" s="181">
        <v>7.3770491803278686</v>
      </c>
      <c r="AT54" s="184"/>
      <c r="AU54" s="184"/>
      <c r="AV54" s="184"/>
      <c r="AW54" s="184"/>
      <c r="AX54" s="184"/>
      <c r="AY54" s="184"/>
      <c r="AZ54" s="184"/>
      <c r="BA54" s="184"/>
      <c r="BB54" s="184"/>
      <c r="BC54" s="185"/>
      <c r="BD54" s="180"/>
      <c r="BE54" s="186"/>
      <c r="BF54" s="187"/>
      <c r="BG54" s="172">
        <v>0</v>
      </c>
      <c r="BH54" s="172"/>
      <c r="BI54" s="172"/>
      <c r="BJ54" s="172"/>
      <c r="BK54" s="172"/>
      <c r="BL54" s="28">
        <v>3</v>
      </c>
      <c r="BM54" s="229">
        <v>3</v>
      </c>
      <c r="BN54" s="229">
        <v>4</v>
      </c>
      <c r="BO54" s="229"/>
      <c r="BP54" s="229"/>
      <c r="BQ54" s="229"/>
      <c r="BR54" s="229"/>
      <c r="BS54" s="229"/>
      <c r="BT54" s="229"/>
      <c r="BU54" s="229"/>
      <c r="BV54" s="229">
        <v>0</v>
      </c>
      <c r="BW54" s="229"/>
      <c r="BX54" s="229"/>
      <c r="BY54" s="229"/>
      <c r="BZ54" s="229"/>
      <c r="CA54" s="229"/>
      <c r="CB54" s="229"/>
      <c r="CC54" s="229"/>
      <c r="CD54" s="229"/>
      <c r="CE54" s="229"/>
      <c r="CF54" s="229"/>
      <c r="CG54" s="229">
        <v>0</v>
      </c>
      <c r="CH54" s="229">
        <v>0</v>
      </c>
      <c r="CI54" s="229"/>
      <c r="CJ54" s="229">
        <v>1.4999999999999999E-2</v>
      </c>
      <c r="CK54" s="229"/>
      <c r="CL54" s="229"/>
      <c r="CM54" s="229"/>
      <c r="CN54" s="229"/>
      <c r="CO54" s="229"/>
      <c r="CP54" s="229"/>
      <c r="CQ54" s="229" t="s">
        <v>229</v>
      </c>
      <c r="CR54" s="229" t="s">
        <v>230</v>
      </c>
      <c r="CS54">
        <v>0</v>
      </c>
    </row>
    <row r="55" spans="1:97" s="197" customFormat="1" ht="31.5" customHeight="1" x14ac:dyDescent="0.3">
      <c r="A55" s="193">
        <v>2022</v>
      </c>
      <c r="B55" s="170">
        <v>1</v>
      </c>
      <c r="C55" s="257">
        <v>44563</v>
      </c>
      <c r="D55" s="170">
        <v>376</v>
      </c>
      <c r="E55" s="170">
        <v>438</v>
      </c>
      <c r="F55" s="170">
        <v>7</v>
      </c>
      <c r="G55" s="196" t="s">
        <v>197</v>
      </c>
      <c r="H55" t="s">
        <v>198</v>
      </c>
      <c r="I55" t="s">
        <v>160</v>
      </c>
      <c r="J55">
        <v>3</v>
      </c>
      <c r="K55">
        <v>2</v>
      </c>
      <c r="L55" s="258">
        <v>335</v>
      </c>
      <c r="M55" s="259">
        <v>315.23500000000001</v>
      </c>
      <c r="N55" s="260">
        <v>358.78500000000003</v>
      </c>
      <c r="O55" s="192">
        <v>488</v>
      </c>
      <c r="P55" s="192">
        <v>446</v>
      </c>
      <c r="Q55" s="192">
        <v>475</v>
      </c>
      <c r="R55" s="192">
        <v>467</v>
      </c>
      <c r="S55" s="192">
        <v>475</v>
      </c>
      <c r="T55" s="192">
        <v>352</v>
      </c>
      <c r="U55" s="192">
        <v>347</v>
      </c>
      <c r="V55" s="192">
        <v>353</v>
      </c>
      <c r="W55" s="192">
        <v>347</v>
      </c>
      <c r="X55" s="192">
        <v>348</v>
      </c>
      <c r="Y55" s="171">
        <v>127</v>
      </c>
      <c r="Z55" s="171">
        <v>131</v>
      </c>
      <c r="AA55" s="192">
        <v>500</v>
      </c>
      <c r="AB55" s="192">
        <v>500</v>
      </c>
      <c r="AC55" s="192">
        <v>490</v>
      </c>
      <c r="AD55" s="192">
        <v>481</v>
      </c>
      <c r="AE55" s="192">
        <v>503</v>
      </c>
      <c r="AF55" s="192">
        <v>397</v>
      </c>
      <c r="AG55" s="192">
        <v>367</v>
      </c>
      <c r="AH55" s="192">
        <v>351</v>
      </c>
      <c r="AI55" s="192">
        <v>338</v>
      </c>
      <c r="AJ55" s="192">
        <v>366</v>
      </c>
      <c r="AK55" s="171">
        <v>141</v>
      </c>
      <c r="AL55" s="171">
        <v>142</v>
      </c>
      <c r="AM55" s="192">
        <v>482.5</v>
      </c>
      <c r="AN55" s="192">
        <v>356.6</v>
      </c>
      <c r="AO55" s="222"/>
      <c r="AP55" s="182">
        <v>75</v>
      </c>
      <c r="AQ55" s="183">
        <v>144</v>
      </c>
      <c r="AR55" s="181">
        <v>8.8888888888888893</v>
      </c>
      <c r="AS55" s="181">
        <v>8.8888888888888893</v>
      </c>
      <c r="AT55" s="184"/>
      <c r="AU55" s="184"/>
      <c r="AV55" s="184"/>
      <c r="AW55" s="184"/>
      <c r="AX55" s="184"/>
      <c r="AY55" s="184"/>
      <c r="AZ55" s="184"/>
      <c r="BA55" s="184"/>
      <c r="BB55" s="184"/>
      <c r="BC55" s="185"/>
      <c r="BD55" s="180"/>
      <c r="BE55" s="186"/>
      <c r="BF55" s="187"/>
      <c r="BG55" s="172">
        <v>0</v>
      </c>
      <c r="BH55" s="172"/>
      <c r="BI55" s="172"/>
      <c r="BJ55" s="172"/>
      <c r="BK55" s="172"/>
      <c r="BL55" s="28"/>
      <c r="BM55" s="229"/>
      <c r="BN55" s="229"/>
      <c r="BO55" s="229"/>
      <c r="BP55" s="229"/>
      <c r="BQ55" s="229"/>
      <c r="BR55" s="229"/>
      <c r="BS55" s="229"/>
      <c r="BT55" s="229"/>
      <c r="BU55" s="229"/>
      <c r="BV55" s="229">
        <v>0</v>
      </c>
      <c r="BW55" s="229"/>
      <c r="BX55" s="229"/>
      <c r="BY55" s="229"/>
      <c r="BZ55" s="229"/>
      <c r="CA55" s="229"/>
      <c r="CB55" s="229"/>
      <c r="CC55" s="229"/>
      <c r="CD55" s="229"/>
      <c r="CE55" s="229"/>
      <c r="CF55" s="229"/>
      <c r="CG55" s="229">
        <v>0</v>
      </c>
      <c r="CH55" s="229">
        <v>0</v>
      </c>
      <c r="CI55" s="229"/>
      <c r="CJ55" s="229">
        <v>1.4999999999999999E-2</v>
      </c>
      <c r="CK55" s="229"/>
      <c r="CL55" s="229"/>
      <c r="CM55" s="229"/>
      <c r="CN55" s="229"/>
      <c r="CO55" s="229"/>
      <c r="CP55" s="229"/>
      <c r="CQ55" s="229" t="s">
        <v>174</v>
      </c>
      <c r="CR55" s="229" t="s">
        <v>175</v>
      </c>
      <c r="CS55">
        <v>0</v>
      </c>
    </row>
    <row r="56" spans="1:97" s="197" customFormat="1" ht="31.5" customHeight="1" x14ac:dyDescent="0.3">
      <c r="A56" s="193">
        <v>2022</v>
      </c>
      <c r="B56" s="170">
        <v>1</v>
      </c>
      <c r="C56" s="257">
        <v>44563</v>
      </c>
      <c r="D56" s="170">
        <v>419</v>
      </c>
      <c r="E56" s="170">
        <v>670</v>
      </c>
      <c r="F56" s="170">
        <v>7</v>
      </c>
      <c r="G56" s="196" t="s">
        <v>212</v>
      </c>
      <c r="H56" t="s">
        <v>213</v>
      </c>
      <c r="I56" t="s">
        <v>160</v>
      </c>
      <c r="J56">
        <v>4</v>
      </c>
      <c r="K56">
        <v>2</v>
      </c>
      <c r="L56" s="258">
        <v>298</v>
      </c>
      <c r="M56" s="259">
        <v>280.41800000000001</v>
      </c>
      <c r="N56" s="260">
        <v>319.15800000000002</v>
      </c>
      <c r="O56" s="192"/>
      <c r="P56" s="192"/>
      <c r="Q56" s="192"/>
      <c r="R56" s="192"/>
      <c r="S56" s="192"/>
      <c r="T56" s="192"/>
      <c r="U56" s="192"/>
      <c r="V56" s="192"/>
      <c r="W56" s="192"/>
      <c r="X56" s="192"/>
      <c r="Y56" s="171"/>
      <c r="Z56" s="171"/>
      <c r="AA56" s="192"/>
      <c r="AB56" s="192">
        <v>260</v>
      </c>
      <c r="AC56" s="192">
        <v>259</v>
      </c>
      <c r="AD56" s="192">
        <v>259</v>
      </c>
      <c r="AE56" s="192">
        <v>266</v>
      </c>
      <c r="AF56" s="192"/>
      <c r="AG56" s="192">
        <v>216</v>
      </c>
      <c r="AH56" s="192">
        <v>177</v>
      </c>
      <c r="AI56" s="192">
        <v>201</v>
      </c>
      <c r="AJ56" s="192">
        <v>176</v>
      </c>
      <c r="AK56" s="171">
        <v>151</v>
      </c>
      <c r="AL56" s="171">
        <v>155</v>
      </c>
      <c r="AM56" s="192">
        <v>261</v>
      </c>
      <c r="AN56" s="192">
        <v>192.5</v>
      </c>
      <c r="AO56" s="222"/>
      <c r="AP56" s="182">
        <v>96</v>
      </c>
      <c r="AQ56" s="183">
        <v>150</v>
      </c>
      <c r="AR56" s="181">
        <v>5.882352941176471</v>
      </c>
      <c r="AS56" s="181">
        <v>5.882352941176471</v>
      </c>
      <c r="AT56" s="184"/>
      <c r="AU56" s="184"/>
      <c r="AV56" s="184"/>
      <c r="AW56" s="184"/>
      <c r="AX56" s="184"/>
      <c r="AY56" s="184"/>
      <c r="AZ56" s="184"/>
      <c r="BA56" s="184"/>
      <c r="BB56" s="184"/>
      <c r="BC56" s="185"/>
      <c r="BD56" s="180"/>
      <c r="BE56" s="186"/>
      <c r="BF56" s="187"/>
      <c r="BG56" s="172">
        <v>0</v>
      </c>
      <c r="BH56" s="172"/>
      <c r="BI56" s="172"/>
      <c r="BJ56" s="172"/>
      <c r="BK56" s="172"/>
      <c r="BL56" s="28">
        <v>8</v>
      </c>
      <c r="BM56" s="229">
        <v>8</v>
      </c>
      <c r="BN56" s="229">
        <v>8</v>
      </c>
      <c r="BO56" s="229"/>
      <c r="BP56" s="229"/>
      <c r="BQ56" s="229"/>
      <c r="BR56" s="229"/>
      <c r="BS56" s="229"/>
      <c r="BT56" s="229"/>
      <c r="BU56" s="229"/>
      <c r="BV56" s="229">
        <v>0</v>
      </c>
      <c r="BW56" s="229"/>
      <c r="BX56" s="229"/>
      <c r="BY56" s="229"/>
      <c r="BZ56" s="229"/>
      <c r="CA56" s="229"/>
      <c r="CB56" s="229"/>
      <c r="CC56" s="229"/>
      <c r="CD56" s="229"/>
      <c r="CE56" s="229"/>
      <c r="CF56" s="229"/>
      <c r="CG56" s="229">
        <v>0</v>
      </c>
      <c r="CH56" s="229">
        <v>0</v>
      </c>
      <c r="CI56" s="229"/>
      <c r="CJ56" s="229">
        <v>1.4999999999999999E-2</v>
      </c>
      <c r="CK56" s="229"/>
      <c r="CL56" s="229"/>
      <c r="CM56" s="229"/>
      <c r="CN56" s="229"/>
      <c r="CO56" s="229"/>
      <c r="CP56" s="229"/>
      <c r="CQ56" s="229" t="s">
        <v>174</v>
      </c>
      <c r="CR56" s="229" t="s">
        <v>175</v>
      </c>
      <c r="CS56">
        <v>0</v>
      </c>
    </row>
    <row r="57" spans="1:97" s="197" customFormat="1" ht="31.5" customHeight="1" x14ac:dyDescent="0.3">
      <c r="A57" s="193">
        <v>2022</v>
      </c>
      <c r="B57" s="170">
        <v>1</v>
      </c>
      <c r="C57" s="257">
        <v>44563</v>
      </c>
      <c r="D57" s="170">
        <v>125</v>
      </c>
      <c r="E57" s="170">
        <v>690</v>
      </c>
      <c r="F57" s="170">
        <v>8</v>
      </c>
      <c r="G57" s="196" t="s">
        <v>231</v>
      </c>
      <c r="H57" t="s">
        <v>232</v>
      </c>
      <c r="I57" t="s">
        <v>160</v>
      </c>
      <c r="J57">
        <v>4</v>
      </c>
      <c r="K57">
        <v>4</v>
      </c>
      <c r="L57" s="258">
        <v>170</v>
      </c>
      <c r="M57" s="259">
        <v>153</v>
      </c>
      <c r="N57" s="260">
        <v>187</v>
      </c>
      <c r="O57" s="192"/>
      <c r="P57" s="192"/>
      <c r="Q57" s="192">
        <v>188</v>
      </c>
      <c r="R57" s="192">
        <v>190</v>
      </c>
      <c r="S57" s="192">
        <v>198</v>
      </c>
      <c r="T57" s="192"/>
      <c r="U57" s="192"/>
      <c r="V57" s="192">
        <v>165</v>
      </c>
      <c r="W57" s="192">
        <v>165</v>
      </c>
      <c r="X57" s="192">
        <v>175</v>
      </c>
      <c r="Y57" s="171">
        <v>136</v>
      </c>
      <c r="Z57" s="171">
        <v>130</v>
      </c>
      <c r="AA57" s="192">
        <v>221</v>
      </c>
      <c r="AB57" s="192">
        <v>219</v>
      </c>
      <c r="AC57" s="192">
        <v>222</v>
      </c>
      <c r="AD57" s="192">
        <v>225</v>
      </c>
      <c r="AE57" s="192">
        <v>220</v>
      </c>
      <c r="AF57" s="192">
        <v>190</v>
      </c>
      <c r="AG57" s="192">
        <v>189</v>
      </c>
      <c r="AH57" s="192">
        <v>183</v>
      </c>
      <c r="AI57" s="192">
        <v>181</v>
      </c>
      <c r="AJ57" s="192">
        <v>168</v>
      </c>
      <c r="AK57" s="171">
        <v>112</v>
      </c>
      <c r="AL57" s="171">
        <v>112</v>
      </c>
      <c r="AM57" s="192">
        <v>210.375</v>
      </c>
      <c r="AN57" s="192">
        <v>177</v>
      </c>
      <c r="AO57" s="222"/>
      <c r="AP57" s="182">
        <v>120</v>
      </c>
      <c r="AQ57" s="183">
        <v>120</v>
      </c>
      <c r="AR57" s="181">
        <v>7.3770491803278686</v>
      </c>
      <c r="AS57" s="181">
        <v>7.3770491803278686</v>
      </c>
      <c r="AT57" s="184"/>
      <c r="AU57" s="184"/>
      <c r="AV57" s="184"/>
      <c r="AW57" s="184"/>
      <c r="AX57" s="184"/>
      <c r="AY57" s="184"/>
      <c r="AZ57" s="184"/>
      <c r="BA57" s="184"/>
      <c r="BB57" s="184"/>
      <c r="BC57" s="185"/>
      <c r="BD57" s="180"/>
      <c r="BE57" s="186"/>
      <c r="BF57" s="187"/>
      <c r="BG57" s="172">
        <v>0</v>
      </c>
      <c r="BH57" s="172"/>
      <c r="BI57" s="172"/>
      <c r="BJ57" s="172"/>
      <c r="BK57" s="172"/>
      <c r="BL57" s="28">
        <v>3</v>
      </c>
      <c r="BM57" s="229">
        <v>3</v>
      </c>
      <c r="BN57" s="229">
        <v>3</v>
      </c>
      <c r="BO57" s="229"/>
      <c r="BP57" s="229"/>
      <c r="BQ57" s="229"/>
      <c r="BR57" s="229"/>
      <c r="BS57" s="229"/>
      <c r="BT57" s="229"/>
      <c r="BU57" s="229"/>
      <c r="BV57" s="229">
        <v>0</v>
      </c>
      <c r="BW57" s="229"/>
      <c r="BX57" s="229"/>
      <c r="BY57" s="229"/>
      <c r="BZ57" s="229"/>
      <c r="CA57" s="229"/>
      <c r="CB57" s="229"/>
      <c r="CC57" s="229"/>
      <c r="CD57" s="229"/>
      <c r="CE57" s="229"/>
      <c r="CF57" s="229"/>
      <c r="CG57" s="229">
        <v>0</v>
      </c>
      <c r="CH57" s="229">
        <v>0</v>
      </c>
      <c r="CI57" s="229"/>
      <c r="CJ57" s="229">
        <v>1.4999999999999999E-2</v>
      </c>
      <c r="CK57" s="229"/>
      <c r="CL57" s="229"/>
      <c r="CM57" s="229"/>
      <c r="CN57" s="229"/>
      <c r="CO57" s="229"/>
      <c r="CP57" s="229"/>
      <c r="CQ57" s="229" t="s">
        <v>229</v>
      </c>
      <c r="CR57" s="229" t="s">
        <v>230</v>
      </c>
      <c r="CS57">
        <v>0</v>
      </c>
    </row>
    <row r="58" spans="1:97" s="197" customFormat="1" ht="31.5" customHeight="1" x14ac:dyDescent="0.3">
      <c r="A58" s="193">
        <v>2022</v>
      </c>
      <c r="B58" s="170">
        <v>1</v>
      </c>
      <c r="C58" s="257">
        <v>44563</v>
      </c>
      <c r="D58" s="170">
        <v>376</v>
      </c>
      <c r="E58" s="170">
        <v>438</v>
      </c>
      <c r="F58" s="170">
        <v>8</v>
      </c>
      <c r="G58" s="196" t="s">
        <v>197</v>
      </c>
      <c r="H58" t="s">
        <v>198</v>
      </c>
      <c r="I58" t="s">
        <v>160</v>
      </c>
      <c r="J58">
        <v>3</v>
      </c>
      <c r="K58">
        <v>2</v>
      </c>
      <c r="L58" s="258">
        <v>335</v>
      </c>
      <c r="M58" s="259">
        <v>315.23500000000001</v>
      </c>
      <c r="N58" s="260">
        <v>358.78500000000003</v>
      </c>
      <c r="O58" s="192"/>
      <c r="P58" s="192"/>
      <c r="Q58" s="192"/>
      <c r="R58" s="192"/>
      <c r="S58" s="192"/>
      <c r="T58" s="192"/>
      <c r="U58" s="192"/>
      <c r="V58" s="192"/>
      <c r="W58" s="192"/>
      <c r="X58" s="192"/>
      <c r="Y58" s="171">
        <v>127</v>
      </c>
      <c r="Z58" s="171">
        <v>131</v>
      </c>
      <c r="AA58" s="192"/>
      <c r="AB58" s="192"/>
      <c r="AC58" s="192"/>
      <c r="AD58" s="192"/>
      <c r="AE58" s="192"/>
      <c r="AF58" s="192"/>
      <c r="AG58" s="192"/>
      <c r="AH58" s="192"/>
      <c r="AI58" s="192"/>
      <c r="AJ58" s="192"/>
      <c r="AK58" s="171">
        <v>141</v>
      </c>
      <c r="AL58" s="171">
        <v>142</v>
      </c>
      <c r="AM58" s="192"/>
      <c r="AN58" s="192"/>
      <c r="AO58" s="222"/>
      <c r="AP58" s="182">
        <v>75</v>
      </c>
      <c r="AQ58" s="183">
        <v>144</v>
      </c>
      <c r="AR58" s="181">
        <v>8.8888888888888893</v>
      </c>
      <c r="AS58" s="181">
        <v>8.8888888888888893</v>
      </c>
      <c r="AT58" s="184"/>
      <c r="AU58" s="184"/>
      <c r="AV58" s="184"/>
      <c r="AW58" s="184">
        <v>3</v>
      </c>
      <c r="AX58" s="184">
        <v>4</v>
      </c>
      <c r="AY58" s="184">
        <v>4</v>
      </c>
      <c r="AZ58" s="184"/>
      <c r="BA58" s="184"/>
      <c r="BB58" s="184"/>
      <c r="BC58" s="185"/>
      <c r="BD58" s="180"/>
      <c r="BE58" s="186"/>
      <c r="BF58" s="187"/>
      <c r="BG58" s="172">
        <v>0</v>
      </c>
      <c r="BH58" s="172"/>
      <c r="BI58" s="172"/>
      <c r="BJ58" s="172"/>
      <c r="BK58" s="172"/>
      <c r="BL58" s="28">
        <v>6</v>
      </c>
      <c r="BM58" s="229">
        <v>6</v>
      </c>
      <c r="BN58" s="229">
        <v>2</v>
      </c>
      <c r="BO58" s="229"/>
      <c r="BP58" s="229"/>
      <c r="BQ58" s="229"/>
      <c r="BR58" s="229"/>
      <c r="BS58" s="229"/>
      <c r="BT58" s="229"/>
      <c r="BU58" s="229"/>
      <c r="BV58" s="229">
        <v>0</v>
      </c>
      <c r="BW58" s="229"/>
      <c r="BX58" s="229">
        <v>4</v>
      </c>
      <c r="BY58" s="229">
        <v>5</v>
      </c>
      <c r="BZ58" s="229">
        <v>3</v>
      </c>
      <c r="CA58" s="229"/>
      <c r="CB58" s="229"/>
      <c r="CC58" s="229"/>
      <c r="CD58" s="229"/>
      <c r="CE58" s="229"/>
      <c r="CF58" s="229"/>
      <c r="CG58" s="229">
        <v>0</v>
      </c>
      <c r="CH58" s="229">
        <v>0</v>
      </c>
      <c r="CI58" s="229"/>
      <c r="CJ58" s="229">
        <v>1.4999999999999999E-2</v>
      </c>
      <c r="CK58" s="229"/>
      <c r="CL58" s="229"/>
      <c r="CM58" s="229"/>
      <c r="CN58" s="229"/>
      <c r="CO58" s="229"/>
      <c r="CP58" s="229"/>
      <c r="CQ58" s="229" t="s">
        <v>174</v>
      </c>
      <c r="CR58" s="229" t="s">
        <v>175</v>
      </c>
      <c r="CS58">
        <v>0</v>
      </c>
    </row>
    <row r="59" spans="1:97" s="197" customFormat="1" ht="31.5" customHeight="1" x14ac:dyDescent="0.3">
      <c r="A59" s="193">
        <v>2022</v>
      </c>
      <c r="B59" s="170">
        <v>1</v>
      </c>
      <c r="C59" s="257">
        <v>44563</v>
      </c>
      <c r="D59" s="170">
        <v>159</v>
      </c>
      <c r="E59" s="170">
        <v>299</v>
      </c>
      <c r="F59" s="170">
        <v>30</v>
      </c>
      <c r="G59" s="196" t="s">
        <v>233</v>
      </c>
      <c r="H59" t="s">
        <v>234</v>
      </c>
      <c r="I59" t="s">
        <v>235</v>
      </c>
      <c r="J59">
        <v>3</v>
      </c>
      <c r="K59">
        <v>2</v>
      </c>
      <c r="L59" s="258">
        <v>115</v>
      </c>
      <c r="M59" s="259">
        <v>106.95</v>
      </c>
      <c r="N59" s="260">
        <v>123.05</v>
      </c>
      <c r="O59" s="192"/>
      <c r="P59" s="192">
        <v>141</v>
      </c>
      <c r="Q59" s="192">
        <v>146</v>
      </c>
      <c r="R59" s="192"/>
      <c r="S59" s="192"/>
      <c r="T59" s="192"/>
      <c r="U59" s="192">
        <v>114</v>
      </c>
      <c r="V59" s="192">
        <v>109</v>
      </c>
      <c r="W59" s="192"/>
      <c r="X59" s="192"/>
      <c r="Y59" s="171"/>
      <c r="Z59" s="171"/>
      <c r="AA59" s="192"/>
      <c r="AB59" s="192"/>
      <c r="AC59" s="192"/>
      <c r="AD59" s="192"/>
      <c r="AE59" s="192"/>
      <c r="AF59" s="192"/>
      <c r="AG59" s="192"/>
      <c r="AH59" s="192"/>
      <c r="AI59" s="192"/>
      <c r="AJ59" s="192"/>
      <c r="AK59" s="171"/>
      <c r="AL59" s="171"/>
      <c r="AM59" s="192">
        <v>143.5</v>
      </c>
      <c r="AN59" s="192">
        <v>111.5</v>
      </c>
      <c r="AO59" s="222"/>
      <c r="AP59" s="182">
        <v>86</v>
      </c>
      <c r="AQ59" s="183">
        <v>126</v>
      </c>
      <c r="AR59" s="181"/>
      <c r="AS59" s="181"/>
      <c r="AT59" s="184"/>
      <c r="AU59" s="184"/>
      <c r="AV59" s="184"/>
      <c r="AW59" s="184"/>
      <c r="AX59" s="184">
        <v>2</v>
      </c>
      <c r="AY59" s="184">
        <v>4</v>
      </c>
      <c r="AZ59" s="184"/>
      <c r="BA59" s="184"/>
      <c r="BB59" s="184"/>
      <c r="BC59" s="185"/>
      <c r="BD59" s="180"/>
      <c r="BE59" s="186"/>
      <c r="BF59" s="187"/>
      <c r="BG59" s="172">
        <v>0</v>
      </c>
      <c r="BH59" s="172"/>
      <c r="BI59" s="172"/>
      <c r="BJ59" s="172"/>
      <c r="BK59" s="172"/>
      <c r="BL59" s="28"/>
      <c r="BM59" s="229"/>
      <c r="BN59" s="229"/>
      <c r="BO59" s="229"/>
      <c r="BP59" s="229"/>
      <c r="BQ59" s="229"/>
      <c r="BR59" s="229"/>
      <c r="BS59" s="229"/>
      <c r="BT59" s="229"/>
      <c r="BU59" s="229"/>
      <c r="BV59" s="229">
        <v>0</v>
      </c>
      <c r="BW59" s="229"/>
      <c r="BX59" s="229"/>
      <c r="BY59" s="229"/>
      <c r="BZ59" s="229"/>
      <c r="CA59" s="229"/>
      <c r="CB59" s="229"/>
      <c r="CC59" s="229"/>
      <c r="CD59" s="229"/>
      <c r="CE59" s="229"/>
      <c r="CF59" s="229"/>
      <c r="CG59" s="229">
        <v>0</v>
      </c>
      <c r="CH59" s="229">
        <v>0</v>
      </c>
      <c r="CI59" s="229"/>
      <c r="CJ59" s="229">
        <v>0.02</v>
      </c>
      <c r="CK59" s="229"/>
      <c r="CL59" s="229"/>
      <c r="CM59" s="229"/>
      <c r="CN59" s="229"/>
      <c r="CO59" s="229"/>
      <c r="CP59" s="229"/>
      <c r="CQ59" s="229" t="s">
        <v>169</v>
      </c>
      <c r="CR59" s="229" t="s">
        <v>170</v>
      </c>
      <c r="CS59">
        <v>0</v>
      </c>
    </row>
    <row r="60" spans="1:97" s="197" customFormat="1" ht="31.5" customHeight="1" x14ac:dyDescent="0.3">
      <c r="A60" s="193">
        <v>2022</v>
      </c>
      <c r="B60" s="170">
        <v>1</v>
      </c>
      <c r="C60" s="257">
        <v>44563</v>
      </c>
      <c r="D60" s="170">
        <v>4</v>
      </c>
      <c r="E60" s="170">
        <v>12</v>
      </c>
      <c r="F60" s="170">
        <v>46</v>
      </c>
      <c r="G60" s="196" t="s">
        <v>236</v>
      </c>
      <c r="H60" t="s">
        <v>237</v>
      </c>
      <c r="I60" t="s">
        <v>201</v>
      </c>
      <c r="J60">
        <v>2</v>
      </c>
      <c r="K60">
        <v>2</v>
      </c>
      <c r="L60" s="258">
        <v>212</v>
      </c>
      <c r="M60" s="259">
        <v>197.16</v>
      </c>
      <c r="N60" s="260">
        <v>226.84</v>
      </c>
      <c r="O60" s="192"/>
      <c r="P60" s="192"/>
      <c r="Q60" s="192"/>
      <c r="R60" s="192"/>
      <c r="S60" s="192"/>
      <c r="T60" s="192"/>
      <c r="U60" s="192"/>
      <c r="V60" s="192"/>
      <c r="W60" s="192"/>
      <c r="X60" s="192"/>
      <c r="Y60" s="171">
        <v>130</v>
      </c>
      <c r="Z60" s="171">
        <v>132</v>
      </c>
      <c r="AA60" s="192"/>
      <c r="AB60" s="192"/>
      <c r="AC60" s="192"/>
      <c r="AD60" s="192"/>
      <c r="AE60" s="192"/>
      <c r="AF60" s="192"/>
      <c r="AG60" s="192"/>
      <c r="AH60" s="192"/>
      <c r="AI60" s="192"/>
      <c r="AJ60" s="192"/>
      <c r="AK60" s="171">
        <v>126</v>
      </c>
      <c r="AL60" s="171">
        <v>126</v>
      </c>
      <c r="AM60" s="192"/>
      <c r="AN60" s="192"/>
      <c r="AO60" s="222"/>
      <c r="AP60" s="182">
        <v>48</v>
      </c>
      <c r="AQ60" s="183">
        <v>195</v>
      </c>
      <c r="AR60" s="181">
        <v>14.0625</v>
      </c>
      <c r="AS60" s="181">
        <v>14.0625</v>
      </c>
      <c r="AT60" s="184"/>
      <c r="AU60" s="184"/>
      <c r="AV60" s="184"/>
      <c r="AW60" s="184"/>
      <c r="AX60" s="184"/>
      <c r="AY60" s="184"/>
      <c r="AZ60" s="184"/>
      <c r="BA60" s="184"/>
      <c r="BB60" s="184"/>
      <c r="BC60" s="185"/>
      <c r="BD60" s="180"/>
      <c r="BE60" s="186"/>
      <c r="BF60" s="187"/>
      <c r="BG60" s="172">
        <v>0</v>
      </c>
      <c r="BH60" s="172"/>
      <c r="BI60" s="172"/>
      <c r="BJ60" s="172"/>
      <c r="BK60" s="172"/>
      <c r="BL60" s="28"/>
      <c r="BM60" s="229"/>
      <c r="BN60" s="229"/>
      <c r="BO60" s="229"/>
      <c r="BP60" s="229"/>
      <c r="BQ60" s="229"/>
      <c r="BR60" s="229"/>
      <c r="BS60" s="229"/>
      <c r="BT60" s="229"/>
      <c r="BU60" s="229"/>
      <c r="BV60" s="229">
        <v>0</v>
      </c>
      <c r="BW60" s="229"/>
      <c r="BX60" s="229"/>
      <c r="BY60" s="229"/>
      <c r="BZ60" s="229"/>
      <c r="CA60" s="229"/>
      <c r="CB60" s="229"/>
      <c r="CC60" s="229"/>
      <c r="CD60" s="229"/>
      <c r="CE60" s="229"/>
      <c r="CF60" s="229"/>
      <c r="CG60" s="229">
        <v>0</v>
      </c>
      <c r="CH60" s="229">
        <v>0</v>
      </c>
      <c r="CI60" s="229"/>
      <c r="CJ60" s="229">
        <v>0.02</v>
      </c>
      <c r="CK60" s="229"/>
      <c r="CL60" s="229"/>
      <c r="CM60" s="229"/>
      <c r="CN60" s="229"/>
      <c r="CO60" s="229"/>
      <c r="CP60" s="229"/>
      <c r="CQ60" s="229" t="s">
        <v>169</v>
      </c>
      <c r="CR60" s="229" t="s">
        <v>238</v>
      </c>
      <c r="CS60">
        <v>0</v>
      </c>
    </row>
    <row r="61" spans="1:97" s="197" customFormat="1" ht="31.5" customHeight="1" x14ac:dyDescent="0.3">
      <c r="A61" s="193">
        <v>2022</v>
      </c>
      <c r="B61" s="170">
        <v>1</v>
      </c>
      <c r="C61" s="257">
        <v>44563</v>
      </c>
      <c r="D61" s="170">
        <v>415</v>
      </c>
      <c r="E61" s="170">
        <v>655</v>
      </c>
      <c r="F61" s="170">
        <v>47</v>
      </c>
      <c r="G61" s="196" t="s">
        <v>240</v>
      </c>
      <c r="H61" t="s">
        <v>241</v>
      </c>
      <c r="I61" t="s">
        <v>201</v>
      </c>
      <c r="J61">
        <v>3</v>
      </c>
      <c r="K61">
        <v>1</v>
      </c>
      <c r="L61" s="258">
        <v>148</v>
      </c>
      <c r="M61" s="259">
        <v>137.63999999999999</v>
      </c>
      <c r="N61" s="260">
        <v>158.36000000000001</v>
      </c>
      <c r="O61" s="192"/>
      <c r="P61" s="192"/>
      <c r="Q61" s="192"/>
      <c r="R61" s="192"/>
      <c r="S61" s="192"/>
      <c r="T61" s="192"/>
      <c r="U61" s="192"/>
      <c r="V61" s="192"/>
      <c r="W61" s="192"/>
      <c r="X61" s="192"/>
      <c r="Y61" s="171"/>
      <c r="Z61" s="171"/>
      <c r="AA61" s="192"/>
      <c r="AB61" s="192"/>
      <c r="AC61" s="192"/>
      <c r="AD61" s="192"/>
      <c r="AE61" s="192"/>
      <c r="AF61" s="192"/>
      <c r="AG61" s="192"/>
      <c r="AH61" s="192"/>
      <c r="AI61" s="192"/>
      <c r="AJ61" s="192"/>
      <c r="AK61" s="171"/>
      <c r="AL61" s="171">
        <v>164</v>
      </c>
      <c r="AM61" s="192"/>
      <c r="AN61" s="192"/>
      <c r="AO61" s="222"/>
      <c r="AP61" s="182">
        <v>64</v>
      </c>
      <c r="AQ61" s="183">
        <v>169</v>
      </c>
      <c r="AR61" s="181">
        <v>7.3170731707317076</v>
      </c>
      <c r="AS61" s="181">
        <v>7.3170731707317076</v>
      </c>
      <c r="AT61" s="184"/>
      <c r="AU61" s="184"/>
      <c r="AV61" s="184"/>
      <c r="AW61" s="184"/>
      <c r="AX61" s="184"/>
      <c r="AY61" s="184"/>
      <c r="AZ61" s="184"/>
      <c r="BA61" s="184"/>
      <c r="BB61" s="184"/>
      <c r="BC61" s="185"/>
      <c r="BD61" s="180"/>
      <c r="BE61" s="186"/>
      <c r="BF61" s="187"/>
      <c r="BG61" s="172">
        <v>0</v>
      </c>
      <c r="BH61" s="172"/>
      <c r="BI61" s="172"/>
      <c r="BJ61" s="172"/>
      <c r="BK61" s="172"/>
      <c r="BL61" s="28"/>
      <c r="BM61" s="229"/>
      <c r="BN61" s="229"/>
      <c r="BO61" s="229"/>
      <c r="BP61" s="229"/>
      <c r="BQ61" s="229"/>
      <c r="BR61" s="229"/>
      <c r="BS61" s="229"/>
      <c r="BT61" s="229"/>
      <c r="BU61" s="229"/>
      <c r="BV61" s="229">
        <v>0</v>
      </c>
      <c r="BW61" s="229"/>
      <c r="BX61" s="229"/>
      <c r="BY61" s="229"/>
      <c r="BZ61" s="229"/>
      <c r="CA61" s="229"/>
      <c r="CB61" s="229"/>
      <c r="CC61" s="229"/>
      <c r="CD61" s="229"/>
      <c r="CE61" s="229"/>
      <c r="CF61" s="229"/>
      <c r="CG61" s="229">
        <v>0</v>
      </c>
      <c r="CH61" s="229">
        <v>0</v>
      </c>
      <c r="CI61" s="229"/>
      <c r="CJ61" s="229">
        <v>0.02</v>
      </c>
      <c r="CK61" s="229"/>
      <c r="CL61" s="229"/>
      <c r="CM61" s="229"/>
      <c r="CN61" s="229"/>
      <c r="CO61" s="229"/>
      <c r="CP61" s="229"/>
      <c r="CQ61" s="229" t="s">
        <v>169</v>
      </c>
      <c r="CR61" s="229" t="s">
        <v>179</v>
      </c>
      <c r="CS61">
        <v>0</v>
      </c>
    </row>
    <row r="62" spans="1:97" s="197" customFormat="1" ht="31.5" customHeight="1" x14ac:dyDescent="0.3">
      <c r="A62" s="193">
        <v>2022</v>
      </c>
      <c r="B62" s="170">
        <v>1</v>
      </c>
      <c r="C62" s="257">
        <v>44563</v>
      </c>
      <c r="D62" s="170">
        <v>415</v>
      </c>
      <c r="E62" s="170">
        <v>658</v>
      </c>
      <c r="F62" s="170">
        <v>47</v>
      </c>
      <c r="G62" s="196" t="s">
        <v>242</v>
      </c>
      <c r="H62" t="s">
        <v>243</v>
      </c>
      <c r="I62" t="s">
        <v>201</v>
      </c>
      <c r="J62">
        <v>3</v>
      </c>
      <c r="K62">
        <v>1</v>
      </c>
      <c r="L62" s="258">
        <v>90</v>
      </c>
      <c r="M62" s="259">
        <v>83.7</v>
      </c>
      <c r="N62" s="260">
        <v>96.3</v>
      </c>
      <c r="O62" s="192"/>
      <c r="P62" s="192"/>
      <c r="Q62" s="192"/>
      <c r="R62" s="192"/>
      <c r="S62" s="192"/>
      <c r="T62" s="192"/>
      <c r="U62" s="192"/>
      <c r="V62" s="192"/>
      <c r="W62" s="192"/>
      <c r="X62" s="192"/>
      <c r="Y62" s="171"/>
      <c r="Z62" s="171"/>
      <c r="AA62" s="192"/>
      <c r="AB62" s="192"/>
      <c r="AC62" s="192"/>
      <c r="AD62" s="192"/>
      <c r="AE62" s="192"/>
      <c r="AF62" s="192"/>
      <c r="AG62" s="192"/>
      <c r="AH62" s="192"/>
      <c r="AI62" s="192"/>
      <c r="AJ62" s="192"/>
      <c r="AK62" s="171"/>
      <c r="AL62" s="171">
        <v>164</v>
      </c>
      <c r="AM62" s="192"/>
      <c r="AN62" s="192"/>
      <c r="AO62" s="222"/>
      <c r="AP62" s="182">
        <v>64</v>
      </c>
      <c r="AQ62" s="183">
        <v>169</v>
      </c>
      <c r="AR62" s="181">
        <v>7.3170731707317076</v>
      </c>
      <c r="AS62" s="181">
        <v>7.3170731707317076</v>
      </c>
      <c r="AT62" s="184"/>
      <c r="AU62" s="184"/>
      <c r="AV62" s="184"/>
      <c r="AW62" s="184"/>
      <c r="AX62" s="184"/>
      <c r="AY62" s="184"/>
      <c r="AZ62" s="184"/>
      <c r="BA62" s="184"/>
      <c r="BB62" s="184"/>
      <c r="BC62" s="185"/>
      <c r="BD62" s="180"/>
      <c r="BE62" s="186"/>
      <c r="BF62" s="187"/>
      <c r="BG62" s="172">
        <v>0</v>
      </c>
      <c r="BH62" s="172"/>
      <c r="BI62" s="172"/>
      <c r="BJ62" s="172"/>
      <c r="BK62" s="172"/>
      <c r="BL62" s="28"/>
      <c r="BM62" s="229"/>
      <c r="BN62" s="229"/>
      <c r="BO62" s="229"/>
      <c r="BP62" s="229"/>
      <c r="BQ62" s="229"/>
      <c r="BR62" s="229"/>
      <c r="BS62" s="229"/>
      <c r="BT62" s="229"/>
      <c r="BU62" s="229"/>
      <c r="BV62" s="229">
        <v>0</v>
      </c>
      <c r="BW62" s="229"/>
      <c r="BX62" s="229"/>
      <c r="BY62" s="229"/>
      <c r="BZ62" s="229"/>
      <c r="CA62" s="229"/>
      <c r="CB62" s="229"/>
      <c r="CC62" s="229"/>
      <c r="CD62" s="229"/>
      <c r="CE62" s="229"/>
      <c r="CF62" s="229"/>
      <c r="CG62" s="229">
        <v>0</v>
      </c>
      <c r="CH62" s="229">
        <v>0</v>
      </c>
      <c r="CI62" s="229"/>
      <c r="CJ62" s="229">
        <v>0.02</v>
      </c>
      <c r="CK62" s="229"/>
      <c r="CL62" s="229"/>
      <c r="CM62" s="229"/>
      <c r="CN62" s="229"/>
      <c r="CO62" s="229"/>
      <c r="CP62" s="229"/>
      <c r="CQ62" s="229" t="s">
        <v>169</v>
      </c>
      <c r="CR62" s="229" t="s">
        <v>179</v>
      </c>
      <c r="CS62">
        <v>0</v>
      </c>
    </row>
    <row r="63" spans="1:97" s="197" customFormat="1" ht="31.5" customHeight="1" x14ac:dyDescent="0.3">
      <c r="A63" s="193">
        <v>2022</v>
      </c>
      <c r="B63" s="170">
        <v>1</v>
      </c>
      <c r="C63" s="257">
        <v>44563</v>
      </c>
      <c r="D63" s="170">
        <v>4</v>
      </c>
      <c r="E63" s="170">
        <v>11</v>
      </c>
      <c r="F63" s="170">
        <v>48</v>
      </c>
      <c r="G63" s="196" t="s">
        <v>244</v>
      </c>
      <c r="H63" t="s">
        <v>245</v>
      </c>
      <c r="I63" t="s">
        <v>201</v>
      </c>
      <c r="J63">
        <v>2</v>
      </c>
      <c r="K63">
        <v>2</v>
      </c>
      <c r="L63" s="258">
        <v>212</v>
      </c>
      <c r="M63" s="259">
        <v>197.16</v>
      </c>
      <c r="N63" s="260">
        <v>226.84</v>
      </c>
      <c r="O63" s="192"/>
      <c r="P63" s="192"/>
      <c r="Q63" s="192">
        <v>276</v>
      </c>
      <c r="R63" s="192">
        <v>254</v>
      </c>
      <c r="S63" s="192">
        <v>260</v>
      </c>
      <c r="T63" s="192"/>
      <c r="U63" s="192"/>
      <c r="V63" s="192">
        <v>213</v>
      </c>
      <c r="W63" s="192">
        <v>210</v>
      </c>
      <c r="X63" s="192">
        <v>213</v>
      </c>
      <c r="Y63" s="171">
        <v>130</v>
      </c>
      <c r="Z63" s="171">
        <v>132</v>
      </c>
      <c r="AA63" s="192">
        <v>285</v>
      </c>
      <c r="AB63" s="192">
        <v>287</v>
      </c>
      <c r="AC63" s="192">
        <v>281</v>
      </c>
      <c r="AD63" s="192">
        <v>277</v>
      </c>
      <c r="AE63" s="192">
        <v>281</v>
      </c>
      <c r="AF63" s="192">
        <v>228</v>
      </c>
      <c r="AG63" s="192">
        <v>235</v>
      </c>
      <c r="AH63" s="192">
        <v>222</v>
      </c>
      <c r="AI63" s="192">
        <v>214</v>
      </c>
      <c r="AJ63" s="192">
        <v>220</v>
      </c>
      <c r="AK63" s="171">
        <v>126</v>
      </c>
      <c r="AL63" s="171">
        <v>126</v>
      </c>
      <c r="AM63" s="192">
        <v>275.125</v>
      </c>
      <c r="AN63" s="192">
        <v>219.375</v>
      </c>
      <c r="AO63" s="222"/>
      <c r="AP63" s="182">
        <v>48</v>
      </c>
      <c r="AQ63" s="183">
        <v>195</v>
      </c>
      <c r="AR63" s="181">
        <v>14.0625</v>
      </c>
      <c r="AS63" s="181">
        <v>14.0625</v>
      </c>
      <c r="AT63" s="184"/>
      <c r="AU63" s="184"/>
      <c r="AV63" s="184"/>
      <c r="AW63" s="184"/>
      <c r="AX63" s="184"/>
      <c r="AY63" s="184"/>
      <c r="AZ63" s="184"/>
      <c r="BA63" s="184"/>
      <c r="BB63" s="184"/>
      <c r="BC63" s="185"/>
      <c r="BD63" s="180"/>
      <c r="BE63" s="186"/>
      <c r="BF63" s="187"/>
      <c r="BG63" s="172">
        <v>0</v>
      </c>
      <c r="BH63" s="172"/>
      <c r="BI63" s="172"/>
      <c r="BJ63" s="172"/>
      <c r="BK63" s="172"/>
      <c r="BL63" s="28">
        <v>6</v>
      </c>
      <c r="BM63" s="229">
        <v>2</v>
      </c>
      <c r="BN63" s="229">
        <v>1</v>
      </c>
      <c r="BO63" s="229"/>
      <c r="BP63" s="229"/>
      <c r="BQ63" s="229"/>
      <c r="BR63" s="229"/>
      <c r="BS63" s="229"/>
      <c r="BT63" s="229"/>
      <c r="BU63" s="229"/>
      <c r="BV63" s="229">
        <v>0</v>
      </c>
      <c r="BW63" s="229"/>
      <c r="BX63" s="229"/>
      <c r="BY63" s="229"/>
      <c r="BZ63" s="229"/>
      <c r="CA63" s="229"/>
      <c r="CB63" s="229"/>
      <c r="CC63" s="229"/>
      <c r="CD63" s="229"/>
      <c r="CE63" s="229"/>
      <c r="CF63" s="229"/>
      <c r="CG63" s="229">
        <v>0</v>
      </c>
      <c r="CH63" s="229">
        <v>0</v>
      </c>
      <c r="CI63" s="229"/>
      <c r="CJ63" s="229">
        <v>0.02</v>
      </c>
      <c r="CK63" s="229"/>
      <c r="CL63" s="229"/>
      <c r="CM63" s="229"/>
      <c r="CN63" s="229"/>
      <c r="CO63" s="229"/>
      <c r="CP63" s="229"/>
      <c r="CQ63" s="229" t="s">
        <v>169</v>
      </c>
      <c r="CR63" s="229" t="s">
        <v>238</v>
      </c>
      <c r="CS63">
        <v>0</v>
      </c>
    </row>
    <row r="64" spans="1:97" s="197" customFormat="1" ht="31.5" customHeight="1" x14ac:dyDescent="0.3">
      <c r="A64" s="193">
        <v>2022</v>
      </c>
      <c r="B64" s="170">
        <v>1</v>
      </c>
      <c r="C64" s="257">
        <v>44563</v>
      </c>
      <c r="D64" s="170">
        <v>4</v>
      </c>
      <c r="E64" s="170">
        <v>12</v>
      </c>
      <c r="F64" s="170">
        <v>48</v>
      </c>
      <c r="G64" s="196" t="s">
        <v>236</v>
      </c>
      <c r="H64" t="s">
        <v>237</v>
      </c>
      <c r="I64" t="s">
        <v>201</v>
      </c>
      <c r="J64">
        <v>2</v>
      </c>
      <c r="K64">
        <v>2</v>
      </c>
      <c r="L64" s="258">
        <v>212</v>
      </c>
      <c r="M64" s="259">
        <v>197.16</v>
      </c>
      <c r="N64" s="260">
        <v>226.84</v>
      </c>
      <c r="O64" s="192"/>
      <c r="P64" s="192"/>
      <c r="Q64" s="192">
        <v>265</v>
      </c>
      <c r="R64" s="192">
        <v>246</v>
      </c>
      <c r="S64" s="192">
        <v>262</v>
      </c>
      <c r="T64" s="192"/>
      <c r="U64" s="192"/>
      <c r="V64" s="192">
        <v>210</v>
      </c>
      <c r="W64" s="192">
        <v>208</v>
      </c>
      <c r="X64" s="192">
        <v>209</v>
      </c>
      <c r="Y64" s="171">
        <v>130</v>
      </c>
      <c r="Z64" s="171">
        <v>132</v>
      </c>
      <c r="AA64" s="192">
        <v>271</v>
      </c>
      <c r="AB64" s="192">
        <v>269</v>
      </c>
      <c r="AC64" s="192">
        <v>273</v>
      </c>
      <c r="AD64" s="192">
        <v>271</v>
      </c>
      <c r="AE64" s="192">
        <v>270</v>
      </c>
      <c r="AF64" s="192">
        <v>221</v>
      </c>
      <c r="AG64" s="192">
        <v>220</v>
      </c>
      <c r="AH64" s="192">
        <v>220</v>
      </c>
      <c r="AI64" s="192">
        <v>222</v>
      </c>
      <c r="AJ64" s="192">
        <v>219</v>
      </c>
      <c r="AK64" s="171">
        <v>126</v>
      </c>
      <c r="AL64" s="171">
        <v>126</v>
      </c>
      <c r="AM64" s="192">
        <v>265.875</v>
      </c>
      <c r="AN64" s="192">
        <v>216.125</v>
      </c>
      <c r="AO64" s="222"/>
      <c r="AP64" s="182">
        <v>48</v>
      </c>
      <c r="AQ64" s="183">
        <v>195</v>
      </c>
      <c r="AR64" s="181">
        <v>14.0625</v>
      </c>
      <c r="AS64" s="181">
        <v>14.0625</v>
      </c>
      <c r="AT64" s="184"/>
      <c r="AU64" s="184"/>
      <c r="AV64" s="184"/>
      <c r="AW64" s="184"/>
      <c r="AX64" s="184"/>
      <c r="AY64" s="184"/>
      <c r="AZ64" s="184"/>
      <c r="BA64" s="184"/>
      <c r="BB64" s="184"/>
      <c r="BC64" s="185"/>
      <c r="BD64" s="180"/>
      <c r="BE64" s="186"/>
      <c r="BF64" s="187"/>
      <c r="BG64" s="172">
        <v>0</v>
      </c>
      <c r="BH64" s="172"/>
      <c r="BI64" s="172"/>
      <c r="BJ64" s="172"/>
      <c r="BK64" s="172"/>
      <c r="BL64" s="28">
        <v>5</v>
      </c>
      <c r="BM64" s="229">
        <v>4</v>
      </c>
      <c r="BN64" s="229">
        <v>1</v>
      </c>
      <c r="BO64" s="229"/>
      <c r="BP64" s="229"/>
      <c r="BQ64" s="229"/>
      <c r="BR64" s="229"/>
      <c r="BS64" s="229"/>
      <c r="BT64" s="229"/>
      <c r="BU64" s="229"/>
      <c r="BV64" s="229">
        <v>0</v>
      </c>
      <c r="BW64" s="229"/>
      <c r="BX64" s="229"/>
      <c r="BY64" s="229"/>
      <c r="BZ64" s="229"/>
      <c r="CA64" s="229"/>
      <c r="CB64" s="229"/>
      <c r="CC64" s="229"/>
      <c r="CD64" s="229"/>
      <c r="CE64" s="229"/>
      <c r="CF64" s="229"/>
      <c r="CG64" s="229">
        <v>0</v>
      </c>
      <c r="CH64" s="229">
        <v>0</v>
      </c>
      <c r="CI64" s="229"/>
      <c r="CJ64" s="229">
        <v>0.02</v>
      </c>
      <c r="CK64" s="229"/>
      <c r="CL64" s="229"/>
      <c r="CM64" s="229"/>
      <c r="CN64" s="229"/>
      <c r="CO64" s="229"/>
      <c r="CP64" s="229"/>
      <c r="CQ64" s="229" t="s">
        <v>169</v>
      </c>
      <c r="CR64" s="229" t="s">
        <v>238</v>
      </c>
      <c r="CS64">
        <v>0</v>
      </c>
    </row>
    <row r="65" spans="1:97" s="197" customFormat="1" ht="31.5" customHeight="1" x14ac:dyDescent="0.3">
      <c r="A65" s="193">
        <v>2022</v>
      </c>
      <c r="B65" s="170">
        <v>1</v>
      </c>
      <c r="C65" s="257">
        <v>44563</v>
      </c>
      <c r="D65" s="170">
        <v>334</v>
      </c>
      <c r="E65" s="170">
        <v>254</v>
      </c>
      <c r="F65" s="170">
        <v>49</v>
      </c>
      <c r="G65" s="196" t="s">
        <v>200</v>
      </c>
      <c r="H65" t="s">
        <v>168</v>
      </c>
      <c r="I65" t="s">
        <v>201</v>
      </c>
      <c r="J65">
        <v>4</v>
      </c>
      <c r="K65">
        <v>2</v>
      </c>
      <c r="L65" s="258">
        <v>203</v>
      </c>
      <c r="M65" s="259">
        <v>188.79</v>
      </c>
      <c r="N65" s="260">
        <v>217.21</v>
      </c>
      <c r="O65" s="192">
        <v>266</v>
      </c>
      <c r="P65" s="192">
        <v>285</v>
      </c>
      <c r="Q65" s="192">
        <v>260</v>
      </c>
      <c r="R65" s="192">
        <v>300</v>
      </c>
      <c r="S65" s="192">
        <v>305</v>
      </c>
      <c r="T65" s="192">
        <v>210</v>
      </c>
      <c r="U65" s="192">
        <v>206</v>
      </c>
      <c r="V65" s="192">
        <v>200</v>
      </c>
      <c r="W65" s="192">
        <v>207</v>
      </c>
      <c r="X65" s="192">
        <v>206</v>
      </c>
      <c r="Y65" s="171">
        <v>154</v>
      </c>
      <c r="Z65" s="171">
        <v>150</v>
      </c>
      <c r="AA65" s="192"/>
      <c r="AB65" s="192">
        <v>285</v>
      </c>
      <c r="AC65" s="192">
        <v>287</v>
      </c>
      <c r="AD65" s="192">
        <v>281</v>
      </c>
      <c r="AE65" s="192">
        <v>284</v>
      </c>
      <c r="AF65" s="192"/>
      <c r="AG65" s="192">
        <v>212</v>
      </c>
      <c r="AH65" s="192">
        <v>210</v>
      </c>
      <c r="AI65" s="192">
        <v>209</v>
      </c>
      <c r="AJ65" s="192">
        <v>211</v>
      </c>
      <c r="AK65" s="171">
        <v>153</v>
      </c>
      <c r="AL65" s="171">
        <v>152</v>
      </c>
      <c r="AM65" s="192">
        <v>283.66666666666669</v>
      </c>
      <c r="AN65" s="192">
        <v>207.88888888888891</v>
      </c>
      <c r="AO65" s="222"/>
      <c r="AP65" s="182">
        <v>94</v>
      </c>
      <c r="AQ65" s="183">
        <v>153</v>
      </c>
      <c r="AR65" s="181">
        <v>5.9210526315789478</v>
      </c>
      <c r="AS65" s="181">
        <v>5.9210526315789478</v>
      </c>
      <c r="AT65" s="184"/>
      <c r="AU65" s="184"/>
      <c r="AV65" s="184"/>
      <c r="AW65" s="184">
        <v>2</v>
      </c>
      <c r="AX65" s="184">
        <v>4</v>
      </c>
      <c r="AY65" s="184">
        <v>6</v>
      </c>
      <c r="AZ65" s="184"/>
      <c r="BA65" s="184"/>
      <c r="BB65" s="184"/>
      <c r="BC65" s="185"/>
      <c r="BD65" s="180"/>
      <c r="BE65" s="186"/>
      <c r="BF65" s="187"/>
      <c r="BG65" s="172">
        <v>0</v>
      </c>
      <c r="BH65" s="172"/>
      <c r="BI65" s="172"/>
      <c r="BJ65" s="172"/>
      <c r="BK65" s="172"/>
      <c r="BL65" s="28">
        <v>4</v>
      </c>
      <c r="BM65" s="229">
        <v>4</v>
      </c>
      <c r="BN65" s="229">
        <v>8</v>
      </c>
      <c r="BO65" s="229"/>
      <c r="BP65" s="229"/>
      <c r="BQ65" s="229"/>
      <c r="BR65" s="229"/>
      <c r="BS65" s="229"/>
      <c r="BT65" s="229"/>
      <c r="BU65" s="229"/>
      <c r="BV65" s="229">
        <v>0</v>
      </c>
      <c r="BW65" s="229"/>
      <c r="BX65" s="229">
        <v>3</v>
      </c>
      <c r="BY65" s="229">
        <v>4</v>
      </c>
      <c r="BZ65" s="229">
        <v>7</v>
      </c>
      <c r="CA65" s="229"/>
      <c r="CB65" s="229"/>
      <c r="CC65" s="229"/>
      <c r="CD65" s="229"/>
      <c r="CE65" s="229"/>
      <c r="CF65" s="229"/>
      <c r="CG65" s="229">
        <v>0</v>
      </c>
      <c r="CH65" s="229">
        <v>0</v>
      </c>
      <c r="CI65" s="229"/>
      <c r="CJ65" s="229">
        <v>0.02</v>
      </c>
      <c r="CK65" s="229"/>
      <c r="CL65" s="229"/>
      <c r="CM65" s="229"/>
      <c r="CN65" s="229"/>
      <c r="CO65" s="229"/>
      <c r="CP65" s="229"/>
      <c r="CQ65" s="229" t="s">
        <v>169</v>
      </c>
      <c r="CR65" s="229" t="s">
        <v>170</v>
      </c>
      <c r="CS65">
        <v>0</v>
      </c>
    </row>
    <row r="66" spans="1:97" s="197" customFormat="1" ht="31.5" customHeight="1" x14ac:dyDescent="0.3">
      <c r="A66" s="193">
        <v>2022</v>
      </c>
      <c r="B66" s="170">
        <v>1</v>
      </c>
      <c r="C66" s="257">
        <v>44564</v>
      </c>
      <c r="D66" s="170">
        <v>143</v>
      </c>
      <c r="E66" s="170">
        <v>281</v>
      </c>
      <c r="F66" s="170">
        <v>2</v>
      </c>
      <c r="G66" s="196" t="s">
        <v>205</v>
      </c>
      <c r="H66" t="s">
        <v>206</v>
      </c>
      <c r="I66" t="s">
        <v>160</v>
      </c>
      <c r="J66">
        <v>4</v>
      </c>
      <c r="K66">
        <v>2</v>
      </c>
      <c r="L66" s="258">
        <v>285</v>
      </c>
      <c r="M66" s="259">
        <v>265.05</v>
      </c>
      <c r="N66" s="260">
        <v>304.95</v>
      </c>
      <c r="O66" s="192">
        <v>350</v>
      </c>
      <c r="P66" s="192">
        <v>343</v>
      </c>
      <c r="Q66" s="192">
        <v>353</v>
      </c>
      <c r="R66" s="192">
        <v>345</v>
      </c>
      <c r="S66" s="192">
        <v>350</v>
      </c>
      <c r="T66" s="192">
        <v>299</v>
      </c>
      <c r="U66" s="192">
        <v>298</v>
      </c>
      <c r="V66" s="192">
        <v>300</v>
      </c>
      <c r="W66" s="192">
        <v>299</v>
      </c>
      <c r="X66" s="192">
        <v>299</v>
      </c>
      <c r="Y66" s="171">
        <v>134</v>
      </c>
      <c r="Z66" s="171">
        <v>134</v>
      </c>
      <c r="AA66" s="192"/>
      <c r="AB66" s="192"/>
      <c r="AC66" s="192"/>
      <c r="AD66" s="192"/>
      <c r="AE66" s="192"/>
      <c r="AF66" s="192"/>
      <c r="AG66" s="192"/>
      <c r="AH66" s="192"/>
      <c r="AI66" s="192"/>
      <c r="AJ66" s="192"/>
      <c r="AK66" s="171"/>
      <c r="AL66" s="171"/>
      <c r="AM66" s="192">
        <v>348.2</v>
      </c>
      <c r="AN66" s="192">
        <v>299</v>
      </c>
      <c r="AO66" s="222"/>
      <c r="AP66" s="182">
        <v>120</v>
      </c>
      <c r="AQ66" s="183">
        <v>120</v>
      </c>
      <c r="AR66" s="181">
        <v>6.7164179104477606</v>
      </c>
      <c r="AS66" s="181">
        <v>6.7164179104477606</v>
      </c>
      <c r="AT66" s="184"/>
      <c r="AU66" s="184"/>
      <c r="AV66" s="184"/>
      <c r="AW66" s="184">
        <v>2</v>
      </c>
      <c r="AX66" s="184">
        <v>3</v>
      </c>
      <c r="AY66" s="184">
        <v>4</v>
      </c>
      <c r="AZ66" s="184"/>
      <c r="BA66" s="184"/>
      <c r="BB66" s="184"/>
      <c r="BC66" s="185"/>
      <c r="BD66" s="180"/>
      <c r="BE66" s="186">
        <v>1150</v>
      </c>
      <c r="BF66" s="187"/>
      <c r="BG66" s="172">
        <v>0</v>
      </c>
      <c r="BH66" s="172"/>
      <c r="BI66" s="172"/>
      <c r="BJ66" s="172"/>
      <c r="BK66" s="172"/>
      <c r="BL66" s="28"/>
      <c r="BM66" s="229"/>
      <c r="BN66" s="229"/>
      <c r="BO66" s="229"/>
      <c r="BP66" s="229"/>
      <c r="BQ66" s="229"/>
      <c r="BR66" s="229"/>
      <c r="BS66" s="229"/>
      <c r="BT66" s="229"/>
      <c r="BU66" s="229"/>
      <c r="BV66" s="229">
        <v>0</v>
      </c>
      <c r="BW66" s="229"/>
      <c r="BX66" s="229"/>
      <c r="BY66" s="229"/>
      <c r="BZ66" s="229"/>
      <c r="CA66" s="229"/>
      <c r="CB66" s="229"/>
      <c r="CC66" s="229"/>
      <c r="CD66" s="229"/>
      <c r="CE66" s="229"/>
      <c r="CF66" s="229"/>
      <c r="CG66" s="229">
        <v>0</v>
      </c>
      <c r="CH66" s="229">
        <v>0</v>
      </c>
      <c r="CI66" s="229"/>
      <c r="CJ66" s="229">
        <v>1.4999999999999999E-2</v>
      </c>
      <c r="CK66" s="229"/>
      <c r="CL66" s="229"/>
      <c r="CM66" s="229"/>
      <c r="CN66" s="229"/>
      <c r="CO66" s="229"/>
      <c r="CP66" s="229"/>
      <c r="CQ66" s="229" t="s">
        <v>165</v>
      </c>
      <c r="CR66" s="229"/>
      <c r="CS66">
        <v>1150</v>
      </c>
    </row>
    <row r="67" spans="1:97" s="197" customFormat="1" ht="31.5" customHeight="1" x14ac:dyDescent="0.3">
      <c r="A67" s="193">
        <v>2022</v>
      </c>
      <c r="B67" s="170">
        <v>1</v>
      </c>
      <c r="C67" s="257">
        <v>44564</v>
      </c>
      <c r="D67" s="170">
        <v>125</v>
      </c>
      <c r="E67" s="170">
        <v>691</v>
      </c>
      <c r="F67" s="170">
        <v>3</v>
      </c>
      <c r="G67" s="196" t="s">
        <v>227</v>
      </c>
      <c r="H67" t="s">
        <v>228</v>
      </c>
      <c r="I67" t="s">
        <v>160</v>
      </c>
      <c r="J67">
        <v>4</v>
      </c>
      <c r="K67">
        <v>4</v>
      </c>
      <c r="L67" s="258">
        <v>194</v>
      </c>
      <c r="M67" s="259">
        <v>174.6</v>
      </c>
      <c r="N67" s="260">
        <v>213.4</v>
      </c>
      <c r="O67" s="192"/>
      <c r="P67" s="192"/>
      <c r="Q67" s="192"/>
      <c r="R67" s="192"/>
      <c r="S67" s="192"/>
      <c r="T67" s="192"/>
      <c r="U67" s="192"/>
      <c r="V67" s="192"/>
      <c r="W67" s="192"/>
      <c r="X67" s="192"/>
      <c r="Y67" s="171">
        <v>112</v>
      </c>
      <c r="Z67" s="171">
        <v>112</v>
      </c>
      <c r="AA67" s="192"/>
      <c r="AB67" s="192"/>
      <c r="AC67" s="192"/>
      <c r="AD67" s="192"/>
      <c r="AE67" s="192"/>
      <c r="AF67" s="192"/>
      <c r="AG67" s="192"/>
      <c r="AH67" s="192"/>
      <c r="AI67" s="192"/>
      <c r="AJ67" s="192"/>
      <c r="AK67" s="171">
        <v>112</v>
      </c>
      <c r="AL67" s="171">
        <v>112</v>
      </c>
      <c r="AM67" s="192"/>
      <c r="AN67" s="192"/>
      <c r="AO67" s="222"/>
      <c r="AP67" s="182">
        <v>120</v>
      </c>
      <c r="AQ67" s="183">
        <v>120</v>
      </c>
      <c r="AR67" s="181">
        <v>8.0357142857142865</v>
      </c>
      <c r="AS67" s="181">
        <v>8.0357142857142865</v>
      </c>
      <c r="AT67" s="184"/>
      <c r="AU67" s="184"/>
      <c r="AV67" s="184"/>
      <c r="AW67" s="184"/>
      <c r="AX67" s="184"/>
      <c r="AY67" s="184"/>
      <c r="AZ67" s="184"/>
      <c r="BA67" s="184"/>
      <c r="BB67" s="184"/>
      <c r="BC67" s="185"/>
      <c r="BD67" s="180"/>
      <c r="BE67" s="186"/>
      <c r="BF67" s="187"/>
      <c r="BG67" s="172">
        <v>0</v>
      </c>
      <c r="BH67" s="172"/>
      <c r="BI67" s="172"/>
      <c r="BJ67" s="172"/>
      <c r="BK67" s="172"/>
      <c r="BL67" s="28"/>
      <c r="BM67" s="229"/>
      <c r="BN67" s="229"/>
      <c r="BO67" s="229"/>
      <c r="BP67" s="229"/>
      <c r="BQ67" s="229"/>
      <c r="BR67" s="229"/>
      <c r="BS67" s="229"/>
      <c r="BT67" s="229"/>
      <c r="BU67" s="229"/>
      <c r="BV67" s="229">
        <v>0</v>
      </c>
      <c r="BW67" s="229"/>
      <c r="BX67" s="229"/>
      <c r="BY67" s="229"/>
      <c r="BZ67" s="229"/>
      <c r="CA67" s="229"/>
      <c r="CB67" s="229"/>
      <c r="CC67" s="229"/>
      <c r="CD67" s="229"/>
      <c r="CE67" s="229"/>
      <c r="CF67" s="229"/>
      <c r="CG67" s="229">
        <v>0</v>
      </c>
      <c r="CH67" s="229">
        <v>0</v>
      </c>
      <c r="CI67" s="229"/>
      <c r="CJ67" s="229">
        <v>1.4999999999999999E-2</v>
      </c>
      <c r="CK67" s="229"/>
      <c r="CL67" s="229"/>
      <c r="CM67" s="229"/>
      <c r="CN67" s="229"/>
      <c r="CO67" s="229"/>
      <c r="CP67" s="229"/>
      <c r="CQ67" s="229" t="s">
        <v>229</v>
      </c>
      <c r="CR67" s="229" t="s">
        <v>230</v>
      </c>
      <c r="CS67">
        <v>0</v>
      </c>
    </row>
    <row r="68" spans="1:97" s="197" customFormat="1" ht="31.5" customHeight="1" x14ac:dyDescent="0.3">
      <c r="A68" s="193">
        <v>2022</v>
      </c>
      <c r="B68" s="170">
        <v>1</v>
      </c>
      <c r="C68" s="257">
        <v>44564</v>
      </c>
      <c r="D68" s="170">
        <v>47</v>
      </c>
      <c r="E68" s="170">
        <v>122</v>
      </c>
      <c r="F68" s="170">
        <v>4</v>
      </c>
      <c r="G68" s="196" t="s">
        <v>224</v>
      </c>
      <c r="H68" t="s">
        <v>225</v>
      </c>
      <c r="I68" t="s">
        <v>221</v>
      </c>
      <c r="J68">
        <v>2</v>
      </c>
      <c r="K68">
        <v>1</v>
      </c>
      <c r="L68" s="258">
        <v>280</v>
      </c>
      <c r="M68" s="259">
        <v>267.39999999999998</v>
      </c>
      <c r="N68" s="260">
        <v>292.60000000000002</v>
      </c>
      <c r="O68" s="192"/>
      <c r="P68" s="192"/>
      <c r="Q68" s="192"/>
      <c r="R68" s="192"/>
      <c r="S68" s="192"/>
      <c r="T68" s="192"/>
      <c r="U68" s="192"/>
      <c r="V68" s="192"/>
      <c r="W68" s="192"/>
      <c r="X68" s="192"/>
      <c r="Y68" s="171"/>
      <c r="Z68" s="171"/>
      <c r="AA68" s="192">
        <v>374</v>
      </c>
      <c r="AB68" s="192">
        <v>387</v>
      </c>
      <c r="AC68" s="192">
        <v>370</v>
      </c>
      <c r="AD68" s="192">
        <v>370</v>
      </c>
      <c r="AE68" s="192">
        <v>371</v>
      </c>
      <c r="AF68" s="192">
        <v>309</v>
      </c>
      <c r="AG68" s="192">
        <v>296</v>
      </c>
      <c r="AH68" s="192">
        <v>286</v>
      </c>
      <c r="AI68" s="192">
        <v>295</v>
      </c>
      <c r="AJ68" s="192">
        <v>281</v>
      </c>
      <c r="AK68" s="171">
        <v>115</v>
      </c>
      <c r="AL68" s="171">
        <v>115</v>
      </c>
      <c r="AM68" s="192">
        <v>374.4</v>
      </c>
      <c r="AN68" s="192">
        <v>293.39999999999998</v>
      </c>
      <c r="AO68" s="222"/>
      <c r="AP68" s="182">
        <v>64</v>
      </c>
      <c r="AQ68" s="183">
        <v>113</v>
      </c>
      <c r="AR68" s="181">
        <v>15.65217391304348</v>
      </c>
      <c r="AS68" s="181">
        <v>15.65217391304348</v>
      </c>
      <c r="AT68" s="184"/>
      <c r="AU68" s="184"/>
      <c r="AV68" s="184"/>
      <c r="AW68" s="184"/>
      <c r="AX68" s="184"/>
      <c r="AY68" s="184"/>
      <c r="AZ68" s="184"/>
      <c r="BA68" s="184"/>
      <c r="BB68" s="184"/>
      <c r="BC68" s="185"/>
      <c r="BD68" s="180"/>
      <c r="BE68" s="186"/>
      <c r="BF68" s="187"/>
      <c r="BG68" s="172">
        <v>0</v>
      </c>
      <c r="BH68" s="172"/>
      <c r="BI68" s="172"/>
      <c r="BJ68" s="172"/>
      <c r="BK68" s="172"/>
      <c r="BL68" s="28">
        <v>5</v>
      </c>
      <c r="BM68" s="229">
        <v>3</v>
      </c>
      <c r="BN68" s="229">
        <v>3</v>
      </c>
      <c r="BO68" s="229"/>
      <c r="BP68" s="229"/>
      <c r="BQ68" s="229"/>
      <c r="BR68" s="229"/>
      <c r="BS68" s="229"/>
      <c r="BT68" s="229"/>
      <c r="BU68" s="229"/>
      <c r="BV68" s="229">
        <v>0</v>
      </c>
      <c r="BW68" s="229"/>
      <c r="BX68" s="229"/>
      <c r="BY68" s="229"/>
      <c r="BZ68" s="229"/>
      <c r="CA68" s="229"/>
      <c r="CB68" s="229"/>
      <c r="CC68" s="229"/>
      <c r="CD68" s="229"/>
      <c r="CE68" s="229"/>
      <c r="CF68" s="229"/>
      <c r="CG68" s="229">
        <v>0</v>
      </c>
      <c r="CH68" s="229">
        <v>0</v>
      </c>
      <c r="CI68" s="229"/>
      <c r="CJ68" s="229">
        <v>1.4999999999999999E-2</v>
      </c>
      <c r="CK68" s="229"/>
      <c r="CL68" s="229"/>
      <c r="CM68" s="229"/>
      <c r="CN68" s="229"/>
      <c r="CO68" s="229"/>
      <c r="CP68" s="229"/>
      <c r="CQ68" s="229" t="s">
        <v>174</v>
      </c>
      <c r="CR68" s="229" t="s">
        <v>222</v>
      </c>
      <c r="CS68">
        <v>0</v>
      </c>
    </row>
    <row r="69" spans="1:97" s="197" customFormat="1" ht="31.5" customHeight="1" x14ac:dyDescent="0.3">
      <c r="A69" s="193">
        <v>2022</v>
      </c>
      <c r="B69" s="170">
        <v>1</v>
      </c>
      <c r="C69" s="257">
        <v>44564</v>
      </c>
      <c r="D69" s="170">
        <v>419</v>
      </c>
      <c r="E69" s="170">
        <v>670</v>
      </c>
      <c r="F69" s="170">
        <v>4</v>
      </c>
      <c r="G69" s="196" t="s">
        <v>212</v>
      </c>
      <c r="H69" t="s">
        <v>213</v>
      </c>
      <c r="I69" t="s">
        <v>160</v>
      </c>
      <c r="J69">
        <v>4</v>
      </c>
      <c r="K69">
        <v>2</v>
      </c>
      <c r="L69" s="258">
        <v>298</v>
      </c>
      <c r="M69" s="259">
        <v>280.41800000000001</v>
      </c>
      <c r="N69" s="260">
        <v>319.15800000000002</v>
      </c>
      <c r="O69" s="192">
        <v>195</v>
      </c>
      <c r="P69" s="192">
        <v>180</v>
      </c>
      <c r="Q69" s="192"/>
      <c r="R69" s="192"/>
      <c r="S69" s="192"/>
      <c r="T69" s="192">
        <v>138</v>
      </c>
      <c r="U69" s="192">
        <v>134</v>
      </c>
      <c r="V69" s="192"/>
      <c r="W69" s="192"/>
      <c r="X69" s="192"/>
      <c r="Y69" s="171">
        <v>159</v>
      </c>
      <c r="Z69" s="171"/>
      <c r="AA69" s="192"/>
      <c r="AB69" s="192"/>
      <c r="AC69" s="192"/>
      <c r="AD69" s="192"/>
      <c r="AE69" s="192"/>
      <c r="AF69" s="192"/>
      <c r="AG69" s="192"/>
      <c r="AH69" s="192"/>
      <c r="AI69" s="192"/>
      <c r="AJ69" s="192"/>
      <c r="AK69" s="171"/>
      <c r="AL69" s="171"/>
      <c r="AM69" s="192">
        <v>187.5</v>
      </c>
      <c r="AN69" s="192">
        <v>136</v>
      </c>
      <c r="AO69" s="222"/>
      <c r="AP69" s="182">
        <v>96</v>
      </c>
      <c r="AQ69" s="183">
        <v>150</v>
      </c>
      <c r="AR69" s="181">
        <v>5.6603773584905657</v>
      </c>
      <c r="AS69" s="181">
        <v>5.6603773584905657</v>
      </c>
      <c r="AT69" s="184"/>
      <c r="AU69" s="184"/>
      <c r="AV69" s="184"/>
      <c r="AW69" s="184"/>
      <c r="AX69" s="184"/>
      <c r="AY69" s="184"/>
      <c r="AZ69" s="184"/>
      <c r="BA69" s="184"/>
      <c r="BB69" s="184"/>
      <c r="BC69" s="185"/>
      <c r="BD69" s="180"/>
      <c r="BE69" s="186"/>
      <c r="BF69" s="187"/>
      <c r="BG69" s="172">
        <v>0</v>
      </c>
      <c r="BH69" s="172"/>
      <c r="BI69" s="172"/>
      <c r="BJ69" s="172"/>
      <c r="BK69" s="172"/>
      <c r="BL69" s="28"/>
      <c r="BM69" s="229"/>
      <c r="BN69" s="229"/>
      <c r="BO69" s="229"/>
      <c r="BP69" s="229"/>
      <c r="BQ69" s="229"/>
      <c r="BR69" s="229"/>
      <c r="BS69" s="229"/>
      <c r="BT69" s="229"/>
      <c r="BU69" s="229"/>
      <c r="BV69" s="229">
        <v>0</v>
      </c>
      <c r="BW69" s="229"/>
      <c r="BX69" s="229"/>
      <c r="BY69" s="229"/>
      <c r="BZ69" s="229"/>
      <c r="CA69" s="229"/>
      <c r="CB69" s="229"/>
      <c r="CC69" s="229"/>
      <c r="CD69" s="229"/>
      <c r="CE69" s="229"/>
      <c r="CF69" s="229"/>
      <c r="CG69" s="229">
        <v>0</v>
      </c>
      <c r="CH69" s="229">
        <v>0</v>
      </c>
      <c r="CI69" s="229"/>
      <c r="CJ69" s="229">
        <v>1.4999999999999999E-2</v>
      </c>
      <c r="CK69" s="229"/>
      <c r="CL69" s="229"/>
      <c r="CM69" s="229"/>
      <c r="CN69" s="229"/>
      <c r="CO69" s="229"/>
      <c r="CP69" s="229"/>
      <c r="CQ69" s="229" t="s">
        <v>174</v>
      </c>
      <c r="CR69" s="229" t="s">
        <v>175</v>
      </c>
      <c r="CS69">
        <v>0</v>
      </c>
    </row>
    <row r="70" spans="1:97" s="197" customFormat="1" ht="31.5" customHeight="1" x14ac:dyDescent="0.3">
      <c r="A70" s="193">
        <v>2022</v>
      </c>
      <c r="B70" s="170">
        <v>1</v>
      </c>
      <c r="C70" s="257">
        <v>44564</v>
      </c>
      <c r="D70" s="170">
        <v>423</v>
      </c>
      <c r="E70" s="170">
        <v>669</v>
      </c>
      <c r="F70" s="170">
        <v>4</v>
      </c>
      <c r="G70" s="196" t="s">
        <v>247</v>
      </c>
      <c r="H70" t="s">
        <v>248</v>
      </c>
      <c r="I70" t="s">
        <v>160</v>
      </c>
      <c r="J70">
        <v>2</v>
      </c>
      <c r="K70">
        <v>2</v>
      </c>
      <c r="L70" s="258">
        <v>954</v>
      </c>
      <c r="M70" s="259">
        <v>897.71400000000006</v>
      </c>
      <c r="N70" s="260">
        <v>1021.734</v>
      </c>
      <c r="O70" s="192"/>
      <c r="P70" s="192"/>
      <c r="Q70" s="192"/>
      <c r="R70" s="192">
        <v>1341</v>
      </c>
      <c r="S70" s="192">
        <v>1315</v>
      </c>
      <c r="T70" s="192"/>
      <c r="U70" s="192"/>
      <c r="V70" s="192"/>
      <c r="W70" s="192">
        <v>1019</v>
      </c>
      <c r="X70" s="192">
        <v>1021</v>
      </c>
      <c r="Y70" s="171"/>
      <c r="Z70" s="171">
        <v>228</v>
      </c>
      <c r="AA70" s="192"/>
      <c r="AB70" s="192">
        <v>1180</v>
      </c>
      <c r="AC70" s="192">
        <v>1289</v>
      </c>
      <c r="AD70" s="192">
        <v>1310</v>
      </c>
      <c r="AE70" s="192">
        <v>1319</v>
      </c>
      <c r="AF70" s="192"/>
      <c r="AG70" s="192">
        <v>993</v>
      </c>
      <c r="AH70" s="192">
        <v>1001</v>
      </c>
      <c r="AI70" s="192">
        <v>989</v>
      </c>
      <c r="AJ70" s="192">
        <v>987</v>
      </c>
      <c r="AK70" s="171">
        <v>183</v>
      </c>
      <c r="AL70" s="171">
        <v>176</v>
      </c>
      <c r="AM70" s="192">
        <v>1292.333333333333</v>
      </c>
      <c r="AN70" s="192">
        <v>1001.666666666667</v>
      </c>
      <c r="AO70" s="222"/>
      <c r="AP70" s="182">
        <v>40</v>
      </c>
      <c r="AQ70" s="183">
        <v>180</v>
      </c>
      <c r="AR70" s="181">
        <v>9.2307692307692299</v>
      </c>
      <c r="AS70" s="181">
        <v>9.2307692307692299</v>
      </c>
      <c r="AT70" s="184"/>
      <c r="AU70" s="184"/>
      <c r="AV70" s="184"/>
      <c r="AW70" s="184"/>
      <c r="AX70" s="184"/>
      <c r="AY70" s="184"/>
      <c r="AZ70" s="184"/>
      <c r="BA70" s="184"/>
      <c r="BB70" s="184"/>
      <c r="BC70" s="185"/>
      <c r="BD70" s="180"/>
      <c r="BE70" s="186"/>
      <c r="BF70" s="187"/>
      <c r="BG70" s="172">
        <v>0</v>
      </c>
      <c r="BH70" s="172"/>
      <c r="BI70" s="172"/>
      <c r="BJ70" s="172"/>
      <c r="BK70" s="172"/>
      <c r="BL70" s="28"/>
      <c r="BM70" s="229"/>
      <c r="BN70" s="229"/>
      <c r="BO70" s="229"/>
      <c r="BP70" s="229"/>
      <c r="BQ70" s="229"/>
      <c r="BR70" s="229"/>
      <c r="BS70" s="229"/>
      <c r="BT70" s="229"/>
      <c r="BU70" s="229"/>
      <c r="BV70" s="229">
        <v>0</v>
      </c>
      <c r="BW70" s="229"/>
      <c r="BX70" s="229"/>
      <c r="BY70" s="229"/>
      <c r="BZ70" s="229"/>
      <c r="CA70" s="229"/>
      <c r="CB70" s="229"/>
      <c r="CC70" s="229"/>
      <c r="CD70" s="229"/>
      <c r="CE70" s="229"/>
      <c r="CF70" s="229"/>
      <c r="CG70" s="229">
        <v>0</v>
      </c>
      <c r="CH70" s="229">
        <v>0</v>
      </c>
      <c r="CI70" s="229"/>
      <c r="CJ70" s="229">
        <v>1.4999999999999999E-2</v>
      </c>
      <c r="CK70" s="229"/>
      <c r="CL70" s="229"/>
      <c r="CM70" s="229"/>
      <c r="CN70" s="229"/>
      <c r="CO70" s="229"/>
      <c r="CP70" s="229"/>
      <c r="CQ70" s="229" t="s">
        <v>174</v>
      </c>
      <c r="CR70" s="229" t="s">
        <v>175</v>
      </c>
      <c r="CS70">
        <v>0</v>
      </c>
    </row>
    <row r="71" spans="1:97" s="197" customFormat="1" ht="31.5" customHeight="1" x14ac:dyDescent="0.3">
      <c r="A71" s="193">
        <v>2022</v>
      </c>
      <c r="B71" s="170">
        <v>1</v>
      </c>
      <c r="C71" s="257">
        <v>44564</v>
      </c>
      <c r="D71" s="170">
        <v>236</v>
      </c>
      <c r="E71" s="170">
        <v>160</v>
      </c>
      <c r="F71" s="170">
        <v>5</v>
      </c>
      <c r="G71" s="196" t="s">
        <v>214</v>
      </c>
      <c r="H71" t="s">
        <v>215</v>
      </c>
      <c r="I71" t="s">
        <v>160</v>
      </c>
      <c r="J71">
        <v>2</v>
      </c>
      <c r="K71">
        <v>1</v>
      </c>
      <c r="L71" s="258">
        <v>200</v>
      </c>
      <c r="M71" s="259">
        <v>186</v>
      </c>
      <c r="N71" s="260">
        <v>214</v>
      </c>
      <c r="O71" s="192">
        <v>278</v>
      </c>
      <c r="P71" s="192">
        <v>268</v>
      </c>
      <c r="Q71" s="192">
        <v>275</v>
      </c>
      <c r="R71" s="192">
        <v>270</v>
      </c>
      <c r="S71" s="192">
        <v>275</v>
      </c>
      <c r="T71" s="192">
        <v>204</v>
      </c>
      <c r="U71" s="192">
        <v>195</v>
      </c>
      <c r="V71" s="192">
        <v>206</v>
      </c>
      <c r="W71" s="192">
        <v>204</v>
      </c>
      <c r="X71" s="192">
        <v>203</v>
      </c>
      <c r="Y71" s="171">
        <v>99</v>
      </c>
      <c r="Z71" s="171">
        <v>96</v>
      </c>
      <c r="AA71" s="192">
        <v>288</v>
      </c>
      <c r="AB71" s="192">
        <v>271</v>
      </c>
      <c r="AC71" s="192">
        <v>281</v>
      </c>
      <c r="AD71" s="192">
        <v>263</v>
      </c>
      <c r="AE71" s="192">
        <v>289</v>
      </c>
      <c r="AF71" s="192">
        <v>206</v>
      </c>
      <c r="AG71" s="192">
        <v>210</v>
      </c>
      <c r="AH71" s="192">
        <v>209</v>
      </c>
      <c r="AI71" s="192">
        <v>208</v>
      </c>
      <c r="AJ71" s="192">
        <v>204</v>
      </c>
      <c r="AK71" s="171">
        <v>98</v>
      </c>
      <c r="AL71" s="171">
        <v>98</v>
      </c>
      <c r="AM71" s="192">
        <v>275.8</v>
      </c>
      <c r="AN71" s="192">
        <v>204.9</v>
      </c>
      <c r="AO71" s="222"/>
      <c r="AP71" s="182">
        <v>76</v>
      </c>
      <c r="AQ71" s="183">
        <v>95</v>
      </c>
      <c r="AR71" s="181">
        <v>18.55670103092784</v>
      </c>
      <c r="AS71" s="181">
        <v>18.55670103092784</v>
      </c>
      <c r="AT71" s="184"/>
      <c r="AU71" s="184"/>
      <c r="AV71" s="184"/>
      <c r="AW71" s="184">
        <v>3</v>
      </c>
      <c r="AX71" s="184"/>
      <c r="AY71" s="184">
        <v>6</v>
      </c>
      <c r="AZ71" s="184"/>
      <c r="BA71" s="184"/>
      <c r="BB71" s="184"/>
      <c r="BC71" s="185"/>
      <c r="BD71" s="180"/>
      <c r="BE71" s="186"/>
      <c r="BF71" s="187"/>
      <c r="BG71" s="172">
        <v>0</v>
      </c>
      <c r="BH71" s="172"/>
      <c r="BI71" s="172"/>
      <c r="BJ71" s="172"/>
      <c r="BK71" s="172"/>
      <c r="BL71" s="28">
        <v>5</v>
      </c>
      <c r="BM71" s="229">
        <v>4</v>
      </c>
      <c r="BN71" s="229">
        <v>1</v>
      </c>
      <c r="BO71" s="229"/>
      <c r="BP71" s="229"/>
      <c r="BQ71" s="229"/>
      <c r="BR71" s="229"/>
      <c r="BS71" s="229"/>
      <c r="BT71" s="229"/>
      <c r="BU71" s="229"/>
      <c r="BV71" s="229">
        <v>0</v>
      </c>
      <c r="BW71" s="229"/>
      <c r="BX71" s="229">
        <v>8</v>
      </c>
      <c r="BY71" s="229"/>
      <c r="BZ71" s="229">
        <v>7</v>
      </c>
      <c r="CA71" s="229"/>
      <c r="CB71" s="229"/>
      <c r="CC71" s="229"/>
      <c r="CD71" s="229"/>
      <c r="CE71" s="229"/>
      <c r="CF71" s="229"/>
      <c r="CG71" s="229">
        <v>0</v>
      </c>
      <c r="CH71" s="229">
        <v>0</v>
      </c>
      <c r="CI71" s="229"/>
      <c r="CJ71" s="229">
        <v>1.4999999999999999E-2</v>
      </c>
      <c r="CK71" s="229"/>
      <c r="CL71" s="229"/>
      <c r="CM71" s="229"/>
      <c r="CN71" s="229"/>
      <c r="CO71" s="229"/>
      <c r="CP71" s="229"/>
      <c r="CQ71" s="229" t="s">
        <v>216</v>
      </c>
      <c r="CR71" s="229" t="s">
        <v>217</v>
      </c>
      <c r="CS71">
        <v>0</v>
      </c>
    </row>
    <row r="72" spans="1:97" s="197" customFormat="1" ht="31.5" customHeight="1" x14ac:dyDescent="0.3">
      <c r="A72" s="193">
        <v>2022</v>
      </c>
      <c r="B72" s="170">
        <v>1</v>
      </c>
      <c r="C72" s="257">
        <v>44564</v>
      </c>
      <c r="D72" s="170">
        <v>375</v>
      </c>
      <c r="E72" s="170">
        <v>437</v>
      </c>
      <c r="F72" s="170">
        <v>6</v>
      </c>
      <c r="G72" s="196" t="s">
        <v>250</v>
      </c>
      <c r="H72" t="s">
        <v>251</v>
      </c>
      <c r="I72" t="s">
        <v>160</v>
      </c>
      <c r="J72">
        <v>4</v>
      </c>
      <c r="K72">
        <v>2</v>
      </c>
      <c r="L72" s="258">
        <v>168</v>
      </c>
      <c r="M72" s="259">
        <v>158.08799999999999</v>
      </c>
      <c r="N72" s="260">
        <v>179.928</v>
      </c>
      <c r="O72" s="192"/>
      <c r="P72" s="192"/>
      <c r="Q72" s="192"/>
      <c r="R72" s="192"/>
      <c r="S72" s="192"/>
      <c r="T72" s="192"/>
      <c r="U72" s="192"/>
      <c r="V72" s="192"/>
      <c r="W72" s="192"/>
      <c r="X72" s="192"/>
      <c r="Y72" s="171"/>
      <c r="Z72" s="171"/>
      <c r="AA72" s="192"/>
      <c r="AB72" s="192"/>
      <c r="AC72" s="192">
        <v>237</v>
      </c>
      <c r="AD72" s="192">
        <v>232</v>
      </c>
      <c r="AE72" s="192">
        <v>236</v>
      </c>
      <c r="AF72" s="192"/>
      <c r="AG72" s="192"/>
      <c r="AH72" s="192">
        <v>178</v>
      </c>
      <c r="AI72" s="192">
        <v>175</v>
      </c>
      <c r="AJ72" s="192">
        <v>190</v>
      </c>
      <c r="AK72" s="171"/>
      <c r="AL72" s="171">
        <v>125</v>
      </c>
      <c r="AM72" s="192">
        <v>235</v>
      </c>
      <c r="AN72" s="192">
        <v>181</v>
      </c>
      <c r="AO72" s="222"/>
      <c r="AP72" s="182">
        <v>120</v>
      </c>
      <c r="AQ72" s="183">
        <v>120</v>
      </c>
      <c r="AR72" s="181">
        <v>7.2</v>
      </c>
      <c r="AS72" s="181">
        <v>7.2</v>
      </c>
      <c r="AT72" s="184"/>
      <c r="AU72" s="184"/>
      <c r="AV72" s="184"/>
      <c r="AW72" s="184"/>
      <c r="AX72" s="184"/>
      <c r="AY72" s="184"/>
      <c r="AZ72" s="184"/>
      <c r="BA72" s="184"/>
      <c r="BB72" s="184"/>
      <c r="BC72" s="185"/>
      <c r="BD72" s="180"/>
      <c r="BE72" s="186"/>
      <c r="BF72" s="187"/>
      <c r="BG72" s="172">
        <v>0</v>
      </c>
      <c r="BH72" s="172"/>
      <c r="BI72" s="172"/>
      <c r="BJ72" s="172"/>
      <c r="BK72" s="172"/>
      <c r="BL72" s="28">
        <v>10</v>
      </c>
      <c r="BM72" s="229">
        <v>10</v>
      </c>
      <c r="BN72" s="229">
        <v>6</v>
      </c>
      <c r="BO72" s="229"/>
      <c r="BP72" s="229"/>
      <c r="BQ72" s="229"/>
      <c r="BR72" s="229"/>
      <c r="BS72" s="229"/>
      <c r="BT72" s="229"/>
      <c r="BU72" s="229"/>
      <c r="BV72" s="229">
        <v>0</v>
      </c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>
        <v>0</v>
      </c>
      <c r="CH72" s="229">
        <v>0</v>
      </c>
      <c r="CI72" s="229"/>
      <c r="CJ72" s="229">
        <v>1.4999999999999999E-2</v>
      </c>
      <c r="CK72" s="229"/>
      <c r="CL72" s="229"/>
      <c r="CM72" s="229"/>
      <c r="CN72" s="229"/>
      <c r="CO72" s="229"/>
      <c r="CP72" s="229"/>
      <c r="CQ72" s="229" t="s">
        <v>174</v>
      </c>
      <c r="CR72" s="229" t="s">
        <v>175</v>
      </c>
      <c r="CS72">
        <v>0</v>
      </c>
    </row>
    <row r="73" spans="1:97" s="197" customFormat="1" ht="31.5" customHeight="1" x14ac:dyDescent="0.3">
      <c r="A73" s="193">
        <v>2022</v>
      </c>
      <c r="B73" s="170">
        <v>1</v>
      </c>
      <c r="C73" s="257">
        <v>44564</v>
      </c>
      <c r="D73" s="170">
        <v>384</v>
      </c>
      <c r="E73" s="170">
        <v>556</v>
      </c>
      <c r="F73" s="170">
        <v>6</v>
      </c>
      <c r="G73" s="196" t="s">
        <v>187</v>
      </c>
      <c r="H73" t="s">
        <v>188</v>
      </c>
      <c r="I73" t="s">
        <v>160</v>
      </c>
      <c r="J73">
        <v>1</v>
      </c>
      <c r="K73">
        <v>6</v>
      </c>
      <c r="L73" s="258">
        <v>1066</v>
      </c>
      <c r="M73" s="259">
        <v>1003.106</v>
      </c>
      <c r="N73" s="260">
        <v>1141.6859999999999</v>
      </c>
      <c r="O73" s="192">
        <v>1812</v>
      </c>
      <c r="P73" s="192">
        <v>1776</v>
      </c>
      <c r="Q73" s="192">
        <v>1728</v>
      </c>
      <c r="R73" s="192">
        <v>1871</v>
      </c>
      <c r="S73" s="192">
        <v>1784</v>
      </c>
      <c r="T73" s="192">
        <v>1322</v>
      </c>
      <c r="U73" s="192">
        <v>1303</v>
      </c>
      <c r="V73" s="192">
        <v>1286</v>
      </c>
      <c r="W73" s="192">
        <v>1329</v>
      </c>
      <c r="X73" s="192">
        <v>1329</v>
      </c>
      <c r="Y73" s="171">
        <v>150</v>
      </c>
      <c r="Z73" s="171">
        <v>152</v>
      </c>
      <c r="AA73" s="192"/>
      <c r="AB73" s="192">
        <v>1768</v>
      </c>
      <c r="AC73" s="192">
        <v>1685</v>
      </c>
      <c r="AD73" s="192">
        <v>1705</v>
      </c>
      <c r="AE73" s="192">
        <v>1739</v>
      </c>
      <c r="AF73" s="192"/>
      <c r="AG73" s="192">
        <v>1318</v>
      </c>
      <c r="AH73" s="192">
        <v>1347</v>
      </c>
      <c r="AI73" s="192">
        <v>1354</v>
      </c>
      <c r="AJ73" s="192">
        <v>1300</v>
      </c>
      <c r="AK73" s="171">
        <v>152</v>
      </c>
      <c r="AL73" s="171">
        <v>156</v>
      </c>
      <c r="AM73" s="192">
        <v>1763.1111111111111</v>
      </c>
      <c r="AN73" s="192">
        <v>1320.8888888888889</v>
      </c>
      <c r="AO73" s="222"/>
      <c r="AP73" s="182">
        <v>21</v>
      </c>
      <c r="AQ73" s="183">
        <v>180</v>
      </c>
      <c r="AR73" s="181">
        <v>23.684210526315791</v>
      </c>
      <c r="AS73" s="181">
        <v>23.684210526315791</v>
      </c>
      <c r="AT73" s="184"/>
      <c r="AU73" s="184"/>
      <c r="AV73" s="184"/>
      <c r="AW73" s="184">
        <v>4</v>
      </c>
      <c r="AX73" s="184">
        <v>6</v>
      </c>
      <c r="AY73" s="184">
        <v>6</v>
      </c>
      <c r="AZ73" s="184"/>
      <c r="BA73" s="184"/>
      <c r="BB73" s="184"/>
      <c r="BC73" s="185"/>
      <c r="BD73" s="180"/>
      <c r="BE73" s="186"/>
      <c r="BF73" s="187"/>
      <c r="BG73" s="172">
        <v>0</v>
      </c>
      <c r="BH73" s="172"/>
      <c r="BI73" s="172"/>
      <c r="BJ73" s="172"/>
      <c r="BK73" s="172"/>
      <c r="BL73" s="28">
        <v>10</v>
      </c>
      <c r="BM73" s="229">
        <v>10</v>
      </c>
      <c r="BN73" s="229">
        <v>10</v>
      </c>
      <c r="BO73" s="229"/>
      <c r="BP73" s="229"/>
      <c r="BQ73" s="229"/>
      <c r="BR73" s="229"/>
      <c r="BS73" s="229"/>
      <c r="BT73" s="229"/>
      <c r="BU73" s="229"/>
      <c r="BV73" s="229">
        <v>0</v>
      </c>
      <c r="BW73" s="229"/>
      <c r="BX73" s="229">
        <v>2</v>
      </c>
      <c r="BY73" s="229">
        <v>2</v>
      </c>
      <c r="BZ73" s="229">
        <v>2</v>
      </c>
      <c r="CA73" s="229"/>
      <c r="CB73" s="229"/>
      <c r="CC73" s="229"/>
      <c r="CD73" s="229"/>
      <c r="CE73" s="229"/>
      <c r="CF73" s="229"/>
      <c r="CG73" s="229">
        <v>0</v>
      </c>
      <c r="CH73" s="229">
        <v>0</v>
      </c>
      <c r="CI73" s="229"/>
      <c r="CJ73" s="229">
        <v>1.4999999999999999E-2</v>
      </c>
      <c r="CK73" s="229"/>
      <c r="CL73" s="229"/>
      <c r="CM73" s="229"/>
      <c r="CN73" s="229"/>
      <c r="CO73" s="229"/>
      <c r="CP73" s="229"/>
      <c r="CQ73" s="229" t="s">
        <v>174</v>
      </c>
      <c r="CR73" s="229" t="s">
        <v>175</v>
      </c>
      <c r="CS73">
        <v>0</v>
      </c>
    </row>
    <row r="74" spans="1:97" s="197" customFormat="1" ht="31.5" customHeight="1" x14ac:dyDescent="0.3">
      <c r="A74" s="193">
        <v>2022</v>
      </c>
      <c r="B74" s="170">
        <v>1</v>
      </c>
      <c r="C74" s="257">
        <v>44564</v>
      </c>
      <c r="D74" s="170">
        <v>384</v>
      </c>
      <c r="E74" s="170">
        <v>557</v>
      </c>
      <c r="F74" s="170">
        <v>6</v>
      </c>
      <c r="G74" s="196" t="s">
        <v>189</v>
      </c>
      <c r="H74" t="s">
        <v>190</v>
      </c>
      <c r="I74" t="s">
        <v>160</v>
      </c>
      <c r="J74">
        <v>1</v>
      </c>
      <c r="K74">
        <v>6</v>
      </c>
      <c r="L74" s="258">
        <v>182</v>
      </c>
      <c r="M74" s="259">
        <v>171.262</v>
      </c>
      <c r="N74" s="260">
        <v>194.922</v>
      </c>
      <c r="O74" s="192"/>
      <c r="P74" s="192"/>
      <c r="Q74" s="192"/>
      <c r="R74" s="192"/>
      <c r="S74" s="192"/>
      <c r="T74" s="192"/>
      <c r="U74" s="192"/>
      <c r="V74" s="192"/>
      <c r="W74" s="192"/>
      <c r="X74" s="192"/>
      <c r="Y74" s="171">
        <v>150</v>
      </c>
      <c r="Z74" s="171">
        <v>152</v>
      </c>
      <c r="AA74" s="192"/>
      <c r="AB74" s="192"/>
      <c r="AC74" s="192"/>
      <c r="AD74" s="192"/>
      <c r="AE74" s="192"/>
      <c r="AF74" s="192"/>
      <c r="AG74" s="192"/>
      <c r="AH74" s="192"/>
      <c r="AI74" s="192"/>
      <c r="AJ74" s="192"/>
      <c r="AK74" s="171">
        <v>152</v>
      </c>
      <c r="AL74" s="171">
        <v>156</v>
      </c>
      <c r="AM74" s="192"/>
      <c r="AN74" s="192"/>
      <c r="AO74" s="222"/>
      <c r="AP74" s="182">
        <v>21</v>
      </c>
      <c r="AQ74" s="183">
        <v>180</v>
      </c>
      <c r="AR74" s="181">
        <v>23.684210526315791</v>
      </c>
      <c r="AS74" s="181">
        <v>23.684210526315791</v>
      </c>
      <c r="AT74" s="184"/>
      <c r="AU74" s="184"/>
      <c r="AV74" s="184"/>
      <c r="AW74" s="184"/>
      <c r="AX74" s="184"/>
      <c r="AY74" s="184"/>
      <c r="AZ74" s="184"/>
      <c r="BA74" s="184"/>
      <c r="BB74" s="184"/>
      <c r="BC74" s="185"/>
      <c r="BD74" s="180"/>
      <c r="BE74" s="186"/>
      <c r="BF74" s="187"/>
      <c r="BG74" s="172">
        <v>0</v>
      </c>
      <c r="BH74" s="172"/>
      <c r="BI74" s="172"/>
      <c r="BJ74" s="172"/>
      <c r="BK74" s="172"/>
      <c r="BL74" s="28"/>
      <c r="BM74" s="229"/>
      <c r="BN74" s="229"/>
      <c r="BO74" s="229"/>
      <c r="BP74" s="229"/>
      <c r="BQ74" s="229"/>
      <c r="BR74" s="229"/>
      <c r="BS74" s="229"/>
      <c r="BT74" s="229"/>
      <c r="BU74" s="229"/>
      <c r="BV74" s="229">
        <v>0</v>
      </c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>
        <v>0</v>
      </c>
      <c r="CH74" s="229">
        <v>0</v>
      </c>
      <c r="CI74" s="229"/>
      <c r="CJ74" s="229">
        <v>1.4999999999999999E-2</v>
      </c>
      <c r="CK74" s="229"/>
      <c r="CL74" s="229"/>
      <c r="CM74" s="229"/>
      <c r="CN74" s="229"/>
      <c r="CO74" s="229"/>
      <c r="CP74" s="229"/>
      <c r="CQ74" s="229" t="s">
        <v>174</v>
      </c>
      <c r="CR74" s="229" t="s">
        <v>175</v>
      </c>
      <c r="CS74">
        <v>0</v>
      </c>
    </row>
    <row r="75" spans="1:97" s="197" customFormat="1" ht="31.5" customHeight="1" x14ac:dyDescent="0.3">
      <c r="A75" s="193">
        <v>2022</v>
      </c>
      <c r="B75" s="170">
        <v>1</v>
      </c>
      <c r="C75" s="257">
        <v>44564</v>
      </c>
      <c r="D75" s="170">
        <v>125</v>
      </c>
      <c r="E75" s="170">
        <v>691</v>
      </c>
      <c r="F75" s="170">
        <v>7</v>
      </c>
      <c r="G75" s="196" t="s">
        <v>227</v>
      </c>
      <c r="H75" t="s">
        <v>228</v>
      </c>
      <c r="I75" t="s">
        <v>160</v>
      </c>
      <c r="J75">
        <v>4</v>
      </c>
      <c r="K75">
        <v>4</v>
      </c>
      <c r="L75" s="258">
        <v>194</v>
      </c>
      <c r="M75" s="259">
        <v>174.6</v>
      </c>
      <c r="N75" s="260">
        <v>213.4</v>
      </c>
      <c r="O75" s="192">
        <v>220</v>
      </c>
      <c r="P75" s="192">
        <v>227</v>
      </c>
      <c r="Q75" s="192">
        <v>228</v>
      </c>
      <c r="R75" s="192">
        <v>225</v>
      </c>
      <c r="S75" s="192">
        <v>230</v>
      </c>
      <c r="T75" s="192">
        <v>199</v>
      </c>
      <c r="U75" s="192">
        <v>197</v>
      </c>
      <c r="V75" s="192">
        <v>199</v>
      </c>
      <c r="W75" s="192">
        <v>198</v>
      </c>
      <c r="X75" s="192">
        <v>204</v>
      </c>
      <c r="Y75" s="171">
        <v>112</v>
      </c>
      <c r="Z75" s="171">
        <v>112</v>
      </c>
      <c r="AA75" s="192">
        <v>206</v>
      </c>
      <c r="AB75" s="192">
        <v>236</v>
      </c>
      <c r="AC75" s="192">
        <v>211</v>
      </c>
      <c r="AD75" s="192">
        <v>225</v>
      </c>
      <c r="AE75" s="192">
        <v>206</v>
      </c>
      <c r="AF75" s="192">
        <v>180</v>
      </c>
      <c r="AG75" s="192">
        <v>205</v>
      </c>
      <c r="AH75" s="192">
        <v>182</v>
      </c>
      <c r="AI75" s="192">
        <v>192</v>
      </c>
      <c r="AJ75" s="192">
        <v>183</v>
      </c>
      <c r="AK75" s="171">
        <v>112</v>
      </c>
      <c r="AL75" s="171">
        <v>112</v>
      </c>
      <c r="AM75" s="192">
        <v>221.4</v>
      </c>
      <c r="AN75" s="192">
        <v>193.9</v>
      </c>
      <c r="AO75" s="222"/>
      <c r="AP75" s="182">
        <v>120</v>
      </c>
      <c r="AQ75" s="183">
        <v>120</v>
      </c>
      <c r="AR75" s="181">
        <v>8.0357142857142865</v>
      </c>
      <c r="AS75" s="181">
        <v>8.0357142857142865</v>
      </c>
      <c r="AT75" s="184"/>
      <c r="AU75" s="184"/>
      <c r="AV75" s="184"/>
      <c r="AW75" s="184"/>
      <c r="AX75" s="184">
        <v>5</v>
      </c>
      <c r="AY75" s="184">
        <v>3</v>
      </c>
      <c r="AZ75" s="184"/>
      <c r="BA75" s="184"/>
      <c r="BB75" s="184"/>
      <c r="BC75" s="185"/>
      <c r="BD75" s="180"/>
      <c r="BE75" s="186"/>
      <c r="BF75" s="187"/>
      <c r="BG75" s="172">
        <v>0</v>
      </c>
      <c r="BH75" s="172"/>
      <c r="BI75" s="172"/>
      <c r="BJ75" s="172"/>
      <c r="BK75" s="172"/>
      <c r="BL75" s="28">
        <v>4</v>
      </c>
      <c r="BM75" s="229">
        <v>4</v>
      </c>
      <c r="BN75" s="229">
        <v>2</v>
      </c>
      <c r="BO75" s="229"/>
      <c r="BP75" s="229"/>
      <c r="BQ75" s="229"/>
      <c r="BR75" s="229"/>
      <c r="BS75" s="229"/>
      <c r="BT75" s="229"/>
      <c r="BU75" s="229"/>
      <c r="BV75" s="229">
        <v>0</v>
      </c>
      <c r="BW75" s="229"/>
      <c r="BX75" s="229"/>
      <c r="BY75" s="229">
        <v>2</v>
      </c>
      <c r="BZ75" s="229">
        <v>1</v>
      </c>
      <c r="CA75" s="229"/>
      <c r="CB75" s="229"/>
      <c r="CC75" s="229"/>
      <c r="CD75" s="229"/>
      <c r="CE75" s="229"/>
      <c r="CF75" s="229"/>
      <c r="CG75" s="229">
        <v>0</v>
      </c>
      <c r="CH75" s="229">
        <v>0</v>
      </c>
      <c r="CI75" s="229"/>
      <c r="CJ75" s="229">
        <v>1.4999999999999999E-2</v>
      </c>
      <c r="CK75" s="229"/>
      <c r="CL75" s="229"/>
      <c r="CM75" s="229"/>
      <c r="CN75" s="229"/>
      <c r="CO75" s="229"/>
      <c r="CP75" s="229"/>
      <c r="CQ75" s="229" t="s">
        <v>229</v>
      </c>
      <c r="CR75" s="229" t="s">
        <v>230</v>
      </c>
      <c r="CS75">
        <v>0</v>
      </c>
    </row>
    <row r="76" spans="1:97" s="197" customFormat="1" ht="31.5" customHeight="1" x14ac:dyDescent="0.3">
      <c r="A76" s="193">
        <v>2022</v>
      </c>
      <c r="B76" s="170">
        <v>1</v>
      </c>
      <c r="C76" s="257">
        <v>44564</v>
      </c>
      <c r="D76" s="170">
        <v>376</v>
      </c>
      <c r="E76" s="170">
        <v>438</v>
      </c>
      <c r="F76" s="170">
        <v>7</v>
      </c>
      <c r="G76" s="196" t="s">
        <v>197</v>
      </c>
      <c r="H76" t="s">
        <v>198</v>
      </c>
      <c r="I76" t="s">
        <v>160</v>
      </c>
      <c r="J76">
        <v>3</v>
      </c>
      <c r="K76">
        <v>2</v>
      </c>
      <c r="L76" s="258">
        <v>335</v>
      </c>
      <c r="M76" s="259">
        <v>315.23500000000001</v>
      </c>
      <c r="N76" s="260">
        <v>358.78500000000003</v>
      </c>
      <c r="O76" s="192">
        <v>496</v>
      </c>
      <c r="P76" s="192">
        <v>503</v>
      </c>
      <c r="Q76" s="192">
        <v>473</v>
      </c>
      <c r="R76" s="192">
        <v>485</v>
      </c>
      <c r="S76" s="192">
        <v>469</v>
      </c>
      <c r="T76" s="192">
        <v>359</v>
      </c>
      <c r="U76" s="192">
        <v>359</v>
      </c>
      <c r="V76" s="192">
        <v>359</v>
      </c>
      <c r="W76" s="192">
        <v>358</v>
      </c>
      <c r="X76" s="192">
        <v>358</v>
      </c>
      <c r="Y76" s="171">
        <v>132</v>
      </c>
      <c r="Z76" s="171">
        <v>130</v>
      </c>
      <c r="AA76" s="192">
        <v>454</v>
      </c>
      <c r="AB76" s="192">
        <v>446</v>
      </c>
      <c r="AC76" s="192">
        <v>447</v>
      </c>
      <c r="AD76" s="192">
        <v>478</v>
      </c>
      <c r="AE76" s="192">
        <v>457</v>
      </c>
      <c r="AF76" s="192">
        <v>376</v>
      </c>
      <c r="AG76" s="192">
        <v>351</v>
      </c>
      <c r="AH76" s="192">
        <v>357</v>
      </c>
      <c r="AI76" s="192">
        <v>347</v>
      </c>
      <c r="AJ76" s="192">
        <v>355</v>
      </c>
      <c r="AK76" s="171">
        <v>140</v>
      </c>
      <c r="AL76" s="171">
        <v>144</v>
      </c>
      <c r="AM76" s="192">
        <v>470.8</v>
      </c>
      <c r="AN76" s="192">
        <v>357.9</v>
      </c>
      <c r="AO76" s="222"/>
      <c r="AP76" s="182">
        <v>75</v>
      </c>
      <c r="AQ76" s="183">
        <v>144</v>
      </c>
      <c r="AR76" s="181">
        <v>8.8235294117647065</v>
      </c>
      <c r="AS76" s="181">
        <v>8.8235294117647065</v>
      </c>
      <c r="AT76" s="184"/>
      <c r="AU76" s="184"/>
      <c r="AV76" s="184"/>
      <c r="AW76" s="184"/>
      <c r="AX76" s="184"/>
      <c r="AY76" s="184"/>
      <c r="AZ76" s="184"/>
      <c r="BA76" s="184"/>
      <c r="BB76" s="184"/>
      <c r="BC76" s="185"/>
      <c r="BD76" s="180"/>
      <c r="BE76" s="186"/>
      <c r="BF76" s="187"/>
      <c r="BG76" s="172">
        <v>0</v>
      </c>
      <c r="BH76" s="172"/>
      <c r="BI76" s="172"/>
      <c r="BJ76" s="172"/>
      <c r="BK76" s="172"/>
      <c r="BL76" s="28"/>
      <c r="BM76" s="229"/>
      <c r="BN76" s="229"/>
      <c r="BO76" s="229"/>
      <c r="BP76" s="229"/>
      <c r="BQ76" s="229"/>
      <c r="BR76" s="229"/>
      <c r="BS76" s="229"/>
      <c r="BT76" s="229"/>
      <c r="BU76" s="229"/>
      <c r="BV76" s="229">
        <v>0</v>
      </c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>
        <v>0</v>
      </c>
      <c r="CH76" s="229">
        <v>0</v>
      </c>
      <c r="CI76" s="229"/>
      <c r="CJ76" s="229">
        <v>1.4999999999999999E-2</v>
      </c>
      <c r="CK76" s="229"/>
      <c r="CL76" s="229"/>
      <c r="CM76" s="229"/>
      <c r="CN76" s="229"/>
      <c r="CO76" s="229"/>
      <c r="CP76" s="229"/>
      <c r="CQ76" s="229" t="s">
        <v>174</v>
      </c>
      <c r="CR76" s="229" t="s">
        <v>175</v>
      </c>
      <c r="CS76">
        <v>0</v>
      </c>
    </row>
    <row r="77" spans="1:97" s="197" customFormat="1" ht="31.5" customHeight="1" x14ac:dyDescent="0.3">
      <c r="A77" s="193">
        <v>2022</v>
      </c>
      <c r="B77" s="170">
        <v>1</v>
      </c>
      <c r="C77" s="257">
        <v>44564</v>
      </c>
      <c r="D77" s="170">
        <v>419</v>
      </c>
      <c r="E77" s="170">
        <v>670</v>
      </c>
      <c r="F77" s="170">
        <v>7</v>
      </c>
      <c r="G77" s="196" t="s">
        <v>212</v>
      </c>
      <c r="H77" t="s">
        <v>213</v>
      </c>
      <c r="I77" t="s">
        <v>160</v>
      </c>
      <c r="J77">
        <v>4</v>
      </c>
      <c r="K77">
        <v>2</v>
      </c>
      <c r="L77" s="258">
        <v>298</v>
      </c>
      <c r="M77" s="259">
        <v>280.41800000000001</v>
      </c>
      <c r="N77" s="260">
        <v>319.15800000000002</v>
      </c>
      <c r="O77" s="192">
        <v>256</v>
      </c>
      <c r="P77" s="192">
        <v>220</v>
      </c>
      <c r="Q77" s="192"/>
      <c r="R77" s="192"/>
      <c r="S77" s="192"/>
      <c r="T77" s="192">
        <v>180</v>
      </c>
      <c r="U77" s="192">
        <v>178</v>
      </c>
      <c r="V77" s="192"/>
      <c r="W77" s="192"/>
      <c r="X77" s="192"/>
      <c r="Y77" s="171">
        <v>159</v>
      </c>
      <c r="Z77" s="171"/>
      <c r="AA77" s="192"/>
      <c r="AB77" s="192"/>
      <c r="AC77" s="192"/>
      <c r="AD77" s="192"/>
      <c r="AE77" s="192"/>
      <c r="AF77" s="192"/>
      <c r="AG77" s="192"/>
      <c r="AH77" s="192"/>
      <c r="AI77" s="192"/>
      <c r="AJ77" s="192"/>
      <c r="AK77" s="171"/>
      <c r="AL77" s="171"/>
      <c r="AM77" s="192">
        <v>238</v>
      </c>
      <c r="AN77" s="192">
        <v>179</v>
      </c>
      <c r="AO77" s="222"/>
      <c r="AP77" s="182">
        <v>96</v>
      </c>
      <c r="AQ77" s="183">
        <v>150</v>
      </c>
      <c r="AR77" s="181">
        <v>5.6603773584905657</v>
      </c>
      <c r="AS77" s="181">
        <v>5.6603773584905657</v>
      </c>
      <c r="AT77" s="184"/>
      <c r="AU77" s="184"/>
      <c r="AV77" s="184"/>
      <c r="AW77" s="184">
        <v>1</v>
      </c>
      <c r="AX77" s="184">
        <v>4</v>
      </c>
      <c r="AY77" s="184">
        <v>3</v>
      </c>
      <c r="AZ77" s="184"/>
      <c r="BA77" s="184"/>
      <c r="BB77" s="184"/>
      <c r="BC77" s="185"/>
      <c r="BD77" s="180"/>
      <c r="BE77" s="186"/>
      <c r="BF77" s="187"/>
      <c r="BG77" s="172">
        <v>0</v>
      </c>
      <c r="BH77" s="172"/>
      <c r="BI77" s="172"/>
      <c r="BJ77" s="172"/>
      <c r="BK77" s="172"/>
      <c r="BL77" s="28"/>
      <c r="BM77" s="229"/>
      <c r="BN77" s="229"/>
      <c r="BO77" s="229"/>
      <c r="BP77" s="229"/>
      <c r="BQ77" s="229"/>
      <c r="BR77" s="229"/>
      <c r="BS77" s="229"/>
      <c r="BT77" s="229"/>
      <c r="BU77" s="229"/>
      <c r="BV77" s="229">
        <v>0</v>
      </c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>
        <v>0</v>
      </c>
      <c r="CH77" s="229">
        <v>0</v>
      </c>
      <c r="CI77" s="229"/>
      <c r="CJ77" s="229">
        <v>1.4999999999999999E-2</v>
      </c>
      <c r="CK77" s="229"/>
      <c r="CL77" s="229"/>
      <c r="CM77" s="229"/>
      <c r="CN77" s="229"/>
      <c r="CO77" s="229"/>
      <c r="CP77" s="229"/>
      <c r="CQ77" s="229" t="s">
        <v>174</v>
      </c>
      <c r="CR77" s="229" t="s">
        <v>175</v>
      </c>
      <c r="CS77">
        <v>0</v>
      </c>
    </row>
    <row r="78" spans="1:97" s="197" customFormat="1" ht="31.5" customHeight="1" x14ac:dyDescent="0.3">
      <c r="A78" s="193">
        <v>2022</v>
      </c>
      <c r="B78" s="170">
        <v>1</v>
      </c>
      <c r="C78" s="257">
        <v>44564</v>
      </c>
      <c r="D78" s="170">
        <v>423</v>
      </c>
      <c r="E78" s="170">
        <v>669</v>
      </c>
      <c r="F78" s="170">
        <v>7</v>
      </c>
      <c r="G78" s="196" t="s">
        <v>247</v>
      </c>
      <c r="H78" t="s">
        <v>248</v>
      </c>
      <c r="I78" t="s">
        <v>160</v>
      </c>
      <c r="J78">
        <v>2</v>
      </c>
      <c r="K78">
        <v>2</v>
      </c>
      <c r="L78" s="258">
        <v>954</v>
      </c>
      <c r="M78" s="259">
        <v>897.71400000000006</v>
      </c>
      <c r="N78" s="260">
        <v>1021.734</v>
      </c>
      <c r="O78" s="192"/>
      <c r="P78" s="192"/>
      <c r="Q78" s="192"/>
      <c r="R78" s="192"/>
      <c r="S78" s="192"/>
      <c r="T78" s="192"/>
      <c r="U78" s="192"/>
      <c r="V78" s="192"/>
      <c r="W78" s="192"/>
      <c r="X78" s="192"/>
      <c r="Y78" s="171"/>
      <c r="Z78" s="171">
        <v>228</v>
      </c>
      <c r="AA78" s="192"/>
      <c r="AB78" s="192"/>
      <c r="AC78" s="192"/>
      <c r="AD78" s="192"/>
      <c r="AE78" s="192"/>
      <c r="AF78" s="192"/>
      <c r="AG78" s="192"/>
      <c r="AH78" s="192"/>
      <c r="AI78" s="192"/>
      <c r="AJ78" s="192"/>
      <c r="AK78" s="171">
        <v>183</v>
      </c>
      <c r="AL78" s="171">
        <v>176</v>
      </c>
      <c r="AM78" s="192"/>
      <c r="AN78" s="192"/>
      <c r="AO78" s="222"/>
      <c r="AP78" s="182">
        <v>40</v>
      </c>
      <c r="AQ78" s="183">
        <v>180</v>
      </c>
      <c r="AR78" s="181">
        <v>9.2307692307692299</v>
      </c>
      <c r="AS78" s="181">
        <v>9.2307692307692299</v>
      </c>
      <c r="AT78" s="184"/>
      <c r="AU78" s="184"/>
      <c r="AV78" s="184"/>
      <c r="AW78" s="184"/>
      <c r="AX78" s="184"/>
      <c r="AY78" s="184"/>
      <c r="AZ78" s="184"/>
      <c r="BA78" s="184"/>
      <c r="BB78" s="184"/>
      <c r="BC78" s="185"/>
      <c r="BD78" s="180"/>
      <c r="BE78" s="186"/>
      <c r="BF78" s="187"/>
      <c r="BG78" s="172">
        <v>0</v>
      </c>
      <c r="BH78" s="172"/>
      <c r="BI78" s="172"/>
      <c r="BJ78" s="172"/>
      <c r="BK78" s="172"/>
      <c r="BL78" s="28">
        <v>8</v>
      </c>
      <c r="BM78" s="229">
        <v>4</v>
      </c>
      <c r="BN78" s="229">
        <v>4</v>
      </c>
      <c r="BO78" s="229"/>
      <c r="BP78" s="229"/>
      <c r="BQ78" s="229"/>
      <c r="BR78" s="229"/>
      <c r="BS78" s="229"/>
      <c r="BT78" s="229"/>
      <c r="BU78" s="229"/>
      <c r="BV78" s="229">
        <v>0</v>
      </c>
      <c r="BW78" s="229"/>
      <c r="BX78" s="229"/>
      <c r="BY78" s="229"/>
      <c r="BZ78" s="229"/>
      <c r="CA78" s="229"/>
      <c r="CB78" s="229"/>
      <c r="CC78" s="229"/>
      <c r="CD78" s="229"/>
      <c r="CE78" s="229"/>
      <c r="CF78" s="229"/>
      <c r="CG78" s="229">
        <v>0</v>
      </c>
      <c r="CH78" s="229">
        <v>0</v>
      </c>
      <c r="CI78" s="229"/>
      <c r="CJ78" s="229">
        <v>1.4999999999999999E-2</v>
      </c>
      <c r="CK78" s="229"/>
      <c r="CL78" s="229"/>
      <c r="CM78" s="229"/>
      <c r="CN78" s="229"/>
      <c r="CO78" s="229"/>
      <c r="CP78" s="229"/>
      <c r="CQ78" s="229" t="s">
        <v>174</v>
      </c>
      <c r="CR78" s="229" t="s">
        <v>175</v>
      </c>
      <c r="CS78">
        <v>0</v>
      </c>
    </row>
    <row r="79" spans="1:97" s="197" customFormat="1" ht="31.5" customHeight="1" x14ac:dyDescent="0.3">
      <c r="A79" s="193">
        <v>2022</v>
      </c>
      <c r="B79" s="170">
        <v>1</v>
      </c>
      <c r="C79" s="257">
        <v>44564</v>
      </c>
      <c r="D79" s="170">
        <v>125</v>
      </c>
      <c r="E79" s="170">
        <v>690</v>
      </c>
      <c r="F79" s="170">
        <v>8</v>
      </c>
      <c r="G79" s="196" t="s">
        <v>231</v>
      </c>
      <c r="H79" t="s">
        <v>232</v>
      </c>
      <c r="I79" t="s">
        <v>160</v>
      </c>
      <c r="J79">
        <v>4</v>
      </c>
      <c r="K79">
        <v>4</v>
      </c>
      <c r="L79" s="258">
        <v>170</v>
      </c>
      <c r="M79" s="259">
        <v>153</v>
      </c>
      <c r="N79" s="260">
        <v>187</v>
      </c>
      <c r="O79" s="192">
        <v>190</v>
      </c>
      <c r="P79" s="192">
        <v>194</v>
      </c>
      <c r="Q79" s="192">
        <v>185</v>
      </c>
      <c r="R79" s="192">
        <v>192</v>
      </c>
      <c r="S79" s="192">
        <v>195</v>
      </c>
      <c r="T79" s="192">
        <v>170</v>
      </c>
      <c r="U79" s="192">
        <v>167</v>
      </c>
      <c r="V79" s="192">
        <v>171</v>
      </c>
      <c r="W79" s="192">
        <v>175</v>
      </c>
      <c r="X79" s="192">
        <v>179</v>
      </c>
      <c r="Y79" s="171">
        <v>112</v>
      </c>
      <c r="Z79" s="171">
        <v>112</v>
      </c>
      <c r="AA79" s="192">
        <v>188</v>
      </c>
      <c r="AB79" s="192">
        <v>203</v>
      </c>
      <c r="AC79" s="192">
        <v>199</v>
      </c>
      <c r="AD79" s="192">
        <v>213</v>
      </c>
      <c r="AE79" s="192">
        <v>210</v>
      </c>
      <c r="AF79" s="192">
        <v>163</v>
      </c>
      <c r="AG79" s="192">
        <v>176</v>
      </c>
      <c r="AH79" s="192">
        <v>159</v>
      </c>
      <c r="AI79" s="192">
        <v>180</v>
      </c>
      <c r="AJ79" s="192">
        <v>166</v>
      </c>
      <c r="AK79" s="171">
        <v>112</v>
      </c>
      <c r="AL79" s="171">
        <v>112</v>
      </c>
      <c r="AM79" s="192">
        <v>196.9</v>
      </c>
      <c r="AN79" s="192">
        <v>170.6</v>
      </c>
      <c r="AO79" s="222"/>
      <c r="AP79" s="182">
        <v>120</v>
      </c>
      <c r="AQ79" s="183">
        <v>120</v>
      </c>
      <c r="AR79" s="181">
        <v>8.0357142857142865</v>
      </c>
      <c r="AS79" s="181">
        <v>8.0357142857142865</v>
      </c>
      <c r="AT79" s="184"/>
      <c r="AU79" s="184"/>
      <c r="AV79" s="184"/>
      <c r="AW79" s="184"/>
      <c r="AX79" s="184">
        <v>2</v>
      </c>
      <c r="AY79" s="184">
        <v>4</v>
      </c>
      <c r="AZ79" s="184"/>
      <c r="BA79" s="184"/>
      <c r="BB79" s="184"/>
      <c r="BC79" s="185"/>
      <c r="BD79" s="180"/>
      <c r="BE79" s="186"/>
      <c r="BF79" s="187"/>
      <c r="BG79" s="172">
        <v>0</v>
      </c>
      <c r="BH79" s="172"/>
      <c r="BI79" s="172"/>
      <c r="BJ79" s="172"/>
      <c r="BK79" s="172"/>
      <c r="BL79" s="28">
        <v>3</v>
      </c>
      <c r="BM79" s="229">
        <v>3</v>
      </c>
      <c r="BN79" s="229">
        <v>3</v>
      </c>
      <c r="BO79" s="229"/>
      <c r="BP79" s="229"/>
      <c r="BQ79" s="229"/>
      <c r="BR79" s="229"/>
      <c r="BS79" s="229"/>
      <c r="BT79" s="229"/>
      <c r="BU79" s="229"/>
      <c r="BV79" s="229">
        <v>0</v>
      </c>
      <c r="BW79" s="229"/>
      <c r="BX79" s="229"/>
      <c r="BY79" s="229">
        <v>1</v>
      </c>
      <c r="BZ79" s="229">
        <v>1</v>
      </c>
      <c r="CA79" s="229"/>
      <c r="CB79" s="229"/>
      <c r="CC79" s="229"/>
      <c r="CD79" s="229"/>
      <c r="CE79" s="229"/>
      <c r="CF79" s="229"/>
      <c r="CG79" s="229">
        <v>0</v>
      </c>
      <c r="CH79" s="229">
        <v>0</v>
      </c>
      <c r="CI79" s="229"/>
      <c r="CJ79" s="229">
        <v>1.4999999999999999E-2</v>
      </c>
      <c r="CK79" s="229"/>
      <c r="CL79" s="229"/>
      <c r="CM79" s="229"/>
      <c r="CN79" s="229"/>
      <c r="CO79" s="229"/>
      <c r="CP79" s="229"/>
      <c r="CQ79" s="229" t="s">
        <v>229</v>
      </c>
      <c r="CR79" s="229" t="s">
        <v>230</v>
      </c>
      <c r="CS79">
        <v>0</v>
      </c>
    </row>
    <row r="80" spans="1:97" s="197" customFormat="1" ht="31.5" customHeight="1" x14ac:dyDescent="0.3">
      <c r="A80" s="193">
        <v>2022</v>
      </c>
      <c r="B80" s="170">
        <v>1</v>
      </c>
      <c r="C80" s="257">
        <v>44564</v>
      </c>
      <c r="D80" s="170">
        <v>376</v>
      </c>
      <c r="E80" s="170">
        <v>438</v>
      </c>
      <c r="F80" s="170">
        <v>8</v>
      </c>
      <c r="G80" s="196" t="s">
        <v>197</v>
      </c>
      <c r="H80" t="s">
        <v>198</v>
      </c>
      <c r="I80" t="s">
        <v>160</v>
      </c>
      <c r="J80">
        <v>3</v>
      </c>
      <c r="K80">
        <v>2</v>
      </c>
      <c r="L80" s="258">
        <v>335</v>
      </c>
      <c r="M80" s="259">
        <v>315.23500000000001</v>
      </c>
      <c r="N80" s="260">
        <v>358.78500000000003</v>
      </c>
      <c r="O80" s="192"/>
      <c r="P80" s="192"/>
      <c r="Q80" s="192"/>
      <c r="R80" s="192"/>
      <c r="S80" s="192"/>
      <c r="T80" s="192"/>
      <c r="U80" s="192"/>
      <c r="V80" s="192"/>
      <c r="W80" s="192"/>
      <c r="X80" s="192"/>
      <c r="Y80" s="171">
        <v>132</v>
      </c>
      <c r="Z80" s="171">
        <v>130</v>
      </c>
      <c r="AA80" s="192"/>
      <c r="AB80" s="192"/>
      <c r="AC80" s="192"/>
      <c r="AD80" s="192"/>
      <c r="AE80" s="192"/>
      <c r="AF80" s="192"/>
      <c r="AG80" s="192"/>
      <c r="AH80" s="192"/>
      <c r="AI80" s="192"/>
      <c r="AJ80" s="192"/>
      <c r="AK80" s="171">
        <v>140</v>
      </c>
      <c r="AL80" s="171">
        <v>144</v>
      </c>
      <c r="AM80" s="192"/>
      <c r="AN80" s="192"/>
      <c r="AO80" s="222"/>
      <c r="AP80" s="182">
        <v>75</v>
      </c>
      <c r="AQ80" s="183">
        <v>144</v>
      </c>
      <c r="AR80" s="181">
        <v>8.8235294117647065</v>
      </c>
      <c r="AS80" s="181">
        <v>8.8235294117647065</v>
      </c>
      <c r="AT80" s="184"/>
      <c r="AU80" s="184"/>
      <c r="AV80" s="184"/>
      <c r="AW80" s="184"/>
      <c r="AX80" s="184">
        <v>4</v>
      </c>
      <c r="AY80" s="184">
        <v>5</v>
      </c>
      <c r="AZ80" s="184"/>
      <c r="BA80" s="184"/>
      <c r="BB80" s="184"/>
      <c r="BC80" s="185"/>
      <c r="BD80" s="180"/>
      <c r="BE80" s="186"/>
      <c r="BF80" s="187"/>
      <c r="BG80" s="172">
        <v>0</v>
      </c>
      <c r="BH80" s="172"/>
      <c r="BI80" s="172"/>
      <c r="BJ80" s="172"/>
      <c r="BK80" s="172"/>
      <c r="BL80" s="28">
        <v>6</v>
      </c>
      <c r="BM80" s="229">
        <v>6</v>
      </c>
      <c r="BN80" s="229">
        <v>2</v>
      </c>
      <c r="BO80" s="229"/>
      <c r="BP80" s="229"/>
      <c r="BQ80" s="229"/>
      <c r="BR80" s="229"/>
      <c r="BS80" s="229"/>
      <c r="BT80" s="229"/>
      <c r="BU80" s="229"/>
      <c r="BV80" s="229">
        <v>0</v>
      </c>
      <c r="BW80" s="229"/>
      <c r="BX80" s="229"/>
      <c r="BY80" s="229">
        <v>5</v>
      </c>
      <c r="BZ80" s="229">
        <v>3</v>
      </c>
      <c r="CA80" s="229"/>
      <c r="CB80" s="229"/>
      <c r="CC80" s="229"/>
      <c r="CD80" s="229"/>
      <c r="CE80" s="229"/>
      <c r="CF80" s="229"/>
      <c r="CG80" s="229">
        <v>0</v>
      </c>
      <c r="CH80" s="229">
        <v>0</v>
      </c>
      <c r="CI80" s="229"/>
      <c r="CJ80" s="229">
        <v>1.4999999999999999E-2</v>
      </c>
      <c r="CK80" s="229"/>
      <c r="CL80" s="229"/>
      <c r="CM80" s="229"/>
      <c r="CN80" s="229"/>
      <c r="CO80" s="229"/>
      <c r="CP80" s="229"/>
      <c r="CQ80" s="229" t="s">
        <v>174</v>
      </c>
      <c r="CR80" s="229" t="s">
        <v>175</v>
      </c>
      <c r="CS80">
        <v>0</v>
      </c>
    </row>
    <row r="81" spans="1:97" s="197" customFormat="1" ht="31.5" customHeight="1" x14ac:dyDescent="0.3">
      <c r="A81" s="193">
        <v>2022</v>
      </c>
      <c r="B81" s="170">
        <v>1</v>
      </c>
      <c r="C81" s="257">
        <v>44564</v>
      </c>
      <c r="D81" s="170">
        <v>159</v>
      </c>
      <c r="E81" s="170">
        <v>299</v>
      </c>
      <c r="F81" s="170">
        <v>30</v>
      </c>
      <c r="G81" s="196" t="s">
        <v>233</v>
      </c>
      <c r="H81" t="s">
        <v>234</v>
      </c>
      <c r="I81" t="s">
        <v>235</v>
      </c>
      <c r="J81">
        <v>3</v>
      </c>
      <c r="K81">
        <v>2</v>
      </c>
      <c r="L81" s="258">
        <v>115</v>
      </c>
      <c r="M81" s="259">
        <v>106.95</v>
      </c>
      <c r="N81" s="260">
        <v>123.05</v>
      </c>
      <c r="O81" s="192"/>
      <c r="P81" s="192"/>
      <c r="Q81" s="192"/>
      <c r="R81" s="192"/>
      <c r="S81" s="192"/>
      <c r="T81" s="192"/>
      <c r="U81" s="192"/>
      <c r="V81" s="192"/>
      <c r="W81" s="192"/>
      <c r="X81" s="192"/>
      <c r="Y81" s="171"/>
      <c r="Z81" s="171"/>
      <c r="AA81" s="192"/>
      <c r="AB81" s="192"/>
      <c r="AC81" s="192"/>
      <c r="AD81" s="192"/>
      <c r="AE81" s="192"/>
      <c r="AF81" s="192"/>
      <c r="AG81" s="192"/>
      <c r="AH81" s="192"/>
      <c r="AI81" s="192"/>
      <c r="AJ81" s="192"/>
      <c r="AK81" s="171"/>
      <c r="AL81" s="171"/>
      <c r="AM81" s="192"/>
      <c r="AN81" s="192"/>
      <c r="AO81" s="222"/>
      <c r="AP81" s="182">
        <v>86</v>
      </c>
      <c r="AQ81" s="183">
        <v>126</v>
      </c>
      <c r="AR81" s="181"/>
      <c r="AS81" s="181"/>
      <c r="AT81" s="184"/>
      <c r="AU81" s="184"/>
      <c r="AV81" s="184"/>
      <c r="AW81" s="184"/>
      <c r="AX81" s="184"/>
      <c r="AY81" s="184"/>
      <c r="AZ81" s="184"/>
      <c r="BA81" s="184"/>
      <c r="BB81" s="184"/>
      <c r="BC81" s="185"/>
      <c r="BD81" s="180"/>
      <c r="BE81" s="186"/>
      <c r="BF81" s="187"/>
      <c r="BG81" s="172">
        <v>0</v>
      </c>
      <c r="BH81" s="172"/>
      <c r="BI81" s="172"/>
      <c r="BJ81" s="172"/>
      <c r="BK81" s="172"/>
      <c r="BL81" s="28"/>
      <c r="BM81" s="229"/>
      <c r="BN81" s="229"/>
      <c r="BO81" s="229"/>
      <c r="BP81" s="229"/>
      <c r="BQ81" s="229"/>
      <c r="BR81" s="229"/>
      <c r="BS81" s="229"/>
      <c r="BT81" s="229"/>
      <c r="BU81" s="229"/>
      <c r="BV81" s="229">
        <v>0</v>
      </c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>
        <v>0</v>
      </c>
      <c r="CH81" s="229">
        <v>0</v>
      </c>
      <c r="CI81" s="229"/>
      <c r="CJ81" s="229">
        <v>0.02</v>
      </c>
      <c r="CK81" s="229"/>
      <c r="CL81" s="229"/>
      <c r="CM81" s="229"/>
      <c r="CN81" s="229"/>
      <c r="CO81" s="229"/>
      <c r="CP81" s="229"/>
      <c r="CQ81" s="229" t="s">
        <v>169</v>
      </c>
      <c r="CR81" s="229" t="s">
        <v>170</v>
      </c>
      <c r="CS81">
        <v>0</v>
      </c>
    </row>
    <row r="82" spans="1:97" s="197" customFormat="1" ht="31.5" customHeight="1" x14ac:dyDescent="0.3">
      <c r="A82" s="193">
        <v>2022</v>
      </c>
      <c r="B82" s="170">
        <v>1</v>
      </c>
      <c r="C82" s="257">
        <v>44564</v>
      </c>
      <c r="D82" s="170">
        <v>214</v>
      </c>
      <c r="E82" s="170">
        <v>142</v>
      </c>
      <c r="F82" s="170">
        <v>46</v>
      </c>
      <c r="G82" s="196" t="s">
        <v>253</v>
      </c>
      <c r="H82" t="s">
        <v>254</v>
      </c>
      <c r="I82" t="s">
        <v>201</v>
      </c>
      <c r="J82">
        <v>4</v>
      </c>
      <c r="K82">
        <v>1</v>
      </c>
      <c r="L82" s="258">
        <v>351</v>
      </c>
      <c r="M82" s="259">
        <v>326.43</v>
      </c>
      <c r="N82" s="260">
        <v>375.57</v>
      </c>
      <c r="O82" s="192"/>
      <c r="P82" s="192"/>
      <c r="Q82" s="192">
        <v>385</v>
      </c>
      <c r="R82" s="192">
        <v>394</v>
      </c>
      <c r="S82" s="192">
        <v>390</v>
      </c>
      <c r="T82" s="192"/>
      <c r="U82" s="192"/>
      <c r="V82" s="192">
        <v>340</v>
      </c>
      <c r="W82" s="192">
        <v>347</v>
      </c>
      <c r="X82" s="192">
        <v>350</v>
      </c>
      <c r="Y82" s="171"/>
      <c r="Z82" s="171">
        <v>183</v>
      </c>
      <c r="AA82" s="192"/>
      <c r="AB82" s="192"/>
      <c r="AC82" s="192"/>
      <c r="AD82" s="192"/>
      <c r="AE82" s="192"/>
      <c r="AF82" s="192"/>
      <c r="AG82" s="192"/>
      <c r="AH82" s="192"/>
      <c r="AI82" s="192"/>
      <c r="AJ82" s="192"/>
      <c r="AK82" s="171"/>
      <c r="AL82" s="171"/>
      <c r="AM82" s="192">
        <v>389.66666666666669</v>
      </c>
      <c r="AN82" s="192">
        <v>345.66666666666669</v>
      </c>
      <c r="AO82" s="222"/>
      <c r="AP82" s="182">
        <v>74</v>
      </c>
      <c r="AQ82" s="183">
        <v>195</v>
      </c>
      <c r="AR82" s="181">
        <v>4.918032786885246</v>
      </c>
      <c r="AS82" s="181">
        <v>4.918032786885246</v>
      </c>
      <c r="AT82" s="184"/>
      <c r="AU82" s="184"/>
      <c r="AV82" s="184"/>
      <c r="AW82" s="184"/>
      <c r="AX82" s="184"/>
      <c r="AY82" s="184"/>
      <c r="AZ82" s="184"/>
      <c r="BA82" s="184"/>
      <c r="BB82" s="184"/>
      <c r="BC82" s="185"/>
      <c r="BD82" s="180"/>
      <c r="BE82" s="186"/>
      <c r="BF82" s="187"/>
      <c r="BG82" s="172">
        <v>0</v>
      </c>
      <c r="BH82" s="172"/>
      <c r="BI82" s="172"/>
      <c r="BJ82" s="172"/>
      <c r="BK82" s="172"/>
      <c r="BL82" s="28"/>
      <c r="BM82" s="229"/>
      <c r="BN82" s="229"/>
      <c r="BO82" s="229"/>
      <c r="BP82" s="229"/>
      <c r="BQ82" s="229"/>
      <c r="BR82" s="229"/>
      <c r="BS82" s="229"/>
      <c r="BT82" s="229"/>
      <c r="BU82" s="229"/>
      <c r="BV82" s="229">
        <v>0</v>
      </c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>
        <v>0</v>
      </c>
      <c r="CH82" s="229">
        <v>0</v>
      </c>
      <c r="CI82" s="229"/>
      <c r="CJ82" s="229">
        <v>0.02</v>
      </c>
      <c r="CK82" s="229"/>
      <c r="CL82" s="229"/>
      <c r="CM82" s="229"/>
      <c r="CN82" s="229"/>
      <c r="CO82" s="229"/>
      <c r="CP82" s="229"/>
      <c r="CQ82" s="229" t="s">
        <v>169</v>
      </c>
      <c r="CR82" s="229" t="s">
        <v>238</v>
      </c>
      <c r="CS82">
        <v>0</v>
      </c>
    </row>
    <row r="83" spans="1:97" s="197" customFormat="1" ht="31.5" customHeight="1" x14ac:dyDescent="0.3">
      <c r="A83" s="193">
        <v>2022</v>
      </c>
      <c r="B83" s="170">
        <v>1</v>
      </c>
      <c r="C83" s="257">
        <v>44564</v>
      </c>
      <c r="D83" s="170">
        <v>415</v>
      </c>
      <c r="E83" s="170">
        <v>655</v>
      </c>
      <c r="F83" s="170">
        <v>47</v>
      </c>
      <c r="G83" s="196" t="s">
        <v>240</v>
      </c>
      <c r="H83" t="s">
        <v>241</v>
      </c>
      <c r="I83" t="s">
        <v>201</v>
      </c>
      <c r="J83">
        <v>3</v>
      </c>
      <c r="K83">
        <v>1</v>
      </c>
      <c r="L83" s="258">
        <v>148</v>
      </c>
      <c r="M83" s="259">
        <v>137.63999999999999</v>
      </c>
      <c r="N83" s="260">
        <v>158.36000000000001</v>
      </c>
      <c r="O83" s="192"/>
      <c r="P83" s="192"/>
      <c r="Q83" s="192"/>
      <c r="R83" s="192"/>
      <c r="S83" s="192"/>
      <c r="T83" s="192"/>
      <c r="U83" s="192"/>
      <c r="V83" s="192"/>
      <c r="W83" s="192"/>
      <c r="X83" s="192"/>
      <c r="Y83" s="171"/>
      <c r="Z83" s="171"/>
      <c r="AA83" s="192"/>
      <c r="AB83" s="192">
        <v>156</v>
      </c>
      <c r="AC83" s="192">
        <v>155</v>
      </c>
      <c r="AD83" s="192">
        <v>149</v>
      </c>
      <c r="AE83" s="192"/>
      <c r="AF83" s="192"/>
      <c r="AG83" s="192">
        <v>131</v>
      </c>
      <c r="AH83" s="192">
        <v>141</v>
      </c>
      <c r="AI83" s="192">
        <v>154</v>
      </c>
      <c r="AJ83" s="192"/>
      <c r="AK83" s="171"/>
      <c r="AL83" s="171"/>
      <c r="AM83" s="192">
        <v>153.33333333333329</v>
      </c>
      <c r="AN83" s="192">
        <v>142</v>
      </c>
      <c r="AO83" s="222"/>
      <c r="AP83" s="182">
        <v>64</v>
      </c>
      <c r="AQ83" s="183">
        <v>169</v>
      </c>
      <c r="AR83" s="181"/>
      <c r="AS83" s="181"/>
      <c r="AT83" s="184"/>
      <c r="AU83" s="184"/>
      <c r="AV83" s="184"/>
      <c r="AW83" s="184"/>
      <c r="AX83" s="184"/>
      <c r="AY83" s="184"/>
      <c r="AZ83" s="184"/>
      <c r="BA83" s="184"/>
      <c r="BB83" s="184"/>
      <c r="BC83" s="185"/>
      <c r="BD83" s="180"/>
      <c r="BE83" s="186"/>
      <c r="BF83" s="187"/>
      <c r="BG83" s="172">
        <v>0</v>
      </c>
      <c r="BH83" s="172"/>
      <c r="BI83" s="172"/>
      <c r="BJ83" s="172"/>
      <c r="BK83" s="172"/>
      <c r="BL83" s="28">
        <v>3</v>
      </c>
      <c r="BM83" s="229">
        <v>2</v>
      </c>
      <c r="BN83" s="229">
        <v>2</v>
      </c>
      <c r="BO83" s="229"/>
      <c r="BP83" s="229"/>
      <c r="BQ83" s="229"/>
      <c r="BR83" s="229"/>
      <c r="BS83" s="229"/>
      <c r="BT83" s="229"/>
      <c r="BU83" s="229"/>
      <c r="BV83" s="229">
        <v>0</v>
      </c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>
        <v>0</v>
      </c>
      <c r="CH83" s="229">
        <v>0</v>
      </c>
      <c r="CI83" s="229"/>
      <c r="CJ83" s="229">
        <v>0.02</v>
      </c>
      <c r="CK83" s="229"/>
      <c r="CL83" s="229"/>
      <c r="CM83" s="229"/>
      <c r="CN83" s="229"/>
      <c r="CO83" s="229"/>
      <c r="CP83" s="229"/>
      <c r="CQ83" s="229" t="s">
        <v>169</v>
      </c>
      <c r="CR83" s="229" t="s">
        <v>179</v>
      </c>
      <c r="CS83">
        <v>0</v>
      </c>
    </row>
    <row r="84" spans="1:97" s="197" customFormat="1" ht="31.5" customHeight="1" x14ac:dyDescent="0.3">
      <c r="A84" s="193">
        <v>2022</v>
      </c>
      <c r="B84" s="170">
        <v>1</v>
      </c>
      <c r="C84" s="257">
        <v>44564</v>
      </c>
      <c r="D84" s="170">
        <v>415</v>
      </c>
      <c r="E84" s="170">
        <v>658</v>
      </c>
      <c r="F84" s="170">
        <v>47</v>
      </c>
      <c r="G84" s="196" t="s">
        <v>242</v>
      </c>
      <c r="H84" t="s">
        <v>243</v>
      </c>
      <c r="I84" t="s">
        <v>201</v>
      </c>
      <c r="J84">
        <v>3</v>
      </c>
      <c r="K84">
        <v>1</v>
      </c>
      <c r="L84" s="258">
        <v>90</v>
      </c>
      <c r="M84" s="259">
        <v>83.7</v>
      </c>
      <c r="N84" s="260">
        <v>96.3</v>
      </c>
      <c r="O84" s="192"/>
      <c r="P84" s="192"/>
      <c r="Q84" s="192"/>
      <c r="R84" s="192"/>
      <c r="S84" s="192"/>
      <c r="T84" s="192"/>
      <c r="U84" s="192"/>
      <c r="V84" s="192"/>
      <c r="W84" s="192"/>
      <c r="X84" s="192"/>
      <c r="Y84" s="171"/>
      <c r="Z84" s="171"/>
      <c r="AA84" s="192"/>
      <c r="AB84" s="192">
        <v>113</v>
      </c>
      <c r="AC84" s="192">
        <v>100</v>
      </c>
      <c r="AD84" s="192">
        <v>95</v>
      </c>
      <c r="AE84" s="192"/>
      <c r="AF84" s="192"/>
      <c r="AG84" s="192"/>
      <c r="AH84" s="192"/>
      <c r="AI84" s="192"/>
      <c r="AJ84" s="192"/>
      <c r="AK84" s="171"/>
      <c r="AL84" s="171"/>
      <c r="AM84" s="192">
        <v>102.6666666666667</v>
      </c>
      <c r="AN84" s="192"/>
      <c r="AO84" s="222"/>
      <c r="AP84" s="182">
        <v>64</v>
      </c>
      <c r="AQ84" s="183">
        <v>169</v>
      </c>
      <c r="AR84" s="181"/>
      <c r="AS84" s="181"/>
      <c r="AT84" s="184"/>
      <c r="AU84" s="184"/>
      <c r="AV84" s="184"/>
      <c r="AW84" s="184"/>
      <c r="AX84" s="184"/>
      <c r="AY84" s="184"/>
      <c r="AZ84" s="184"/>
      <c r="BA84" s="184"/>
      <c r="BB84" s="184"/>
      <c r="BC84" s="185"/>
      <c r="BD84" s="180"/>
      <c r="BE84" s="186"/>
      <c r="BF84" s="187"/>
      <c r="BG84" s="172">
        <v>0</v>
      </c>
      <c r="BH84" s="172"/>
      <c r="BI84" s="172"/>
      <c r="BJ84" s="172"/>
      <c r="BK84" s="172"/>
      <c r="BL84" s="28">
        <v>3</v>
      </c>
      <c r="BM84" s="229">
        <v>3</v>
      </c>
      <c r="BN84" s="229">
        <v>3</v>
      </c>
      <c r="BO84" s="229"/>
      <c r="BP84" s="229"/>
      <c r="BQ84" s="229"/>
      <c r="BR84" s="229"/>
      <c r="BS84" s="229"/>
      <c r="BT84" s="229"/>
      <c r="BU84" s="229"/>
      <c r="BV84" s="229">
        <v>0</v>
      </c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>
        <v>0</v>
      </c>
      <c r="CH84" s="229">
        <v>0</v>
      </c>
      <c r="CI84" s="229"/>
      <c r="CJ84" s="229">
        <v>0.02</v>
      </c>
      <c r="CK84" s="229"/>
      <c r="CL84" s="229"/>
      <c r="CM84" s="229"/>
      <c r="CN84" s="229"/>
      <c r="CO84" s="229"/>
      <c r="CP84" s="229"/>
      <c r="CQ84" s="229" t="s">
        <v>169</v>
      </c>
      <c r="CR84" s="229" t="s">
        <v>179</v>
      </c>
      <c r="CS84">
        <v>0</v>
      </c>
    </row>
    <row r="85" spans="1:97" s="197" customFormat="1" ht="31.5" customHeight="1" x14ac:dyDescent="0.3">
      <c r="A85" s="193">
        <v>2022</v>
      </c>
      <c r="B85" s="170">
        <v>1</v>
      </c>
      <c r="C85" s="257">
        <v>44564</v>
      </c>
      <c r="D85" s="170">
        <v>4</v>
      </c>
      <c r="E85" s="170">
        <v>11</v>
      </c>
      <c r="F85" s="170">
        <v>48</v>
      </c>
      <c r="G85" s="196" t="s">
        <v>244</v>
      </c>
      <c r="H85" t="s">
        <v>245</v>
      </c>
      <c r="I85" t="s">
        <v>201</v>
      </c>
      <c r="J85">
        <v>2</v>
      </c>
      <c r="K85">
        <v>2</v>
      </c>
      <c r="L85" s="258">
        <v>212</v>
      </c>
      <c r="M85" s="259">
        <v>197.16</v>
      </c>
      <c r="N85" s="260">
        <v>226.84</v>
      </c>
      <c r="O85" s="192"/>
      <c r="P85" s="192"/>
      <c r="Q85" s="192"/>
      <c r="R85" s="192"/>
      <c r="S85" s="192"/>
      <c r="T85" s="192"/>
      <c r="U85" s="192"/>
      <c r="V85" s="192"/>
      <c r="W85" s="192"/>
      <c r="X85" s="192"/>
      <c r="Y85" s="171"/>
      <c r="Z85" s="171"/>
      <c r="AA85" s="192"/>
      <c r="AB85" s="192">
        <v>249</v>
      </c>
      <c r="AC85" s="192">
        <v>251</v>
      </c>
      <c r="AD85" s="192">
        <v>240</v>
      </c>
      <c r="AE85" s="192"/>
      <c r="AF85" s="192"/>
      <c r="AG85" s="192">
        <v>203</v>
      </c>
      <c r="AH85" s="192">
        <v>208</v>
      </c>
      <c r="AI85" s="192">
        <v>204</v>
      </c>
      <c r="AJ85" s="192"/>
      <c r="AK85" s="171">
        <v>127</v>
      </c>
      <c r="AL85" s="171">
        <v>125</v>
      </c>
      <c r="AM85" s="192">
        <v>246.66666666666671</v>
      </c>
      <c r="AN85" s="192">
        <v>205</v>
      </c>
      <c r="AO85" s="222"/>
      <c r="AP85" s="182">
        <v>48</v>
      </c>
      <c r="AQ85" s="183">
        <v>195</v>
      </c>
      <c r="AR85" s="181">
        <v>14.28571428571429</v>
      </c>
      <c r="AS85" s="181">
        <v>14.28571428571429</v>
      </c>
      <c r="AT85" s="184"/>
      <c r="AU85" s="184"/>
      <c r="AV85" s="184"/>
      <c r="AW85" s="184"/>
      <c r="AX85" s="184"/>
      <c r="AY85" s="184"/>
      <c r="AZ85" s="184"/>
      <c r="BA85" s="184"/>
      <c r="BB85" s="184"/>
      <c r="BC85" s="185"/>
      <c r="BD85" s="180"/>
      <c r="BE85" s="186"/>
      <c r="BF85" s="187"/>
      <c r="BG85" s="172">
        <v>0</v>
      </c>
      <c r="BH85" s="172"/>
      <c r="BI85" s="172"/>
      <c r="BJ85" s="172"/>
      <c r="BK85" s="172"/>
      <c r="BL85" s="28">
        <v>4</v>
      </c>
      <c r="BM85" s="229">
        <v>4</v>
      </c>
      <c r="BN85" s="229">
        <v>1</v>
      </c>
      <c r="BO85" s="229"/>
      <c r="BP85" s="229"/>
      <c r="BQ85" s="229"/>
      <c r="BR85" s="229"/>
      <c r="BS85" s="229"/>
      <c r="BT85" s="229"/>
      <c r="BU85" s="229"/>
      <c r="BV85" s="229">
        <v>0</v>
      </c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>
        <v>0</v>
      </c>
      <c r="CH85" s="229">
        <v>0</v>
      </c>
      <c r="CI85" s="229"/>
      <c r="CJ85" s="229">
        <v>0.02</v>
      </c>
      <c r="CK85" s="229"/>
      <c r="CL85" s="229"/>
      <c r="CM85" s="229"/>
      <c r="CN85" s="229"/>
      <c r="CO85" s="229"/>
      <c r="CP85" s="229"/>
      <c r="CQ85" s="229" t="s">
        <v>169</v>
      </c>
      <c r="CR85" s="229" t="s">
        <v>238</v>
      </c>
      <c r="CS85">
        <v>0</v>
      </c>
    </row>
    <row r="86" spans="1:97" s="197" customFormat="1" ht="31.5" customHeight="1" x14ac:dyDescent="0.3">
      <c r="A86" s="193">
        <v>2022</v>
      </c>
      <c r="B86" s="170">
        <v>1</v>
      </c>
      <c r="C86" s="257">
        <v>44564</v>
      </c>
      <c r="D86" s="170">
        <v>4</v>
      </c>
      <c r="E86" s="170">
        <v>12</v>
      </c>
      <c r="F86" s="170">
        <v>48</v>
      </c>
      <c r="G86" s="196" t="s">
        <v>236</v>
      </c>
      <c r="H86" t="s">
        <v>237</v>
      </c>
      <c r="I86" t="s">
        <v>201</v>
      </c>
      <c r="J86">
        <v>2</v>
      </c>
      <c r="K86">
        <v>2</v>
      </c>
      <c r="L86" s="258">
        <v>212</v>
      </c>
      <c r="M86" s="259">
        <v>197.16</v>
      </c>
      <c r="N86" s="260">
        <v>226.84</v>
      </c>
      <c r="O86" s="192"/>
      <c r="P86" s="192"/>
      <c r="Q86" s="192"/>
      <c r="R86" s="192"/>
      <c r="S86" s="192"/>
      <c r="T86" s="192"/>
      <c r="U86" s="192"/>
      <c r="V86" s="192"/>
      <c r="W86" s="192"/>
      <c r="X86" s="192"/>
      <c r="Y86" s="171"/>
      <c r="Z86" s="171"/>
      <c r="AA86" s="192"/>
      <c r="AB86" s="192">
        <v>246</v>
      </c>
      <c r="AC86" s="192">
        <v>244</v>
      </c>
      <c r="AD86" s="192">
        <v>239</v>
      </c>
      <c r="AE86" s="192"/>
      <c r="AF86" s="192"/>
      <c r="AG86" s="192">
        <v>205</v>
      </c>
      <c r="AH86" s="192">
        <v>209</v>
      </c>
      <c r="AI86" s="192">
        <v>202</v>
      </c>
      <c r="AJ86" s="192"/>
      <c r="AK86" s="171">
        <v>127</v>
      </c>
      <c r="AL86" s="171">
        <v>125</v>
      </c>
      <c r="AM86" s="192">
        <v>243</v>
      </c>
      <c r="AN86" s="192">
        <v>205.33333333333329</v>
      </c>
      <c r="AO86" s="222"/>
      <c r="AP86" s="182">
        <v>48</v>
      </c>
      <c r="AQ86" s="183">
        <v>195</v>
      </c>
      <c r="AR86" s="181">
        <v>14.28571428571429</v>
      </c>
      <c r="AS86" s="181">
        <v>14.28571428571429</v>
      </c>
      <c r="AT86" s="184"/>
      <c r="AU86" s="184"/>
      <c r="AV86" s="184"/>
      <c r="AW86" s="184"/>
      <c r="AX86" s="184"/>
      <c r="AY86" s="184"/>
      <c r="AZ86" s="184"/>
      <c r="BA86" s="184"/>
      <c r="BB86" s="184"/>
      <c r="BC86" s="185"/>
      <c r="BD86" s="180"/>
      <c r="BE86" s="186"/>
      <c r="BF86" s="187"/>
      <c r="BG86" s="172">
        <v>0</v>
      </c>
      <c r="BH86" s="172"/>
      <c r="BI86" s="172"/>
      <c r="BJ86" s="172"/>
      <c r="BK86" s="172"/>
      <c r="BL86" s="28">
        <v>6</v>
      </c>
      <c r="BM86" s="229">
        <v>4</v>
      </c>
      <c r="BN86" s="229">
        <v>2</v>
      </c>
      <c r="BO86" s="229"/>
      <c r="BP86" s="229"/>
      <c r="BQ86" s="229"/>
      <c r="BR86" s="229"/>
      <c r="BS86" s="229"/>
      <c r="BT86" s="229"/>
      <c r="BU86" s="229"/>
      <c r="BV86" s="229">
        <v>0</v>
      </c>
      <c r="BW86" s="229"/>
      <c r="BX86" s="229"/>
      <c r="BY86" s="229"/>
      <c r="BZ86" s="229"/>
      <c r="CA86" s="229"/>
      <c r="CB86" s="229"/>
      <c r="CC86" s="229"/>
      <c r="CD86" s="229"/>
      <c r="CE86" s="229"/>
      <c r="CF86" s="229"/>
      <c r="CG86" s="229">
        <v>0</v>
      </c>
      <c r="CH86" s="229">
        <v>0</v>
      </c>
      <c r="CI86" s="229"/>
      <c r="CJ86" s="229">
        <v>0.02</v>
      </c>
      <c r="CK86" s="229"/>
      <c r="CL86" s="229"/>
      <c r="CM86" s="229"/>
      <c r="CN86" s="229"/>
      <c r="CO86" s="229"/>
      <c r="CP86" s="229"/>
      <c r="CQ86" s="229" t="s">
        <v>169</v>
      </c>
      <c r="CR86" s="229" t="s">
        <v>238</v>
      </c>
      <c r="CS86">
        <v>0</v>
      </c>
    </row>
    <row r="87" spans="1:97" s="197" customFormat="1" ht="31.5" customHeight="1" x14ac:dyDescent="0.3">
      <c r="A87" s="193">
        <v>2022</v>
      </c>
      <c r="B87" s="170">
        <v>1</v>
      </c>
      <c r="C87" s="257">
        <v>44564</v>
      </c>
      <c r="D87" s="170">
        <v>334</v>
      </c>
      <c r="E87" s="170">
        <v>254</v>
      </c>
      <c r="F87" s="170">
        <v>49</v>
      </c>
      <c r="G87" s="196" t="s">
        <v>200</v>
      </c>
      <c r="H87" t="s">
        <v>168</v>
      </c>
      <c r="I87" t="s">
        <v>201</v>
      </c>
      <c r="J87">
        <v>4</v>
      </c>
      <c r="K87">
        <v>2</v>
      </c>
      <c r="L87" s="258">
        <v>203</v>
      </c>
      <c r="M87" s="259">
        <v>188.79</v>
      </c>
      <c r="N87" s="260">
        <v>217.21</v>
      </c>
      <c r="O87" s="192">
        <v>254</v>
      </c>
      <c r="P87" s="192">
        <v>252</v>
      </c>
      <c r="Q87" s="192">
        <v>260</v>
      </c>
      <c r="R87" s="192">
        <v>255</v>
      </c>
      <c r="S87" s="192">
        <v>265</v>
      </c>
      <c r="T87" s="192">
        <v>203</v>
      </c>
      <c r="U87" s="192">
        <v>200</v>
      </c>
      <c r="V87" s="192">
        <v>210</v>
      </c>
      <c r="W87" s="192">
        <v>204</v>
      </c>
      <c r="X87" s="192">
        <v>205</v>
      </c>
      <c r="Y87" s="171">
        <v>152</v>
      </c>
      <c r="Z87" s="171">
        <v>159</v>
      </c>
      <c r="AA87" s="192">
        <v>239</v>
      </c>
      <c r="AB87" s="192">
        <v>270</v>
      </c>
      <c r="AC87" s="192">
        <v>277</v>
      </c>
      <c r="AD87" s="192"/>
      <c r="AE87" s="192"/>
      <c r="AF87" s="192">
        <v>199</v>
      </c>
      <c r="AG87" s="192">
        <v>205</v>
      </c>
      <c r="AH87" s="192">
        <v>198</v>
      </c>
      <c r="AI87" s="192"/>
      <c r="AJ87" s="192"/>
      <c r="AK87" s="171">
        <v>150</v>
      </c>
      <c r="AL87" s="171">
        <v>144</v>
      </c>
      <c r="AM87" s="192">
        <v>259</v>
      </c>
      <c r="AN87" s="192">
        <v>203</v>
      </c>
      <c r="AO87" s="222"/>
      <c r="AP87" s="182">
        <v>94</v>
      </c>
      <c r="AQ87" s="183">
        <v>153</v>
      </c>
      <c r="AR87" s="181">
        <v>5.9602649006622519</v>
      </c>
      <c r="AS87" s="181">
        <v>5.9602649006622519</v>
      </c>
      <c r="AT87" s="184"/>
      <c r="AU87" s="184"/>
      <c r="AV87" s="184"/>
      <c r="AW87" s="184"/>
      <c r="AX87" s="184"/>
      <c r="AY87" s="184"/>
      <c r="AZ87" s="184"/>
      <c r="BA87" s="184"/>
      <c r="BB87" s="184"/>
      <c r="BC87" s="185"/>
      <c r="BD87" s="180"/>
      <c r="BE87" s="186"/>
      <c r="BF87" s="187"/>
      <c r="BG87" s="172">
        <v>0</v>
      </c>
      <c r="BH87" s="172"/>
      <c r="BI87" s="172"/>
      <c r="BJ87" s="172"/>
      <c r="BK87" s="172"/>
      <c r="BL87" s="28">
        <v>3</v>
      </c>
      <c r="BM87" s="229">
        <v>6</v>
      </c>
      <c r="BN87" s="229">
        <v>7</v>
      </c>
      <c r="BO87" s="229"/>
      <c r="BP87" s="229"/>
      <c r="BQ87" s="229"/>
      <c r="BR87" s="229"/>
      <c r="BS87" s="229"/>
      <c r="BT87" s="229"/>
      <c r="BU87" s="229"/>
      <c r="BV87" s="229">
        <v>0</v>
      </c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>
        <v>0</v>
      </c>
      <c r="CH87" s="229">
        <v>0</v>
      </c>
      <c r="CI87" s="229"/>
      <c r="CJ87" s="229">
        <v>0.02</v>
      </c>
      <c r="CK87" s="229"/>
      <c r="CL87" s="229"/>
      <c r="CM87" s="229"/>
      <c r="CN87" s="229"/>
      <c r="CO87" s="229"/>
      <c r="CP87" s="229"/>
      <c r="CQ87" s="229" t="s">
        <v>169</v>
      </c>
      <c r="CR87" s="229" t="s">
        <v>170</v>
      </c>
      <c r="CS87">
        <v>0</v>
      </c>
    </row>
    <row r="88" spans="1:97" s="197" customFormat="1" ht="31.5" customHeight="1" x14ac:dyDescent="0.3">
      <c r="A88" s="193">
        <v>2022</v>
      </c>
      <c r="B88" s="170">
        <v>1</v>
      </c>
      <c r="C88" s="257">
        <v>44565</v>
      </c>
      <c r="D88" s="170">
        <v>34</v>
      </c>
      <c r="E88" s="170">
        <v>99</v>
      </c>
      <c r="F88" s="170">
        <v>2</v>
      </c>
      <c r="G88" s="196" t="s">
        <v>256</v>
      </c>
      <c r="H88" t="s">
        <v>257</v>
      </c>
      <c r="I88" t="s">
        <v>160</v>
      </c>
      <c r="J88">
        <v>4</v>
      </c>
      <c r="K88">
        <v>6</v>
      </c>
      <c r="L88" s="258">
        <v>20</v>
      </c>
      <c r="M88" s="259">
        <v>18.600000000000001</v>
      </c>
      <c r="N88" s="260">
        <v>21.4</v>
      </c>
      <c r="O88" s="192"/>
      <c r="P88" s="192"/>
      <c r="Q88" s="192"/>
      <c r="R88" s="192">
        <v>24</v>
      </c>
      <c r="S88" s="192">
        <v>25</v>
      </c>
      <c r="T88" s="192"/>
      <c r="U88" s="192"/>
      <c r="V88" s="192"/>
      <c r="W88" s="192">
        <v>21</v>
      </c>
      <c r="X88" s="192">
        <v>21</v>
      </c>
      <c r="Y88" s="171"/>
      <c r="Z88" s="171">
        <v>108</v>
      </c>
      <c r="AA88" s="192">
        <v>27</v>
      </c>
      <c r="AB88" s="192">
        <v>28</v>
      </c>
      <c r="AC88" s="192">
        <v>25</v>
      </c>
      <c r="AD88" s="192">
        <v>30</v>
      </c>
      <c r="AE88" s="192">
        <v>29</v>
      </c>
      <c r="AF88" s="192">
        <v>21</v>
      </c>
      <c r="AG88" s="192">
        <v>22</v>
      </c>
      <c r="AH88" s="192">
        <v>21</v>
      </c>
      <c r="AI88" s="192">
        <v>22</v>
      </c>
      <c r="AJ88" s="192">
        <v>23</v>
      </c>
      <c r="AK88" s="171">
        <v>96</v>
      </c>
      <c r="AL88" s="171">
        <v>95</v>
      </c>
      <c r="AM88" s="192">
        <v>26.857142857142861</v>
      </c>
      <c r="AN88" s="192">
        <v>21.571428571428569</v>
      </c>
      <c r="AO88" s="222"/>
      <c r="AP88" s="182">
        <v>140</v>
      </c>
      <c r="AQ88" s="183">
        <v>103</v>
      </c>
      <c r="AR88" s="181">
        <v>9.0909090909090917</v>
      </c>
      <c r="AS88" s="181">
        <v>9.0909090909090917</v>
      </c>
      <c r="AT88" s="184"/>
      <c r="AU88" s="184"/>
      <c r="AV88" s="184"/>
      <c r="AW88" s="184"/>
      <c r="AX88" s="184"/>
      <c r="AY88" s="184"/>
      <c r="AZ88" s="184"/>
      <c r="BA88" s="184"/>
      <c r="BB88" s="184"/>
      <c r="BC88" s="185"/>
      <c r="BD88" s="180"/>
      <c r="BE88" s="186"/>
      <c r="BF88" s="187"/>
      <c r="BG88" s="172">
        <v>0</v>
      </c>
      <c r="BH88" s="172"/>
      <c r="BI88" s="172"/>
      <c r="BJ88" s="172"/>
      <c r="BK88" s="172"/>
      <c r="BL88" s="28">
        <v>5</v>
      </c>
      <c r="BM88" s="229">
        <v>3</v>
      </c>
      <c r="BN88" s="229">
        <v>2</v>
      </c>
      <c r="BO88" s="229"/>
      <c r="BP88" s="229"/>
      <c r="BQ88" s="229"/>
      <c r="BR88" s="229"/>
      <c r="BS88" s="229"/>
      <c r="BT88" s="229"/>
      <c r="BU88" s="229"/>
      <c r="BV88" s="229">
        <v>0</v>
      </c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>
        <v>0</v>
      </c>
      <c r="CH88" s="229">
        <v>0</v>
      </c>
      <c r="CI88" s="229"/>
      <c r="CJ88" s="229">
        <v>1.4999999999999999E-2</v>
      </c>
      <c r="CK88" s="229"/>
      <c r="CL88" s="229"/>
      <c r="CM88" s="229"/>
      <c r="CN88" s="229"/>
      <c r="CO88" s="229"/>
      <c r="CP88" s="229"/>
      <c r="CQ88" s="229" t="s">
        <v>169</v>
      </c>
      <c r="CR88" s="229" t="s">
        <v>179</v>
      </c>
      <c r="CS88">
        <v>0</v>
      </c>
    </row>
    <row r="89" spans="1:97" s="197" customFormat="1" ht="31.5" customHeight="1" x14ac:dyDescent="0.3">
      <c r="A89" s="193">
        <v>2022</v>
      </c>
      <c r="B89" s="170">
        <v>1</v>
      </c>
      <c r="C89" s="257">
        <v>44565</v>
      </c>
      <c r="D89" s="170">
        <v>34</v>
      </c>
      <c r="E89" s="170">
        <v>100</v>
      </c>
      <c r="F89" s="170">
        <v>2</v>
      </c>
      <c r="G89" s="196" t="s">
        <v>259</v>
      </c>
      <c r="H89" t="s">
        <v>260</v>
      </c>
      <c r="I89" t="s">
        <v>160</v>
      </c>
      <c r="J89">
        <v>4</v>
      </c>
      <c r="K89">
        <v>6</v>
      </c>
      <c r="L89" s="258">
        <v>20</v>
      </c>
      <c r="M89" s="259">
        <v>18.600000000000001</v>
      </c>
      <c r="N89" s="260">
        <v>21.4</v>
      </c>
      <c r="O89" s="192"/>
      <c r="P89" s="192"/>
      <c r="Q89" s="192"/>
      <c r="R89" s="192">
        <v>24</v>
      </c>
      <c r="S89" s="192">
        <v>25</v>
      </c>
      <c r="T89" s="192"/>
      <c r="U89" s="192"/>
      <c r="V89" s="192"/>
      <c r="W89" s="192">
        <v>21</v>
      </c>
      <c r="X89" s="192">
        <v>21</v>
      </c>
      <c r="Y89" s="171"/>
      <c r="Z89" s="171">
        <v>108</v>
      </c>
      <c r="AA89" s="192">
        <v>27</v>
      </c>
      <c r="AB89" s="192">
        <v>28</v>
      </c>
      <c r="AC89" s="192">
        <v>25</v>
      </c>
      <c r="AD89" s="192">
        <v>30</v>
      </c>
      <c r="AE89" s="192">
        <v>29</v>
      </c>
      <c r="AF89" s="192">
        <v>21</v>
      </c>
      <c r="AG89" s="192">
        <v>22</v>
      </c>
      <c r="AH89" s="192">
        <v>21</v>
      </c>
      <c r="AI89" s="192">
        <v>22</v>
      </c>
      <c r="AJ89" s="192">
        <v>23</v>
      </c>
      <c r="AK89" s="171">
        <v>96</v>
      </c>
      <c r="AL89" s="171">
        <v>95</v>
      </c>
      <c r="AM89" s="192">
        <v>26.857142857142861</v>
      </c>
      <c r="AN89" s="192">
        <v>21.571428571428569</v>
      </c>
      <c r="AO89" s="222"/>
      <c r="AP89" s="182">
        <v>140</v>
      </c>
      <c r="AQ89" s="183">
        <v>103</v>
      </c>
      <c r="AR89" s="181">
        <v>9.0909090909090917</v>
      </c>
      <c r="AS89" s="181">
        <v>9.0909090909090917</v>
      </c>
      <c r="AT89" s="184"/>
      <c r="AU89" s="184"/>
      <c r="AV89" s="184"/>
      <c r="AW89" s="184"/>
      <c r="AX89" s="184"/>
      <c r="AY89" s="184"/>
      <c r="AZ89" s="184"/>
      <c r="BA89" s="184"/>
      <c r="BB89" s="184"/>
      <c r="BC89" s="185"/>
      <c r="BD89" s="180"/>
      <c r="BE89" s="186"/>
      <c r="BF89" s="187"/>
      <c r="BG89" s="172">
        <v>0</v>
      </c>
      <c r="BH89" s="172"/>
      <c r="BI89" s="172"/>
      <c r="BJ89" s="172"/>
      <c r="BK89" s="172"/>
      <c r="BL89" s="28"/>
      <c r="BM89" s="229"/>
      <c r="BN89" s="229"/>
      <c r="BO89" s="229"/>
      <c r="BP89" s="229"/>
      <c r="BQ89" s="229"/>
      <c r="BR89" s="229"/>
      <c r="BS89" s="229"/>
      <c r="BT89" s="229"/>
      <c r="BU89" s="229"/>
      <c r="BV89" s="229">
        <v>0</v>
      </c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>
        <v>0</v>
      </c>
      <c r="CH89" s="229">
        <v>0</v>
      </c>
      <c r="CI89" s="229"/>
      <c r="CJ89" s="229">
        <v>1.4999999999999999E-2</v>
      </c>
      <c r="CK89" s="229"/>
      <c r="CL89" s="229"/>
      <c r="CM89" s="229"/>
      <c r="CN89" s="229"/>
      <c r="CO89" s="229"/>
      <c r="CP89" s="229"/>
      <c r="CQ89" s="229" t="s">
        <v>169</v>
      </c>
      <c r="CR89" s="229" t="s">
        <v>179</v>
      </c>
      <c r="CS89">
        <v>0</v>
      </c>
    </row>
    <row r="90" spans="1:97" s="197" customFormat="1" ht="31.5" customHeight="1" x14ac:dyDescent="0.3">
      <c r="A90" s="193">
        <v>2022</v>
      </c>
      <c r="B90" s="170">
        <v>1</v>
      </c>
      <c r="C90" s="257">
        <v>44565</v>
      </c>
      <c r="D90" s="170">
        <v>34</v>
      </c>
      <c r="E90" s="170">
        <v>101</v>
      </c>
      <c r="F90" s="170">
        <v>2</v>
      </c>
      <c r="G90" s="196" t="s">
        <v>262</v>
      </c>
      <c r="H90" t="s">
        <v>263</v>
      </c>
      <c r="I90" t="s">
        <v>160</v>
      </c>
      <c r="J90">
        <v>4</v>
      </c>
      <c r="K90">
        <v>6</v>
      </c>
      <c r="L90" s="258">
        <v>20</v>
      </c>
      <c r="M90" s="259">
        <v>18.600000000000001</v>
      </c>
      <c r="N90" s="260">
        <v>21.4</v>
      </c>
      <c r="O90" s="192"/>
      <c r="P90" s="192"/>
      <c r="Q90" s="192"/>
      <c r="R90" s="192">
        <v>24</v>
      </c>
      <c r="S90" s="192">
        <v>25</v>
      </c>
      <c r="T90" s="192"/>
      <c r="U90" s="192"/>
      <c r="V90" s="192"/>
      <c r="W90" s="192">
        <v>21</v>
      </c>
      <c r="X90" s="192">
        <v>21</v>
      </c>
      <c r="Y90" s="171"/>
      <c r="Z90" s="171">
        <v>108</v>
      </c>
      <c r="AA90" s="192">
        <v>27</v>
      </c>
      <c r="AB90" s="192">
        <v>28</v>
      </c>
      <c r="AC90" s="192">
        <v>25</v>
      </c>
      <c r="AD90" s="192">
        <v>30</v>
      </c>
      <c r="AE90" s="192">
        <v>29</v>
      </c>
      <c r="AF90" s="192">
        <v>21</v>
      </c>
      <c r="AG90" s="192">
        <v>22</v>
      </c>
      <c r="AH90" s="192">
        <v>21</v>
      </c>
      <c r="AI90" s="192">
        <v>22</v>
      </c>
      <c r="AJ90" s="192">
        <v>23</v>
      </c>
      <c r="AK90" s="171">
        <v>96</v>
      </c>
      <c r="AL90" s="171">
        <v>95</v>
      </c>
      <c r="AM90" s="192">
        <v>26.857142857142861</v>
      </c>
      <c r="AN90" s="192">
        <v>21.571428571428569</v>
      </c>
      <c r="AO90" s="222"/>
      <c r="AP90" s="182">
        <v>140</v>
      </c>
      <c r="AQ90" s="183">
        <v>103</v>
      </c>
      <c r="AR90" s="181">
        <v>9.0909090909090917</v>
      </c>
      <c r="AS90" s="181">
        <v>9.0909090909090917</v>
      </c>
      <c r="AT90" s="184"/>
      <c r="AU90" s="184"/>
      <c r="AV90" s="184"/>
      <c r="AW90" s="184"/>
      <c r="AX90" s="184"/>
      <c r="AY90" s="184"/>
      <c r="AZ90" s="184"/>
      <c r="BA90" s="184"/>
      <c r="BB90" s="184"/>
      <c r="BC90" s="185"/>
      <c r="BD90" s="180"/>
      <c r="BE90" s="186"/>
      <c r="BF90" s="187"/>
      <c r="BG90" s="172">
        <v>0</v>
      </c>
      <c r="BH90" s="172"/>
      <c r="BI90" s="172"/>
      <c r="BJ90" s="172"/>
      <c r="BK90" s="172"/>
      <c r="BL90" s="28"/>
      <c r="BM90" s="229"/>
      <c r="BN90" s="229"/>
      <c r="BO90" s="229"/>
      <c r="BP90" s="229"/>
      <c r="BQ90" s="229"/>
      <c r="BR90" s="229"/>
      <c r="BS90" s="229"/>
      <c r="BT90" s="229"/>
      <c r="BU90" s="229"/>
      <c r="BV90" s="229">
        <v>0</v>
      </c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>
        <v>0</v>
      </c>
      <c r="CH90" s="229">
        <v>0</v>
      </c>
      <c r="CI90" s="229"/>
      <c r="CJ90" s="229">
        <v>1.4999999999999999E-2</v>
      </c>
      <c r="CK90" s="229"/>
      <c r="CL90" s="229"/>
      <c r="CM90" s="229"/>
      <c r="CN90" s="229"/>
      <c r="CO90" s="229"/>
      <c r="CP90" s="229"/>
      <c r="CQ90" s="229" t="s">
        <v>169</v>
      </c>
      <c r="CR90" s="229" t="s">
        <v>179</v>
      </c>
      <c r="CS90">
        <v>0</v>
      </c>
    </row>
    <row r="91" spans="1:97" s="197" customFormat="1" ht="31.5" customHeight="1" x14ac:dyDescent="0.3">
      <c r="A91" s="193">
        <v>2022</v>
      </c>
      <c r="B91" s="170">
        <v>1</v>
      </c>
      <c r="C91" s="257">
        <v>44565</v>
      </c>
      <c r="D91" s="170">
        <v>34</v>
      </c>
      <c r="E91" s="170">
        <v>102</v>
      </c>
      <c r="F91" s="170">
        <v>2</v>
      </c>
      <c r="G91" s="196" t="s">
        <v>265</v>
      </c>
      <c r="H91" t="s">
        <v>266</v>
      </c>
      <c r="I91" t="s">
        <v>160</v>
      </c>
      <c r="J91">
        <v>4</v>
      </c>
      <c r="K91">
        <v>6</v>
      </c>
      <c r="L91" s="258">
        <v>20</v>
      </c>
      <c r="M91" s="259">
        <v>18.600000000000001</v>
      </c>
      <c r="N91" s="260">
        <v>21.4</v>
      </c>
      <c r="O91" s="192"/>
      <c r="P91" s="192"/>
      <c r="Q91" s="192"/>
      <c r="R91" s="192">
        <v>24</v>
      </c>
      <c r="S91" s="192">
        <v>25</v>
      </c>
      <c r="T91" s="192"/>
      <c r="U91" s="192"/>
      <c r="V91" s="192"/>
      <c r="W91" s="192">
        <v>21</v>
      </c>
      <c r="X91" s="192">
        <v>21</v>
      </c>
      <c r="Y91" s="171"/>
      <c r="Z91" s="171">
        <v>108</v>
      </c>
      <c r="AA91" s="192">
        <v>27</v>
      </c>
      <c r="AB91" s="192">
        <v>28</v>
      </c>
      <c r="AC91" s="192">
        <v>25</v>
      </c>
      <c r="AD91" s="192">
        <v>30</v>
      </c>
      <c r="AE91" s="192">
        <v>29</v>
      </c>
      <c r="AF91" s="192">
        <v>21</v>
      </c>
      <c r="AG91" s="192">
        <v>22</v>
      </c>
      <c r="AH91" s="192">
        <v>21</v>
      </c>
      <c r="AI91" s="192">
        <v>21</v>
      </c>
      <c r="AJ91" s="192">
        <v>23</v>
      </c>
      <c r="AK91" s="171">
        <v>96</v>
      </c>
      <c r="AL91" s="171">
        <v>95</v>
      </c>
      <c r="AM91" s="192">
        <v>26.857142857142861</v>
      </c>
      <c r="AN91" s="192">
        <v>21.428571428571431</v>
      </c>
      <c r="AO91" s="222"/>
      <c r="AP91" s="182">
        <v>140</v>
      </c>
      <c r="AQ91" s="183">
        <v>103</v>
      </c>
      <c r="AR91" s="181">
        <v>9.0909090909090917</v>
      </c>
      <c r="AS91" s="181">
        <v>9.0909090909090917</v>
      </c>
      <c r="AT91" s="184"/>
      <c r="AU91" s="184"/>
      <c r="AV91" s="184"/>
      <c r="AW91" s="184"/>
      <c r="AX91" s="184"/>
      <c r="AY91" s="184"/>
      <c r="AZ91" s="184"/>
      <c r="BA91" s="184"/>
      <c r="BB91" s="184"/>
      <c r="BC91" s="185"/>
      <c r="BD91" s="180"/>
      <c r="BE91" s="186"/>
      <c r="BF91" s="187"/>
      <c r="BG91" s="172">
        <v>0</v>
      </c>
      <c r="BH91" s="172"/>
      <c r="BI91" s="172"/>
      <c r="BJ91" s="172"/>
      <c r="BK91" s="172"/>
      <c r="BL91" s="28"/>
      <c r="BM91" s="229"/>
      <c r="BN91" s="229"/>
      <c r="BO91" s="229"/>
      <c r="BP91" s="229"/>
      <c r="BQ91" s="229"/>
      <c r="BR91" s="229"/>
      <c r="BS91" s="229"/>
      <c r="BT91" s="229"/>
      <c r="BU91" s="229"/>
      <c r="BV91" s="229">
        <v>0</v>
      </c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>
        <v>0</v>
      </c>
      <c r="CH91" s="229">
        <v>0</v>
      </c>
      <c r="CI91" s="229"/>
      <c r="CJ91" s="229">
        <v>1.4999999999999999E-2</v>
      </c>
      <c r="CK91" s="229"/>
      <c r="CL91" s="229"/>
      <c r="CM91" s="229"/>
      <c r="CN91" s="229"/>
      <c r="CO91" s="229"/>
      <c r="CP91" s="229"/>
      <c r="CQ91" s="229" t="s">
        <v>169</v>
      </c>
      <c r="CR91" s="229" t="s">
        <v>179</v>
      </c>
      <c r="CS91">
        <v>0</v>
      </c>
    </row>
    <row r="92" spans="1:97" s="197" customFormat="1" ht="31.5" customHeight="1" x14ac:dyDescent="0.3">
      <c r="A92" s="193">
        <v>2022</v>
      </c>
      <c r="B92" s="170">
        <v>1</v>
      </c>
      <c r="C92" s="257">
        <v>44565</v>
      </c>
      <c r="D92" s="170">
        <v>34</v>
      </c>
      <c r="E92" s="170">
        <v>103</v>
      </c>
      <c r="F92" s="170">
        <v>2</v>
      </c>
      <c r="G92" s="196" t="s">
        <v>268</v>
      </c>
      <c r="H92" t="s">
        <v>269</v>
      </c>
      <c r="I92" t="s">
        <v>160</v>
      </c>
      <c r="J92">
        <v>4</v>
      </c>
      <c r="K92">
        <v>6</v>
      </c>
      <c r="L92" s="258">
        <v>89</v>
      </c>
      <c r="M92" s="259">
        <v>82.77</v>
      </c>
      <c r="N92" s="260">
        <v>95.23</v>
      </c>
      <c r="O92" s="192"/>
      <c r="P92" s="192"/>
      <c r="Q92" s="192"/>
      <c r="R92" s="192">
        <v>100</v>
      </c>
      <c r="S92" s="192">
        <v>105</v>
      </c>
      <c r="T92" s="192"/>
      <c r="U92" s="192"/>
      <c r="V92" s="192"/>
      <c r="W92" s="192">
        <v>89</v>
      </c>
      <c r="X92" s="192">
        <v>93</v>
      </c>
      <c r="Y92" s="171"/>
      <c r="Z92" s="171">
        <v>108</v>
      </c>
      <c r="AA92" s="192">
        <v>100</v>
      </c>
      <c r="AB92" s="192">
        <v>102</v>
      </c>
      <c r="AC92" s="192">
        <v>106</v>
      </c>
      <c r="AD92" s="192">
        <v>123</v>
      </c>
      <c r="AE92" s="192">
        <v>101</v>
      </c>
      <c r="AF92" s="192">
        <v>79</v>
      </c>
      <c r="AG92" s="192">
        <v>85</v>
      </c>
      <c r="AH92" s="192">
        <v>81</v>
      </c>
      <c r="AI92" s="192">
        <v>92</v>
      </c>
      <c r="AJ92" s="192">
        <v>91</v>
      </c>
      <c r="AK92" s="171">
        <v>96</v>
      </c>
      <c r="AL92" s="171">
        <v>95</v>
      </c>
      <c r="AM92" s="192">
        <v>105.28571428571431</v>
      </c>
      <c r="AN92" s="192">
        <v>87.142857142857139</v>
      </c>
      <c r="AO92" s="222"/>
      <c r="AP92" s="182">
        <v>140</v>
      </c>
      <c r="AQ92" s="183">
        <v>103</v>
      </c>
      <c r="AR92" s="181">
        <v>9.0909090909090917</v>
      </c>
      <c r="AS92" s="181">
        <v>9.0909090909090917</v>
      </c>
      <c r="AT92" s="184"/>
      <c r="AU92" s="184"/>
      <c r="AV92" s="184"/>
      <c r="AW92" s="184"/>
      <c r="AX92" s="184"/>
      <c r="AY92" s="184"/>
      <c r="AZ92" s="184"/>
      <c r="BA92" s="184"/>
      <c r="BB92" s="184"/>
      <c r="BC92" s="185"/>
      <c r="BD92" s="180"/>
      <c r="BE92" s="186"/>
      <c r="BF92" s="187"/>
      <c r="BG92" s="172">
        <v>0</v>
      </c>
      <c r="BH92" s="172"/>
      <c r="BI92" s="172"/>
      <c r="BJ92" s="172"/>
      <c r="BK92" s="172"/>
      <c r="BL92" s="28">
        <v>3</v>
      </c>
      <c r="BM92" s="229">
        <v>4</v>
      </c>
      <c r="BN92" s="229">
        <v>2</v>
      </c>
      <c r="BO92" s="229"/>
      <c r="BP92" s="229"/>
      <c r="BQ92" s="229"/>
      <c r="BR92" s="229"/>
      <c r="BS92" s="229"/>
      <c r="BT92" s="229"/>
      <c r="BU92" s="229"/>
      <c r="BV92" s="229">
        <v>0</v>
      </c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>
        <v>0</v>
      </c>
      <c r="CH92" s="229">
        <v>0</v>
      </c>
      <c r="CI92" s="229"/>
      <c r="CJ92" s="229">
        <v>1.4999999999999999E-2</v>
      </c>
      <c r="CK92" s="229"/>
      <c r="CL92" s="229"/>
      <c r="CM92" s="229"/>
      <c r="CN92" s="229"/>
      <c r="CO92" s="229"/>
      <c r="CP92" s="229"/>
      <c r="CQ92" s="229" t="s">
        <v>169</v>
      </c>
      <c r="CR92" s="229" t="s">
        <v>179</v>
      </c>
      <c r="CS92">
        <v>0</v>
      </c>
    </row>
    <row r="93" spans="1:97" s="197" customFormat="1" ht="31.5" customHeight="1" x14ac:dyDescent="0.3">
      <c r="A93" s="193">
        <v>2022</v>
      </c>
      <c r="B93" s="170">
        <v>1</v>
      </c>
      <c r="C93" s="257">
        <v>44565</v>
      </c>
      <c r="D93" s="170">
        <v>34</v>
      </c>
      <c r="E93" s="170">
        <v>104</v>
      </c>
      <c r="F93" s="170">
        <v>2</v>
      </c>
      <c r="G93" s="196" t="s">
        <v>271</v>
      </c>
      <c r="H93" t="s">
        <v>272</v>
      </c>
      <c r="I93" t="s">
        <v>160</v>
      </c>
      <c r="J93">
        <v>4</v>
      </c>
      <c r="K93">
        <v>6</v>
      </c>
      <c r="L93" s="258">
        <v>89</v>
      </c>
      <c r="M93" s="259">
        <v>82.77</v>
      </c>
      <c r="N93" s="260">
        <v>95.23</v>
      </c>
      <c r="O93" s="192"/>
      <c r="P93" s="192"/>
      <c r="Q93" s="192"/>
      <c r="R93" s="192">
        <v>100</v>
      </c>
      <c r="S93" s="192">
        <v>105</v>
      </c>
      <c r="T93" s="192"/>
      <c r="U93" s="192"/>
      <c r="V93" s="192"/>
      <c r="W93" s="192">
        <v>89</v>
      </c>
      <c r="X93" s="192">
        <v>93</v>
      </c>
      <c r="Y93" s="171"/>
      <c r="Z93" s="171">
        <v>108</v>
      </c>
      <c r="AA93" s="192">
        <v>100</v>
      </c>
      <c r="AB93" s="192">
        <v>102</v>
      </c>
      <c r="AC93" s="192">
        <v>106</v>
      </c>
      <c r="AD93" s="192">
        <v>123</v>
      </c>
      <c r="AE93" s="192">
        <v>101</v>
      </c>
      <c r="AF93" s="192">
        <v>79</v>
      </c>
      <c r="AG93" s="192">
        <v>85</v>
      </c>
      <c r="AH93" s="192">
        <v>81</v>
      </c>
      <c r="AI93" s="192">
        <v>92</v>
      </c>
      <c r="AJ93" s="192">
        <v>91</v>
      </c>
      <c r="AK93" s="171">
        <v>96</v>
      </c>
      <c r="AL93" s="171">
        <v>95</v>
      </c>
      <c r="AM93" s="192">
        <v>105.28571428571431</v>
      </c>
      <c r="AN93" s="192">
        <v>87.142857142857139</v>
      </c>
      <c r="AO93" s="222"/>
      <c r="AP93" s="182">
        <v>140</v>
      </c>
      <c r="AQ93" s="183">
        <v>103</v>
      </c>
      <c r="AR93" s="181">
        <v>9.0909090909090917</v>
      </c>
      <c r="AS93" s="181">
        <v>9.0909090909090917</v>
      </c>
      <c r="AT93" s="184"/>
      <c r="AU93" s="184"/>
      <c r="AV93" s="184"/>
      <c r="AW93" s="184"/>
      <c r="AX93" s="184"/>
      <c r="AY93" s="184"/>
      <c r="AZ93" s="184"/>
      <c r="BA93" s="184"/>
      <c r="BB93" s="184"/>
      <c r="BC93" s="185"/>
      <c r="BD93" s="180"/>
      <c r="BE93" s="186"/>
      <c r="BF93" s="187"/>
      <c r="BG93" s="172">
        <v>0</v>
      </c>
      <c r="BH93" s="172"/>
      <c r="BI93" s="172"/>
      <c r="BJ93" s="172"/>
      <c r="BK93" s="172"/>
      <c r="BL93" s="28"/>
      <c r="BM93" s="229"/>
      <c r="BN93" s="229"/>
      <c r="BO93" s="229"/>
      <c r="BP93" s="229"/>
      <c r="BQ93" s="229"/>
      <c r="BR93" s="229"/>
      <c r="BS93" s="229"/>
      <c r="BT93" s="229"/>
      <c r="BU93" s="229"/>
      <c r="BV93" s="229">
        <v>0</v>
      </c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>
        <v>0</v>
      </c>
      <c r="CH93" s="229">
        <v>0</v>
      </c>
      <c r="CI93" s="229"/>
      <c r="CJ93" s="229">
        <v>1.4999999999999999E-2</v>
      </c>
      <c r="CK93" s="229"/>
      <c r="CL93" s="229"/>
      <c r="CM93" s="229"/>
      <c r="CN93" s="229"/>
      <c r="CO93" s="229"/>
      <c r="CP93" s="229"/>
      <c r="CQ93" s="229" t="s">
        <v>169</v>
      </c>
      <c r="CR93" s="229" t="s">
        <v>179</v>
      </c>
      <c r="CS93">
        <v>0</v>
      </c>
    </row>
    <row r="94" spans="1:97" s="197" customFormat="1" ht="31.5" customHeight="1" x14ac:dyDescent="0.3">
      <c r="A94" s="193">
        <v>2022</v>
      </c>
      <c r="B94" s="170">
        <v>1</v>
      </c>
      <c r="C94" s="257">
        <v>44565</v>
      </c>
      <c r="D94" s="170">
        <v>125</v>
      </c>
      <c r="E94" s="170">
        <v>691</v>
      </c>
      <c r="F94" s="170">
        <v>3</v>
      </c>
      <c r="G94" s="196" t="s">
        <v>227</v>
      </c>
      <c r="H94" t="s">
        <v>228</v>
      </c>
      <c r="I94" t="s">
        <v>160</v>
      </c>
      <c r="J94">
        <v>4</v>
      </c>
      <c r="K94">
        <v>4</v>
      </c>
      <c r="L94" s="258">
        <v>194</v>
      </c>
      <c r="M94" s="259">
        <v>174.6</v>
      </c>
      <c r="N94" s="260">
        <v>213.4</v>
      </c>
      <c r="O94" s="192"/>
      <c r="P94" s="192"/>
      <c r="Q94" s="192"/>
      <c r="R94" s="192"/>
      <c r="S94" s="192"/>
      <c r="T94" s="192"/>
      <c r="U94" s="192"/>
      <c r="V94" s="192"/>
      <c r="W94" s="192"/>
      <c r="X94" s="192"/>
      <c r="Y94" s="171">
        <v>112</v>
      </c>
      <c r="Z94" s="171">
        <v>112</v>
      </c>
      <c r="AA94" s="192"/>
      <c r="AB94" s="192"/>
      <c r="AC94" s="192"/>
      <c r="AD94" s="192"/>
      <c r="AE94" s="192"/>
      <c r="AF94" s="192"/>
      <c r="AG94" s="192"/>
      <c r="AH94" s="192"/>
      <c r="AI94" s="192"/>
      <c r="AJ94" s="192"/>
      <c r="AK94" s="171">
        <v>112</v>
      </c>
      <c r="AL94" s="171">
        <v>112</v>
      </c>
      <c r="AM94" s="192"/>
      <c r="AN94" s="192"/>
      <c r="AO94" s="222"/>
      <c r="AP94" s="182">
        <v>120</v>
      </c>
      <c r="AQ94" s="183">
        <v>120</v>
      </c>
      <c r="AR94" s="181">
        <v>8.0357142857142865</v>
      </c>
      <c r="AS94" s="181">
        <v>8.0357142857142865</v>
      </c>
      <c r="AT94" s="184"/>
      <c r="AU94" s="184"/>
      <c r="AV94" s="184"/>
      <c r="AW94" s="184"/>
      <c r="AX94" s="184"/>
      <c r="AY94" s="184"/>
      <c r="AZ94" s="184"/>
      <c r="BA94" s="184"/>
      <c r="BB94" s="184"/>
      <c r="BC94" s="185"/>
      <c r="BD94" s="180"/>
      <c r="BE94" s="186"/>
      <c r="BF94" s="187"/>
      <c r="BG94" s="172">
        <v>0</v>
      </c>
      <c r="BH94" s="172"/>
      <c r="BI94" s="172"/>
      <c r="BJ94" s="172"/>
      <c r="BK94" s="172"/>
      <c r="BL94" s="28"/>
      <c r="BM94" s="229"/>
      <c r="BN94" s="229"/>
      <c r="BO94" s="229"/>
      <c r="BP94" s="229"/>
      <c r="BQ94" s="229"/>
      <c r="BR94" s="229"/>
      <c r="BS94" s="229"/>
      <c r="BT94" s="229"/>
      <c r="BU94" s="229"/>
      <c r="BV94" s="229">
        <v>0</v>
      </c>
      <c r="BW94" s="229"/>
      <c r="BX94" s="229"/>
      <c r="BY94" s="229"/>
      <c r="BZ94" s="229"/>
      <c r="CA94" s="229"/>
      <c r="CB94" s="229"/>
      <c r="CC94" s="229"/>
      <c r="CD94" s="229"/>
      <c r="CE94" s="229"/>
      <c r="CF94" s="229"/>
      <c r="CG94" s="229">
        <v>0</v>
      </c>
      <c r="CH94" s="229">
        <v>0</v>
      </c>
      <c r="CI94" s="229"/>
      <c r="CJ94" s="229">
        <v>1.4999999999999999E-2</v>
      </c>
      <c r="CK94" s="229"/>
      <c r="CL94" s="229"/>
      <c r="CM94" s="229"/>
      <c r="CN94" s="229"/>
      <c r="CO94" s="229"/>
      <c r="CP94" s="229"/>
      <c r="CQ94" s="229" t="s">
        <v>229</v>
      </c>
      <c r="CR94" s="229" t="s">
        <v>230</v>
      </c>
      <c r="CS94">
        <v>0</v>
      </c>
    </row>
    <row r="95" spans="1:97" s="197" customFormat="1" ht="31.5" customHeight="1" x14ac:dyDescent="0.3">
      <c r="A95" s="193">
        <v>2022</v>
      </c>
      <c r="B95" s="170">
        <v>1</v>
      </c>
      <c r="C95" s="257">
        <v>44565</v>
      </c>
      <c r="D95" s="170">
        <v>47</v>
      </c>
      <c r="E95" s="170">
        <v>122</v>
      </c>
      <c r="F95" s="170">
        <v>4</v>
      </c>
      <c r="G95" s="196" t="s">
        <v>224</v>
      </c>
      <c r="H95" t="s">
        <v>225</v>
      </c>
      <c r="I95" t="s">
        <v>221</v>
      </c>
      <c r="J95">
        <v>2</v>
      </c>
      <c r="K95">
        <v>1</v>
      </c>
      <c r="L95" s="258">
        <v>280</v>
      </c>
      <c r="M95" s="259">
        <v>267.39999999999998</v>
      </c>
      <c r="N95" s="260">
        <v>292.60000000000002</v>
      </c>
      <c r="O95" s="192">
        <v>375</v>
      </c>
      <c r="P95" s="192">
        <v>329</v>
      </c>
      <c r="Q95" s="192">
        <v>344</v>
      </c>
      <c r="R95" s="192">
        <v>332</v>
      </c>
      <c r="S95" s="192">
        <v>350</v>
      </c>
      <c r="T95" s="192">
        <v>292</v>
      </c>
      <c r="U95" s="192">
        <v>279</v>
      </c>
      <c r="V95" s="192">
        <v>281</v>
      </c>
      <c r="W95" s="192">
        <v>282</v>
      </c>
      <c r="X95" s="192">
        <v>285</v>
      </c>
      <c r="Y95" s="171">
        <v>115</v>
      </c>
      <c r="Z95" s="171">
        <v>115</v>
      </c>
      <c r="AA95" s="192">
        <v>317</v>
      </c>
      <c r="AB95" s="192">
        <v>312</v>
      </c>
      <c r="AC95" s="192">
        <v>455</v>
      </c>
      <c r="AD95" s="192">
        <v>347</v>
      </c>
      <c r="AE95" s="192">
        <v>349</v>
      </c>
      <c r="AF95" s="192">
        <v>279</v>
      </c>
      <c r="AG95" s="192">
        <v>290</v>
      </c>
      <c r="AH95" s="192">
        <v>289</v>
      </c>
      <c r="AI95" s="192">
        <v>281</v>
      </c>
      <c r="AJ95" s="192">
        <v>286</v>
      </c>
      <c r="AK95" s="171">
        <v>115</v>
      </c>
      <c r="AL95" s="171">
        <v>115</v>
      </c>
      <c r="AM95" s="192">
        <v>351</v>
      </c>
      <c r="AN95" s="192">
        <v>284.39999999999998</v>
      </c>
      <c r="AO95" s="222"/>
      <c r="AP95" s="182">
        <v>64</v>
      </c>
      <c r="AQ95" s="183">
        <v>113</v>
      </c>
      <c r="AR95" s="181">
        <v>15.65217391304348</v>
      </c>
      <c r="AS95" s="181">
        <v>15.65217391304348</v>
      </c>
      <c r="AT95" s="184"/>
      <c r="AU95" s="184"/>
      <c r="AV95" s="184"/>
      <c r="AW95" s="184"/>
      <c r="AX95" s="184"/>
      <c r="AY95" s="184"/>
      <c r="AZ95" s="184"/>
      <c r="BA95" s="184"/>
      <c r="BB95" s="184"/>
      <c r="BC95" s="185"/>
      <c r="BD95" s="180"/>
      <c r="BE95" s="186"/>
      <c r="BF95" s="187"/>
      <c r="BG95" s="172">
        <v>0</v>
      </c>
      <c r="BH95" s="172"/>
      <c r="BI95" s="172"/>
      <c r="BJ95" s="172"/>
      <c r="BK95" s="172"/>
      <c r="BL95" s="28">
        <v>2</v>
      </c>
      <c r="BM95" s="229">
        <v>6</v>
      </c>
      <c r="BN95" s="229">
        <v>1</v>
      </c>
      <c r="BO95" s="229"/>
      <c r="BP95" s="229"/>
      <c r="BQ95" s="229"/>
      <c r="BR95" s="229"/>
      <c r="BS95" s="229"/>
      <c r="BT95" s="229"/>
      <c r="BU95" s="229"/>
      <c r="BV95" s="229">
        <v>0</v>
      </c>
      <c r="BW95" s="229"/>
      <c r="BX95" s="229"/>
      <c r="BY95" s="229"/>
      <c r="BZ95" s="229"/>
      <c r="CA95" s="229"/>
      <c r="CB95" s="229"/>
      <c r="CC95" s="229"/>
      <c r="CD95" s="229"/>
      <c r="CE95" s="229"/>
      <c r="CF95" s="229"/>
      <c r="CG95" s="229">
        <v>0</v>
      </c>
      <c r="CH95" s="229">
        <v>0</v>
      </c>
      <c r="CI95" s="229"/>
      <c r="CJ95" s="229">
        <v>1.4999999999999999E-2</v>
      </c>
      <c r="CK95" s="229"/>
      <c r="CL95" s="229"/>
      <c r="CM95" s="229"/>
      <c r="CN95" s="229"/>
      <c r="CO95" s="229"/>
      <c r="CP95" s="229"/>
      <c r="CQ95" s="229" t="s">
        <v>174</v>
      </c>
      <c r="CR95" s="229" t="s">
        <v>222</v>
      </c>
      <c r="CS95">
        <v>0</v>
      </c>
    </row>
    <row r="96" spans="1:97" s="197" customFormat="1" ht="31.5" customHeight="1" x14ac:dyDescent="0.3">
      <c r="A96" s="193">
        <v>2022</v>
      </c>
      <c r="B96" s="170">
        <v>1</v>
      </c>
      <c r="C96" s="257">
        <v>44565</v>
      </c>
      <c r="D96" s="170">
        <v>423</v>
      </c>
      <c r="E96" s="170">
        <v>669</v>
      </c>
      <c r="F96" s="170">
        <v>4</v>
      </c>
      <c r="G96" s="196" t="s">
        <v>247</v>
      </c>
      <c r="H96" t="s">
        <v>248</v>
      </c>
      <c r="I96" t="s">
        <v>160</v>
      </c>
      <c r="J96">
        <v>2</v>
      </c>
      <c r="K96">
        <v>2</v>
      </c>
      <c r="L96" s="258">
        <v>954</v>
      </c>
      <c r="M96" s="259">
        <v>897.71400000000006</v>
      </c>
      <c r="N96" s="260">
        <v>1021.734</v>
      </c>
      <c r="O96" s="192"/>
      <c r="P96" s="192">
        <v>1607</v>
      </c>
      <c r="Q96" s="192">
        <v>1485</v>
      </c>
      <c r="R96" s="192">
        <v>1557</v>
      </c>
      <c r="S96" s="192">
        <v>1560</v>
      </c>
      <c r="T96" s="192"/>
      <c r="U96" s="192">
        <v>1012</v>
      </c>
      <c r="V96" s="192">
        <v>992</v>
      </c>
      <c r="W96" s="192">
        <v>1000</v>
      </c>
      <c r="X96" s="192">
        <v>1021</v>
      </c>
      <c r="Y96" s="171"/>
      <c r="Z96" s="171"/>
      <c r="AA96" s="192">
        <v>1389</v>
      </c>
      <c r="AB96" s="192">
        <v>1372</v>
      </c>
      <c r="AC96" s="192">
        <v>1320</v>
      </c>
      <c r="AD96" s="192">
        <v>1447</v>
      </c>
      <c r="AE96" s="192">
        <v>1434</v>
      </c>
      <c r="AF96" s="192">
        <v>1012</v>
      </c>
      <c r="AG96" s="192">
        <v>1021</v>
      </c>
      <c r="AH96" s="192">
        <v>1001</v>
      </c>
      <c r="AI96" s="192">
        <v>989</v>
      </c>
      <c r="AJ96" s="192">
        <v>977</v>
      </c>
      <c r="AK96" s="171">
        <v>181</v>
      </c>
      <c r="AL96" s="171">
        <v>174</v>
      </c>
      <c r="AM96" s="192">
        <v>1463.4444444444439</v>
      </c>
      <c r="AN96" s="192">
        <v>1002.7777777777781</v>
      </c>
      <c r="AO96" s="222"/>
      <c r="AP96" s="182">
        <v>40</v>
      </c>
      <c r="AQ96" s="183">
        <v>180</v>
      </c>
      <c r="AR96" s="181">
        <v>10.16949152542373</v>
      </c>
      <c r="AS96" s="181">
        <v>10.16949152542373</v>
      </c>
      <c r="AT96" s="184"/>
      <c r="AU96" s="184"/>
      <c r="AV96" s="184"/>
      <c r="AW96" s="184"/>
      <c r="AX96" s="184"/>
      <c r="AY96" s="184"/>
      <c r="AZ96" s="184"/>
      <c r="BA96" s="184"/>
      <c r="BB96" s="184"/>
      <c r="BC96" s="185"/>
      <c r="BD96" s="180"/>
      <c r="BE96" s="186"/>
      <c r="BF96" s="187"/>
      <c r="BG96" s="172">
        <v>0</v>
      </c>
      <c r="BH96" s="172"/>
      <c r="BI96" s="172"/>
      <c r="BJ96" s="172"/>
      <c r="BK96" s="172"/>
      <c r="BL96" s="28"/>
      <c r="BM96" s="229"/>
      <c r="BN96" s="229"/>
      <c r="BO96" s="229"/>
      <c r="BP96" s="229"/>
      <c r="BQ96" s="229"/>
      <c r="BR96" s="229"/>
      <c r="BS96" s="229"/>
      <c r="BT96" s="229"/>
      <c r="BU96" s="229"/>
      <c r="BV96" s="229">
        <v>0</v>
      </c>
      <c r="BW96" s="229"/>
      <c r="BX96" s="229"/>
      <c r="BY96" s="229"/>
      <c r="BZ96" s="229"/>
      <c r="CA96" s="229"/>
      <c r="CB96" s="229"/>
      <c r="CC96" s="229"/>
      <c r="CD96" s="229"/>
      <c r="CE96" s="229"/>
      <c r="CF96" s="229"/>
      <c r="CG96" s="229">
        <v>0</v>
      </c>
      <c r="CH96" s="229">
        <v>0</v>
      </c>
      <c r="CI96" s="229"/>
      <c r="CJ96" s="229">
        <v>1.4999999999999999E-2</v>
      </c>
      <c r="CK96" s="229"/>
      <c r="CL96" s="229"/>
      <c r="CM96" s="229"/>
      <c r="CN96" s="229"/>
      <c r="CO96" s="229"/>
      <c r="CP96" s="229"/>
      <c r="CQ96" s="229" t="s">
        <v>174</v>
      </c>
      <c r="CR96" s="229" t="s">
        <v>175</v>
      </c>
      <c r="CS96">
        <v>0</v>
      </c>
    </row>
    <row r="97" spans="1:97" s="197" customFormat="1" ht="31.5" customHeight="1" x14ac:dyDescent="0.3">
      <c r="A97" s="193">
        <v>2022</v>
      </c>
      <c r="B97" s="170">
        <v>1</v>
      </c>
      <c r="C97" s="257">
        <v>44565</v>
      </c>
      <c r="D97" s="170">
        <v>236</v>
      </c>
      <c r="E97" s="170">
        <v>160</v>
      </c>
      <c r="F97" s="170">
        <v>5</v>
      </c>
      <c r="G97" s="196" t="s">
        <v>214</v>
      </c>
      <c r="H97" t="s">
        <v>215</v>
      </c>
      <c r="I97" t="s">
        <v>160</v>
      </c>
      <c r="J97">
        <v>2</v>
      </c>
      <c r="K97">
        <v>1</v>
      </c>
      <c r="L97" s="258">
        <v>200</v>
      </c>
      <c r="M97" s="259">
        <v>186</v>
      </c>
      <c r="N97" s="260">
        <v>214</v>
      </c>
      <c r="O97" s="192">
        <v>280</v>
      </c>
      <c r="P97" s="192">
        <v>286</v>
      </c>
      <c r="Q97" s="192">
        <v>275</v>
      </c>
      <c r="R97" s="192">
        <v>285</v>
      </c>
      <c r="S97" s="192">
        <v>280</v>
      </c>
      <c r="T97" s="192">
        <v>204</v>
      </c>
      <c r="U97" s="192">
        <v>200</v>
      </c>
      <c r="V97" s="192">
        <v>192</v>
      </c>
      <c r="W97" s="192">
        <v>206</v>
      </c>
      <c r="X97" s="192">
        <v>204</v>
      </c>
      <c r="Y97" s="171">
        <v>89</v>
      </c>
      <c r="Z97" s="171">
        <v>89</v>
      </c>
      <c r="AA97" s="192">
        <v>291</v>
      </c>
      <c r="AB97" s="192">
        <v>289</v>
      </c>
      <c r="AC97" s="192">
        <v>273</v>
      </c>
      <c r="AD97" s="192">
        <v>253</v>
      </c>
      <c r="AE97" s="192">
        <v>265</v>
      </c>
      <c r="AF97" s="192">
        <v>208</v>
      </c>
      <c r="AG97" s="192">
        <v>207</v>
      </c>
      <c r="AH97" s="192">
        <v>201</v>
      </c>
      <c r="AI97" s="192">
        <v>197</v>
      </c>
      <c r="AJ97" s="192">
        <v>193</v>
      </c>
      <c r="AK97" s="171">
        <v>95</v>
      </c>
      <c r="AL97" s="171">
        <v>95</v>
      </c>
      <c r="AM97" s="192">
        <v>277.7</v>
      </c>
      <c r="AN97" s="192">
        <v>201.2</v>
      </c>
      <c r="AO97" s="222"/>
      <c r="AP97" s="182">
        <v>76</v>
      </c>
      <c r="AQ97" s="183">
        <v>95</v>
      </c>
      <c r="AR97" s="181">
        <v>19.565217391304351</v>
      </c>
      <c r="AS97" s="181">
        <v>19.565217391304351</v>
      </c>
      <c r="AT97" s="184"/>
      <c r="AU97" s="184"/>
      <c r="AV97" s="184"/>
      <c r="AW97" s="184"/>
      <c r="AX97" s="184">
        <v>1</v>
      </c>
      <c r="AY97" s="184">
        <v>6</v>
      </c>
      <c r="AZ97" s="184"/>
      <c r="BA97" s="184"/>
      <c r="BB97" s="184"/>
      <c r="BC97" s="185"/>
      <c r="BD97" s="180"/>
      <c r="BE97" s="186"/>
      <c r="BF97" s="187"/>
      <c r="BG97" s="172">
        <v>0</v>
      </c>
      <c r="BH97" s="172"/>
      <c r="BI97" s="172"/>
      <c r="BJ97" s="172"/>
      <c r="BK97" s="172"/>
      <c r="BL97" s="28">
        <v>4</v>
      </c>
      <c r="BM97" s="229">
        <v>4</v>
      </c>
      <c r="BN97" s="229">
        <v>3</v>
      </c>
      <c r="BO97" s="229"/>
      <c r="BP97" s="229"/>
      <c r="BQ97" s="229"/>
      <c r="BR97" s="229"/>
      <c r="BS97" s="229"/>
      <c r="BT97" s="229"/>
      <c r="BU97" s="229"/>
      <c r="BV97" s="229">
        <v>0</v>
      </c>
      <c r="BW97" s="229"/>
      <c r="BX97" s="229"/>
      <c r="BY97" s="229">
        <v>5</v>
      </c>
      <c r="BZ97" s="229">
        <v>9</v>
      </c>
      <c r="CA97" s="229"/>
      <c r="CB97" s="229"/>
      <c r="CC97" s="229"/>
      <c r="CD97" s="229"/>
      <c r="CE97" s="229"/>
      <c r="CF97" s="229"/>
      <c r="CG97" s="229">
        <v>0</v>
      </c>
      <c r="CH97" s="229">
        <v>0</v>
      </c>
      <c r="CI97" s="229"/>
      <c r="CJ97" s="229">
        <v>1.4999999999999999E-2</v>
      </c>
      <c r="CK97" s="229"/>
      <c r="CL97" s="229"/>
      <c r="CM97" s="229"/>
      <c r="CN97" s="229"/>
      <c r="CO97" s="229"/>
      <c r="CP97" s="229"/>
      <c r="CQ97" s="229" t="s">
        <v>216</v>
      </c>
      <c r="CR97" s="229" t="s">
        <v>217</v>
      </c>
      <c r="CS97">
        <v>0</v>
      </c>
    </row>
    <row r="98" spans="1:97" s="197" customFormat="1" ht="31.5" customHeight="1" x14ac:dyDescent="0.3">
      <c r="A98" s="193">
        <v>2022</v>
      </c>
      <c r="B98" s="170">
        <v>1</v>
      </c>
      <c r="C98" s="257">
        <v>44565</v>
      </c>
      <c r="D98" s="170">
        <v>375</v>
      </c>
      <c r="E98" s="170">
        <v>437</v>
      </c>
      <c r="F98" s="170">
        <v>6</v>
      </c>
      <c r="G98" s="196" t="s">
        <v>250</v>
      </c>
      <c r="H98" t="s">
        <v>251</v>
      </c>
      <c r="I98" t="s">
        <v>160</v>
      </c>
      <c r="J98">
        <v>4</v>
      </c>
      <c r="K98">
        <v>2</v>
      </c>
      <c r="L98" s="258">
        <v>168</v>
      </c>
      <c r="M98" s="259">
        <v>158.08799999999999</v>
      </c>
      <c r="N98" s="260">
        <v>179.928</v>
      </c>
      <c r="O98" s="192">
        <v>240</v>
      </c>
      <c r="P98" s="192">
        <v>230</v>
      </c>
      <c r="Q98" s="192">
        <v>233</v>
      </c>
      <c r="R98" s="192">
        <v>248</v>
      </c>
      <c r="S98" s="192">
        <v>240</v>
      </c>
      <c r="T98" s="192">
        <v>177</v>
      </c>
      <c r="U98" s="192">
        <v>174</v>
      </c>
      <c r="V98" s="192">
        <v>176</v>
      </c>
      <c r="W98" s="192">
        <v>178</v>
      </c>
      <c r="X98" s="192">
        <v>179</v>
      </c>
      <c r="Y98" s="171">
        <v>125</v>
      </c>
      <c r="Z98" s="171">
        <v>125</v>
      </c>
      <c r="AA98" s="192">
        <v>240</v>
      </c>
      <c r="AB98" s="192">
        <v>247</v>
      </c>
      <c r="AC98" s="192">
        <v>230</v>
      </c>
      <c r="AD98" s="192">
        <v>285</v>
      </c>
      <c r="AE98" s="192">
        <v>242</v>
      </c>
      <c r="AF98" s="192">
        <v>182</v>
      </c>
      <c r="AG98" s="192">
        <v>183</v>
      </c>
      <c r="AH98" s="192">
        <v>176</v>
      </c>
      <c r="AI98" s="192">
        <v>173</v>
      </c>
      <c r="AJ98" s="192">
        <v>200</v>
      </c>
      <c r="AK98" s="171">
        <v>118</v>
      </c>
      <c r="AL98" s="171">
        <v>116</v>
      </c>
      <c r="AM98" s="192">
        <v>243.5</v>
      </c>
      <c r="AN98" s="192">
        <v>179.8</v>
      </c>
      <c r="AO98" s="222"/>
      <c r="AP98" s="182">
        <v>120</v>
      </c>
      <c r="AQ98" s="183">
        <v>120</v>
      </c>
      <c r="AR98" s="181">
        <v>7.4380165289256199</v>
      </c>
      <c r="AS98" s="181">
        <v>7.4380165289256199</v>
      </c>
      <c r="AT98" s="184"/>
      <c r="AU98" s="184"/>
      <c r="AV98" s="184"/>
      <c r="AW98" s="184">
        <v>1</v>
      </c>
      <c r="AX98" s="184">
        <v>5</v>
      </c>
      <c r="AY98" s="184">
        <v>4</v>
      </c>
      <c r="AZ98" s="184"/>
      <c r="BA98" s="184"/>
      <c r="BB98" s="184"/>
      <c r="BC98" s="185"/>
      <c r="BD98" s="180"/>
      <c r="BE98" s="186"/>
      <c r="BF98" s="187"/>
      <c r="BG98" s="172">
        <v>0</v>
      </c>
      <c r="BH98" s="172"/>
      <c r="BI98" s="172"/>
      <c r="BJ98" s="172"/>
      <c r="BK98" s="172"/>
      <c r="BL98" s="28">
        <v>6</v>
      </c>
      <c r="BM98" s="229">
        <v>4</v>
      </c>
      <c r="BN98" s="229">
        <v>2</v>
      </c>
      <c r="BO98" s="229"/>
      <c r="BP98" s="229">
        <v>2</v>
      </c>
      <c r="BQ98" s="229"/>
      <c r="BR98" s="229"/>
      <c r="BS98" s="229"/>
      <c r="BT98" s="229"/>
      <c r="BU98" s="229"/>
      <c r="BV98" s="229">
        <v>0</v>
      </c>
      <c r="BW98" s="229"/>
      <c r="BX98" s="229">
        <v>3</v>
      </c>
      <c r="BY98" s="229">
        <v>4</v>
      </c>
      <c r="BZ98" s="229">
        <v>3</v>
      </c>
      <c r="CA98" s="229"/>
      <c r="CB98" s="229"/>
      <c r="CC98" s="229"/>
      <c r="CD98" s="229"/>
      <c r="CE98" s="229"/>
      <c r="CF98" s="229"/>
      <c r="CG98" s="229">
        <v>0</v>
      </c>
      <c r="CH98" s="229">
        <v>0</v>
      </c>
      <c r="CI98" s="229"/>
      <c r="CJ98" s="229">
        <v>1.4999999999999999E-2</v>
      </c>
      <c r="CK98" s="229"/>
      <c r="CL98" s="229"/>
      <c r="CM98" s="229"/>
      <c r="CN98" s="229"/>
      <c r="CO98" s="229"/>
      <c r="CP98" s="229"/>
      <c r="CQ98" s="229" t="s">
        <v>174</v>
      </c>
      <c r="CR98" s="229" t="s">
        <v>175</v>
      </c>
      <c r="CS98">
        <v>0</v>
      </c>
    </row>
    <row r="99" spans="1:97" s="197" customFormat="1" ht="31.5" customHeight="1" x14ac:dyDescent="0.3">
      <c r="A99" s="193">
        <v>2022</v>
      </c>
      <c r="B99" s="170">
        <v>1</v>
      </c>
      <c r="C99" s="257">
        <v>44565</v>
      </c>
      <c r="D99" s="170">
        <v>384</v>
      </c>
      <c r="E99" s="170">
        <v>556</v>
      </c>
      <c r="F99" s="170">
        <v>6</v>
      </c>
      <c r="G99" s="196" t="s">
        <v>187</v>
      </c>
      <c r="H99" t="s">
        <v>188</v>
      </c>
      <c r="I99" t="s">
        <v>160</v>
      </c>
      <c r="J99">
        <v>1</v>
      </c>
      <c r="K99">
        <v>6</v>
      </c>
      <c r="L99" s="258">
        <v>1066</v>
      </c>
      <c r="M99" s="259">
        <v>1003.106</v>
      </c>
      <c r="N99" s="260">
        <v>1141.6859999999999</v>
      </c>
      <c r="O99" s="192"/>
      <c r="P99" s="192">
        <v>1615</v>
      </c>
      <c r="Q99" s="192">
        <v>1663</v>
      </c>
      <c r="R99" s="192">
        <v>1830</v>
      </c>
      <c r="S99" s="192">
        <v>1714</v>
      </c>
      <c r="T99" s="192"/>
      <c r="U99" s="192">
        <v>1307</v>
      </c>
      <c r="V99" s="192">
        <v>1304</v>
      </c>
      <c r="W99" s="192">
        <v>1331</v>
      </c>
      <c r="X99" s="192">
        <v>1331</v>
      </c>
      <c r="Y99" s="171">
        <v>150</v>
      </c>
      <c r="Z99" s="171">
        <v>150</v>
      </c>
      <c r="AA99" s="192">
        <v>1783</v>
      </c>
      <c r="AB99" s="192">
        <v>1745</v>
      </c>
      <c r="AC99" s="192"/>
      <c r="AD99" s="192">
        <v>2132</v>
      </c>
      <c r="AE99" s="192">
        <v>1967</v>
      </c>
      <c r="AF99" s="192">
        <v>1339</v>
      </c>
      <c r="AG99" s="192">
        <v>1351</v>
      </c>
      <c r="AH99" s="192"/>
      <c r="AI99" s="192">
        <v>1322</v>
      </c>
      <c r="AJ99" s="192">
        <v>1321</v>
      </c>
      <c r="AK99" s="171">
        <v>149</v>
      </c>
      <c r="AL99" s="171">
        <v>146</v>
      </c>
      <c r="AM99" s="192">
        <v>1806.125</v>
      </c>
      <c r="AN99" s="192">
        <v>1325.75</v>
      </c>
      <c r="AO99" s="222"/>
      <c r="AP99" s="182">
        <v>21</v>
      </c>
      <c r="AQ99" s="183">
        <v>180</v>
      </c>
      <c r="AR99" s="181">
        <v>24.324324324324319</v>
      </c>
      <c r="AS99" s="181">
        <v>24.324324324324319</v>
      </c>
      <c r="AT99" s="184"/>
      <c r="AU99" s="184"/>
      <c r="AV99" s="184"/>
      <c r="AW99" s="184">
        <v>2</v>
      </c>
      <c r="AX99" s="184">
        <v>4</v>
      </c>
      <c r="AY99" s="184">
        <v>6</v>
      </c>
      <c r="AZ99" s="184"/>
      <c r="BA99" s="184"/>
      <c r="BB99" s="184"/>
      <c r="BC99" s="185"/>
      <c r="BD99" s="180"/>
      <c r="BE99" s="186"/>
      <c r="BF99" s="187"/>
      <c r="BG99" s="172">
        <v>0</v>
      </c>
      <c r="BH99" s="172"/>
      <c r="BI99" s="172"/>
      <c r="BJ99" s="172"/>
      <c r="BK99" s="172"/>
      <c r="BL99" s="28">
        <v>2</v>
      </c>
      <c r="BM99" s="229">
        <v>4</v>
      </c>
      <c r="BN99" s="229">
        <v>8</v>
      </c>
      <c r="BO99" s="229"/>
      <c r="BP99" s="229">
        <v>10</v>
      </c>
      <c r="BQ99" s="229"/>
      <c r="BR99" s="229"/>
      <c r="BS99" s="229"/>
      <c r="BT99" s="229"/>
      <c r="BU99" s="229"/>
      <c r="BV99" s="229">
        <v>0</v>
      </c>
      <c r="BW99" s="229"/>
      <c r="BX99" s="229">
        <v>0</v>
      </c>
      <c r="BY99" s="229">
        <v>1</v>
      </c>
      <c r="BZ99" s="229">
        <v>2</v>
      </c>
      <c r="CA99" s="229"/>
      <c r="CB99" s="229"/>
      <c r="CC99" s="229"/>
      <c r="CD99" s="229"/>
      <c r="CE99" s="229"/>
      <c r="CF99" s="229"/>
      <c r="CG99" s="229">
        <v>0</v>
      </c>
      <c r="CH99" s="229">
        <v>0</v>
      </c>
      <c r="CI99" s="229"/>
      <c r="CJ99" s="229">
        <v>1.4999999999999999E-2</v>
      </c>
      <c r="CK99" s="229"/>
      <c r="CL99" s="229"/>
      <c r="CM99" s="229"/>
      <c r="CN99" s="229"/>
      <c r="CO99" s="229"/>
      <c r="CP99" s="229"/>
      <c r="CQ99" s="229" t="s">
        <v>174</v>
      </c>
      <c r="CR99" s="229" t="s">
        <v>175</v>
      </c>
      <c r="CS99">
        <v>0</v>
      </c>
    </row>
    <row r="100" spans="1:97" s="197" customFormat="1" ht="31.5" customHeight="1" x14ac:dyDescent="0.3">
      <c r="A100" s="193">
        <v>2022</v>
      </c>
      <c r="B100" s="170">
        <v>1</v>
      </c>
      <c r="C100" s="257">
        <v>44565</v>
      </c>
      <c r="D100" s="170">
        <v>384</v>
      </c>
      <c r="E100" s="170">
        <v>557</v>
      </c>
      <c r="F100" s="170">
        <v>6</v>
      </c>
      <c r="G100" s="196" t="s">
        <v>189</v>
      </c>
      <c r="H100" t="s">
        <v>190</v>
      </c>
      <c r="I100" t="s">
        <v>160</v>
      </c>
      <c r="J100">
        <v>1</v>
      </c>
      <c r="K100">
        <v>6</v>
      </c>
      <c r="L100" s="258">
        <v>182</v>
      </c>
      <c r="M100" s="259">
        <v>171.262</v>
      </c>
      <c r="N100" s="260">
        <v>194.922</v>
      </c>
      <c r="O100" s="192"/>
      <c r="P100" s="192"/>
      <c r="Q100" s="192"/>
      <c r="R100" s="192"/>
      <c r="S100" s="192"/>
      <c r="T100" s="192"/>
      <c r="U100" s="192"/>
      <c r="V100" s="192"/>
      <c r="W100" s="192"/>
      <c r="X100" s="192"/>
      <c r="Y100" s="171">
        <v>150</v>
      </c>
      <c r="Z100" s="171">
        <v>150</v>
      </c>
      <c r="AA100" s="192"/>
      <c r="AB100" s="192"/>
      <c r="AC100" s="192"/>
      <c r="AD100" s="192"/>
      <c r="AE100" s="192"/>
      <c r="AF100" s="192"/>
      <c r="AG100" s="192"/>
      <c r="AH100" s="192"/>
      <c r="AI100" s="192"/>
      <c r="AJ100" s="192"/>
      <c r="AK100" s="171">
        <v>149</v>
      </c>
      <c r="AL100" s="171">
        <v>146</v>
      </c>
      <c r="AM100" s="192"/>
      <c r="AN100" s="192"/>
      <c r="AO100" s="222"/>
      <c r="AP100" s="182">
        <v>21</v>
      </c>
      <c r="AQ100" s="183">
        <v>180</v>
      </c>
      <c r="AR100" s="181">
        <v>24.324324324324319</v>
      </c>
      <c r="AS100" s="181">
        <v>24.324324324324319</v>
      </c>
      <c r="AT100" s="184"/>
      <c r="AU100" s="184"/>
      <c r="AV100" s="184"/>
      <c r="AW100" s="184"/>
      <c r="AX100" s="184"/>
      <c r="AY100" s="184"/>
      <c r="AZ100" s="184"/>
      <c r="BA100" s="184"/>
      <c r="BB100" s="184"/>
      <c r="BC100" s="185"/>
      <c r="BD100" s="180"/>
      <c r="BE100" s="186"/>
      <c r="BF100" s="187"/>
      <c r="BG100" s="172">
        <v>0</v>
      </c>
      <c r="BH100" s="172"/>
      <c r="BI100" s="172"/>
      <c r="BJ100" s="172"/>
      <c r="BK100" s="172"/>
      <c r="BL100" s="28"/>
      <c r="BM100" s="229"/>
      <c r="BN100" s="229"/>
      <c r="BO100" s="229"/>
      <c r="BP100" s="229"/>
      <c r="BQ100" s="229"/>
      <c r="BR100" s="229"/>
      <c r="BS100" s="229"/>
      <c r="BT100" s="229"/>
      <c r="BU100" s="229"/>
      <c r="BV100" s="229">
        <v>0</v>
      </c>
      <c r="BW100" s="229"/>
      <c r="BX100" s="229"/>
      <c r="BY100" s="229"/>
      <c r="BZ100" s="229"/>
      <c r="CA100" s="229"/>
      <c r="CB100" s="229"/>
      <c r="CC100" s="229"/>
      <c r="CD100" s="229"/>
      <c r="CE100" s="229"/>
      <c r="CF100" s="229"/>
      <c r="CG100" s="229">
        <v>0</v>
      </c>
      <c r="CH100" s="229">
        <v>0</v>
      </c>
      <c r="CI100" s="229"/>
      <c r="CJ100" s="229">
        <v>1.4999999999999999E-2</v>
      </c>
      <c r="CK100" s="229"/>
      <c r="CL100" s="229"/>
      <c r="CM100" s="229"/>
      <c r="CN100" s="229"/>
      <c r="CO100" s="229"/>
      <c r="CP100" s="229"/>
      <c r="CQ100" s="229" t="s">
        <v>174</v>
      </c>
      <c r="CR100" s="229" t="s">
        <v>175</v>
      </c>
      <c r="CS100">
        <v>0</v>
      </c>
    </row>
    <row r="101" spans="1:97" s="197" customFormat="1" ht="31.5" customHeight="1" x14ac:dyDescent="0.3">
      <c r="A101" s="193">
        <v>2022</v>
      </c>
      <c r="B101" s="170">
        <v>1</v>
      </c>
      <c r="C101" s="257">
        <v>44565</v>
      </c>
      <c r="D101" s="170">
        <v>125</v>
      </c>
      <c r="E101" s="170">
        <v>691</v>
      </c>
      <c r="F101" s="170">
        <v>7</v>
      </c>
      <c r="G101" s="196" t="s">
        <v>227</v>
      </c>
      <c r="H101" t="s">
        <v>228</v>
      </c>
      <c r="I101" t="s">
        <v>160</v>
      </c>
      <c r="J101">
        <v>4</v>
      </c>
      <c r="K101">
        <v>4</v>
      </c>
      <c r="L101" s="258">
        <v>194</v>
      </c>
      <c r="M101" s="259">
        <v>174.6</v>
      </c>
      <c r="N101" s="260">
        <v>213.4</v>
      </c>
      <c r="O101" s="192">
        <v>219</v>
      </c>
      <c r="P101" s="192">
        <v>225</v>
      </c>
      <c r="Q101" s="192">
        <v>229</v>
      </c>
      <c r="R101" s="192">
        <v>226</v>
      </c>
      <c r="S101" s="192">
        <v>225</v>
      </c>
      <c r="T101" s="192">
        <v>184</v>
      </c>
      <c r="U101" s="192">
        <v>190</v>
      </c>
      <c r="V101" s="192">
        <v>186</v>
      </c>
      <c r="W101" s="192">
        <v>187</v>
      </c>
      <c r="X101" s="192">
        <v>192</v>
      </c>
      <c r="Y101" s="171">
        <v>112</v>
      </c>
      <c r="Z101" s="171">
        <v>112</v>
      </c>
      <c r="AA101" s="192">
        <v>206</v>
      </c>
      <c r="AB101" s="192">
        <v>215</v>
      </c>
      <c r="AC101" s="192">
        <v>220</v>
      </c>
      <c r="AD101" s="192">
        <v>235</v>
      </c>
      <c r="AE101" s="192">
        <v>234</v>
      </c>
      <c r="AF101" s="192">
        <v>179</v>
      </c>
      <c r="AG101" s="192">
        <v>200</v>
      </c>
      <c r="AH101" s="192">
        <v>192</v>
      </c>
      <c r="AI101" s="192">
        <v>200</v>
      </c>
      <c r="AJ101" s="192">
        <v>200</v>
      </c>
      <c r="AK101" s="171">
        <v>112</v>
      </c>
      <c r="AL101" s="171">
        <v>112</v>
      </c>
      <c r="AM101" s="192">
        <v>223.4</v>
      </c>
      <c r="AN101" s="192">
        <v>191</v>
      </c>
      <c r="AO101" s="222"/>
      <c r="AP101" s="182">
        <v>120</v>
      </c>
      <c r="AQ101" s="183">
        <v>120</v>
      </c>
      <c r="AR101" s="181">
        <v>8.0357142857142865</v>
      </c>
      <c r="AS101" s="181">
        <v>8.0357142857142865</v>
      </c>
      <c r="AT101" s="184"/>
      <c r="AU101" s="184"/>
      <c r="AV101" s="184"/>
      <c r="AW101" s="184"/>
      <c r="AX101" s="184">
        <v>4</v>
      </c>
      <c r="AY101" s="184">
        <v>4</v>
      </c>
      <c r="AZ101" s="184"/>
      <c r="BA101" s="184"/>
      <c r="BB101" s="184"/>
      <c r="BC101" s="185"/>
      <c r="BD101" s="180"/>
      <c r="BE101" s="186"/>
      <c r="BF101" s="187"/>
      <c r="BG101" s="172">
        <v>0</v>
      </c>
      <c r="BH101" s="172"/>
      <c r="BI101" s="172"/>
      <c r="BJ101" s="172"/>
      <c r="BK101" s="172"/>
      <c r="BL101" s="28">
        <v>3</v>
      </c>
      <c r="BM101" s="229">
        <v>4</v>
      </c>
      <c r="BN101" s="229"/>
      <c r="BO101" s="229"/>
      <c r="BP101" s="229"/>
      <c r="BQ101" s="229"/>
      <c r="BR101" s="229"/>
      <c r="BS101" s="229"/>
      <c r="BT101" s="229"/>
      <c r="BU101" s="229"/>
      <c r="BV101" s="229">
        <v>0</v>
      </c>
      <c r="BW101" s="229"/>
      <c r="BX101" s="229"/>
      <c r="BY101" s="229">
        <v>2</v>
      </c>
      <c r="BZ101" s="229"/>
      <c r="CA101" s="229"/>
      <c r="CB101" s="229"/>
      <c r="CC101" s="229"/>
      <c r="CD101" s="229"/>
      <c r="CE101" s="229"/>
      <c r="CF101" s="229"/>
      <c r="CG101" s="229">
        <v>0</v>
      </c>
      <c r="CH101" s="229">
        <v>0</v>
      </c>
      <c r="CI101" s="229"/>
      <c r="CJ101" s="229">
        <v>1.4999999999999999E-2</v>
      </c>
      <c r="CK101" s="229"/>
      <c r="CL101" s="229"/>
      <c r="CM101" s="229"/>
      <c r="CN101" s="229"/>
      <c r="CO101" s="229"/>
      <c r="CP101" s="229"/>
      <c r="CQ101" s="229" t="s">
        <v>229</v>
      </c>
      <c r="CR101" s="229" t="s">
        <v>230</v>
      </c>
      <c r="CS101">
        <v>0</v>
      </c>
    </row>
    <row r="102" spans="1:97" s="197" customFormat="1" ht="31.5" customHeight="1" x14ac:dyDescent="0.3">
      <c r="A102" s="193">
        <v>2022</v>
      </c>
      <c r="B102" s="170">
        <v>1</v>
      </c>
      <c r="C102" s="257">
        <v>44565</v>
      </c>
      <c r="D102" s="170">
        <v>376</v>
      </c>
      <c r="E102" s="170">
        <v>438</v>
      </c>
      <c r="F102" s="170">
        <v>7</v>
      </c>
      <c r="G102" s="196" t="s">
        <v>197</v>
      </c>
      <c r="H102" t="s">
        <v>198</v>
      </c>
      <c r="I102" t="s">
        <v>160</v>
      </c>
      <c r="J102">
        <v>3</v>
      </c>
      <c r="K102">
        <v>2</v>
      </c>
      <c r="L102" s="258">
        <v>335</v>
      </c>
      <c r="M102" s="259">
        <v>315.23500000000001</v>
      </c>
      <c r="N102" s="260">
        <v>358.78500000000003</v>
      </c>
      <c r="O102" s="192">
        <v>498</v>
      </c>
      <c r="P102" s="192">
        <v>463</v>
      </c>
      <c r="Q102" s="192"/>
      <c r="R102" s="192"/>
      <c r="S102" s="192"/>
      <c r="T102" s="192">
        <v>359</v>
      </c>
      <c r="U102" s="192">
        <v>355</v>
      </c>
      <c r="V102" s="192"/>
      <c r="W102" s="192"/>
      <c r="X102" s="192"/>
      <c r="Y102" s="171">
        <v>130</v>
      </c>
      <c r="Z102" s="171"/>
      <c r="AA102" s="192"/>
      <c r="AB102" s="192"/>
      <c r="AC102" s="192"/>
      <c r="AD102" s="192"/>
      <c r="AE102" s="192"/>
      <c r="AF102" s="192"/>
      <c r="AG102" s="192"/>
      <c r="AH102" s="192"/>
      <c r="AI102" s="192"/>
      <c r="AJ102" s="192"/>
      <c r="AK102" s="171"/>
      <c r="AL102" s="171"/>
      <c r="AM102" s="192">
        <v>480.5</v>
      </c>
      <c r="AN102" s="192">
        <v>357</v>
      </c>
      <c r="AO102" s="222"/>
      <c r="AP102" s="182">
        <v>75</v>
      </c>
      <c r="AQ102" s="183">
        <v>144</v>
      </c>
      <c r="AR102" s="181">
        <v>9.2307692307692299</v>
      </c>
      <c r="AS102" s="181">
        <v>9.2307692307692299</v>
      </c>
      <c r="AT102" s="184"/>
      <c r="AU102" s="184"/>
      <c r="AV102" s="184"/>
      <c r="AW102" s="184"/>
      <c r="AX102" s="184"/>
      <c r="AY102" s="184"/>
      <c r="AZ102" s="184"/>
      <c r="BA102" s="184"/>
      <c r="BB102" s="184"/>
      <c r="BC102" s="185"/>
      <c r="BD102" s="180"/>
      <c r="BE102" s="186"/>
      <c r="BF102" s="187"/>
      <c r="BG102" s="172">
        <v>0</v>
      </c>
      <c r="BH102" s="172"/>
      <c r="BI102" s="172"/>
      <c r="BJ102" s="172"/>
      <c r="BK102" s="172"/>
      <c r="BL102" s="28"/>
      <c r="BM102" s="229"/>
      <c r="BN102" s="229"/>
      <c r="BO102" s="229"/>
      <c r="BP102" s="229"/>
      <c r="BQ102" s="229"/>
      <c r="BR102" s="229"/>
      <c r="BS102" s="229"/>
      <c r="BT102" s="229"/>
      <c r="BU102" s="229"/>
      <c r="BV102" s="229">
        <v>0</v>
      </c>
      <c r="BW102" s="229"/>
      <c r="BX102" s="229"/>
      <c r="BY102" s="229"/>
      <c r="BZ102" s="229"/>
      <c r="CA102" s="229"/>
      <c r="CB102" s="229"/>
      <c r="CC102" s="229"/>
      <c r="CD102" s="229"/>
      <c r="CE102" s="229"/>
      <c r="CF102" s="229"/>
      <c r="CG102" s="229">
        <v>0</v>
      </c>
      <c r="CH102" s="229">
        <v>0</v>
      </c>
      <c r="CI102" s="229"/>
      <c r="CJ102" s="229">
        <v>1.4999999999999999E-2</v>
      </c>
      <c r="CK102" s="229"/>
      <c r="CL102" s="229"/>
      <c r="CM102" s="229"/>
      <c r="CN102" s="229"/>
      <c r="CO102" s="229"/>
      <c r="CP102" s="229"/>
      <c r="CQ102" s="229" t="s">
        <v>174</v>
      </c>
      <c r="CR102" s="229" t="s">
        <v>175</v>
      </c>
      <c r="CS102">
        <v>0</v>
      </c>
    </row>
    <row r="103" spans="1:97" s="197" customFormat="1" ht="31.5" customHeight="1" x14ac:dyDescent="0.3">
      <c r="A103" s="193">
        <v>2022</v>
      </c>
      <c r="B103" s="170">
        <v>1</v>
      </c>
      <c r="C103" s="257">
        <v>44565</v>
      </c>
      <c r="D103" s="170">
        <v>423</v>
      </c>
      <c r="E103" s="170">
        <v>669</v>
      </c>
      <c r="F103" s="170">
        <v>7</v>
      </c>
      <c r="G103" s="196" t="s">
        <v>247</v>
      </c>
      <c r="H103" t="s">
        <v>248</v>
      </c>
      <c r="I103" t="s">
        <v>160</v>
      </c>
      <c r="J103">
        <v>2</v>
      </c>
      <c r="K103">
        <v>2</v>
      </c>
      <c r="L103" s="258">
        <v>954</v>
      </c>
      <c r="M103" s="259">
        <v>897.71400000000006</v>
      </c>
      <c r="N103" s="260">
        <v>1021.734</v>
      </c>
      <c r="O103" s="192"/>
      <c r="P103" s="192"/>
      <c r="Q103" s="192"/>
      <c r="R103" s="192"/>
      <c r="S103" s="192"/>
      <c r="T103" s="192"/>
      <c r="U103" s="192"/>
      <c r="V103" s="192"/>
      <c r="W103" s="192"/>
      <c r="X103" s="192"/>
      <c r="Y103" s="171"/>
      <c r="Z103" s="171"/>
      <c r="AA103" s="192"/>
      <c r="AB103" s="192"/>
      <c r="AC103" s="192"/>
      <c r="AD103" s="192"/>
      <c r="AE103" s="192"/>
      <c r="AF103" s="192"/>
      <c r="AG103" s="192"/>
      <c r="AH103" s="192"/>
      <c r="AI103" s="192"/>
      <c r="AJ103" s="192"/>
      <c r="AK103" s="171">
        <v>181</v>
      </c>
      <c r="AL103" s="171">
        <v>174</v>
      </c>
      <c r="AM103" s="192"/>
      <c r="AN103" s="192"/>
      <c r="AO103" s="222"/>
      <c r="AP103" s="182">
        <v>40</v>
      </c>
      <c r="AQ103" s="183">
        <v>180</v>
      </c>
      <c r="AR103" s="181">
        <v>10.16949152542373</v>
      </c>
      <c r="AS103" s="181">
        <v>10.16949152542373</v>
      </c>
      <c r="AT103" s="184"/>
      <c r="AU103" s="184"/>
      <c r="AV103" s="184"/>
      <c r="AW103" s="184">
        <v>3</v>
      </c>
      <c r="AX103" s="184">
        <v>4</v>
      </c>
      <c r="AY103" s="184">
        <v>4</v>
      </c>
      <c r="AZ103" s="184"/>
      <c r="BA103" s="184"/>
      <c r="BB103" s="184"/>
      <c r="BC103" s="185"/>
      <c r="BD103" s="180"/>
      <c r="BE103" s="186"/>
      <c r="BF103" s="187"/>
      <c r="BG103" s="172">
        <v>0</v>
      </c>
      <c r="BH103" s="172"/>
      <c r="BI103" s="172"/>
      <c r="BJ103" s="172"/>
      <c r="BK103" s="172"/>
      <c r="BL103" s="28">
        <v>6</v>
      </c>
      <c r="BM103" s="229">
        <v>8</v>
      </c>
      <c r="BN103" s="229">
        <v>2</v>
      </c>
      <c r="BO103" s="229"/>
      <c r="BP103" s="229">
        <v>2</v>
      </c>
      <c r="BQ103" s="229"/>
      <c r="BR103" s="229"/>
      <c r="BS103" s="229"/>
      <c r="BT103" s="229"/>
      <c r="BU103" s="229"/>
      <c r="BV103" s="229">
        <v>0</v>
      </c>
      <c r="BW103" s="229"/>
      <c r="BX103" s="229">
        <v>4</v>
      </c>
      <c r="BY103" s="229">
        <v>6</v>
      </c>
      <c r="BZ103" s="229">
        <v>3</v>
      </c>
      <c r="CA103" s="229"/>
      <c r="CB103" s="229"/>
      <c r="CC103" s="229"/>
      <c r="CD103" s="229"/>
      <c r="CE103" s="229"/>
      <c r="CF103" s="229"/>
      <c r="CG103" s="229">
        <v>0</v>
      </c>
      <c r="CH103" s="229">
        <v>0</v>
      </c>
      <c r="CI103" s="229"/>
      <c r="CJ103" s="229">
        <v>1.4999999999999999E-2</v>
      </c>
      <c r="CK103" s="229"/>
      <c r="CL103" s="229"/>
      <c r="CM103" s="229"/>
      <c r="CN103" s="229"/>
      <c r="CO103" s="229"/>
      <c r="CP103" s="229"/>
      <c r="CQ103" s="229" t="s">
        <v>174</v>
      </c>
      <c r="CR103" s="229" t="s">
        <v>175</v>
      </c>
      <c r="CS103">
        <v>0</v>
      </c>
    </row>
    <row r="104" spans="1:97" s="197" customFormat="1" ht="31.5" customHeight="1" x14ac:dyDescent="0.3">
      <c r="A104" s="193">
        <v>2022</v>
      </c>
      <c r="B104" s="170">
        <v>1</v>
      </c>
      <c r="C104" s="257">
        <v>44565</v>
      </c>
      <c r="D104" s="170">
        <v>125</v>
      </c>
      <c r="E104" s="170">
        <v>690</v>
      </c>
      <c r="F104" s="170">
        <v>8</v>
      </c>
      <c r="G104" s="196" t="s">
        <v>231</v>
      </c>
      <c r="H104" t="s">
        <v>232</v>
      </c>
      <c r="I104" t="s">
        <v>160</v>
      </c>
      <c r="J104">
        <v>4</v>
      </c>
      <c r="K104">
        <v>4</v>
      </c>
      <c r="L104" s="258">
        <v>170</v>
      </c>
      <c r="M104" s="259">
        <v>153</v>
      </c>
      <c r="N104" s="260">
        <v>187</v>
      </c>
      <c r="O104" s="192">
        <v>190</v>
      </c>
      <c r="P104" s="192">
        <v>186</v>
      </c>
      <c r="Q104" s="192">
        <v>206</v>
      </c>
      <c r="R104" s="192">
        <v>210</v>
      </c>
      <c r="S104" s="192">
        <v>195</v>
      </c>
      <c r="T104" s="192">
        <v>167</v>
      </c>
      <c r="U104" s="192">
        <v>165</v>
      </c>
      <c r="V104" s="192">
        <v>162</v>
      </c>
      <c r="W104" s="192">
        <v>167</v>
      </c>
      <c r="X104" s="192">
        <v>164</v>
      </c>
      <c r="Y104" s="171">
        <v>112</v>
      </c>
      <c r="Z104" s="171">
        <v>112</v>
      </c>
      <c r="AA104" s="192">
        <v>186</v>
      </c>
      <c r="AB104" s="192">
        <v>189</v>
      </c>
      <c r="AC104" s="192">
        <v>201</v>
      </c>
      <c r="AD104" s="192">
        <v>225</v>
      </c>
      <c r="AE104" s="192">
        <v>191</v>
      </c>
      <c r="AF104" s="192">
        <v>157</v>
      </c>
      <c r="AG104" s="192">
        <v>180</v>
      </c>
      <c r="AH104" s="192">
        <v>170</v>
      </c>
      <c r="AI104" s="192">
        <v>183</v>
      </c>
      <c r="AJ104" s="192">
        <v>174</v>
      </c>
      <c r="AK104" s="171">
        <v>112</v>
      </c>
      <c r="AL104" s="171">
        <v>112</v>
      </c>
      <c r="AM104" s="192">
        <v>197.9</v>
      </c>
      <c r="AN104" s="192">
        <v>168.9</v>
      </c>
      <c r="AO104" s="222"/>
      <c r="AP104" s="182">
        <v>120</v>
      </c>
      <c r="AQ104" s="183">
        <v>120</v>
      </c>
      <c r="AR104" s="181">
        <v>8.0357142857142865</v>
      </c>
      <c r="AS104" s="181">
        <v>8.0357142857142865</v>
      </c>
      <c r="AT104" s="184"/>
      <c r="AU104" s="184"/>
      <c r="AV104" s="184"/>
      <c r="AW104" s="184"/>
      <c r="AX104" s="184">
        <v>4</v>
      </c>
      <c r="AY104" s="184">
        <v>3</v>
      </c>
      <c r="AZ104" s="184"/>
      <c r="BA104" s="184"/>
      <c r="BB104" s="184"/>
      <c r="BC104" s="185"/>
      <c r="BD104" s="180"/>
      <c r="BE104" s="186"/>
      <c r="BF104" s="187"/>
      <c r="BG104" s="172">
        <v>0</v>
      </c>
      <c r="BH104" s="172"/>
      <c r="BI104" s="172"/>
      <c r="BJ104" s="172"/>
      <c r="BK104" s="172"/>
      <c r="BL104" s="28">
        <v>5</v>
      </c>
      <c r="BM104" s="229">
        <v>3</v>
      </c>
      <c r="BN104" s="229">
        <v>1</v>
      </c>
      <c r="BO104" s="229"/>
      <c r="BP104" s="229"/>
      <c r="BQ104" s="229"/>
      <c r="BR104" s="229"/>
      <c r="BS104" s="229"/>
      <c r="BT104" s="229"/>
      <c r="BU104" s="229"/>
      <c r="BV104" s="229">
        <v>0</v>
      </c>
      <c r="BW104" s="229"/>
      <c r="BX104" s="229"/>
      <c r="BY104" s="229">
        <v>1</v>
      </c>
      <c r="BZ104" s="229">
        <v>1</v>
      </c>
      <c r="CA104" s="229"/>
      <c r="CB104" s="229"/>
      <c r="CC104" s="229"/>
      <c r="CD104" s="229"/>
      <c r="CE104" s="229"/>
      <c r="CF104" s="229"/>
      <c r="CG104" s="229">
        <v>0</v>
      </c>
      <c r="CH104" s="229">
        <v>0</v>
      </c>
      <c r="CI104" s="229"/>
      <c r="CJ104" s="229">
        <v>1.4999999999999999E-2</v>
      </c>
      <c r="CK104" s="229"/>
      <c r="CL104" s="229"/>
      <c r="CM104" s="229"/>
      <c r="CN104" s="229"/>
      <c r="CO104" s="229"/>
      <c r="CP104" s="229"/>
      <c r="CQ104" s="229" t="s">
        <v>229</v>
      </c>
      <c r="CR104" s="229" t="s">
        <v>230</v>
      </c>
      <c r="CS104">
        <v>0</v>
      </c>
    </row>
    <row r="105" spans="1:97" s="197" customFormat="1" ht="31.5" customHeight="1" x14ac:dyDescent="0.3">
      <c r="A105" s="193">
        <v>2022</v>
      </c>
      <c r="B105" s="170">
        <v>1</v>
      </c>
      <c r="C105" s="257">
        <v>44565</v>
      </c>
      <c r="D105" s="170">
        <v>376</v>
      </c>
      <c r="E105" s="170">
        <v>438</v>
      </c>
      <c r="F105" s="170">
        <v>8</v>
      </c>
      <c r="G105" s="196" t="s">
        <v>197</v>
      </c>
      <c r="H105" t="s">
        <v>198</v>
      </c>
      <c r="I105" t="s">
        <v>160</v>
      </c>
      <c r="J105">
        <v>3</v>
      </c>
      <c r="K105">
        <v>2</v>
      </c>
      <c r="L105" s="258">
        <v>335</v>
      </c>
      <c r="M105" s="259">
        <v>315.23500000000001</v>
      </c>
      <c r="N105" s="260">
        <v>358.78500000000003</v>
      </c>
      <c r="O105" s="192"/>
      <c r="P105" s="192"/>
      <c r="Q105" s="192"/>
      <c r="R105" s="192"/>
      <c r="S105" s="192"/>
      <c r="T105" s="192"/>
      <c r="U105" s="192"/>
      <c r="V105" s="192"/>
      <c r="W105" s="192"/>
      <c r="X105" s="192"/>
      <c r="Y105" s="171">
        <v>130</v>
      </c>
      <c r="Z105" s="171"/>
      <c r="AA105" s="192"/>
      <c r="AB105" s="192"/>
      <c r="AC105" s="192"/>
      <c r="AD105" s="192"/>
      <c r="AE105" s="192"/>
      <c r="AF105" s="192"/>
      <c r="AG105" s="192"/>
      <c r="AH105" s="192"/>
      <c r="AI105" s="192"/>
      <c r="AJ105" s="192"/>
      <c r="AK105" s="171"/>
      <c r="AL105" s="171"/>
      <c r="AM105" s="192"/>
      <c r="AN105" s="192"/>
      <c r="AO105" s="222"/>
      <c r="AP105" s="182">
        <v>75</v>
      </c>
      <c r="AQ105" s="183">
        <v>144</v>
      </c>
      <c r="AR105" s="181">
        <v>9.2307692307692299</v>
      </c>
      <c r="AS105" s="181">
        <v>9.2307692307692299</v>
      </c>
      <c r="AT105" s="184"/>
      <c r="AU105" s="184"/>
      <c r="AV105" s="184"/>
      <c r="AW105" s="184">
        <v>3</v>
      </c>
      <c r="AX105" s="184">
        <v>2</v>
      </c>
      <c r="AY105" s="184">
        <v>5</v>
      </c>
      <c r="AZ105" s="184"/>
      <c r="BA105" s="184"/>
      <c r="BB105" s="184"/>
      <c r="BC105" s="185"/>
      <c r="BD105" s="180"/>
      <c r="BE105" s="186"/>
      <c r="BF105" s="187"/>
      <c r="BG105" s="172">
        <v>0</v>
      </c>
      <c r="BH105" s="172"/>
      <c r="BI105" s="172"/>
      <c r="BJ105" s="172"/>
      <c r="BK105" s="172"/>
      <c r="BL105" s="28"/>
      <c r="BM105" s="229"/>
      <c r="BN105" s="229"/>
      <c r="BO105" s="229"/>
      <c r="BP105" s="229"/>
      <c r="BQ105" s="229"/>
      <c r="BR105" s="229"/>
      <c r="BS105" s="229"/>
      <c r="BT105" s="229"/>
      <c r="BU105" s="229"/>
      <c r="BV105" s="229">
        <v>0</v>
      </c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>
        <v>0</v>
      </c>
      <c r="CH105" s="229">
        <v>0</v>
      </c>
      <c r="CI105" s="229"/>
      <c r="CJ105" s="229">
        <v>1.4999999999999999E-2</v>
      </c>
      <c r="CK105" s="229"/>
      <c r="CL105" s="229"/>
      <c r="CM105" s="229"/>
      <c r="CN105" s="229"/>
      <c r="CO105" s="229"/>
      <c r="CP105" s="229"/>
      <c r="CQ105" s="229" t="s">
        <v>174</v>
      </c>
      <c r="CR105" s="229" t="s">
        <v>175</v>
      </c>
      <c r="CS105">
        <v>0</v>
      </c>
    </row>
    <row r="106" spans="1:97" s="197" customFormat="1" ht="31.5" customHeight="1" x14ac:dyDescent="0.3">
      <c r="A106" s="193">
        <v>2022</v>
      </c>
      <c r="B106" s="170">
        <v>1</v>
      </c>
      <c r="C106" s="257">
        <v>44565</v>
      </c>
      <c r="D106" s="170">
        <v>214</v>
      </c>
      <c r="E106" s="170">
        <v>142</v>
      </c>
      <c r="F106" s="170">
        <v>46</v>
      </c>
      <c r="G106" s="196" t="s">
        <v>253</v>
      </c>
      <c r="H106" t="s">
        <v>254</v>
      </c>
      <c r="I106" t="s">
        <v>201</v>
      </c>
      <c r="J106">
        <v>4</v>
      </c>
      <c r="K106">
        <v>1</v>
      </c>
      <c r="L106" s="258">
        <v>351</v>
      </c>
      <c r="M106" s="259">
        <v>326.43</v>
      </c>
      <c r="N106" s="260">
        <v>375.57</v>
      </c>
      <c r="O106" s="192"/>
      <c r="P106" s="192">
        <v>450</v>
      </c>
      <c r="Q106" s="192">
        <v>385</v>
      </c>
      <c r="R106" s="192"/>
      <c r="S106" s="192"/>
      <c r="T106" s="192"/>
      <c r="U106" s="192">
        <v>365</v>
      </c>
      <c r="V106" s="192">
        <v>345</v>
      </c>
      <c r="W106" s="192"/>
      <c r="X106" s="192"/>
      <c r="Y106" s="171">
        <v>184</v>
      </c>
      <c r="Z106" s="171"/>
      <c r="AA106" s="192"/>
      <c r="AB106" s="192"/>
      <c r="AC106" s="192"/>
      <c r="AD106" s="192"/>
      <c r="AE106" s="192"/>
      <c r="AF106" s="192"/>
      <c r="AG106" s="192"/>
      <c r="AH106" s="192"/>
      <c r="AI106" s="192"/>
      <c r="AJ106" s="192"/>
      <c r="AK106" s="171"/>
      <c r="AL106" s="171"/>
      <c r="AM106" s="192">
        <v>417.5</v>
      </c>
      <c r="AN106" s="192">
        <v>355</v>
      </c>
      <c r="AO106" s="222"/>
      <c r="AP106" s="182">
        <v>74</v>
      </c>
      <c r="AQ106" s="183">
        <v>195</v>
      </c>
      <c r="AR106" s="181">
        <v>4.8913043478260869</v>
      </c>
      <c r="AS106" s="181">
        <v>4.8913043478260869</v>
      </c>
      <c r="AT106" s="184"/>
      <c r="AU106" s="184"/>
      <c r="AV106" s="184"/>
      <c r="AW106" s="184"/>
      <c r="AX106" s="184"/>
      <c r="AY106" s="184"/>
      <c r="AZ106" s="184"/>
      <c r="BA106" s="184"/>
      <c r="BB106" s="184"/>
      <c r="BC106" s="185"/>
      <c r="BD106" s="180"/>
      <c r="BE106" s="186"/>
      <c r="BF106" s="187"/>
      <c r="BG106" s="172">
        <v>0</v>
      </c>
      <c r="BH106" s="172"/>
      <c r="BI106" s="172"/>
      <c r="BJ106" s="172"/>
      <c r="BK106" s="172"/>
      <c r="BL106" s="28"/>
      <c r="BM106" s="229"/>
      <c r="BN106" s="229"/>
      <c r="BO106" s="229"/>
      <c r="BP106" s="229"/>
      <c r="BQ106" s="229"/>
      <c r="BR106" s="229"/>
      <c r="BS106" s="229"/>
      <c r="BT106" s="229"/>
      <c r="BU106" s="229"/>
      <c r="BV106" s="229">
        <v>0</v>
      </c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>
        <v>0</v>
      </c>
      <c r="CH106" s="229">
        <v>0</v>
      </c>
      <c r="CI106" s="229"/>
      <c r="CJ106" s="229">
        <v>0.02</v>
      </c>
      <c r="CK106" s="229"/>
      <c r="CL106" s="229"/>
      <c r="CM106" s="229"/>
      <c r="CN106" s="229"/>
      <c r="CO106" s="229"/>
      <c r="CP106" s="229"/>
      <c r="CQ106" s="229" t="s">
        <v>169</v>
      </c>
      <c r="CR106" s="229" t="s">
        <v>238</v>
      </c>
      <c r="CS106">
        <v>0</v>
      </c>
    </row>
    <row r="107" spans="1:97" s="197" customFormat="1" ht="31.5" customHeight="1" x14ac:dyDescent="0.3">
      <c r="A107" s="193">
        <v>2022</v>
      </c>
      <c r="B107" s="170">
        <v>1</v>
      </c>
      <c r="C107" s="257">
        <v>44565</v>
      </c>
      <c r="D107" s="170">
        <v>334</v>
      </c>
      <c r="E107" s="170">
        <v>254</v>
      </c>
      <c r="F107" s="170">
        <v>49</v>
      </c>
      <c r="G107" s="196" t="s">
        <v>200</v>
      </c>
      <c r="H107" t="s">
        <v>168</v>
      </c>
      <c r="I107" t="s">
        <v>201</v>
      </c>
      <c r="J107">
        <v>4</v>
      </c>
      <c r="K107">
        <v>2</v>
      </c>
      <c r="L107" s="258">
        <v>203</v>
      </c>
      <c r="M107" s="259">
        <v>188.79</v>
      </c>
      <c r="N107" s="260">
        <v>217.21</v>
      </c>
      <c r="O107" s="192">
        <v>290</v>
      </c>
      <c r="P107" s="192">
        <v>267</v>
      </c>
      <c r="Q107" s="192"/>
      <c r="R107" s="192">
        <v>252</v>
      </c>
      <c r="S107" s="192">
        <v>262</v>
      </c>
      <c r="T107" s="192">
        <v>213</v>
      </c>
      <c r="U107" s="192">
        <v>201</v>
      </c>
      <c r="V107" s="192"/>
      <c r="W107" s="192">
        <v>204</v>
      </c>
      <c r="X107" s="192">
        <v>202</v>
      </c>
      <c r="Y107" s="171">
        <v>150</v>
      </c>
      <c r="Z107" s="171">
        <v>154</v>
      </c>
      <c r="AA107" s="192">
        <v>264</v>
      </c>
      <c r="AB107" s="192">
        <v>265</v>
      </c>
      <c r="AC107" s="192">
        <v>310</v>
      </c>
      <c r="AD107" s="192"/>
      <c r="AE107" s="192">
        <v>290</v>
      </c>
      <c r="AF107" s="192">
        <v>198</v>
      </c>
      <c r="AG107" s="192">
        <v>201</v>
      </c>
      <c r="AH107" s="192">
        <v>232</v>
      </c>
      <c r="AI107" s="192"/>
      <c r="AJ107" s="192">
        <v>197</v>
      </c>
      <c r="AK107" s="171">
        <v>145</v>
      </c>
      <c r="AL107" s="171">
        <v>138</v>
      </c>
      <c r="AM107" s="192">
        <v>275</v>
      </c>
      <c r="AN107" s="192">
        <v>206</v>
      </c>
      <c r="AO107" s="222"/>
      <c r="AP107" s="182">
        <v>94</v>
      </c>
      <c r="AQ107" s="183">
        <v>153</v>
      </c>
      <c r="AR107" s="181">
        <v>6.1643835616438354</v>
      </c>
      <c r="AS107" s="181">
        <v>6.1643835616438354</v>
      </c>
      <c r="AT107" s="184"/>
      <c r="AU107" s="184"/>
      <c r="AV107" s="184"/>
      <c r="AW107" s="184">
        <v>1</v>
      </c>
      <c r="AX107" s="184">
        <v>4</v>
      </c>
      <c r="AY107" s="184">
        <v>4</v>
      </c>
      <c r="AZ107" s="184"/>
      <c r="BA107" s="184"/>
      <c r="BB107" s="184"/>
      <c r="BC107" s="185"/>
      <c r="BD107" s="180"/>
      <c r="BE107" s="186"/>
      <c r="BF107" s="187"/>
      <c r="BG107" s="172">
        <v>0</v>
      </c>
      <c r="BH107" s="172"/>
      <c r="BI107" s="172"/>
      <c r="BJ107" s="172"/>
      <c r="BK107" s="172"/>
      <c r="BL107" s="28">
        <v>10</v>
      </c>
      <c r="BM107" s="229">
        <v>8</v>
      </c>
      <c r="BN107" s="229">
        <v>12</v>
      </c>
      <c r="BO107" s="229"/>
      <c r="BP107" s="229">
        <v>2</v>
      </c>
      <c r="BQ107" s="229"/>
      <c r="BR107" s="229"/>
      <c r="BS107" s="229"/>
      <c r="BT107" s="229"/>
      <c r="BU107" s="229"/>
      <c r="BV107" s="229">
        <v>0</v>
      </c>
      <c r="BW107" s="229"/>
      <c r="BX107" s="229">
        <v>5</v>
      </c>
      <c r="BY107" s="229">
        <v>6</v>
      </c>
      <c r="BZ107" s="229">
        <v>8</v>
      </c>
      <c r="CA107" s="229"/>
      <c r="CB107" s="229"/>
      <c r="CC107" s="229"/>
      <c r="CD107" s="229"/>
      <c r="CE107" s="229"/>
      <c r="CF107" s="229"/>
      <c r="CG107" s="229">
        <v>0</v>
      </c>
      <c r="CH107" s="229">
        <v>0</v>
      </c>
      <c r="CI107" s="229"/>
      <c r="CJ107" s="229">
        <v>0.02</v>
      </c>
      <c r="CK107" s="229"/>
      <c r="CL107" s="229"/>
      <c r="CM107" s="229"/>
      <c r="CN107" s="229"/>
      <c r="CO107" s="229"/>
      <c r="CP107" s="229"/>
      <c r="CQ107" s="229" t="s">
        <v>169</v>
      </c>
      <c r="CR107" s="229" t="s">
        <v>170</v>
      </c>
      <c r="CS107">
        <v>0</v>
      </c>
    </row>
    <row r="108" spans="1:97" s="197" customFormat="1" ht="31.5" customHeight="1" x14ac:dyDescent="0.3">
      <c r="A108" s="193">
        <v>2022</v>
      </c>
      <c r="B108" s="170">
        <v>1</v>
      </c>
      <c r="C108" s="257">
        <v>44566</v>
      </c>
      <c r="D108" s="170">
        <v>34</v>
      </c>
      <c r="E108" s="170">
        <v>99</v>
      </c>
      <c r="F108" s="170">
        <v>2</v>
      </c>
      <c r="G108" s="196" t="s">
        <v>256</v>
      </c>
      <c r="H108" t="s">
        <v>257</v>
      </c>
      <c r="I108" t="s">
        <v>160</v>
      </c>
      <c r="J108">
        <v>4</v>
      </c>
      <c r="K108">
        <v>6</v>
      </c>
      <c r="L108" s="258">
        <v>20</v>
      </c>
      <c r="M108" s="259">
        <v>18.600000000000001</v>
      </c>
      <c r="N108" s="260">
        <v>21.4</v>
      </c>
      <c r="O108" s="192">
        <v>30</v>
      </c>
      <c r="P108" s="192">
        <v>26</v>
      </c>
      <c r="Q108" s="192">
        <v>28</v>
      </c>
      <c r="R108" s="192">
        <v>27</v>
      </c>
      <c r="S108" s="192">
        <v>28</v>
      </c>
      <c r="T108" s="192">
        <v>21</v>
      </c>
      <c r="U108" s="192">
        <v>20</v>
      </c>
      <c r="V108" s="192">
        <v>20</v>
      </c>
      <c r="W108" s="192">
        <v>21</v>
      </c>
      <c r="X108" s="192">
        <v>21</v>
      </c>
      <c r="Y108" s="171">
        <v>98</v>
      </c>
      <c r="Z108" s="171"/>
      <c r="AA108" s="192"/>
      <c r="AB108" s="192"/>
      <c r="AC108" s="192"/>
      <c r="AD108" s="192"/>
      <c r="AE108" s="192"/>
      <c r="AF108" s="192"/>
      <c r="AG108" s="192"/>
      <c r="AH108" s="192"/>
      <c r="AI108" s="192"/>
      <c r="AJ108" s="192"/>
      <c r="AK108" s="171"/>
      <c r="AL108" s="171"/>
      <c r="AM108" s="192">
        <v>27.8</v>
      </c>
      <c r="AN108" s="192">
        <v>20.6</v>
      </c>
      <c r="AO108" s="222"/>
      <c r="AP108" s="182">
        <v>140</v>
      </c>
      <c r="AQ108" s="183">
        <v>103</v>
      </c>
      <c r="AR108" s="181">
        <v>9.183673469387756</v>
      </c>
      <c r="AS108" s="181">
        <v>9.183673469387756</v>
      </c>
      <c r="AT108" s="184"/>
      <c r="AU108" s="184"/>
      <c r="AV108" s="184"/>
      <c r="AW108" s="184">
        <v>2</v>
      </c>
      <c r="AX108" s="184">
        <v>5</v>
      </c>
      <c r="AY108" s="184"/>
      <c r="AZ108" s="184"/>
      <c r="BA108" s="184"/>
      <c r="BB108" s="184"/>
      <c r="BC108" s="185"/>
      <c r="BD108" s="180"/>
      <c r="BE108" s="186"/>
      <c r="BF108" s="187"/>
      <c r="BG108" s="172">
        <v>0</v>
      </c>
      <c r="BH108" s="172"/>
      <c r="BI108" s="172"/>
      <c r="BJ108" s="172"/>
      <c r="BK108" s="172"/>
      <c r="BL108" s="28"/>
      <c r="BM108" s="229"/>
      <c r="BN108" s="229"/>
      <c r="BO108" s="229"/>
      <c r="BP108" s="229"/>
      <c r="BQ108" s="229"/>
      <c r="BR108" s="229"/>
      <c r="BS108" s="229"/>
      <c r="BT108" s="229"/>
      <c r="BU108" s="229"/>
      <c r="BV108" s="229">
        <v>0</v>
      </c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>
        <v>0</v>
      </c>
      <c r="CH108" s="229">
        <v>0</v>
      </c>
      <c r="CI108" s="229"/>
      <c r="CJ108" s="229">
        <v>1.4999999999999999E-2</v>
      </c>
      <c r="CK108" s="229"/>
      <c r="CL108" s="229"/>
      <c r="CM108" s="229"/>
      <c r="CN108" s="229"/>
      <c r="CO108" s="229"/>
      <c r="CP108" s="229"/>
      <c r="CQ108" s="229" t="s">
        <v>169</v>
      </c>
      <c r="CR108" s="229" t="s">
        <v>179</v>
      </c>
      <c r="CS108">
        <v>0</v>
      </c>
    </row>
    <row r="109" spans="1:97" s="197" customFormat="1" ht="31.5" customHeight="1" x14ac:dyDescent="0.3">
      <c r="A109" s="193">
        <v>2022</v>
      </c>
      <c r="B109" s="170">
        <v>1</v>
      </c>
      <c r="C109" s="257">
        <v>44566</v>
      </c>
      <c r="D109" s="170">
        <v>34</v>
      </c>
      <c r="E109" s="170">
        <v>100</v>
      </c>
      <c r="F109" s="170">
        <v>2</v>
      </c>
      <c r="G109" s="196" t="s">
        <v>259</v>
      </c>
      <c r="H109" t="s">
        <v>260</v>
      </c>
      <c r="I109" t="s">
        <v>160</v>
      </c>
      <c r="J109">
        <v>4</v>
      </c>
      <c r="K109">
        <v>6</v>
      </c>
      <c r="L109" s="258">
        <v>20</v>
      </c>
      <c r="M109" s="259">
        <v>18.600000000000001</v>
      </c>
      <c r="N109" s="260">
        <v>21.4</v>
      </c>
      <c r="O109" s="192">
        <v>30</v>
      </c>
      <c r="P109" s="192">
        <v>26</v>
      </c>
      <c r="Q109" s="192">
        <v>28</v>
      </c>
      <c r="R109" s="192">
        <v>27</v>
      </c>
      <c r="S109" s="192">
        <v>28</v>
      </c>
      <c r="T109" s="192">
        <v>21</v>
      </c>
      <c r="U109" s="192">
        <v>20</v>
      </c>
      <c r="V109" s="192">
        <v>20</v>
      </c>
      <c r="W109" s="192">
        <v>21</v>
      </c>
      <c r="X109" s="192">
        <v>21</v>
      </c>
      <c r="Y109" s="171">
        <v>98</v>
      </c>
      <c r="Z109" s="171"/>
      <c r="AA109" s="192"/>
      <c r="AB109" s="192"/>
      <c r="AC109" s="192"/>
      <c r="AD109" s="192"/>
      <c r="AE109" s="192"/>
      <c r="AF109" s="192"/>
      <c r="AG109" s="192"/>
      <c r="AH109" s="192"/>
      <c r="AI109" s="192"/>
      <c r="AJ109" s="192"/>
      <c r="AK109" s="171"/>
      <c r="AL109" s="171"/>
      <c r="AM109" s="192">
        <v>27.8</v>
      </c>
      <c r="AN109" s="192">
        <v>20.6</v>
      </c>
      <c r="AO109" s="222"/>
      <c r="AP109" s="182">
        <v>140</v>
      </c>
      <c r="AQ109" s="183">
        <v>103</v>
      </c>
      <c r="AR109" s="181">
        <v>9.183673469387756</v>
      </c>
      <c r="AS109" s="181">
        <v>9.183673469387756</v>
      </c>
      <c r="AT109" s="184"/>
      <c r="AU109" s="184"/>
      <c r="AV109" s="184"/>
      <c r="AW109" s="184"/>
      <c r="AX109" s="184"/>
      <c r="AY109" s="184"/>
      <c r="AZ109" s="184"/>
      <c r="BA109" s="184"/>
      <c r="BB109" s="184"/>
      <c r="BC109" s="185"/>
      <c r="BD109" s="180"/>
      <c r="BE109" s="186"/>
      <c r="BF109" s="187"/>
      <c r="BG109" s="172">
        <v>0</v>
      </c>
      <c r="BH109" s="172"/>
      <c r="BI109" s="172"/>
      <c r="BJ109" s="172"/>
      <c r="BK109" s="172"/>
      <c r="BL109" s="28"/>
      <c r="BM109" s="229"/>
      <c r="BN109" s="229"/>
      <c r="BO109" s="229"/>
      <c r="BP109" s="229"/>
      <c r="BQ109" s="229"/>
      <c r="BR109" s="229"/>
      <c r="BS109" s="229"/>
      <c r="BT109" s="229"/>
      <c r="BU109" s="229"/>
      <c r="BV109" s="229">
        <v>0</v>
      </c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>
        <v>0</v>
      </c>
      <c r="CH109" s="229">
        <v>0</v>
      </c>
      <c r="CI109" s="229"/>
      <c r="CJ109" s="229">
        <v>1.4999999999999999E-2</v>
      </c>
      <c r="CK109" s="229"/>
      <c r="CL109" s="229"/>
      <c r="CM109" s="229"/>
      <c r="CN109" s="229"/>
      <c r="CO109" s="229"/>
      <c r="CP109" s="229"/>
      <c r="CQ109" s="229" t="s">
        <v>169</v>
      </c>
      <c r="CR109" s="229" t="s">
        <v>179</v>
      </c>
      <c r="CS109">
        <v>0</v>
      </c>
    </row>
    <row r="110" spans="1:97" s="197" customFormat="1" ht="31.5" customHeight="1" x14ac:dyDescent="0.3">
      <c r="A110" s="193">
        <v>2022</v>
      </c>
      <c r="B110" s="170">
        <v>1</v>
      </c>
      <c r="C110" s="257">
        <v>44566</v>
      </c>
      <c r="D110" s="170">
        <v>34</v>
      </c>
      <c r="E110" s="170">
        <v>101</v>
      </c>
      <c r="F110" s="170">
        <v>2</v>
      </c>
      <c r="G110" s="196" t="s">
        <v>262</v>
      </c>
      <c r="H110" t="s">
        <v>263</v>
      </c>
      <c r="I110" t="s">
        <v>160</v>
      </c>
      <c r="J110">
        <v>4</v>
      </c>
      <c r="K110">
        <v>6</v>
      </c>
      <c r="L110" s="258">
        <v>20</v>
      </c>
      <c r="M110" s="259">
        <v>18.600000000000001</v>
      </c>
      <c r="N110" s="260">
        <v>21.4</v>
      </c>
      <c r="O110" s="192">
        <v>30</v>
      </c>
      <c r="P110" s="192">
        <v>26</v>
      </c>
      <c r="Q110" s="192">
        <v>28</v>
      </c>
      <c r="R110" s="192">
        <v>27</v>
      </c>
      <c r="S110" s="192">
        <v>28</v>
      </c>
      <c r="T110" s="192">
        <v>21</v>
      </c>
      <c r="U110" s="192">
        <v>20</v>
      </c>
      <c r="V110" s="192">
        <v>20</v>
      </c>
      <c r="W110" s="192">
        <v>21</v>
      </c>
      <c r="X110" s="192">
        <v>21</v>
      </c>
      <c r="Y110" s="171">
        <v>98</v>
      </c>
      <c r="Z110" s="171"/>
      <c r="AA110" s="192"/>
      <c r="AB110" s="192"/>
      <c r="AC110" s="192"/>
      <c r="AD110" s="192"/>
      <c r="AE110" s="192"/>
      <c r="AF110" s="192"/>
      <c r="AG110" s="192"/>
      <c r="AH110" s="192"/>
      <c r="AI110" s="192"/>
      <c r="AJ110" s="192"/>
      <c r="AK110" s="171"/>
      <c r="AL110" s="171"/>
      <c r="AM110" s="192">
        <v>27.8</v>
      </c>
      <c r="AN110" s="192">
        <v>20.6</v>
      </c>
      <c r="AO110" s="222"/>
      <c r="AP110" s="182">
        <v>140</v>
      </c>
      <c r="AQ110" s="183">
        <v>103</v>
      </c>
      <c r="AR110" s="181">
        <v>9.183673469387756</v>
      </c>
      <c r="AS110" s="181">
        <v>9.183673469387756</v>
      </c>
      <c r="AT110" s="184"/>
      <c r="AU110" s="184"/>
      <c r="AV110" s="184"/>
      <c r="AW110" s="184"/>
      <c r="AX110" s="184"/>
      <c r="AY110" s="184"/>
      <c r="AZ110" s="184"/>
      <c r="BA110" s="184"/>
      <c r="BB110" s="184"/>
      <c r="BC110" s="185"/>
      <c r="BD110" s="180"/>
      <c r="BE110" s="186"/>
      <c r="BF110" s="187"/>
      <c r="BG110" s="172">
        <v>0</v>
      </c>
      <c r="BH110" s="172"/>
      <c r="BI110" s="172"/>
      <c r="BJ110" s="172"/>
      <c r="BK110" s="172"/>
      <c r="BL110" s="28"/>
      <c r="BM110" s="229"/>
      <c r="BN110" s="229"/>
      <c r="BO110" s="229"/>
      <c r="BP110" s="229"/>
      <c r="BQ110" s="229"/>
      <c r="BR110" s="229"/>
      <c r="BS110" s="229"/>
      <c r="BT110" s="229"/>
      <c r="BU110" s="229"/>
      <c r="BV110" s="229">
        <v>0</v>
      </c>
      <c r="BW110" s="229"/>
      <c r="BX110" s="229"/>
      <c r="BY110" s="229"/>
      <c r="BZ110" s="229"/>
      <c r="CA110" s="229"/>
      <c r="CB110" s="229"/>
      <c r="CC110" s="229"/>
      <c r="CD110" s="229"/>
      <c r="CE110" s="229"/>
      <c r="CF110" s="229"/>
      <c r="CG110" s="229">
        <v>0</v>
      </c>
      <c r="CH110" s="229">
        <v>0</v>
      </c>
      <c r="CI110" s="229"/>
      <c r="CJ110" s="229">
        <v>1.4999999999999999E-2</v>
      </c>
      <c r="CK110" s="229"/>
      <c r="CL110" s="229"/>
      <c r="CM110" s="229"/>
      <c r="CN110" s="229"/>
      <c r="CO110" s="229"/>
      <c r="CP110" s="229"/>
      <c r="CQ110" s="229" t="s">
        <v>169</v>
      </c>
      <c r="CR110" s="229" t="s">
        <v>179</v>
      </c>
      <c r="CS110">
        <v>0</v>
      </c>
    </row>
    <row r="111" spans="1:97" s="197" customFormat="1" ht="31.5" customHeight="1" x14ac:dyDescent="0.3">
      <c r="A111" s="193">
        <v>2022</v>
      </c>
      <c r="B111" s="170">
        <v>1</v>
      </c>
      <c r="C111" s="257">
        <v>44566</v>
      </c>
      <c r="D111" s="170">
        <v>34</v>
      </c>
      <c r="E111" s="170">
        <v>102</v>
      </c>
      <c r="F111" s="170">
        <v>2</v>
      </c>
      <c r="G111" s="196" t="s">
        <v>265</v>
      </c>
      <c r="H111" t="s">
        <v>266</v>
      </c>
      <c r="I111" t="s">
        <v>160</v>
      </c>
      <c r="J111">
        <v>4</v>
      </c>
      <c r="K111">
        <v>6</v>
      </c>
      <c r="L111" s="258">
        <v>20</v>
      </c>
      <c r="M111" s="259">
        <v>18.600000000000001</v>
      </c>
      <c r="N111" s="260">
        <v>21.4</v>
      </c>
      <c r="O111" s="192">
        <v>30</v>
      </c>
      <c r="P111" s="192">
        <v>26</v>
      </c>
      <c r="Q111" s="192">
        <v>28</v>
      </c>
      <c r="R111" s="192">
        <v>27</v>
      </c>
      <c r="S111" s="192">
        <v>28</v>
      </c>
      <c r="T111" s="192">
        <v>21</v>
      </c>
      <c r="U111" s="192">
        <v>20</v>
      </c>
      <c r="V111" s="192">
        <v>20</v>
      </c>
      <c r="W111" s="192">
        <v>21</v>
      </c>
      <c r="X111" s="192">
        <v>21</v>
      </c>
      <c r="Y111" s="171">
        <v>98</v>
      </c>
      <c r="Z111" s="171"/>
      <c r="AA111" s="192"/>
      <c r="AB111" s="192"/>
      <c r="AC111" s="192"/>
      <c r="AD111" s="192"/>
      <c r="AE111" s="192"/>
      <c r="AF111" s="192"/>
      <c r="AG111" s="192"/>
      <c r="AH111" s="192"/>
      <c r="AI111" s="192"/>
      <c r="AJ111" s="192"/>
      <c r="AK111" s="171"/>
      <c r="AL111" s="171"/>
      <c r="AM111" s="192">
        <v>27.8</v>
      </c>
      <c r="AN111" s="192">
        <v>20.6</v>
      </c>
      <c r="AO111" s="222"/>
      <c r="AP111" s="182">
        <v>140</v>
      </c>
      <c r="AQ111" s="183">
        <v>103</v>
      </c>
      <c r="AR111" s="181">
        <v>9.183673469387756</v>
      </c>
      <c r="AS111" s="181">
        <v>9.183673469387756</v>
      </c>
      <c r="AT111" s="184"/>
      <c r="AU111" s="184"/>
      <c r="AV111" s="184"/>
      <c r="AW111" s="184"/>
      <c r="AX111" s="184"/>
      <c r="AY111" s="184"/>
      <c r="AZ111" s="184"/>
      <c r="BA111" s="184"/>
      <c r="BB111" s="184"/>
      <c r="BC111" s="185"/>
      <c r="BD111" s="180"/>
      <c r="BE111" s="186"/>
      <c r="BF111" s="187"/>
      <c r="BG111" s="172">
        <v>0</v>
      </c>
      <c r="BH111" s="172"/>
      <c r="BI111" s="172"/>
      <c r="BJ111" s="172"/>
      <c r="BK111" s="172"/>
      <c r="BL111" s="28"/>
      <c r="BM111" s="229"/>
      <c r="BN111" s="229"/>
      <c r="BO111" s="229"/>
      <c r="BP111" s="229"/>
      <c r="BQ111" s="229"/>
      <c r="BR111" s="229"/>
      <c r="BS111" s="229"/>
      <c r="BT111" s="229"/>
      <c r="BU111" s="229"/>
      <c r="BV111" s="229">
        <v>0</v>
      </c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>
        <v>0</v>
      </c>
      <c r="CH111" s="229">
        <v>0</v>
      </c>
      <c r="CI111" s="229"/>
      <c r="CJ111" s="229">
        <v>1.4999999999999999E-2</v>
      </c>
      <c r="CK111" s="229"/>
      <c r="CL111" s="229"/>
      <c r="CM111" s="229"/>
      <c r="CN111" s="229"/>
      <c r="CO111" s="229"/>
      <c r="CP111" s="229"/>
      <c r="CQ111" s="229" t="s">
        <v>169</v>
      </c>
      <c r="CR111" s="229" t="s">
        <v>179</v>
      </c>
      <c r="CS111">
        <v>0</v>
      </c>
    </row>
    <row r="112" spans="1:97" s="197" customFormat="1" ht="31.5" customHeight="1" x14ac:dyDescent="0.3">
      <c r="A112" s="193">
        <v>2022</v>
      </c>
      <c r="B112" s="170">
        <v>1</v>
      </c>
      <c r="C112" s="257">
        <v>44566</v>
      </c>
      <c r="D112" s="170">
        <v>34</v>
      </c>
      <c r="E112" s="170">
        <v>103</v>
      </c>
      <c r="F112" s="170">
        <v>2</v>
      </c>
      <c r="G112" s="196" t="s">
        <v>268</v>
      </c>
      <c r="H112" t="s">
        <v>269</v>
      </c>
      <c r="I112" t="s">
        <v>160</v>
      </c>
      <c r="J112">
        <v>4</v>
      </c>
      <c r="K112">
        <v>6</v>
      </c>
      <c r="L112" s="258">
        <v>89</v>
      </c>
      <c r="M112" s="259">
        <v>82.77</v>
      </c>
      <c r="N112" s="260">
        <v>95.23</v>
      </c>
      <c r="O112" s="192">
        <v>119</v>
      </c>
      <c r="P112" s="192">
        <v>112</v>
      </c>
      <c r="Q112" s="192">
        <v>111</v>
      </c>
      <c r="R112" s="192">
        <v>113</v>
      </c>
      <c r="S112" s="192">
        <v>113</v>
      </c>
      <c r="T112" s="192">
        <v>90</v>
      </c>
      <c r="U112" s="192">
        <v>89</v>
      </c>
      <c r="V112" s="192">
        <v>84</v>
      </c>
      <c r="W112" s="192">
        <v>90</v>
      </c>
      <c r="X112" s="192">
        <v>94</v>
      </c>
      <c r="Y112" s="171">
        <v>98</v>
      </c>
      <c r="Z112" s="171"/>
      <c r="AA112" s="192">
        <v>108</v>
      </c>
      <c r="AB112" s="192">
        <v>110</v>
      </c>
      <c r="AC112" s="192">
        <v>101</v>
      </c>
      <c r="AD112" s="192">
        <v>120</v>
      </c>
      <c r="AE112" s="192">
        <v>119</v>
      </c>
      <c r="AF112" s="192">
        <v>82</v>
      </c>
      <c r="AG112" s="192">
        <v>85</v>
      </c>
      <c r="AH112" s="192">
        <v>83</v>
      </c>
      <c r="AI112" s="192">
        <v>85</v>
      </c>
      <c r="AJ112" s="192">
        <v>90</v>
      </c>
      <c r="AK112" s="171"/>
      <c r="AL112" s="171"/>
      <c r="AM112" s="192">
        <v>112.6</v>
      </c>
      <c r="AN112" s="192">
        <v>87.2</v>
      </c>
      <c r="AO112" s="222"/>
      <c r="AP112" s="182">
        <v>140</v>
      </c>
      <c r="AQ112" s="183">
        <v>103</v>
      </c>
      <c r="AR112" s="181">
        <v>9.183673469387756</v>
      </c>
      <c r="AS112" s="181">
        <v>9.183673469387756</v>
      </c>
      <c r="AT112" s="184"/>
      <c r="AU112" s="184"/>
      <c r="AV112" s="184"/>
      <c r="AW112" s="184">
        <v>3</v>
      </c>
      <c r="AX112" s="184">
        <v>3</v>
      </c>
      <c r="AY112" s="184"/>
      <c r="AZ112" s="184"/>
      <c r="BA112" s="184"/>
      <c r="BB112" s="184"/>
      <c r="BC112" s="185"/>
      <c r="BD112" s="180"/>
      <c r="BE112" s="186"/>
      <c r="BF112" s="187"/>
      <c r="BG112" s="172">
        <v>0</v>
      </c>
      <c r="BH112" s="172"/>
      <c r="BI112" s="172"/>
      <c r="BJ112" s="172"/>
      <c r="BK112" s="172"/>
      <c r="BL112" s="28"/>
      <c r="BM112" s="229"/>
      <c r="BN112" s="229"/>
      <c r="BO112" s="229"/>
      <c r="BP112" s="229"/>
      <c r="BQ112" s="229"/>
      <c r="BR112" s="229"/>
      <c r="BS112" s="229"/>
      <c r="BT112" s="229"/>
      <c r="BU112" s="229"/>
      <c r="BV112" s="229">
        <v>0</v>
      </c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>
        <v>0</v>
      </c>
      <c r="CH112" s="229">
        <v>0</v>
      </c>
      <c r="CI112" s="229"/>
      <c r="CJ112" s="229">
        <v>1.4999999999999999E-2</v>
      </c>
      <c r="CK112" s="229"/>
      <c r="CL112" s="229"/>
      <c r="CM112" s="229"/>
      <c r="CN112" s="229"/>
      <c r="CO112" s="229"/>
      <c r="CP112" s="229"/>
      <c r="CQ112" s="229" t="s">
        <v>169</v>
      </c>
      <c r="CR112" s="229" t="s">
        <v>179</v>
      </c>
      <c r="CS112">
        <v>0</v>
      </c>
    </row>
    <row r="113" spans="1:97" s="197" customFormat="1" ht="31.5" customHeight="1" x14ac:dyDescent="0.3">
      <c r="A113" s="193">
        <v>2022</v>
      </c>
      <c r="B113" s="170">
        <v>1</v>
      </c>
      <c r="C113" s="257">
        <v>44566</v>
      </c>
      <c r="D113" s="170">
        <v>34</v>
      </c>
      <c r="E113" s="170">
        <v>104</v>
      </c>
      <c r="F113" s="170">
        <v>2</v>
      </c>
      <c r="G113" s="196" t="s">
        <v>271</v>
      </c>
      <c r="H113" t="s">
        <v>272</v>
      </c>
      <c r="I113" t="s">
        <v>160</v>
      </c>
      <c r="J113">
        <v>4</v>
      </c>
      <c r="K113">
        <v>6</v>
      </c>
      <c r="L113" s="258">
        <v>89</v>
      </c>
      <c r="M113" s="259">
        <v>82.77</v>
      </c>
      <c r="N113" s="260">
        <v>95.23</v>
      </c>
      <c r="O113" s="192">
        <v>119</v>
      </c>
      <c r="P113" s="192">
        <v>112</v>
      </c>
      <c r="Q113" s="192">
        <v>111</v>
      </c>
      <c r="R113" s="192">
        <v>113</v>
      </c>
      <c r="S113" s="192">
        <v>113</v>
      </c>
      <c r="T113" s="192">
        <v>90</v>
      </c>
      <c r="U113" s="192">
        <v>89</v>
      </c>
      <c r="V113" s="192">
        <v>84</v>
      </c>
      <c r="W113" s="192">
        <v>90</v>
      </c>
      <c r="X113" s="192">
        <v>94</v>
      </c>
      <c r="Y113" s="171">
        <v>98</v>
      </c>
      <c r="Z113" s="171"/>
      <c r="AA113" s="192"/>
      <c r="AB113" s="192"/>
      <c r="AC113" s="192"/>
      <c r="AD113" s="192"/>
      <c r="AE113" s="192"/>
      <c r="AF113" s="192"/>
      <c r="AG113" s="192"/>
      <c r="AH113" s="192"/>
      <c r="AI113" s="192"/>
      <c r="AJ113" s="192"/>
      <c r="AK113" s="171"/>
      <c r="AL113" s="171"/>
      <c r="AM113" s="192">
        <v>113.6</v>
      </c>
      <c r="AN113" s="192">
        <v>89.4</v>
      </c>
      <c r="AO113" s="222"/>
      <c r="AP113" s="182">
        <v>140</v>
      </c>
      <c r="AQ113" s="183">
        <v>103</v>
      </c>
      <c r="AR113" s="181">
        <v>9.183673469387756</v>
      </c>
      <c r="AS113" s="181">
        <v>9.183673469387756</v>
      </c>
      <c r="AT113" s="184"/>
      <c r="AU113" s="184"/>
      <c r="AV113" s="184"/>
      <c r="AW113" s="184"/>
      <c r="AX113" s="184"/>
      <c r="AY113" s="184"/>
      <c r="AZ113" s="184"/>
      <c r="BA113" s="184"/>
      <c r="BB113" s="184"/>
      <c r="BC113" s="185"/>
      <c r="BD113" s="180"/>
      <c r="BE113" s="186"/>
      <c r="BF113" s="187"/>
      <c r="BG113" s="172">
        <v>0</v>
      </c>
      <c r="BH113" s="172"/>
      <c r="BI113" s="172"/>
      <c r="BJ113" s="172"/>
      <c r="BK113" s="172"/>
      <c r="BL113" s="28"/>
      <c r="BM113" s="229"/>
      <c r="BN113" s="229"/>
      <c r="BO113" s="229"/>
      <c r="BP113" s="229"/>
      <c r="BQ113" s="229"/>
      <c r="BR113" s="229"/>
      <c r="BS113" s="229"/>
      <c r="BT113" s="229"/>
      <c r="BU113" s="229"/>
      <c r="BV113" s="229">
        <v>0</v>
      </c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>
        <v>0</v>
      </c>
      <c r="CH113" s="229">
        <v>0</v>
      </c>
      <c r="CI113" s="229"/>
      <c r="CJ113" s="229">
        <v>1.4999999999999999E-2</v>
      </c>
      <c r="CK113" s="229"/>
      <c r="CL113" s="229"/>
      <c r="CM113" s="229"/>
      <c r="CN113" s="229"/>
      <c r="CO113" s="229"/>
      <c r="CP113" s="229"/>
      <c r="CQ113" s="229" t="s">
        <v>169</v>
      </c>
      <c r="CR113" s="229" t="s">
        <v>179</v>
      </c>
      <c r="CS113">
        <v>0</v>
      </c>
    </row>
    <row r="114" spans="1:97" s="197" customFormat="1" ht="31.5" customHeight="1" x14ac:dyDescent="0.3">
      <c r="A114" s="193">
        <v>2022</v>
      </c>
      <c r="B114" s="170">
        <v>1</v>
      </c>
      <c r="C114" s="257">
        <v>44566</v>
      </c>
      <c r="D114" s="170">
        <v>124</v>
      </c>
      <c r="E114" s="170">
        <v>688</v>
      </c>
      <c r="F114" s="170">
        <v>2</v>
      </c>
      <c r="G114" s="196" t="s">
        <v>274</v>
      </c>
      <c r="H114" t="s">
        <v>275</v>
      </c>
      <c r="I114" t="s">
        <v>160</v>
      </c>
      <c r="J114">
        <v>2</v>
      </c>
      <c r="K114">
        <v>2</v>
      </c>
      <c r="L114" s="258">
        <v>200</v>
      </c>
      <c r="M114" s="259">
        <v>180</v>
      </c>
      <c r="N114" s="260">
        <v>220</v>
      </c>
      <c r="O114" s="192"/>
      <c r="P114" s="192"/>
      <c r="Q114" s="192">
        <v>267</v>
      </c>
      <c r="R114" s="192">
        <v>260</v>
      </c>
      <c r="S114" s="192">
        <v>278</v>
      </c>
      <c r="T114" s="192"/>
      <c r="U114" s="192"/>
      <c r="V114" s="192">
        <v>200</v>
      </c>
      <c r="W114" s="192">
        <v>212</v>
      </c>
      <c r="X114" s="192">
        <v>217</v>
      </c>
      <c r="Y114" s="171"/>
      <c r="Z114" s="171">
        <v>116</v>
      </c>
      <c r="AA114" s="192">
        <v>303</v>
      </c>
      <c r="AB114" s="192">
        <v>300</v>
      </c>
      <c r="AC114" s="192">
        <v>333</v>
      </c>
      <c r="AD114" s="192">
        <v>321</v>
      </c>
      <c r="AE114" s="192">
        <v>301</v>
      </c>
      <c r="AF114" s="192">
        <v>216</v>
      </c>
      <c r="AG114" s="192">
        <v>206</v>
      </c>
      <c r="AH114" s="192">
        <v>220</v>
      </c>
      <c r="AI114" s="192">
        <v>216</v>
      </c>
      <c r="AJ114" s="192">
        <v>215</v>
      </c>
      <c r="AK114" s="171">
        <v>130</v>
      </c>
      <c r="AL114" s="171">
        <v>112</v>
      </c>
      <c r="AM114" s="192">
        <v>295.375</v>
      </c>
      <c r="AN114" s="192">
        <v>212.75</v>
      </c>
      <c r="AO114" s="222"/>
      <c r="AP114" s="182">
        <v>59</v>
      </c>
      <c r="AQ114" s="183">
        <v>122</v>
      </c>
      <c r="AR114" s="181">
        <v>15.12605042016807</v>
      </c>
      <c r="AS114" s="181">
        <v>15.12605042016807</v>
      </c>
      <c r="AT114" s="184"/>
      <c r="AU114" s="184"/>
      <c r="AV114" s="184"/>
      <c r="AW114" s="184"/>
      <c r="AX114" s="184">
        <v>4</v>
      </c>
      <c r="AY114" s="184"/>
      <c r="AZ114" s="184"/>
      <c r="BA114" s="184"/>
      <c r="BB114" s="184"/>
      <c r="BC114" s="185"/>
      <c r="BD114" s="180"/>
      <c r="BE114" s="186"/>
      <c r="BF114" s="187"/>
      <c r="BG114" s="172">
        <v>0</v>
      </c>
      <c r="BH114" s="172"/>
      <c r="BI114" s="172"/>
      <c r="BJ114" s="172"/>
      <c r="BK114" s="172"/>
      <c r="BL114" s="28">
        <v>2</v>
      </c>
      <c r="BM114" s="229">
        <v>2</v>
      </c>
      <c r="BN114" s="229">
        <v>3</v>
      </c>
      <c r="BO114" s="229"/>
      <c r="BP114" s="229"/>
      <c r="BQ114" s="229"/>
      <c r="BR114" s="229"/>
      <c r="BS114" s="229"/>
      <c r="BT114" s="229"/>
      <c r="BU114" s="229"/>
      <c r="BV114" s="229">
        <v>0</v>
      </c>
      <c r="BW114" s="229"/>
      <c r="BX114" s="229"/>
      <c r="BY114" s="229">
        <v>3</v>
      </c>
      <c r="BZ114" s="229"/>
      <c r="CA114" s="229"/>
      <c r="CB114" s="229"/>
      <c r="CC114" s="229"/>
      <c r="CD114" s="229"/>
      <c r="CE114" s="229"/>
      <c r="CF114" s="229"/>
      <c r="CG114" s="229">
        <v>0</v>
      </c>
      <c r="CH114" s="229">
        <v>0</v>
      </c>
      <c r="CI114" s="229"/>
      <c r="CJ114" s="229">
        <v>1.4999999999999999E-2</v>
      </c>
      <c r="CK114" s="229"/>
      <c r="CL114" s="229"/>
      <c r="CM114" s="229"/>
      <c r="CN114" s="229"/>
      <c r="CO114" s="229"/>
      <c r="CP114" s="229"/>
      <c r="CQ114" s="229" t="s">
        <v>169</v>
      </c>
      <c r="CR114" s="229" t="s">
        <v>179</v>
      </c>
      <c r="CS114">
        <v>0</v>
      </c>
    </row>
    <row r="115" spans="1:97" s="197" customFormat="1" ht="31.5" customHeight="1" x14ac:dyDescent="0.3">
      <c r="A115" s="193">
        <v>2022</v>
      </c>
      <c r="B115" s="170">
        <v>1</v>
      </c>
      <c r="C115" s="257">
        <v>44566</v>
      </c>
      <c r="D115" s="170">
        <v>124</v>
      </c>
      <c r="E115" s="170">
        <v>689</v>
      </c>
      <c r="F115" s="170">
        <v>2</v>
      </c>
      <c r="G115" s="196" t="s">
        <v>276</v>
      </c>
      <c r="H115" t="s">
        <v>277</v>
      </c>
      <c r="I115" t="s">
        <v>160</v>
      </c>
      <c r="J115">
        <v>2</v>
      </c>
      <c r="K115">
        <v>2</v>
      </c>
      <c r="L115" s="258">
        <v>75</v>
      </c>
      <c r="M115" s="259">
        <v>67.5</v>
      </c>
      <c r="N115" s="260">
        <v>82.5</v>
      </c>
      <c r="O115" s="192"/>
      <c r="P115" s="192"/>
      <c r="Q115" s="192">
        <v>100</v>
      </c>
      <c r="R115" s="192">
        <v>102</v>
      </c>
      <c r="S115" s="192">
        <v>107</v>
      </c>
      <c r="T115" s="192"/>
      <c r="U115" s="192"/>
      <c r="V115" s="192">
        <v>80</v>
      </c>
      <c r="W115" s="192">
        <v>81</v>
      </c>
      <c r="X115" s="192">
        <v>82</v>
      </c>
      <c r="Y115" s="171"/>
      <c r="Z115" s="171">
        <v>116</v>
      </c>
      <c r="AA115" s="192">
        <v>132</v>
      </c>
      <c r="AB115" s="192">
        <v>129</v>
      </c>
      <c r="AC115" s="192">
        <v>112</v>
      </c>
      <c r="AD115" s="192">
        <v>121</v>
      </c>
      <c r="AE115" s="192">
        <v>111</v>
      </c>
      <c r="AF115" s="192">
        <v>80</v>
      </c>
      <c r="AG115" s="192">
        <v>82</v>
      </c>
      <c r="AH115" s="192">
        <v>80</v>
      </c>
      <c r="AI115" s="192">
        <v>82</v>
      </c>
      <c r="AJ115" s="192">
        <v>79</v>
      </c>
      <c r="AK115" s="171">
        <v>130</v>
      </c>
      <c r="AL115" s="171">
        <v>112</v>
      </c>
      <c r="AM115" s="192">
        <v>114.25</v>
      </c>
      <c r="AN115" s="192">
        <v>80.75</v>
      </c>
      <c r="AO115" s="222"/>
      <c r="AP115" s="182">
        <v>59</v>
      </c>
      <c r="AQ115" s="183">
        <v>122</v>
      </c>
      <c r="AR115" s="181">
        <v>15.12605042016807</v>
      </c>
      <c r="AS115" s="181">
        <v>15.12605042016807</v>
      </c>
      <c r="AT115" s="184"/>
      <c r="AU115" s="184"/>
      <c r="AV115" s="184"/>
      <c r="AW115" s="184"/>
      <c r="AX115" s="184">
        <v>4</v>
      </c>
      <c r="AY115" s="184"/>
      <c r="AZ115" s="184"/>
      <c r="BA115" s="184"/>
      <c r="BB115" s="184"/>
      <c r="BC115" s="185"/>
      <c r="BD115" s="180"/>
      <c r="BE115" s="186"/>
      <c r="BF115" s="187"/>
      <c r="BG115" s="172">
        <v>0</v>
      </c>
      <c r="BH115" s="172"/>
      <c r="BI115" s="172"/>
      <c r="BJ115" s="172"/>
      <c r="BK115" s="172"/>
      <c r="BL115" s="28">
        <v>3</v>
      </c>
      <c r="BM115" s="229">
        <v>4</v>
      </c>
      <c r="BN115" s="229">
        <v>3</v>
      </c>
      <c r="BO115" s="229"/>
      <c r="BP115" s="229"/>
      <c r="BQ115" s="229"/>
      <c r="BR115" s="229"/>
      <c r="BS115" s="229"/>
      <c r="BT115" s="229"/>
      <c r="BU115" s="229"/>
      <c r="BV115" s="229">
        <v>0</v>
      </c>
      <c r="BW115" s="229"/>
      <c r="BX115" s="229"/>
      <c r="BY115" s="229">
        <v>4</v>
      </c>
      <c r="BZ115" s="229"/>
      <c r="CA115" s="229"/>
      <c r="CB115" s="229"/>
      <c r="CC115" s="229"/>
      <c r="CD115" s="229"/>
      <c r="CE115" s="229"/>
      <c r="CF115" s="229"/>
      <c r="CG115" s="229">
        <v>0</v>
      </c>
      <c r="CH115" s="229">
        <v>0</v>
      </c>
      <c r="CI115" s="229"/>
      <c r="CJ115" s="229">
        <v>1.4999999999999999E-2</v>
      </c>
      <c r="CK115" s="229"/>
      <c r="CL115" s="229"/>
      <c r="CM115" s="229"/>
      <c r="CN115" s="229"/>
      <c r="CO115" s="229"/>
      <c r="CP115" s="229"/>
      <c r="CQ115" s="229" t="s">
        <v>169</v>
      </c>
      <c r="CR115" s="229" t="s">
        <v>179</v>
      </c>
      <c r="CS115">
        <v>0</v>
      </c>
    </row>
    <row r="116" spans="1:97" s="197" customFormat="1" ht="31.5" customHeight="1" x14ac:dyDescent="0.3">
      <c r="A116" s="193">
        <v>2022</v>
      </c>
      <c r="B116" s="170">
        <v>1</v>
      </c>
      <c r="C116" s="257">
        <v>44566</v>
      </c>
      <c r="D116" s="170">
        <v>243</v>
      </c>
      <c r="E116" s="170">
        <v>167</v>
      </c>
      <c r="F116" s="170">
        <v>2</v>
      </c>
      <c r="G116" s="196" t="s">
        <v>278</v>
      </c>
      <c r="H116" t="s">
        <v>279</v>
      </c>
      <c r="I116" t="s">
        <v>160</v>
      </c>
      <c r="J116">
        <v>2</v>
      </c>
      <c r="K116">
        <v>2</v>
      </c>
      <c r="L116" s="258">
        <v>888</v>
      </c>
      <c r="M116" s="259">
        <v>825.84</v>
      </c>
      <c r="N116" s="260">
        <v>950.16</v>
      </c>
      <c r="O116" s="192"/>
      <c r="P116" s="192"/>
      <c r="Q116" s="192"/>
      <c r="R116" s="192"/>
      <c r="S116" s="192"/>
      <c r="T116" s="192"/>
      <c r="U116" s="192"/>
      <c r="V116" s="192"/>
      <c r="W116" s="192"/>
      <c r="X116" s="192"/>
      <c r="Y116" s="171"/>
      <c r="Z116" s="171"/>
      <c r="AA116" s="192">
        <v>982</v>
      </c>
      <c r="AB116" s="192">
        <v>971</v>
      </c>
      <c r="AC116" s="192">
        <v>950</v>
      </c>
      <c r="AD116" s="192">
        <v>946</v>
      </c>
      <c r="AE116" s="192">
        <v>951</v>
      </c>
      <c r="AF116" s="192">
        <v>925</v>
      </c>
      <c r="AG116" s="192">
        <v>859</v>
      </c>
      <c r="AH116" s="192">
        <v>887</v>
      </c>
      <c r="AI116" s="192">
        <v>885</v>
      </c>
      <c r="AJ116" s="192">
        <v>908</v>
      </c>
      <c r="AK116" s="171">
        <v>127</v>
      </c>
      <c r="AL116" s="171">
        <v>117</v>
      </c>
      <c r="AM116" s="192">
        <v>960</v>
      </c>
      <c r="AN116" s="192">
        <v>892.8</v>
      </c>
      <c r="AO116" s="222"/>
      <c r="AP116" s="182">
        <v>55</v>
      </c>
      <c r="AQ116" s="183">
        <v>131</v>
      </c>
      <c r="AR116" s="181">
        <v>14.754098360655741</v>
      </c>
      <c r="AS116" s="181">
        <v>14.754098360655741</v>
      </c>
      <c r="AT116" s="184"/>
      <c r="AU116" s="184"/>
      <c r="AV116" s="184"/>
      <c r="AW116" s="184"/>
      <c r="AX116" s="184"/>
      <c r="AY116" s="184"/>
      <c r="AZ116" s="184"/>
      <c r="BA116" s="184"/>
      <c r="BB116" s="184"/>
      <c r="BC116" s="185"/>
      <c r="BD116" s="180"/>
      <c r="BE116" s="186"/>
      <c r="BF116" s="187"/>
      <c r="BG116" s="172">
        <v>0</v>
      </c>
      <c r="BH116" s="172"/>
      <c r="BI116" s="172"/>
      <c r="BJ116" s="172"/>
      <c r="BK116" s="172"/>
      <c r="BL116" s="28">
        <v>10</v>
      </c>
      <c r="BM116" s="229">
        <v>5</v>
      </c>
      <c r="BN116" s="229">
        <v>3</v>
      </c>
      <c r="BO116" s="229"/>
      <c r="BP116" s="229"/>
      <c r="BQ116" s="229"/>
      <c r="BR116" s="229"/>
      <c r="BS116" s="229"/>
      <c r="BT116" s="229"/>
      <c r="BU116" s="229"/>
      <c r="BV116" s="229">
        <v>0</v>
      </c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>
        <v>0</v>
      </c>
      <c r="CH116" s="229">
        <v>0</v>
      </c>
      <c r="CI116" s="229"/>
      <c r="CJ116" s="229">
        <v>1.4999999999999999E-2</v>
      </c>
      <c r="CK116" s="229"/>
      <c r="CL116" s="229"/>
      <c r="CM116" s="229"/>
      <c r="CN116" s="229"/>
      <c r="CO116" s="229"/>
      <c r="CP116" s="229"/>
      <c r="CQ116" s="229" t="s">
        <v>165</v>
      </c>
      <c r="CR116" s="229" t="s">
        <v>165</v>
      </c>
      <c r="CS116">
        <v>0</v>
      </c>
    </row>
    <row r="117" spans="1:97" s="197" customFormat="1" ht="31.5" customHeight="1" x14ac:dyDescent="0.3">
      <c r="A117" s="193">
        <v>2022</v>
      </c>
      <c r="B117" s="170">
        <v>1</v>
      </c>
      <c r="C117" s="257">
        <v>44566</v>
      </c>
      <c r="D117" s="170">
        <v>125</v>
      </c>
      <c r="E117" s="170">
        <v>691</v>
      </c>
      <c r="F117" s="170">
        <v>3</v>
      </c>
      <c r="G117" s="196" t="s">
        <v>227</v>
      </c>
      <c r="H117" t="s">
        <v>228</v>
      </c>
      <c r="I117" t="s">
        <v>160</v>
      </c>
      <c r="J117">
        <v>4</v>
      </c>
      <c r="K117">
        <v>4</v>
      </c>
      <c r="L117" s="258">
        <v>194</v>
      </c>
      <c r="M117" s="259">
        <v>174.6</v>
      </c>
      <c r="N117" s="260">
        <v>213.4</v>
      </c>
      <c r="O117" s="192"/>
      <c r="P117" s="192"/>
      <c r="Q117" s="192"/>
      <c r="R117" s="192"/>
      <c r="S117" s="192"/>
      <c r="T117" s="192"/>
      <c r="U117" s="192"/>
      <c r="V117" s="192"/>
      <c r="W117" s="192"/>
      <c r="X117" s="192"/>
      <c r="Y117" s="171"/>
      <c r="Z117" s="171"/>
      <c r="AA117" s="192"/>
      <c r="AB117" s="192"/>
      <c r="AC117" s="192"/>
      <c r="AD117" s="192"/>
      <c r="AE117" s="192"/>
      <c r="AF117" s="192"/>
      <c r="AG117" s="192"/>
      <c r="AH117" s="192"/>
      <c r="AI117" s="192"/>
      <c r="AJ117" s="192"/>
      <c r="AK117" s="171"/>
      <c r="AL117" s="171"/>
      <c r="AM117" s="192"/>
      <c r="AN117" s="192"/>
      <c r="AO117" s="222"/>
      <c r="AP117" s="182">
        <v>120</v>
      </c>
      <c r="AQ117" s="183">
        <v>120</v>
      </c>
      <c r="AR117" s="181"/>
      <c r="AS117" s="181"/>
      <c r="AT117" s="184"/>
      <c r="AU117" s="184"/>
      <c r="AV117" s="184"/>
      <c r="AW117" s="184"/>
      <c r="AX117" s="184"/>
      <c r="AY117" s="184"/>
      <c r="AZ117" s="184"/>
      <c r="BA117" s="184"/>
      <c r="BB117" s="184"/>
      <c r="BC117" s="185"/>
      <c r="BD117" s="180"/>
      <c r="BE117" s="186"/>
      <c r="BF117" s="187"/>
      <c r="BG117" s="172">
        <v>0</v>
      </c>
      <c r="BH117" s="172"/>
      <c r="BI117" s="172"/>
      <c r="BJ117" s="172"/>
      <c r="BK117" s="172"/>
      <c r="BL117" s="28"/>
      <c r="BM117" s="229"/>
      <c r="BN117" s="229"/>
      <c r="BO117" s="229"/>
      <c r="BP117" s="229"/>
      <c r="BQ117" s="229"/>
      <c r="BR117" s="229"/>
      <c r="BS117" s="229"/>
      <c r="BT117" s="229"/>
      <c r="BU117" s="229"/>
      <c r="BV117" s="229">
        <v>0</v>
      </c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>
        <v>0</v>
      </c>
      <c r="CH117" s="229">
        <v>0</v>
      </c>
      <c r="CI117" s="229"/>
      <c r="CJ117" s="229">
        <v>1.4999999999999999E-2</v>
      </c>
      <c r="CK117" s="229"/>
      <c r="CL117" s="229"/>
      <c r="CM117" s="229"/>
      <c r="CN117" s="229"/>
      <c r="CO117" s="229"/>
      <c r="CP117" s="229"/>
      <c r="CQ117" s="229" t="s">
        <v>229</v>
      </c>
      <c r="CR117" s="229" t="s">
        <v>230</v>
      </c>
      <c r="CS117">
        <v>0</v>
      </c>
    </row>
    <row r="118" spans="1:97" s="197" customFormat="1" ht="31.5" customHeight="1" x14ac:dyDescent="0.3">
      <c r="A118" s="193">
        <v>2022</v>
      </c>
      <c r="B118" s="170">
        <v>1</v>
      </c>
      <c r="C118" s="257">
        <v>44566</v>
      </c>
      <c r="D118" s="170">
        <v>47</v>
      </c>
      <c r="E118" s="170">
        <v>122</v>
      </c>
      <c r="F118" s="170">
        <v>4</v>
      </c>
      <c r="G118" s="196" t="s">
        <v>224</v>
      </c>
      <c r="H118" t="s">
        <v>225</v>
      </c>
      <c r="I118" t="s">
        <v>221</v>
      </c>
      <c r="J118">
        <v>2</v>
      </c>
      <c r="K118">
        <v>1</v>
      </c>
      <c r="L118" s="258">
        <v>280</v>
      </c>
      <c r="M118" s="259">
        <v>267.39999999999998</v>
      </c>
      <c r="N118" s="260">
        <v>292.60000000000002</v>
      </c>
      <c r="O118" s="192">
        <v>352</v>
      </c>
      <c r="P118" s="192">
        <v>340</v>
      </c>
      <c r="Q118" s="192">
        <v>342</v>
      </c>
      <c r="R118" s="192">
        <v>338</v>
      </c>
      <c r="S118" s="192">
        <v>345</v>
      </c>
      <c r="T118" s="192">
        <v>290</v>
      </c>
      <c r="U118" s="192">
        <v>285</v>
      </c>
      <c r="V118" s="192">
        <v>285</v>
      </c>
      <c r="W118" s="192">
        <v>290</v>
      </c>
      <c r="X118" s="192">
        <v>292</v>
      </c>
      <c r="Y118" s="171">
        <v>115</v>
      </c>
      <c r="Z118" s="171">
        <v>115</v>
      </c>
      <c r="AA118" s="192"/>
      <c r="AB118" s="192"/>
      <c r="AC118" s="192"/>
      <c r="AD118" s="192"/>
      <c r="AE118" s="192"/>
      <c r="AF118" s="192"/>
      <c r="AG118" s="192"/>
      <c r="AH118" s="192"/>
      <c r="AI118" s="192"/>
      <c r="AJ118" s="192"/>
      <c r="AK118" s="171">
        <v>115</v>
      </c>
      <c r="AL118" s="171">
        <v>115</v>
      </c>
      <c r="AM118" s="192">
        <v>343.4</v>
      </c>
      <c r="AN118" s="192">
        <v>288.39999999999998</v>
      </c>
      <c r="AO118" s="222"/>
      <c r="AP118" s="182">
        <v>64</v>
      </c>
      <c r="AQ118" s="183">
        <v>113</v>
      </c>
      <c r="AR118" s="181">
        <v>15.65217391304348</v>
      </c>
      <c r="AS118" s="181">
        <v>15.65217391304348</v>
      </c>
      <c r="AT118" s="184"/>
      <c r="AU118" s="184"/>
      <c r="AV118" s="184"/>
      <c r="AW118" s="184"/>
      <c r="AX118" s="184"/>
      <c r="AY118" s="184"/>
      <c r="AZ118" s="184"/>
      <c r="BA118" s="184"/>
      <c r="BB118" s="184"/>
      <c r="BC118" s="185"/>
      <c r="BD118" s="180"/>
      <c r="BE118" s="186"/>
      <c r="BF118" s="187"/>
      <c r="BG118" s="172">
        <v>0</v>
      </c>
      <c r="BH118" s="172"/>
      <c r="BI118" s="172"/>
      <c r="BJ118" s="172"/>
      <c r="BK118" s="172"/>
      <c r="BL118" s="28">
        <v>3</v>
      </c>
      <c r="BM118" s="229">
        <v>4</v>
      </c>
      <c r="BN118" s="229">
        <v>2</v>
      </c>
      <c r="BO118" s="229"/>
      <c r="BP118" s="229"/>
      <c r="BQ118" s="229"/>
      <c r="BR118" s="229"/>
      <c r="BS118" s="229"/>
      <c r="BT118" s="229"/>
      <c r="BU118" s="229"/>
      <c r="BV118" s="229">
        <v>0</v>
      </c>
      <c r="BW118" s="229"/>
      <c r="BX118" s="229"/>
      <c r="BY118" s="229"/>
      <c r="BZ118" s="229"/>
      <c r="CA118" s="229"/>
      <c r="CB118" s="229"/>
      <c r="CC118" s="229"/>
      <c r="CD118" s="229"/>
      <c r="CE118" s="229"/>
      <c r="CF118" s="229"/>
      <c r="CG118" s="229">
        <v>0</v>
      </c>
      <c r="CH118" s="229">
        <v>0</v>
      </c>
      <c r="CI118" s="229"/>
      <c r="CJ118" s="229">
        <v>1.4999999999999999E-2</v>
      </c>
      <c r="CK118" s="229"/>
      <c r="CL118" s="229"/>
      <c r="CM118" s="229"/>
      <c r="CN118" s="229"/>
      <c r="CO118" s="229"/>
      <c r="CP118" s="229"/>
      <c r="CQ118" s="229" t="s">
        <v>174</v>
      </c>
      <c r="CR118" s="229" t="s">
        <v>222</v>
      </c>
      <c r="CS118">
        <v>0</v>
      </c>
    </row>
    <row r="119" spans="1:97" s="197" customFormat="1" ht="31.5" customHeight="1" x14ac:dyDescent="0.3">
      <c r="A119" s="193">
        <v>2022</v>
      </c>
      <c r="B119" s="170">
        <v>1</v>
      </c>
      <c r="C119" s="257">
        <v>44566</v>
      </c>
      <c r="D119" s="170">
        <v>423</v>
      </c>
      <c r="E119" s="170">
        <v>669</v>
      </c>
      <c r="F119" s="170">
        <v>4</v>
      </c>
      <c r="G119" s="196" t="s">
        <v>247</v>
      </c>
      <c r="H119" t="s">
        <v>248</v>
      </c>
      <c r="I119" t="s">
        <v>160</v>
      </c>
      <c r="J119">
        <v>2</v>
      </c>
      <c r="K119">
        <v>2</v>
      </c>
      <c r="L119" s="258">
        <v>954</v>
      </c>
      <c r="M119" s="259">
        <v>897.71400000000006</v>
      </c>
      <c r="N119" s="260">
        <v>1021.734</v>
      </c>
      <c r="O119" s="192">
        <v>1300</v>
      </c>
      <c r="P119" s="192">
        <v>1457</v>
      </c>
      <c r="Q119" s="192">
        <v>1397</v>
      </c>
      <c r="R119" s="192">
        <v>1356</v>
      </c>
      <c r="S119" s="192">
        <v>1380</v>
      </c>
      <c r="T119" s="192">
        <v>1018</v>
      </c>
      <c r="U119" s="192">
        <v>1009</v>
      </c>
      <c r="V119" s="192">
        <v>985</v>
      </c>
      <c r="W119" s="192">
        <v>973</v>
      </c>
      <c r="X119" s="192">
        <v>998</v>
      </c>
      <c r="Y119" s="171">
        <v>192</v>
      </c>
      <c r="Z119" s="171">
        <v>198</v>
      </c>
      <c r="AA119" s="192">
        <v>1521</v>
      </c>
      <c r="AB119" s="192">
        <v>1504</v>
      </c>
      <c r="AC119" s="192">
        <v>1360</v>
      </c>
      <c r="AD119" s="192">
        <v>1391</v>
      </c>
      <c r="AE119" s="192">
        <v>1512</v>
      </c>
      <c r="AF119" s="192">
        <v>1021</v>
      </c>
      <c r="AG119" s="192">
        <v>1019</v>
      </c>
      <c r="AH119" s="192">
        <v>1021</v>
      </c>
      <c r="AI119" s="192">
        <v>1005</v>
      </c>
      <c r="AJ119" s="192">
        <v>1016</v>
      </c>
      <c r="AK119" s="171">
        <v>162</v>
      </c>
      <c r="AL119" s="171">
        <v>180</v>
      </c>
      <c r="AM119" s="192">
        <v>1417.8</v>
      </c>
      <c r="AN119" s="192">
        <v>1006.5</v>
      </c>
      <c r="AO119" s="222"/>
      <c r="AP119" s="182">
        <v>40</v>
      </c>
      <c r="AQ119" s="183">
        <v>180</v>
      </c>
      <c r="AR119" s="181">
        <v>9.8360655737704921</v>
      </c>
      <c r="AS119" s="181">
        <v>9.8360655737704921</v>
      </c>
      <c r="AT119" s="184"/>
      <c r="AU119" s="184"/>
      <c r="AV119" s="184"/>
      <c r="AW119" s="184"/>
      <c r="AX119" s="184"/>
      <c r="AY119" s="184"/>
      <c r="AZ119" s="184"/>
      <c r="BA119" s="184"/>
      <c r="BB119" s="184"/>
      <c r="BC119" s="185"/>
      <c r="BD119" s="180"/>
      <c r="BE119" s="186"/>
      <c r="BF119" s="187"/>
      <c r="BG119" s="172">
        <v>0</v>
      </c>
      <c r="BH119" s="172"/>
      <c r="BI119" s="172"/>
      <c r="BJ119" s="172"/>
      <c r="BK119" s="172"/>
      <c r="BL119" s="28"/>
      <c r="BM119" s="229"/>
      <c r="BN119" s="229"/>
      <c r="BO119" s="229"/>
      <c r="BP119" s="229"/>
      <c r="BQ119" s="229"/>
      <c r="BR119" s="229"/>
      <c r="BS119" s="229"/>
      <c r="BT119" s="229"/>
      <c r="BU119" s="229"/>
      <c r="BV119" s="229">
        <v>0</v>
      </c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>
        <v>0</v>
      </c>
      <c r="CH119" s="229">
        <v>0</v>
      </c>
      <c r="CI119" s="229"/>
      <c r="CJ119" s="229">
        <v>1.4999999999999999E-2</v>
      </c>
      <c r="CK119" s="229"/>
      <c r="CL119" s="229"/>
      <c r="CM119" s="229"/>
      <c r="CN119" s="229"/>
      <c r="CO119" s="229"/>
      <c r="CP119" s="229"/>
      <c r="CQ119" s="229" t="s">
        <v>174</v>
      </c>
      <c r="CR119" s="229" t="s">
        <v>175</v>
      </c>
      <c r="CS119">
        <v>0</v>
      </c>
    </row>
    <row r="120" spans="1:97" s="197" customFormat="1" ht="31.5" customHeight="1" x14ac:dyDescent="0.3">
      <c r="A120" s="193">
        <v>2022</v>
      </c>
      <c r="B120" s="170">
        <v>1</v>
      </c>
      <c r="C120" s="257">
        <v>44566</v>
      </c>
      <c r="D120" s="170">
        <v>236</v>
      </c>
      <c r="E120" s="170">
        <v>160</v>
      </c>
      <c r="F120" s="170">
        <v>5</v>
      </c>
      <c r="G120" s="196" t="s">
        <v>214</v>
      </c>
      <c r="H120" t="s">
        <v>215</v>
      </c>
      <c r="I120" t="s">
        <v>160</v>
      </c>
      <c r="J120">
        <v>2</v>
      </c>
      <c r="K120">
        <v>1</v>
      </c>
      <c r="L120" s="258">
        <v>200</v>
      </c>
      <c r="M120" s="259">
        <v>186</v>
      </c>
      <c r="N120" s="260">
        <v>214</v>
      </c>
      <c r="O120" s="192">
        <v>276</v>
      </c>
      <c r="P120" s="192">
        <v>260</v>
      </c>
      <c r="Q120" s="192">
        <v>256</v>
      </c>
      <c r="R120" s="192">
        <v>270</v>
      </c>
      <c r="S120" s="192">
        <v>287</v>
      </c>
      <c r="T120" s="192">
        <v>199</v>
      </c>
      <c r="U120" s="192">
        <v>200</v>
      </c>
      <c r="V120" s="192">
        <v>195</v>
      </c>
      <c r="W120" s="192">
        <v>210</v>
      </c>
      <c r="X120" s="192">
        <v>203</v>
      </c>
      <c r="Y120" s="171">
        <v>101</v>
      </c>
      <c r="Z120" s="171">
        <v>100</v>
      </c>
      <c r="AA120" s="192">
        <v>300</v>
      </c>
      <c r="AB120" s="192">
        <v>289</v>
      </c>
      <c r="AC120" s="192">
        <v>249</v>
      </c>
      <c r="AD120" s="192">
        <v>288</v>
      </c>
      <c r="AE120" s="192">
        <v>299</v>
      </c>
      <c r="AF120" s="192">
        <v>210</v>
      </c>
      <c r="AG120" s="192">
        <v>209</v>
      </c>
      <c r="AH120" s="192">
        <v>199</v>
      </c>
      <c r="AI120" s="192">
        <v>192</v>
      </c>
      <c r="AJ120" s="192">
        <v>201</v>
      </c>
      <c r="AK120" s="171">
        <v>101</v>
      </c>
      <c r="AL120" s="171"/>
      <c r="AM120" s="192">
        <v>277.39999999999998</v>
      </c>
      <c r="AN120" s="192">
        <v>201.8</v>
      </c>
      <c r="AO120" s="222"/>
      <c r="AP120" s="182">
        <v>76</v>
      </c>
      <c r="AQ120" s="183">
        <v>95</v>
      </c>
      <c r="AR120" s="181">
        <v>18</v>
      </c>
      <c r="AS120" s="181">
        <v>18</v>
      </c>
      <c r="AT120" s="184"/>
      <c r="AU120" s="184"/>
      <c r="AV120" s="184"/>
      <c r="AW120" s="184">
        <v>4</v>
      </c>
      <c r="AX120" s="184">
        <v>4</v>
      </c>
      <c r="AY120" s="184"/>
      <c r="AZ120" s="184"/>
      <c r="BA120" s="184"/>
      <c r="BB120" s="184"/>
      <c r="BC120" s="185"/>
      <c r="BD120" s="180"/>
      <c r="BE120" s="186"/>
      <c r="BF120" s="187"/>
      <c r="BG120" s="172">
        <v>0</v>
      </c>
      <c r="BH120" s="172"/>
      <c r="BI120" s="172"/>
      <c r="BJ120" s="172"/>
      <c r="BK120" s="172"/>
      <c r="BL120" s="28">
        <v>3</v>
      </c>
      <c r="BM120" s="229">
        <v>3</v>
      </c>
      <c r="BN120" s="229">
        <v>3</v>
      </c>
      <c r="BO120" s="229"/>
      <c r="BP120" s="229"/>
      <c r="BQ120" s="229"/>
      <c r="BR120" s="229"/>
      <c r="BS120" s="229"/>
      <c r="BT120" s="229"/>
      <c r="BU120" s="229"/>
      <c r="BV120" s="229">
        <v>0</v>
      </c>
      <c r="BW120" s="229"/>
      <c r="BX120" s="229">
        <v>7</v>
      </c>
      <c r="BY120" s="229">
        <v>7</v>
      </c>
      <c r="BZ120" s="229"/>
      <c r="CA120" s="229"/>
      <c r="CB120" s="229"/>
      <c r="CC120" s="229"/>
      <c r="CD120" s="229"/>
      <c r="CE120" s="229"/>
      <c r="CF120" s="229"/>
      <c r="CG120" s="229">
        <v>0</v>
      </c>
      <c r="CH120" s="229">
        <v>0</v>
      </c>
      <c r="CI120" s="229"/>
      <c r="CJ120" s="229">
        <v>1.4999999999999999E-2</v>
      </c>
      <c r="CK120" s="229"/>
      <c r="CL120" s="229"/>
      <c r="CM120" s="229"/>
      <c r="CN120" s="229"/>
      <c r="CO120" s="229"/>
      <c r="CP120" s="229"/>
      <c r="CQ120" s="229" t="s">
        <v>216</v>
      </c>
      <c r="CR120" s="229" t="s">
        <v>217</v>
      </c>
      <c r="CS120">
        <v>0</v>
      </c>
    </row>
    <row r="121" spans="1:97" s="197" customFormat="1" ht="31.5" customHeight="1" x14ac:dyDescent="0.3">
      <c r="A121" s="193">
        <v>2022</v>
      </c>
      <c r="B121" s="170">
        <v>1</v>
      </c>
      <c r="C121" s="257">
        <v>44566</v>
      </c>
      <c r="D121" s="170">
        <v>375</v>
      </c>
      <c r="E121" s="170">
        <v>437</v>
      </c>
      <c r="F121" s="170">
        <v>6</v>
      </c>
      <c r="G121" s="196" t="s">
        <v>250</v>
      </c>
      <c r="H121" t="s">
        <v>251</v>
      </c>
      <c r="I121" t="s">
        <v>160</v>
      </c>
      <c r="J121">
        <v>4</v>
      </c>
      <c r="K121">
        <v>2</v>
      </c>
      <c r="L121" s="258">
        <v>168</v>
      </c>
      <c r="M121" s="259">
        <v>158.08799999999999</v>
      </c>
      <c r="N121" s="260">
        <v>179.928</v>
      </c>
      <c r="O121" s="192">
        <v>218</v>
      </c>
      <c r="P121" s="192"/>
      <c r="Q121" s="192">
        <v>238</v>
      </c>
      <c r="R121" s="192">
        <v>265</v>
      </c>
      <c r="S121" s="192">
        <v>240</v>
      </c>
      <c r="T121" s="192">
        <v>179</v>
      </c>
      <c r="U121" s="192"/>
      <c r="V121" s="192">
        <v>179</v>
      </c>
      <c r="W121" s="192">
        <v>179</v>
      </c>
      <c r="X121" s="192">
        <v>179</v>
      </c>
      <c r="Y121" s="171">
        <v>104</v>
      </c>
      <c r="Z121" s="171">
        <v>105</v>
      </c>
      <c r="AA121" s="192">
        <v>255</v>
      </c>
      <c r="AB121" s="192">
        <v>249</v>
      </c>
      <c r="AC121" s="192">
        <v>262</v>
      </c>
      <c r="AD121" s="192">
        <v>250</v>
      </c>
      <c r="AE121" s="192">
        <v>248</v>
      </c>
      <c r="AF121" s="192">
        <v>179</v>
      </c>
      <c r="AG121" s="192">
        <v>178</v>
      </c>
      <c r="AH121" s="192">
        <v>175</v>
      </c>
      <c r="AI121" s="192">
        <v>176</v>
      </c>
      <c r="AJ121" s="192">
        <v>178</v>
      </c>
      <c r="AK121" s="171">
        <v>104</v>
      </c>
      <c r="AL121" s="171">
        <v>111</v>
      </c>
      <c r="AM121" s="192">
        <v>247.2222222222222</v>
      </c>
      <c r="AN121" s="192">
        <v>178</v>
      </c>
      <c r="AO121" s="222"/>
      <c r="AP121" s="182">
        <v>120</v>
      </c>
      <c r="AQ121" s="183">
        <v>120</v>
      </c>
      <c r="AR121" s="181">
        <v>8.4905660377358494</v>
      </c>
      <c r="AS121" s="181">
        <v>8.4905660377358494</v>
      </c>
      <c r="AT121" s="184"/>
      <c r="AU121" s="184"/>
      <c r="AV121" s="184"/>
      <c r="AW121" s="184">
        <v>10</v>
      </c>
      <c r="AX121" s="184">
        <v>12</v>
      </c>
      <c r="AY121" s="184"/>
      <c r="AZ121" s="184"/>
      <c r="BA121" s="184"/>
      <c r="BB121" s="184"/>
      <c r="BC121" s="185"/>
      <c r="BD121" s="180"/>
      <c r="BE121" s="186"/>
      <c r="BF121" s="187"/>
      <c r="BG121" s="172">
        <v>0</v>
      </c>
      <c r="BH121" s="172"/>
      <c r="BI121" s="172"/>
      <c r="BJ121" s="172"/>
      <c r="BK121" s="172"/>
      <c r="BL121" s="28">
        <v>5</v>
      </c>
      <c r="BM121" s="229">
        <v>5</v>
      </c>
      <c r="BN121" s="229">
        <v>6</v>
      </c>
      <c r="BO121" s="229"/>
      <c r="BP121" s="229"/>
      <c r="BQ121" s="229"/>
      <c r="BR121" s="229"/>
      <c r="BS121" s="229"/>
      <c r="BT121" s="229"/>
      <c r="BU121" s="229"/>
      <c r="BV121" s="229">
        <v>0</v>
      </c>
      <c r="BW121" s="229"/>
      <c r="BX121" s="229">
        <v>7</v>
      </c>
      <c r="BY121" s="229">
        <v>8</v>
      </c>
      <c r="BZ121" s="229"/>
      <c r="CA121" s="229"/>
      <c r="CB121" s="229"/>
      <c r="CC121" s="229"/>
      <c r="CD121" s="229"/>
      <c r="CE121" s="229"/>
      <c r="CF121" s="229"/>
      <c r="CG121" s="229">
        <v>0</v>
      </c>
      <c r="CH121" s="229">
        <v>0</v>
      </c>
      <c r="CI121" s="229"/>
      <c r="CJ121" s="229">
        <v>1.4999999999999999E-2</v>
      </c>
      <c r="CK121" s="229"/>
      <c r="CL121" s="229"/>
      <c r="CM121" s="229"/>
      <c r="CN121" s="229"/>
      <c r="CO121" s="229"/>
      <c r="CP121" s="229"/>
      <c r="CQ121" s="229" t="s">
        <v>174</v>
      </c>
      <c r="CR121" s="229" t="s">
        <v>175</v>
      </c>
      <c r="CS121">
        <v>0</v>
      </c>
    </row>
    <row r="122" spans="1:97" s="197" customFormat="1" ht="31.5" customHeight="1" x14ac:dyDescent="0.3">
      <c r="A122" s="193">
        <v>2022</v>
      </c>
      <c r="B122" s="170">
        <v>1</v>
      </c>
      <c r="C122" s="257">
        <v>44566</v>
      </c>
      <c r="D122" s="170">
        <v>384</v>
      </c>
      <c r="E122" s="170">
        <v>556</v>
      </c>
      <c r="F122" s="170">
        <v>6</v>
      </c>
      <c r="G122" s="196" t="s">
        <v>187</v>
      </c>
      <c r="H122" t="s">
        <v>188</v>
      </c>
      <c r="I122" t="s">
        <v>160</v>
      </c>
      <c r="J122">
        <v>1</v>
      </c>
      <c r="K122">
        <v>6</v>
      </c>
      <c r="L122" s="258">
        <v>1066</v>
      </c>
      <c r="M122" s="259">
        <v>1003.106</v>
      </c>
      <c r="N122" s="260">
        <v>1141.6859999999999</v>
      </c>
      <c r="O122" s="192">
        <v>1687</v>
      </c>
      <c r="P122" s="192">
        <v>1697</v>
      </c>
      <c r="Q122" s="192">
        <v>1654</v>
      </c>
      <c r="R122" s="192">
        <v>1742</v>
      </c>
      <c r="S122" s="192">
        <v>1799</v>
      </c>
      <c r="T122" s="192">
        <v>1314</v>
      </c>
      <c r="U122" s="192">
        <v>1307</v>
      </c>
      <c r="V122" s="192">
        <v>1310</v>
      </c>
      <c r="W122" s="192">
        <v>1318</v>
      </c>
      <c r="X122" s="192">
        <v>1320</v>
      </c>
      <c r="Y122" s="171">
        <v>147</v>
      </c>
      <c r="Z122" s="171">
        <v>149</v>
      </c>
      <c r="AA122" s="192">
        <v>1860</v>
      </c>
      <c r="AB122" s="192">
        <v>1810</v>
      </c>
      <c r="AC122" s="192">
        <v>1737</v>
      </c>
      <c r="AD122" s="192">
        <v>1798</v>
      </c>
      <c r="AE122" s="192">
        <v>1828</v>
      </c>
      <c r="AF122" s="192">
        <v>1331</v>
      </c>
      <c r="AG122" s="192">
        <v>1327</v>
      </c>
      <c r="AH122" s="192">
        <v>1326</v>
      </c>
      <c r="AI122" s="192">
        <v>1319</v>
      </c>
      <c r="AJ122" s="192">
        <v>1325</v>
      </c>
      <c r="AK122" s="171">
        <v>152</v>
      </c>
      <c r="AL122" s="171">
        <v>157</v>
      </c>
      <c r="AM122" s="192">
        <v>1761.2</v>
      </c>
      <c r="AN122" s="192">
        <v>1319.7</v>
      </c>
      <c r="AO122" s="222"/>
      <c r="AP122" s="182">
        <v>21</v>
      </c>
      <c r="AQ122" s="183">
        <v>180</v>
      </c>
      <c r="AR122" s="181">
        <v>23.841059602649011</v>
      </c>
      <c r="AS122" s="181">
        <v>23.841059602649011</v>
      </c>
      <c r="AT122" s="184"/>
      <c r="AU122" s="184"/>
      <c r="AV122" s="184"/>
      <c r="AW122" s="184">
        <v>12</v>
      </c>
      <c r="AX122" s="184">
        <v>10</v>
      </c>
      <c r="AY122" s="184">
        <v>8</v>
      </c>
      <c r="AZ122" s="184"/>
      <c r="BA122" s="184"/>
      <c r="BB122" s="184"/>
      <c r="BC122" s="185"/>
      <c r="BD122" s="180"/>
      <c r="BE122" s="186"/>
      <c r="BF122" s="187"/>
      <c r="BG122" s="172">
        <v>0</v>
      </c>
      <c r="BH122" s="172"/>
      <c r="BI122" s="172"/>
      <c r="BJ122" s="172"/>
      <c r="BK122" s="172"/>
      <c r="BL122" s="28">
        <v>10</v>
      </c>
      <c r="BM122" s="229">
        <v>10</v>
      </c>
      <c r="BN122" s="229">
        <v>10</v>
      </c>
      <c r="BO122" s="229"/>
      <c r="BP122" s="229"/>
      <c r="BQ122" s="229"/>
      <c r="BR122" s="229"/>
      <c r="BS122" s="229"/>
      <c r="BT122" s="229"/>
      <c r="BU122" s="229"/>
      <c r="BV122" s="229">
        <v>0</v>
      </c>
      <c r="BW122" s="229"/>
      <c r="BX122" s="229">
        <v>3</v>
      </c>
      <c r="BY122" s="229">
        <v>3</v>
      </c>
      <c r="BZ122" s="229">
        <v>3</v>
      </c>
      <c r="CA122" s="229"/>
      <c r="CB122" s="229"/>
      <c r="CC122" s="229"/>
      <c r="CD122" s="229"/>
      <c r="CE122" s="229"/>
      <c r="CF122" s="229"/>
      <c r="CG122" s="229">
        <v>0</v>
      </c>
      <c r="CH122" s="229">
        <v>0</v>
      </c>
      <c r="CI122" s="229"/>
      <c r="CJ122" s="229">
        <v>1.4999999999999999E-2</v>
      </c>
      <c r="CK122" s="229"/>
      <c r="CL122" s="229"/>
      <c r="CM122" s="229"/>
      <c r="CN122" s="229"/>
      <c r="CO122" s="229"/>
      <c r="CP122" s="229"/>
      <c r="CQ122" s="229" t="s">
        <v>174</v>
      </c>
      <c r="CR122" s="229" t="s">
        <v>175</v>
      </c>
      <c r="CS122">
        <v>0</v>
      </c>
    </row>
    <row r="123" spans="1:97" s="197" customFormat="1" ht="31.5" customHeight="1" x14ac:dyDescent="0.3">
      <c r="A123" s="193">
        <v>2022</v>
      </c>
      <c r="B123" s="170">
        <v>1</v>
      </c>
      <c r="C123" s="257">
        <v>44566</v>
      </c>
      <c r="D123" s="170">
        <v>384</v>
      </c>
      <c r="E123" s="170">
        <v>557</v>
      </c>
      <c r="F123" s="170">
        <v>6</v>
      </c>
      <c r="G123" s="196" t="s">
        <v>189</v>
      </c>
      <c r="H123" t="s">
        <v>190</v>
      </c>
      <c r="I123" t="s">
        <v>160</v>
      </c>
      <c r="J123">
        <v>1</v>
      </c>
      <c r="K123">
        <v>6</v>
      </c>
      <c r="L123" s="258">
        <v>182</v>
      </c>
      <c r="M123" s="259">
        <v>171.262</v>
      </c>
      <c r="N123" s="260">
        <v>194.922</v>
      </c>
      <c r="O123" s="192"/>
      <c r="P123" s="192"/>
      <c r="Q123" s="192"/>
      <c r="R123" s="192"/>
      <c r="S123" s="192"/>
      <c r="T123" s="192"/>
      <c r="U123" s="192"/>
      <c r="V123" s="192"/>
      <c r="W123" s="192"/>
      <c r="X123" s="192"/>
      <c r="Y123" s="171">
        <v>147</v>
      </c>
      <c r="Z123" s="171">
        <v>149</v>
      </c>
      <c r="AA123" s="192"/>
      <c r="AB123" s="192"/>
      <c r="AC123" s="192"/>
      <c r="AD123" s="192"/>
      <c r="AE123" s="192"/>
      <c r="AF123" s="192"/>
      <c r="AG123" s="192"/>
      <c r="AH123" s="192"/>
      <c r="AI123" s="192"/>
      <c r="AJ123" s="192"/>
      <c r="AK123" s="171">
        <v>152</v>
      </c>
      <c r="AL123" s="171">
        <v>157</v>
      </c>
      <c r="AM123" s="192"/>
      <c r="AN123" s="192"/>
      <c r="AO123" s="222"/>
      <c r="AP123" s="182">
        <v>21</v>
      </c>
      <c r="AQ123" s="183">
        <v>180</v>
      </c>
      <c r="AR123" s="181">
        <v>23.841059602649011</v>
      </c>
      <c r="AS123" s="181">
        <v>23.841059602649011</v>
      </c>
      <c r="AT123" s="184"/>
      <c r="AU123" s="184"/>
      <c r="AV123" s="184"/>
      <c r="AW123" s="184"/>
      <c r="AX123" s="184"/>
      <c r="AY123" s="184"/>
      <c r="AZ123" s="184"/>
      <c r="BA123" s="184"/>
      <c r="BB123" s="184"/>
      <c r="BC123" s="185"/>
      <c r="BD123" s="180"/>
      <c r="BE123" s="186"/>
      <c r="BF123" s="187"/>
      <c r="BG123" s="172">
        <v>0</v>
      </c>
      <c r="BH123" s="172"/>
      <c r="BI123" s="172"/>
      <c r="BJ123" s="172"/>
      <c r="BK123" s="172"/>
      <c r="BL123" s="28"/>
      <c r="BM123" s="229"/>
      <c r="BN123" s="229"/>
      <c r="BO123" s="229"/>
      <c r="BP123" s="229"/>
      <c r="BQ123" s="229"/>
      <c r="BR123" s="229"/>
      <c r="BS123" s="229"/>
      <c r="BT123" s="229"/>
      <c r="BU123" s="229"/>
      <c r="BV123" s="229">
        <v>0</v>
      </c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>
        <v>0</v>
      </c>
      <c r="CH123" s="229">
        <v>0</v>
      </c>
      <c r="CI123" s="229"/>
      <c r="CJ123" s="229">
        <v>1.4999999999999999E-2</v>
      </c>
      <c r="CK123" s="229"/>
      <c r="CL123" s="229"/>
      <c r="CM123" s="229"/>
      <c r="CN123" s="229"/>
      <c r="CO123" s="229"/>
      <c r="CP123" s="229"/>
      <c r="CQ123" s="229" t="s">
        <v>174</v>
      </c>
      <c r="CR123" s="229" t="s">
        <v>175</v>
      </c>
      <c r="CS123">
        <v>0</v>
      </c>
    </row>
    <row r="124" spans="1:97" s="197" customFormat="1" ht="31.5" customHeight="1" x14ac:dyDescent="0.3">
      <c r="A124" s="193">
        <v>2022</v>
      </c>
      <c r="B124" s="170">
        <v>1</v>
      </c>
      <c r="C124" s="257">
        <v>44566</v>
      </c>
      <c r="D124" s="170">
        <v>434</v>
      </c>
      <c r="E124" s="170">
        <v>751</v>
      </c>
      <c r="F124" s="170">
        <v>6</v>
      </c>
      <c r="G124" s="196" t="s">
        <v>193</v>
      </c>
      <c r="H124" t="s">
        <v>194</v>
      </c>
      <c r="I124" t="s">
        <v>160</v>
      </c>
      <c r="J124">
        <v>1</v>
      </c>
      <c r="K124">
        <v>4</v>
      </c>
      <c r="L124" s="258">
        <v>1009</v>
      </c>
      <c r="M124" s="259">
        <v>949.46900000000005</v>
      </c>
      <c r="N124" s="260">
        <v>1080.6389999999999</v>
      </c>
      <c r="O124" s="192"/>
      <c r="P124" s="192"/>
      <c r="Q124" s="192"/>
      <c r="R124" s="192"/>
      <c r="S124" s="192"/>
      <c r="T124" s="192"/>
      <c r="U124" s="192"/>
      <c r="V124" s="192"/>
      <c r="W124" s="192"/>
      <c r="X124" s="192"/>
      <c r="Y124" s="171"/>
      <c r="Z124" s="171"/>
      <c r="AA124" s="192"/>
      <c r="AB124" s="192"/>
      <c r="AC124" s="192"/>
      <c r="AD124" s="192"/>
      <c r="AE124" s="192"/>
      <c r="AF124" s="192"/>
      <c r="AG124" s="192"/>
      <c r="AH124" s="192"/>
      <c r="AI124" s="192"/>
      <c r="AJ124" s="192"/>
      <c r="AK124" s="171"/>
      <c r="AL124" s="171"/>
      <c r="AM124" s="192"/>
      <c r="AN124" s="192"/>
      <c r="AO124" s="222"/>
      <c r="AP124" s="182">
        <v>20</v>
      </c>
      <c r="AQ124" s="183">
        <v>180</v>
      </c>
      <c r="AR124" s="181"/>
      <c r="AS124" s="181"/>
      <c r="AT124" s="184"/>
      <c r="AU124" s="184"/>
      <c r="AV124" s="184"/>
      <c r="AW124" s="184"/>
      <c r="AX124" s="184"/>
      <c r="AY124" s="184"/>
      <c r="AZ124" s="184"/>
      <c r="BA124" s="184"/>
      <c r="BB124" s="184"/>
      <c r="BC124" s="185"/>
      <c r="BD124" s="180"/>
      <c r="BE124" s="186"/>
      <c r="BF124" s="187"/>
      <c r="BG124" s="172">
        <v>0</v>
      </c>
      <c r="BH124" s="172"/>
      <c r="BI124" s="172"/>
      <c r="BJ124" s="172"/>
      <c r="BK124" s="172"/>
      <c r="BL124" s="28"/>
      <c r="BM124" s="229"/>
      <c r="BN124" s="229"/>
      <c r="BO124" s="229"/>
      <c r="BP124" s="229"/>
      <c r="BQ124" s="229"/>
      <c r="BR124" s="229"/>
      <c r="BS124" s="229"/>
      <c r="BT124" s="229"/>
      <c r="BU124" s="229"/>
      <c r="BV124" s="229">
        <v>0</v>
      </c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>
        <v>0</v>
      </c>
      <c r="CH124" s="229">
        <v>0</v>
      </c>
      <c r="CI124" s="229"/>
      <c r="CJ124" s="229">
        <v>1.4999999999999999E-2</v>
      </c>
      <c r="CK124" s="229"/>
      <c r="CL124" s="229"/>
      <c r="CM124" s="229"/>
      <c r="CN124" s="229"/>
      <c r="CO124" s="229"/>
      <c r="CP124" s="229"/>
      <c r="CQ124" s="229" t="s">
        <v>174</v>
      </c>
      <c r="CR124" s="229" t="s">
        <v>175</v>
      </c>
      <c r="CS124">
        <v>0</v>
      </c>
    </row>
    <row r="125" spans="1:97" s="197" customFormat="1" ht="31.5" customHeight="1" x14ac:dyDescent="0.3">
      <c r="A125" s="193">
        <v>2022</v>
      </c>
      <c r="B125" s="170">
        <v>1</v>
      </c>
      <c r="C125" s="257">
        <v>44566</v>
      </c>
      <c r="D125" s="170">
        <v>434</v>
      </c>
      <c r="E125" s="170">
        <v>752</v>
      </c>
      <c r="F125" s="170">
        <v>6</v>
      </c>
      <c r="G125" s="196"/>
      <c r="K125"/>
      <c r="L125" s="258"/>
      <c r="M125" s="259"/>
      <c r="N125" s="260"/>
      <c r="O125" s="192"/>
      <c r="P125" s="192"/>
      <c r="Q125" s="192"/>
      <c r="R125" s="192"/>
      <c r="S125" s="192"/>
      <c r="T125" s="192"/>
      <c r="U125" s="192"/>
      <c r="V125" s="192"/>
      <c r="W125" s="192"/>
      <c r="X125" s="192"/>
      <c r="Y125" s="171"/>
      <c r="Z125" s="171"/>
      <c r="AA125" s="192"/>
      <c r="AB125" s="192"/>
      <c r="AC125" s="192"/>
      <c r="AD125" s="192"/>
      <c r="AE125" s="192"/>
      <c r="AF125" s="192"/>
      <c r="AG125" s="192"/>
      <c r="AH125" s="192"/>
      <c r="AI125" s="192"/>
      <c r="AJ125" s="192"/>
      <c r="AK125" s="171"/>
      <c r="AL125" s="171"/>
      <c r="AM125" s="192"/>
      <c r="AN125" s="192"/>
      <c r="AO125" s="222"/>
      <c r="AP125" s="182"/>
      <c r="AQ125" s="183"/>
      <c r="AR125" s="181"/>
      <c r="AS125" s="181"/>
      <c r="AT125" s="184"/>
      <c r="AU125" s="184"/>
      <c r="AV125" s="184"/>
      <c r="AW125" s="184"/>
      <c r="AX125" s="184"/>
      <c r="AY125" s="184"/>
      <c r="AZ125" s="184"/>
      <c r="BA125" s="184"/>
      <c r="BB125" s="184"/>
      <c r="BC125" s="185"/>
      <c r="BD125" s="180"/>
      <c r="BE125" s="186"/>
      <c r="BF125" s="187"/>
      <c r="BG125" s="172"/>
      <c r="BH125" s="172"/>
      <c r="BI125" s="172"/>
      <c r="BJ125" s="172"/>
      <c r="BK125" s="172"/>
      <c r="BL125" s="28"/>
      <c r="BM125" s="229"/>
      <c r="BN125" s="229"/>
      <c r="BO125" s="229"/>
      <c r="BP125" s="229"/>
      <c r="BQ125" s="229"/>
      <c r="BR125" s="229"/>
      <c r="BS125" s="229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>
        <v>0</v>
      </c>
      <c r="CH125" s="229"/>
      <c r="CI125" s="229"/>
      <c r="CJ125" s="229">
        <v>1.4999999999999999E-2</v>
      </c>
      <c r="CK125" s="229"/>
      <c r="CL125" s="229"/>
      <c r="CM125" s="229"/>
      <c r="CN125" s="229"/>
      <c r="CO125" s="229"/>
      <c r="CP125" s="229"/>
      <c r="CQ125" s="229"/>
      <c r="CR125" s="229"/>
      <c r="CS125">
        <v>0</v>
      </c>
    </row>
    <row r="126" spans="1:97" s="197" customFormat="1" ht="31.5" customHeight="1" x14ac:dyDescent="0.3">
      <c r="A126" s="193">
        <v>2022</v>
      </c>
      <c r="B126" s="170">
        <v>1</v>
      </c>
      <c r="C126" s="257">
        <v>44566</v>
      </c>
      <c r="D126" s="170">
        <v>125</v>
      </c>
      <c r="E126" s="170">
        <v>691</v>
      </c>
      <c r="F126" s="170">
        <v>7</v>
      </c>
      <c r="G126" s="196" t="s">
        <v>227</v>
      </c>
      <c r="H126" t="s">
        <v>228</v>
      </c>
      <c r="I126" t="s">
        <v>160</v>
      </c>
      <c r="J126">
        <v>4</v>
      </c>
      <c r="K126">
        <v>4</v>
      </c>
      <c r="L126" s="258">
        <v>194</v>
      </c>
      <c r="M126" s="259">
        <v>174.6</v>
      </c>
      <c r="N126" s="260">
        <v>213.4</v>
      </c>
      <c r="O126" s="192">
        <v>245</v>
      </c>
      <c r="P126" s="192"/>
      <c r="Q126" s="192"/>
      <c r="R126" s="192"/>
      <c r="S126" s="192"/>
      <c r="T126" s="192">
        <v>203</v>
      </c>
      <c r="U126" s="192"/>
      <c r="V126" s="192"/>
      <c r="W126" s="192"/>
      <c r="X126" s="192"/>
      <c r="Y126" s="171"/>
      <c r="Z126" s="171"/>
      <c r="AA126" s="192"/>
      <c r="AB126" s="192"/>
      <c r="AC126" s="192"/>
      <c r="AD126" s="192"/>
      <c r="AE126" s="192"/>
      <c r="AF126" s="192"/>
      <c r="AG126" s="192"/>
      <c r="AH126" s="192"/>
      <c r="AI126" s="192"/>
      <c r="AJ126" s="192"/>
      <c r="AK126" s="171"/>
      <c r="AL126" s="171"/>
      <c r="AM126" s="192">
        <v>245</v>
      </c>
      <c r="AN126" s="192">
        <v>203</v>
      </c>
      <c r="AO126" s="222"/>
      <c r="AP126" s="182">
        <v>120</v>
      </c>
      <c r="AQ126" s="183">
        <v>120</v>
      </c>
      <c r="AR126" s="181"/>
      <c r="AS126" s="181"/>
      <c r="AT126" s="184"/>
      <c r="AU126" s="184"/>
      <c r="AV126" s="184"/>
      <c r="AW126" s="184">
        <v>3</v>
      </c>
      <c r="AX126" s="184">
        <v>3</v>
      </c>
      <c r="AY126" s="184"/>
      <c r="AZ126" s="184"/>
      <c r="BA126" s="184"/>
      <c r="BB126" s="184"/>
      <c r="BC126" s="185"/>
      <c r="BD126" s="180"/>
      <c r="BE126" s="186"/>
      <c r="BF126" s="187"/>
      <c r="BG126" s="172">
        <v>0</v>
      </c>
      <c r="BH126" s="172"/>
      <c r="BI126" s="172"/>
      <c r="BJ126" s="172"/>
      <c r="BK126" s="172"/>
      <c r="BL126" s="28"/>
      <c r="BM126" s="229"/>
      <c r="BN126" s="229"/>
      <c r="BO126" s="229"/>
      <c r="BP126" s="229"/>
      <c r="BQ126" s="229"/>
      <c r="BR126" s="229"/>
      <c r="BS126" s="229"/>
      <c r="BT126" s="229"/>
      <c r="BU126" s="229"/>
      <c r="BV126" s="229">
        <v>0</v>
      </c>
      <c r="BW126" s="229"/>
      <c r="BX126" s="229"/>
      <c r="BY126" s="229"/>
      <c r="BZ126" s="229"/>
      <c r="CA126" s="229"/>
      <c r="CB126" s="229"/>
      <c r="CC126" s="229"/>
      <c r="CD126" s="229"/>
      <c r="CE126" s="229"/>
      <c r="CF126" s="229"/>
      <c r="CG126" s="229">
        <v>0</v>
      </c>
      <c r="CH126" s="229">
        <v>0</v>
      </c>
      <c r="CI126" s="229"/>
      <c r="CJ126" s="229">
        <v>1.4999999999999999E-2</v>
      </c>
      <c r="CK126" s="229"/>
      <c r="CL126" s="229"/>
      <c r="CM126" s="229"/>
      <c r="CN126" s="229"/>
      <c r="CO126" s="229"/>
      <c r="CP126" s="229"/>
      <c r="CQ126" s="229" t="s">
        <v>229</v>
      </c>
      <c r="CR126" s="229" t="s">
        <v>230</v>
      </c>
      <c r="CS126">
        <v>0</v>
      </c>
    </row>
    <row r="127" spans="1:97" s="197" customFormat="1" ht="31.5" customHeight="1" x14ac:dyDescent="0.3">
      <c r="A127" s="193">
        <v>2022</v>
      </c>
      <c r="B127" s="170">
        <v>1</v>
      </c>
      <c r="C127" s="257">
        <v>44566</v>
      </c>
      <c r="D127" s="170">
        <v>376</v>
      </c>
      <c r="E127" s="170">
        <v>438</v>
      </c>
      <c r="F127" s="170">
        <v>7</v>
      </c>
      <c r="G127" s="196" t="s">
        <v>197</v>
      </c>
      <c r="H127" t="s">
        <v>198</v>
      </c>
      <c r="I127" t="s">
        <v>160</v>
      </c>
      <c r="J127">
        <v>3</v>
      </c>
      <c r="K127">
        <v>2</v>
      </c>
      <c r="L127" s="258">
        <v>335</v>
      </c>
      <c r="M127" s="259">
        <v>315.23500000000001</v>
      </c>
      <c r="N127" s="260">
        <v>358.78500000000003</v>
      </c>
      <c r="O127" s="192"/>
      <c r="P127" s="192"/>
      <c r="Q127" s="192"/>
      <c r="R127" s="192"/>
      <c r="S127" s="192"/>
      <c r="T127" s="192"/>
      <c r="U127" s="192"/>
      <c r="V127" s="192"/>
      <c r="W127" s="192"/>
      <c r="X127" s="192"/>
      <c r="Y127" s="171"/>
      <c r="Z127" s="171"/>
      <c r="AA127" s="192"/>
      <c r="AB127" s="192"/>
      <c r="AC127" s="192"/>
      <c r="AD127" s="192"/>
      <c r="AE127" s="192"/>
      <c r="AF127" s="192"/>
      <c r="AG127" s="192"/>
      <c r="AH127" s="192"/>
      <c r="AI127" s="192"/>
      <c r="AJ127" s="192"/>
      <c r="AK127" s="171"/>
      <c r="AL127" s="171"/>
      <c r="AM127" s="192"/>
      <c r="AN127" s="192"/>
      <c r="AO127" s="222"/>
      <c r="AP127" s="182">
        <v>75</v>
      </c>
      <c r="AQ127" s="183">
        <v>144</v>
      </c>
      <c r="AR127" s="181"/>
      <c r="AS127" s="181"/>
      <c r="AT127" s="184"/>
      <c r="AU127" s="184"/>
      <c r="AV127" s="184"/>
      <c r="AW127" s="184"/>
      <c r="AX127" s="184"/>
      <c r="AY127" s="184"/>
      <c r="AZ127" s="184"/>
      <c r="BA127" s="184"/>
      <c r="BB127" s="184"/>
      <c r="BC127" s="185"/>
      <c r="BD127" s="180"/>
      <c r="BE127" s="186"/>
      <c r="BF127" s="187"/>
      <c r="BG127" s="172">
        <v>0</v>
      </c>
      <c r="BH127" s="172"/>
      <c r="BI127" s="172"/>
      <c r="BJ127" s="172"/>
      <c r="BK127" s="172"/>
      <c r="BL127" s="28"/>
      <c r="BM127" s="229"/>
      <c r="BN127" s="229"/>
      <c r="BO127" s="229"/>
      <c r="BP127" s="229"/>
      <c r="BQ127" s="229"/>
      <c r="BR127" s="229"/>
      <c r="BS127" s="229"/>
      <c r="BT127" s="229"/>
      <c r="BU127" s="229"/>
      <c r="BV127" s="229">
        <v>0</v>
      </c>
      <c r="BW127" s="229"/>
      <c r="BX127" s="229"/>
      <c r="BY127" s="229"/>
      <c r="BZ127" s="229"/>
      <c r="CA127" s="229"/>
      <c r="CB127" s="229"/>
      <c r="CC127" s="229"/>
      <c r="CD127" s="229"/>
      <c r="CE127" s="229"/>
      <c r="CF127" s="229"/>
      <c r="CG127" s="229">
        <v>0</v>
      </c>
      <c r="CH127" s="229">
        <v>0</v>
      </c>
      <c r="CI127" s="229"/>
      <c r="CJ127" s="229">
        <v>1.4999999999999999E-2</v>
      </c>
      <c r="CK127" s="229"/>
      <c r="CL127" s="229"/>
      <c r="CM127" s="229"/>
      <c r="CN127" s="229"/>
      <c r="CO127" s="229"/>
      <c r="CP127" s="229"/>
      <c r="CQ127" s="229" t="s">
        <v>174</v>
      </c>
      <c r="CR127" s="229" t="s">
        <v>175</v>
      </c>
      <c r="CS127">
        <v>0</v>
      </c>
    </row>
    <row r="128" spans="1:97" s="197" customFormat="1" ht="31.5" customHeight="1" x14ac:dyDescent="0.3">
      <c r="A128" s="193">
        <v>2022</v>
      </c>
      <c r="B128" s="170">
        <v>1</v>
      </c>
      <c r="C128" s="257">
        <v>44566</v>
      </c>
      <c r="D128" s="170">
        <v>423</v>
      </c>
      <c r="E128" s="170">
        <v>669</v>
      </c>
      <c r="F128" s="170">
        <v>7</v>
      </c>
      <c r="G128" s="196" t="s">
        <v>247</v>
      </c>
      <c r="H128" t="s">
        <v>248</v>
      </c>
      <c r="I128" t="s">
        <v>160</v>
      </c>
      <c r="J128">
        <v>2</v>
      </c>
      <c r="K128">
        <v>2</v>
      </c>
      <c r="L128" s="258">
        <v>954</v>
      </c>
      <c r="M128" s="259">
        <v>897.71400000000006</v>
      </c>
      <c r="N128" s="260">
        <v>1021.734</v>
      </c>
      <c r="O128" s="192"/>
      <c r="P128" s="192"/>
      <c r="Q128" s="192"/>
      <c r="R128" s="192"/>
      <c r="S128" s="192"/>
      <c r="T128" s="192"/>
      <c r="U128" s="192"/>
      <c r="V128" s="192"/>
      <c r="W128" s="192"/>
      <c r="X128" s="192"/>
      <c r="Y128" s="171">
        <v>192</v>
      </c>
      <c r="Z128" s="171">
        <v>198</v>
      </c>
      <c r="AA128" s="192"/>
      <c r="AB128" s="192"/>
      <c r="AC128" s="192"/>
      <c r="AD128" s="192"/>
      <c r="AE128" s="192"/>
      <c r="AF128" s="192"/>
      <c r="AG128" s="192"/>
      <c r="AH128" s="192"/>
      <c r="AI128" s="192"/>
      <c r="AJ128" s="192"/>
      <c r="AK128" s="171">
        <v>162</v>
      </c>
      <c r="AL128" s="171">
        <v>180</v>
      </c>
      <c r="AM128" s="192"/>
      <c r="AN128" s="192"/>
      <c r="AO128" s="222"/>
      <c r="AP128" s="182">
        <v>40</v>
      </c>
      <c r="AQ128" s="183">
        <v>180</v>
      </c>
      <c r="AR128" s="181">
        <v>9.8360655737704921</v>
      </c>
      <c r="AS128" s="181">
        <v>9.8360655737704921</v>
      </c>
      <c r="AT128" s="184"/>
      <c r="AU128" s="184"/>
      <c r="AV128" s="184"/>
      <c r="AW128" s="184">
        <v>3</v>
      </c>
      <c r="AX128" s="184">
        <v>6</v>
      </c>
      <c r="AY128" s="184"/>
      <c r="AZ128" s="184"/>
      <c r="BA128" s="184"/>
      <c r="BB128" s="184"/>
      <c r="BC128" s="185"/>
      <c r="BD128" s="180"/>
      <c r="BE128" s="186"/>
      <c r="BF128" s="187"/>
      <c r="BG128" s="172">
        <v>0</v>
      </c>
      <c r="BH128" s="172"/>
      <c r="BI128" s="172"/>
      <c r="BJ128" s="172"/>
      <c r="BK128" s="172"/>
      <c r="BL128" s="28">
        <v>6</v>
      </c>
      <c r="BM128" s="229">
        <v>6</v>
      </c>
      <c r="BN128" s="229">
        <v>6</v>
      </c>
      <c r="BO128" s="229"/>
      <c r="BP128" s="229"/>
      <c r="BQ128" s="229"/>
      <c r="BR128" s="229"/>
      <c r="BS128" s="229"/>
      <c r="BT128" s="229"/>
      <c r="BU128" s="229"/>
      <c r="BV128" s="229">
        <v>0</v>
      </c>
      <c r="BW128" s="229"/>
      <c r="BX128" s="229">
        <v>4</v>
      </c>
      <c r="BY128" s="229">
        <v>6</v>
      </c>
      <c r="BZ128" s="229"/>
      <c r="CA128" s="229"/>
      <c r="CB128" s="229"/>
      <c r="CC128" s="229"/>
      <c r="CD128" s="229"/>
      <c r="CE128" s="229"/>
      <c r="CF128" s="229"/>
      <c r="CG128" s="229">
        <v>0</v>
      </c>
      <c r="CH128" s="229">
        <v>0</v>
      </c>
      <c r="CI128" s="229"/>
      <c r="CJ128" s="229">
        <v>1.4999999999999999E-2</v>
      </c>
      <c r="CK128" s="229"/>
      <c r="CL128" s="229"/>
      <c r="CM128" s="229"/>
      <c r="CN128" s="229"/>
      <c r="CO128" s="229"/>
      <c r="CP128" s="229"/>
      <c r="CQ128" s="229" t="s">
        <v>174</v>
      </c>
      <c r="CR128" s="229" t="s">
        <v>175</v>
      </c>
      <c r="CS128">
        <v>0</v>
      </c>
    </row>
    <row r="129" spans="1:97" s="197" customFormat="1" ht="31.5" customHeight="1" x14ac:dyDescent="0.3">
      <c r="A129" s="193">
        <v>2022</v>
      </c>
      <c r="B129" s="170">
        <v>1</v>
      </c>
      <c r="C129" s="257">
        <v>44566</v>
      </c>
      <c r="D129" s="170">
        <v>125</v>
      </c>
      <c r="E129" s="170">
        <v>690</v>
      </c>
      <c r="F129" s="170">
        <v>8</v>
      </c>
      <c r="G129" s="196" t="s">
        <v>231</v>
      </c>
      <c r="H129" t="s">
        <v>232</v>
      </c>
      <c r="I129" t="s">
        <v>160</v>
      </c>
      <c r="J129">
        <v>4</v>
      </c>
      <c r="K129">
        <v>4</v>
      </c>
      <c r="L129" s="258">
        <v>170</v>
      </c>
      <c r="M129" s="259">
        <v>153</v>
      </c>
      <c r="N129" s="260">
        <v>187</v>
      </c>
      <c r="O129" s="192">
        <v>227</v>
      </c>
      <c r="P129" s="192"/>
      <c r="Q129" s="192"/>
      <c r="R129" s="192"/>
      <c r="S129" s="192"/>
      <c r="T129" s="192">
        <v>182</v>
      </c>
      <c r="U129" s="192"/>
      <c r="V129" s="192"/>
      <c r="W129" s="192"/>
      <c r="X129" s="192"/>
      <c r="Y129" s="171"/>
      <c r="Z129" s="171"/>
      <c r="AA129" s="192"/>
      <c r="AB129" s="192"/>
      <c r="AC129" s="192"/>
      <c r="AD129" s="192"/>
      <c r="AE129" s="192"/>
      <c r="AF129" s="192"/>
      <c r="AG129" s="192"/>
      <c r="AH129" s="192"/>
      <c r="AI129" s="192"/>
      <c r="AJ129" s="192"/>
      <c r="AK129" s="171"/>
      <c r="AL129" s="171"/>
      <c r="AM129" s="192">
        <v>227</v>
      </c>
      <c r="AN129" s="192">
        <v>182</v>
      </c>
      <c r="AO129" s="222"/>
      <c r="AP129" s="182">
        <v>120</v>
      </c>
      <c r="AQ129" s="183">
        <v>120</v>
      </c>
      <c r="AR129" s="181"/>
      <c r="AS129" s="181"/>
      <c r="AT129" s="184"/>
      <c r="AU129" s="184"/>
      <c r="AV129" s="184"/>
      <c r="AW129" s="184">
        <v>4</v>
      </c>
      <c r="AX129" s="184">
        <v>2</v>
      </c>
      <c r="AY129" s="184"/>
      <c r="AZ129" s="184"/>
      <c r="BA129" s="184"/>
      <c r="BB129" s="184"/>
      <c r="BC129" s="185"/>
      <c r="BD129" s="180"/>
      <c r="BE129" s="186"/>
      <c r="BF129" s="187"/>
      <c r="BG129" s="172">
        <v>0</v>
      </c>
      <c r="BH129" s="172"/>
      <c r="BI129" s="172"/>
      <c r="BJ129" s="172"/>
      <c r="BK129" s="172"/>
      <c r="BL129" s="28"/>
      <c r="BM129" s="229"/>
      <c r="BN129" s="229"/>
      <c r="BO129" s="229"/>
      <c r="BP129" s="229"/>
      <c r="BQ129" s="229"/>
      <c r="BR129" s="229"/>
      <c r="BS129" s="229"/>
      <c r="BT129" s="229"/>
      <c r="BU129" s="229"/>
      <c r="BV129" s="229">
        <v>0</v>
      </c>
      <c r="BW129" s="229"/>
      <c r="BX129" s="229"/>
      <c r="BY129" s="229"/>
      <c r="BZ129" s="229"/>
      <c r="CA129" s="229"/>
      <c r="CB129" s="229"/>
      <c r="CC129" s="229"/>
      <c r="CD129" s="229"/>
      <c r="CE129" s="229"/>
      <c r="CF129" s="229"/>
      <c r="CG129" s="229">
        <v>0</v>
      </c>
      <c r="CH129" s="229">
        <v>0</v>
      </c>
      <c r="CI129" s="229"/>
      <c r="CJ129" s="229">
        <v>1.4999999999999999E-2</v>
      </c>
      <c r="CK129" s="229"/>
      <c r="CL129" s="229"/>
      <c r="CM129" s="229"/>
      <c r="CN129" s="229"/>
      <c r="CO129" s="229"/>
      <c r="CP129" s="229"/>
      <c r="CQ129" s="229" t="s">
        <v>229</v>
      </c>
      <c r="CR129" s="229" t="s">
        <v>230</v>
      </c>
      <c r="CS129">
        <v>0</v>
      </c>
    </row>
    <row r="130" spans="1:97" s="197" customFormat="1" ht="31.5" customHeight="1" x14ac:dyDescent="0.3">
      <c r="A130" s="193">
        <v>2022</v>
      </c>
      <c r="B130" s="170">
        <v>1</v>
      </c>
      <c r="C130" s="257">
        <v>44566</v>
      </c>
      <c r="D130" s="170">
        <v>376</v>
      </c>
      <c r="E130" s="170">
        <v>438</v>
      </c>
      <c r="F130" s="170">
        <v>8</v>
      </c>
      <c r="G130" s="196" t="s">
        <v>197</v>
      </c>
      <c r="H130" t="s">
        <v>198</v>
      </c>
      <c r="I130" t="s">
        <v>160</v>
      </c>
      <c r="J130">
        <v>3</v>
      </c>
      <c r="K130">
        <v>2</v>
      </c>
      <c r="L130" s="258">
        <v>335</v>
      </c>
      <c r="M130" s="259">
        <v>315.23500000000001</v>
      </c>
      <c r="N130" s="260">
        <v>358.78500000000003</v>
      </c>
      <c r="O130" s="192"/>
      <c r="P130" s="192"/>
      <c r="Q130" s="192"/>
      <c r="R130" s="192"/>
      <c r="S130" s="192"/>
      <c r="T130" s="192"/>
      <c r="U130" s="192"/>
      <c r="V130" s="192"/>
      <c r="W130" s="192"/>
      <c r="X130" s="192"/>
      <c r="Y130" s="171"/>
      <c r="Z130" s="171"/>
      <c r="AA130" s="192"/>
      <c r="AB130" s="192"/>
      <c r="AC130" s="192"/>
      <c r="AD130" s="192"/>
      <c r="AE130" s="192"/>
      <c r="AF130" s="192"/>
      <c r="AG130" s="192"/>
      <c r="AH130" s="192"/>
      <c r="AI130" s="192"/>
      <c r="AJ130" s="192"/>
      <c r="AK130" s="171"/>
      <c r="AL130" s="171"/>
      <c r="AM130" s="192"/>
      <c r="AN130" s="192"/>
      <c r="AO130" s="222"/>
      <c r="AP130" s="182">
        <v>75</v>
      </c>
      <c r="AQ130" s="183">
        <v>144</v>
      </c>
      <c r="AR130" s="181"/>
      <c r="AS130" s="181"/>
      <c r="AT130" s="184"/>
      <c r="AU130" s="184"/>
      <c r="AV130" s="184"/>
      <c r="AW130" s="184"/>
      <c r="AX130" s="184"/>
      <c r="AY130" s="184"/>
      <c r="AZ130" s="184"/>
      <c r="BA130" s="184"/>
      <c r="BB130" s="184"/>
      <c r="BC130" s="185"/>
      <c r="BD130" s="180"/>
      <c r="BE130" s="186"/>
      <c r="BF130" s="187"/>
      <c r="BG130" s="172">
        <v>0</v>
      </c>
      <c r="BH130" s="172"/>
      <c r="BI130" s="172"/>
      <c r="BJ130" s="172"/>
      <c r="BK130" s="172"/>
      <c r="BL130" s="28"/>
      <c r="BM130" s="229"/>
      <c r="BN130" s="229"/>
      <c r="BO130" s="229"/>
      <c r="BP130" s="229"/>
      <c r="BQ130" s="229"/>
      <c r="BR130" s="229"/>
      <c r="BS130" s="229"/>
      <c r="BT130" s="229"/>
      <c r="BU130" s="229"/>
      <c r="BV130" s="229">
        <v>0</v>
      </c>
      <c r="BW130" s="229"/>
      <c r="BX130" s="229"/>
      <c r="BY130" s="229"/>
      <c r="BZ130" s="229"/>
      <c r="CA130" s="229"/>
      <c r="CB130" s="229"/>
      <c r="CC130" s="229"/>
      <c r="CD130" s="229"/>
      <c r="CE130" s="229"/>
      <c r="CF130" s="229"/>
      <c r="CG130" s="229">
        <v>0</v>
      </c>
      <c r="CH130" s="229">
        <v>0</v>
      </c>
      <c r="CI130" s="229"/>
      <c r="CJ130" s="229">
        <v>1.4999999999999999E-2</v>
      </c>
      <c r="CK130" s="229"/>
      <c r="CL130" s="229"/>
      <c r="CM130" s="229"/>
      <c r="CN130" s="229"/>
      <c r="CO130" s="229"/>
      <c r="CP130" s="229"/>
      <c r="CQ130" s="229" t="s">
        <v>174</v>
      </c>
      <c r="CR130" s="229" t="s">
        <v>175</v>
      </c>
      <c r="CS130">
        <v>0</v>
      </c>
    </row>
    <row r="131" spans="1:97" s="197" customFormat="1" ht="31.5" customHeight="1" x14ac:dyDescent="0.3">
      <c r="A131" s="193">
        <v>2022</v>
      </c>
      <c r="B131" s="170">
        <v>1</v>
      </c>
      <c r="C131" s="257">
        <v>44566</v>
      </c>
      <c r="D131" s="170">
        <v>3</v>
      </c>
      <c r="E131" s="170">
        <v>9</v>
      </c>
      <c r="F131" s="170">
        <v>25</v>
      </c>
      <c r="G131" s="196" t="s">
        <v>280</v>
      </c>
      <c r="H131" t="s">
        <v>281</v>
      </c>
      <c r="I131" t="s">
        <v>282</v>
      </c>
      <c r="J131">
        <v>2</v>
      </c>
      <c r="K131">
        <v>2</v>
      </c>
      <c r="L131" s="258">
        <v>24</v>
      </c>
      <c r="M131" s="259">
        <v>22.32</v>
      </c>
      <c r="N131" s="260">
        <v>25.68</v>
      </c>
      <c r="O131" s="192"/>
      <c r="P131" s="192"/>
      <c r="Q131" s="192"/>
      <c r="R131" s="192"/>
      <c r="S131" s="192"/>
      <c r="T131" s="192"/>
      <c r="U131" s="192"/>
      <c r="V131" s="192"/>
      <c r="W131" s="192"/>
      <c r="X131" s="192"/>
      <c r="Y131" s="171"/>
      <c r="Z131" s="171"/>
      <c r="AA131" s="192"/>
      <c r="AB131" s="192"/>
      <c r="AC131" s="192"/>
      <c r="AD131" s="192"/>
      <c r="AE131" s="192"/>
      <c r="AF131" s="192"/>
      <c r="AG131" s="192"/>
      <c r="AH131" s="192"/>
      <c r="AI131" s="192"/>
      <c r="AJ131" s="192"/>
      <c r="AK131" s="171"/>
      <c r="AL131" s="171"/>
      <c r="AM131" s="192"/>
      <c r="AN131" s="192"/>
      <c r="AO131" s="222"/>
      <c r="AP131" s="182">
        <v>61</v>
      </c>
      <c r="AQ131" s="183">
        <v>118</v>
      </c>
      <c r="AR131" s="181"/>
      <c r="AS131" s="181"/>
      <c r="AT131" s="184"/>
      <c r="AU131" s="184"/>
      <c r="AV131" s="184"/>
      <c r="AW131" s="184"/>
      <c r="AX131" s="184"/>
      <c r="AY131" s="184"/>
      <c r="AZ131" s="184"/>
      <c r="BA131" s="184"/>
      <c r="BB131" s="184"/>
      <c r="BC131" s="185"/>
      <c r="BD131" s="180"/>
      <c r="BE131" s="186"/>
      <c r="BF131" s="187"/>
      <c r="BG131" s="172">
        <v>0</v>
      </c>
      <c r="BH131" s="172"/>
      <c r="BI131" s="172"/>
      <c r="BJ131" s="172"/>
      <c r="BK131" s="172"/>
      <c r="BL131" s="28"/>
      <c r="BM131" s="229"/>
      <c r="BN131" s="229"/>
      <c r="BO131" s="229"/>
      <c r="BP131" s="229"/>
      <c r="BQ131" s="229"/>
      <c r="BR131" s="229"/>
      <c r="BS131" s="229"/>
      <c r="BT131" s="229"/>
      <c r="BU131" s="229"/>
      <c r="BV131" s="229">
        <v>0</v>
      </c>
      <c r="BW131" s="229"/>
      <c r="BX131" s="229"/>
      <c r="BY131" s="229"/>
      <c r="BZ131" s="229"/>
      <c r="CA131" s="229"/>
      <c r="CB131" s="229"/>
      <c r="CC131" s="229"/>
      <c r="CD131" s="229"/>
      <c r="CE131" s="229"/>
      <c r="CF131" s="229"/>
      <c r="CG131" s="229">
        <v>0</v>
      </c>
      <c r="CH131" s="229">
        <v>0</v>
      </c>
      <c r="CI131" s="229"/>
      <c r="CJ131" s="229">
        <v>0.02</v>
      </c>
      <c r="CK131" s="229"/>
      <c r="CL131" s="229"/>
      <c r="CM131" s="229"/>
      <c r="CN131" s="229"/>
      <c r="CO131" s="229"/>
      <c r="CP131" s="229"/>
      <c r="CQ131" s="229" t="s">
        <v>283</v>
      </c>
      <c r="CR131" s="229" t="s">
        <v>284</v>
      </c>
      <c r="CS131">
        <v>0</v>
      </c>
    </row>
    <row r="132" spans="1:97" s="197" customFormat="1" ht="31.5" customHeight="1" x14ac:dyDescent="0.3">
      <c r="A132" s="193">
        <v>2022</v>
      </c>
      <c r="B132" s="170">
        <v>1</v>
      </c>
      <c r="C132" s="257">
        <v>44566</v>
      </c>
      <c r="D132" s="170">
        <v>3</v>
      </c>
      <c r="E132" s="170">
        <v>10</v>
      </c>
      <c r="F132" s="170">
        <v>25</v>
      </c>
      <c r="G132" s="196" t="s">
        <v>285</v>
      </c>
      <c r="H132" t="s">
        <v>286</v>
      </c>
      <c r="I132" t="s">
        <v>282</v>
      </c>
      <c r="J132">
        <v>2</v>
      </c>
      <c r="K132">
        <v>2</v>
      </c>
      <c r="L132" s="258">
        <v>48</v>
      </c>
      <c r="M132" s="259">
        <v>44.64</v>
      </c>
      <c r="N132" s="260">
        <v>51.36</v>
      </c>
      <c r="O132" s="192"/>
      <c r="P132" s="192"/>
      <c r="Q132" s="192"/>
      <c r="R132" s="192"/>
      <c r="S132" s="192"/>
      <c r="T132" s="192"/>
      <c r="U132" s="192"/>
      <c r="V132" s="192"/>
      <c r="W132" s="192"/>
      <c r="X132" s="192"/>
      <c r="Y132" s="171"/>
      <c r="Z132" s="171"/>
      <c r="AA132" s="192"/>
      <c r="AB132" s="192"/>
      <c r="AC132" s="192"/>
      <c r="AD132" s="192"/>
      <c r="AE132" s="192"/>
      <c r="AF132" s="192"/>
      <c r="AG132" s="192"/>
      <c r="AH132" s="192"/>
      <c r="AI132" s="192"/>
      <c r="AJ132" s="192"/>
      <c r="AK132" s="171"/>
      <c r="AL132" s="171"/>
      <c r="AM132" s="192"/>
      <c r="AN132" s="192"/>
      <c r="AO132" s="222"/>
      <c r="AP132" s="182">
        <v>61</v>
      </c>
      <c r="AQ132" s="183">
        <v>118</v>
      </c>
      <c r="AR132" s="181"/>
      <c r="AS132" s="181"/>
      <c r="AT132" s="184"/>
      <c r="AU132" s="184"/>
      <c r="AV132" s="184"/>
      <c r="AW132" s="184"/>
      <c r="AX132" s="184"/>
      <c r="AY132" s="184"/>
      <c r="AZ132" s="184"/>
      <c r="BA132" s="184"/>
      <c r="BB132" s="184"/>
      <c r="BC132" s="185"/>
      <c r="BD132" s="180"/>
      <c r="BE132" s="186"/>
      <c r="BF132" s="187"/>
      <c r="BG132" s="172">
        <v>0</v>
      </c>
      <c r="BH132" s="172"/>
      <c r="BI132" s="172"/>
      <c r="BJ132" s="172"/>
      <c r="BK132" s="172"/>
      <c r="BL132" s="28"/>
      <c r="BM132" s="229"/>
      <c r="BN132" s="229"/>
      <c r="BO132" s="229"/>
      <c r="BP132" s="229"/>
      <c r="BQ132" s="229"/>
      <c r="BR132" s="229"/>
      <c r="BS132" s="229"/>
      <c r="BT132" s="229"/>
      <c r="BU132" s="229"/>
      <c r="BV132" s="229">
        <v>0</v>
      </c>
      <c r="BW132" s="229"/>
      <c r="BX132" s="229"/>
      <c r="BY132" s="229"/>
      <c r="BZ132" s="229"/>
      <c r="CA132" s="229"/>
      <c r="CB132" s="229"/>
      <c r="CC132" s="229"/>
      <c r="CD132" s="229"/>
      <c r="CE132" s="229"/>
      <c r="CF132" s="229"/>
      <c r="CG132" s="229">
        <v>0</v>
      </c>
      <c r="CH132" s="229">
        <v>0</v>
      </c>
      <c r="CI132" s="229"/>
      <c r="CJ132" s="229">
        <v>0.02</v>
      </c>
      <c r="CK132" s="229"/>
      <c r="CL132" s="229"/>
      <c r="CM132" s="229"/>
      <c r="CN132" s="229"/>
      <c r="CO132" s="229"/>
      <c r="CP132" s="229"/>
      <c r="CQ132" s="229" t="s">
        <v>283</v>
      </c>
      <c r="CR132" s="229" t="s">
        <v>284</v>
      </c>
      <c r="CS132">
        <v>0</v>
      </c>
    </row>
    <row r="133" spans="1:97" s="197" customFormat="1" ht="31.5" customHeight="1" x14ac:dyDescent="0.3">
      <c r="A133" s="193">
        <v>2022</v>
      </c>
      <c r="B133" s="170">
        <v>1</v>
      </c>
      <c r="C133" s="257">
        <v>44566</v>
      </c>
      <c r="D133" s="170">
        <v>3</v>
      </c>
      <c r="E133" s="170">
        <v>10</v>
      </c>
      <c r="F133" s="170">
        <v>26</v>
      </c>
      <c r="G133" s="196" t="s">
        <v>285</v>
      </c>
      <c r="H133" t="s">
        <v>286</v>
      </c>
      <c r="I133" t="s">
        <v>282</v>
      </c>
      <c r="J133">
        <v>2</v>
      </c>
      <c r="K133">
        <v>2</v>
      </c>
      <c r="L133" s="258">
        <v>48</v>
      </c>
      <c r="M133" s="259">
        <v>44.64</v>
      </c>
      <c r="N133" s="260">
        <v>51.36</v>
      </c>
      <c r="O133" s="192"/>
      <c r="P133" s="192"/>
      <c r="Q133" s="192"/>
      <c r="R133" s="192"/>
      <c r="S133" s="192"/>
      <c r="T133" s="192"/>
      <c r="U133" s="192"/>
      <c r="V133" s="192"/>
      <c r="W133" s="192"/>
      <c r="X133" s="192"/>
      <c r="Y133" s="171"/>
      <c r="Z133" s="171"/>
      <c r="AA133" s="192"/>
      <c r="AB133" s="192"/>
      <c r="AC133" s="192">
        <v>69</v>
      </c>
      <c r="AD133" s="192">
        <v>71</v>
      </c>
      <c r="AE133" s="192">
        <v>66</v>
      </c>
      <c r="AF133" s="192"/>
      <c r="AG133" s="192"/>
      <c r="AH133" s="192">
        <v>51</v>
      </c>
      <c r="AI133" s="192">
        <v>51</v>
      </c>
      <c r="AJ133" s="192">
        <v>51</v>
      </c>
      <c r="AK133" s="171"/>
      <c r="AL133" s="171"/>
      <c r="AM133" s="192">
        <v>68.666666666666671</v>
      </c>
      <c r="AN133" s="192">
        <v>51</v>
      </c>
      <c r="AO133" s="222"/>
      <c r="AP133" s="182">
        <v>61</v>
      </c>
      <c r="AQ133" s="183">
        <v>118</v>
      </c>
      <c r="AR133" s="181"/>
      <c r="AS133" s="181"/>
      <c r="AT133" s="184"/>
      <c r="AU133" s="184"/>
      <c r="AV133" s="184"/>
      <c r="AW133" s="184"/>
      <c r="AX133" s="184"/>
      <c r="AY133" s="184"/>
      <c r="AZ133" s="184"/>
      <c r="BA133" s="184"/>
      <c r="BB133" s="184"/>
      <c r="BC133" s="185"/>
      <c r="BD133" s="180"/>
      <c r="BE133" s="186"/>
      <c r="BF133" s="187"/>
      <c r="BG133" s="172">
        <v>0</v>
      </c>
      <c r="BH133" s="172"/>
      <c r="BI133" s="172"/>
      <c r="BJ133" s="172"/>
      <c r="BK133" s="172"/>
      <c r="BL133" s="28"/>
      <c r="BM133" s="229"/>
      <c r="BN133" s="229"/>
      <c r="BO133" s="229"/>
      <c r="BP133" s="229"/>
      <c r="BQ133" s="229"/>
      <c r="BR133" s="229"/>
      <c r="BS133" s="229"/>
      <c r="BT133" s="229"/>
      <c r="BU133" s="229"/>
      <c r="BV133" s="229">
        <v>0</v>
      </c>
      <c r="BW133" s="229"/>
      <c r="BX133" s="229"/>
      <c r="BY133" s="229"/>
      <c r="BZ133" s="229"/>
      <c r="CA133" s="229"/>
      <c r="CB133" s="229"/>
      <c r="CC133" s="229"/>
      <c r="CD133" s="229"/>
      <c r="CE133" s="229"/>
      <c r="CF133" s="229"/>
      <c r="CG133" s="229">
        <v>0</v>
      </c>
      <c r="CH133" s="229">
        <v>0</v>
      </c>
      <c r="CI133" s="229"/>
      <c r="CJ133" s="229">
        <v>0.02</v>
      </c>
      <c r="CK133" s="229"/>
      <c r="CL133" s="229"/>
      <c r="CM133" s="229"/>
      <c r="CN133" s="229"/>
      <c r="CO133" s="229"/>
      <c r="CP133" s="229"/>
      <c r="CQ133" s="229" t="s">
        <v>283</v>
      </c>
      <c r="CR133" s="229" t="s">
        <v>284</v>
      </c>
      <c r="CS133">
        <v>0</v>
      </c>
    </row>
    <row r="134" spans="1:97" s="197" customFormat="1" ht="31.5" customHeight="1" x14ac:dyDescent="0.3">
      <c r="A134" s="193">
        <v>2022</v>
      </c>
      <c r="B134" s="170">
        <v>1</v>
      </c>
      <c r="C134" s="257">
        <v>44566</v>
      </c>
      <c r="D134" s="170">
        <v>214</v>
      </c>
      <c r="E134" s="170">
        <v>142</v>
      </c>
      <c r="F134" s="170">
        <v>46</v>
      </c>
      <c r="G134" s="196" t="s">
        <v>253</v>
      </c>
      <c r="H134" t="s">
        <v>254</v>
      </c>
      <c r="I134" t="s">
        <v>201</v>
      </c>
      <c r="J134">
        <v>4</v>
      </c>
      <c r="K134">
        <v>1</v>
      </c>
      <c r="L134" s="258">
        <v>351</v>
      </c>
      <c r="M134" s="259">
        <v>326.43</v>
      </c>
      <c r="N134" s="260">
        <v>375.57</v>
      </c>
      <c r="O134" s="192"/>
      <c r="P134" s="192"/>
      <c r="Q134" s="192"/>
      <c r="R134" s="192"/>
      <c r="S134" s="192"/>
      <c r="T134" s="192"/>
      <c r="U134" s="192"/>
      <c r="V134" s="192"/>
      <c r="W134" s="192"/>
      <c r="X134" s="192"/>
      <c r="Y134" s="171"/>
      <c r="Z134" s="171"/>
      <c r="AA134" s="192"/>
      <c r="AB134" s="192"/>
      <c r="AC134" s="192"/>
      <c r="AD134" s="192"/>
      <c r="AE134" s="192"/>
      <c r="AF134" s="192"/>
      <c r="AG134" s="192"/>
      <c r="AH134" s="192"/>
      <c r="AI134" s="192"/>
      <c r="AJ134" s="192"/>
      <c r="AK134" s="171"/>
      <c r="AL134" s="171"/>
      <c r="AM134" s="192"/>
      <c r="AN134" s="192"/>
      <c r="AO134" s="222"/>
      <c r="AP134" s="182">
        <v>74</v>
      </c>
      <c r="AQ134" s="183">
        <v>195</v>
      </c>
      <c r="AR134" s="181"/>
      <c r="AS134" s="181"/>
      <c r="AT134" s="184"/>
      <c r="AU134" s="184"/>
      <c r="AV134" s="184"/>
      <c r="AW134" s="184"/>
      <c r="AX134" s="184"/>
      <c r="AY134" s="184"/>
      <c r="AZ134" s="184"/>
      <c r="BA134" s="184"/>
      <c r="BB134" s="184"/>
      <c r="BC134" s="185"/>
      <c r="BD134" s="180"/>
      <c r="BE134" s="186"/>
      <c r="BF134" s="187"/>
      <c r="BG134" s="172">
        <v>0</v>
      </c>
      <c r="BH134" s="172"/>
      <c r="BI134" s="172"/>
      <c r="BJ134" s="172"/>
      <c r="BK134" s="172"/>
      <c r="BL134" s="28"/>
      <c r="BM134" s="229"/>
      <c r="BN134" s="229"/>
      <c r="BO134" s="229"/>
      <c r="BP134" s="229"/>
      <c r="BQ134" s="229"/>
      <c r="BR134" s="229"/>
      <c r="BS134" s="229"/>
      <c r="BT134" s="229"/>
      <c r="BU134" s="229"/>
      <c r="BV134" s="229">
        <v>0</v>
      </c>
      <c r="BW134" s="229"/>
      <c r="BX134" s="229"/>
      <c r="BY134" s="229"/>
      <c r="BZ134" s="229"/>
      <c r="CA134" s="229"/>
      <c r="CB134" s="229"/>
      <c r="CC134" s="229"/>
      <c r="CD134" s="229"/>
      <c r="CE134" s="229"/>
      <c r="CF134" s="229"/>
      <c r="CG134" s="229">
        <v>0</v>
      </c>
      <c r="CH134" s="229">
        <v>0</v>
      </c>
      <c r="CI134" s="229"/>
      <c r="CJ134" s="229">
        <v>0.02</v>
      </c>
      <c r="CK134" s="229"/>
      <c r="CL134" s="229"/>
      <c r="CM134" s="229"/>
      <c r="CN134" s="229"/>
      <c r="CO134" s="229"/>
      <c r="CP134" s="229"/>
      <c r="CQ134" s="229" t="s">
        <v>169</v>
      </c>
      <c r="CR134" s="229" t="s">
        <v>238</v>
      </c>
      <c r="CS134">
        <v>0</v>
      </c>
    </row>
    <row r="135" spans="1:97" s="197" customFormat="1" ht="31.5" customHeight="1" x14ac:dyDescent="0.3">
      <c r="A135" s="193">
        <v>2022</v>
      </c>
      <c r="B135" s="170">
        <v>1</v>
      </c>
      <c r="C135" s="257">
        <v>44566</v>
      </c>
      <c r="D135" s="170">
        <v>372</v>
      </c>
      <c r="E135" s="170">
        <v>646</v>
      </c>
      <c r="F135" s="170">
        <v>46</v>
      </c>
      <c r="G135" s="196" t="s">
        <v>244</v>
      </c>
      <c r="H135" t="s">
        <v>245</v>
      </c>
      <c r="I135" t="s">
        <v>201</v>
      </c>
      <c r="J135">
        <v>2</v>
      </c>
      <c r="K135">
        <v>2</v>
      </c>
      <c r="L135" s="258">
        <v>212</v>
      </c>
      <c r="M135" s="259">
        <v>197.16</v>
      </c>
      <c r="N135" s="260">
        <v>226.84</v>
      </c>
      <c r="O135" s="192"/>
      <c r="P135" s="192"/>
      <c r="Q135" s="192"/>
      <c r="R135" s="192"/>
      <c r="S135" s="192"/>
      <c r="T135" s="192"/>
      <c r="U135" s="192"/>
      <c r="V135" s="192"/>
      <c r="W135" s="192"/>
      <c r="X135" s="192"/>
      <c r="Y135" s="171"/>
      <c r="Z135" s="171"/>
      <c r="AA135" s="192"/>
      <c r="AB135" s="192">
        <v>240</v>
      </c>
      <c r="AC135" s="192">
        <v>255</v>
      </c>
      <c r="AD135" s="192">
        <v>264</v>
      </c>
      <c r="AE135" s="192">
        <v>254</v>
      </c>
      <c r="AF135" s="192"/>
      <c r="AG135" s="192">
        <v>204</v>
      </c>
      <c r="AH135" s="192">
        <v>214</v>
      </c>
      <c r="AI135" s="192">
        <v>207</v>
      </c>
      <c r="AJ135" s="192">
        <v>207</v>
      </c>
      <c r="AK135" s="171"/>
      <c r="AL135" s="171">
        <v>127</v>
      </c>
      <c r="AM135" s="192">
        <v>253.25</v>
      </c>
      <c r="AN135" s="192">
        <v>208</v>
      </c>
      <c r="AO135" s="222"/>
      <c r="AP135" s="182">
        <v>37</v>
      </c>
      <c r="AQ135" s="183">
        <v>150</v>
      </c>
      <c r="AR135" s="181">
        <v>14.173228346456691</v>
      </c>
      <c r="AS135" s="181">
        <v>14.173228346456691</v>
      </c>
      <c r="AT135" s="184"/>
      <c r="AU135" s="184"/>
      <c r="AV135" s="184"/>
      <c r="AW135" s="184"/>
      <c r="AX135" s="184"/>
      <c r="AY135" s="184"/>
      <c r="AZ135" s="184"/>
      <c r="BA135" s="184"/>
      <c r="BB135" s="184"/>
      <c r="BC135" s="185"/>
      <c r="BD135" s="180"/>
      <c r="BE135" s="186"/>
      <c r="BF135" s="187"/>
      <c r="BG135" s="172">
        <v>0</v>
      </c>
      <c r="BH135" s="172"/>
      <c r="BI135" s="172"/>
      <c r="BJ135" s="172"/>
      <c r="BK135" s="172"/>
      <c r="BL135" s="28">
        <v>4</v>
      </c>
      <c r="BM135" s="229">
        <v>3</v>
      </c>
      <c r="BN135" s="229">
        <v>3</v>
      </c>
      <c r="BO135" s="229"/>
      <c r="BP135" s="229"/>
      <c r="BQ135" s="229"/>
      <c r="BR135" s="229"/>
      <c r="BS135" s="229"/>
      <c r="BT135" s="229"/>
      <c r="BU135" s="229"/>
      <c r="BV135" s="229">
        <v>0</v>
      </c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>
        <v>0</v>
      </c>
      <c r="CH135" s="229">
        <v>0</v>
      </c>
      <c r="CI135" s="229"/>
      <c r="CJ135" s="229">
        <v>0.02</v>
      </c>
      <c r="CK135" s="229"/>
      <c r="CL135" s="229"/>
      <c r="CM135" s="229"/>
      <c r="CN135" s="229"/>
      <c r="CO135" s="229"/>
      <c r="CP135" s="229"/>
      <c r="CQ135" s="229" t="s">
        <v>169</v>
      </c>
      <c r="CR135" s="229" t="s">
        <v>238</v>
      </c>
      <c r="CS135">
        <v>0</v>
      </c>
    </row>
    <row r="136" spans="1:97" s="197" customFormat="1" ht="31.5" customHeight="1" x14ac:dyDescent="0.3">
      <c r="A136" s="193">
        <v>2022</v>
      </c>
      <c r="B136" s="170">
        <v>1</v>
      </c>
      <c r="C136" s="257">
        <v>44566</v>
      </c>
      <c r="D136" s="170">
        <v>372</v>
      </c>
      <c r="E136" s="170">
        <v>647</v>
      </c>
      <c r="F136" s="170">
        <v>46</v>
      </c>
      <c r="G136" s="196" t="s">
        <v>236</v>
      </c>
      <c r="H136" t="s">
        <v>237</v>
      </c>
      <c r="I136" t="s">
        <v>201</v>
      </c>
      <c r="J136">
        <v>2</v>
      </c>
      <c r="K136">
        <v>2</v>
      </c>
      <c r="L136" s="258">
        <v>212</v>
      </c>
      <c r="M136" s="259">
        <v>197.16</v>
      </c>
      <c r="N136" s="260">
        <v>226.84</v>
      </c>
      <c r="O136" s="192"/>
      <c r="P136" s="192"/>
      <c r="Q136" s="192"/>
      <c r="R136" s="192"/>
      <c r="S136" s="192"/>
      <c r="T136" s="192"/>
      <c r="U136" s="192"/>
      <c r="V136" s="192"/>
      <c r="W136" s="192"/>
      <c r="X136" s="192"/>
      <c r="Y136" s="171"/>
      <c r="Z136" s="171"/>
      <c r="AA136" s="192"/>
      <c r="AB136" s="192">
        <v>245</v>
      </c>
      <c r="AC136" s="192">
        <v>253</v>
      </c>
      <c r="AD136" s="192">
        <v>263</v>
      </c>
      <c r="AE136" s="192">
        <v>253</v>
      </c>
      <c r="AF136" s="192"/>
      <c r="AG136" s="192">
        <v>204</v>
      </c>
      <c r="AH136" s="192">
        <v>220</v>
      </c>
      <c r="AI136" s="192">
        <v>214</v>
      </c>
      <c r="AJ136" s="192">
        <v>216</v>
      </c>
      <c r="AK136" s="171"/>
      <c r="AL136" s="171">
        <v>127</v>
      </c>
      <c r="AM136" s="192">
        <v>253.5</v>
      </c>
      <c r="AN136" s="192">
        <v>213.5</v>
      </c>
      <c r="AO136" s="222"/>
      <c r="AP136" s="182">
        <v>37</v>
      </c>
      <c r="AQ136" s="183">
        <v>150</v>
      </c>
      <c r="AR136" s="181">
        <v>14.173228346456691</v>
      </c>
      <c r="AS136" s="181">
        <v>14.173228346456691</v>
      </c>
      <c r="AT136" s="184"/>
      <c r="AU136" s="184"/>
      <c r="AV136" s="184"/>
      <c r="AW136" s="184"/>
      <c r="AX136" s="184"/>
      <c r="AY136" s="184"/>
      <c r="AZ136" s="184"/>
      <c r="BA136" s="184"/>
      <c r="BB136" s="184"/>
      <c r="BC136" s="185"/>
      <c r="BD136" s="180"/>
      <c r="BE136" s="186"/>
      <c r="BF136" s="187"/>
      <c r="BG136" s="172">
        <v>0</v>
      </c>
      <c r="BH136" s="172"/>
      <c r="BI136" s="172"/>
      <c r="BJ136" s="172"/>
      <c r="BK136" s="172"/>
      <c r="BL136" s="28">
        <v>4</v>
      </c>
      <c r="BM136" s="229">
        <v>4</v>
      </c>
      <c r="BN136" s="229">
        <v>3</v>
      </c>
      <c r="BO136" s="229"/>
      <c r="BP136" s="229"/>
      <c r="BQ136" s="229"/>
      <c r="BR136" s="229"/>
      <c r="BS136" s="229"/>
      <c r="BT136" s="229"/>
      <c r="BU136" s="229"/>
      <c r="BV136" s="229">
        <v>0</v>
      </c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>
        <v>0</v>
      </c>
      <c r="CH136" s="229">
        <v>0</v>
      </c>
      <c r="CI136" s="229"/>
      <c r="CJ136" s="229">
        <v>0.02</v>
      </c>
      <c r="CK136" s="229"/>
      <c r="CL136" s="229"/>
      <c r="CM136" s="229"/>
      <c r="CN136" s="229"/>
      <c r="CO136" s="229"/>
      <c r="CP136" s="229"/>
      <c r="CQ136" s="229" t="s">
        <v>169</v>
      </c>
      <c r="CR136" s="229" t="s">
        <v>238</v>
      </c>
      <c r="CS136">
        <v>0</v>
      </c>
    </row>
    <row r="137" spans="1:97" s="197" customFormat="1" ht="31.5" customHeight="1" x14ac:dyDescent="0.3">
      <c r="A137" s="193">
        <v>2022</v>
      </c>
      <c r="B137" s="170">
        <v>1</v>
      </c>
      <c r="C137" s="257">
        <v>44566</v>
      </c>
      <c r="D137" s="170">
        <v>415</v>
      </c>
      <c r="E137" s="170">
        <v>655</v>
      </c>
      <c r="F137" s="170">
        <v>47</v>
      </c>
      <c r="G137" s="196" t="s">
        <v>240</v>
      </c>
      <c r="H137" t="s">
        <v>241</v>
      </c>
      <c r="I137" t="s">
        <v>201</v>
      </c>
      <c r="J137">
        <v>3</v>
      </c>
      <c r="K137">
        <v>1</v>
      </c>
      <c r="L137" s="258">
        <v>148</v>
      </c>
      <c r="M137" s="259">
        <v>137.63999999999999</v>
      </c>
      <c r="N137" s="260">
        <v>158.36000000000001</v>
      </c>
      <c r="O137" s="192"/>
      <c r="P137" s="192"/>
      <c r="Q137" s="192"/>
      <c r="R137" s="192"/>
      <c r="S137" s="192"/>
      <c r="T137" s="192"/>
      <c r="U137" s="192"/>
      <c r="V137" s="192"/>
      <c r="W137" s="192"/>
      <c r="X137" s="192"/>
      <c r="Y137" s="171"/>
      <c r="Z137" s="171"/>
      <c r="AA137" s="192"/>
      <c r="AB137" s="192"/>
      <c r="AC137" s="192"/>
      <c r="AD137" s="192"/>
      <c r="AE137" s="192"/>
      <c r="AF137" s="192"/>
      <c r="AG137" s="192"/>
      <c r="AH137" s="192"/>
      <c r="AI137" s="192"/>
      <c r="AJ137" s="192"/>
      <c r="AK137" s="171"/>
      <c r="AL137" s="171"/>
      <c r="AM137" s="192"/>
      <c r="AN137" s="192"/>
      <c r="AO137" s="222"/>
      <c r="AP137" s="182">
        <v>64</v>
      </c>
      <c r="AQ137" s="183">
        <v>169</v>
      </c>
      <c r="AR137" s="181"/>
      <c r="AS137" s="181"/>
      <c r="AT137" s="184"/>
      <c r="AU137" s="184"/>
      <c r="AV137" s="184"/>
      <c r="AW137" s="184"/>
      <c r="AX137" s="184"/>
      <c r="AY137" s="184"/>
      <c r="AZ137" s="184"/>
      <c r="BA137" s="184"/>
      <c r="BB137" s="184"/>
      <c r="BC137" s="185"/>
      <c r="BD137" s="180"/>
      <c r="BE137" s="186"/>
      <c r="BF137" s="187"/>
      <c r="BG137" s="172">
        <v>0</v>
      </c>
      <c r="BH137" s="172"/>
      <c r="BI137" s="172"/>
      <c r="BJ137" s="172"/>
      <c r="BK137" s="172"/>
      <c r="BL137" s="28"/>
      <c r="BM137" s="229"/>
      <c r="BN137" s="229"/>
      <c r="BO137" s="229"/>
      <c r="BP137" s="229"/>
      <c r="BQ137" s="229"/>
      <c r="BR137" s="229"/>
      <c r="BS137" s="229"/>
      <c r="BT137" s="229"/>
      <c r="BU137" s="229"/>
      <c r="BV137" s="229">
        <v>0</v>
      </c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>
        <v>0</v>
      </c>
      <c r="CH137" s="229">
        <v>0</v>
      </c>
      <c r="CI137" s="229"/>
      <c r="CJ137" s="229">
        <v>0.02</v>
      </c>
      <c r="CK137" s="229"/>
      <c r="CL137" s="229"/>
      <c r="CM137" s="229"/>
      <c r="CN137" s="229"/>
      <c r="CO137" s="229"/>
      <c r="CP137" s="229"/>
      <c r="CQ137" s="229" t="s">
        <v>169</v>
      </c>
      <c r="CR137" s="229" t="s">
        <v>179</v>
      </c>
      <c r="CS137">
        <v>0</v>
      </c>
    </row>
    <row r="138" spans="1:97" s="197" customFormat="1" ht="31.5" customHeight="1" x14ac:dyDescent="0.3">
      <c r="A138" s="193">
        <v>2022</v>
      </c>
      <c r="B138" s="170">
        <v>1</v>
      </c>
      <c r="C138" s="257">
        <v>44566</v>
      </c>
      <c r="D138" s="170">
        <v>415</v>
      </c>
      <c r="E138" s="170">
        <v>656</v>
      </c>
      <c r="F138" s="170">
        <v>47</v>
      </c>
      <c r="G138" s="196" t="s">
        <v>287</v>
      </c>
      <c r="H138" t="s">
        <v>288</v>
      </c>
      <c r="I138" t="s">
        <v>201</v>
      </c>
      <c r="J138">
        <v>3</v>
      </c>
      <c r="K138">
        <v>1</v>
      </c>
      <c r="L138" s="258">
        <v>148</v>
      </c>
      <c r="M138" s="259">
        <v>137.63999999999999</v>
      </c>
      <c r="N138" s="260">
        <v>158.36000000000001</v>
      </c>
      <c r="O138" s="192"/>
      <c r="P138" s="192"/>
      <c r="Q138" s="192"/>
      <c r="R138" s="192"/>
      <c r="S138" s="192"/>
      <c r="T138" s="192"/>
      <c r="U138" s="192"/>
      <c r="V138" s="192"/>
      <c r="W138" s="192"/>
      <c r="X138" s="192"/>
      <c r="Y138" s="171"/>
      <c r="Z138" s="171"/>
      <c r="AA138" s="192"/>
      <c r="AB138" s="192"/>
      <c r="AC138" s="192"/>
      <c r="AD138" s="192"/>
      <c r="AE138" s="192"/>
      <c r="AF138" s="192"/>
      <c r="AG138" s="192"/>
      <c r="AH138" s="192"/>
      <c r="AI138" s="192"/>
      <c r="AJ138" s="192"/>
      <c r="AK138" s="171"/>
      <c r="AL138" s="171"/>
      <c r="AM138" s="192"/>
      <c r="AN138" s="192"/>
      <c r="AO138" s="222"/>
      <c r="AP138" s="182">
        <v>64</v>
      </c>
      <c r="AQ138" s="183">
        <v>169</v>
      </c>
      <c r="AR138" s="181"/>
      <c r="AS138" s="181"/>
      <c r="AT138" s="184"/>
      <c r="AU138" s="184"/>
      <c r="AV138" s="184"/>
      <c r="AW138" s="184"/>
      <c r="AX138" s="184"/>
      <c r="AY138" s="184"/>
      <c r="AZ138" s="184"/>
      <c r="BA138" s="184"/>
      <c r="BB138" s="184"/>
      <c r="BC138" s="185"/>
      <c r="BD138" s="180"/>
      <c r="BE138" s="186"/>
      <c r="BF138" s="187"/>
      <c r="BG138" s="172">
        <v>0</v>
      </c>
      <c r="BH138" s="172"/>
      <c r="BI138" s="172"/>
      <c r="BJ138" s="172"/>
      <c r="BK138" s="172"/>
      <c r="BL138" s="28"/>
      <c r="BM138" s="229"/>
      <c r="BN138" s="229"/>
      <c r="BO138" s="229"/>
      <c r="BP138" s="229"/>
      <c r="BQ138" s="229"/>
      <c r="BR138" s="229"/>
      <c r="BS138" s="229"/>
      <c r="BT138" s="229"/>
      <c r="BU138" s="229"/>
      <c r="BV138" s="229">
        <v>0</v>
      </c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>
        <v>0</v>
      </c>
      <c r="CH138" s="229">
        <v>0</v>
      </c>
      <c r="CI138" s="229"/>
      <c r="CJ138" s="229">
        <v>0.02</v>
      </c>
      <c r="CK138" s="229"/>
      <c r="CL138" s="229"/>
      <c r="CM138" s="229"/>
      <c r="CN138" s="229"/>
      <c r="CO138" s="229"/>
      <c r="CP138" s="229"/>
      <c r="CQ138" s="229" t="s">
        <v>169</v>
      </c>
      <c r="CR138" s="229" t="s">
        <v>179</v>
      </c>
      <c r="CS138">
        <v>0</v>
      </c>
    </row>
    <row r="139" spans="1:97" s="197" customFormat="1" ht="31.5" customHeight="1" x14ac:dyDescent="0.3">
      <c r="A139" s="193">
        <v>2022</v>
      </c>
      <c r="B139" s="170">
        <v>1</v>
      </c>
      <c r="C139" s="257">
        <v>44566</v>
      </c>
      <c r="D139" s="170">
        <v>415</v>
      </c>
      <c r="E139" s="170">
        <v>657</v>
      </c>
      <c r="F139" s="170">
        <v>47</v>
      </c>
      <c r="G139" s="196" t="s">
        <v>289</v>
      </c>
      <c r="H139" t="s">
        <v>290</v>
      </c>
      <c r="I139" t="s">
        <v>201</v>
      </c>
      <c r="J139">
        <v>3</v>
      </c>
      <c r="K139">
        <v>1</v>
      </c>
      <c r="L139" s="258">
        <v>90</v>
      </c>
      <c r="M139" s="259">
        <v>83.7</v>
      </c>
      <c r="N139" s="260">
        <v>96.3</v>
      </c>
      <c r="O139" s="192"/>
      <c r="P139" s="192"/>
      <c r="Q139" s="192"/>
      <c r="R139" s="192"/>
      <c r="S139" s="192"/>
      <c r="T139" s="192"/>
      <c r="U139" s="192"/>
      <c r="V139" s="192"/>
      <c r="W139" s="192"/>
      <c r="X139" s="192"/>
      <c r="Y139" s="171"/>
      <c r="Z139" s="171"/>
      <c r="AA139" s="192"/>
      <c r="AB139" s="192"/>
      <c r="AC139" s="192"/>
      <c r="AD139" s="192"/>
      <c r="AE139" s="192"/>
      <c r="AF139" s="192"/>
      <c r="AG139" s="192"/>
      <c r="AH139" s="192"/>
      <c r="AI139" s="192"/>
      <c r="AJ139" s="192"/>
      <c r="AK139" s="171"/>
      <c r="AL139" s="171"/>
      <c r="AM139" s="192"/>
      <c r="AN139" s="192"/>
      <c r="AO139" s="222"/>
      <c r="AP139" s="182">
        <v>64</v>
      </c>
      <c r="AQ139" s="183">
        <v>169</v>
      </c>
      <c r="AR139" s="181"/>
      <c r="AS139" s="181"/>
      <c r="AT139" s="184"/>
      <c r="AU139" s="184"/>
      <c r="AV139" s="184"/>
      <c r="AW139" s="184"/>
      <c r="AX139" s="184"/>
      <c r="AY139" s="184"/>
      <c r="AZ139" s="184"/>
      <c r="BA139" s="184"/>
      <c r="BB139" s="184"/>
      <c r="BC139" s="185"/>
      <c r="BD139" s="180"/>
      <c r="BE139" s="186"/>
      <c r="BF139" s="187"/>
      <c r="BG139" s="172">
        <v>0</v>
      </c>
      <c r="BH139" s="172"/>
      <c r="BI139" s="172"/>
      <c r="BJ139" s="172"/>
      <c r="BK139" s="172"/>
      <c r="BL139" s="28"/>
      <c r="BM139" s="229"/>
      <c r="BN139" s="229"/>
      <c r="BO139" s="229"/>
      <c r="BP139" s="229"/>
      <c r="BQ139" s="229"/>
      <c r="BR139" s="229"/>
      <c r="BS139" s="229"/>
      <c r="BT139" s="229"/>
      <c r="BU139" s="229"/>
      <c r="BV139" s="229">
        <v>0</v>
      </c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>
        <v>0</v>
      </c>
      <c r="CH139" s="229">
        <v>0</v>
      </c>
      <c r="CI139" s="229"/>
      <c r="CJ139" s="229">
        <v>0.02</v>
      </c>
      <c r="CK139" s="229"/>
      <c r="CL139" s="229"/>
      <c r="CM139" s="229"/>
      <c r="CN139" s="229"/>
      <c r="CO139" s="229"/>
      <c r="CP139" s="229"/>
      <c r="CQ139" s="229" t="s">
        <v>169</v>
      </c>
      <c r="CR139" s="229" t="s">
        <v>179</v>
      </c>
      <c r="CS139">
        <v>0</v>
      </c>
    </row>
    <row r="140" spans="1:97" s="197" customFormat="1" ht="31.5" customHeight="1" x14ac:dyDescent="0.3">
      <c r="A140" s="193">
        <v>2022</v>
      </c>
      <c r="B140" s="170">
        <v>1</v>
      </c>
      <c r="C140" s="257">
        <v>44566</v>
      </c>
      <c r="D140" s="170">
        <v>415</v>
      </c>
      <c r="E140" s="170">
        <v>658</v>
      </c>
      <c r="F140" s="170">
        <v>47</v>
      </c>
      <c r="G140" s="196" t="s">
        <v>242</v>
      </c>
      <c r="H140" t="s">
        <v>243</v>
      </c>
      <c r="I140" t="s">
        <v>201</v>
      </c>
      <c r="J140">
        <v>3</v>
      </c>
      <c r="K140">
        <v>1</v>
      </c>
      <c r="L140" s="258">
        <v>90</v>
      </c>
      <c r="M140" s="259">
        <v>83.7</v>
      </c>
      <c r="N140" s="260">
        <v>96.3</v>
      </c>
      <c r="O140" s="192"/>
      <c r="P140" s="192"/>
      <c r="Q140" s="192"/>
      <c r="R140" s="192"/>
      <c r="S140" s="192"/>
      <c r="T140" s="192"/>
      <c r="U140" s="192"/>
      <c r="V140" s="192"/>
      <c r="W140" s="192"/>
      <c r="X140" s="192"/>
      <c r="Y140" s="171"/>
      <c r="Z140" s="171"/>
      <c r="AA140" s="192"/>
      <c r="AB140" s="192"/>
      <c r="AC140" s="192"/>
      <c r="AD140" s="192"/>
      <c r="AE140" s="192"/>
      <c r="AF140" s="192"/>
      <c r="AG140" s="192"/>
      <c r="AH140" s="192"/>
      <c r="AI140" s="192"/>
      <c r="AJ140" s="192"/>
      <c r="AK140" s="171"/>
      <c r="AL140" s="171"/>
      <c r="AM140" s="192"/>
      <c r="AN140" s="192"/>
      <c r="AO140" s="222"/>
      <c r="AP140" s="182">
        <v>64</v>
      </c>
      <c r="AQ140" s="183">
        <v>169</v>
      </c>
      <c r="AR140" s="181"/>
      <c r="AS140" s="181"/>
      <c r="AT140" s="184"/>
      <c r="AU140" s="184"/>
      <c r="AV140" s="184"/>
      <c r="AW140" s="184"/>
      <c r="AX140" s="184"/>
      <c r="AY140" s="184"/>
      <c r="AZ140" s="184"/>
      <c r="BA140" s="184"/>
      <c r="BB140" s="184"/>
      <c r="BC140" s="185"/>
      <c r="BD140" s="180"/>
      <c r="BE140" s="186"/>
      <c r="BF140" s="187"/>
      <c r="BG140" s="172">
        <v>0</v>
      </c>
      <c r="BH140" s="172"/>
      <c r="BI140" s="172"/>
      <c r="BJ140" s="172"/>
      <c r="BK140" s="172"/>
      <c r="BL140" s="28"/>
      <c r="BM140" s="229"/>
      <c r="BN140" s="229"/>
      <c r="BO140" s="229"/>
      <c r="BP140" s="229"/>
      <c r="BQ140" s="229"/>
      <c r="BR140" s="229"/>
      <c r="BS140" s="229"/>
      <c r="BT140" s="229"/>
      <c r="BU140" s="229"/>
      <c r="BV140" s="229">
        <v>0</v>
      </c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>
        <v>0</v>
      </c>
      <c r="CH140" s="229">
        <v>0</v>
      </c>
      <c r="CI140" s="229"/>
      <c r="CJ140" s="229">
        <v>0.02</v>
      </c>
      <c r="CK140" s="229"/>
      <c r="CL140" s="229"/>
      <c r="CM140" s="229"/>
      <c r="CN140" s="229"/>
      <c r="CO140" s="229"/>
      <c r="CP140" s="229"/>
      <c r="CQ140" s="229" t="s">
        <v>169</v>
      </c>
      <c r="CR140" s="229" t="s">
        <v>179</v>
      </c>
      <c r="CS140">
        <v>0</v>
      </c>
    </row>
    <row r="141" spans="1:97" s="197" customFormat="1" ht="31.5" customHeight="1" x14ac:dyDescent="0.3">
      <c r="A141" s="193">
        <v>2022</v>
      </c>
      <c r="B141" s="170">
        <v>1</v>
      </c>
      <c r="C141" s="257">
        <v>44566</v>
      </c>
      <c r="D141" s="170">
        <v>372</v>
      </c>
      <c r="E141" s="170">
        <v>647</v>
      </c>
      <c r="F141" s="170">
        <v>48</v>
      </c>
      <c r="G141" s="196" t="s">
        <v>236</v>
      </c>
      <c r="H141" t="s">
        <v>237</v>
      </c>
      <c r="I141" t="s">
        <v>201</v>
      </c>
      <c r="J141">
        <v>2</v>
      </c>
      <c r="K141">
        <v>2</v>
      </c>
      <c r="L141" s="258">
        <v>212</v>
      </c>
      <c r="M141" s="259">
        <v>197.16</v>
      </c>
      <c r="N141" s="260">
        <v>226.84</v>
      </c>
      <c r="O141" s="192"/>
      <c r="P141" s="192"/>
      <c r="Q141" s="192"/>
      <c r="R141" s="192"/>
      <c r="S141" s="192"/>
      <c r="T141" s="192"/>
      <c r="U141" s="192"/>
      <c r="V141" s="192"/>
      <c r="W141" s="192"/>
      <c r="X141" s="192"/>
      <c r="Y141" s="171"/>
      <c r="Z141" s="171"/>
      <c r="AA141" s="192"/>
      <c r="AB141" s="192"/>
      <c r="AC141" s="192"/>
      <c r="AD141" s="192"/>
      <c r="AE141" s="192"/>
      <c r="AF141" s="192"/>
      <c r="AG141" s="192"/>
      <c r="AH141" s="192"/>
      <c r="AI141" s="192"/>
      <c r="AJ141" s="192"/>
      <c r="AK141" s="171"/>
      <c r="AL141" s="171">
        <v>127</v>
      </c>
      <c r="AM141" s="192"/>
      <c r="AN141" s="192"/>
      <c r="AO141" s="222"/>
      <c r="AP141" s="182">
        <v>37</v>
      </c>
      <c r="AQ141" s="183">
        <v>150</v>
      </c>
      <c r="AR141" s="181">
        <v>14.173228346456691</v>
      </c>
      <c r="AS141" s="181">
        <v>14.173228346456691</v>
      </c>
      <c r="AT141" s="184"/>
      <c r="AU141" s="184"/>
      <c r="AV141" s="184"/>
      <c r="AW141" s="184"/>
      <c r="AX141" s="184"/>
      <c r="AY141" s="184"/>
      <c r="AZ141" s="184"/>
      <c r="BA141" s="184"/>
      <c r="BB141" s="184"/>
      <c r="BC141" s="185"/>
      <c r="BD141" s="180"/>
      <c r="BE141" s="186"/>
      <c r="BF141" s="187"/>
      <c r="BG141" s="172">
        <v>0</v>
      </c>
      <c r="BH141" s="172"/>
      <c r="BI141" s="172"/>
      <c r="BJ141" s="172"/>
      <c r="BK141" s="172"/>
      <c r="BL141" s="28"/>
      <c r="BM141" s="229"/>
      <c r="BN141" s="229"/>
      <c r="BO141" s="229"/>
      <c r="BP141" s="229"/>
      <c r="BQ141" s="229"/>
      <c r="BR141" s="229"/>
      <c r="BS141" s="229"/>
      <c r="BT141" s="229"/>
      <c r="BU141" s="229"/>
      <c r="BV141" s="229">
        <v>0</v>
      </c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>
        <v>0</v>
      </c>
      <c r="CH141" s="229">
        <v>0</v>
      </c>
      <c r="CI141" s="229"/>
      <c r="CJ141" s="229">
        <v>0.02</v>
      </c>
      <c r="CK141" s="229"/>
      <c r="CL141" s="229"/>
      <c r="CM141" s="229"/>
      <c r="CN141" s="229"/>
      <c r="CO141" s="229"/>
      <c r="CP141" s="229"/>
      <c r="CQ141" s="229" t="s">
        <v>169</v>
      </c>
      <c r="CR141" s="229" t="s">
        <v>238</v>
      </c>
      <c r="CS141">
        <v>0</v>
      </c>
    </row>
    <row r="142" spans="1:97" s="197" customFormat="1" ht="31.5" customHeight="1" x14ac:dyDescent="0.3">
      <c r="A142" s="193">
        <v>2022</v>
      </c>
      <c r="B142" s="170">
        <v>1</v>
      </c>
      <c r="C142" s="257">
        <v>44566</v>
      </c>
      <c r="D142" s="170">
        <v>334</v>
      </c>
      <c r="E142" s="170">
        <v>254</v>
      </c>
      <c r="F142" s="170">
        <v>49</v>
      </c>
      <c r="G142" s="196" t="s">
        <v>200</v>
      </c>
      <c r="H142" t="s">
        <v>168</v>
      </c>
      <c r="I142" t="s">
        <v>201</v>
      </c>
      <c r="J142">
        <v>4</v>
      </c>
      <c r="K142">
        <v>2</v>
      </c>
      <c r="L142" s="258">
        <v>203</v>
      </c>
      <c r="M142" s="259">
        <v>188.79</v>
      </c>
      <c r="N142" s="260">
        <v>217.21</v>
      </c>
      <c r="O142" s="192">
        <v>270</v>
      </c>
      <c r="P142" s="192">
        <v>268</v>
      </c>
      <c r="Q142" s="192">
        <v>270</v>
      </c>
      <c r="R142" s="192">
        <v>260</v>
      </c>
      <c r="S142" s="192">
        <v>300</v>
      </c>
      <c r="T142" s="192">
        <v>203</v>
      </c>
      <c r="U142" s="192">
        <v>200</v>
      </c>
      <c r="V142" s="192">
        <v>203</v>
      </c>
      <c r="W142" s="192">
        <v>206</v>
      </c>
      <c r="X142" s="192">
        <v>213</v>
      </c>
      <c r="Y142" s="171">
        <v>144</v>
      </c>
      <c r="Z142" s="171">
        <v>145</v>
      </c>
      <c r="AA142" s="192">
        <v>276</v>
      </c>
      <c r="AB142" s="192">
        <v>271</v>
      </c>
      <c r="AC142" s="192">
        <v>250</v>
      </c>
      <c r="AD142" s="192">
        <v>264</v>
      </c>
      <c r="AE142" s="192">
        <v>266</v>
      </c>
      <c r="AF142" s="192">
        <v>208</v>
      </c>
      <c r="AG142" s="192">
        <v>207</v>
      </c>
      <c r="AH142" s="192">
        <v>194</v>
      </c>
      <c r="AI142" s="192">
        <v>204</v>
      </c>
      <c r="AJ142" s="192">
        <v>199</v>
      </c>
      <c r="AK142" s="171">
        <v>146</v>
      </c>
      <c r="AL142" s="171">
        <v>146</v>
      </c>
      <c r="AM142" s="192">
        <v>269.5</v>
      </c>
      <c r="AN142" s="192">
        <v>203.7</v>
      </c>
      <c r="AO142" s="222"/>
      <c r="AP142" s="182">
        <v>94</v>
      </c>
      <c r="AQ142" s="183">
        <v>153</v>
      </c>
      <c r="AR142" s="181">
        <v>6.2068965517241379</v>
      </c>
      <c r="AS142" s="181">
        <v>6.2068965517241379</v>
      </c>
      <c r="AT142" s="184"/>
      <c r="AU142" s="184"/>
      <c r="AV142" s="184"/>
      <c r="AW142" s="184">
        <v>12</v>
      </c>
      <c r="AX142" s="184">
        <v>12</v>
      </c>
      <c r="AY142" s="184"/>
      <c r="AZ142" s="184"/>
      <c r="BA142" s="184"/>
      <c r="BB142" s="184"/>
      <c r="BC142" s="185"/>
      <c r="BD142" s="180"/>
      <c r="BE142" s="186"/>
      <c r="BF142" s="187"/>
      <c r="BG142" s="172">
        <v>0</v>
      </c>
      <c r="BH142" s="172"/>
      <c r="BI142" s="172"/>
      <c r="BJ142" s="172"/>
      <c r="BK142" s="172"/>
      <c r="BL142" s="28">
        <v>6</v>
      </c>
      <c r="BM142" s="229">
        <v>5</v>
      </c>
      <c r="BN142" s="229">
        <v>5</v>
      </c>
      <c r="BO142" s="229"/>
      <c r="BP142" s="229"/>
      <c r="BQ142" s="229"/>
      <c r="BR142" s="229"/>
      <c r="BS142" s="229"/>
      <c r="BT142" s="229"/>
      <c r="BU142" s="229"/>
      <c r="BV142" s="229">
        <v>0</v>
      </c>
      <c r="BW142" s="229"/>
      <c r="BX142" s="229">
        <v>9</v>
      </c>
      <c r="BY142" s="229">
        <v>8</v>
      </c>
      <c r="BZ142" s="229"/>
      <c r="CA142" s="229"/>
      <c r="CB142" s="229"/>
      <c r="CC142" s="229"/>
      <c r="CD142" s="229"/>
      <c r="CE142" s="229"/>
      <c r="CF142" s="229"/>
      <c r="CG142" s="229">
        <v>0</v>
      </c>
      <c r="CH142" s="229">
        <v>0</v>
      </c>
      <c r="CI142" s="229"/>
      <c r="CJ142" s="229">
        <v>0.02</v>
      </c>
      <c r="CK142" s="229"/>
      <c r="CL142" s="229"/>
      <c r="CM142" s="229"/>
      <c r="CN142" s="229"/>
      <c r="CO142" s="229"/>
      <c r="CP142" s="229"/>
      <c r="CQ142" s="229" t="s">
        <v>169</v>
      </c>
      <c r="CR142" s="229" t="s">
        <v>170</v>
      </c>
      <c r="CS142">
        <v>0</v>
      </c>
    </row>
    <row r="143" spans="1:97" s="197" customFormat="1" ht="31.5" customHeight="1" x14ac:dyDescent="0.3">
      <c r="A143" s="193">
        <v>2022</v>
      </c>
      <c r="B143" s="170">
        <v>1</v>
      </c>
      <c r="C143" s="257">
        <v>44569</v>
      </c>
      <c r="D143" s="170">
        <v>124</v>
      </c>
      <c r="E143" s="170">
        <v>688</v>
      </c>
      <c r="F143" s="170">
        <v>2</v>
      </c>
      <c r="G143" s="196" t="s">
        <v>274</v>
      </c>
      <c r="H143" t="s">
        <v>275</v>
      </c>
      <c r="I143" t="s">
        <v>160</v>
      </c>
      <c r="J143">
        <v>2</v>
      </c>
      <c r="K143">
        <v>2</v>
      </c>
      <c r="L143" s="258">
        <v>200</v>
      </c>
      <c r="M143" s="259">
        <v>180</v>
      </c>
      <c r="N143" s="260">
        <v>220</v>
      </c>
      <c r="O143" s="192"/>
      <c r="P143" s="192">
        <v>334</v>
      </c>
      <c r="Q143" s="192">
        <v>330</v>
      </c>
      <c r="R143" s="192">
        <v>328</v>
      </c>
      <c r="S143" s="192">
        <v>336</v>
      </c>
      <c r="T143" s="192"/>
      <c r="U143" s="192">
        <v>219</v>
      </c>
      <c r="V143" s="192">
        <v>214</v>
      </c>
      <c r="W143" s="192">
        <v>202</v>
      </c>
      <c r="X143" s="192">
        <v>238</v>
      </c>
      <c r="Y143" s="171"/>
      <c r="Z143" s="171"/>
      <c r="AA143" s="192">
        <v>341</v>
      </c>
      <c r="AB143" s="192">
        <v>340</v>
      </c>
      <c r="AC143" s="192">
        <v>318</v>
      </c>
      <c r="AD143" s="192">
        <v>321</v>
      </c>
      <c r="AE143" s="192">
        <v>306</v>
      </c>
      <c r="AF143" s="192">
        <v>220</v>
      </c>
      <c r="AG143" s="192">
        <v>220</v>
      </c>
      <c r="AH143" s="192">
        <v>212</v>
      </c>
      <c r="AI143" s="192">
        <v>208</v>
      </c>
      <c r="AJ143" s="192">
        <v>184</v>
      </c>
      <c r="AK143" s="171"/>
      <c r="AL143" s="171"/>
      <c r="AM143" s="192">
        <v>328.22222222222217</v>
      </c>
      <c r="AN143" s="192">
        <v>213</v>
      </c>
      <c r="AO143" s="222"/>
      <c r="AP143" s="182">
        <v>59</v>
      </c>
      <c r="AQ143" s="183">
        <v>122</v>
      </c>
      <c r="AR143" s="181"/>
      <c r="AS143" s="181"/>
      <c r="AT143" s="184"/>
      <c r="AU143" s="184"/>
      <c r="AV143" s="184"/>
      <c r="AW143" s="184">
        <v>3</v>
      </c>
      <c r="AX143" s="184">
        <v>3</v>
      </c>
      <c r="AY143" s="184">
        <v>3</v>
      </c>
      <c r="AZ143" s="184"/>
      <c r="BA143" s="184"/>
      <c r="BB143" s="184"/>
      <c r="BC143" s="185"/>
      <c r="BD143" s="180"/>
      <c r="BE143" s="186"/>
      <c r="BF143" s="187"/>
      <c r="BG143" s="172">
        <v>0</v>
      </c>
      <c r="BH143" s="172"/>
      <c r="BI143" s="172"/>
      <c r="BJ143" s="172"/>
      <c r="BK143" s="172"/>
      <c r="BL143" s="28">
        <v>2</v>
      </c>
      <c r="BM143" s="229">
        <v>4</v>
      </c>
      <c r="BN143" s="229">
        <v>2</v>
      </c>
      <c r="BO143" s="229"/>
      <c r="BP143" s="229"/>
      <c r="BQ143" s="229"/>
      <c r="BR143" s="229"/>
      <c r="BS143" s="229"/>
      <c r="BT143" s="229"/>
      <c r="BU143" s="229"/>
      <c r="BV143" s="229">
        <v>0</v>
      </c>
      <c r="BW143" s="229"/>
      <c r="BX143" s="229">
        <v>2</v>
      </c>
      <c r="BY143" s="229">
        <v>3</v>
      </c>
      <c r="BZ143" s="229">
        <v>2</v>
      </c>
      <c r="CA143" s="229"/>
      <c r="CB143" s="229"/>
      <c r="CC143" s="229"/>
      <c r="CD143" s="229"/>
      <c r="CE143" s="229"/>
      <c r="CF143" s="229"/>
      <c r="CG143" s="229">
        <v>0</v>
      </c>
      <c r="CH143" s="229">
        <v>0</v>
      </c>
      <c r="CI143" s="229"/>
      <c r="CJ143" s="229">
        <v>1.4999999999999999E-2</v>
      </c>
      <c r="CK143" s="229"/>
      <c r="CL143" s="229"/>
      <c r="CM143" s="229"/>
      <c r="CN143" s="229"/>
      <c r="CO143" s="229"/>
      <c r="CP143" s="229"/>
      <c r="CQ143" s="229" t="s">
        <v>169</v>
      </c>
      <c r="CR143" s="229" t="s">
        <v>179</v>
      </c>
      <c r="CS143">
        <v>0</v>
      </c>
    </row>
    <row r="144" spans="1:97" s="197" customFormat="1" ht="31.5" customHeight="1" x14ac:dyDescent="0.3">
      <c r="A144" s="193">
        <v>2022</v>
      </c>
      <c r="B144" s="170">
        <v>1</v>
      </c>
      <c r="C144" s="257">
        <v>44569</v>
      </c>
      <c r="D144" s="170">
        <v>124</v>
      </c>
      <c r="E144" s="170">
        <v>689</v>
      </c>
      <c r="F144" s="170">
        <v>2</v>
      </c>
      <c r="G144" s="196" t="s">
        <v>276</v>
      </c>
      <c r="H144" t="s">
        <v>277</v>
      </c>
      <c r="I144" t="s">
        <v>160</v>
      </c>
      <c r="J144">
        <v>2</v>
      </c>
      <c r="K144">
        <v>2</v>
      </c>
      <c r="L144" s="258">
        <v>75</v>
      </c>
      <c r="M144" s="259">
        <v>67.5</v>
      </c>
      <c r="N144" s="260">
        <v>82.5</v>
      </c>
      <c r="O144" s="192"/>
      <c r="P144" s="192">
        <v>118</v>
      </c>
      <c r="Q144" s="192">
        <v>110</v>
      </c>
      <c r="R144" s="192">
        <v>114</v>
      </c>
      <c r="S144" s="192">
        <v>119</v>
      </c>
      <c r="T144" s="192"/>
      <c r="U144" s="192">
        <v>89</v>
      </c>
      <c r="V144" s="192">
        <v>80</v>
      </c>
      <c r="W144" s="192">
        <v>86</v>
      </c>
      <c r="X144" s="192">
        <v>93</v>
      </c>
      <c r="Y144" s="171"/>
      <c r="Z144" s="171"/>
      <c r="AA144" s="192">
        <v>130</v>
      </c>
      <c r="AB144" s="192">
        <v>128</v>
      </c>
      <c r="AC144" s="192">
        <v>104</v>
      </c>
      <c r="AD144" s="192">
        <v>101</v>
      </c>
      <c r="AE144" s="192">
        <v>100</v>
      </c>
      <c r="AF144" s="192">
        <v>82</v>
      </c>
      <c r="AG144" s="192">
        <v>82</v>
      </c>
      <c r="AH144" s="192">
        <v>71</v>
      </c>
      <c r="AI144" s="192">
        <v>80</v>
      </c>
      <c r="AJ144" s="192">
        <v>82</v>
      </c>
      <c r="AK144" s="171"/>
      <c r="AL144" s="171"/>
      <c r="AM144" s="192">
        <v>113.7777777777778</v>
      </c>
      <c r="AN144" s="192">
        <v>82.777777777777771</v>
      </c>
      <c r="AO144" s="222"/>
      <c r="AP144" s="182">
        <v>59</v>
      </c>
      <c r="AQ144" s="183">
        <v>122</v>
      </c>
      <c r="AR144" s="181"/>
      <c r="AS144" s="181"/>
      <c r="AT144" s="184"/>
      <c r="AU144" s="184"/>
      <c r="AV144" s="184"/>
      <c r="AW144" s="184">
        <v>3</v>
      </c>
      <c r="AX144" s="184">
        <v>4</v>
      </c>
      <c r="AY144" s="184">
        <v>3</v>
      </c>
      <c r="AZ144" s="184"/>
      <c r="BA144" s="184"/>
      <c r="BB144" s="184"/>
      <c r="BC144" s="185"/>
      <c r="BD144" s="180"/>
      <c r="BE144" s="186"/>
      <c r="BF144" s="187"/>
      <c r="BG144" s="172">
        <v>0</v>
      </c>
      <c r="BH144" s="172"/>
      <c r="BI144" s="172"/>
      <c r="BJ144" s="172"/>
      <c r="BK144" s="172"/>
      <c r="BL144" s="28">
        <v>2</v>
      </c>
      <c r="BM144" s="229">
        <v>4</v>
      </c>
      <c r="BN144" s="229">
        <v>6</v>
      </c>
      <c r="BO144" s="229"/>
      <c r="BP144" s="229"/>
      <c r="BQ144" s="229"/>
      <c r="BR144" s="229"/>
      <c r="BS144" s="229"/>
      <c r="BT144" s="229"/>
      <c r="BU144" s="229"/>
      <c r="BV144" s="229">
        <v>0</v>
      </c>
      <c r="BW144" s="229"/>
      <c r="BX144" s="229">
        <v>2</v>
      </c>
      <c r="BY144" s="229">
        <v>4</v>
      </c>
      <c r="BZ144" s="229">
        <v>4</v>
      </c>
      <c r="CA144" s="229"/>
      <c r="CB144" s="229"/>
      <c r="CC144" s="229"/>
      <c r="CD144" s="229"/>
      <c r="CE144" s="229"/>
      <c r="CF144" s="229"/>
      <c r="CG144" s="229">
        <v>0</v>
      </c>
      <c r="CH144" s="229">
        <v>0</v>
      </c>
      <c r="CI144" s="229"/>
      <c r="CJ144" s="229">
        <v>1.4999999999999999E-2</v>
      </c>
      <c r="CK144" s="229"/>
      <c r="CL144" s="229"/>
      <c r="CM144" s="229"/>
      <c r="CN144" s="229"/>
      <c r="CO144" s="229"/>
      <c r="CP144" s="229"/>
      <c r="CQ144" s="229" t="s">
        <v>169</v>
      </c>
      <c r="CR144" s="229" t="s">
        <v>179</v>
      </c>
      <c r="CS144">
        <v>0</v>
      </c>
    </row>
    <row r="145" spans="1:97" s="197" customFormat="1" ht="31.5" customHeight="1" x14ac:dyDescent="0.3">
      <c r="A145" s="193">
        <v>2022</v>
      </c>
      <c r="B145" s="170">
        <v>1</v>
      </c>
      <c r="C145" s="257">
        <v>44569</v>
      </c>
      <c r="D145" s="170">
        <v>243</v>
      </c>
      <c r="E145" s="170">
        <v>167</v>
      </c>
      <c r="F145" s="170">
        <v>2</v>
      </c>
      <c r="G145" s="196" t="s">
        <v>278</v>
      </c>
      <c r="H145" t="s">
        <v>279</v>
      </c>
      <c r="I145" t="s">
        <v>160</v>
      </c>
      <c r="J145">
        <v>2</v>
      </c>
      <c r="K145">
        <v>2</v>
      </c>
      <c r="L145" s="258">
        <v>888</v>
      </c>
      <c r="M145" s="259">
        <v>825.84</v>
      </c>
      <c r="N145" s="260">
        <v>950.16</v>
      </c>
      <c r="O145" s="192"/>
      <c r="P145" s="192">
        <v>1043</v>
      </c>
      <c r="Q145" s="192">
        <v>999</v>
      </c>
      <c r="R145" s="192">
        <v>1017</v>
      </c>
      <c r="S145" s="192">
        <v>1033</v>
      </c>
      <c r="T145" s="192"/>
      <c r="U145" s="192">
        <v>874</v>
      </c>
      <c r="V145" s="192">
        <v>891</v>
      </c>
      <c r="W145" s="192">
        <v>865</v>
      </c>
      <c r="X145" s="192">
        <v>863</v>
      </c>
      <c r="Y145" s="171">
        <v>119</v>
      </c>
      <c r="Z145" s="171">
        <v>125</v>
      </c>
      <c r="AA145" s="192">
        <v>938</v>
      </c>
      <c r="AB145" s="192">
        <v>934</v>
      </c>
      <c r="AC145" s="192">
        <v>988</v>
      </c>
      <c r="AD145" s="192">
        <v>964</v>
      </c>
      <c r="AE145" s="192">
        <v>993</v>
      </c>
      <c r="AF145" s="192">
        <v>866</v>
      </c>
      <c r="AG145" s="192">
        <v>852</v>
      </c>
      <c r="AH145" s="192">
        <v>868</v>
      </c>
      <c r="AI145" s="192">
        <v>871</v>
      </c>
      <c r="AJ145" s="192">
        <v>825</v>
      </c>
      <c r="AK145" s="171"/>
      <c r="AL145" s="171"/>
      <c r="AM145" s="192">
        <v>989.88888888888891</v>
      </c>
      <c r="AN145" s="192">
        <v>863.88888888888891</v>
      </c>
      <c r="AO145" s="222"/>
      <c r="AP145" s="182">
        <v>55</v>
      </c>
      <c r="AQ145" s="183">
        <v>131</v>
      </c>
      <c r="AR145" s="181">
        <v>14.754098360655741</v>
      </c>
      <c r="AS145" s="181">
        <v>14.754098360655741</v>
      </c>
      <c r="AT145" s="184"/>
      <c r="AU145" s="184"/>
      <c r="AV145" s="184"/>
      <c r="AW145" s="184"/>
      <c r="AX145" s="184"/>
      <c r="AY145" s="184"/>
      <c r="AZ145" s="184"/>
      <c r="BA145" s="184"/>
      <c r="BB145" s="184"/>
      <c r="BC145" s="185"/>
      <c r="BD145" s="180"/>
      <c r="BE145" s="186"/>
      <c r="BF145" s="187"/>
      <c r="BG145" s="172">
        <v>0</v>
      </c>
      <c r="BH145" s="172"/>
      <c r="BI145" s="172"/>
      <c r="BJ145" s="172"/>
      <c r="BK145" s="172"/>
      <c r="BL145" s="28"/>
      <c r="BM145" s="229"/>
      <c r="BN145" s="229"/>
      <c r="BO145" s="229"/>
      <c r="BP145" s="229"/>
      <c r="BQ145" s="229"/>
      <c r="BR145" s="229"/>
      <c r="BS145" s="229"/>
      <c r="BT145" s="229"/>
      <c r="BU145" s="229"/>
      <c r="BV145" s="229">
        <v>0</v>
      </c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>
        <v>0</v>
      </c>
      <c r="CH145" s="229">
        <v>0</v>
      </c>
      <c r="CI145" s="229"/>
      <c r="CJ145" s="229">
        <v>1.4999999999999999E-2</v>
      </c>
      <c r="CK145" s="229"/>
      <c r="CL145" s="229"/>
      <c r="CM145" s="229"/>
      <c r="CN145" s="229"/>
      <c r="CO145" s="229"/>
      <c r="CP145" s="229"/>
      <c r="CQ145" s="229" t="s">
        <v>165</v>
      </c>
      <c r="CR145" s="229" t="s">
        <v>165</v>
      </c>
      <c r="CS145">
        <v>0</v>
      </c>
    </row>
    <row r="146" spans="1:97" s="197" customFormat="1" ht="31.5" customHeight="1" x14ac:dyDescent="0.3">
      <c r="A146" s="193">
        <v>2022</v>
      </c>
      <c r="B146" s="170">
        <v>1</v>
      </c>
      <c r="C146" s="257">
        <v>44569</v>
      </c>
      <c r="D146" s="170">
        <v>375</v>
      </c>
      <c r="E146" s="170">
        <v>437</v>
      </c>
      <c r="F146" s="170">
        <v>2</v>
      </c>
      <c r="G146" s="196" t="s">
        <v>250</v>
      </c>
      <c r="H146" t="s">
        <v>251</v>
      </c>
      <c r="I146" t="s">
        <v>160</v>
      </c>
      <c r="J146">
        <v>4</v>
      </c>
      <c r="K146">
        <v>2</v>
      </c>
      <c r="L146" s="258">
        <v>168</v>
      </c>
      <c r="M146" s="259">
        <v>158.08799999999999</v>
      </c>
      <c r="N146" s="260">
        <v>179.928</v>
      </c>
      <c r="O146" s="192"/>
      <c r="P146" s="192"/>
      <c r="Q146" s="192"/>
      <c r="R146" s="192"/>
      <c r="S146" s="192"/>
      <c r="T146" s="192"/>
      <c r="U146" s="192"/>
      <c r="V146" s="192"/>
      <c r="W146" s="192"/>
      <c r="X146" s="192"/>
      <c r="Y146" s="171">
        <v>115</v>
      </c>
      <c r="Z146" s="171">
        <v>116</v>
      </c>
      <c r="AA146" s="192"/>
      <c r="AB146" s="192"/>
      <c r="AC146" s="192"/>
      <c r="AD146" s="192"/>
      <c r="AE146" s="192"/>
      <c r="AF146" s="192"/>
      <c r="AG146" s="192"/>
      <c r="AH146" s="192"/>
      <c r="AI146" s="192"/>
      <c r="AJ146" s="192"/>
      <c r="AK146" s="171"/>
      <c r="AL146" s="171"/>
      <c r="AM146" s="192"/>
      <c r="AN146" s="192"/>
      <c r="AO146" s="222"/>
      <c r="AP146" s="182">
        <v>120</v>
      </c>
      <c r="AQ146" s="183">
        <v>120</v>
      </c>
      <c r="AR146" s="181">
        <v>7.8260869565217392</v>
      </c>
      <c r="AS146" s="181">
        <v>7.8260869565217392</v>
      </c>
      <c r="AT146" s="184"/>
      <c r="AU146" s="184"/>
      <c r="AV146" s="184"/>
      <c r="AW146" s="184">
        <v>6</v>
      </c>
      <c r="AX146" s="184">
        <v>6</v>
      </c>
      <c r="AY146" s="184">
        <v>4</v>
      </c>
      <c r="AZ146" s="184"/>
      <c r="BA146" s="184"/>
      <c r="BB146" s="184"/>
      <c r="BC146" s="185"/>
      <c r="BD146" s="180"/>
      <c r="BE146" s="186"/>
      <c r="BF146" s="187"/>
      <c r="BG146" s="172">
        <v>0</v>
      </c>
      <c r="BH146" s="172"/>
      <c r="BI146" s="172"/>
      <c r="BJ146" s="172"/>
      <c r="BK146" s="172"/>
      <c r="BL146" s="28">
        <v>6</v>
      </c>
      <c r="BM146" s="229">
        <v>4</v>
      </c>
      <c r="BN146" s="229">
        <v>4</v>
      </c>
      <c r="BO146" s="229"/>
      <c r="BP146" s="229"/>
      <c r="BQ146" s="229"/>
      <c r="BR146" s="229"/>
      <c r="BS146" s="229"/>
      <c r="BT146" s="229"/>
      <c r="BU146" s="229"/>
      <c r="BV146" s="229">
        <v>0</v>
      </c>
      <c r="BW146" s="229"/>
      <c r="BX146" s="229">
        <v>6</v>
      </c>
      <c r="BY146" s="229">
        <v>5</v>
      </c>
      <c r="BZ146" s="229">
        <v>4</v>
      </c>
      <c r="CA146" s="229"/>
      <c r="CB146" s="229"/>
      <c r="CC146" s="229"/>
      <c r="CD146" s="229"/>
      <c r="CE146" s="229"/>
      <c r="CF146" s="229"/>
      <c r="CG146" s="229">
        <v>0</v>
      </c>
      <c r="CH146" s="229">
        <v>0</v>
      </c>
      <c r="CI146" s="229"/>
      <c r="CJ146" s="229">
        <v>1.4999999999999999E-2</v>
      </c>
      <c r="CK146" s="229"/>
      <c r="CL146" s="229"/>
      <c r="CM146" s="229"/>
      <c r="CN146" s="229"/>
      <c r="CO146" s="229"/>
      <c r="CP146" s="229"/>
      <c r="CQ146" s="229" t="s">
        <v>174</v>
      </c>
      <c r="CR146" s="229" t="s">
        <v>175</v>
      </c>
      <c r="CS146">
        <v>0</v>
      </c>
    </row>
    <row r="147" spans="1:97" s="197" customFormat="1" ht="31.5" customHeight="1" x14ac:dyDescent="0.3">
      <c r="A147" s="193">
        <v>2022</v>
      </c>
      <c r="B147" s="170">
        <v>1</v>
      </c>
      <c r="C147" s="257">
        <v>44569</v>
      </c>
      <c r="D147" s="170">
        <v>47</v>
      </c>
      <c r="E147" s="170">
        <v>122</v>
      </c>
      <c r="F147" s="170">
        <v>4</v>
      </c>
      <c r="G147" s="196" t="s">
        <v>224</v>
      </c>
      <c r="H147" t="s">
        <v>225</v>
      </c>
      <c r="I147" t="s">
        <v>221</v>
      </c>
      <c r="J147">
        <v>2</v>
      </c>
      <c r="K147">
        <v>1</v>
      </c>
      <c r="L147" s="258">
        <v>280</v>
      </c>
      <c r="M147" s="259">
        <v>267.39999999999998</v>
      </c>
      <c r="N147" s="260">
        <v>292.60000000000002</v>
      </c>
      <c r="O147" s="192"/>
      <c r="P147" s="192">
        <v>345</v>
      </c>
      <c r="Q147" s="192">
        <v>349</v>
      </c>
      <c r="R147" s="192">
        <v>347</v>
      </c>
      <c r="S147" s="192">
        <v>360</v>
      </c>
      <c r="T147" s="192"/>
      <c r="U147" s="192">
        <v>275</v>
      </c>
      <c r="V147" s="192">
        <v>280</v>
      </c>
      <c r="W147" s="192">
        <v>294</v>
      </c>
      <c r="X147" s="192">
        <v>286</v>
      </c>
      <c r="Y147" s="171">
        <v>115</v>
      </c>
      <c r="Z147" s="171">
        <v>115</v>
      </c>
      <c r="AA147" s="192">
        <v>344</v>
      </c>
      <c r="AB147" s="192">
        <v>341</v>
      </c>
      <c r="AC147" s="192">
        <v>304</v>
      </c>
      <c r="AD147" s="192">
        <v>314</v>
      </c>
      <c r="AE147" s="192">
        <v>307</v>
      </c>
      <c r="AF147" s="192">
        <v>292</v>
      </c>
      <c r="AG147" s="192">
        <v>281</v>
      </c>
      <c r="AH147" s="192">
        <v>278</v>
      </c>
      <c r="AI147" s="192">
        <v>277</v>
      </c>
      <c r="AJ147" s="192">
        <v>282</v>
      </c>
      <c r="AK147" s="171"/>
      <c r="AL147" s="171"/>
      <c r="AM147" s="192">
        <v>334.55555555555549</v>
      </c>
      <c r="AN147" s="192">
        <v>282.77777777777783</v>
      </c>
      <c r="AO147" s="222"/>
      <c r="AP147" s="182">
        <v>64</v>
      </c>
      <c r="AQ147" s="183">
        <v>113</v>
      </c>
      <c r="AR147" s="181">
        <v>15.65217391304348</v>
      </c>
      <c r="AS147" s="181">
        <v>15.65217391304348</v>
      </c>
      <c r="AT147" s="184"/>
      <c r="AU147" s="184"/>
      <c r="AV147" s="184"/>
      <c r="AW147" s="184">
        <v>4</v>
      </c>
      <c r="AX147" s="184">
        <v>4</v>
      </c>
      <c r="AY147" s="184">
        <v>1</v>
      </c>
      <c r="AZ147" s="184"/>
      <c r="BA147" s="184"/>
      <c r="BB147" s="184"/>
      <c r="BC147" s="185"/>
      <c r="BD147" s="180"/>
      <c r="BE147" s="186"/>
      <c r="BF147" s="187"/>
      <c r="BG147" s="172">
        <v>0</v>
      </c>
      <c r="BH147" s="172"/>
      <c r="BI147" s="172"/>
      <c r="BJ147" s="172"/>
      <c r="BK147" s="172"/>
      <c r="BL147" s="28">
        <v>4</v>
      </c>
      <c r="BM147" s="229">
        <v>4</v>
      </c>
      <c r="BN147" s="229">
        <v>2</v>
      </c>
      <c r="BO147" s="229"/>
      <c r="BP147" s="229"/>
      <c r="BQ147" s="229"/>
      <c r="BR147" s="229"/>
      <c r="BS147" s="229"/>
      <c r="BT147" s="229"/>
      <c r="BU147" s="229"/>
      <c r="BV147" s="229">
        <v>0</v>
      </c>
      <c r="BW147" s="229"/>
      <c r="BX147" s="229">
        <v>8</v>
      </c>
      <c r="BY147" s="229">
        <v>8</v>
      </c>
      <c r="BZ147" s="229">
        <v>3</v>
      </c>
      <c r="CA147" s="229"/>
      <c r="CB147" s="229"/>
      <c r="CC147" s="229"/>
      <c r="CD147" s="229"/>
      <c r="CE147" s="229"/>
      <c r="CF147" s="229"/>
      <c r="CG147" s="229">
        <v>0</v>
      </c>
      <c r="CH147" s="229">
        <v>0</v>
      </c>
      <c r="CI147" s="229"/>
      <c r="CJ147" s="229">
        <v>1.4999999999999999E-2</v>
      </c>
      <c r="CK147" s="229"/>
      <c r="CL147" s="229"/>
      <c r="CM147" s="229"/>
      <c r="CN147" s="229"/>
      <c r="CO147" s="229"/>
      <c r="CP147" s="229"/>
      <c r="CQ147" s="229" t="s">
        <v>174</v>
      </c>
      <c r="CR147" s="229" t="s">
        <v>222</v>
      </c>
      <c r="CS147">
        <v>0</v>
      </c>
    </row>
    <row r="148" spans="1:97" s="197" customFormat="1" ht="31.5" customHeight="1" x14ac:dyDescent="0.3">
      <c r="A148" s="193">
        <v>2022</v>
      </c>
      <c r="B148" s="170">
        <v>1</v>
      </c>
      <c r="C148" s="257">
        <v>44569</v>
      </c>
      <c r="D148" s="170">
        <v>423</v>
      </c>
      <c r="E148" s="170">
        <v>669</v>
      </c>
      <c r="F148" s="170">
        <v>4</v>
      </c>
      <c r="G148" s="196" t="s">
        <v>247</v>
      </c>
      <c r="H148" t="s">
        <v>248</v>
      </c>
      <c r="I148" t="s">
        <v>160</v>
      </c>
      <c r="J148">
        <v>2</v>
      </c>
      <c r="K148">
        <v>2</v>
      </c>
      <c r="L148" s="258">
        <v>954</v>
      </c>
      <c r="M148" s="259">
        <v>897.71400000000006</v>
      </c>
      <c r="N148" s="260">
        <v>1021.734</v>
      </c>
      <c r="O148" s="192"/>
      <c r="P148" s="192">
        <v>1423</v>
      </c>
      <c r="Q148" s="192"/>
      <c r="R148" s="192"/>
      <c r="S148" s="192"/>
      <c r="T148" s="192"/>
      <c r="U148" s="192">
        <v>1018</v>
      </c>
      <c r="V148" s="192"/>
      <c r="W148" s="192"/>
      <c r="X148" s="192"/>
      <c r="Y148" s="171"/>
      <c r="Z148" s="171"/>
      <c r="AA148" s="192"/>
      <c r="AB148" s="192"/>
      <c r="AC148" s="192"/>
      <c r="AD148" s="192"/>
      <c r="AE148" s="192"/>
      <c r="AF148" s="192"/>
      <c r="AG148" s="192"/>
      <c r="AH148" s="192"/>
      <c r="AI148" s="192"/>
      <c r="AJ148" s="192"/>
      <c r="AK148" s="171"/>
      <c r="AL148" s="171"/>
      <c r="AM148" s="192">
        <v>1423</v>
      </c>
      <c r="AN148" s="192">
        <v>1018</v>
      </c>
      <c r="AO148" s="222"/>
      <c r="AP148" s="182">
        <v>40</v>
      </c>
      <c r="AQ148" s="183">
        <v>180</v>
      </c>
      <c r="AR148" s="181"/>
      <c r="AS148" s="181"/>
      <c r="AT148" s="184"/>
      <c r="AU148" s="184"/>
      <c r="AV148" s="184"/>
      <c r="AW148" s="184"/>
      <c r="AX148" s="184"/>
      <c r="AY148" s="184"/>
      <c r="AZ148" s="184"/>
      <c r="BA148" s="184"/>
      <c r="BB148" s="184"/>
      <c r="BC148" s="185"/>
      <c r="BD148" s="180"/>
      <c r="BE148" s="186"/>
      <c r="BF148" s="187"/>
      <c r="BG148" s="172">
        <v>0</v>
      </c>
      <c r="BH148" s="172"/>
      <c r="BI148" s="172"/>
      <c r="BJ148" s="172"/>
      <c r="BK148" s="172"/>
      <c r="BL148" s="28"/>
      <c r="BM148" s="229"/>
      <c r="BN148" s="229"/>
      <c r="BO148" s="229"/>
      <c r="BP148" s="229"/>
      <c r="BQ148" s="229"/>
      <c r="BR148" s="229"/>
      <c r="BS148" s="229"/>
      <c r="BT148" s="229"/>
      <c r="BU148" s="229"/>
      <c r="BV148" s="229">
        <v>0</v>
      </c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>
        <v>0</v>
      </c>
      <c r="CH148" s="229">
        <v>0</v>
      </c>
      <c r="CI148" s="229"/>
      <c r="CJ148" s="229">
        <v>1.4999999999999999E-2</v>
      </c>
      <c r="CK148" s="229"/>
      <c r="CL148" s="229"/>
      <c r="CM148" s="229"/>
      <c r="CN148" s="229"/>
      <c r="CO148" s="229"/>
      <c r="CP148" s="229"/>
      <c r="CQ148" s="229" t="s">
        <v>174</v>
      </c>
      <c r="CR148" s="229" t="s">
        <v>175</v>
      </c>
      <c r="CS148">
        <v>0</v>
      </c>
    </row>
    <row r="149" spans="1:97" s="197" customFormat="1" ht="31.5" customHeight="1" x14ac:dyDescent="0.3">
      <c r="A149" s="193">
        <v>2022</v>
      </c>
      <c r="B149" s="170">
        <v>1</v>
      </c>
      <c r="C149" s="257">
        <v>44569</v>
      </c>
      <c r="D149" s="170">
        <v>236</v>
      </c>
      <c r="E149" s="170">
        <v>160</v>
      </c>
      <c r="F149" s="170">
        <v>5</v>
      </c>
      <c r="G149" s="196" t="s">
        <v>214</v>
      </c>
      <c r="H149" t="s">
        <v>215</v>
      </c>
      <c r="I149" t="s">
        <v>160</v>
      </c>
      <c r="J149">
        <v>2</v>
      </c>
      <c r="K149">
        <v>1</v>
      </c>
      <c r="L149" s="258">
        <v>200</v>
      </c>
      <c r="M149" s="259">
        <v>186</v>
      </c>
      <c r="N149" s="260">
        <v>214</v>
      </c>
      <c r="O149" s="192"/>
      <c r="P149" s="192">
        <v>303</v>
      </c>
      <c r="Q149" s="192">
        <v>309</v>
      </c>
      <c r="R149" s="192">
        <v>305</v>
      </c>
      <c r="S149" s="192">
        <v>301</v>
      </c>
      <c r="T149" s="192"/>
      <c r="U149" s="192">
        <v>194</v>
      </c>
      <c r="V149" s="192">
        <v>198</v>
      </c>
      <c r="W149" s="192">
        <v>195</v>
      </c>
      <c r="X149" s="192">
        <v>201</v>
      </c>
      <c r="Y149" s="171">
        <v>101</v>
      </c>
      <c r="Z149" s="171">
        <v>101</v>
      </c>
      <c r="AA149" s="192">
        <v>290</v>
      </c>
      <c r="AB149" s="192">
        <v>284</v>
      </c>
      <c r="AC149" s="192">
        <v>288</v>
      </c>
      <c r="AD149" s="192">
        <v>294</v>
      </c>
      <c r="AE149" s="192">
        <v>298</v>
      </c>
      <c r="AF149" s="192">
        <v>211</v>
      </c>
      <c r="AG149" s="192">
        <v>208</v>
      </c>
      <c r="AH149" s="192">
        <v>201</v>
      </c>
      <c r="AI149" s="192">
        <v>200</v>
      </c>
      <c r="AJ149" s="192">
        <v>190</v>
      </c>
      <c r="AK149" s="171"/>
      <c r="AL149" s="171"/>
      <c r="AM149" s="192">
        <v>296.88888888888891</v>
      </c>
      <c r="AN149" s="192">
        <v>199.7777777777778</v>
      </c>
      <c r="AO149" s="222"/>
      <c r="AP149" s="182">
        <v>76</v>
      </c>
      <c r="AQ149" s="183">
        <v>95</v>
      </c>
      <c r="AR149" s="181">
        <v>17.82178217821782</v>
      </c>
      <c r="AS149" s="181">
        <v>17.82178217821782</v>
      </c>
      <c r="AT149" s="184"/>
      <c r="AU149" s="184"/>
      <c r="AV149" s="184"/>
      <c r="AW149" s="184">
        <v>4</v>
      </c>
      <c r="AX149" s="184">
        <v>3</v>
      </c>
      <c r="AY149" s="184">
        <v>4</v>
      </c>
      <c r="AZ149" s="184"/>
      <c r="BA149" s="184"/>
      <c r="BB149" s="184"/>
      <c r="BC149" s="185"/>
      <c r="BD149" s="180"/>
      <c r="BE149" s="186"/>
      <c r="BF149" s="187"/>
      <c r="BG149" s="172">
        <v>0</v>
      </c>
      <c r="BH149" s="172"/>
      <c r="BI149" s="172"/>
      <c r="BJ149" s="172"/>
      <c r="BK149" s="172"/>
      <c r="BL149" s="28">
        <v>6</v>
      </c>
      <c r="BM149" s="229">
        <v>4</v>
      </c>
      <c r="BN149" s="229">
        <v>2</v>
      </c>
      <c r="BO149" s="229"/>
      <c r="BP149" s="229"/>
      <c r="BQ149" s="229"/>
      <c r="BR149" s="229"/>
      <c r="BS149" s="229"/>
      <c r="BT149" s="229"/>
      <c r="BU149" s="229"/>
      <c r="BV149" s="229">
        <v>0</v>
      </c>
      <c r="BW149" s="229"/>
      <c r="BX149" s="229">
        <v>10</v>
      </c>
      <c r="BY149" s="229">
        <v>7</v>
      </c>
      <c r="BZ149" s="229">
        <v>6</v>
      </c>
      <c r="CA149" s="229"/>
      <c r="CB149" s="229"/>
      <c r="CC149" s="229"/>
      <c r="CD149" s="229"/>
      <c r="CE149" s="229"/>
      <c r="CF149" s="229"/>
      <c r="CG149" s="229">
        <v>0</v>
      </c>
      <c r="CH149" s="229">
        <v>0</v>
      </c>
      <c r="CI149" s="229"/>
      <c r="CJ149" s="229">
        <v>1.4999999999999999E-2</v>
      </c>
      <c r="CK149" s="229"/>
      <c r="CL149" s="229"/>
      <c r="CM149" s="229"/>
      <c r="CN149" s="229"/>
      <c r="CO149" s="229"/>
      <c r="CP149" s="229"/>
      <c r="CQ149" s="229" t="s">
        <v>216</v>
      </c>
      <c r="CR149" s="229" t="s">
        <v>217</v>
      </c>
      <c r="CS149">
        <v>0</v>
      </c>
    </row>
    <row r="150" spans="1:97" s="197" customFormat="1" ht="31.5" customHeight="1" x14ac:dyDescent="0.3">
      <c r="A150" s="193">
        <v>2022</v>
      </c>
      <c r="B150" s="170">
        <v>1</v>
      </c>
      <c r="C150" s="257">
        <v>44569</v>
      </c>
      <c r="D150" s="170">
        <v>18</v>
      </c>
      <c r="E150" s="170">
        <v>49</v>
      </c>
      <c r="F150" s="170">
        <v>6</v>
      </c>
      <c r="G150" s="196" t="s">
        <v>291</v>
      </c>
      <c r="H150" t="s">
        <v>292</v>
      </c>
      <c r="I150" t="s">
        <v>221</v>
      </c>
      <c r="J150">
        <v>2</v>
      </c>
      <c r="K150">
        <v>3</v>
      </c>
      <c r="L150" s="258">
        <v>100</v>
      </c>
      <c r="M150" s="259">
        <v>95.5</v>
      </c>
      <c r="N150" s="260">
        <v>104.5</v>
      </c>
      <c r="O150" s="192"/>
      <c r="P150" s="192"/>
      <c r="Q150" s="192">
        <v>144</v>
      </c>
      <c r="R150" s="192">
        <v>141</v>
      </c>
      <c r="S150" s="192">
        <v>138</v>
      </c>
      <c r="T150" s="192"/>
      <c r="U150" s="192"/>
      <c r="V150" s="192">
        <v>101</v>
      </c>
      <c r="W150" s="192">
        <v>98</v>
      </c>
      <c r="X150" s="192">
        <v>104</v>
      </c>
      <c r="Y150" s="171">
        <v>105</v>
      </c>
      <c r="Z150" s="171">
        <v>104</v>
      </c>
      <c r="AA150" s="192">
        <v>137</v>
      </c>
      <c r="AB150" s="192">
        <v>135</v>
      </c>
      <c r="AC150" s="192">
        <v>128</v>
      </c>
      <c r="AD150" s="192">
        <v>131</v>
      </c>
      <c r="AE150" s="192">
        <v>122</v>
      </c>
      <c r="AF150" s="192">
        <v>104</v>
      </c>
      <c r="AG150" s="192">
        <v>104</v>
      </c>
      <c r="AH150" s="192">
        <v>101</v>
      </c>
      <c r="AI150" s="192">
        <v>102</v>
      </c>
      <c r="AJ150" s="192">
        <v>103</v>
      </c>
      <c r="AK150" s="171"/>
      <c r="AL150" s="171"/>
      <c r="AM150" s="192">
        <v>134.5</v>
      </c>
      <c r="AN150" s="192">
        <v>102.125</v>
      </c>
      <c r="AO150" s="222"/>
      <c r="AP150" s="182">
        <v>101</v>
      </c>
      <c r="AQ150" s="183">
        <v>107</v>
      </c>
      <c r="AR150" s="181">
        <v>17.30769230769231</v>
      </c>
      <c r="AS150" s="181">
        <v>17.30769230769231</v>
      </c>
      <c r="AT150" s="184"/>
      <c r="AU150" s="184"/>
      <c r="AV150" s="184"/>
      <c r="AW150" s="184">
        <v>6</v>
      </c>
      <c r="AX150" s="184">
        <v>3</v>
      </c>
      <c r="AY150" s="184">
        <v>1</v>
      </c>
      <c r="AZ150" s="184"/>
      <c r="BA150" s="184"/>
      <c r="BB150" s="184"/>
      <c r="BC150" s="185"/>
      <c r="BD150" s="180"/>
      <c r="BE150" s="186"/>
      <c r="BF150" s="187"/>
      <c r="BG150" s="172">
        <v>0</v>
      </c>
      <c r="BH150" s="172"/>
      <c r="BI150" s="172"/>
      <c r="BJ150" s="172"/>
      <c r="BK150" s="172"/>
      <c r="BL150" s="28">
        <v>6</v>
      </c>
      <c r="BM150" s="229">
        <v>2</v>
      </c>
      <c r="BN150" s="229">
        <v>2</v>
      </c>
      <c r="BO150" s="229"/>
      <c r="BP150" s="229"/>
      <c r="BQ150" s="229"/>
      <c r="BR150" s="229"/>
      <c r="BS150" s="229"/>
      <c r="BT150" s="229"/>
      <c r="BU150" s="229"/>
      <c r="BV150" s="229">
        <v>0</v>
      </c>
      <c r="BW150" s="229"/>
      <c r="BX150" s="229">
        <v>4</v>
      </c>
      <c r="BY150" s="229">
        <v>1</v>
      </c>
      <c r="BZ150" s="229">
        <v>1</v>
      </c>
      <c r="CA150" s="229"/>
      <c r="CB150" s="229"/>
      <c r="CC150" s="229"/>
      <c r="CD150" s="229"/>
      <c r="CE150" s="229"/>
      <c r="CF150" s="229"/>
      <c r="CG150" s="229">
        <v>0</v>
      </c>
      <c r="CH150" s="229">
        <v>0</v>
      </c>
      <c r="CI150" s="229"/>
      <c r="CJ150" s="229">
        <v>1.4999999999999999E-2</v>
      </c>
      <c r="CK150" s="229"/>
      <c r="CL150" s="229"/>
      <c r="CM150" s="229"/>
      <c r="CN150" s="229"/>
      <c r="CO150" s="229"/>
      <c r="CP150" s="229"/>
      <c r="CQ150" s="229" t="s">
        <v>174</v>
      </c>
      <c r="CR150" s="229" t="s">
        <v>222</v>
      </c>
      <c r="CS150">
        <v>0</v>
      </c>
    </row>
    <row r="151" spans="1:97" s="197" customFormat="1" ht="31.5" customHeight="1" x14ac:dyDescent="0.3">
      <c r="A151" s="193">
        <v>2022</v>
      </c>
      <c r="B151" s="170">
        <v>1</v>
      </c>
      <c r="C151" s="257">
        <v>44569</v>
      </c>
      <c r="D151" s="170">
        <v>18</v>
      </c>
      <c r="E151" s="170">
        <v>50</v>
      </c>
      <c r="F151" s="170">
        <v>6</v>
      </c>
      <c r="G151" s="196" t="s">
        <v>294</v>
      </c>
      <c r="H151" t="s">
        <v>295</v>
      </c>
      <c r="I151" t="s">
        <v>221</v>
      </c>
      <c r="J151">
        <v>2</v>
      </c>
      <c r="K151">
        <v>3</v>
      </c>
      <c r="L151" s="258">
        <v>54</v>
      </c>
      <c r="M151" s="259">
        <v>51.57</v>
      </c>
      <c r="N151" s="260">
        <v>56.43</v>
      </c>
      <c r="O151" s="192"/>
      <c r="P151" s="192"/>
      <c r="Q151" s="192">
        <v>83</v>
      </c>
      <c r="R151" s="192">
        <v>74</v>
      </c>
      <c r="S151" s="192">
        <v>69</v>
      </c>
      <c r="T151" s="192"/>
      <c r="U151" s="192"/>
      <c r="V151" s="192">
        <v>53</v>
      </c>
      <c r="W151" s="192">
        <v>55</v>
      </c>
      <c r="X151" s="192">
        <v>57</v>
      </c>
      <c r="Y151" s="171">
        <v>105</v>
      </c>
      <c r="Z151" s="171">
        <v>104</v>
      </c>
      <c r="AA151" s="192">
        <v>71</v>
      </c>
      <c r="AB151" s="192">
        <v>68</v>
      </c>
      <c r="AC151" s="192">
        <v>65</v>
      </c>
      <c r="AD151" s="192">
        <v>64</v>
      </c>
      <c r="AE151" s="192">
        <v>62</v>
      </c>
      <c r="AF151" s="192">
        <v>55</v>
      </c>
      <c r="AG151" s="192">
        <v>55</v>
      </c>
      <c r="AH151" s="192">
        <v>54</v>
      </c>
      <c r="AI151" s="192">
        <v>53</v>
      </c>
      <c r="AJ151" s="192">
        <v>55</v>
      </c>
      <c r="AK151" s="171"/>
      <c r="AL151" s="171"/>
      <c r="AM151" s="192">
        <v>69.5</v>
      </c>
      <c r="AN151" s="192">
        <v>54.625</v>
      </c>
      <c r="AO151" s="222"/>
      <c r="AP151" s="182">
        <v>101</v>
      </c>
      <c r="AQ151" s="183">
        <v>107</v>
      </c>
      <c r="AR151" s="181">
        <v>17.30769230769231</v>
      </c>
      <c r="AS151" s="181">
        <v>17.30769230769231</v>
      </c>
      <c r="AT151" s="184"/>
      <c r="AU151" s="184"/>
      <c r="AV151" s="184"/>
      <c r="AW151" s="184">
        <v>4</v>
      </c>
      <c r="AX151" s="184">
        <v>4</v>
      </c>
      <c r="AY151" s="184">
        <v>4</v>
      </c>
      <c r="AZ151" s="184"/>
      <c r="BA151" s="184"/>
      <c r="BB151" s="184"/>
      <c r="BC151" s="185"/>
      <c r="BD151" s="180"/>
      <c r="BE151" s="186"/>
      <c r="BF151" s="187"/>
      <c r="BG151" s="172">
        <v>0</v>
      </c>
      <c r="BH151" s="172"/>
      <c r="BI151" s="172"/>
      <c r="BJ151" s="172"/>
      <c r="BK151" s="172"/>
      <c r="BL151" s="28">
        <v>4</v>
      </c>
      <c r="BM151" s="229">
        <v>2</v>
      </c>
      <c r="BN151" s="229">
        <v>2</v>
      </c>
      <c r="BO151" s="229"/>
      <c r="BP151" s="229"/>
      <c r="BQ151" s="229"/>
      <c r="BR151" s="229"/>
      <c r="BS151" s="229"/>
      <c r="BT151" s="229"/>
      <c r="BU151" s="229"/>
      <c r="BV151" s="229">
        <v>0</v>
      </c>
      <c r="BW151" s="229"/>
      <c r="BX151" s="229">
        <v>2</v>
      </c>
      <c r="BY151" s="229">
        <v>2</v>
      </c>
      <c r="BZ151" s="229">
        <v>2</v>
      </c>
      <c r="CA151" s="229"/>
      <c r="CB151" s="229"/>
      <c r="CC151" s="229"/>
      <c r="CD151" s="229"/>
      <c r="CE151" s="229"/>
      <c r="CF151" s="229"/>
      <c r="CG151" s="229">
        <v>0</v>
      </c>
      <c r="CH151" s="229">
        <v>0</v>
      </c>
      <c r="CI151" s="229"/>
      <c r="CJ151" s="229">
        <v>1.4999999999999999E-2</v>
      </c>
      <c r="CK151" s="229"/>
      <c r="CL151" s="229"/>
      <c r="CM151" s="229"/>
      <c r="CN151" s="229"/>
      <c r="CO151" s="229"/>
      <c r="CP151" s="229"/>
      <c r="CQ151" s="229" t="s">
        <v>174</v>
      </c>
      <c r="CR151" s="229" t="s">
        <v>222</v>
      </c>
      <c r="CS151">
        <v>0</v>
      </c>
    </row>
    <row r="152" spans="1:97" s="197" customFormat="1" ht="31.5" customHeight="1" x14ac:dyDescent="0.3">
      <c r="A152" s="193">
        <v>2022</v>
      </c>
      <c r="B152" s="170">
        <v>1</v>
      </c>
      <c r="C152" s="257">
        <v>44569</v>
      </c>
      <c r="D152" s="170">
        <v>375</v>
      </c>
      <c r="E152" s="170">
        <v>437</v>
      </c>
      <c r="F152" s="170">
        <v>6</v>
      </c>
      <c r="G152" s="196" t="s">
        <v>250</v>
      </c>
      <c r="H152" t="s">
        <v>251</v>
      </c>
      <c r="I152" t="s">
        <v>160</v>
      </c>
      <c r="J152">
        <v>4</v>
      </c>
      <c r="K152">
        <v>2</v>
      </c>
      <c r="L152" s="258">
        <v>168</v>
      </c>
      <c r="M152" s="259">
        <v>158.08799999999999</v>
      </c>
      <c r="N152" s="260">
        <v>179.928</v>
      </c>
      <c r="O152" s="192"/>
      <c r="P152" s="192">
        <v>292</v>
      </c>
      <c r="Q152" s="192">
        <v>281</v>
      </c>
      <c r="R152" s="192">
        <v>286</v>
      </c>
      <c r="S152" s="192">
        <v>291</v>
      </c>
      <c r="T152" s="192"/>
      <c r="U152" s="192">
        <v>178</v>
      </c>
      <c r="V152" s="192">
        <v>176</v>
      </c>
      <c r="W152" s="192">
        <v>179</v>
      </c>
      <c r="X152" s="192">
        <v>180</v>
      </c>
      <c r="Y152" s="171">
        <v>115</v>
      </c>
      <c r="Z152" s="171">
        <v>116</v>
      </c>
      <c r="AA152" s="192">
        <v>211</v>
      </c>
      <c r="AB152" s="192">
        <v>204</v>
      </c>
      <c r="AC152" s="192">
        <v>198</v>
      </c>
      <c r="AD152" s="192">
        <v>198</v>
      </c>
      <c r="AE152" s="192">
        <v>193</v>
      </c>
      <c r="AF152" s="192">
        <v>170</v>
      </c>
      <c r="AG152" s="192">
        <v>168</v>
      </c>
      <c r="AH152" s="192">
        <v>165</v>
      </c>
      <c r="AI152" s="192">
        <v>165</v>
      </c>
      <c r="AJ152" s="192">
        <v>164</v>
      </c>
      <c r="AK152" s="171"/>
      <c r="AL152" s="171"/>
      <c r="AM152" s="192">
        <v>239.33333333333329</v>
      </c>
      <c r="AN152" s="192">
        <v>171.66666666666671</v>
      </c>
      <c r="AO152" s="222"/>
      <c r="AP152" s="182">
        <v>120</v>
      </c>
      <c r="AQ152" s="183">
        <v>120</v>
      </c>
      <c r="AR152" s="181">
        <v>7.8260869565217392</v>
      </c>
      <c r="AS152" s="181">
        <v>7.8260869565217392</v>
      </c>
      <c r="AT152" s="184"/>
      <c r="AU152" s="184"/>
      <c r="AV152" s="184"/>
      <c r="AW152" s="184"/>
      <c r="AX152" s="184"/>
      <c r="AY152" s="184"/>
      <c r="AZ152" s="184"/>
      <c r="BA152" s="184"/>
      <c r="BB152" s="184"/>
      <c r="BC152" s="185"/>
      <c r="BD152" s="180"/>
      <c r="BE152" s="186"/>
      <c r="BF152" s="187"/>
      <c r="BG152" s="172">
        <v>0</v>
      </c>
      <c r="BH152" s="172"/>
      <c r="BI152" s="172"/>
      <c r="BJ152" s="172"/>
      <c r="BK152" s="172"/>
      <c r="BL152" s="28"/>
      <c r="BM152" s="229"/>
      <c r="BN152" s="229"/>
      <c r="BO152" s="229"/>
      <c r="BP152" s="229"/>
      <c r="BQ152" s="229"/>
      <c r="BR152" s="229"/>
      <c r="BS152" s="229"/>
      <c r="BT152" s="229"/>
      <c r="BU152" s="229"/>
      <c r="BV152" s="229">
        <v>0</v>
      </c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>
        <v>0</v>
      </c>
      <c r="CH152" s="229">
        <v>0</v>
      </c>
      <c r="CI152" s="229"/>
      <c r="CJ152" s="229">
        <v>1.4999999999999999E-2</v>
      </c>
      <c r="CK152" s="229"/>
      <c r="CL152" s="229"/>
      <c r="CM152" s="229"/>
      <c r="CN152" s="229"/>
      <c r="CO152" s="229"/>
      <c r="CP152" s="229"/>
      <c r="CQ152" s="229" t="s">
        <v>174</v>
      </c>
      <c r="CR152" s="229" t="s">
        <v>175</v>
      </c>
      <c r="CS152">
        <v>0</v>
      </c>
    </row>
    <row r="153" spans="1:97" s="197" customFormat="1" ht="31.5" customHeight="1" x14ac:dyDescent="0.3">
      <c r="A153" s="193">
        <v>2022</v>
      </c>
      <c r="B153" s="170">
        <v>1</v>
      </c>
      <c r="C153" s="257">
        <v>44569</v>
      </c>
      <c r="D153" s="170">
        <v>384</v>
      </c>
      <c r="E153" s="170">
        <v>556</v>
      </c>
      <c r="F153" s="170">
        <v>6</v>
      </c>
      <c r="G153" s="196" t="s">
        <v>187</v>
      </c>
      <c r="H153" t="s">
        <v>188</v>
      </c>
      <c r="I153" t="s">
        <v>160</v>
      </c>
      <c r="J153">
        <v>1</v>
      </c>
      <c r="K153">
        <v>6</v>
      </c>
      <c r="L153" s="258">
        <v>1066</v>
      </c>
      <c r="M153" s="259">
        <v>1003.106</v>
      </c>
      <c r="N153" s="260">
        <v>1141.6859999999999</v>
      </c>
      <c r="O153" s="192"/>
      <c r="P153" s="192">
        <v>1919</v>
      </c>
      <c r="Q153" s="192">
        <v>1858</v>
      </c>
      <c r="R153" s="192">
        <v>1887</v>
      </c>
      <c r="S153" s="192">
        <v>1920</v>
      </c>
      <c r="T153" s="192"/>
      <c r="U153" s="192">
        <v>1333</v>
      </c>
      <c r="V153" s="192">
        <v>1284</v>
      </c>
      <c r="W153" s="192">
        <v>1347</v>
      </c>
      <c r="X153" s="192">
        <v>1340</v>
      </c>
      <c r="Y153" s="171">
        <v>153</v>
      </c>
      <c r="Z153" s="171">
        <v>159</v>
      </c>
      <c r="AA153" s="192">
        <v>1647</v>
      </c>
      <c r="AB153" s="192">
        <v>1626</v>
      </c>
      <c r="AC153" s="192">
        <v>1581</v>
      </c>
      <c r="AD153" s="192">
        <v>1604</v>
      </c>
      <c r="AE153" s="192">
        <v>1580</v>
      </c>
      <c r="AF153" s="192">
        <v>1330</v>
      </c>
      <c r="AG153" s="192">
        <v>1288</v>
      </c>
      <c r="AH153" s="192">
        <v>1310</v>
      </c>
      <c r="AI153" s="192">
        <v>1268</v>
      </c>
      <c r="AJ153" s="192">
        <v>1184</v>
      </c>
      <c r="AK153" s="171"/>
      <c r="AL153" s="171"/>
      <c r="AM153" s="192">
        <v>1735.7777777777781</v>
      </c>
      <c r="AN153" s="192">
        <v>1298.2222222222219</v>
      </c>
      <c r="AO153" s="222"/>
      <c r="AP153" s="182">
        <v>21</v>
      </c>
      <c r="AQ153" s="183">
        <v>180</v>
      </c>
      <c r="AR153" s="181">
        <v>23.07692307692308</v>
      </c>
      <c r="AS153" s="181">
        <v>23.07692307692308</v>
      </c>
      <c r="AT153" s="184"/>
      <c r="AU153" s="184"/>
      <c r="AV153" s="184"/>
      <c r="AW153" s="184">
        <v>10</v>
      </c>
      <c r="AX153" s="184">
        <v>10</v>
      </c>
      <c r="AY153" s="184">
        <v>10</v>
      </c>
      <c r="AZ153" s="184"/>
      <c r="BA153" s="184"/>
      <c r="BB153" s="184"/>
      <c r="BC153" s="185"/>
      <c r="BD153" s="180"/>
      <c r="BE153" s="186"/>
      <c r="BF153" s="187"/>
      <c r="BG153" s="172">
        <v>0</v>
      </c>
      <c r="BH153" s="172"/>
      <c r="BI153" s="172"/>
      <c r="BJ153" s="172"/>
      <c r="BK153" s="172"/>
      <c r="BL153" s="28">
        <v>8</v>
      </c>
      <c r="BM153" s="229">
        <v>8</v>
      </c>
      <c r="BN153" s="229">
        <v>8</v>
      </c>
      <c r="BO153" s="229"/>
      <c r="BP153" s="229"/>
      <c r="BQ153" s="229"/>
      <c r="BR153" s="229"/>
      <c r="BS153" s="229"/>
      <c r="BT153" s="229"/>
      <c r="BU153" s="229"/>
      <c r="BV153" s="229">
        <v>0</v>
      </c>
      <c r="BW153" s="229"/>
      <c r="BX153" s="229">
        <v>3</v>
      </c>
      <c r="BY153" s="229">
        <v>3</v>
      </c>
      <c r="BZ153" s="229">
        <v>3</v>
      </c>
      <c r="CA153" s="229"/>
      <c r="CB153" s="229"/>
      <c r="CC153" s="229"/>
      <c r="CD153" s="229"/>
      <c r="CE153" s="229"/>
      <c r="CF153" s="229"/>
      <c r="CG153" s="229">
        <v>0</v>
      </c>
      <c r="CH153" s="229">
        <v>0</v>
      </c>
      <c r="CI153" s="229"/>
      <c r="CJ153" s="229">
        <v>1.4999999999999999E-2</v>
      </c>
      <c r="CK153" s="229"/>
      <c r="CL153" s="229"/>
      <c r="CM153" s="229"/>
      <c r="CN153" s="229"/>
      <c r="CO153" s="229"/>
      <c r="CP153" s="229"/>
      <c r="CQ153" s="229" t="s">
        <v>174</v>
      </c>
      <c r="CR153" s="229" t="s">
        <v>175</v>
      </c>
      <c r="CS153">
        <v>0</v>
      </c>
    </row>
    <row r="154" spans="1:97" s="197" customFormat="1" ht="31.5" customHeight="1" x14ac:dyDescent="0.3">
      <c r="A154" s="193">
        <v>2022</v>
      </c>
      <c r="B154" s="170">
        <v>1</v>
      </c>
      <c r="C154" s="257">
        <v>44569</v>
      </c>
      <c r="D154" s="170">
        <v>384</v>
      </c>
      <c r="E154" s="170">
        <v>557</v>
      </c>
      <c r="F154" s="170">
        <v>6</v>
      </c>
      <c r="G154" s="196" t="s">
        <v>189</v>
      </c>
      <c r="H154" t="s">
        <v>190</v>
      </c>
      <c r="I154" t="s">
        <v>160</v>
      </c>
      <c r="J154">
        <v>1</v>
      </c>
      <c r="K154">
        <v>6</v>
      </c>
      <c r="L154" s="258">
        <v>182</v>
      </c>
      <c r="M154" s="259">
        <v>171.262</v>
      </c>
      <c r="N154" s="260">
        <v>194.922</v>
      </c>
      <c r="O154" s="192"/>
      <c r="P154" s="192"/>
      <c r="Q154" s="192"/>
      <c r="R154" s="192"/>
      <c r="S154" s="192"/>
      <c r="T154" s="192"/>
      <c r="U154" s="192"/>
      <c r="V154" s="192"/>
      <c r="W154" s="192"/>
      <c r="X154" s="192"/>
      <c r="Y154" s="171">
        <v>153</v>
      </c>
      <c r="Z154" s="171">
        <v>159</v>
      </c>
      <c r="AA154" s="192"/>
      <c r="AB154" s="192"/>
      <c r="AC154" s="192"/>
      <c r="AD154" s="192"/>
      <c r="AE154" s="192"/>
      <c r="AF154" s="192"/>
      <c r="AG154" s="192"/>
      <c r="AH154" s="192"/>
      <c r="AI154" s="192"/>
      <c r="AJ154" s="192"/>
      <c r="AK154" s="171"/>
      <c r="AL154" s="171"/>
      <c r="AM154" s="192"/>
      <c r="AN154" s="192"/>
      <c r="AO154" s="222"/>
      <c r="AP154" s="182">
        <v>21</v>
      </c>
      <c r="AQ154" s="183">
        <v>180</v>
      </c>
      <c r="AR154" s="181">
        <v>23.07692307692308</v>
      </c>
      <c r="AS154" s="181">
        <v>23.07692307692308</v>
      </c>
      <c r="AT154" s="184"/>
      <c r="AU154" s="184"/>
      <c r="AV154" s="184"/>
      <c r="AW154" s="184"/>
      <c r="AX154" s="184"/>
      <c r="AY154" s="184"/>
      <c r="AZ154" s="184"/>
      <c r="BA154" s="184"/>
      <c r="BB154" s="184"/>
      <c r="BC154" s="185"/>
      <c r="BD154" s="180"/>
      <c r="BE154" s="186"/>
      <c r="BF154" s="187"/>
      <c r="BG154" s="172">
        <v>0</v>
      </c>
      <c r="BH154" s="172"/>
      <c r="BI154" s="172"/>
      <c r="BJ154" s="172"/>
      <c r="BK154" s="172"/>
      <c r="BL154" s="28"/>
      <c r="BM154" s="229"/>
      <c r="BN154" s="229"/>
      <c r="BO154" s="229"/>
      <c r="BP154" s="229"/>
      <c r="BQ154" s="229"/>
      <c r="BR154" s="229"/>
      <c r="BS154" s="229"/>
      <c r="BT154" s="229"/>
      <c r="BU154" s="229"/>
      <c r="BV154" s="229">
        <v>0</v>
      </c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>
        <v>0</v>
      </c>
      <c r="CH154" s="229">
        <v>0</v>
      </c>
      <c r="CI154" s="229"/>
      <c r="CJ154" s="229">
        <v>1.4999999999999999E-2</v>
      </c>
      <c r="CK154" s="229"/>
      <c r="CL154" s="229"/>
      <c r="CM154" s="229"/>
      <c r="CN154" s="229"/>
      <c r="CO154" s="229"/>
      <c r="CP154" s="229"/>
      <c r="CQ154" s="229" t="s">
        <v>174</v>
      </c>
      <c r="CR154" s="229" t="s">
        <v>175</v>
      </c>
      <c r="CS154">
        <v>0</v>
      </c>
    </row>
    <row r="155" spans="1:97" s="197" customFormat="1" ht="31.5" customHeight="1" x14ac:dyDescent="0.3">
      <c r="A155" s="193">
        <v>2022</v>
      </c>
      <c r="B155" s="170">
        <v>1</v>
      </c>
      <c r="C155" s="257">
        <v>44569</v>
      </c>
      <c r="D155" s="170">
        <v>18</v>
      </c>
      <c r="E155" s="170">
        <v>50</v>
      </c>
      <c r="F155" s="170">
        <v>7</v>
      </c>
      <c r="G155" s="196" t="s">
        <v>294</v>
      </c>
      <c r="H155" t="s">
        <v>295</v>
      </c>
      <c r="I155" t="s">
        <v>221</v>
      </c>
      <c r="J155">
        <v>2</v>
      </c>
      <c r="K155">
        <v>3</v>
      </c>
      <c r="L155" s="258">
        <v>54</v>
      </c>
      <c r="M155" s="259">
        <v>51.57</v>
      </c>
      <c r="N155" s="260">
        <v>56.43</v>
      </c>
      <c r="O155" s="192"/>
      <c r="P155" s="192"/>
      <c r="Q155" s="192"/>
      <c r="R155" s="192"/>
      <c r="S155" s="192"/>
      <c r="T155" s="192"/>
      <c r="U155" s="192"/>
      <c r="V155" s="192"/>
      <c r="W155" s="192"/>
      <c r="X155" s="192"/>
      <c r="Y155" s="171">
        <v>105</v>
      </c>
      <c r="Z155" s="171">
        <v>104</v>
      </c>
      <c r="AA155" s="192"/>
      <c r="AB155" s="192"/>
      <c r="AC155" s="192"/>
      <c r="AD155" s="192"/>
      <c r="AE155" s="192"/>
      <c r="AF155" s="192"/>
      <c r="AG155" s="192"/>
      <c r="AH155" s="192"/>
      <c r="AI155" s="192"/>
      <c r="AJ155" s="192"/>
      <c r="AK155" s="171"/>
      <c r="AL155" s="171"/>
      <c r="AM155" s="192"/>
      <c r="AN155" s="192"/>
      <c r="AO155" s="222"/>
      <c r="AP155" s="182">
        <v>101</v>
      </c>
      <c r="AQ155" s="183">
        <v>107</v>
      </c>
      <c r="AR155" s="181">
        <v>17.30769230769231</v>
      </c>
      <c r="AS155" s="181">
        <v>17.30769230769231</v>
      </c>
      <c r="AT155" s="184"/>
      <c r="AU155" s="184"/>
      <c r="AV155" s="184"/>
      <c r="AW155" s="184"/>
      <c r="AX155" s="184"/>
      <c r="AY155" s="184"/>
      <c r="AZ155" s="184"/>
      <c r="BA155" s="184"/>
      <c r="BB155" s="184"/>
      <c r="BC155" s="185"/>
      <c r="BD155" s="180"/>
      <c r="BE155" s="186"/>
      <c r="BF155" s="187"/>
      <c r="BG155" s="172">
        <v>0</v>
      </c>
      <c r="BH155" s="172"/>
      <c r="BI155" s="172"/>
      <c r="BJ155" s="172"/>
      <c r="BK155" s="172"/>
      <c r="BL155" s="28"/>
      <c r="BM155" s="229"/>
      <c r="BN155" s="229"/>
      <c r="BO155" s="229"/>
      <c r="BP155" s="229"/>
      <c r="BQ155" s="229"/>
      <c r="BR155" s="229"/>
      <c r="BS155" s="229"/>
      <c r="BT155" s="229"/>
      <c r="BU155" s="229"/>
      <c r="BV155" s="229">
        <v>0</v>
      </c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>
        <v>0</v>
      </c>
      <c r="CH155" s="229">
        <v>0</v>
      </c>
      <c r="CI155" s="229"/>
      <c r="CJ155" s="229">
        <v>1.4999999999999999E-2</v>
      </c>
      <c r="CK155" s="229"/>
      <c r="CL155" s="229"/>
      <c r="CM155" s="229"/>
      <c r="CN155" s="229"/>
      <c r="CO155" s="229"/>
      <c r="CP155" s="229"/>
      <c r="CQ155" s="229" t="s">
        <v>174</v>
      </c>
      <c r="CR155" s="229" t="s">
        <v>222</v>
      </c>
      <c r="CS155">
        <v>0</v>
      </c>
    </row>
    <row r="156" spans="1:97" s="197" customFormat="1" ht="31.5" customHeight="1" x14ac:dyDescent="0.3">
      <c r="A156" s="193">
        <v>2022</v>
      </c>
      <c r="B156" s="170">
        <v>1</v>
      </c>
      <c r="C156" s="257">
        <v>44569</v>
      </c>
      <c r="D156" s="170">
        <v>423</v>
      </c>
      <c r="E156" s="170">
        <v>669</v>
      </c>
      <c r="F156" s="170">
        <v>7</v>
      </c>
      <c r="G156" s="196" t="s">
        <v>247</v>
      </c>
      <c r="H156" t="s">
        <v>248</v>
      </c>
      <c r="I156" t="s">
        <v>160</v>
      </c>
      <c r="J156">
        <v>2</v>
      </c>
      <c r="K156">
        <v>2</v>
      </c>
      <c r="L156" s="258">
        <v>954</v>
      </c>
      <c r="M156" s="259">
        <v>897.71400000000006</v>
      </c>
      <c r="N156" s="260">
        <v>1021.734</v>
      </c>
      <c r="O156" s="192"/>
      <c r="P156" s="192"/>
      <c r="Q156" s="192"/>
      <c r="R156" s="192"/>
      <c r="S156" s="192"/>
      <c r="T156" s="192"/>
      <c r="U156" s="192"/>
      <c r="V156" s="192"/>
      <c r="W156" s="192"/>
      <c r="X156" s="192"/>
      <c r="Y156" s="171"/>
      <c r="Z156" s="171"/>
      <c r="AA156" s="192"/>
      <c r="AB156" s="192"/>
      <c r="AC156" s="192"/>
      <c r="AD156" s="192"/>
      <c r="AE156" s="192"/>
      <c r="AF156" s="192"/>
      <c r="AG156" s="192"/>
      <c r="AH156" s="192"/>
      <c r="AI156" s="192"/>
      <c r="AJ156" s="192"/>
      <c r="AK156" s="171"/>
      <c r="AL156" s="171"/>
      <c r="AM156" s="192"/>
      <c r="AN156" s="192"/>
      <c r="AO156" s="222"/>
      <c r="AP156" s="182">
        <v>40</v>
      </c>
      <c r="AQ156" s="183">
        <v>180</v>
      </c>
      <c r="AR156" s="181"/>
      <c r="AS156" s="181"/>
      <c r="AT156" s="184"/>
      <c r="AU156" s="184"/>
      <c r="AV156" s="184"/>
      <c r="AW156" s="184">
        <v>2</v>
      </c>
      <c r="AX156" s="184">
        <v>2</v>
      </c>
      <c r="AY156" s="184">
        <v>2</v>
      </c>
      <c r="AZ156" s="184"/>
      <c r="BA156" s="184"/>
      <c r="BB156" s="184"/>
      <c r="BC156" s="185"/>
      <c r="BD156" s="180"/>
      <c r="BE156" s="186"/>
      <c r="BF156" s="187"/>
      <c r="BG156" s="172">
        <v>0</v>
      </c>
      <c r="BH156" s="172"/>
      <c r="BI156" s="172"/>
      <c r="BJ156" s="172"/>
      <c r="BK156" s="172"/>
      <c r="BL156" s="28"/>
      <c r="BM156" s="229"/>
      <c r="BN156" s="229"/>
      <c r="BO156" s="229"/>
      <c r="BP156" s="229"/>
      <c r="BQ156" s="229"/>
      <c r="BR156" s="229"/>
      <c r="BS156" s="229"/>
      <c r="BT156" s="229"/>
      <c r="BU156" s="229"/>
      <c r="BV156" s="229">
        <v>0</v>
      </c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>
        <v>0</v>
      </c>
      <c r="CH156" s="229">
        <v>0</v>
      </c>
      <c r="CI156" s="229"/>
      <c r="CJ156" s="229">
        <v>1.4999999999999999E-2</v>
      </c>
      <c r="CK156" s="229"/>
      <c r="CL156" s="229"/>
      <c r="CM156" s="229"/>
      <c r="CN156" s="229"/>
      <c r="CO156" s="229"/>
      <c r="CP156" s="229"/>
      <c r="CQ156" s="229" t="s">
        <v>174</v>
      </c>
      <c r="CR156" s="229" t="s">
        <v>175</v>
      </c>
      <c r="CS156">
        <v>0</v>
      </c>
    </row>
    <row r="157" spans="1:97" s="197" customFormat="1" ht="31.5" customHeight="1" x14ac:dyDescent="0.3">
      <c r="A157" s="193">
        <v>2022</v>
      </c>
      <c r="B157" s="170">
        <v>1</v>
      </c>
      <c r="C157" s="257">
        <v>44569</v>
      </c>
      <c r="D157" s="170">
        <v>243</v>
      </c>
      <c r="E157" s="170">
        <v>167</v>
      </c>
      <c r="F157" s="170">
        <v>8</v>
      </c>
      <c r="G157" s="196" t="s">
        <v>278</v>
      </c>
      <c r="H157" t="s">
        <v>279</v>
      </c>
      <c r="I157" t="s">
        <v>160</v>
      </c>
      <c r="J157">
        <v>2</v>
      </c>
      <c r="K157">
        <v>2</v>
      </c>
      <c r="L157" s="258">
        <v>888</v>
      </c>
      <c r="M157" s="259">
        <v>825.84</v>
      </c>
      <c r="N157" s="260">
        <v>950.16</v>
      </c>
      <c r="O157" s="192"/>
      <c r="P157" s="192"/>
      <c r="Q157" s="192"/>
      <c r="R157" s="192"/>
      <c r="S157" s="192"/>
      <c r="T157" s="192"/>
      <c r="U157" s="192"/>
      <c r="V157" s="192"/>
      <c r="W157" s="192"/>
      <c r="X157" s="192"/>
      <c r="Y157" s="171">
        <v>119</v>
      </c>
      <c r="Z157" s="171">
        <v>125</v>
      </c>
      <c r="AA157" s="192"/>
      <c r="AB157" s="192"/>
      <c r="AC157" s="192"/>
      <c r="AD157" s="192"/>
      <c r="AE157" s="192"/>
      <c r="AF157" s="192"/>
      <c r="AG157" s="192"/>
      <c r="AH157" s="192"/>
      <c r="AI157" s="192"/>
      <c r="AJ157" s="192"/>
      <c r="AK157" s="171"/>
      <c r="AL157" s="171"/>
      <c r="AM157" s="192"/>
      <c r="AN157" s="192"/>
      <c r="AO157" s="222"/>
      <c r="AP157" s="182">
        <v>55</v>
      </c>
      <c r="AQ157" s="183">
        <v>131</v>
      </c>
      <c r="AR157" s="181">
        <v>14.754098360655741</v>
      </c>
      <c r="AS157" s="181">
        <v>14.754098360655741</v>
      </c>
      <c r="AT157" s="184"/>
      <c r="AU157" s="184"/>
      <c r="AV157" s="184"/>
      <c r="AW157" s="184">
        <v>4</v>
      </c>
      <c r="AX157" s="184">
        <v>4</v>
      </c>
      <c r="AY157" s="184">
        <v>8</v>
      </c>
      <c r="AZ157" s="184"/>
      <c r="BA157" s="184"/>
      <c r="BB157" s="184"/>
      <c r="BC157" s="185"/>
      <c r="BD157" s="180"/>
      <c r="BE157" s="186"/>
      <c r="BF157" s="187"/>
      <c r="BG157" s="172">
        <v>0</v>
      </c>
      <c r="BH157" s="172"/>
      <c r="BI157" s="172"/>
      <c r="BJ157" s="172"/>
      <c r="BK157" s="172"/>
      <c r="BL157" s="28">
        <v>2</v>
      </c>
      <c r="BM157" s="229">
        <v>1</v>
      </c>
      <c r="BN157" s="229">
        <v>2</v>
      </c>
      <c r="BO157" s="229"/>
      <c r="BP157" s="229"/>
      <c r="BQ157" s="229"/>
      <c r="BR157" s="229"/>
      <c r="BS157" s="229"/>
      <c r="BT157" s="229"/>
      <c r="BU157" s="229"/>
      <c r="BV157" s="229">
        <v>0</v>
      </c>
      <c r="BW157" s="229"/>
      <c r="BX157" s="229">
        <v>3</v>
      </c>
      <c r="BY157" s="229">
        <v>2</v>
      </c>
      <c r="BZ157" s="229">
        <v>5</v>
      </c>
      <c r="CA157" s="229"/>
      <c r="CB157" s="229"/>
      <c r="CC157" s="229"/>
      <c r="CD157" s="229"/>
      <c r="CE157" s="229"/>
      <c r="CF157" s="229"/>
      <c r="CG157" s="229">
        <v>0</v>
      </c>
      <c r="CH157" s="229">
        <v>0</v>
      </c>
      <c r="CI157" s="229"/>
      <c r="CJ157" s="229">
        <v>1.4999999999999999E-2</v>
      </c>
      <c r="CK157" s="229"/>
      <c r="CL157" s="229"/>
      <c r="CM157" s="229"/>
      <c r="CN157" s="229"/>
      <c r="CO157" s="229"/>
      <c r="CP157" s="229"/>
      <c r="CQ157" s="229" t="s">
        <v>165</v>
      </c>
      <c r="CR157" s="229" t="s">
        <v>165</v>
      </c>
      <c r="CS157">
        <v>0</v>
      </c>
    </row>
    <row r="158" spans="1:97" s="197" customFormat="1" ht="31.5" customHeight="1" x14ac:dyDescent="0.3">
      <c r="A158" s="193">
        <v>2022</v>
      </c>
      <c r="B158" s="170">
        <v>1</v>
      </c>
      <c r="C158" s="257">
        <v>44569</v>
      </c>
      <c r="D158" s="170">
        <v>214</v>
      </c>
      <c r="E158" s="170">
        <v>142</v>
      </c>
      <c r="F158" s="170">
        <v>46</v>
      </c>
      <c r="G158" s="196" t="s">
        <v>253</v>
      </c>
      <c r="H158" t="s">
        <v>254</v>
      </c>
      <c r="I158" t="s">
        <v>201</v>
      </c>
      <c r="J158">
        <v>4</v>
      </c>
      <c r="K158">
        <v>1</v>
      </c>
      <c r="L158" s="258">
        <v>351</v>
      </c>
      <c r="M158" s="259">
        <v>326.43</v>
      </c>
      <c r="N158" s="260">
        <v>375.57</v>
      </c>
      <c r="O158" s="192"/>
      <c r="P158" s="192"/>
      <c r="Q158" s="192"/>
      <c r="R158" s="192"/>
      <c r="S158" s="192"/>
      <c r="T158" s="192"/>
      <c r="U158" s="192"/>
      <c r="V158" s="192"/>
      <c r="W158" s="192"/>
      <c r="X158" s="192"/>
      <c r="Y158" s="171"/>
      <c r="Z158" s="171"/>
      <c r="AA158" s="192"/>
      <c r="AB158" s="192"/>
      <c r="AC158" s="192"/>
      <c r="AD158" s="192"/>
      <c r="AE158" s="192"/>
      <c r="AF158" s="192"/>
      <c r="AG158" s="192"/>
      <c r="AH158" s="192"/>
      <c r="AI158" s="192"/>
      <c r="AJ158" s="192"/>
      <c r="AK158" s="171"/>
      <c r="AL158" s="171"/>
      <c r="AM158" s="192"/>
      <c r="AN158" s="192"/>
      <c r="AO158" s="222"/>
      <c r="AP158" s="182">
        <v>74</v>
      </c>
      <c r="AQ158" s="183">
        <v>195</v>
      </c>
      <c r="AR158" s="181"/>
      <c r="AS158" s="181"/>
      <c r="AT158" s="184"/>
      <c r="AU158" s="184"/>
      <c r="AV158" s="184"/>
      <c r="AW158" s="184"/>
      <c r="AX158" s="184"/>
      <c r="AY158" s="184"/>
      <c r="AZ158" s="184"/>
      <c r="BA158" s="184"/>
      <c r="BB158" s="184"/>
      <c r="BC158" s="185"/>
      <c r="BD158" s="180"/>
      <c r="BE158" s="186"/>
      <c r="BF158" s="187"/>
      <c r="BG158" s="172">
        <v>0</v>
      </c>
      <c r="BH158" s="172"/>
      <c r="BI158" s="172"/>
      <c r="BJ158" s="172"/>
      <c r="BK158" s="172"/>
      <c r="BL158" s="28"/>
      <c r="BM158" s="229"/>
      <c r="BN158" s="229"/>
      <c r="BO158" s="229"/>
      <c r="BP158" s="229"/>
      <c r="BQ158" s="229"/>
      <c r="BR158" s="229"/>
      <c r="BS158" s="229"/>
      <c r="BT158" s="229"/>
      <c r="BU158" s="229"/>
      <c r="BV158" s="229">
        <v>0</v>
      </c>
      <c r="BW158" s="229"/>
      <c r="BX158" s="229"/>
      <c r="BY158" s="229"/>
      <c r="BZ158" s="229"/>
      <c r="CA158" s="229"/>
      <c r="CB158" s="229"/>
      <c r="CC158" s="229"/>
      <c r="CD158" s="229"/>
      <c r="CE158" s="229"/>
      <c r="CF158" s="229"/>
      <c r="CG158" s="229">
        <v>0</v>
      </c>
      <c r="CH158" s="229">
        <v>0</v>
      </c>
      <c r="CI158" s="229"/>
      <c r="CJ158" s="229">
        <v>0.02</v>
      </c>
      <c r="CK158" s="229"/>
      <c r="CL158" s="229"/>
      <c r="CM158" s="229"/>
      <c r="CN158" s="229"/>
      <c r="CO158" s="229"/>
      <c r="CP158" s="229"/>
      <c r="CQ158" s="229" t="s">
        <v>169</v>
      </c>
      <c r="CR158" s="229" t="s">
        <v>238</v>
      </c>
      <c r="CS158">
        <v>0</v>
      </c>
    </row>
    <row r="159" spans="1:97" s="197" customFormat="1" ht="31.5" customHeight="1" x14ac:dyDescent="0.3">
      <c r="A159" s="193">
        <v>2022</v>
      </c>
      <c r="B159" s="170">
        <v>1</v>
      </c>
      <c r="C159" s="257">
        <v>44569</v>
      </c>
      <c r="D159" s="170">
        <v>372</v>
      </c>
      <c r="E159" s="170">
        <v>646</v>
      </c>
      <c r="F159" s="170">
        <v>46</v>
      </c>
      <c r="G159" s="196" t="s">
        <v>244</v>
      </c>
      <c r="H159" t="s">
        <v>245</v>
      </c>
      <c r="I159" t="s">
        <v>201</v>
      </c>
      <c r="J159">
        <v>2</v>
      </c>
      <c r="K159">
        <v>2</v>
      </c>
      <c r="L159" s="258">
        <v>212</v>
      </c>
      <c r="M159" s="259">
        <v>197.16</v>
      </c>
      <c r="N159" s="260">
        <v>226.84</v>
      </c>
      <c r="O159" s="192"/>
      <c r="P159" s="192"/>
      <c r="Q159" s="192"/>
      <c r="R159" s="192"/>
      <c r="S159" s="192"/>
      <c r="T159" s="192"/>
      <c r="U159" s="192"/>
      <c r="V159" s="192"/>
      <c r="W159" s="192"/>
      <c r="X159" s="192"/>
      <c r="Y159" s="171"/>
      <c r="Z159" s="171"/>
      <c r="AA159" s="192"/>
      <c r="AB159" s="192"/>
      <c r="AC159" s="192"/>
      <c r="AD159" s="192"/>
      <c r="AE159" s="192"/>
      <c r="AF159" s="192"/>
      <c r="AG159" s="192"/>
      <c r="AH159" s="192"/>
      <c r="AI159" s="192"/>
      <c r="AJ159" s="192"/>
      <c r="AK159" s="171"/>
      <c r="AL159" s="171"/>
      <c r="AM159" s="192"/>
      <c r="AN159" s="192"/>
      <c r="AO159" s="222"/>
      <c r="AP159" s="182">
        <v>37</v>
      </c>
      <c r="AQ159" s="183">
        <v>150</v>
      </c>
      <c r="AR159" s="181"/>
      <c r="AS159" s="181"/>
      <c r="AT159" s="184"/>
      <c r="AU159" s="184"/>
      <c r="AV159" s="184"/>
      <c r="AW159" s="184"/>
      <c r="AX159" s="184"/>
      <c r="AY159" s="184"/>
      <c r="AZ159" s="184"/>
      <c r="BA159" s="184"/>
      <c r="BB159" s="184"/>
      <c r="BC159" s="185"/>
      <c r="BD159" s="180"/>
      <c r="BE159" s="186"/>
      <c r="BF159" s="187"/>
      <c r="BG159" s="172">
        <v>0</v>
      </c>
      <c r="BH159" s="172"/>
      <c r="BI159" s="172"/>
      <c r="BJ159" s="172"/>
      <c r="BK159" s="172"/>
      <c r="BL159" s="28"/>
      <c r="BM159" s="229"/>
      <c r="BN159" s="229"/>
      <c r="BO159" s="229"/>
      <c r="BP159" s="229"/>
      <c r="BQ159" s="229"/>
      <c r="BR159" s="229"/>
      <c r="BS159" s="229"/>
      <c r="BT159" s="229"/>
      <c r="BU159" s="229"/>
      <c r="BV159" s="229">
        <v>0</v>
      </c>
      <c r="BW159" s="229"/>
      <c r="BX159" s="229"/>
      <c r="BY159" s="229"/>
      <c r="BZ159" s="229"/>
      <c r="CA159" s="229"/>
      <c r="CB159" s="229"/>
      <c r="CC159" s="229"/>
      <c r="CD159" s="229"/>
      <c r="CE159" s="229"/>
      <c r="CF159" s="229"/>
      <c r="CG159" s="229">
        <v>0</v>
      </c>
      <c r="CH159" s="229">
        <v>0</v>
      </c>
      <c r="CI159" s="229"/>
      <c r="CJ159" s="229">
        <v>0.02</v>
      </c>
      <c r="CK159" s="229"/>
      <c r="CL159" s="229"/>
      <c r="CM159" s="229"/>
      <c r="CN159" s="229"/>
      <c r="CO159" s="229"/>
      <c r="CP159" s="229"/>
      <c r="CQ159" s="229" t="s">
        <v>169</v>
      </c>
      <c r="CR159" s="229" t="s">
        <v>238</v>
      </c>
      <c r="CS159">
        <v>0</v>
      </c>
    </row>
    <row r="160" spans="1:97" s="197" customFormat="1" ht="31.5" customHeight="1" x14ac:dyDescent="0.3">
      <c r="A160" s="193">
        <v>2022</v>
      </c>
      <c r="B160" s="170">
        <v>1</v>
      </c>
      <c r="C160" s="257">
        <v>44569</v>
      </c>
      <c r="D160" s="170">
        <v>372</v>
      </c>
      <c r="E160" s="170">
        <v>647</v>
      </c>
      <c r="F160" s="170">
        <v>48</v>
      </c>
      <c r="G160" s="196" t="s">
        <v>236</v>
      </c>
      <c r="H160" t="s">
        <v>237</v>
      </c>
      <c r="I160" t="s">
        <v>201</v>
      </c>
      <c r="J160">
        <v>2</v>
      </c>
      <c r="K160">
        <v>2</v>
      </c>
      <c r="L160" s="258">
        <v>212</v>
      </c>
      <c r="M160" s="259">
        <v>197.16</v>
      </c>
      <c r="N160" s="260">
        <v>226.84</v>
      </c>
      <c r="O160" s="192"/>
      <c r="P160" s="192"/>
      <c r="Q160" s="192"/>
      <c r="R160" s="192"/>
      <c r="S160" s="192"/>
      <c r="T160" s="192"/>
      <c r="U160" s="192"/>
      <c r="V160" s="192"/>
      <c r="W160" s="192"/>
      <c r="X160" s="192"/>
      <c r="Y160" s="171"/>
      <c r="Z160" s="171"/>
      <c r="AA160" s="192"/>
      <c r="AB160" s="192"/>
      <c r="AC160" s="192"/>
      <c r="AD160" s="192"/>
      <c r="AE160" s="192"/>
      <c r="AF160" s="192"/>
      <c r="AG160" s="192"/>
      <c r="AH160" s="192"/>
      <c r="AI160" s="192"/>
      <c r="AJ160" s="192"/>
      <c r="AK160" s="171"/>
      <c r="AL160" s="171"/>
      <c r="AM160" s="192"/>
      <c r="AN160" s="192"/>
      <c r="AO160" s="222"/>
      <c r="AP160" s="182">
        <v>37</v>
      </c>
      <c r="AQ160" s="183">
        <v>150</v>
      </c>
      <c r="AR160" s="181"/>
      <c r="AS160" s="181"/>
      <c r="AT160" s="184"/>
      <c r="AU160" s="184"/>
      <c r="AV160" s="184"/>
      <c r="AW160" s="184"/>
      <c r="AX160" s="184"/>
      <c r="AY160" s="184"/>
      <c r="AZ160" s="184"/>
      <c r="BA160" s="184"/>
      <c r="BB160" s="184"/>
      <c r="BC160" s="185"/>
      <c r="BD160" s="180"/>
      <c r="BE160" s="186"/>
      <c r="BF160" s="187"/>
      <c r="BG160" s="172">
        <v>0</v>
      </c>
      <c r="BH160" s="172"/>
      <c r="BI160" s="172"/>
      <c r="BJ160" s="172"/>
      <c r="BK160" s="172"/>
      <c r="BL160" s="28"/>
      <c r="BM160" s="229"/>
      <c r="BN160" s="229"/>
      <c r="BO160" s="229"/>
      <c r="BP160" s="229"/>
      <c r="BQ160" s="229"/>
      <c r="BR160" s="229"/>
      <c r="BS160" s="229"/>
      <c r="BT160" s="229"/>
      <c r="BU160" s="229"/>
      <c r="BV160" s="229">
        <v>0</v>
      </c>
      <c r="BW160" s="229"/>
      <c r="BX160" s="229"/>
      <c r="BY160" s="229"/>
      <c r="BZ160" s="229"/>
      <c r="CA160" s="229"/>
      <c r="CB160" s="229"/>
      <c r="CC160" s="229"/>
      <c r="CD160" s="229"/>
      <c r="CE160" s="229"/>
      <c r="CF160" s="229"/>
      <c r="CG160" s="229">
        <v>0</v>
      </c>
      <c r="CH160" s="229">
        <v>0</v>
      </c>
      <c r="CI160" s="229"/>
      <c r="CJ160" s="229">
        <v>0.02</v>
      </c>
      <c r="CK160" s="229"/>
      <c r="CL160" s="229"/>
      <c r="CM160" s="229"/>
      <c r="CN160" s="229"/>
      <c r="CO160" s="229"/>
      <c r="CP160" s="229"/>
      <c r="CQ160" s="229" t="s">
        <v>169</v>
      </c>
      <c r="CR160" s="229" t="s">
        <v>238</v>
      </c>
      <c r="CS160">
        <v>0</v>
      </c>
    </row>
    <row r="161" spans="1:97" s="197" customFormat="1" ht="31.5" customHeight="1" x14ac:dyDescent="0.3">
      <c r="A161" s="193">
        <v>2022</v>
      </c>
      <c r="B161" s="170">
        <v>1</v>
      </c>
      <c r="C161" s="257">
        <v>44569</v>
      </c>
      <c r="D161" s="170">
        <v>334</v>
      </c>
      <c r="E161" s="170">
        <v>254</v>
      </c>
      <c r="F161" s="170">
        <v>49</v>
      </c>
      <c r="G161" s="196" t="s">
        <v>200</v>
      </c>
      <c r="H161" t="s">
        <v>168</v>
      </c>
      <c r="I161" t="s">
        <v>201</v>
      </c>
      <c r="J161">
        <v>4</v>
      </c>
      <c r="K161">
        <v>2</v>
      </c>
      <c r="L161" s="258">
        <v>203</v>
      </c>
      <c r="M161" s="259">
        <v>188.79</v>
      </c>
      <c r="N161" s="260">
        <v>217.21</v>
      </c>
      <c r="O161" s="192"/>
      <c r="P161" s="192">
        <v>344</v>
      </c>
      <c r="Q161" s="192">
        <v>299</v>
      </c>
      <c r="R161" s="192">
        <v>291</v>
      </c>
      <c r="S161" s="192">
        <v>333</v>
      </c>
      <c r="T161" s="192"/>
      <c r="U161" s="192">
        <v>212</v>
      </c>
      <c r="V161" s="192">
        <v>210</v>
      </c>
      <c r="W161" s="192">
        <v>197</v>
      </c>
      <c r="X161" s="192">
        <v>209</v>
      </c>
      <c r="Y161" s="171">
        <v>152</v>
      </c>
      <c r="Z161" s="171">
        <v>147</v>
      </c>
      <c r="AA161" s="192">
        <v>297</v>
      </c>
      <c r="AB161" s="192">
        <v>294</v>
      </c>
      <c r="AC161" s="192">
        <v>286</v>
      </c>
      <c r="AD161" s="192">
        <v>274</v>
      </c>
      <c r="AE161" s="192">
        <v>282</v>
      </c>
      <c r="AF161" s="192">
        <v>213</v>
      </c>
      <c r="AG161" s="192">
        <v>206</v>
      </c>
      <c r="AH161" s="192">
        <v>201</v>
      </c>
      <c r="AI161" s="192">
        <v>198</v>
      </c>
      <c r="AJ161" s="192">
        <v>194</v>
      </c>
      <c r="AK161" s="171"/>
      <c r="AL161" s="171"/>
      <c r="AM161" s="192">
        <v>300</v>
      </c>
      <c r="AN161" s="192">
        <v>204.44444444444451</v>
      </c>
      <c r="AO161" s="222"/>
      <c r="AP161" s="182">
        <v>94</v>
      </c>
      <c r="AQ161" s="183">
        <v>153</v>
      </c>
      <c r="AR161" s="181">
        <v>6.0402684563758386</v>
      </c>
      <c r="AS161" s="181">
        <v>6.0402684563758386</v>
      </c>
      <c r="AT161" s="184"/>
      <c r="AU161" s="184"/>
      <c r="AV161" s="184"/>
      <c r="AW161" s="184">
        <v>6</v>
      </c>
      <c r="AX161" s="184">
        <v>6</v>
      </c>
      <c r="AY161" s="184">
        <v>6</v>
      </c>
      <c r="AZ161" s="184"/>
      <c r="BA161" s="184"/>
      <c r="BB161" s="184"/>
      <c r="BC161" s="185"/>
      <c r="BD161" s="180"/>
      <c r="BE161" s="186"/>
      <c r="BF161" s="187"/>
      <c r="BG161" s="172">
        <v>0</v>
      </c>
      <c r="BH161" s="172"/>
      <c r="BI161" s="172"/>
      <c r="BJ161" s="172"/>
      <c r="BK161" s="172"/>
      <c r="BL161" s="28">
        <v>6</v>
      </c>
      <c r="BM161" s="229">
        <v>4</v>
      </c>
      <c r="BN161" s="229">
        <v>4</v>
      </c>
      <c r="BO161" s="229"/>
      <c r="BP161" s="229"/>
      <c r="BQ161" s="229"/>
      <c r="BR161" s="229"/>
      <c r="BS161" s="229"/>
      <c r="BT161" s="229"/>
      <c r="BU161" s="229"/>
      <c r="BV161" s="229">
        <v>0</v>
      </c>
      <c r="BW161" s="229"/>
      <c r="BX161" s="229">
        <v>6</v>
      </c>
      <c r="BY161" s="229">
        <v>5</v>
      </c>
      <c r="BZ161" s="229">
        <v>5</v>
      </c>
      <c r="CA161" s="229"/>
      <c r="CB161" s="229"/>
      <c r="CC161" s="229"/>
      <c r="CD161" s="229"/>
      <c r="CE161" s="229"/>
      <c r="CF161" s="229"/>
      <c r="CG161" s="229">
        <v>0</v>
      </c>
      <c r="CH161" s="229">
        <v>0</v>
      </c>
      <c r="CI161" s="229"/>
      <c r="CJ161" s="229">
        <v>0.02</v>
      </c>
      <c r="CK161" s="229"/>
      <c r="CL161" s="229"/>
      <c r="CM161" s="229"/>
      <c r="CN161" s="229"/>
      <c r="CO161" s="229"/>
      <c r="CP161" s="229"/>
      <c r="CQ161" s="229" t="s">
        <v>169</v>
      </c>
      <c r="CR161" s="229" t="s">
        <v>170</v>
      </c>
      <c r="CS161">
        <v>0</v>
      </c>
    </row>
    <row r="162" spans="1:97" s="197" customFormat="1" ht="31.5" customHeight="1" x14ac:dyDescent="0.3">
      <c r="A162" s="193">
        <v>2022</v>
      </c>
      <c r="B162" s="170">
        <v>1</v>
      </c>
      <c r="C162" s="257">
        <v>44570</v>
      </c>
      <c r="D162" s="170">
        <v>124</v>
      </c>
      <c r="E162" s="170">
        <v>688</v>
      </c>
      <c r="F162" s="170">
        <v>2</v>
      </c>
      <c r="G162" s="196" t="s">
        <v>274</v>
      </c>
      <c r="H162" t="s">
        <v>275</v>
      </c>
      <c r="I162" t="s">
        <v>160</v>
      </c>
      <c r="J162">
        <v>2</v>
      </c>
      <c r="K162">
        <v>2</v>
      </c>
      <c r="L162" s="258">
        <v>200</v>
      </c>
      <c r="M162" s="259">
        <v>180</v>
      </c>
      <c r="N162" s="260">
        <v>220</v>
      </c>
      <c r="O162" s="192">
        <v>281</v>
      </c>
      <c r="P162" s="192">
        <v>285</v>
      </c>
      <c r="Q162" s="192">
        <v>279</v>
      </c>
      <c r="R162" s="192"/>
      <c r="S162" s="192"/>
      <c r="T162" s="192">
        <v>205</v>
      </c>
      <c r="U162" s="192">
        <v>197</v>
      </c>
      <c r="V162" s="192">
        <v>185</v>
      </c>
      <c r="W162" s="192"/>
      <c r="X162" s="192"/>
      <c r="Y162" s="171"/>
      <c r="Z162" s="171"/>
      <c r="AA162" s="192"/>
      <c r="AB162" s="192"/>
      <c r="AC162" s="192"/>
      <c r="AD162" s="192"/>
      <c r="AE162" s="192"/>
      <c r="AF162" s="192"/>
      <c r="AG162" s="192"/>
      <c r="AH162" s="192"/>
      <c r="AI162" s="192"/>
      <c r="AJ162" s="192"/>
      <c r="AK162" s="171"/>
      <c r="AL162" s="171"/>
      <c r="AM162" s="192">
        <v>281.66666666666669</v>
      </c>
      <c r="AN162" s="192">
        <v>195.66666666666671</v>
      </c>
      <c r="AO162" s="222"/>
      <c r="AP162" s="182">
        <v>59</v>
      </c>
      <c r="AQ162" s="183">
        <v>122</v>
      </c>
      <c r="AR162" s="181"/>
      <c r="AS162" s="181"/>
      <c r="AT162" s="184"/>
      <c r="AU162" s="184"/>
      <c r="AV162" s="184"/>
      <c r="AW162" s="184">
        <v>2</v>
      </c>
      <c r="AX162" s="184">
        <v>4</v>
      </c>
      <c r="AY162" s="184">
        <v>2</v>
      </c>
      <c r="AZ162" s="184"/>
      <c r="BA162" s="184"/>
      <c r="BB162" s="184"/>
      <c r="BC162" s="185"/>
      <c r="BD162" s="180"/>
      <c r="BE162" s="186"/>
      <c r="BF162" s="187"/>
      <c r="BG162" s="172">
        <v>0</v>
      </c>
      <c r="BH162" s="172"/>
      <c r="BI162" s="172"/>
      <c r="BJ162" s="172"/>
      <c r="BK162" s="172"/>
      <c r="BL162" s="28"/>
      <c r="BM162" s="229"/>
      <c r="BN162" s="229"/>
      <c r="BO162" s="229"/>
      <c r="BP162" s="229"/>
      <c r="BQ162" s="229"/>
      <c r="BR162" s="229"/>
      <c r="BS162" s="229"/>
      <c r="BT162" s="229"/>
      <c r="BU162" s="229"/>
      <c r="BV162" s="229">
        <v>0</v>
      </c>
      <c r="BW162" s="229"/>
      <c r="BX162" s="229"/>
      <c r="BY162" s="229"/>
      <c r="BZ162" s="229"/>
      <c r="CA162" s="229"/>
      <c r="CB162" s="229"/>
      <c r="CC162" s="229"/>
      <c r="CD162" s="229"/>
      <c r="CE162" s="229"/>
      <c r="CF162" s="229"/>
      <c r="CG162" s="229">
        <v>0</v>
      </c>
      <c r="CH162" s="229">
        <v>0</v>
      </c>
      <c r="CI162" s="229"/>
      <c r="CJ162" s="229">
        <v>1.4999999999999999E-2</v>
      </c>
      <c r="CK162" s="229"/>
      <c r="CL162" s="229"/>
      <c r="CM162" s="229"/>
      <c r="CN162" s="229"/>
      <c r="CO162" s="229"/>
      <c r="CP162" s="229"/>
      <c r="CQ162" s="229" t="s">
        <v>169</v>
      </c>
      <c r="CR162" s="229" t="s">
        <v>179</v>
      </c>
      <c r="CS162">
        <v>0</v>
      </c>
    </row>
    <row r="163" spans="1:97" s="197" customFormat="1" ht="31.5" customHeight="1" x14ac:dyDescent="0.3">
      <c r="A163" s="193">
        <v>2022</v>
      </c>
      <c r="B163" s="170">
        <v>1</v>
      </c>
      <c r="C163" s="257">
        <v>44570</v>
      </c>
      <c r="D163" s="170">
        <v>124</v>
      </c>
      <c r="E163" s="170">
        <v>689</v>
      </c>
      <c r="F163" s="170">
        <v>2</v>
      </c>
      <c r="G163" s="196" t="s">
        <v>276</v>
      </c>
      <c r="H163" t="s">
        <v>277</v>
      </c>
      <c r="I163" t="s">
        <v>160</v>
      </c>
      <c r="J163">
        <v>2</v>
      </c>
      <c r="K163">
        <v>2</v>
      </c>
      <c r="L163" s="258">
        <v>75</v>
      </c>
      <c r="M163" s="259">
        <v>67.5</v>
      </c>
      <c r="N163" s="260">
        <v>82.5</v>
      </c>
      <c r="O163" s="192">
        <v>106</v>
      </c>
      <c r="P163" s="192">
        <v>110</v>
      </c>
      <c r="Q163" s="192">
        <v>109</v>
      </c>
      <c r="R163" s="192"/>
      <c r="S163" s="192"/>
      <c r="T163" s="192">
        <v>90</v>
      </c>
      <c r="U163" s="192">
        <v>78</v>
      </c>
      <c r="V163" s="192">
        <v>76</v>
      </c>
      <c r="W163" s="192"/>
      <c r="X163" s="192"/>
      <c r="Y163" s="171"/>
      <c r="Z163" s="171"/>
      <c r="AA163" s="192"/>
      <c r="AB163" s="192"/>
      <c r="AC163" s="192"/>
      <c r="AD163" s="192"/>
      <c r="AE163" s="192"/>
      <c r="AF163" s="192"/>
      <c r="AG163" s="192"/>
      <c r="AH163" s="192"/>
      <c r="AI163" s="192"/>
      <c r="AJ163" s="192"/>
      <c r="AK163" s="171"/>
      <c r="AL163" s="171"/>
      <c r="AM163" s="192">
        <v>108.3333333333333</v>
      </c>
      <c r="AN163" s="192">
        <v>81.333333333333329</v>
      </c>
      <c r="AO163" s="222"/>
      <c r="AP163" s="182">
        <v>59</v>
      </c>
      <c r="AQ163" s="183">
        <v>122</v>
      </c>
      <c r="AR163" s="181"/>
      <c r="AS163" s="181"/>
      <c r="AT163" s="184"/>
      <c r="AU163" s="184"/>
      <c r="AV163" s="184"/>
      <c r="AW163" s="184">
        <v>3</v>
      </c>
      <c r="AX163" s="184">
        <v>4</v>
      </c>
      <c r="AY163" s="184">
        <v>2</v>
      </c>
      <c r="AZ163" s="184"/>
      <c r="BA163" s="184"/>
      <c r="BB163" s="184"/>
      <c r="BC163" s="185"/>
      <c r="BD163" s="180"/>
      <c r="BE163" s="186"/>
      <c r="BF163" s="187"/>
      <c r="BG163" s="172">
        <v>0</v>
      </c>
      <c r="BH163" s="172"/>
      <c r="BI163" s="172"/>
      <c r="BJ163" s="172"/>
      <c r="BK163" s="172"/>
      <c r="BL163" s="28"/>
      <c r="BM163" s="229"/>
      <c r="BN163" s="229"/>
      <c r="BO163" s="229"/>
      <c r="BP163" s="229"/>
      <c r="BQ163" s="229"/>
      <c r="BR163" s="229"/>
      <c r="BS163" s="229"/>
      <c r="BT163" s="229"/>
      <c r="BU163" s="229"/>
      <c r="BV163" s="229">
        <v>0</v>
      </c>
      <c r="BW163" s="229"/>
      <c r="BX163" s="229"/>
      <c r="BY163" s="229"/>
      <c r="BZ163" s="229"/>
      <c r="CA163" s="229"/>
      <c r="CB163" s="229"/>
      <c r="CC163" s="229"/>
      <c r="CD163" s="229"/>
      <c r="CE163" s="229"/>
      <c r="CF163" s="229"/>
      <c r="CG163" s="229">
        <v>0</v>
      </c>
      <c r="CH163" s="229">
        <v>0</v>
      </c>
      <c r="CI163" s="229"/>
      <c r="CJ163" s="229">
        <v>1.4999999999999999E-2</v>
      </c>
      <c r="CK163" s="229"/>
      <c r="CL163" s="229"/>
      <c r="CM163" s="229"/>
      <c r="CN163" s="229"/>
      <c r="CO163" s="229"/>
      <c r="CP163" s="229"/>
      <c r="CQ163" s="229" t="s">
        <v>169</v>
      </c>
      <c r="CR163" s="229" t="s">
        <v>179</v>
      </c>
      <c r="CS163">
        <v>0</v>
      </c>
    </row>
    <row r="164" spans="1:97" s="197" customFormat="1" ht="31.5" customHeight="1" x14ac:dyDescent="0.3">
      <c r="A164" s="193">
        <v>2022</v>
      </c>
      <c r="B164" s="170">
        <v>1</v>
      </c>
      <c r="C164" s="257">
        <v>44570</v>
      </c>
      <c r="D164" s="170">
        <v>243</v>
      </c>
      <c r="E164" s="170">
        <v>167</v>
      </c>
      <c r="F164" s="170">
        <v>2</v>
      </c>
      <c r="G164" s="196" t="s">
        <v>278</v>
      </c>
      <c r="H164" t="s">
        <v>279</v>
      </c>
      <c r="I164" t="s">
        <v>160</v>
      </c>
      <c r="J164">
        <v>2</v>
      </c>
      <c r="K164">
        <v>2</v>
      </c>
      <c r="L164" s="258">
        <v>888</v>
      </c>
      <c r="M164" s="259">
        <v>825.84</v>
      </c>
      <c r="N164" s="260">
        <v>950.16</v>
      </c>
      <c r="O164" s="192">
        <v>998</v>
      </c>
      <c r="P164" s="192"/>
      <c r="Q164" s="192"/>
      <c r="R164" s="192"/>
      <c r="S164" s="192"/>
      <c r="T164" s="192">
        <v>845</v>
      </c>
      <c r="U164" s="192"/>
      <c r="V164" s="192"/>
      <c r="W164" s="192"/>
      <c r="X164" s="192"/>
      <c r="Y164" s="171">
        <v>123</v>
      </c>
      <c r="Z164" s="171"/>
      <c r="AA164" s="192"/>
      <c r="AB164" s="192"/>
      <c r="AC164" s="192"/>
      <c r="AD164" s="192"/>
      <c r="AE164" s="192"/>
      <c r="AF164" s="192"/>
      <c r="AG164" s="192"/>
      <c r="AH164" s="192"/>
      <c r="AI164" s="192"/>
      <c r="AJ164" s="192"/>
      <c r="AK164" s="171"/>
      <c r="AL164" s="171"/>
      <c r="AM164" s="192">
        <v>998</v>
      </c>
      <c r="AN164" s="192">
        <v>845</v>
      </c>
      <c r="AO164" s="222"/>
      <c r="AP164" s="182">
        <v>55</v>
      </c>
      <c r="AQ164" s="183">
        <v>131</v>
      </c>
      <c r="AR164" s="181">
        <v>14.634146341463421</v>
      </c>
      <c r="AS164" s="181">
        <v>14.634146341463421</v>
      </c>
      <c r="AT164" s="184"/>
      <c r="AU164" s="184"/>
      <c r="AV164" s="184"/>
      <c r="AW164" s="184"/>
      <c r="AX164" s="184"/>
      <c r="AY164" s="184"/>
      <c r="AZ164" s="184"/>
      <c r="BA164" s="184"/>
      <c r="BB164" s="184"/>
      <c r="BC164" s="185"/>
      <c r="BD164" s="180"/>
      <c r="BE164" s="186"/>
      <c r="BF164" s="187"/>
      <c r="BG164" s="172">
        <v>0</v>
      </c>
      <c r="BH164" s="172"/>
      <c r="BI164" s="172"/>
      <c r="BJ164" s="172"/>
      <c r="BK164" s="172"/>
      <c r="BL164" s="28"/>
      <c r="BM164" s="229"/>
      <c r="BN164" s="229"/>
      <c r="BO164" s="229"/>
      <c r="BP164" s="229"/>
      <c r="BQ164" s="229"/>
      <c r="BR164" s="229"/>
      <c r="BS164" s="229"/>
      <c r="BT164" s="229"/>
      <c r="BU164" s="229"/>
      <c r="BV164" s="229">
        <v>0</v>
      </c>
      <c r="BW164" s="229"/>
      <c r="BX164" s="229"/>
      <c r="BY164" s="229"/>
      <c r="BZ164" s="229"/>
      <c r="CA164" s="229"/>
      <c r="CB164" s="229"/>
      <c r="CC164" s="229"/>
      <c r="CD164" s="229"/>
      <c r="CE164" s="229"/>
      <c r="CF164" s="229"/>
      <c r="CG164" s="229">
        <v>0</v>
      </c>
      <c r="CH164" s="229">
        <v>0</v>
      </c>
      <c r="CI164" s="229"/>
      <c r="CJ164" s="229">
        <v>1.4999999999999999E-2</v>
      </c>
      <c r="CK164" s="229"/>
      <c r="CL164" s="229"/>
      <c r="CM164" s="229"/>
      <c r="CN164" s="229"/>
      <c r="CO164" s="229"/>
      <c r="CP164" s="229"/>
      <c r="CQ164" s="229" t="s">
        <v>165</v>
      </c>
      <c r="CR164" s="229" t="s">
        <v>165</v>
      </c>
      <c r="CS164">
        <v>0</v>
      </c>
    </row>
    <row r="165" spans="1:97" s="197" customFormat="1" ht="31.5" customHeight="1" x14ac:dyDescent="0.3">
      <c r="A165" s="193">
        <v>2022</v>
      </c>
      <c r="B165" s="170">
        <v>1</v>
      </c>
      <c r="C165" s="257">
        <v>44570</v>
      </c>
      <c r="D165" s="170">
        <v>375</v>
      </c>
      <c r="E165" s="170">
        <v>437</v>
      </c>
      <c r="F165" s="170">
        <v>2</v>
      </c>
      <c r="G165" s="196" t="s">
        <v>250</v>
      </c>
      <c r="H165" t="s">
        <v>251</v>
      </c>
      <c r="I165" t="s">
        <v>160</v>
      </c>
      <c r="J165">
        <v>4</v>
      </c>
      <c r="K165">
        <v>2</v>
      </c>
      <c r="L165" s="258">
        <v>168</v>
      </c>
      <c r="M165" s="259">
        <v>158.08799999999999</v>
      </c>
      <c r="N165" s="260">
        <v>179.928</v>
      </c>
      <c r="O165" s="192"/>
      <c r="P165" s="192"/>
      <c r="Q165" s="192"/>
      <c r="R165" s="192"/>
      <c r="S165" s="192"/>
      <c r="T165" s="192"/>
      <c r="U165" s="192"/>
      <c r="V165" s="192"/>
      <c r="W165" s="192"/>
      <c r="X165" s="192"/>
      <c r="Y165" s="171">
        <v>120</v>
      </c>
      <c r="Z165" s="171"/>
      <c r="AA165" s="192"/>
      <c r="AB165" s="192"/>
      <c r="AC165" s="192"/>
      <c r="AD165" s="192"/>
      <c r="AE165" s="192"/>
      <c r="AF165" s="192"/>
      <c r="AG165" s="192"/>
      <c r="AH165" s="192"/>
      <c r="AI165" s="192"/>
      <c r="AJ165" s="192"/>
      <c r="AK165" s="171"/>
      <c r="AL165" s="171"/>
      <c r="AM165" s="192"/>
      <c r="AN165" s="192"/>
      <c r="AO165" s="222"/>
      <c r="AP165" s="182">
        <v>120</v>
      </c>
      <c r="AQ165" s="183">
        <v>120</v>
      </c>
      <c r="AR165" s="181">
        <v>7.5</v>
      </c>
      <c r="AS165" s="181">
        <v>7.5</v>
      </c>
      <c r="AT165" s="184"/>
      <c r="AU165" s="184"/>
      <c r="AV165" s="184"/>
      <c r="AW165" s="184">
        <v>6</v>
      </c>
      <c r="AX165" s="184">
        <v>6</v>
      </c>
      <c r="AY165" s="184">
        <v>6</v>
      </c>
      <c r="AZ165" s="184"/>
      <c r="BA165" s="184"/>
      <c r="BB165" s="184"/>
      <c r="BC165" s="185"/>
      <c r="BD165" s="180"/>
      <c r="BE165" s="186"/>
      <c r="BF165" s="187"/>
      <c r="BG165" s="172">
        <v>0</v>
      </c>
      <c r="BH165" s="172"/>
      <c r="BI165" s="172"/>
      <c r="BJ165" s="172"/>
      <c r="BK165" s="172"/>
      <c r="BL165" s="28"/>
      <c r="BM165" s="229"/>
      <c r="BN165" s="229"/>
      <c r="BO165" s="229"/>
      <c r="BP165" s="229"/>
      <c r="BQ165" s="229"/>
      <c r="BR165" s="229"/>
      <c r="BS165" s="229"/>
      <c r="BT165" s="229"/>
      <c r="BU165" s="229"/>
      <c r="BV165" s="229">
        <v>0</v>
      </c>
      <c r="BW165" s="229"/>
      <c r="BX165" s="229"/>
      <c r="BY165" s="229"/>
      <c r="BZ165" s="229"/>
      <c r="CA165" s="229"/>
      <c r="CB165" s="229"/>
      <c r="CC165" s="229"/>
      <c r="CD165" s="229"/>
      <c r="CE165" s="229"/>
      <c r="CF165" s="229"/>
      <c r="CG165" s="229">
        <v>0</v>
      </c>
      <c r="CH165" s="229">
        <v>0</v>
      </c>
      <c r="CI165" s="229"/>
      <c r="CJ165" s="229">
        <v>1.4999999999999999E-2</v>
      </c>
      <c r="CK165" s="229"/>
      <c r="CL165" s="229"/>
      <c r="CM165" s="229"/>
      <c r="CN165" s="229"/>
      <c r="CO165" s="229"/>
      <c r="CP165" s="229"/>
      <c r="CQ165" s="229" t="s">
        <v>174</v>
      </c>
      <c r="CR165" s="229" t="s">
        <v>175</v>
      </c>
      <c r="CS165">
        <v>0</v>
      </c>
    </row>
    <row r="166" spans="1:97" s="197" customFormat="1" ht="31.5" customHeight="1" x14ac:dyDescent="0.3">
      <c r="A166" s="193">
        <v>2022</v>
      </c>
      <c r="B166" s="170">
        <v>1</v>
      </c>
      <c r="C166" s="257">
        <v>44570</v>
      </c>
      <c r="D166" s="170">
        <v>47</v>
      </c>
      <c r="E166" s="170">
        <v>122</v>
      </c>
      <c r="F166" s="170">
        <v>4</v>
      </c>
      <c r="G166" s="196" t="s">
        <v>224</v>
      </c>
      <c r="H166" t="s">
        <v>225</v>
      </c>
      <c r="I166" t="s">
        <v>221</v>
      </c>
      <c r="J166">
        <v>2</v>
      </c>
      <c r="K166">
        <v>1</v>
      </c>
      <c r="L166" s="258">
        <v>280</v>
      </c>
      <c r="M166" s="259">
        <v>267.39999999999998</v>
      </c>
      <c r="N166" s="260">
        <v>292.60000000000002</v>
      </c>
      <c r="O166" s="192">
        <v>346</v>
      </c>
      <c r="P166" s="192">
        <v>350</v>
      </c>
      <c r="Q166" s="192">
        <v>344</v>
      </c>
      <c r="R166" s="192">
        <v>387</v>
      </c>
      <c r="S166" s="192">
        <v>350</v>
      </c>
      <c r="T166" s="192">
        <v>300</v>
      </c>
      <c r="U166" s="192">
        <v>284</v>
      </c>
      <c r="V166" s="192">
        <v>301</v>
      </c>
      <c r="W166" s="192">
        <v>304</v>
      </c>
      <c r="X166" s="192">
        <v>308</v>
      </c>
      <c r="Y166" s="171">
        <v>115</v>
      </c>
      <c r="Z166" s="171">
        <v>115</v>
      </c>
      <c r="AA166" s="192">
        <v>360</v>
      </c>
      <c r="AB166" s="192">
        <v>377</v>
      </c>
      <c r="AC166" s="192">
        <v>299</v>
      </c>
      <c r="AD166" s="192">
        <v>340</v>
      </c>
      <c r="AE166" s="192">
        <v>380</v>
      </c>
      <c r="AF166" s="192">
        <v>287</v>
      </c>
      <c r="AG166" s="192">
        <v>292</v>
      </c>
      <c r="AH166" s="192">
        <v>280</v>
      </c>
      <c r="AI166" s="192">
        <v>279</v>
      </c>
      <c r="AJ166" s="192">
        <v>292</v>
      </c>
      <c r="AK166" s="171"/>
      <c r="AL166" s="171"/>
      <c r="AM166" s="192">
        <v>353.3</v>
      </c>
      <c r="AN166" s="192">
        <v>292.7</v>
      </c>
      <c r="AO166" s="222"/>
      <c r="AP166" s="182">
        <v>64</v>
      </c>
      <c r="AQ166" s="183">
        <v>113</v>
      </c>
      <c r="AR166" s="181">
        <v>15.65217391304348</v>
      </c>
      <c r="AS166" s="181">
        <v>15.65217391304348</v>
      </c>
      <c r="AT166" s="184"/>
      <c r="AU166" s="184"/>
      <c r="AV166" s="184"/>
      <c r="AW166" s="184">
        <v>4</v>
      </c>
      <c r="AX166" s="184">
        <v>4</v>
      </c>
      <c r="AY166" s="184">
        <v>2</v>
      </c>
      <c r="AZ166" s="184"/>
      <c r="BA166" s="184"/>
      <c r="BB166" s="184"/>
      <c r="BC166" s="185"/>
      <c r="BD166" s="180"/>
      <c r="BE166" s="186"/>
      <c r="BF166" s="187"/>
      <c r="BG166" s="172">
        <v>0</v>
      </c>
      <c r="BH166" s="172"/>
      <c r="BI166" s="172"/>
      <c r="BJ166" s="172"/>
      <c r="BK166" s="172"/>
      <c r="BL166" s="28"/>
      <c r="BM166" s="229">
        <v>3</v>
      </c>
      <c r="BN166" s="229">
        <v>4</v>
      </c>
      <c r="BO166" s="229"/>
      <c r="BP166" s="229"/>
      <c r="BQ166" s="229"/>
      <c r="BR166" s="229"/>
      <c r="BS166" s="229"/>
      <c r="BT166" s="229"/>
      <c r="BU166" s="229"/>
      <c r="BV166" s="229">
        <v>0</v>
      </c>
      <c r="BW166" s="229"/>
      <c r="BX166" s="229"/>
      <c r="BY166" s="229">
        <v>7</v>
      </c>
      <c r="BZ166" s="229">
        <v>6</v>
      </c>
      <c r="CA166" s="229"/>
      <c r="CB166" s="229"/>
      <c r="CC166" s="229"/>
      <c r="CD166" s="229"/>
      <c r="CE166" s="229"/>
      <c r="CF166" s="229"/>
      <c r="CG166" s="229">
        <v>0</v>
      </c>
      <c r="CH166" s="229">
        <v>0</v>
      </c>
      <c r="CI166" s="229"/>
      <c r="CJ166" s="229">
        <v>1.4999999999999999E-2</v>
      </c>
      <c r="CK166" s="229"/>
      <c r="CL166" s="229"/>
      <c r="CM166" s="229"/>
      <c r="CN166" s="229"/>
      <c r="CO166" s="229"/>
      <c r="CP166" s="229"/>
      <c r="CQ166" s="229" t="s">
        <v>174</v>
      </c>
      <c r="CR166" s="229" t="s">
        <v>222</v>
      </c>
      <c r="CS166">
        <v>0</v>
      </c>
    </row>
    <row r="167" spans="1:97" s="197" customFormat="1" ht="31.5" customHeight="1" x14ac:dyDescent="0.3">
      <c r="A167" s="193">
        <v>2022</v>
      </c>
      <c r="B167" s="170">
        <v>1</v>
      </c>
      <c r="C167" s="257">
        <v>44570</v>
      </c>
      <c r="D167" s="170">
        <v>236</v>
      </c>
      <c r="E167" s="170">
        <v>160</v>
      </c>
      <c r="F167" s="170">
        <v>5</v>
      </c>
      <c r="G167" s="196" t="s">
        <v>214</v>
      </c>
      <c r="H167" t="s">
        <v>215</v>
      </c>
      <c r="I167" t="s">
        <v>160</v>
      </c>
      <c r="J167">
        <v>2</v>
      </c>
      <c r="K167">
        <v>1</v>
      </c>
      <c r="L167" s="258">
        <v>200</v>
      </c>
      <c r="M167" s="259">
        <v>186</v>
      </c>
      <c r="N167" s="260">
        <v>214</v>
      </c>
      <c r="O167" s="192">
        <v>303</v>
      </c>
      <c r="P167" s="192">
        <v>309</v>
      </c>
      <c r="Q167" s="192">
        <v>301</v>
      </c>
      <c r="R167" s="192">
        <v>304</v>
      </c>
      <c r="S167" s="192">
        <v>308</v>
      </c>
      <c r="T167" s="192">
        <v>190</v>
      </c>
      <c r="U167" s="192">
        <v>194</v>
      </c>
      <c r="V167" s="192">
        <v>206</v>
      </c>
      <c r="W167" s="192">
        <v>215</v>
      </c>
      <c r="X167" s="192">
        <v>192</v>
      </c>
      <c r="Y167" s="171">
        <v>101</v>
      </c>
      <c r="Z167" s="171">
        <v>101</v>
      </c>
      <c r="AA167" s="192">
        <v>285</v>
      </c>
      <c r="AB167" s="192">
        <v>260</v>
      </c>
      <c r="AC167" s="192">
        <v>250</v>
      </c>
      <c r="AD167" s="192">
        <v>268</v>
      </c>
      <c r="AE167" s="192">
        <v>274</v>
      </c>
      <c r="AF167" s="192">
        <v>210</v>
      </c>
      <c r="AG167" s="192">
        <v>194</v>
      </c>
      <c r="AH167" s="192">
        <v>195</v>
      </c>
      <c r="AI167" s="192">
        <v>200</v>
      </c>
      <c r="AJ167" s="192">
        <v>208</v>
      </c>
      <c r="AK167" s="171"/>
      <c r="AL167" s="171"/>
      <c r="AM167" s="192">
        <v>286.2</v>
      </c>
      <c r="AN167" s="192">
        <v>200.4</v>
      </c>
      <c r="AO167" s="222"/>
      <c r="AP167" s="182">
        <v>76</v>
      </c>
      <c r="AQ167" s="183">
        <v>95</v>
      </c>
      <c r="AR167" s="181">
        <v>17.82178217821782</v>
      </c>
      <c r="AS167" s="181">
        <v>17.82178217821782</v>
      </c>
      <c r="AT167" s="184"/>
      <c r="AU167" s="184"/>
      <c r="AV167" s="184"/>
      <c r="AW167" s="184">
        <v>4</v>
      </c>
      <c r="AX167" s="184">
        <v>3</v>
      </c>
      <c r="AY167" s="184">
        <v>4</v>
      </c>
      <c r="AZ167" s="184"/>
      <c r="BA167" s="184"/>
      <c r="BB167" s="184"/>
      <c r="BC167" s="185"/>
      <c r="BD167" s="180"/>
      <c r="BE167" s="186"/>
      <c r="BF167" s="187"/>
      <c r="BG167" s="172">
        <v>0</v>
      </c>
      <c r="BH167" s="172"/>
      <c r="BI167" s="172"/>
      <c r="BJ167" s="172"/>
      <c r="BK167" s="172"/>
      <c r="BL167" s="28">
        <v>1</v>
      </c>
      <c r="BM167" s="229">
        <v>4</v>
      </c>
      <c r="BN167" s="229">
        <v>4</v>
      </c>
      <c r="BO167" s="229"/>
      <c r="BP167" s="229"/>
      <c r="BQ167" s="229"/>
      <c r="BR167" s="229"/>
      <c r="BS167" s="229"/>
      <c r="BT167" s="229"/>
      <c r="BU167" s="229"/>
      <c r="BV167" s="229">
        <v>0</v>
      </c>
      <c r="BW167" s="229"/>
      <c r="BX167" s="229">
        <v>5</v>
      </c>
      <c r="BY167" s="229">
        <v>7</v>
      </c>
      <c r="BZ167" s="229">
        <v>8</v>
      </c>
      <c r="CA167" s="229"/>
      <c r="CB167" s="229"/>
      <c r="CC167" s="229"/>
      <c r="CD167" s="229"/>
      <c r="CE167" s="229"/>
      <c r="CF167" s="229"/>
      <c r="CG167" s="229">
        <v>0</v>
      </c>
      <c r="CH167" s="229">
        <v>0</v>
      </c>
      <c r="CI167" s="229"/>
      <c r="CJ167" s="229">
        <v>1.4999999999999999E-2</v>
      </c>
      <c r="CK167" s="229"/>
      <c r="CL167" s="229"/>
      <c r="CM167" s="229"/>
      <c r="CN167" s="229"/>
      <c r="CO167" s="229"/>
      <c r="CP167" s="229"/>
      <c r="CQ167" s="229" t="s">
        <v>216</v>
      </c>
      <c r="CR167" s="229" t="s">
        <v>217</v>
      </c>
      <c r="CS167">
        <v>0</v>
      </c>
    </row>
    <row r="168" spans="1:97" s="197" customFormat="1" ht="31.5" customHeight="1" x14ac:dyDescent="0.3">
      <c r="A168" s="193">
        <v>2022</v>
      </c>
      <c r="B168" s="170">
        <v>1</v>
      </c>
      <c r="C168" s="257">
        <v>44570</v>
      </c>
      <c r="D168" s="170">
        <v>18</v>
      </c>
      <c r="E168" s="170">
        <v>49</v>
      </c>
      <c r="F168" s="170">
        <v>6</v>
      </c>
      <c r="G168" s="196" t="s">
        <v>291</v>
      </c>
      <c r="H168" t="s">
        <v>292</v>
      </c>
      <c r="I168" t="s">
        <v>221</v>
      </c>
      <c r="J168">
        <v>2</v>
      </c>
      <c r="K168">
        <v>3</v>
      </c>
      <c r="L168" s="258">
        <v>100</v>
      </c>
      <c r="M168" s="259">
        <v>95.5</v>
      </c>
      <c r="N168" s="260">
        <v>104.5</v>
      </c>
      <c r="O168" s="192">
        <v>135</v>
      </c>
      <c r="P168" s="192">
        <v>130</v>
      </c>
      <c r="Q168" s="192">
        <v>136</v>
      </c>
      <c r="R168" s="192">
        <v>136</v>
      </c>
      <c r="S168" s="192">
        <v>134</v>
      </c>
      <c r="T168" s="192">
        <v>110</v>
      </c>
      <c r="U168" s="192">
        <v>102</v>
      </c>
      <c r="V168" s="192">
        <v>100</v>
      </c>
      <c r="W168" s="192">
        <v>103</v>
      </c>
      <c r="X168" s="192">
        <v>101</v>
      </c>
      <c r="Y168" s="171">
        <v>105</v>
      </c>
      <c r="Z168" s="171">
        <v>105</v>
      </c>
      <c r="AA168" s="192">
        <v>116</v>
      </c>
      <c r="AB168" s="192">
        <v>123</v>
      </c>
      <c r="AC168" s="192"/>
      <c r="AD168" s="192">
        <v>131</v>
      </c>
      <c r="AE168" s="192">
        <v>124</v>
      </c>
      <c r="AF168" s="192">
        <v>99</v>
      </c>
      <c r="AG168" s="192">
        <v>102</v>
      </c>
      <c r="AH168" s="192"/>
      <c r="AI168" s="192">
        <v>99</v>
      </c>
      <c r="AJ168" s="192">
        <v>102</v>
      </c>
      <c r="AK168" s="171"/>
      <c r="AL168" s="171"/>
      <c r="AM168" s="192">
        <v>129.44444444444451</v>
      </c>
      <c r="AN168" s="192">
        <v>102</v>
      </c>
      <c r="AO168" s="222"/>
      <c r="AP168" s="182">
        <v>101</v>
      </c>
      <c r="AQ168" s="183">
        <v>107</v>
      </c>
      <c r="AR168" s="181">
        <v>17.142857142857139</v>
      </c>
      <c r="AS168" s="181">
        <v>17.142857142857139</v>
      </c>
      <c r="AT168" s="184"/>
      <c r="AU168" s="184"/>
      <c r="AV168" s="184"/>
      <c r="AW168" s="184"/>
      <c r="AX168" s="184"/>
      <c r="AY168" s="184"/>
      <c r="AZ168" s="184"/>
      <c r="BA168" s="184"/>
      <c r="BB168" s="184"/>
      <c r="BC168" s="185"/>
      <c r="BD168" s="180"/>
      <c r="BE168" s="186"/>
      <c r="BF168" s="187"/>
      <c r="BG168" s="172">
        <v>0</v>
      </c>
      <c r="BH168" s="172"/>
      <c r="BI168" s="172"/>
      <c r="BJ168" s="172"/>
      <c r="BK168" s="172"/>
      <c r="BL168" s="28"/>
      <c r="BM168" s="229">
        <v>3</v>
      </c>
      <c r="BN168" s="229">
        <v>4</v>
      </c>
      <c r="BO168" s="229"/>
      <c r="BP168" s="229"/>
      <c r="BQ168" s="229"/>
      <c r="BR168" s="229"/>
      <c r="BS168" s="229"/>
      <c r="BT168" s="229"/>
      <c r="BU168" s="229"/>
      <c r="BV168" s="229">
        <v>0</v>
      </c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>
        <v>0</v>
      </c>
      <c r="CH168" s="229">
        <v>0</v>
      </c>
      <c r="CI168" s="229"/>
      <c r="CJ168" s="229">
        <v>1.4999999999999999E-2</v>
      </c>
      <c r="CK168" s="229"/>
      <c r="CL168" s="229"/>
      <c r="CM168" s="229"/>
      <c r="CN168" s="229"/>
      <c r="CO168" s="229"/>
      <c r="CP168" s="229"/>
      <c r="CQ168" s="229" t="s">
        <v>174</v>
      </c>
      <c r="CR168" s="229" t="s">
        <v>222</v>
      </c>
      <c r="CS168">
        <v>0</v>
      </c>
    </row>
    <row r="169" spans="1:97" s="197" customFormat="1" ht="31.5" customHeight="1" x14ac:dyDescent="0.3">
      <c r="A169" s="193">
        <v>2022</v>
      </c>
      <c r="B169" s="170">
        <v>1</v>
      </c>
      <c r="C169" s="257">
        <v>44570</v>
      </c>
      <c r="D169" s="170">
        <v>18</v>
      </c>
      <c r="E169" s="170">
        <v>50</v>
      </c>
      <c r="F169" s="170">
        <v>6</v>
      </c>
      <c r="G169" s="196" t="s">
        <v>294</v>
      </c>
      <c r="H169" t="s">
        <v>295</v>
      </c>
      <c r="I169" t="s">
        <v>221</v>
      </c>
      <c r="J169">
        <v>2</v>
      </c>
      <c r="K169">
        <v>3</v>
      </c>
      <c r="L169" s="258">
        <v>54</v>
      </c>
      <c r="M169" s="259">
        <v>51.57</v>
      </c>
      <c r="N169" s="260">
        <v>56.43</v>
      </c>
      <c r="O169" s="192">
        <v>70</v>
      </c>
      <c r="P169" s="192">
        <v>73</v>
      </c>
      <c r="Q169" s="192">
        <v>74</v>
      </c>
      <c r="R169" s="192">
        <v>71</v>
      </c>
      <c r="S169" s="192">
        <v>77</v>
      </c>
      <c r="T169" s="192">
        <v>59</v>
      </c>
      <c r="U169" s="192">
        <v>51</v>
      </c>
      <c r="V169" s="192">
        <v>55</v>
      </c>
      <c r="W169" s="192">
        <v>58</v>
      </c>
      <c r="X169" s="192">
        <v>55</v>
      </c>
      <c r="Y169" s="171">
        <v>105</v>
      </c>
      <c r="Z169" s="171">
        <v>105</v>
      </c>
      <c r="AA169" s="192">
        <v>67</v>
      </c>
      <c r="AB169" s="192">
        <v>68</v>
      </c>
      <c r="AC169" s="192"/>
      <c r="AD169" s="192">
        <v>67</v>
      </c>
      <c r="AE169" s="192">
        <v>65</v>
      </c>
      <c r="AF169" s="192">
        <v>55</v>
      </c>
      <c r="AG169" s="192">
        <v>54</v>
      </c>
      <c r="AH169" s="192"/>
      <c r="AI169" s="192">
        <v>55</v>
      </c>
      <c r="AJ169" s="192">
        <v>54</v>
      </c>
      <c r="AK169" s="171"/>
      <c r="AL169" s="171"/>
      <c r="AM169" s="192">
        <v>70.222222222222229</v>
      </c>
      <c r="AN169" s="192">
        <v>55.111111111111107</v>
      </c>
      <c r="AO169" s="222"/>
      <c r="AP169" s="182">
        <v>101</v>
      </c>
      <c r="AQ169" s="183">
        <v>107</v>
      </c>
      <c r="AR169" s="181">
        <v>17.142857142857139</v>
      </c>
      <c r="AS169" s="181">
        <v>17.142857142857139</v>
      </c>
      <c r="AT169" s="184"/>
      <c r="AU169" s="184"/>
      <c r="AV169" s="184"/>
      <c r="AW169" s="184"/>
      <c r="AX169" s="184"/>
      <c r="AY169" s="184"/>
      <c r="AZ169" s="184"/>
      <c r="BA169" s="184"/>
      <c r="BB169" s="184"/>
      <c r="BC169" s="185"/>
      <c r="BD169" s="180"/>
      <c r="BE169" s="186"/>
      <c r="BF169" s="187"/>
      <c r="BG169" s="172">
        <v>0</v>
      </c>
      <c r="BH169" s="172"/>
      <c r="BI169" s="172"/>
      <c r="BJ169" s="172"/>
      <c r="BK169" s="172"/>
      <c r="BL169" s="28"/>
      <c r="BM169" s="229">
        <v>2</v>
      </c>
      <c r="BN169" s="229">
        <v>5</v>
      </c>
      <c r="BO169" s="229"/>
      <c r="BP169" s="229"/>
      <c r="BQ169" s="229"/>
      <c r="BR169" s="229"/>
      <c r="BS169" s="229"/>
      <c r="BT169" s="229"/>
      <c r="BU169" s="229"/>
      <c r="BV169" s="229">
        <v>0</v>
      </c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>
        <v>0</v>
      </c>
      <c r="CH169" s="229">
        <v>0</v>
      </c>
      <c r="CI169" s="229"/>
      <c r="CJ169" s="229">
        <v>1.4999999999999999E-2</v>
      </c>
      <c r="CK169" s="229"/>
      <c r="CL169" s="229"/>
      <c r="CM169" s="229"/>
      <c r="CN169" s="229"/>
      <c r="CO169" s="229"/>
      <c r="CP169" s="229"/>
      <c r="CQ169" s="229" t="s">
        <v>174</v>
      </c>
      <c r="CR169" s="229" t="s">
        <v>222</v>
      </c>
      <c r="CS169">
        <v>0</v>
      </c>
    </row>
    <row r="170" spans="1:97" s="197" customFormat="1" ht="31.5" customHeight="1" x14ac:dyDescent="0.3">
      <c r="A170" s="193">
        <v>2022</v>
      </c>
      <c r="B170" s="170">
        <v>1</v>
      </c>
      <c r="C170" s="257">
        <v>44570</v>
      </c>
      <c r="D170" s="170">
        <v>375</v>
      </c>
      <c r="E170" s="170">
        <v>437</v>
      </c>
      <c r="F170" s="170">
        <v>6</v>
      </c>
      <c r="G170" s="196" t="s">
        <v>250</v>
      </c>
      <c r="H170" t="s">
        <v>251</v>
      </c>
      <c r="I170" t="s">
        <v>160</v>
      </c>
      <c r="J170">
        <v>4</v>
      </c>
      <c r="K170">
        <v>2</v>
      </c>
      <c r="L170" s="258">
        <v>168</v>
      </c>
      <c r="M170" s="259">
        <v>158.08799999999999</v>
      </c>
      <c r="N170" s="260">
        <v>179.928</v>
      </c>
      <c r="O170" s="192">
        <v>232</v>
      </c>
      <c r="P170" s="192">
        <v>230</v>
      </c>
      <c r="Q170" s="192">
        <v>229</v>
      </c>
      <c r="R170" s="192">
        <v>233</v>
      </c>
      <c r="S170" s="192">
        <v>226</v>
      </c>
      <c r="T170" s="192">
        <v>184</v>
      </c>
      <c r="U170" s="192">
        <v>184</v>
      </c>
      <c r="V170" s="192">
        <v>196</v>
      </c>
      <c r="W170" s="192">
        <v>191</v>
      </c>
      <c r="X170" s="192">
        <v>193</v>
      </c>
      <c r="Y170" s="171">
        <v>120</v>
      </c>
      <c r="Z170" s="171"/>
      <c r="AA170" s="192"/>
      <c r="AB170" s="192"/>
      <c r="AC170" s="192"/>
      <c r="AD170" s="192"/>
      <c r="AE170" s="192"/>
      <c r="AF170" s="192"/>
      <c r="AG170" s="192"/>
      <c r="AH170" s="192"/>
      <c r="AI170" s="192"/>
      <c r="AJ170" s="192"/>
      <c r="AK170" s="171"/>
      <c r="AL170" s="171"/>
      <c r="AM170" s="192">
        <v>230</v>
      </c>
      <c r="AN170" s="192">
        <v>189.6</v>
      </c>
      <c r="AO170" s="222"/>
      <c r="AP170" s="182">
        <v>120</v>
      </c>
      <c r="AQ170" s="183">
        <v>120</v>
      </c>
      <c r="AR170" s="181">
        <v>7.5</v>
      </c>
      <c r="AS170" s="181">
        <v>7.5</v>
      </c>
      <c r="AT170" s="184"/>
      <c r="AU170" s="184"/>
      <c r="AV170" s="184"/>
      <c r="AW170" s="184"/>
      <c r="AX170" s="184"/>
      <c r="AY170" s="184"/>
      <c r="AZ170" s="184"/>
      <c r="BA170" s="184"/>
      <c r="BB170" s="184"/>
      <c r="BC170" s="185"/>
      <c r="BD170" s="180"/>
      <c r="BE170" s="186"/>
      <c r="BF170" s="187"/>
      <c r="BG170" s="172">
        <v>0</v>
      </c>
      <c r="BH170" s="172"/>
      <c r="BI170" s="172"/>
      <c r="BJ170" s="172"/>
      <c r="BK170" s="172"/>
      <c r="BL170" s="28"/>
      <c r="BM170" s="229"/>
      <c r="BN170" s="229"/>
      <c r="BO170" s="229"/>
      <c r="BP170" s="229"/>
      <c r="BQ170" s="229"/>
      <c r="BR170" s="229"/>
      <c r="BS170" s="229"/>
      <c r="BT170" s="229"/>
      <c r="BU170" s="229"/>
      <c r="BV170" s="229">
        <v>0</v>
      </c>
      <c r="BW170" s="229"/>
      <c r="BX170" s="229"/>
      <c r="BY170" s="229"/>
      <c r="BZ170" s="229"/>
      <c r="CA170" s="229"/>
      <c r="CB170" s="229"/>
      <c r="CC170" s="229"/>
      <c r="CD170" s="229"/>
      <c r="CE170" s="229"/>
      <c r="CF170" s="229"/>
      <c r="CG170" s="229">
        <v>0</v>
      </c>
      <c r="CH170" s="229">
        <v>0</v>
      </c>
      <c r="CI170" s="229"/>
      <c r="CJ170" s="229">
        <v>1.4999999999999999E-2</v>
      </c>
      <c r="CK170" s="229"/>
      <c r="CL170" s="229"/>
      <c r="CM170" s="229"/>
      <c r="CN170" s="229"/>
      <c r="CO170" s="229"/>
      <c r="CP170" s="229"/>
      <c r="CQ170" s="229" t="s">
        <v>174</v>
      </c>
      <c r="CR170" s="229" t="s">
        <v>175</v>
      </c>
      <c r="CS170">
        <v>0</v>
      </c>
    </row>
    <row r="171" spans="1:97" s="197" customFormat="1" ht="31.5" customHeight="1" x14ac:dyDescent="0.3">
      <c r="A171" s="193">
        <v>2022</v>
      </c>
      <c r="B171" s="170">
        <v>1</v>
      </c>
      <c r="C171" s="257">
        <v>44570</v>
      </c>
      <c r="D171" s="170">
        <v>384</v>
      </c>
      <c r="E171" s="170">
        <v>556</v>
      </c>
      <c r="F171" s="170">
        <v>6</v>
      </c>
      <c r="G171" s="196" t="s">
        <v>187</v>
      </c>
      <c r="H171" t="s">
        <v>188</v>
      </c>
      <c r="I171" t="s">
        <v>160</v>
      </c>
      <c r="J171">
        <v>1</v>
      </c>
      <c r="K171">
        <v>6</v>
      </c>
      <c r="L171" s="258">
        <v>1066</v>
      </c>
      <c r="M171" s="259">
        <v>1003.106</v>
      </c>
      <c r="N171" s="260">
        <v>1141.6859999999999</v>
      </c>
      <c r="O171" s="192">
        <v>1660</v>
      </c>
      <c r="P171" s="192">
        <v>1631</v>
      </c>
      <c r="Q171" s="192">
        <v>1671</v>
      </c>
      <c r="R171" s="192">
        <v>1665</v>
      </c>
      <c r="S171" s="192">
        <v>1668</v>
      </c>
      <c r="T171" s="192">
        <v>1318</v>
      </c>
      <c r="U171" s="192">
        <v>1304</v>
      </c>
      <c r="V171" s="192">
        <v>1345</v>
      </c>
      <c r="W171" s="192">
        <v>1325</v>
      </c>
      <c r="X171" s="192">
        <v>1306</v>
      </c>
      <c r="Y171" s="171">
        <v>152</v>
      </c>
      <c r="Z171" s="171">
        <v>150</v>
      </c>
      <c r="AA171" s="192"/>
      <c r="AB171" s="192">
        <v>1761</v>
      </c>
      <c r="AC171" s="192">
        <v>1668</v>
      </c>
      <c r="AD171" s="192">
        <v>1712</v>
      </c>
      <c r="AE171" s="192">
        <v>1727</v>
      </c>
      <c r="AF171" s="192"/>
      <c r="AG171" s="192">
        <v>1301</v>
      </c>
      <c r="AH171" s="192">
        <v>1304</v>
      </c>
      <c r="AI171" s="192">
        <v>1305</v>
      </c>
      <c r="AJ171" s="192">
        <v>1335</v>
      </c>
      <c r="AK171" s="171"/>
      <c r="AL171" s="171"/>
      <c r="AM171" s="192">
        <v>1684.7777777777781</v>
      </c>
      <c r="AN171" s="192">
        <v>1315.8888888888889</v>
      </c>
      <c r="AO171" s="222"/>
      <c r="AP171" s="182">
        <v>21</v>
      </c>
      <c r="AQ171" s="183">
        <v>180</v>
      </c>
      <c r="AR171" s="181">
        <v>23.841059602649011</v>
      </c>
      <c r="AS171" s="181">
        <v>23.841059602649011</v>
      </c>
      <c r="AT171" s="184"/>
      <c r="AU171" s="184"/>
      <c r="AV171" s="184"/>
      <c r="AW171" s="184">
        <v>10</v>
      </c>
      <c r="AX171" s="184">
        <v>10</v>
      </c>
      <c r="AY171" s="184">
        <v>10</v>
      </c>
      <c r="AZ171" s="184"/>
      <c r="BA171" s="184"/>
      <c r="BB171" s="184"/>
      <c r="BC171" s="185"/>
      <c r="BD171" s="180"/>
      <c r="BE171" s="186"/>
      <c r="BF171" s="187"/>
      <c r="BG171" s="172">
        <v>0</v>
      </c>
      <c r="BH171" s="172"/>
      <c r="BI171" s="172"/>
      <c r="BJ171" s="172"/>
      <c r="BK171" s="172"/>
      <c r="BL171" s="28">
        <v>4</v>
      </c>
      <c r="BM171" s="229">
        <v>4</v>
      </c>
      <c r="BN171" s="229">
        <v>5</v>
      </c>
      <c r="BO171" s="229"/>
      <c r="BP171" s="229"/>
      <c r="BQ171" s="229"/>
      <c r="BR171" s="229"/>
      <c r="BS171" s="229"/>
      <c r="BT171" s="229"/>
      <c r="BU171" s="229"/>
      <c r="BV171" s="229">
        <v>0</v>
      </c>
      <c r="BW171" s="229"/>
      <c r="BX171" s="229">
        <v>2</v>
      </c>
      <c r="BY171" s="229">
        <v>2</v>
      </c>
      <c r="BZ171" s="229">
        <v>2</v>
      </c>
      <c r="CA171" s="229"/>
      <c r="CB171" s="229"/>
      <c r="CC171" s="229"/>
      <c r="CD171" s="229"/>
      <c r="CE171" s="229"/>
      <c r="CF171" s="229"/>
      <c r="CG171" s="229">
        <v>0</v>
      </c>
      <c r="CH171" s="229">
        <v>0</v>
      </c>
      <c r="CI171" s="229"/>
      <c r="CJ171" s="229">
        <v>1.4999999999999999E-2</v>
      </c>
      <c r="CK171" s="229"/>
      <c r="CL171" s="229"/>
      <c r="CM171" s="229"/>
      <c r="CN171" s="229"/>
      <c r="CO171" s="229"/>
      <c r="CP171" s="229"/>
      <c r="CQ171" s="229" t="s">
        <v>174</v>
      </c>
      <c r="CR171" s="229" t="s">
        <v>175</v>
      </c>
      <c r="CS171">
        <v>0</v>
      </c>
    </row>
    <row r="172" spans="1:97" s="197" customFormat="1" ht="31.5" customHeight="1" x14ac:dyDescent="0.3">
      <c r="A172" s="193">
        <v>2022</v>
      </c>
      <c r="B172" s="170">
        <v>1</v>
      </c>
      <c r="C172" s="257">
        <v>44570</v>
      </c>
      <c r="D172" s="170">
        <v>384</v>
      </c>
      <c r="E172" s="170">
        <v>557</v>
      </c>
      <c r="F172" s="170">
        <v>6</v>
      </c>
      <c r="G172" s="196" t="s">
        <v>189</v>
      </c>
      <c r="H172" t="s">
        <v>190</v>
      </c>
      <c r="I172" t="s">
        <v>160</v>
      </c>
      <c r="J172">
        <v>1</v>
      </c>
      <c r="K172">
        <v>6</v>
      </c>
      <c r="L172" s="258">
        <v>182</v>
      </c>
      <c r="M172" s="259">
        <v>171.262</v>
      </c>
      <c r="N172" s="260">
        <v>194.922</v>
      </c>
      <c r="O172" s="192"/>
      <c r="P172" s="192"/>
      <c r="Q172" s="192"/>
      <c r="R172" s="192"/>
      <c r="S172" s="192"/>
      <c r="T172" s="192"/>
      <c r="U172" s="192"/>
      <c r="V172" s="192"/>
      <c r="W172" s="192"/>
      <c r="X172" s="192"/>
      <c r="Y172" s="171">
        <v>152</v>
      </c>
      <c r="Z172" s="171">
        <v>150</v>
      </c>
      <c r="AA172" s="192"/>
      <c r="AB172" s="192"/>
      <c r="AC172" s="192"/>
      <c r="AD172" s="192"/>
      <c r="AE172" s="192"/>
      <c r="AF172" s="192"/>
      <c r="AG172" s="192"/>
      <c r="AH172" s="192"/>
      <c r="AI172" s="192"/>
      <c r="AJ172" s="192"/>
      <c r="AK172" s="171"/>
      <c r="AL172" s="171"/>
      <c r="AM172" s="192"/>
      <c r="AN172" s="192"/>
      <c r="AO172" s="222"/>
      <c r="AP172" s="182">
        <v>21</v>
      </c>
      <c r="AQ172" s="183">
        <v>180</v>
      </c>
      <c r="AR172" s="181">
        <v>23.841059602649011</v>
      </c>
      <c r="AS172" s="181">
        <v>23.841059602649011</v>
      </c>
      <c r="AT172" s="184"/>
      <c r="AU172" s="184"/>
      <c r="AV172" s="184"/>
      <c r="AW172" s="184"/>
      <c r="AX172" s="184"/>
      <c r="AY172" s="184"/>
      <c r="AZ172" s="184"/>
      <c r="BA172" s="184"/>
      <c r="BB172" s="184"/>
      <c r="BC172" s="185"/>
      <c r="BD172" s="180"/>
      <c r="BE172" s="186"/>
      <c r="BF172" s="187"/>
      <c r="BG172" s="172">
        <v>0</v>
      </c>
      <c r="BH172" s="172"/>
      <c r="BI172" s="172"/>
      <c r="BJ172" s="172"/>
      <c r="BK172" s="172"/>
      <c r="BL172" s="28"/>
      <c r="BM172" s="229"/>
      <c r="BN172" s="229"/>
      <c r="BO172" s="229"/>
      <c r="BP172" s="229"/>
      <c r="BQ172" s="229"/>
      <c r="BR172" s="229"/>
      <c r="BS172" s="229"/>
      <c r="BT172" s="229"/>
      <c r="BU172" s="229"/>
      <c r="BV172" s="229">
        <v>0</v>
      </c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>
        <v>0</v>
      </c>
      <c r="CH172" s="229">
        <v>0</v>
      </c>
      <c r="CI172" s="229"/>
      <c r="CJ172" s="229">
        <v>1.4999999999999999E-2</v>
      </c>
      <c r="CK172" s="229"/>
      <c r="CL172" s="229"/>
      <c r="CM172" s="229"/>
      <c r="CN172" s="229"/>
      <c r="CO172" s="229"/>
      <c r="CP172" s="229"/>
      <c r="CQ172" s="229" t="s">
        <v>174</v>
      </c>
      <c r="CR172" s="229" t="s">
        <v>175</v>
      </c>
      <c r="CS172">
        <v>0</v>
      </c>
    </row>
    <row r="173" spans="1:97" s="197" customFormat="1" ht="31.5" customHeight="1" x14ac:dyDescent="0.3">
      <c r="A173" s="193">
        <v>2022</v>
      </c>
      <c r="B173" s="170">
        <v>1</v>
      </c>
      <c r="C173" s="257">
        <v>44570</v>
      </c>
      <c r="D173" s="170">
        <v>18</v>
      </c>
      <c r="E173" s="170">
        <v>50</v>
      </c>
      <c r="F173" s="170">
        <v>7</v>
      </c>
      <c r="G173" s="196" t="s">
        <v>294</v>
      </c>
      <c r="H173" t="s">
        <v>295</v>
      </c>
      <c r="I173" t="s">
        <v>221</v>
      </c>
      <c r="J173">
        <v>2</v>
      </c>
      <c r="K173">
        <v>3</v>
      </c>
      <c r="L173" s="258">
        <v>54</v>
      </c>
      <c r="M173" s="259">
        <v>51.57</v>
      </c>
      <c r="N173" s="260">
        <v>56.43</v>
      </c>
      <c r="O173" s="192"/>
      <c r="P173" s="192"/>
      <c r="Q173" s="192"/>
      <c r="R173" s="192"/>
      <c r="S173" s="192"/>
      <c r="T173" s="192"/>
      <c r="U173" s="192"/>
      <c r="V173" s="192"/>
      <c r="W173" s="192"/>
      <c r="X173" s="192"/>
      <c r="Y173" s="171">
        <v>105</v>
      </c>
      <c r="Z173" s="171">
        <v>105</v>
      </c>
      <c r="AA173" s="192"/>
      <c r="AB173" s="192"/>
      <c r="AC173" s="192"/>
      <c r="AD173" s="192"/>
      <c r="AE173" s="192"/>
      <c r="AF173" s="192"/>
      <c r="AG173" s="192"/>
      <c r="AH173" s="192"/>
      <c r="AI173" s="192"/>
      <c r="AJ173" s="192"/>
      <c r="AK173" s="171"/>
      <c r="AL173" s="171"/>
      <c r="AM173" s="192"/>
      <c r="AN173" s="192"/>
      <c r="AO173" s="222"/>
      <c r="AP173" s="182">
        <v>101</v>
      </c>
      <c r="AQ173" s="183">
        <v>107</v>
      </c>
      <c r="AR173" s="181">
        <v>17.142857142857139</v>
      </c>
      <c r="AS173" s="181">
        <v>17.142857142857139</v>
      </c>
      <c r="AT173" s="184"/>
      <c r="AU173" s="184"/>
      <c r="AV173" s="184"/>
      <c r="AW173" s="184"/>
      <c r="AX173" s="184"/>
      <c r="AY173" s="184"/>
      <c r="AZ173" s="184"/>
      <c r="BA173" s="184"/>
      <c r="BB173" s="184"/>
      <c r="BC173" s="185"/>
      <c r="BD173" s="180"/>
      <c r="BE173" s="186"/>
      <c r="BF173" s="187"/>
      <c r="BG173" s="172">
        <v>0</v>
      </c>
      <c r="BH173" s="172"/>
      <c r="BI173" s="172"/>
      <c r="BJ173" s="172"/>
      <c r="BK173" s="172"/>
      <c r="BL173" s="28"/>
      <c r="BM173" s="229"/>
      <c r="BN173" s="229"/>
      <c r="BO173" s="229"/>
      <c r="BP173" s="229"/>
      <c r="BQ173" s="229"/>
      <c r="BR173" s="229"/>
      <c r="BS173" s="229"/>
      <c r="BT173" s="229"/>
      <c r="BU173" s="229"/>
      <c r="BV173" s="229">
        <v>0</v>
      </c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>
        <v>0</v>
      </c>
      <c r="CH173" s="229">
        <v>0</v>
      </c>
      <c r="CI173" s="229"/>
      <c r="CJ173" s="229">
        <v>1.4999999999999999E-2</v>
      </c>
      <c r="CK173" s="229"/>
      <c r="CL173" s="229"/>
      <c r="CM173" s="229"/>
      <c r="CN173" s="229"/>
      <c r="CO173" s="229"/>
      <c r="CP173" s="229"/>
      <c r="CQ173" s="229" t="s">
        <v>174</v>
      </c>
      <c r="CR173" s="229" t="s">
        <v>222</v>
      </c>
      <c r="CS173">
        <v>0</v>
      </c>
    </row>
    <row r="174" spans="1:97" s="197" customFormat="1" ht="31.5" customHeight="1" x14ac:dyDescent="0.3">
      <c r="A174" s="193">
        <v>2022</v>
      </c>
      <c r="B174" s="170">
        <v>1</v>
      </c>
      <c r="C174" s="257">
        <v>44570</v>
      </c>
      <c r="D174" s="170">
        <v>295</v>
      </c>
      <c r="E174" s="170">
        <v>219</v>
      </c>
      <c r="F174" s="170">
        <v>7</v>
      </c>
      <c r="G174" s="196" t="s">
        <v>195</v>
      </c>
      <c r="H174" t="s">
        <v>196</v>
      </c>
      <c r="I174" t="s">
        <v>160</v>
      </c>
      <c r="J174">
        <v>6</v>
      </c>
      <c r="K174">
        <v>1</v>
      </c>
      <c r="L174" s="258">
        <v>114</v>
      </c>
      <c r="M174" s="259">
        <v>106.02</v>
      </c>
      <c r="N174" s="260">
        <v>121.98</v>
      </c>
      <c r="O174" s="192"/>
      <c r="P174" s="192"/>
      <c r="Q174" s="192"/>
      <c r="R174" s="192"/>
      <c r="S174" s="192"/>
      <c r="T174" s="192"/>
      <c r="U174" s="192"/>
      <c r="V174" s="192"/>
      <c r="W174" s="192"/>
      <c r="X174" s="192"/>
      <c r="Y174" s="171"/>
      <c r="Z174" s="171"/>
      <c r="AA174" s="192">
        <v>164</v>
      </c>
      <c r="AB174" s="192"/>
      <c r="AC174" s="192">
        <v>149</v>
      </c>
      <c r="AD174" s="192">
        <v>146</v>
      </c>
      <c r="AE174" s="192">
        <v>141</v>
      </c>
      <c r="AF174" s="192">
        <v>120</v>
      </c>
      <c r="AG174" s="192"/>
      <c r="AH174" s="192">
        <v>112</v>
      </c>
      <c r="AI174" s="192">
        <v>114</v>
      </c>
      <c r="AJ174" s="192">
        <v>116</v>
      </c>
      <c r="AK174" s="171"/>
      <c r="AL174" s="171"/>
      <c r="AM174" s="192">
        <v>150</v>
      </c>
      <c r="AN174" s="192">
        <v>115.5</v>
      </c>
      <c r="AO174" s="222"/>
      <c r="AP174" s="182">
        <v>238</v>
      </c>
      <c r="AQ174" s="183">
        <v>91</v>
      </c>
      <c r="AR174" s="181"/>
      <c r="AS174" s="181"/>
      <c r="AT174" s="184"/>
      <c r="AU174" s="184"/>
      <c r="AV174" s="184"/>
      <c r="AW174" s="184"/>
      <c r="AX174" s="184"/>
      <c r="AY174" s="184"/>
      <c r="AZ174" s="184"/>
      <c r="BA174" s="184"/>
      <c r="BB174" s="184"/>
      <c r="BC174" s="185"/>
      <c r="BD174" s="180"/>
      <c r="BE174" s="186"/>
      <c r="BF174" s="187"/>
      <c r="BG174" s="172">
        <v>0</v>
      </c>
      <c r="BH174" s="172"/>
      <c r="BI174" s="172"/>
      <c r="BJ174" s="172"/>
      <c r="BK174" s="172"/>
      <c r="BL174" s="28"/>
      <c r="BM174" s="229">
        <v>2</v>
      </c>
      <c r="BN174" s="229">
        <v>6</v>
      </c>
      <c r="BO174" s="229"/>
      <c r="BP174" s="229"/>
      <c r="BQ174" s="229"/>
      <c r="BR174" s="229"/>
      <c r="BS174" s="229"/>
      <c r="BT174" s="229"/>
      <c r="BU174" s="229"/>
      <c r="BV174" s="229">
        <v>0</v>
      </c>
      <c r="BW174" s="229"/>
      <c r="BX174" s="229"/>
      <c r="BY174" s="229"/>
      <c r="BZ174" s="229"/>
      <c r="CA174" s="229"/>
      <c r="CB174" s="229"/>
      <c r="CC174" s="229"/>
      <c r="CD174" s="229"/>
      <c r="CE174" s="229"/>
      <c r="CF174" s="229"/>
      <c r="CG174" s="229">
        <v>0</v>
      </c>
      <c r="CH174" s="229">
        <v>0</v>
      </c>
      <c r="CI174" s="229"/>
      <c r="CJ174" s="229">
        <v>1.4999999999999999E-2</v>
      </c>
      <c r="CK174" s="229"/>
      <c r="CL174" s="229"/>
      <c r="CM174" s="229"/>
      <c r="CN174" s="229"/>
      <c r="CO174" s="229"/>
      <c r="CP174" s="229"/>
      <c r="CQ174" s="229" t="s">
        <v>165</v>
      </c>
      <c r="CR174" s="229" t="s">
        <v>165</v>
      </c>
      <c r="CS174">
        <v>0</v>
      </c>
    </row>
    <row r="175" spans="1:97" s="197" customFormat="1" ht="31.5" customHeight="1" x14ac:dyDescent="0.3">
      <c r="A175" s="193">
        <v>2022</v>
      </c>
      <c r="B175" s="170">
        <v>1</v>
      </c>
      <c r="C175" s="257">
        <v>44570</v>
      </c>
      <c r="D175" s="170">
        <v>301</v>
      </c>
      <c r="E175" s="170">
        <v>225</v>
      </c>
      <c r="F175" s="170">
        <v>7</v>
      </c>
      <c r="G175" s="196" t="s">
        <v>297</v>
      </c>
      <c r="H175" t="s">
        <v>298</v>
      </c>
      <c r="I175" t="s">
        <v>160</v>
      </c>
      <c r="J175">
        <v>6</v>
      </c>
      <c r="K175">
        <v>1</v>
      </c>
      <c r="L175" s="258">
        <v>372</v>
      </c>
      <c r="M175" s="259">
        <v>345.96</v>
      </c>
      <c r="N175" s="260">
        <v>398.04</v>
      </c>
      <c r="O175" s="192"/>
      <c r="P175" s="192"/>
      <c r="Q175" s="192"/>
      <c r="R175" s="192"/>
      <c r="S175" s="192"/>
      <c r="T175" s="192"/>
      <c r="U175" s="192"/>
      <c r="V175" s="192"/>
      <c r="W175" s="192"/>
      <c r="X175" s="192"/>
      <c r="Y175" s="171"/>
      <c r="Z175" s="171"/>
      <c r="AA175" s="192"/>
      <c r="AB175" s="192"/>
      <c r="AC175" s="192">
        <v>470</v>
      </c>
      <c r="AD175" s="192">
        <v>465</v>
      </c>
      <c r="AE175" s="192">
        <v>456</v>
      </c>
      <c r="AF175" s="192"/>
      <c r="AG175" s="192"/>
      <c r="AH175" s="192">
        <v>391</v>
      </c>
      <c r="AI175" s="192">
        <v>390</v>
      </c>
      <c r="AJ175" s="192">
        <v>385</v>
      </c>
      <c r="AK175" s="171"/>
      <c r="AL175" s="171"/>
      <c r="AM175" s="192">
        <v>463.66666666666669</v>
      </c>
      <c r="AN175" s="192">
        <v>388.66666666666669</v>
      </c>
      <c r="AO175" s="222"/>
      <c r="AP175" s="182">
        <v>169</v>
      </c>
      <c r="AQ175" s="183">
        <v>128</v>
      </c>
      <c r="AR175" s="181"/>
      <c r="AS175" s="181"/>
      <c r="AT175" s="184"/>
      <c r="AU175" s="184"/>
      <c r="AV175" s="184"/>
      <c r="AW175" s="184"/>
      <c r="AX175" s="184"/>
      <c r="AY175" s="184"/>
      <c r="AZ175" s="184"/>
      <c r="BA175" s="184"/>
      <c r="BB175" s="184"/>
      <c r="BC175" s="185"/>
      <c r="BD175" s="180"/>
      <c r="BE175" s="186"/>
      <c r="BF175" s="187"/>
      <c r="BG175" s="172">
        <v>0</v>
      </c>
      <c r="BH175" s="172"/>
      <c r="BI175" s="172"/>
      <c r="BJ175" s="172"/>
      <c r="BK175" s="172"/>
      <c r="BL175" s="28">
        <v>2</v>
      </c>
      <c r="BM175" s="229">
        <v>4</v>
      </c>
      <c r="BN175" s="229">
        <v>5</v>
      </c>
      <c r="BO175" s="229"/>
      <c r="BP175" s="229"/>
      <c r="BQ175" s="229"/>
      <c r="BR175" s="229"/>
      <c r="BS175" s="229">
        <v>10</v>
      </c>
      <c r="BT175" s="229"/>
      <c r="BU175" s="229"/>
      <c r="BV175" s="229">
        <v>0</v>
      </c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>
        <v>0</v>
      </c>
      <c r="CH175" s="229">
        <v>0</v>
      </c>
      <c r="CI175" s="229"/>
      <c r="CJ175" s="229">
        <v>1.4999999999999999E-2</v>
      </c>
      <c r="CK175" s="229"/>
      <c r="CL175" s="229"/>
      <c r="CM175" s="229"/>
      <c r="CN175" s="229"/>
      <c r="CO175" s="229"/>
      <c r="CP175" s="229"/>
      <c r="CQ175" s="229" t="s">
        <v>165</v>
      </c>
      <c r="CR175" s="229" t="s">
        <v>165</v>
      </c>
      <c r="CS175">
        <v>0</v>
      </c>
    </row>
    <row r="176" spans="1:97" s="197" customFormat="1" ht="31.5" customHeight="1" x14ac:dyDescent="0.3">
      <c r="A176" s="193">
        <v>2022</v>
      </c>
      <c r="B176" s="170">
        <v>1</v>
      </c>
      <c r="C176" s="257">
        <v>44570</v>
      </c>
      <c r="D176" s="170">
        <v>243</v>
      </c>
      <c r="E176" s="170">
        <v>167</v>
      </c>
      <c r="F176" s="170">
        <v>8</v>
      </c>
      <c r="G176" s="196" t="s">
        <v>278</v>
      </c>
      <c r="H176" t="s">
        <v>279</v>
      </c>
      <c r="I176" t="s">
        <v>160</v>
      </c>
      <c r="J176">
        <v>2</v>
      </c>
      <c r="K176">
        <v>2</v>
      </c>
      <c r="L176" s="258">
        <v>888</v>
      </c>
      <c r="M176" s="259">
        <v>825.84</v>
      </c>
      <c r="N176" s="260">
        <v>950.16</v>
      </c>
      <c r="O176" s="192"/>
      <c r="P176" s="192"/>
      <c r="Q176" s="192"/>
      <c r="R176" s="192"/>
      <c r="S176" s="192"/>
      <c r="T176" s="192"/>
      <c r="U176" s="192"/>
      <c r="V176" s="192"/>
      <c r="W176" s="192"/>
      <c r="X176" s="192"/>
      <c r="Y176" s="171">
        <v>123</v>
      </c>
      <c r="Z176" s="171"/>
      <c r="AA176" s="192"/>
      <c r="AB176" s="192"/>
      <c r="AC176" s="192"/>
      <c r="AD176" s="192"/>
      <c r="AE176" s="192"/>
      <c r="AF176" s="192"/>
      <c r="AG176" s="192"/>
      <c r="AH176" s="192"/>
      <c r="AI176" s="192"/>
      <c r="AJ176" s="192"/>
      <c r="AK176" s="171"/>
      <c r="AL176" s="171"/>
      <c r="AM176" s="192"/>
      <c r="AN176" s="192"/>
      <c r="AO176" s="222"/>
      <c r="AP176" s="182">
        <v>55</v>
      </c>
      <c r="AQ176" s="183">
        <v>131</v>
      </c>
      <c r="AR176" s="181">
        <v>14.634146341463421</v>
      </c>
      <c r="AS176" s="181">
        <v>14.634146341463421</v>
      </c>
      <c r="AT176" s="184"/>
      <c r="AU176" s="184"/>
      <c r="AV176" s="184"/>
      <c r="AW176" s="184">
        <v>2</v>
      </c>
      <c r="AX176" s="184">
        <v>2</v>
      </c>
      <c r="AY176" s="184">
        <v>2</v>
      </c>
      <c r="AZ176" s="184"/>
      <c r="BA176" s="184"/>
      <c r="BB176" s="184"/>
      <c r="BC176" s="185"/>
      <c r="BD176" s="180"/>
      <c r="BE176" s="186"/>
      <c r="BF176" s="187"/>
      <c r="BG176" s="172">
        <v>0</v>
      </c>
      <c r="BH176" s="172"/>
      <c r="BI176" s="172"/>
      <c r="BJ176" s="172"/>
      <c r="BK176" s="172"/>
      <c r="BL176" s="28"/>
      <c r="BM176" s="229"/>
      <c r="BN176" s="229"/>
      <c r="BO176" s="229"/>
      <c r="BP176" s="229"/>
      <c r="BQ176" s="229"/>
      <c r="BR176" s="229"/>
      <c r="BS176" s="229"/>
      <c r="BT176" s="229"/>
      <c r="BU176" s="229"/>
      <c r="BV176" s="229">
        <v>0</v>
      </c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>
        <v>0</v>
      </c>
      <c r="CH176" s="229">
        <v>0</v>
      </c>
      <c r="CI176" s="229"/>
      <c r="CJ176" s="229">
        <v>1.4999999999999999E-2</v>
      </c>
      <c r="CK176" s="229"/>
      <c r="CL176" s="229"/>
      <c r="CM176" s="229"/>
      <c r="CN176" s="229"/>
      <c r="CO176" s="229"/>
      <c r="CP176" s="229"/>
      <c r="CQ176" s="229" t="s">
        <v>165</v>
      </c>
      <c r="CR176" s="229" t="s">
        <v>165</v>
      </c>
      <c r="CS176">
        <v>0</v>
      </c>
    </row>
    <row r="177" spans="1:97" s="197" customFormat="1" ht="31.5" customHeight="1" x14ac:dyDescent="0.3">
      <c r="A177" s="193">
        <v>2022</v>
      </c>
      <c r="B177" s="170">
        <v>1</v>
      </c>
      <c r="C177" s="257">
        <v>44570</v>
      </c>
      <c r="D177" s="170">
        <v>425</v>
      </c>
      <c r="E177" s="170">
        <v>674</v>
      </c>
      <c r="F177" s="170">
        <v>8</v>
      </c>
      <c r="G177" s="196" t="s">
        <v>219</v>
      </c>
      <c r="H177" t="s">
        <v>220</v>
      </c>
      <c r="I177" t="s">
        <v>221</v>
      </c>
      <c r="J177">
        <v>2</v>
      </c>
      <c r="K177">
        <v>1</v>
      </c>
      <c r="L177" s="258">
        <v>256</v>
      </c>
      <c r="M177" s="259">
        <v>240.89599999999999</v>
      </c>
      <c r="N177" s="260">
        <v>274.17599999999999</v>
      </c>
      <c r="O177" s="192"/>
      <c r="P177" s="192">
        <v>349</v>
      </c>
      <c r="Q177" s="192">
        <v>340</v>
      </c>
      <c r="R177" s="192">
        <v>334</v>
      </c>
      <c r="S177" s="192">
        <v>330</v>
      </c>
      <c r="T177" s="192"/>
      <c r="U177" s="192">
        <v>274</v>
      </c>
      <c r="V177" s="192">
        <v>265</v>
      </c>
      <c r="W177" s="192">
        <v>283</v>
      </c>
      <c r="X177" s="192">
        <v>268</v>
      </c>
      <c r="Y177" s="171">
        <v>99</v>
      </c>
      <c r="Z177" s="171">
        <v>96</v>
      </c>
      <c r="AA177" s="192">
        <v>364</v>
      </c>
      <c r="AB177" s="192">
        <v>350</v>
      </c>
      <c r="AC177" s="192">
        <v>360</v>
      </c>
      <c r="AD177" s="192">
        <v>392</v>
      </c>
      <c r="AE177" s="192">
        <v>355</v>
      </c>
      <c r="AF177" s="192">
        <v>272</v>
      </c>
      <c r="AG177" s="192">
        <v>274</v>
      </c>
      <c r="AH177" s="192">
        <v>273</v>
      </c>
      <c r="AI177" s="192">
        <v>274</v>
      </c>
      <c r="AJ177" s="192">
        <v>274</v>
      </c>
      <c r="AK177" s="171"/>
      <c r="AL177" s="171"/>
      <c r="AM177" s="192">
        <v>352.66666666666669</v>
      </c>
      <c r="AN177" s="192">
        <v>273</v>
      </c>
      <c r="AO177" s="222"/>
      <c r="AP177" s="182">
        <v>60</v>
      </c>
      <c r="AQ177" s="183">
        <v>120</v>
      </c>
      <c r="AR177" s="181">
        <v>18.55670103092784</v>
      </c>
      <c r="AS177" s="181">
        <v>18.55670103092784</v>
      </c>
      <c r="AT177" s="184"/>
      <c r="AU177" s="184"/>
      <c r="AV177" s="184"/>
      <c r="AW177" s="184"/>
      <c r="AX177" s="184"/>
      <c r="AY177" s="184"/>
      <c r="AZ177" s="184"/>
      <c r="BA177" s="184"/>
      <c r="BB177" s="184"/>
      <c r="BC177" s="185"/>
      <c r="BD177" s="180"/>
      <c r="BE177" s="186"/>
      <c r="BF177" s="187"/>
      <c r="BG177" s="172">
        <v>0</v>
      </c>
      <c r="BH177" s="172"/>
      <c r="BI177" s="172"/>
      <c r="BJ177" s="172"/>
      <c r="BK177" s="172"/>
      <c r="BL177" s="28"/>
      <c r="BM177" s="229"/>
      <c r="BN177" s="229"/>
      <c r="BO177" s="229"/>
      <c r="BP177" s="229"/>
      <c r="BQ177" s="229"/>
      <c r="BR177" s="229"/>
      <c r="BS177" s="229"/>
      <c r="BT177" s="229"/>
      <c r="BU177" s="229"/>
      <c r="BV177" s="229">
        <v>0</v>
      </c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>
        <v>0</v>
      </c>
      <c r="CH177" s="229">
        <v>0</v>
      </c>
      <c r="CI177" s="229"/>
      <c r="CJ177" s="229">
        <v>1.4999999999999999E-2</v>
      </c>
      <c r="CK177" s="229"/>
      <c r="CL177" s="229"/>
      <c r="CM177" s="229"/>
      <c r="CN177" s="229"/>
      <c r="CO177" s="229"/>
      <c r="CP177" s="229"/>
      <c r="CQ177" s="229" t="s">
        <v>174</v>
      </c>
      <c r="CR177" s="229" t="s">
        <v>222</v>
      </c>
      <c r="CS177">
        <v>0</v>
      </c>
    </row>
    <row r="178" spans="1:97" s="197" customFormat="1" ht="31.5" customHeight="1" x14ac:dyDescent="0.3">
      <c r="A178" s="193">
        <v>2022</v>
      </c>
      <c r="B178" s="170">
        <v>1</v>
      </c>
      <c r="C178" s="257">
        <v>44570</v>
      </c>
      <c r="D178" s="170">
        <v>3</v>
      </c>
      <c r="E178" s="170">
        <v>9</v>
      </c>
      <c r="F178" s="170">
        <v>25</v>
      </c>
      <c r="G178" s="196" t="s">
        <v>280</v>
      </c>
      <c r="H178" t="s">
        <v>281</v>
      </c>
      <c r="I178" t="s">
        <v>282</v>
      </c>
      <c r="J178">
        <v>2</v>
      </c>
      <c r="K178">
        <v>2</v>
      </c>
      <c r="L178" s="258">
        <v>24</v>
      </c>
      <c r="M178" s="259">
        <v>22.32</v>
      </c>
      <c r="N178" s="260">
        <v>25.68</v>
      </c>
      <c r="O178" s="192"/>
      <c r="P178" s="192"/>
      <c r="Q178" s="192"/>
      <c r="R178" s="192"/>
      <c r="S178" s="192"/>
      <c r="T178" s="192"/>
      <c r="U178" s="192"/>
      <c r="V178" s="192"/>
      <c r="W178" s="192"/>
      <c r="X178" s="192"/>
      <c r="Y178" s="171"/>
      <c r="Z178" s="171"/>
      <c r="AA178" s="192"/>
      <c r="AB178" s="192"/>
      <c r="AC178" s="192"/>
      <c r="AD178" s="192"/>
      <c r="AE178" s="192"/>
      <c r="AF178" s="192"/>
      <c r="AG178" s="192"/>
      <c r="AH178" s="192"/>
      <c r="AI178" s="192"/>
      <c r="AJ178" s="192"/>
      <c r="AK178" s="171"/>
      <c r="AL178" s="171"/>
      <c r="AM178" s="192"/>
      <c r="AN178" s="192"/>
      <c r="AO178" s="222"/>
      <c r="AP178" s="182">
        <v>61</v>
      </c>
      <c r="AQ178" s="183">
        <v>118</v>
      </c>
      <c r="AR178" s="181"/>
      <c r="AS178" s="181"/>
      <c r="AT178" s="184"/>
      <c r="AU178" s="184"/>
      <c r="AV178" s="184"/>
      <c r="AW178" s="184"/>
      <c r="AX178" s="184"/>
      <c r="AY178" s="184"/>
      <c r="AZ178" s="184"/>
      <c r="BA178" s="184"/>
      <c r="BB178" s="184"/>
      <c r="BC178" s="185"/>
      <c r="BD178" s="180"/>
      <c r="BE178" s="186"/>
      <c r="BF178" s="187"/>
      <c r="BG178" s="172">
        <v>0</v>
      </c>
      <c r="BH178" s="172"/>
      <c r="BI178" s="172"/>
      <c r="BJ178" s="172"/>
      <c r="BK178" s="172"/>
      <c r="BL178" s="28"/>
      <c r="BM178" s="229"/>
      <c r="BN178" s="229"/>
      <c r="BO178" s="229"/>
      <c r="BP178" s="229"/>
      <c r="BQ178" s="229"/>
      <c r="BR178" s="229"/>
      <c r="BS178" s="229"/>
      <c r="BT178" s="229"/>
      <c r="BU178" s="229"/>
      <c r="BV178" s="229">
        <v>0</v>
      </c>
      <c r="BW178" s="229"/>
      <c r="BX178" s="229"/>
      <c r="BY178" s="229"/>
      <c r="BZ178" s="229"/>
      <c r="CA178" s="229"/>
      <c r="CB178" s="229"/>
      <c r="CC178" s="229"/>
      <c r="CD178" s="229"/>
      <c r="CE178" s="229"/>
      <c r="CF178" s="229"/>
      <c r="CG178" s="229">
        <v>0</v>
      </c>
      <c r="CH178" s="229">
        <v>0</v>
      </c>
      <c r="CI178" s="229"/>
      <c r="CJ178" s="229">
        <v>0.02</v>
      </c>
      <c r="CK178" s="229"/>
      <c r="CL178" s="229"/>
      <c r="CM178" s="229"/>
      <c r="CN178" s="229"/>
      <c r="CO178" s="229"/>
      <c r="CP178" s="229"/>
      <c r="CQ178" s="229" t="s">
        <v>283</v>
      </c>
      <c r="CR178" s="229" t="s">
        <v>284</v>
      </c>
      <c r="CS178">
        <v>0</v>
      </c>
    </row>
    <row r="179" spans="1:97" s="197" customFormat="1" ht="31.5" customHeight="1" x14ac:dyDescent="0.3">
      <c r="A179" s="193">
        <v>2022</v>
      </c>
      <c r="B179" s="170">
        <v>1</v>
      </c>
      <c r="C179" s="257">
        <v>44570</v>
      </c>
      <c r="D179" s="170">
        <v>3</v>
      </c>
      <c r="E179" s="170">
        <v>10</v>
      </c>
      <c r="F179" s="170">
        <v>25</v>
      </c>
      <c r="G179" s="196" t="s">
        <v>285</v>
      </c>
      <c r="H179" t="s">
        <v>286</v>
      </c>
      <c r="I179" t="s">
        <v>282</v>
      </c>
      <c r="J179">
        <v>2</v>
      </c>
      <c r="K179">
        <v>2</v>
      </c>
      <c r="L179" s="258">
        <v>48</v>
      </c>
      <c r="M179" s="259">
        <v>44.64</v>
      </c>
      <c r="N179" s="260">
        <v>51.36</v>
      </c>
      <c r="O179" s="192"/>
      <c r="P179" s="192"/>
      <c r="Q179" s="192"/>
      <c r="R179" s="192"/>
      <c r="S179" s="192"/>
      <c r="T179" s="192"/>
      <c r="U179" s="192"/>
      <c r="V179" s="192"/>
      <c r="W179" s="192"/>
      <c r="X179" s="192"/>
      <c r="Y179" s="171"/>
      <c r="Z179" s="171"/>
      <c r="AA179" s="192"/>
      <c r="AB179" s="192"/>
      <c r="AC179" s="192"/>
      <c r="AD179" s="192"/>
      <c r="AE179" s="192"/>
      <c r="AF179" s="192"/>
      <c r="AG179" s="192"/>
      <c r="AH179" s="192"/>
      <c r="AI179" s="192"/>
      <c r="AJ179" s="192"/>
      <c r="AK179" s="171"/>
      <c r="AL179" s="171"/>
      <c r="AM179" s="192"/>
      <c r="AN179" s="192"/>
      <c r="AO179" s="222"/>
      <c r="AP179" s="182">
        <v>61</v>
      </c>
      <c r="AQ179" s="183">
        <v>118</v>
      </c>
      <c r="AR179" s="181"/>
      <c r="AS179" s="181"/>
      <c r="AT179" s="184"/>
      <c r="AU179" s="184"/>
      <c r="AV179" s="184"/>
      <c r="AW179" s="184"/>
      <c r="AX179" s="184"/>
      <c r="AY179" s="184"/>
      <c r="AZ179" s="184"/>
      <c r="BA179" s="184"/>
      <c r="BB179" s="184"/>
      <c r="BC179" s="185"/>
      <c r="BD179" s="180"/>
      <c r="BE179" s="186"/>
      <c r="BF179" s="187"/>
      <c r="BG179" s="172">
        <v>0</v>
      </c>
      <c r="BH179" s="172"/>
      <c r="BI179" s="172"/>
      <c r="BJ179" s="172"/>
      <c r="BK179" s="172"/>
      <c r="BL179" s="28"/>
      <c r="BM179" s="229"/>
      <c r="BN179" s="229"/>
      <c r="BO179" s="229"/>
      <c r="BP179" s="229"/>
      <c r="BQ179" s="229"/>
      <c r="BR179" s="229"/>
      <c r="BS179" s="229"/>
      <c r="BT179" s="229"/>
      <c r="BU179" s="229"/>
      <c r="BV179" s="229">
        <v>0</v>
      </c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>
        <v>0</v>
      </c>
      <c r="CH179" s="229">
        <v>0</v>
      </c>
      <c r="CI179" s="229"/>
      <c r="CJ179" s="229">
        <v>0.02</v>
      </c>
      <c r="CK179" s="229"/>
      <c r="CL179" s="229"/>
      <c r="CM179" s="229"/>
      <c r="CN179" s="229"/>
      <c r="CO179" s="229"/>
      <c r="CP179" s="229"/>
      <c r="CQ179" s="229" t="s">
        <v>283</v>
      </c>
      <c r="CR179" s="229" t="s">
        <v>284</v>
      </c>
      <c r="CS179">
        <v>0</v>
      </c>
    </row>
    <row r="180" spans="1:97" s="197" customFormat="1" ht="31.5" customHeight="1" x14ac:dyDescent="0.3">
      <c r="A180" s="193">
        <v>2022</v>
      </c>
      <c r="B180" s="170">
        <v>1</v>
      </c>
      <c r="C180" s="257">
        <v>44570</v>
      </c>
      <c r="D180" s="170">
        <v>3</v>
      </c>
      <c r="E180" s="170">
        <v>10</v>
      </c>
      <c r="F180" s="170">
        <v>26</v>
      </c>
      <c r="G180" s="196" t="s">
        <v>285</v>
      </c>
      <c r="H180" t="s">
        <v>286</v>
      </c>
      <c r="I180" t="s">
        <v>282</v>
      </c>
      <c r="J180">
        <v>2</v>
      </c>
      <c r="K180">
        <v>2</v>
      </c>
      <c r="L180" s="258">
        <v>48</v>
      </c>
      <c r="M180" s="259">
        <v>44.64</v>
      </c>
      <c r="N180" s="260">
        <v>51.36</v>
      </c>
      <c r="O180" s="192"/>
      <c r="P180" s="192"/>
      <c r="Q180" s="192">
        <v>63</v>
      </c>
      <c r="R180" s="192">
        <v>65</v>
      </c>
      <c r="S180" s="192">
        <v>60</v>
      </c>
      <c r="T180" s="192"/>
      <c r="U180" s="192"/>
      <c r="V180" s="192">
        <v>55</v>
      </c>
      <c r="W180" s="192">
        <v>53</v>
      </c>
      <c r="X180" s="192">
        <v>55</v>
      </c>
      <c r="Y180" s="171"/>
      <c r="Z180" s="171"/>
      <c r="AA180" s="192"/>
      <c r="AB180" s="192"/>
      <c r="AC180" s="192"/>
      <c r="AD180" s="192"/>
      <c r="AE180" s="192"/>
      <c r="AF180" s="192"/>
      <c r="AG180" s="192"/>
      <c r="AH180" s="192"/>
      <c r="AI180" s="192"/>
      <c r="AJ180" s="192"/>
      <c r="AK180" s="171"/>
      <c r="AL180" s="171"/>
      <c r="AM180" s="192">
        <v>62.666666666666657</v>
      </c>
      <c r="AN180" s="192">
        <v>54.333333333333343</v>
      </c>
      <c r="AO180" s="222"/>
      <c r="AP180" s="182">
        <v>61</v>
      </c>
      <c r="AQ180" s="183">
        <v>118</v>
      </c>
      <c r="AR180" s="181"/>
      <c r="AS180" s="181"/>
      <c r="AT180" s="184"/>
      <c r="AU180" s="184"/>
      <c r="AV180" s="184"/>
      <c r="AW180" s="184">
        <v>4</v>
      </c>
      <c r="AX180" s="184">
        <v>4</v>
      </c>
      <c r="AY180" s="184">
        <v>4</v>
      </c>
      <c r="AZ180" s="184"/>
      <c r="BA180" s="184"/>
      <c r="BB180" s="184"/>
      <c r="BC180" s="185"/>
      <c r="BD180" s="180"/>
      <c r="BE180" s="186"/>
      <c r="BF180" s="187"/>
      <c r="BG180" s="172">
        <v>0</v>
      </c>
      <c r="BH180" s="172"/>
      <c r="BI180" s="172"/>
      <c r="BJ180" s="172"/>
      <c r="BK180" s="172"/>
      <c r="BL180" s="28"/>
      <c r="BM180" s="229"/>
      <c r="BN180" s="229"/>
      <c r="BO180" s="229"/>
      <c r="BP180" s="229"/>
      <c r="BQ180" s="229"/>
      <c r="BR180" s="229"/>
      <c r="BS180" s="229"/>
      <c r="BT180" s="229"/>
      <c r="BU180" s="229"/>
      <c r="BV180" s="229">
        <v>0</v>
      </c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>
        <v>0</v>
      </c>
      <c r="CH180" s="229">
        <v>0</v>
      </c>
      <c r="CI180" s="229"/>
      <c r="CJ180" s="229">
        <v>0.02</v>
      </c>
      <c r="CK180" s="229"/>
      <c r="CL180" s="229"/>
      <c r="CM180" s="229"/>
      <c r="CN180" s="229"/>
      <c r="CO180" s="229"/>
      <c r="CP180" s="229"/>
      <c r="CQ180" s="229" t="s">
        <v>283</v>
      </c>
      <c r="CR180" s="229" t="s">
        <v>284</v>
      </c>
      <c r="CS180">
        <v>0</v>
      </c>
    </row>
    <row r="181" spans="1:97" s="197" customFormat="1" ht="31.5" customHeight="1" x14ac:dyDescent="0.3">
      <c r="A181" s="193">
        <v>2022</v>
      </c>
      <c r="B181" s="170">
        <v>1</v>
      </c>
      <c r="C181" s="257">
        <v>44570</v>
      </c>
      <c r="D181" s="170">
        <v>372</v>
      </c>
      <c r="E181" s="170">
        <v>646</v>
      </c>
      <c r="F181" s="170">
        <v>46</v>
      </c>
      <c r="G181" s="196" t="s">
        <v>244</v>
      </c>
      <c r="H181" t="s">
        <v>245</v>
      </c>
      <c r="I181" t="s">
        <v>201</v>
      </c>
      <c r="J181">
        <v>2</v>
      </c>
      <c r="K181">
        <v>2</v>
      </c>
      <c r="L181" s="258">
        <v>212</v>
      </c>
      <c r="M181" s="259">
        <v>197.16</v>
      </c>
      <c r="N181" s="260">
        <v>226.84</v>
      </c>
      <c r="O181" s="192"/>
      <c r="P181" s="192">
        <v>276</v>
      </c>
      <c r="Q181" s="192"/>
      <c r="R181" s="192"/>
      <c r="S181" s="192"/>
      <c r="T181" s="192"/>
      <c r="U181" s="192">
        <v>212</v>
      </c>
      <c r="V181" s="192"/>
      <c r="W181" s="192"/>
      <c r="X181" s="192"/>
      <c r="Y181" s="171"/>
      <c r="Z181" s="171"/>
      <c r="AA181" s="192"/>
      <c r="AB181" s="192"/>
      <c r="AC181" s="192"/>
      <c r="AD181" s="192"/>
      <c r="AE181" s="192"/>
      <c r="AF181" s="192"/>
      <c r="AG181" s="192"/>
      <c r="AH181" s="192"/>
      <c r="AI181" s="192"/>
      <c r="AJ181" s="192"/>
      <c r="AK181" s="171"/>
      <c r="AL181" s="171"/>
      <c r="AM181" s="192">
        <v>276</v>
      </c>
      <c r="AN181" s="192">
        <v>212</v>
      </c>
      <c r="AO181" s="222"/>
      <c r="AP181" s="182">
        <v>37</v>
      </c>
      <c r="AQ181" s="183">
        <v>150</v>
      </c>
      <c r="AR181" s="181"/>
      <c r="AS181" s="181"/>
      <c r="AT181" s="184"/>
      <c r="AU181" s="184"/>
      <c r="AV181" s="184"/>
      <c r="AW181" s="184">
        <v>2</v>
      </c>
      <c r="AX181" s="184">
        <v>2</v>
      </c>
      <c r="AY181" s="184">
        <v>2</v>
      </c>
      <c r="AZ181" s="184"/>
      <c r="BA181" s="184"/>
      <c r="BB181" s="184"/>
      <c r="BC181" s="185"/>
      <c r="BD181" s="180"/>
      <c r="BE181" s="186"/>
      <c r="BF181" s="187"/>
      <c r="BG181" s="172">
        <v>0</v>
      </c>
      <c r="BH181" s="172"/>
      <c r="BI181" s="172"/>
      <c r="BJ181" s="172"/>
      <c r="BK181" s="172"/>
      <c r="BL181" s="28"/>
      <c r="BM181" s="229"/>
      <c r="BN181" s="229"/>
      <c r="BO181" s="229"/>
      <c r="BP181" s="229"/>
      <c r="BQ181" s="229"/>
      <c r="BR181" s="229"/>
      <c r="BS181" s="229"/>
      <c r="BT181" s="229"/>
      <c r="BU181" s="229"/>
      <c r="BV181" s="229">
        <v>0</v>
      </c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>
        <v>0</v>
      </c>
      <c r="CH181" s="229">
        <v>0</v>
      </c>
      <c r="CI181" s="229"/>
      <c r="CJ181" s="229">
        <v>0.02</v>
      </c>
      <c r="CK181" s="229"/>
      <c r="CL181" s="229"/>
      <c r="CM181" s="229"/>
      <c r="CN181" s="229"/>
      <c r="CO181" s="229"/>
      <c r="CP181" s="229"/>
      <c r="CQ181" s="229" t="s">
        <v>169</v>
      </c>
      <c r="CR181" s="229" t="s">
        <v>238</v>
      </c>
      <c r="CS181">
        <v>0</v>
      </c>
    </row>
    <row r="182" spans="1:97" s="197" customFormat="1" ht="31.5" customHeight="1" x14ac:dyDescent="0.3">
      <c r="A182" s="193">
        <v>2022</v>
      </c>
      <c r="B182" s="170">
        <v>1</v>
      </c>
      <c r="C182" s="257">
        <v>44570</v>
      </c>
      <c r="D182" s="170">
        <v>372</v>
      </c>
      <c r="E182" s="170">
        <v>647</v>
      </c>
      <c r="F182" s="170">
        <v>46</v>
      </c>
      <c r="G182" s="196" t="s">
        <v>236</v>
      </c>
      <c r="H182" t="s">
        <v>237</v>
      </c>
      <c r="I182" t="s">
        <v>201</v>
      </c>
      <c r="J182">
        <v>2</v>
      </c>
      <c r="K182">
        <v>2</v>
      </c>
      <c r="L182" s="258">
        <v>212</v>
      </c>
      <c r="M182" s="259">
        <v>197.16</v>
      </c>
      <c r="N182" s="260">
        <v>226.84</v>
      </c>
      <c r="O182" s="192"/>
      <c r="P182" s="192">
        <v>279</v>
      </c>
      <c r="Q182" s="192"/>
      <c r="R182" s="192"/>
      <c r="S182" s="192"/>
      <c r="T182" s="192"/>
      <c r="U182" s="192">
        <v>212</v>
      </c>
      <c r="V182" s="192"/>
      <c r="W182" s="192"/>
      <c r="X182" s="192"/>
      <c r="Y182" s="171"/>
      <c r="Z182" s="171"/>
      <c r="AA182" s="192"/>
      <c r="AB182" s="192"/>
      <c r="AC182" s="192"/>
      <c r="AD182" s="192"/>
      <c r="AE182" s="192"/>
      <c r="AF182" s="192"/>
      <c r="AG182" s="192"/>
      <c r="AH182" s="192"/>
      <c r="AI182" s="192"/>
      <c r="AJ182" s="192"/>
      <c r="AK182" s="171"/>
      <c r="AL182" s="171"/>
      <c r="AM182" s="192">
        <v>279</v>
      </c>
      <c r="AN182" s="192">
        <v>212</v>
      </c>
      <c r="AO182" s="222"/>
      <c r="AP182" s="182">
        <v>37</v>
      </c>
      <c r="AQ182" s="183">
        <v>150</v>
      </c>
      <c r="AR182" s="181"/>
      <c r="AS182" s="181"/>
      <c r="AT182" s="184"/>
      <c r="AU182" s="184"/>
      <c r="AV182" s="184"/>
      <c r="AW182" s="184">
        <v>1</v>
      </c>
      <c r="AX182" s="184">
        <v>3</v>
      </c>
      <c r="AY182" s="184">
        <v>1</v>
      </c>
      <c r="AZ182" s="184"/>
      <c r="BA182" s="184"/>
      <c r="BB182" s="184"/>
      <c r="BC182" s="185"/>
      <c r="BD182" s="180"/>
      <c r="BE182" s="186"/>
      <c r="BF182" s="187"/>
      <c r="BG182" s="172">
        <v>0</v>
      </c>
      <c r="BH182" s="172"/>
      <c r="BI182" s="172"/>
      <c r="BJ182" s="172"/>
      <c r="BK182" s="172"/>
      <c r="BL182" s="28"/>
      <c r="BM182" s="229"/>
      <c r="BN182" s="229"/>
      <c r="BO182" s="229"/>
      <c r="BP182" s="229"/>
      <c r="BQ182" s="229"/>
      <c r="BR182" s="229"/>
      <c r="BS182" s="229"/>
      <c r="BT182" s="229"/>
      <c r="BU182" s="229"/>
      <c r="BV182" s="229">
        <v>0</v>
      </c>
      <c r="BW182" s="229"/>
      <c r="BX182" s="229"/>
      <c r="BY182" s="229"/>
      <c r="BZ182" s="229"/>
      <c r="CA182" s="229"/>
      <c r="CB182" s="229"/>
      <c r="CC182" s="229"/>
      <c r="CD182" s="229"/>
      <c r="CE182" s="229"/>
      <c r="CF182" s="229"/>
      <c r="CG182" s="229">
        <v>0</v>
      </c>
      <c r="CH182" s="229">
        <v>0</v>
      </c>
      <c r="CI182" s="229"/>
      <c r="CJ182" s="229">
        <v>0.02</v>
      </c>
      <c r="CK182" s="229"/>
      <c r="CL182" s="229"/>
      <c r="CM182" s="229"/>
      <c r="CN182" s="229"/>
      <c r="CO182" s="229"/>
      <c r="CP182" s="229"/>
      <c r="CQ182" s="229" t="s">
        <v>169</v>
      </c>
      <c r="CR182" s="229" t="s">
        <v>238</v>
      </c>
      <c r="CS182">
        <v>0</v>
      </c>
    </row>
    <row r="183" spans="1:97" s="197" customFormat="1" ht="31.5" customHeight="1" x14ac:dyDescent="0.3">
      <c r="A183" s="193">
        <v>2022</v>
      </c>
      <c r="B183" s="170">
        <v>1</v>
      </c>
      <c r="C183" s="257">
        <v>44570</v>
      </c>
      <c r="D183" s="170">
        <v>372</v>
      </c>
      <c r="E183" s="170">
        <v>647</v>
      </c>
      <c r="F183" s="170">
        <v>48</v>
      </c>
      <c r="G183" s="196" t="s">
        <v>236</v>
      </c>
      <c r="H183" t="s">
        <v>237</v>
      </c>
      <c r="I183" t="s">
        <v>201</v>
      </c>
      <c r="J183">
        <v>2</v>
      </c>
      <c r="K183">
        <v>2</v>
      </c>
      <c r="L183" s="258">
        <v>212</v>
      </c>
      <c r="M183" s="259">
        <v>197.16</v>
      </c>
      <c r="N183" s="260">
        <v>226.84</v>
      </c>
      <c r="O183" s="192"/>
      <c r="P183" s="192"/>
      <c r="Q183" s="192"/>
      <c r="R183" s="192"/>
      <c r="S183" s="192"/>
      <c r="T183" s="192"/>
      <c r="U183" s="192"/>
      <c r="V183" s="192"/>
      <c r="W183" s="192"/>
      <c r="X183" s="192"/>
      <c r="Y183" s="171"/>
      <c r="Z183" s="171"/>
      <c r="AA183" s="192"/>
      <c r="AB183" s="192"/>
      <c r="AC183" s="192"/>
      <c r="AD183" s="192"/>
      <c r="AE183" s="192"/>
      <c r="AF183" s="192"/>
      <c r="AG183" s="192"/>
      <c r="AH183" s="192"/>
      <c r="AI183" s="192"/>
      <c r="AJ183" s="192"/>
      <c r="AK183" s="171"/>
      <c r="AL183" s="171"/>
      <c r="AM183" s="192"/>
      <c r="AN183" s="192"/>
      <c r="AO183" s="222"/>
      <c r="AP183" s="182">
        <v>37</v>
      </c>
      <c r="AQ183" s="183">
        <v>150</v>
      </c>
      <c r="AR183" s="181"/>
      <c r="AS183" s="181"/>
      <c r="AT183" s="184"/>
      <c r="AU183" s="184"/>
      <c r="AV183" s="184"/>
      <c r="AW183" s="184"/>
      <c r="AX183" s="184"/>
      <c r="AY183" s="184"/>
      <c r="AZ183" s="184"/>
      <c r="BA183" s="184"/>
      <c r="BB183" s="184"/>
      <c r="BC183" s="185"/>
      <c r="BD183" s="180"/>
      <c r="BE183" s="186"/>
      <c r="BF183" s="187"/>
      <c r="BG183" s="172">
        <v>0</v>
      </c>
      <c r="BH183" s="172"/>
      <c r="BI183" s="172"/>
      <c r="BJ183" s="172"/>
      <c r="BK183" s="172"/>
      <c r="BL183" s="28"/>
      <c r="BM183" s="229"/>
      <c r="BN183" s="229"/>
      <c r="BO183" s="229"/>
      <c r="BP183" s="229"/>
      <c r="BQ183" s="229"/>
      <c r="BR183" s="229"/>
      <c r="BS183" s="229"/>
      <c r="BT183" s="229"/>
      <c r="BU183" s="229"/>
      <c r="BV183" s="229">
        <v>0</v>
      </c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>
        <v>0</v>
      </c>
      <c r="CH183" s="229">
        <v>0</v>
      </c>
      <c r="CI183" s="229"/>
      <c r="CJ183" s="229">
        <v>0.02</v>
      </c>
      <c r="CK183" s="229"/>
      <c r="CL183" s="229"/>
      <c r="CM183" s="229"/>
      <c r="CN183" s="229"/>
      <c r="CO183" s="229"/>
      <c r="CP183" s="229"/>
      <c r="CQ183" s="229" t="s">
        <v>169</v>
      </c>
      <c r="CR183" s="229" t="s">
        <v>238</v>
      </c>
      <c r="CS183">
        <v>0</v>
      </c>
    </row>
    <row r="184" spans="1:97" s="197" customFormat="1" ht="31.5" customHeight="1" x14ac:dyDescent="0.3">
      <c r="A184" s="193">
        <v>2022</v>
      </c>
      <c r="B184" s="170">
        <v>1</v>
      </c>
      <c r="C184" s="257">
        <v>44570</v>
      </c>
      <c r="D184" s="170">
        <v>334</v>
      </c>
      <c r="E184" s="170">
        <v>254</v>
      </c>
      <c r="F184" s="170">
        <v>49</v>
      </c>
      <c r="G184" s="196" t="s">
        <v>200</v>
      </c>
      <c r="H184" t="s">
        <v>168</v>
      </c>
      <c r="I184" t="s">
        <v>201</v>
      </c>
      <c r="J184">
        <v>4</v>
      </c>
      <c r="K184">
        <v>2</v>
      </c>
      <c r="L184" s="258">
        <v>203</v>
      </c>
      <c r="M184" s="259">
        <v>188.79</v>
      </c>
      <c r="N184" s="260">
        <v>217.21</v>
      </c>
      <c r="O184" s="192"/>
      <c r="P184" s="192">
        <v>310</v>
      </c>
      <c r="Q184" s="192">
        <v>295</v>
      </c>
      <c r="R184" s="192">
        <v>250</v>
      </c>
      <c r="S184" s="192">
        <v>301</v>
      </c>
      <c r="T184" s="192"/>
      <c r="U184" s="192">
        <v>227</v>
      </c>
      <c r="V184" s="192">
        <v>205</v>
      </c>
      <c r="W184" s="192">
        <v>213</v>
      </c>
      <c r="X184" s="192">
        <v>196</v>
      </c>
      <c r="Y184" s="171"/>
      <c r="Z184" s="171">
        <v>151</v>
      </c>
      <c r="AA184" s="192">
        <v>300</v>
      </c>
      <c r="AB184" s="192">
        <v>295</v>
      </c>
      <c r="AC184" s="192">
        <v>280</v>
      </c>
      <c r="AD184" s="192">
        <v>300</v>
      </c>
      <c r="AE184" s="192">
        <v>301</v>
      </c>
      <c r="AF184" s="192">
        <v>213</v>
      </c>
      <c r="AG184" s="192">
        <v>212</v>
      </c>
      <c r="AH184" s="192">
        <v>208</v>
      </c>
      <c r="AI184" s="192">
        <v>204</v>
      </c>
      <c r="AJ184" s="192">
        <v>209</v>
      </c>
      <c r="AK184" s="171"/>
      <c r="AL184" s="171"/>
      <c r="AM184" s="192">
        <v>292.44444444444451</v>
      </c>
      <c r="AN184" s="192">
        <v>209.66666666666671</v>
      </c>
      <c r="AO184" s="222"/>
      <c r="AP184" s="182">
        <v>94</v>
      </c>
      <c r="AQ184" s="183">
        <v>153</v>
      </c>
      <c r="AR184" s="181">
        <v>5.9602649006622519</v>
      </c>
      <c r="AS184" s="181">
        <v>5.9602649006622519</v>
      </c>
      <c r="AT184" s="184"/>
      <c r="AU184" s="184"/>
      <c r="AV184" s="184"/>
      <c r="AW184" s="184">
        <v>7</v>
      </c>
      <c r="AX184" s="184">
        <v>8</v>
      </c>
      <c r="AY184" s="184">
        <v>5</v>
      </c>
      <c r="AZ184" s="184"/>
      <c r="BA184" s="184"/>
      <c r="BB184" s="184"/>
      <c r="BC184" s="185"/>
      <c r="BD184" s="180"/>
      <c r="BE184" s="186"/>
      <c r="BF184" s="187"/>
      <c r="BG184" s="172">
        <v>0</v>
      </c>
      <c r="BH184" s="172"/>
      <c r="BI184" s="172"/>
      <c r="BJ184" s="172"/>
      <c r="BK184" s="172"/>
      <c r="BL184" s="28">
        <v>2</v>
      </c>
      <c r="BM184" s="229">
        <v>3</v>
      </c>
      <c r="BN184" s="229">
        <v>5</v>
      </c>
      <c r="BO184" s="229"/>
      <c r="BP184" s="229"/>
      <c r="BQ184" s="229"/>
      <c r="BR184" s="229"/>
      <c r="BS184" s="229"/>
      <c r="BT184" s="229"/>
      <c r="BU184" s="229"/>
      <c r="BV184" s="229">
        <v>0</v>
      </c>
      <c r="BW184" s="229"/>
      <c r="BX184" s="229">
        <v>4</v>
      </c>
      <c r="BY184" s="229">
        <v>5</v>
      </c>
      <c r="BZ184" s="229">
        <v>5</v>
      </c>
      <c r="CA184" s="229"/>
      <c r="CB184" s="229"/>
      <c r="CC184" s="229"/>
      <c r="CD184" s="229"/>
      <c r="CE184" s="229"/>
      <c r="CF184" s="229"/>
      <c r="CG184" s="229">
        <v>0</v>
      </c>
      <c r="CH184" s="229">
        <v>0</v>
      </c>
      <c r="CI184" s="229"/>
      <c r="CJ184" s="229">
        <v>0.02</v>
      </c>
      <c r="CK184" s="229"/>
      <c r="CL184" s="229"/>
      <c r="CM184" s="229"/>
      <c r="CN184" s="229"/>
      <c r="CO184" s="229"/>
      <c r="CP184" s="229"/>
      <c r="CQ184" s="229" t="s">
        <v>169</v>
      </c>
      <c r="CR184" s="229" t="s">
        <v>170</v>
      </c>
      <c r="CS184">
        <v>0</v>
      </c>
    </row>
    <row r="185" spans="1:97" s="197" customFormat="1" ht="31.5" customHeight="1" x14ac:dyDescent="0.3">
      <c r="A185" s="193">
        <v>2022</v>
      </c>
      <c r="B185" s="170">
        <v>1</v>
      </c>
      <c r="C185" s="257">
        <v>44571</v>
      </c>
      <c r="D185" s="170">
        <v>301</v>
      </c>
      <c r="E185" s="170">
        <v>225</v>
      </c>
      <c r="F185" s="170">
        <v>2</v>
      </c>
      <c r="G185" s="196" t="s">
        <v>297</v>
      </c>
      <c r="H185" t="s">
        <v>298</v>
      </c>
      <c r="I185" t="s">
        <v>160</v>
      </c>
      <c r="J185">
        <v>6</v>
      </c>
      <c r="K185">
        <v>1</v>
      </c>
      <c r="L185" s="258">
        <v>372</v>
      </c>
      <c r="M185" s="259">
        <v>345.96</v>
      </c>
      <c r="N185" s="260">
        <v>398.04</v>
      </c>
      <c r="O185" s="192">
        <v>455</v>
      </c>
      <c r="P185" s="192">
        <v>485</v>
      </c>
      <c r="Q185" s="192">
        <v>460</v>
      </c>
      <c r="R185" s="192">
        <v>450</v>
      </c>
      <c r="S185" s="192">
        <v>462</v>
      </c>
      <c r="T185" s="192">
        <v>380</v>
      </c>
      <c r="U185" s="192">
        <v>391</v>
      </c>
      <c r="V185" s="192">
        <v>389</v>
      </c>
      <c r="W185" s="192">
        <v>370</v>
      </c>
      <c r="X185" s="192">
        <v>395</v>
      </c>
      <c r="Y185" s="171">
        <v>145</v>
      </c>
      <c r="Z185" s="171">
        <v>147</v>
      </c>
      <c r="AA185" s="192">
        <v>472</v>
      </c>
      <c r="AB185" s="192">
        <v>431</v>
      </c>
      <c r="AC185" s="192"/>
      <c r="AD185" s="192">
        <v>470</v>
      </c>
      <c r="AE185" s="192">
        <v>450</v>
      </c>
      <c r="AF185" s="192">
        <v>398</v>
      </c>
      <c r="AG185" s="192">
        <v>390</v>
      </c>
      <c r="AH185" s="192"/>
      <c r="AI185" s="192">
        <v>395</v>
      </c>
      <c r="AJ185" s="192">
        <v>389</v>
      </c>
      <c r="AK185" s="171">
        <v>145</v>
      </c>
      <c r="AL185" s="171">
        <v>145</v>
      </c>
      <c r="AM185" s="192">
        <v>459.44444444444451</v>
      </c>
      <c r="AN185" s="192">
        <v>388.55555555555549</v>
      </c>
      <c r="AO185" s="222"/>
      <c r="AP185" s="182">
        <v>169</v>
      </c>
      <c r="AQ185" s="183">
        <v>128</v>
      </c>
      <c r="AR185" s="181">
        <v>4.1379310344827589</v>
      </c>
      <c r="AS185" s="181">
        <v>4.1379310344827589</v>
      </c>
      <c r="AT185" s="184"/>
      <c r="AU185" s="184"/>
      <c r="AV185" s="184"/>
      <c r="AW185" s="184">
        <v>4</v>
      </c>
      <c r="AX185" s="184">
        <v>2</v>
      </c>
      <c r="AY185" s="184">
        <v>1</v>
      </c>
      <c r="AZ185" s="184"/>
      <c r="BA185" s="184"/>
      <c r="BB185" s="184"/>
      <c r="BC185" s="185"/>
      <c r="BD185" s="180"/>
      <c r="BE185" s="186"/>
      <c r="BF185" s="187"/>
      <c r="BG185" s="172">
        <v>0</v>
      </c>
      <c r="BH185" s="172"/>
      <c r="BI185" s="172"/>
      <c r="BJ185" s="172"/>
      <c r="BK185" s="172"/>
      <c r="BL185" s="28">
        <v>2</v>
      </c>
      <c r="BM185" s="229">
        <v>4</v>
      </c>
      <c r="BN185" s="229">
        <v>5</v>
      </c>
      <c r="BO185" s="229"/>
      <c r="BP185" s="229"/>
      <c r="BQ185" s="229"/>
      <c r="BR185" s="229"/>
      <c r="BS185" s="229"/>
      <c r="BT185" s="229"/>
      <c r="BU185" s="229"/>
      <c r="BV185" s="229">
        <v>0</v>
      </c>
      <c r="BW185" s="229"/>
      <c r="BX185" s="229">
        <v>6</v>
      </c>
      <c r="BY185" s="229">
        <v>6</v>
      </c>
      <c r="BZ185" s="229">
        <v>6</v>
      </c>
      <c r="CA185" s="229"/>
      <c r="CB185" s="229"/>
      <c r="CC185" s="229"/>
      <c r="CD185" s="229"/>
      <c r="CE185" s="229"/>
      <c r="CF185" s="229"/>
      <c r="CG185" s="229">
        <v>0</v>
      </c>
      <c r="CH185" s="229">
        <v>0</v>
      </c>
      <c r="CI185" s="229"/>
      <c r="CJ185" s="229">
        <v>1.4999999999999999E-2</v>
      </c>
      <c r="CK185" s="229"/>
      <c r="CL185" s="229"/>
      <c r="CM185" s="229"/>
      <c r="CN185" s="229"/>
      <c r="CO185" s="229"/>
      <c r="CP185" s="229"/>
      <c r="CQ185" s="229" t="s">
        <v>165</v>
      </c>
      <c r="CR185" s="229" t="s">
        <v>165</v>
      </c>
      <c r="CS185">
        <v>0</v>
      </c>
    </row>
    <row r="186" spans="1:97" s="197" customFormat="1" ht="31.5" customHeight="1" x14ac:dyDescent="0.3">
      <c r="A186" s="193">
        <v>2022</v>
      </c>
      <c r="B186" s="170">
        <v>1</v>
      </c>
      <c r="C186" s="257">
        <v>44571</v>
      </c>
      <c r="D186" s="170">
        <v>295</v>
      </c>
      <c r="E186" s="170">
        <v>219</v>
      </c>
      <c r="F186" s="170">
        <v>3</v>
      </c>
      <c r="G186" s="196" t="s">
        <v>195</v>
      </c>
      <c r="H186" t="s">
        <v>196</v>
      </c>
      <c r="I186" t="s">
        <v>160</v>
      </c>
      <c r="J186">
        <v>6</v>
      </c>
      <c r="K186">
        <v>1</v>
      </c>
      <c r="L186" s="258">
        <v>114</v>
      </c>
      <c r="M186" s="259">
        <v>106.02</v>
      </c>
      <c r="N186" s="260">
        <v>121.98</v>
      </c>
      <c r="O186" s="192">
        <v>147</v>
      </c>
      <c r="P186" s="192">
        <v>145</v>
      </c>
      <c r="Q186" s="192">
        <v>146</v>
      </c>
      <c r="R186" s="192"/>
      <c r="S186" s="192"/>
      <c r="T186" s="192">
        <v>119</v>
      </c>
      <c r="U186" s="192">
        <v>110</v>
      </c>
      <c r="V186" s="192">
        <v>111</v>
      </c>
      <c r="W186" s="192"/>
      <c r="X186" s="192"/>
      <c r="Y186" s="171">
        <v>109</v>
      </c>
      <c r="Z186" s="171"/>
      <c r="AA186" s="192"/>
      <c r="AB186" s="192"/>
      <c r="AC186" s="192"/>
      <c r="AD186" s="192"/>
      <c r="AE186" s="192"/>
      <c r="AF186" s="192"/>
      <c r="AG186" s="192"/>
      <c r="AH186" s="192"/>
      <c r="AI186" s="192"/>
      <c r="AJ186" s="192"/>
      <c r="AK186" s="171"/>
      <c r="AL186" s="171"/>
      <c r="AM186" s="192">
        <v>146</v>
      </c>
      <c r="AN186" s="192">
        <v>113.3333333333333</v>
      </c>
      <c r="AO186" s="222"/>
      <c r="AP186" s="182">
        <v>238</v>
      </c>
      <c r="AQ186" s="183">
        <v>91</v>
      </c>
      <c r="AR186" s="181">
        <v>5.5045871559633026</v>
      </c>
      <c r="AS186" s="181">
        <v>5.5045871559633026</v>
      </c>
      <c r="AT186" s="184"/>
      <c r="AU186" s="184"/>
      <c r="AV186" s="184"/>
      <c r="AW186" s="184">
        <v>4</v>
      </c>
      <c r="AX186" s="184">
        <v>3</v>
      </c>
      <c r="AY186" s="184">
        <v>1</v>
      </c>
      <c r="AZ186" s="184"/>
      <c r="BA186" s="184"/>
      <c r="BB186" s="184"/>
      <c r="BC186" s="185"/>
      <c r="BD186" s="180"/>
      <c r="BE186" s="186"/>
      <c r="BF186" s="187"/>
      <c r="BG186" s="172">
        <v>0</v>
      </c>
      <c r="BH186" s="172"/>
      <c r="BI186" s="172"/>
      <c r="BJ186" s="172"/>
      <c r="BK186" s="172"/>
      <c r="BL186" s="28"/>
      <c r="BM186" s="229"/>
      <c r="BN186" s="229"/>
      <c r="BO186" s="229"/>
      <c r="BP186" s="229"/>
      <c r="BQ186" s="229"/>
      <c r="BR186" s="229"/>
      <c r="BS186" s="229"/>
      <c r="BT186" s="229"/>
      <c r="BU186" s="229"/>
      <c r="BV186" s="229">
        <v>0</v>
      </c>
      <c r="BW186" s="229"/>
      <c r="BX186" s="229"/>
      <c r="BY186" s="229"/>
      <c r="BZ186" s="229"/>
      <c r="CA186" s="229"/>
      <c r="CB186" s="229"/>
      <c r="CC186" s="229"/>
      <c r="CD186" s="229"/>
      <c r="CE186" s="229"/>
      <c r="CF186" s="229"/>
      <c r="CG186" s="229">
        <v>0</v>
      </c>
      <c r="CH186" s="229">
        <v>0</v>
      </c>
      <c r="CI186" s="229"/>
      <c r="CJ186" s="229">
        <v>1.4999999999999999E-2</v>
      </c>
      <c r="CK186" s="229"/>
      <c r="CL186" s="229"/>
      <c r="CM186" s="229"/>
      <c r="CN186" s="229"/>
      <c r="CO186" s="229"/>
      <c r="CP186" s="229"/>
      <c r="CQ186" s="229" t="s">
        <v>165</v>
      </c>
      <c r="CR186" s="229" t="s">
        <v>165</v>
      </c>
      <c r="CS186">
        <v>0</v>
      </c>
    </row>
    <row r="187" spans="1:97" s="197" customFormat="1" ht="31.5" customHeight="1" x14ac:dyDescent="0.3">
      <c r="A187" s="193">
        <v>2022</v>
      </c>
      <c r="B187" s="170">
        <v>1</v>
      </c>
      <c r="C187" s="257">
        <v>44571</v>
      </c>
      <c r="D187" s="170">
        <v>423</v>
      </c>
      <c r="E187" s="170">
        <v>669</v>
      </c>
      <c r="F187" s="170">
        <v>3</v>
      </c>
      <c r="G187" s="196" t="s">
        <v>247</v>
      </c>
      <c r="H187" t="s">
        <v>248</v>
      </c>
      <c r="I187" t="s">
        <v>160</v>
      </c>
      <c r="J187">
        <v>2</v>
      </c>
      <c r="K187">
        <v>2</v>
      </c>
      <c r="L187" s="258">
        <v>954</v>
      </c>
      <c r="M187" s="259">
        <v>897.71400000000006</v>
      </c>
      <c r="N187" s="260">
        <v>1021.734</v>
      </c>
      <c r="O187" s="192"/>
      <c r="P187" s="192"/>
      <c r="Q187" s="192"/>
      <c r="R187" s="192"/>
      <c r="S187" s="192"/>
      <c r="T187" s="192"/>
      <c r="U187" s="192"/>
      <c r="V187" s="192"/>
      <c r="W187" s="192"/>
      <c r="X187" s="192"/>
      <c r="Y187" s="171"/>
      <c r="Z187" s="171">
        <v>147</v>
      </c>
      <c r="AA187" s="192"/>
      <c r="AB187" s="192"/>
      <c r="AC187" s="192"/>
      <c r="AD187" s="192"/>
      <c r="AE187" s="192"/>
      <c r="AF187" s="192"/>
      <c r="AG187" s="192"/>
      <c r="AH187" s="192"/>
      <c r="AI187" s="192"/>
      <c r="AJ187" s="192"/>
      <c r="AK187" s="171">
        <v>177</v>
      </c>
      <c r="AL187" s="171">
        <v>161</v>
      </c>
      <c r="AM187" s="192"/>
      <c r="AN187" s="192"/>
      <c r="AO187" s="222"/>
      <c r="AP187" s="182">
        <v>40</v>
      </c>
      <c r="AQ187" s="183">
        <v>180</v>
      </c>
      <c r="AR187" s="181">
        <v>11.18012422360249</v>
      </c>
      <c r="AS187" s="181">
        <v>11.18012422360249</v>
      </c>
      <c r="AT187" s="184"/>
      <c r="AU187" s="184"/>
      <c r="AV187" s="184"/>
      <c r="AW187" s="184">
        <v>2</v>
      </c>
      <c r="AX187" s="184">
        <v>1</v>
      </c>
      <c r="AY187" s="184">
        <v>1</v>
      </c>
      <c r="AZ187" s="184"/>
      <c r="BA187" s="184"/>
      <c r="BB187" s="184"/>
      <c r="BC187" s="185"/>
      <c r="BD187" s="180"/>
      <c r="BE187" s="186"/>
      <c r="BF187" s="187"/>
      <c r="BG187" s="172">
        <v>0</v>
      </c>
      <c r="BH187" s="172"/>
      <c r="BI187" s="172"/>
      <c r="BJ187" s="172"/>
      <c r="BK187" s="172"/>
      <c r="BL187" s="28">
        <v>1</v>
      </c>
      <c r="BM187" s="229">
        <v>3</v>
      </c>
      <c r="BN187" s="229">
        <v>6</v>
      </c>
      <c r="BO187" s="229"/>
      <c r="BP187" s="229"/>
      <c r="BQ187" s="229"/>
      <c r="BR187" s="229"/>
      <c r="BS187" s="229"/>
      <c r="BT187" s="229"/>
      <c r="BU187" s="229"/>
      <c r="BV187" s="229">
        <v>0</v>
      </c>
      <c r="BW187" s="229"/>
      <c r="BX187" s="229">
        <v>1</v>
      </c>
      <c r="BY187" s="229">
        <v>2</v>
      </c>
      <c r="BZ187" s="229">
        <v>3</v>
      </c>
      <c r="CA187" s="229"/>
      <c r="CB187" s="229"/>
      <c r="CC187" s="229"/>
      <c r="CD187" s="229"/>
      <c r="CE187" s="229"/>
      <c r="CF187" s="229"/>
      <c r="CG187" s="229">
        <v>0</v>
      </c>
      <c r="CH187" s="229">
        <v>0</v>
      </c>
      <c r="CI187" s="229"/>
      <c r="CJ187" s="229">
        <v>1.4999999999999999E-2</v>
      </c>
      <c r="CK187" s="229"/>
      <c r="CL187" s="229"/>
      <c r="CM187" s="229"/>
      <c r="CN187" s="229"/>
      <c r="CO187" s="229"/>
      <c r="CP187" s="229"/>
      <c r="CQ187" s="229" t="s">
        <v>174</v>
      </c>
      <c r="CR187" s="229" t="s">
        <v>175</v>
      </c>
      <c r="CS187">
        <v>0</v>
      </c>
    </row>
    <row r="188" spans="1:97" s="197" customFormat="1" ht="31.5" customHeight="1" x14ac:dyDescent="0.3">
      <c r="A188" s="193">
        <v>2022</v>
      </c>
      <c r="B188" s="170">
        <v>1</v>
      </c>
      <c r="C188" s="257">
        <v>44571</v>
      </c>
      <c r="D188" s="170">
        <v>47</v>
      </c>
      <c r="E188" s="170">
        <v>122</v>
      </c>
      <c r="F188" s="170">
        <v>4</v>
      </c>
      <c r="G188" s="196" t="s">
        <v>224</v>
      </c>
      <c r="H188" t="s">
        <v>225</v>
      </c>
      <c r="I188" t="s">
        <v>221</v>
      </c>
      <c r="J188">
        <v>2</v>
      </c>
      <c r="K188">
        <v>1</v>
      </c>
      <c r="L188" s="258">
        <v>280</v>
      </c>
      <c r="M188" s="259">
        <v>267.39999999999998</v>
      </c>
      <c r="N188" s="260">
        <v>292.60000000000002</v>
      </c>
      <c r="O188" s="192">
        <v>337</v>
      </c>
      <c r="P188" s="192">
        <v>341</v>
      </c>
      <c r="Q188" s="192">
        <v>340</v>
      </c>
      <c r="R188" s="192">
        <v>344</v>
      </c>
      <c r="S188" s="192">
        <v>378</v>
      </c>
      <c r="T188" s="192">
        <v>292</v>
      </c>
      <c r="U188" s="192">
        <v>277</v>
      </c>
      <c r="V188" s="192">
        <v>291</v>
      </c>
      <c r="W188" s="192">
        <v>290</v>
      </c>
      <c r="X188" s="192">
        <v>292</v>
      </c>
      <c r="Y188" s="171">
        <v>115</v>
      </c>
      <c r="Z188" s="171">
        <v>117</v>
      </c>
      <c r="AA188" s="192">
        <v>360</v>
      </c>
      <c r="AB188" s="192">
        <v>345</v>
      </c>
      <c r="AC188" s="192">
        <v>349</v>
      </c>
      <c r="AD188" s="192">
        <v>352</v>
      </c>
      <c r="AE188" s="192">
        <v>360</v>
      </c>
      <c r="AF188" s="192">
        <v>292</v>
      </c>
      <c r="AG188" s="192">
        <v>285</v>
      </c>
      <c r="AH188" s="192">
        <v>292</v>
      </c>
      <c r="AI188" s="192">
        <v>287</v>
      </c>
      <c r="AJ188" s="192">
        <v>292</v>
      </c>
      <c r="AK188" s="171">
        <v>115</v>
      </c>
      <c r="AL188" s="171">
        <v>112</v>
      </c>
      <c r="AM188" s="192">
        <v>350.6</v>
      </c>
      <c r="AN188" s="192">
        <v>289</v>
      </c>
      <c r="AO188" s="222"/>
      <c r="AP188" s="182">
        <v>64</v>
      </c>
      <c r="AQ188" s="183">
        <v>113</v>
      </c>
      <c r="AR188" s="181">
        <v>15.789473684210529</v>
      </c>
      <c r="AS188" s="181">
        <v>15.789473684210529</v>
      </c>
      <c r="AT188" s="184"/>
      <c r="AU188" s="184"/>
      <c r="AV188" s="184"/>
      <c r="AW188" s="184">
        <v>5</v>
      </c>
      <c r="AX188" s="184">
        <v>4</v>
      </c>
      <c r="AY188" s="184"/>
      <c r="AZ188" s="184"/>
      <c r="BA188" s="184"/>
      <c r="BB188" s="184"/>
      <c r="BC188" s="185"/>
      <c r="BD188" s="180"/>
      <c r="BE188" s="186"/>
      <c r="BF188" s="187"/>
      <c r="BG188" s="172">
        <v>0</v>
      </c>
      <c r="BH188" s="172"/>
      <c r="BI188" s="172"/>
      <c r="BJ188" s="172"/>
      <c r="BK188" s="172"/>
      <c r="BL188" s="28"/>
      <c r="BM188" s="229">
        <v>4</v>
      </c>
      <c r="BN188" s="229">
        <v>5</v>
      </c>
      <c r="BO188" s="229"/>
      <c r="BP188" s="229"/>
      <c r="BQ188" s="229"/>
      <c r="BR188" s="229"/>
      <c r="BS188" s="229"/>
      <c r="BT188" s="229"/>
      <c r="BU188" s="229"/>
      <c r="BV188" s="229">
        <v>0</v>
      </c>
      <c r="BW188" s="229"/>
      <c r="BX188" s="229"/>
      <c r="BY188" s="229">
        <v>8</v>
      </c>
      <c r="BZ188" s="229"/>
      <c r="CA188" s="229"/>
      <c r="CB188" s="229"/>
      <c r="CC188" s="229"/>
      <c r="CD188" s="229"/>
      <c r="CE188" s="229"/>
      <c r="CF188" s="229"/>
      <c r="CG188" s="229">
        <v>0</v>
      </c>
      <c r="CH188" s="229">
        <v>0</v>
      </c>
      <c r="CI188" s="229"/>
      <c r="CJ188" s="229">
        <v>1.4999999999999999E-2</v>
      </c>
      <c r="CK188" s="229"/>
      <c r="CL188" s="229"/>
      <c r="CM188" s="229"/>
      <c r="CN188" s="229"/>
      <c r="CO188" s="229"/>
      <c r="CP188" s="229"/>
      <c r="CQ188" s="229" t="s">
        <v>174</v>
      </c>
      <c r="CR188" s="229" t="s">
        <v>222</v>
      </c>
      <c r="CS188">
        <v>0</v>
      </c>
    </row>
    <row r="189" spans="1:97" s="197" customFormat="1" ht="31.5" customHeight="1" x14ac:dyDescent="0.3">
      <c r="A189" s="193">
        <v>2022</v>
      </c>
      <c r="B189" s="170">
        <v>1</v>
      </c>
      <c r="C189" s="257">
        <v>44571</v>
      </c>
      <c r="D189" s="170">
        <v>423</v>
      </c>
      <c r="E189" s="170">
        <v>669</v>
      </c>
      <c r="F189" s="170">
        <v>4</v>
      </c>
      <c r="G189" s="196" t="s">
        <v>247</v>
      </c>
      <c r="H189" t="s">
        <v>248</v>
      </c>
      <c r="I189" t="s">
        <v>160</v>
      </c>
      <c r="J189">
        <v>2</v>
      </c>
      <c r="K189">
        <v>2</v>
      </c>
      <c r="L189" s="258">
        <v>954</v>
      </c>
      <c r="M189" s="259">
        <v>897.71400000000006</v>
      </c>
      <c r="N189" s="260">
        <v>1021.734</v>
      </c>
      <c r="O189" s="192"/>
      <c r="P189" s="192"/>
      <c r="Q189" s="192"/>
      <c r="R189" s="192"/>
      <c r="S189" s="192">
        <v>1535</v>
      </c>
      <c r="T189" s="192"/>
      <c r="U189" s="192"/>
      <c r="V189" s="192"/>
      <c r="W189" s="192"/>
      <c r="X189" s="192">
        <v>1021</v>
      </c>
      <c r="Y189" s="171"/>
      <c r="Z189" s="171">
        <v>147</v>
      </c>
      <c r="AA189" s="192">
        <v>1546</v>
      </c>
      <c r="AB189" s="192">
        <v>1479</v>
      </c>
      <c r="AC189" s="192">
        <v>1630</v>
      </c>
      <c r="AD189" s="192">
        <v>1595</v>
      </c>
      <c r="AE189" s="192">
        <v>1555</v>
      </c>
      <c r="AF189" s="192">
        <v>1012</v>
      </c>
      <c r="AG189" s="192">
        <v>1015</v>
      </c>
      <c r="AH189" s="192">
        <v>1021</v>
      </c>
      <c r="AI189" s="192">
        <v>1020</v>
      </c>
      <c r="AJ189" s="192">
        <v>1021</v>
      </c>
      <c r="AK189" s="171">
        <v>177</v>
      </c>
      <c r="AL189" s="171">
        <v>161</v>
      </c>
      <c r="AM189" s="192">
        <v>1556.666666666667</v>
      </c>
      <c r="AN189" s="192">
        <v>1018.333333333333</v>
      </c>
      <c r="AO189" s="222"/>
      <c r="AP189" s="182">
        <v>40</v>
      </c>
      <c r="AQ189" s="183">
        <v>180</v>
      </c>
      <c r="AR189" s="181">
        <v>11.18012422360249</v>
      </c>
      <c r="AS189" s="181">
        <v>11.18012422360249</v>
      </c>
      <c r="AT189" s="184"/>
      <c r="AU189" s="184"/>
      <c r="AV189" s="184"/>
      <c r="AW189" s="184"/>
      <c r="AX189" s="184"/>
      <c r="AY189" s="184"/>
      <c r="AZ189" s="184"/>
      <c r="BA189" s="184"/>
      <c r="BB189" s="184"/>
      <c r="BC189" s="185"/>
      <c r="BD189" s="180"/>
      <c r="BE189" s="186"/>
      <c r="BF189" s="187"/>
      <c r="BG189" s="172">
        <v>0</v>
      </c>
      <c r="BH189" s="172"/>
      <c r="BI189" s="172"/>
      <c r="BJ189" s="172"/>
      <c r="BK189" s="172"/>
      <c r="BL189" s="28"/>
      <c r="BM189" s="229"/>
      <c r="BN189" s="229"/>
      <c r="BO189" s="229"/>
      <c r="BP189" s="229"/>
      <c r="BQ189" s="229"/>
      <c r="BR189" s="229"/>
      <c r="BS189" s="229"/>
      <c r="BT189" s="229"/>
      <c r="BU189" s="229"/>
      <c r="BV189" s="229">
        <v>0</v>
      </c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>
        <v>0</v>
      </c>
      <c r="CH189" s="229">
        <v>0</v>
      </c>
      <c r="CI189" s="229"/>
      <c r="CJ189" s="229">
        <v>1.4999999999999999E-2</v>
      </c>
      <c r="CK189" s="229"/>
      <c r="CL189" s="229"/>
      <c r="CM189" s="229"/>
      <c r="CN189" s="229"/>
      <c r="CO189" s="229"/>
      <c r="CP189" s="229"/>
      <c r="CQ189" s="229" t="s">
        <v>174</v>
      </c>
      <c r="CR189" s="229" t="s">
        <v>175</v>
      </c>
      <c r="CS189">
        <v>0</v>
      </c>
    </row>
    <row r="190" spans="1:97" s="197" customFormat="1" ht="31.5" customHeight="1" x14ac:dyDescent="0.3">
      <c r="A190" s="193">
        <v>2022</v>
      </c>
      <c r="B190" s="170">
        <v>1</v>
      </c>
      <c r="C190" s="257">
        <v>44571</v>
      </c>
      <c r="D190" s="170">
        <v>236</v>
      </c>
      <c r="E190" s="170">
        <v>160</v>
      </c>
      <c r="F190" s="170">
        <v>5</v>
      </c>
      <c r="G190" s="196" t="s">
        <v>214</v>
      </c>
      <c r="H190" t="s">
        <v>215</v>
      </c>
      <c r="I190" t="s">
        <v>160</v>
      </c>
      <c r="J190">
        <v>2</v>
      </c>
      <c r="K190">
        <v>1</v>
      </c>
      <c r="L190" s="258">
        <v>200</v>
      </c>
      <c r="M190" s="259">
        <v>186</v>
      </c>
      <c r="N190" s="260">
        <v>214</v>
      </c>
      <c r="O190" s="192">
        <v>276</v>
      </c>
      <c r="P190" s="192">
        <v>281</v>
      </c>
      <c r="Q190" s="192">
        <v>279</v>
      </c>
      <c r="R190" s="192">
        <v>283</v>
      </c>
      <c r="S190" s="192"/>
      <c r="T190" s="192">
        <v>200</v>
      </c>
      <c r="U190" s="192">
        <v>197</v>
      </c>
      <c r="V190" s="192">
        <v>209</v>
      </c>
      <c r="W190" s="192">
        <v>205</v>
      </c>
      <c r="X190" s="192"/>
      <c r="Y190" s="171">
        <v>101</v>
      </c>
      <c r="Z190" s="171">
        <v>103</v>
      </c>
      <c r="AA190" s="192"/>
      <c r="AB190" s="192"/>
      <c r="AC190" s="192"/>
      <c r="AD190" s="192"/>
      <c r="AE190" s="192"/>
      <c r="AF190" s="192"/>
      <c r="AG190" s="192"/>
      <c r="AH190" s="192"/>
      <c r="AI190" s="192"/>
      <c r="AJ190" s="192"/>
      <c r="AK190" s="171"/>
      <c r="AL190" s="171"/>
      <c r="AM190" s="192">
        <v>279.75</v>
      </c>
      <c r="AN190" s="192">
        <v>202.75</v>
      </c>
      <c r="AO190" s="222"/>
      <c r="AP190" s="182">
        <v>76</v>
      </c>
      <c r="AQ190" s="183">
        <v>95</v>
      </c>
      <c r="AR190" s="181">
        <v>17.647058823529409</v>
      </c>
      <c r="AS190" s="181">
        <v>17.647058823529409</v>
      </c>
      <c r="AT190" s="184"/>
      <c r="AU190" s="184"/>
      <c r="AV190" s="184"/>
      <c r="AW190" s="184">
        <v>3</v>
      </c>
      <c r="AX190" s="184">
        <v>2</v>
      </c>
      <c r="AY190" s="184">
        <v>3</v>
      </c>
      <c r="AZ190" s="184"/>
      <c r="BA190" s="184"/>
      <c r="BB190" s="184"/>
      <c r="BC190" s="185"/>
      <c r="BD190" s="180"/>
      <c r="BE190" s="186"/>
      <c r="BF190" s="187"/>
      <c r="BG190" s="172">
        <v>0</v>
      </c>
      <c r="BH190" s="172"/>
      <c r="BI190" s="172"/>
      <c r="BJ190" s="172"/>
      <c r="BK190" s="172"/>
      <c r="BL190" s="28"/>
      <c r="BM190" s="229"/>
      <c r="BN190" s="229"/>
      <c r="BO190" s="229"/>
      <c r="BP190" s="229"/>
      <c r="BQ190" s="229"/>
      <c r="BR190" s="229"/>
      <c r="BS190" s="229"/>
      <c r="BT190" s="229"/>
      <c r="BU190" s="229"/>
      <c r="BV190" s="229">
        <v>0</v>
      </c>
      <c r="BW190" s="229"/>
      <c r="BX190" s="229"/>
      <c r="BY190" s="229"/>
      <c r="BZ190" s="229"/>
      <c r="CA190" s="229"/>
      <c r="CB190" s="229"/>
      <c r="CC190" s="229"/>
      <c r="CD190" s="229"/>
      <c r="CE190" s="229"/>
      <c r="CF190" s="229"/>
      <c r="CG190" s="229">
        <v>0</v>
      </c>
      <c r="CH190" s="229">
        <v>0</v>
      </c>
      <c r="CI190" s="229"/>
      <c r="CJ190" s="229">
        <v>1.4999999999999999E-2</v>
      </c>
      <c r="CK190" s="229"/>
      <c r="CL190" s="229"/>
      <c r="CM190" s="229"/>
      <c r="CN190" s="229"/>
      <c r="CO190" s="229"/>
      <c r="CP190" s="229"/>
      <c r="CQ190" s="229" t="s">
        <v>216</v>
      </c>
      <c r="CR190" s="229" t="s">
        <v>217</v>
      </c>
      <c r="CS190">
        <v>0</v>
      </c>
    </row>
    <row r="191" spans="1:97" s="197" customFormat="1" ht="31.5" customHeight="1" x14ac:dyDescent="0.3">
      <c r="A191" s="193">
        <v>2022</v>
      </c>
      <c r="B191" s="170">
        <v>1</v>
      </c>
      <c r="C191" s="257">
        <v>44571</v>
      </c>
      <c r="D191" s="170">
        <v>18</v>
      </c>
      <c r="E191" s="170">
        <v>49</v>
      </c>
      <c r="F191" s="170">
        <v>6</v>
      </c>
      <c r="G191" s="196" t="s">
        <v>291</v>
      </c>
      <c r="H191" t="s">
        <v>292</v>
      </c>
      <c r="I191" t="s">
        <v>221</v>
      </c>
      <c r="J191">
        <v>2</v>
      </c>
      <c r="K191">
        <v>3</v>
      </c>
      <c r="L191" s="258">
        <v>100</v>
      </c>
      <c r="M191" s="259">
        <v>95.5</v>
      </c>
      <c r="N191" s="260">
        <v>104.5</v>
      </c>
      <c r="O191" s="192">
        <v>116</v>
      </c>
      <c r="P191" s="192">
        <v>120</v>
      </c>
      <c r="Q191" s="192">
        <v>115</v>
      </c>
      <c r="R191" s="192">
        <v>119</v>
      </c>
      <c r="S191" s="192">
        <v>124</v>
      </c>
      <c r="T191" s="192">
        <v>104</v>
      </c>
      <c r="U191" s="192">
        <v>101</v>
      </c>
      <c r="V191" s="192">
        <v>103</v>
      </c>
      <c r="W191" s="192">
        <v>104</v>
      </c>
      <c r="X191" s="192">
        <v>104</v>
      </c>
      <c r="Y191" s="171">
        <v>105</v>
      </c>
      <c r="Z191" s="171">
        <v>107</v>
      </c>
      <c r="AA191" s="192">
        <v>116</v>
      </c>
      <c r="AB191" s="192">
        <v>124</v>
      </c>
      <c r="AC191" s="192">
        <v>130</v>
      </c>
      <c r="AD191" s="192"/>
      <c r="AE191" s="192">
        <v>132</v>
      </c>
      <c r="AF191" s="192">
        <v>100</v>
      </c>
      <c r="AG191" s="192">
        <v>102</v>
      </c>
      <c r="AH191" s="192">
        <v>104</v>
      </c>
      <c r="AI191" s="192"/>
      <c r="AJ191" s="192">
        <v>103</v>
      </c>
      <c r="AK191" s="171">
        <v>105</v>
      </c>
      <c r="AL191" s="171">
        <v>105</v>
      </c>
      <c r="AM191" s="192">
        <v>121.7777777777778</v>
      </c>
      <c r="AN191" s="192">
        <v>102.7777777777778</v>
      </c>
      <c r="AO191" s="222"/>
      <c r="AP191" s="182">
        <v>101</v>
      </c>
      <c r="AQ191" s="183">
        <v>107</v>
      </c>
      <c r="AR191" s="181">
        <v>17.142857142857139</v>
      </c>
      <c r="AS191" s="181">
        <v>17.142857142857139</v>
      </c>
      <c r="AT191" s="184"/>
      <c r="AU191" s="184"/>
      <c r="AV191" s="184"/>
      <c r="AW191" s="184">
        <v>5</v>
      </c>
      <c r="AX191" s="184">
        <v>3</v>
      </c>
      <c r="AY191" s="184">
        <v>1</v>
      </c>
      <c r="AZ191" s="184"/>
      <c r="BA191" s="184"/>
      <c r="BB191" s="184"/>
      <c r="BC191" s="185"/>
      <c r="BD191" s="180"/>
      <c r="BE191" s="186"/>
      <c r="BF191" s="187"/>
      <c r="BG191" s="172">
        <v>0</v>
      </c>
      <c r="BH191" s="172"/>
      <c r="BI191" s="172"/>
      <c r="BJ191" s="172"/>
      <c r="BK191" s="172"/>
      <c r="BL191" s="28"/>
      <c r="BM191" s="229">
        <v>2</v>
      </c>
      <c r="BN191" s="229">
        <v>5</v>
      </c>
      <c r="BO191" s="229"/>
      <c r="BP191" s="229"/>
      <c r="BQ191" s="229"/>
      <c r="BR191" s="229"/>
      <c r="BS191" s="229"/>
      <c r="BT191" s="229"/>
      <c r="BU191" s="229"/>
      <c r="BV191" s="229">
        <v>0</v>
      </c>
      <c r="BW191" s="229"/>
      <c r="BX191" s="229"/>
      <c r="BY191" s="229">
        <v>1</v>
      </c>
      <c r="BZ191" s="229">
        <v>2</v>
      </c>
      <c r="CA191" s="229"/>
      <c r="CB191" s="229"/>
      <c r="CC191" s="229"/>
      <c r="CD191" s="229"/>
      <c r="CE191" s="229"/>
      <c r="CF191" s="229"/>
      <c r="CG191" s="229">
        <v>0</v>
      </c>
      <c r="CH191" s="229">
        <v>0</v>
      </c>
      <c r="CI191" s="229"/>
      <c r="CJ191" s="229">
        <v>1.4999999999999999E-2</v>
      </c>
      <c r="CK191" s="229"/>
      <c r="CL191" s="229"/>
      <c r="CM191" s="229"/>
      <c r="CN191" s="229"/>
      <c r="CO191" s="229"/>
      <c r="CP191" s="229"/>
      <c r="CQ191" s="229" t="s">
        <v>174</v>
      </c>
      <c r="CR191" s="229" t="s">
        <v>222</v>
      </c>
      <c r="CS191">
        <v>0</v>
      </c>
    </row>
    <row r="192" spans="1:97" s="197" customFormat="1" ht="31.5" customHeight="1" x14ac:dyDescent="0.3">
      <c r="A192" s="193">
        <v>2022</v>
      </c>
      <c r="B192" s="170">
        <v>1</v>
      </c>
      <c r="C192" s="257">
        <v>44571</v>
      </c>
      <c r="D192" s="170">
        <v>18</v>
      </c>
      <c r="E192" s="170">
        <v>50</v>
      </c>
      <c r="F192" s="170">
        <v>6</v>
      </c>
      <c r="G192" s="196" t="s">
        <v>294</v>
      </c>
      <c r="H192" t="s">
        <v>295</v>
      </c>
      <c r="I192" t="s">
        <v>221</v>
      </c>
      <c r="J192">
        <v>2</v>
      </c>
      <c r="K192">
        <v>3</v>
      </c>
      <c r="L192" s="258">
        <v>54</v>
      </c>
      <c r="M192" s="259">
        <v>51.57</v>
      </c>
      <c r="N192" s="260">
        <v>56.43</v>
      </c>
      <c r="O192" s="192">
        <v>61</v>
      </c>
      <c r="P192" s="192">
        <v>71</v>
      </c>
      <c r="Q192" s="192">
        <v>73</v>
      </c>
      <c r="R192" s="192">
        <v>74</v>
      </c>
      <c r="S192" s="192">
        <v>65</v>
      </c>
      <c r="T192" s="192">
        <v>56</v>
      </c>
      <c r="U192" s="192">
        <v>54</v>
      </c>
      <c r="V192" s="192">
        <v>56</v>
      </c>
      <c r="W192" s="192">
        <v>56</v>
      </c>
      <c r="X192" s="192">
        <v>56</v>
      </c>
      <c r="Y192" s="171">
        <v>105</v>
      </c>
      <c r="Z192" s="171">
        <v>107</v>
      </c>
      <c r="AA192" s="192">
        <v>70</v>
      </c>
      <c r="AB192" s="192">
        <v>65</v>
      </c>
      <c r="AC192" s="192">
        <v>68</v>
      </c>
      <c r="AD192" s="192"/>
      <c r="AE192" s="192">
        <v>69</v>
      </c>
      <c r="AF192" s="192">
        <v>55</v>
      </c>
      <c r="AG192" s="192">
        <v>54</v>
      </c>
      <c r="AH192" s="192">
        <v>56</v>
      </c>
      <c r="AI192" s="192"/>
      <c r="AJ192" s="192">
        <v>55</v>
      </c>
      <c r="AK192" s="171">
        <v>105</v>
      </c>
      <c r="AL192" s="171">
        <v>105</v>
      </c>
      <c r="AM192" s="192">
        <v>68.444444444444443</v>
      </c>
      <c r="AN192" s="192">
        <v>55.333333333333343</v>
      </c>
      <c r="AO192" s="222"/>
      <c r="AP192" s="182">
        <v>101</v>
      </c>
      <c r="AQ192" s="183">
        <v>107</v>
      </c>
      <c r="AR192" s="181">
        <v>17.142857142857139</v>
      </c>
      <c r="AS192" s="181">
        <v>17.142857142857139</v>
      </c>
      <c r="AT192" s="184"/>
      <c r="AU192" s="184"/>
      <c r="AV192" s="184"/>
      <c r="AW192" s="184">
        <v>2</v>
      </c>
      <c r="AX192" s="184">
        <v>9</v>
      </c>
      <c r="AY192" s="184">
        <v>1</v>
      </c>
      <c r="AZ192" s="184"/>
      <c r="BA192" s="184"/>
      <c r="BB192" s="184"/>
      <c r="BC192" s="185"/>
      <c r="BD192" s="180"/>
      <c r="BE192" s="186"/>
      <c r="BF192" s="187"/>
      <c r="BG192" s="172">
        <v>0</v>
      </c>
      <c r="BH192" s="172"/>
      <c r="BI192" s="172"/>
      <c r="BJ192" s="172"/>
      <c r="BK192" s="172"/>
      <c r="BL192" s="28"/>
      <c r="BM192" s="229">
        <v>3</v>
      </c>
      <c r="BN192" s="229">
        <v>4</v>
      </c>
      <c r="BO192" s="229"/>
      <c r="BP192" s="229"/>
      <c r="BQ192" s="229"/>
      <c r="BR192" s="229"/>
      <c r="BS192" s="229"/>
      <c r="BT192" s="229"/>
      <c r="BU192" s="229"/>
      <c r="BV192" s="229">
        <v>0</v>
      </c>
      <c r="BW192" s="229"/>
      <c r="BX192" s="229"/>
      <c r="BY192" s="229">
        <v>4</v>
      </c>
      <c r="BZ192" s="229">
        <v>1</v>
      </c>
      <c r="CA192" s="229"/>
      <c r="CB192" s="229"/>
      <c r="CC192" s="229"/>
      <c r="CD192" s="229"/>
      <c r="CE192" s="229"/>
      <c r="CF192" s="229"/>
      <c r="CG192" s="229">
        <v>0</v>
      </c>
      <c r="CH192" s="229">
        <v>0</v>
      </c>
      <c r="CI192" s="229"/>
      <c r="CJ192" s="229">
        <v>1.4999999999999999E-2</v>
      </c>
      <c r="CK192" s="229"/>
      <c r="CL192" s="229"/>
      <c r="CM192" s="229"/>
      <c r="CN192" s="229"/>
      <c r="CO192" s="229"/>
      <c r="CP192" s="229"/>
      <c r="CQ192" s="229" t="s">
        <v>174</v>
      </c>
      <c r="CR192" s="229" t="s">
        <v>222</v>
      </c>
      <c r="CS192">
        <v>0</v>
      </c>
    </row>
    <row r="193" spans="1:97" s="197" customFormat="1" ht="31.5" customHeight="1" x14ac:dyDescent="0.3">
      <c r="A193" s="193">
        <v>2022</v>
      </c>
      <c r="B193" s="170">
        <v>1</v>
      </c>
      <c r="C193" s="257">
        <v>44571</v>
      </c>
      <c r="D193" s="170">
        <v>384</v>
      </c>
      <c r="E193" s="170">
        <v>556</v>
      </c>
      <c r="F193" s="170">
        <v>6</v>
      </c>
      <c r="G193" s="196" t="s">
        <v>187</v>
      </c>
      <c r="H193" t="s">
        <v>188</v>
      </c>
      <c r="I193" t="s">
        <v>160</v>
      </c>
      <c r="J193">
        <v>1</v>
      </c>
      <c r="K193">
        <v>6</v>
      </c>
      <c r="L193" s="258">
        <v>1066</v>
      </c>
      <c r="M193" s="259">
        <v>1003.106</v>
      </c>
      <c r="N193" s="260">
        <v>1141.6859999999999</v>
      </c>
      <c r="O193" s="192">
        <v>1591</v>
      </c>
      <c r="P193" s="192">
        <v>1633</v>
      </c>
      <c r="Q193" s="192">
        <v>2054</v>
      </c>
      <c r="R193" s="192">
        <v>2056</v>
      </c>
      <c r="S193" s="192">
        <v>1961</v>
      </c>
      <c r="T193" s="192">
        <v>1340</v>
      </c>
      <c r="U193" s="192">
        <v>1291</v>
      </c>
      <c r="V193" s="192">
        <v>1338</v>
      </c>
      <c r="W193" s="192">
        <v>1331</v>
      </c>
      <c r="X193" s="192">
        <v>1323</v>
      </c>
      <c r="Y193" s="171">
        <v>153</v>
      </c>
      <c r="Z193" s="171">
        <v>159</v>
      </c>
      <c r="AA193" s="192">
        <v>1835</v>
      </c>
      <c r="AB193" s="192">
        <v>1740</v>
      </c>
      <c r="AC193" s="192">
        <v>1821</v>
      </c>
      <c r="AD193" s="192">
        <v>1794</v>
      </c>
      <c r="AE193" s="192">
        <v>1754</v>
      </c>
      <c r="AF193" s="192">
        <v>1309</v>
      </c>
      <c r="AG193" s="192">
        <v>1306</v>
      </c>
      <c r="AH193" s="192">
        <v>1307</v>
      </c>
      <c r="AI193" s="192">
        <v>1306</v>
      </c>
      <c r="AJ193" s="192">
        <v>1333</v>
      </c>
      <c r="AK193" s="171">
        <v>157</v>
      </c>
      <c r="AL193" s="171">
        <v>157</v>
      </c>
      <c r="AM193" s="192">
        <v>1823.9</v>
      </c>
      <c r="AN193" s="192">
        <v>1318.4</v>
      </c>
      <c r="AO193" s="222"/>
      <c r="AP193" s="182">
        <v>21</v>
      </c>
      <c r="AQ193" s="183">
        <v>180</v>
      </c>
      <c r="AR193" s="181">
        <v>23.07692307692308</v>
      </c>
      <c r="AS193" s="181">
        <v>23.07692307692308</v>
      </c>
      <c r="AT193" s="184"/>
      <c r="AU193" s="184"/>
      <c r="AV193" s="184"/>
      <c r="AW193" s="184">
        <v>12</v>
      </c>
      <c r="AX193" s="184">
        <v>4</v>
      </c>
      <c r="AY193" s="184">
        <v>8</v>
      </c>
      <c r="AZ193" s="184"/>
      <c r="BA193" s="184"/>
      <c r="BB193" s="184"/>
      <c r="BC193" s="185"/>
      <c r="BD193" s="180"/>
      <c r="BE193" s="186"/>
      <c r="BF193" s="187"/>
      <c r="BG193" s="172">
        <v>0</v>
      </c>
      <c r="BH193" s="172"/>
      <c r="BI193" s="172"/>
      <c r="BJ193" s="172"/>
      <c r="BK193" s="172"/>
      <c r="BL193" s="28">
        <v>3</v>
      </c>
      <c r="BM193" s="229">
        <v>7</v>
      </c>
      <c r="BN193" s="229">
        <v>7</v>
      </c>
      <c r="BO193" s="229"/>
      <c r="BP193" s="229"/>
      <c r="BQ193" s="229"/>
      <c r="BR193" s="229"/>
      <c r="BS193" s="229"/>
      <c r="BT193" s="229"/>
      <c r="BU193" s="229"/>
      <c r="BV193" s="229">
        <v>0</v>
      </c>
      <c r="BW193" s="229"/>
      <c r="BX193" s="229">
        <v>2</v>
      </c>
      <c r="BY193" s="229">
        <v>1</v>
      </c>
      <c r="BZ193" s="229">
        <v>2</v>
      </c>
      <c r="CA193" s="229"/>
      <c r="CB193" s="229"/>
      <c r="CC193" s="229"/>
      <c r="CD193" s="229"/>
      <c r="CE193" s="229"/>
      <c r="CF193" s="229"/>
      <c r="CG193" s="229">
        <v>0</v>
      </c>
      <c r="CH193" s="229">
        <v>0</v>
      </c>
      <c r="CI193" s="229"/>
      <c r="CJ193" s="229">
        <v>1.4999999999999999E-2</v>
      </c>
      <c r="CK193" s="229"/>
      <c r="CL193" s="229"/>
      <c r="CM193" s="229"/>
      <c r="CN193" s="229"/>
      <c r="CO193" s="229"/>
      <c r="CP193" s="229"/>
      <c r="CQ193" s="229" t="s">
        <v>174</v>
      </c>
      <c r="CR193" s="229" t="s">
        <v>175</v>
      </c>
      <c r="CS193">
        <v>0</v>
      </c>
    </row>
    <row r="194" spans="1:97" s="197" customFormat="1" ht="31.5" customHeight="1" x14ac:dyDescent="0.3">
      <c r="A194" s="193">
        <v>2022</v>
      </c>
      <c r="B194" s="170">
        <v>1</v>
      </c>
      <c r="C194" s="257">
        <v>44571</v>
      </c>
      <c r="D194" s="170">
        <v>384</v>
      </c>
      <c r="E194" s="170">
        <v>557</v>
      </c>
      <c r="F194" s="170">
        <v>6</v>
      </c>
      <c r="G194" s="196" t="s">
        <v>189</v>
      </c>
      <c r="H194" t="s">
        <v>190</v>
      </c>
      <c r="I194" t="s">
        <v>160</v>
      </c>
      <c r="J194">
        <v>1</v>
      </c>
      <c r="K194">
        <v>6</v>
      </c>
      <c r="L194" s="258">
        <v>182</v>
      </c>
      <c r="M194" s="259">
        <v>171.262</v>
      </c>
      <c r="N194" s="260">
        <v>194.922</v>
      </c>
      <c r="O194" s="192"/>
      <c r="P194" s="192"/>
      <c r="Q194" s="192"/>
      <c r="R194" s="192"/>
      <c r="S194" s="192"/>
      <c r="T194" s="192"/>
      <c r="U194" s="192"/>
      <c r="V194" s="192"/>
      <c r="W194" s="192"/>
      <c r="X194" s="192"/>
      <c r="Y194" s="171">
        <v>153</v>
      </c>
      <c r="Z194" s="171">
        <v>159</v>
      </c>
      <c r="AA194" s="192"/>
      <c r="AB194" s="192"/>
      <c r="AC194" s="192"/>
      <c r="AD194" s="192"/>
      <c r="AE194" s="192"/>
      <c r="AF194" s="192"/>
      <c r="AG194" s="192"/>
      <c r="AH194" s="192"/>
      <c r="AI194" s="192"/>
      <c r="AJ194" s="192"/>
      <c r="AK194" s="171">
        <v>157</v>
      </c>
      <c r="AL194" s="171">
        <v>157</v>
      </c>
      <c r="AM194" s="192"/>
      <c r="AN194" s="192"/>
      <c r="AO194" s="222"/>
      <c r="AP194" s="182">
        <v>21</v>
      </c>
      <c r="AQ194" s="183">
        <v>180</v>
      </c>
      <c r="AR194" s="181">
        <v>23.07692307692308</v>
      </c>
      <c r="AS194" s="181">
        <v>23.07692307692308</v>
      </c>
      <c r="AT194" s="184"/>
      <c r="AU194" s="184"/>
      <c r="AV194" s="184"/>
      <c r="AW194" s="184"/>
      <c r="AX194" s="184"/>
      <c r="AY194" s="184"/>
      <c r="AZ194" s="184"/>
      <c r="BA194" s="184"/>
      <c r="BB194" s="184"/>
      <c r="BC194" s="185"/>
      <c r="BD194" s="180"/>
      <c r="BE194" s="186"/>
      <c r="BF194" s="187"/>
      <c r="BG194" s="172">
        <v>0</v>
      </c>
      <c r="BH194" s="172"/>
      <c r="BI194" s="172"/>
      <c r="BJ194" s="172"/>
      <c r="BK194" s="172"/>
      <c r="BL194" s="28"/>
      <c r="BM194" s="229"/>
      <c r="BN194" s="229"/>
      <c r="BO194" s="229"/>
      <c r="BP194" s="229"/>
      <c r="BQ194" s="229"/>
      <c r="BR194" s="229"/>
      <c r="BS194" s="229"/>
      <c r="BT194" s="229"/>
      <c r="BU194" s="229"/>
      <c r="BV194" s="229">
        <v>0</v>
      </c>
      <c r="BW194" s="229"/>
      <c r="BX194" s="229"/>
      <c r="BY194" s="229"/>
      <c r="BZ194" s="229"/>
      <c r="CA194" s="229"/>
      <c r="CB194" s="229"/>
      <c r="CC194" s="229"/>
      <c r="CD194" s="229"/>
      <c r="CE194" s="229"/>
      <c r="CF194" s="229"/>
      <c r="CG194" s="229">
        <v>0</v>
      </c>
      <c r="CH194" s="229">
        <v>0</v>
      </c>
      <c r="CI194" s="229"/>
      <c r="CJ194" s="229">
        <v>1.4999999999999999E-2</v>
      </c>
      <c r="CK194" s="229"/>
      <c r="CL194" s="229"/>
      <c r="CM194" s="229"/>
      <c r="CN194" s="229"/>
      <c r="CO194" s="229"/>
      <c r="CP194" s="229"/>
      <c r="CQ194" s="229" t="s">
        <v>174</v>
      </c>
      <c r="CR194" s="229" t="s">
        <v>175</v>
      </c>
      <c r="CS194">
        <v>0</v>
      </c>
    </row>
    <row r="195" spans="1:97" s="197" customFormat="1" ht="31.5" customHeight="1" x14ac:dyDescent="0.3">
      <c r="A195" s="193">
        <v>2022</v>
      </c>
      <c r="B195" s="170">
        <v>1</v>
      </c>
      <c r="C195" s="257">
        <v>44571</v>
      </c>
      <c r="D195" s="170">
        <v>18</v>
      </c>
      <c r="E195" s="170">
        <v>50</v>
      </c>
      <c r="F195" s="170">
        <v>7</v>
      </c>
      <c r="G195" s="196" t="s">
        <v>294</v>
      </c>
      <c r="H195" t="s">
        <v>295</v>
      </c>
      <c r="I195" t="s">
        <v>221</v>
      </c>
      <c r="J195">
        <v>2</v>
      </c>
      <c r="K195">
        <v>3</v>
      </c>
      <c r="L195" s="258">
        <v>54</v>
      </c>
      <c r="M195" s="259">
        <v>51.57</v>
      </c>
      <c r="N195" s="260">
        <v>56.43</v>
      </c>
      <c r="O195" s="192"/>
      <c r="P195" s="192"/>
      <c r="Q195" s="192"/>
      <c r="R195" s="192"/>
      <c r="S195" s="192"/>
      <c r="T195" s="192"/>
      <c r="U195" s="192"/>
      <c r="V195" s="192"/>
      <c r="W195" s="192"/>
      <c r="X195" s="192"/>
      <c r="Y195" s="171">
        <v>105</v>
      </c>
      <c r="Z195" s="171">
        <v>107</v>
      </c>
      <c r="AA195" s="192"/>
      <c r="AB195" s="192"/>
      <c r="AC195" s="192"/>
      <c r="AD195" s="192"/>
      <c r="AE195" s="192"/>
      <c r="AF195" s="192"/>
      <c r="AG195" s="192"/>
      <c r="AH195" s="192"/>
      <c r="AI195" s="192"/>
      <c r="AJ195" s="192"/>
      <c r="AK195" s="171">
        <v>105</v>
      </c>
      <c r="AL195" s="171">
        <v>105</v>
      </c>
      <c r="AM195" s="192"/>
      <c r="AN195" s="192"/>
      <c r="AO195" s="222"/>
      <c r="AP195" s="182">
        <v>101</v>
      </c>
      <c r="AQ195" s="183">
        <v>107</v>
      </c>
      <c r="AR195" s="181">
        <v>17.142857142857139</v>
      </c>
      <c r="AS195" s="181">
        <v>17.142857142857139</v>
      </c>
      <c r="AT195" s="184"/>
      <c r="AU195" s="184"/>
      <c r="AV195" s="184"/>
      <c r="AW195" s="184"/>
      <c r="AX195" s="184"/>
      <c r="AY195" s="184"/>
      <c r="AZ195" s="184"/>
      <c r="BA195" s="184"/>
      <c r="BB195" s="184"/>
      <c r="BC195" s="185"/>
      <c r="BD195" s="180"/>
      <c r="BE195" s="186"/>
      <c r="BF195" s="187"/>
      <c r="BG195" s="172">
        <v>0</v>
      </c>
      <c r="BH195" s="172"/>
      <c r="BI195" s="172"/>
      <c r="BJ195" s="172"/>
      <c r="BK195" s="172"/>
      <c r="BL195" s="28"/>
      <c r="BM195" s="229"/>
      <c r="BN195" s="229"/>
      <c r="BO195" s="229"/>
      <c r="BP195" s="229"/>
      <c r="BQ195" s="229"/>
      <c r="BR195" s="229"/>
      <c r="BS195" s="229"/>
      <c r="BT195" s="229"/>
      <c r="BU195" s="229"/>
      <c r="BV195" s="229">
        <v>0</v>
      </c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>
        <v>0</v>
      </c>
      <c r="CH195" s="229">
        <v>0</v>
      </c>
      <c r="CI195" s="229"/>
      <c r="CJ195" s="229">
        <v>1.4999999999999999E-2</v>
      </c>
      <c r="CK195" s="229"/>
      <c r="CL195" s="229"/>
      <c r="CM195" s="229"/>
      <c r="CN195" s="229"/>
      <c r="CO195" s="229"/>
      <c r="CP195" s="229"/>
      <c r="CQ195" s="229" t="s">
        <v>174</v>
      </c>
      <c r="CR195" s="229" t="s">
        <v>222</v>
      </c>
      <c r="CS195">
        <v>0</v>
      </c>
    </row>
    <row r="196" spans="1:97" s="197" customFormat="1" ht="31.5" customHeight="1" x14ac:dyDescent="0.3">
      <c r="A196" s="193">
        <v>2022</v>
      </c>
      <c r="B196" s="170">
        <v>1</v>
      </c>
      <c r="C196" s="257">
        <v>44571</v>
      </c>
      <c r="D196" s="170">
        <v>376</v>
      </c>
      <c r="E196" s="170">
        <v>438</v>
      </c>
      <c r="F196" s="170">
        <v>7</v>
      </c>
      <c r="G196" s="196" t="s">
        <v>197</v>
      </c>
      <c r="H196" t="s">
        <v>198</v>
      </c>
      <c r="I196" t="s">
        <v>160</v>
      </c>
      <c r="J196">
        <v>3</v>
      </c>
      <c r="K196">
        <v>2</v>
      </c>
      <c r="L196" s="258">
        <v>335</v>
      </c>
      <c r="M196" s="259">
        <v>315.23500000000001</v>
      </c>
      <c r="N196" s="260">
        <v>358.78500000000003</v>
      </c>
      <c r="O196" s="192"/>
      <c r="P196" s="192"/>
      <c r="Q196" s="192"/>
      <c r="R196" s="192"/>
      <c r="S196" s="192"/>
      <c r="T196" s="192"/>
      <c r="U196" s="192"/>
      <c r="V196" s="192"/>
      <c r="W196" s="192"/>
      <c r="X196" s="192"/>
      <c r="Y196" s="171"/>
      <c r="Z196" s="171"/>
      <c r="AA196" s="192">
        <v>455</v>
      </c>
      <c r="AB196" s="192">
        <v>497</v>
      </c>
      <c r="AC196" s="192">
        <v>524</v>
      </c>
      <c r="AD196" s="192">
        <v>479</v>
      </c>
      <c r="AE196" s="192">
        <v>494</v>
      </c>
      <c r="AF196" s="192">
        <v>357</v>
      </c>
      <c r="AG196" s="192">
        <v>357</v>
      </c>
      <c r="AH196" s="192">
        <v>354</v>
      </c>
      <c r="AI196" s="192">
        <v>358</v>
      </c>
      <c r="AJ196" s="192">
        <v>356</v>
      </c>
      <c r="AK196" s="171">
        <v>145</v>
      </c>
      <c r="AL196" s="171">
        <v>145</v>
      </c>
      <c r="AM196" s="192">
        <v>489.8</v>
      </c>
      <c r="AN196" s="192">
        <v>356.4</v>
      </c>
      <c r="AO196" s="222"/>
      <c r="AP196" s="182">
        <v>75</v>
      </c>
      <c r="AQ196" s="183">
        <v>144</v>
      </c>
      <c r="AR196" s="181">
        <v>8.2758620689655178</v>
      </c>
      <c r="AS196" s="181">
        <v>8.2758620689655178</v>
      </c>
      <c r="AT196" s="184"/>
      <c r="AU196" s="184"/>
      <c r="AV196" s="184"/>
      <c r="AW196" s="184"/>
      <c r="AX196" s="184"/>
      <c r="AY196" s="184"/>
      <c r="AZ196" s="184"/>
      <c r="BA196" s="184"/>
      <c r="BB196" s="184"/>
      <c r="BC196" s="185"/>
      <c r="BD196" s="180"/>
      <c r="BE196" s="186"/>
      <c r="BF196" s="187"/>
      <c r="BG196" s="172">
        <v>0</v>
      </c>
      <c r="BH196" s="172"/>
      <c r="BI196" s="172"/>
      <c r="BJ196" s="172"/>
      <c r="BK196" s="172"/>
      <c r="BL196" s="28"/>
      <c r="BM196" s="229"/>
      <c r="BN196" s="229"/>
      <c r="BO196" s="229"/>
      <c r="BP196" s="229"/>
      <c r="BQ196" s="229"/>
      <c r="BR196" s="229"/>
      <c r="BS196" s="229"/>
      <c r="BT196" s="229"/>
      <c r="BU196" s="229"/>
      <c r="BV196" s="229">
        <v>0</v>
      </c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>
        <v>0</v>
      </c>
      <c r="CH196" s="229">
        <v>0</v>
      </c>
      <c r="CI196" s="229"/>
      <c r="CJ196" s="229">
        <v>1.4999999999999999E-2</v>
      </c>
      <c r="CK196" s="229"/>
      <c r="CL196" s="229"/>
      <c r="CM196" s="229"/>
      <c r="CN196" s="229"/>
      <c r="CO196" s="229"/>
      <c r="CP196" s="229"/>
      <c r="CQ196" s="229" t="s">
        <v>174</v>
      </c>
      <c r="CR196" s="229" t="s">
        <v>175</v>
      </c>
      <c r="CS196">
        <v>0</v>
      </c>
    </row>
    <row r="197" spans="1:97" s="197" customFormat="1" ht="31.5" customHeight="1" x14ac:dyDescent="0.3">
      <c r="A197" s="193">
        <v>2022</v>
      </c>
      <c r="B197" s="170">
        <v>1</v>
      </c>
      <c r="C197" s="257">
        <v>44571</v>
      </c>
      <c r="D197" s="170">
        <v>376</v>
      </c>
      <c r="E197" s="170">
        <v>438</v>
      </c>
      <c r="F197" s="170">
        <v>8</v>
      </c>
      <c r="G197" s="196" t="s">
        <v>197</v>
      </c>
      <c r="H197" t="s">
        <v>198</v>
      </c>
      <c r="I197" t="s">
        <v>160</v>
      </c>
      <c r="J197">
        <v>3</v>
      </c>
      <c r="K197">
        <v>2</v>
      </c>
      <c r="L197" s="258">
        <v>335</v>
      </c>
      <c r="M197" s="259">
        <v>315.23500000000001</v>
      </c>
      <c r="N197" s="260">
        <v>358.78500000000003</v>
      </c>
      <c r="O197" s="192"/>
      <c r="P197" s="192"/>
      <c r="Q197" s="192"/>
      <c r="R197" s="192"/>
      <c r="S197" s="192"/>
      <c r="T197" s="192"/>
      <c r="U197" s="192"/>
      <c r="V197" s="192"/>
      <c r="W197" s="192"/>
      <c r="X197" s="192"/>
      <c r="Y197" s="171"/>
      <c r="Z197" s="171"/>
      <c r="AA197" s="192"/>
      <c r="AB197" s="192"/>
      <c r="AC197" s="192"/>
      <c r="AD197" s="192"/>
      <c r="AE197" s="192"/>
      <c r="AF197" s="192"/>
      <c r="AG197" s="192"/>
      <c r="AH197" s="192"/>
      <c r="AI197" s="192"/>
      <c r="AJ197" s="192"/>
      <c r="AK197" s="171">
        <v>145</v>
      </c>
      <c r="AL197" s="171">
        <v>145</v>
      </c>
      <c r="AM197" s="192"/>
      <c r="AN197" s="192"/>
      <c r="AO197" s="222"/>
      <c r="AP197" s="182">
        <v>75</v>
      </c>
      <c r="AQ197" s="183">
        <v>144</v>
      </c>
      <c r="AR197" s="181">
        <v>8.2758620689655178</v>
      </c>
      <c r="AS197" s="181">
        <v>8.2758620689655178</v>
      </c>
      <c r="AT197" s="184"/>
      <c r="AU197" s="184"/>
      <c r="AV197" s="184"/>
      <c r="AW197" s="184">
        <v>2</v>
      </c>
      <c r="AX197" s="184">
        <v>4</v>
      </c>
      <c r="AY197" s="184">
        <v>2</v>
      </c>
      <c r="AZ197" s="184"/>
      <c r="BA197" s="184"/>
      <c r="BB197" s="184"/>
      <c r="BC197" s="185"/>
      <c r="BD197" s="180"/>
      <c r="BE197" s="186"/>
      <c r="BF197" s="187"/>
      <c r="BG197" s="172">
        <v>0</v>
      </c>
      <c r="BH197" s="172"/>
      <c r="BI197" s="172"/>
      <c r="BJ197" s="172"/>
      <c r="BK197" s="172"/>
      <c r="BL197" s="28">
        <v>2</v>
      </c>
      <c r="BM197" s="229">
        <v>3</v>
      </c>
      <c r="BN197" s="229">
        <v>6</v>
      </c>
      <c r="BO197" s="229"/>
      <c r="BP197" s="229">
        <v>4</v>
      </c>
      <c r="BQ197" s="229"/>
      <c r="BR197" s="229"/>
      <c r="BS197" s="229"/>
      <c r="BT197" s="229"/>
      <c r="BU197" s="229"/>
      <c r="BV197" s="229">
        <v>0</v>
      </c>
      <c r="BW197" s="229"/>
      <c r="BX197" s="229">
        <v>2</v>
      </c>
      <c r="BY197" s="229">
        <v>3</v>
      </c>
      <c r="BZ197" s="229">
        <v>4</v>
      </c>
      <c r="CA197" s="229"/>
      <c r="CB197" s="229"/>
      <c r="CC197" s="229"/>
      <c r="CD197" s="229"/>
      <c r="CE197" s="229"/>
      <c r="CF197" s="229"/>
      <c r="CG197" s="229">
        <v>0</v>
      </c>
      <c r="CH197" s="229">
        <v>0</v>
      </c>
      <c r="CI197" s="229"/>
      <c r="CJ197" s="229">
        <v>1.4999999999999999E-2</v>
      </c>
      <c r="CK197" s="229"/>
      <c r="CL197" s="229"/>
      <c r="CM197" s="229"/>
      <c r="CN197" s="229"/>
      <c r="CO197" s="229"/>
      <c r="CP197" s="229"/>
      <c r="CQ197" s="229" t="s">
        <v>174</v>
      </c>
      <c r="CR197" s="229" t="s">
        <v>175</v>
      </c>
      <c r="CS197">
        <v>0</v>
      </c>
    </row>
    <row r="198" spans="1:97" s="197" customFormat="1" ht="31.5" customHeight="1" x14ac:dyDescent="0.3">
      <c r="A198" s="193">
        <v>2022</v>
      </c>
      <c r="B198" s="170">
        <v>1</v>
      </c>
      <c r="C198" s="257">
        <v>44571</v>
      </c>
      <c r="D198" s="170">
        <v>425</v>
      </c>
      <c r="E198" s="170">
        <v>674</v>
      </c>
      <c r="F198" s="170">
        <v>8</v>
      </c>
      <c r="G198" s="196" t="s">
        <v>219</v>
      </c>
      <c r="H198" t="s">
        <v>220</v>
      </c>
      <c r="I198" t="s">
        <v>221</v>
      </c>
      <c r="J198">
        <v>2</v>
      </c>
      <c r="K198">
        <v>1</v>
      </c>
      <c r="L198" s="258">
        <v>256</v>
      </c>
      <c r="M198" s="259">
        <v>240.89599999999999</v>
      </c>
      <c r="N198" s="260">
        <v>274.17599999999999</v>
      </c>
      <c r="O198" s="192">
        <v>324</v>
      </c>
      <c r="P198" s="192">
        <v>330</v>
      </c>
      <c r="Q198" s="192">
        <v>341</v>
      </c>
      <c r="R198" s="192">
        <v>344</v>
      </c>
      <c r="S198" s="192">
        <v>345</v>
      </c>
      <c r="T198" s="192">
        <v>274</v>
      </c>
      <c r="U198" s="192">
        <v>260</v>
      </c>
      <c r="V198" s="192">
        <v>274</v>
      </c>
      <c r="W198" s="192">
        <v>273</v>
      </c>
      <c r="X198" s="192">
        <v>270</v>
      </c>
      <c r="Y198" s="171">
        <v>101</v>
      </c>
      <c r="Z198" s="171">
        <v>102</v>
      </c>
      <c r="AA198" s="192">
        <v>332</v>
      </c>
      <c r="AB198" s="192">
        <v>345</v>
      </c>
      <c r="AC198" s="192">
        <v>360</v>
      </c>
      <c r="AD198" s="192">
        <v>358</v>
      </c>
      <c r="AE198" s="192">
        <v>368</v>
      </c>
      <c r="AF198" s="192">
        <v>267</v>
      </c>
      <c r="AG198" s="192">
        <v>272</v>
      </c>
      <c r="AH198" s="192">
        <v>268</v>
      </c>
      <c r="AI198" s="192">
        <v>270</v>
      </c>
      <c r="AJ198" s="192">
        <v>274</v>
      </c>
      <c r="AK198" s="171">
        <v>113</v>
      </c>
      <c r="AL198" s="171">
        <v>113</v>
      </c>
      <c r="AM198" s="192">
        <v>344.7</v>
      </c>
      <c r="AN198" s="192">
        <v>270.2</v>
      </c>
      <c r="AO198" s="222"/>
      <c r="AP198" s="182">
        <v>60</v>
      </c>
      <c r="AQ198" s="183">
        <v>120</v>
      </c>
      <c r="AR198" s="181">
        <v>16.822429906542059</v>
      </c>
      <c r="AS198" s="181">
        <v>16.822429906542059</v>
      </c>
      <c r="AT198" s="184"/>
      <c r="AU198" s="184"/>
      <c r="AV198" s="184"/>
      <c r="AW198" s="184">
        <v>1</v>
      </c>
      <c r="AX198" s="184">
        <v>4</v>
      </c>
      <c r="AY198" s="184">
        <v>1</v>
      </c>
      <c r="AZ198" s="184"/>
      <c r="BA198" s="184"/>
      <c r="BB198" s="184"/>
      <c r="BC198" s="185"/>
      <c r="BD198" s="180"/>
      <c r="BE198" s="186"/>
      <c r="BF198" s="187"/>
      <c r="BG198" s="172">
        <v>0</v>
      </c>
      <c r="BH198" s="172"/>
      <c r="BI198" s="172"/>
      <c r="BJ198" s="172"/>
      <c r="BK198" s="172"/>
      <c r="BL198" s="28"/>
      <c r="BM198" s="229">
        <v>1</v>
      </c>
      <c r="BN198" s="229">
        <v>6</v>
      </c>
      <c r="BO198" s="229"/>
      <c r="BP198" s="229"/>
      <c r="BQ198" s="229"/>
      <c r="BR198" s="229"/>
      <c r="BS198" s="229"/>
      <c r="BT198" s="229"/>
      <c r="BU198" s="229"/>
      <c r="BV198" s="229">
        <v>0</v>
      </c>
      <c r="BW198" s="229"/>
      <c r="BX198" s="229"/>
      <c r="BY198" s="229">
        <v>5</v>
      </c>
      <c r="BZ198" s="229">
        <v>7</v>
      </c>
      <c r="CA198" s="229"/>
      <c r="CB198" s="229"/>
      <c r="CC198" s="229"/>
      <c r="CD198" s="229"/>
      <c r="CE198" s="229"/>
      <c r="CF198" s="229"/>
      <c r="CG198" s="229">
        <v>0</v>
      </c>
      <c r="CH198" s="229">
        <v>0</v>
      </c>
      <c r="CI198" s="229"/>
      <c r="CJ198" s="229">
        <v>1.4999999999999999E-2</v>
      </c>
      <c r="CK198" s="229"/>
      <c r="CL198" s="229"/>
      <c r="CM198" s="229"/>
      <c r="CN198" s="229"/>
      <c r="CO198" s="229"/>
      <c r="CP198" s="229"/>
      <c r="CQ198" s="229" t="s">
        <v>174</v>
      </c>
      <c r="CR198" s="229" t="s">
        <v>222</v>
      </c>
      <c r="CS198">
        <v>0</v>
      </c>
    </row>
    <row r="199" spans="1:97" s="197" customFormat="1" ht="31.5" customHeight="1" x14ac:dyDescent="0.3">
      <c r="A199" s="193">
        <v>2022</v>
      </c>
      <c r="B199" s="170">
        <v>1</v>
      </c>
      <c r="C199" s="257">
        <v>44571</v>
      </c>
      <c r="D199" s="170">
        <v>334</v>
      </c>
      <c r="E199" s="170">
        <v>254</v>
      </c>
      <c r="F199" s="170">
        <v>49</v>
      </c>
      <c r="G199" s="196" t="s">
        <v>200</v>
      </c>
      <c r="H199" t="s">
        <v>168</v>
      </c>
      <c r="I199" t="s">
        <v>201</v>
      </c>
      <c r="J199">
        <v>4</v>
      </c>
      <c r="K199">
        <v>2</v>
      </c>
      <c r="L199" s="258">
        <v>203</v>
      </c>
      <c r="M199" s="259">
        <v>188.79</v>
      </c>
      <c r="N199" s="260">
        <v>217.21</v>
      </c>
      <c r="O199" s="192">
        <v>326</v>
      </c>
      <c r="P199" s="192">
        <v>334</v>
      </c>
      <c r="Q199" s="192">
        <v>324</v>
      </c>
      <c r="R199" s="192">
        <v>333</v>
      </c>
      <c r="S199" s="192">
        <v>352</v>
      </c>
      <c r="T199" s="192">
        <v>202</v>
      </c>
      <c r="U199" s="192">
        <v>196</v>
      </c>
      <c r="V199" s="192">
        <v>210</v>
      </c>
      <c r="W199" s="192">
        <v>197</v>
      </c>
      <c r="X199" s="192">
        <v>202</v>
      </c>
      <c r="Y199" s="171">
        <v>151</v>
      </c>
      <c r="Z199" s="171">
        <v>149</v>
      </c>
      <c r="AA199" s="192">
        <v>245</v>
      </c>
      <c r="AB199" s="192"/>
      <c r="AC199" s="192">
        <v>270</v>
      </c>
      <c r="AD199" s="192">
        <v>260</v>
      </c>
      <c r="AE199" s="192">
        <v>256</v>
      </c>
      <c r="AF199" s="192">
        <v>206</v>
      </c>
      <c r="AG199" s="192"/>
      <c r="AH199" s="192">
        <v>212</v>
      </c>
      <c r="AI199" s="192">
        <v>206</v>
      </c>
      <c r="AJ199" s="192">
        <v>209</v>
      </c>
      <c r="AK199" s="171">
        <v>164</v>
      </c>
      <c r="AL199" s="171">
        <v>162</v>
      </c>
      <c r="AM199" s="192">
        <v>300</v>
      </c>
      <c r="AN199" s="192">
        <v>204.44444444444451</v>
      </c>
      <c r="AO199" s="222"/>
      <c r="AP199" s="182">
        <v>94</v>
      </c>
      <c r="AQ199" s="183">
        <v>153</v>
      </c>
      <c r="AR199" s="181">
        <v>5.7692307692307692</v>
      </c>
      <c r="AS199" s="181">
        <v>5.7692307692307692</v>
      </c>
      <c r="AT199" s="184"/>
      <c r="AU199" s="184"/>
      <c r="AV199" s="184"/>
      <c r="AW199" s="184">
        <v>10</v>
      </c>
      <c r="AX199" s="184">
        <v>3</v>
      </c>
      <c r="AY199" s="184">
        <v>5</v>
      </c>
      <c r="AZ199" s="184">
        <v>2</v>
      </c>
      <c r="BA199" s="184"/>
      <c r="BB199" s="184"/>
      <c r="BC199" s="185"/>
      <c r="BD199" s="180"/>
      <c r="BE199" s="186"/>
      <c r="BF199" s="187"/>
      <c r="BG199" s="172">
        <v>0</v>
      </c>
      <c r="BH199" s="172"/>
      <c r="BI199" s="172"/>
      <c r="BJ199" s="172"/>
      <c r="BK199" s="172"/>
      <c r="BL199" s="28">
        <v>2</v>
      </c>
      <c r="BM199" s="229">
        <v>4</v>
      </c>
      <c r="BN199" s="229">
        <v>4</v>
      </c>
      <c r="BO199" s="229"/>
      <c r="BP199" s="229"/>
      <c r="BQ199" s="229"/>
      <c r="BR199" s="229"/>
      <c r="BS199" s="229"/>
      <c r="BT199" s="229"/>
      <c r="BU199" s="229"/>
      <c r="BV199" s="229">
        <v>0</v>
      </c>
      <c r="BW199" s="229"/>
      <c r="BX199" s="229">
        <v>6</v>
      </c>
      <c r="BY199" s="229">
        <v>3</v>
      </c>
      <c r="BZ199" s="229">
        <v>4</v>
      </c>
      <c r="CA199" s="229"/>
      <c r="CB199" s="229"/>
      <c r="CC199" s="229"/>
      <c r="CD199" s="229"/>
      <c r="CE199" s="229"/>
      <c r="CF199" s="229"/>
      <c r="CG199" s="229">
        <v>0</v>
      </c>
      <c r="CH199" s="229">
        <v>0</v>
      </c>
      <c r="CI199" s="229"/>
      <c r="CJ199" s="229">
        <v>0.02</v>
      </c>
      <c r="CK199" s="229"/>
      <c r="CL199" s="229"/>
      <c r="CM199" s="229"/>
      <c r="CN199" s="229"/>
      <c r="CO199" s="229"/>
      <c r="CP199" s="229"/>
      <c r="CQ199" s="229" t="s">
        <v>169</v>
      </c>
      <c r="CR199" s="229" t="s">
        <v>170</v>
      </c>
      <c r="CS199">
        <v>0</v>
      </c>
    </row>
    <row r="200" spans="1:97" s="197" customFormat="1" ht="31.5" customHeight="1" x14ac:dyDescent="0.3">
      <c r="A200" s="193">
        <v>2022</v>
      </c>
      <c r="B200" s="170">
        <v>1</v>
      </c>
      <c r="C200" s="257">
        <v>44572</v>
      </c>
      <c r="D200" s="170">
        <v>301</v>
      </c>
      <c r="E200" s="170">
        <v>225</v>
      </c>
      <c r="F200" s="170">
        <v>2</v>
      </c>
      <c r="G200" s="196" t="s">
        <v>297</v>
      </c>
      <c r="H200" t="s">
        <v>298</v>
      </c>
      <c r="I200" t="s">
        <v>160</v>
      </c>
      <c r="J200">
        <v>6</v>
      </c>
      <c r="K200">
        <v>1</v>
      </c>
      <c r="L200" s="258">
        <v>372</v>
      </c>
      <c r="M200" s="259">
        <v>345.96</v>
      </c>
      <c r="N200" s="260">
        <v>398.04</v>
      </c>
      <c r="O200" s="192">
        <v>491</v>
      </c>
      <c r="P200" s="192">
        <v>476</v>
      </c>
      <c r="Q200" s="192">
        <v>480</v>
      </c>
      <c r="R200" s="192">
        <v>491</v>
      </c>
      <c r="S200" s="192"/>
      <c r="T200" s="192">
        <v>377</v>
      </c>
      <c r="U200" s="192">
        <v>387</v>
      </c>
      <c r="V200" s="192">
        <v>385</v>
      </c>
      <c r="W200" s="192">
        <v>384</v>
      </c>
      <c r="X200" s="192"/>
      <c r="Y200" s="171">
        <v>145</v>
      </c>
      <c r="Z200" s="171"/>
      <c r="AA200" s="192"/>
      <c r="AB200" s="192"/>
      <c r="AC200" s="192"/>
      <c r="AD200" s="192"/>
      <c r="AE200" s="192"/>
      <c r="AF200" s="192"/>
      <c r="AG200" s="192"/>
      <c r="AH200" s="192"/>
      <c r="AI200" s="192"/>
      <c r="AJ200" s="192"/>
      <c r="AK200" s="171"/>
      <c r="AL200" s="171"/>
      <c r="AM200" s="192">
        <v>484.5</v>
      </c>
      <c r="AN200" s="192">
        <v>383.25</v>
      </c>
      <c r="AO200" s="222"/>
      <c r="AP200" s="182">
        <v>169</v>
      </c>
      <c r="AQ200" s="183">
        <v>128</v>
      </c>
      <c r="AR200" s="181">
        <v>4.1379310344827589</v>
      </c>
      <c r="AS200" s="181">
        <v>4.1379310344827589</v>
      </c>
      <c r="AT200" s="184"/>
      <c r="AU200" s="184"/>
      <c r="AV200" s="184"/>
      <c r="AW200" s="184">
        <v>4</v>
      </c>
      <c r="AX200" s="184">
        <v>4</v>
      </c>
      <c r="AY200" s="184">
        <v>4</v>
      </c>
      <c r="AZ200" s="184"/>
      <c r="BA200" s="184"/>
      <c r="BB200" s="184"/>
      <c r="BC200" s="185"/>
      <c r="BD200" s="180"/>
      <c r="BE200" s="186"/>
      <c r="BF200" s="187"/>
      <c r="BG200" s="172">
        <v>0</v>
      </c>
      <c r="BH200" s="172"/>
      <c r="BI200" s="172"/>
      <c r="BJ200" s="172"/>
      <c r="BK200" s="172"/>
      <c r="BL200" s="28"/>
      <c r="BM200" s="229"/>
      <c r="BN200" s="229"/>
      <c r="BO200" s="229"/>
      <c r="BP200" s="229"/>
      <c r="BQ200" s="229"/>
      <c r="BR200" s="229"/>
      <c r="BS200" s="229"/>
      <c r="BT200" s="229"/>
      <c r="BU200" s="229"/>
      <c r="BV200" s="229">
        <v>0</v>
      </c>
      <c r="BW200" s="229"/>
      <c r="BX200" s="229"/>
      <c r="BY200" s="229"/>
      <c r="BZ200" s="229"/>
      <c r="CA200" s="229"/>
      <c r="CB200" s="229"/>
      <c r="CC200" s="229"/>
      <c r="CD200" s="229"/>
      <c r="CE200" s="229"/>
      <c r="CF200" s="229"/>
      <c r="CG200" s="229">
        <v>0</v>
      </c>
      <c r="CH200" s="229">
        <v>0</v>
      </c>
      <c r="CI200" s="229"/>
      <c r="CJ200" s="229">
        <v>1.4999999999999999E-2</v>
      </c>
      <c r="CK200" s="229"/>
      <c r="CL200" s="229"/>
      <c r="CM200" s="229"/>
      <c r="CN200" s="229"/>
      <c r="CO200" s="229"/>
      <c r="CP200" s="229"/>
      <c r="CQ200" s="229" t="s">
        <v>165</v>
      </c>
      <c r="CR200" s="229" t="s">
        <v>165</v>
      </c>
      <c r="CS200">
        <v>0</v>
      </c>
    </row>
    <row r="201" spans="1:97" s="197" customFormat="1" ht="31.5" customHeight="1" x14ac:dyDescent="0.3">
      <c r="A201" s="193">
        <v>2022</v>
      </c>
      <c r="B201" s="170">
        <v>1</v>
      </c>
      <c r="C201" s="257">
        <v>44572</v>
      </c>
      <c r="D201" s="170">
        <v>423</v>
      </c>
      <c r="E201" s="170">
        <v>669</v>
      </c>
      <c r="F201" s="170">
        <v>3</v>
      </c>
      <c r="G201" s="196" t="s">
        <v>247</v>
      </c>
      <c r="H201" t="s">
        <v>248</v>
      </c>
      <c r="I201" t="s">
        <v>160</v>
      </c>
      <c r="J201">
        <v>2</v>
      </c>
      <c r="K201">
        <v>2</v>
      </c>
      <c r="L201" s="258">
        <v>954</v>
      </c>
      <c r="M201" s="259">
        <v>897.71400000000006</v>
      </c>
      <c r="N201" s="260">
        <v>1021.734</v>
      </c>
      <c r="O201" s="192"/>
      <c r="P201" s="192"/>
      <c r="Q201" s="192"/>
      <c r="R201" s="192"/>
      <c r="S201" s="192"/>
      <c r="T201" s="192"/>
      <c r="U201" s="192"/>
      <c r="V201" s="192"/>
      <c r="W201" s="192"/>
      <c r="X201" s="192"/>
      <c r="Y201" s="171">
        <v>188</v>
      </c>
      <c r="Z201" s="171">
        <v>188</v>
      </c>
      <c r="AA201" s="192"/>
      <c r="AB201" s="192"/>
      <c r="AC201" s="192"/>
      <c r="AD201" s="192"/>
      <c r="AE201" s="192"/>
      <c r="AF201" s="192"/>
      <c r="AG201" s="192"/>
      <c r="AH201" s="192"/>
      <c r="AI201" s="192"/>
      <c r="AJ201" s="192"/>
      <c r="AK201" s="171">
        <v>168</v>
      </c>
      <c r="AL201" s="171">
        <v>169</v>
      </c>
      <c r="AM201" s="192"/>
      <c r="AN201" s="192"/>
      <c r="AO201" s="222"/>
      <c r="AP201" s="182">
        <v>40</v>
      </c>
      <c r="AQ201" s="183">
        <v>180</v>
      </c>
      <c r="AR201" s="181">
        <v>10.1123595505618</v>
      </c>
      <c r="AS201" s="181">
        <v>10.1123595505618</v>
      </c>
      <c r="AT201" s="184"/>
      <c r="AU201" s="184"/>
      <c r="AV201" s="184"/>
      <c r="AW201" s="184">
        <v>6</v>
      </c>
      <c r="AX201" s="184">
        <v>6</v>
      </c>
      <c r="AY201" s="184">
        <v>6</v>
      </c>
      <c r="AZ201" s="184"/>
      <c r="BA201" s="184"/>
      <c r="BB201" s="184"/>
      <c r="BC201" s="185"/>
      <c r="BD201" s="180"/>
      <c r="BE201" s="186"/>
      <c r="BF201" s="187"/>
      <c r="BG201" s="172">
        <v>0</v>
      </c>
      <c r="BH201" s="172"/>
      <c r="BI201" s="172"/>
      <c r="BJ201" s="172"/>
      <c r="BK201" s="172"/>
      <c r="BL201" s="28"/>
      <c r="BM201" s="229">
        <v>4</v>
      </c>
      <c r="BN201" s="229">
        <v>8</v>
      </c>
      <c r="BO201" s="229"/>
      <c r="BP201" s="229"/>
      <c r="BQ201" s="229"/>
      <c r="BR201" s="229"/>
      <c r="BS201" s="229"/>
      <c r="BT201" s="229"/>
      <c r="BU201" s="229"/>
      <c r="BV201" s="229">
        <v>0</v>
      </c>
      <c r="BW201" s="229"/>
      <c r="BX201" s="229"/>
      <c r="BY201" s="229">
        <v>5</v>
      </c>
      <c r="BZ201" s="229">
        <v>7</v>
      </c>
      <c r="CA201" s="229"/>
      <c r="CB201" s="229"/>
      <c r="CC201" s="229"/>
      <c r="CD201" s="229"/>
      <c r="CE201" s="229"/>
      <c r="CF201" s="229"/>
      <c r="CG201" s="229">
        <v>0</v>
      </c>
      <c r="CH201" s="229">
        <v>0</v>
      </c>
      <c r="CI201" s="229"/>
      <c r="CJ201" s="229">
        <v>1.4999999999999999E-2</v>
      </c>
      <c r="CK201" s="229"/>
      <c r="CL201" s="229"/>
      <c r="CM201" s="229"/>
      <c r="CN201" s="229"/>
      <c r="CO201" s="229"/>
      <c r="CP201" s="229"/>
      <c r="CQ201" s="229" t="s">
        <v>174</v>
      </c>
      <c r="CR201" s="229" t="s">
        <v>175</v>
      </c>
      <c r="CS201">
        <v>0</v>
      </c>
    </row>
    <row r="202" spans="1:97" s="197" customFormat="1" ht="31.5" customHeight="1" x14ac:dyDescent="0.3">
      <c r="A202" s="193">
        <v>2022</v>
      </c>
      <c r="B202" s="170">
        <v>1</v>
      </c>
      <c r="C202" s="257">
        <v>44572</v>
      </c>
      <c r="D202" s="170">
        <v>47</v>
      </c>
      <c r="E202" s="170">
        <v>122</v>
      </c>
      <c r="F202" s="170">
        <v>4</v>
      </c>
      <c r="G202" s="196" t="s">
        <v>224</v>
      </c>
      <c r="H202" t="s">
        <v>225</v>
      </c>
      <c r="I202" t="s">
        <v>221</v>
      </c>
      <c r="J202">
        <v>2</v>
      </c>
      <c r="K202">
        <v>1</v>
      </c>
      <c r="L202" s="258">
        <v>280</v>
      </c>
      <c r="M202" s="259">
        <v>267.39999999999998</v>
      </c>
      <c r="N202" s="260">
        <v>292.60000000000002</v>
      </c>
      <c r="O202" s="192">
        <v>320</v>
      </c>
      <c r="P202" s="192">
        <v>324</v>
      </c>
      <c r="Q202" s="192"/>
      <c r="R202" s="192"/>
      <c r="S202" s="192"/>
      <c r="T202" s="192">
        <v>290</v>
      </c>
      <c r="U202" s="192">
        <v>263</v>
      </c>
      <c r="V202" s="192"/>
      <c r="W202" s="192"/>
      <c r="X202" s="192"/>
      <c r="Y202" s="171">
        <v>112</v>
      </c>
      <c r="Z202" s="171"/>
      <c r="AA202" s="192"/>
      <c r="AB202" s="192"/>
      <c r="AC202" s="192"/>
      <c r="AD202" s="192"/>
      <c r="AE202" s="192"/>
      <c r="AF202" s="192"/>
      <c r="AG202" s="192"/>
      <c r="AH202" s="192"/>
      <c r="AI202" s="192"/>
      <c r="AJ202" s="192"/>
      <c r="AK202" s="171"/>
      <c r="AL202" s="171"/>
      <c r="AM202" s="192">
        <v>322</v>
      </c>
      <c r="AN202" s="192">
        <v>276.5</v>
      </c>
      <c r="AO202" s="222"/>
      <c r="AP202" s="182">
        <v>64</v>
      </c>
      <c r="AQ202" s="183">
        <v>113</v>
      </c>
      <c r="AR202" s="181">
        <v>16.071428571428569</v>
      </c>
      <c r="AS202" s="181">
        <v>16.071428571428569</v>
      </c>
      <c r="AT202" s="184"/>
      <c r="AU202" s="184"/>
      <c r="AV202" s="184"/>
      <c r="AW202" s="184">
        <v>2</v>
      </c>
      <c r="AX202" s="184">
        <v>2</v>
      </c>
      <c r="AY202" s="184">
        <v>2</v>
      </c>
      <c r="AZ202" s="184"/>
      <c r="BA202" s="184"/>
      <c r="BB202" s="184"/>
      <c r="BC202" s="185"/>
      <c r="BD202" s="180"/>
      <c r="BE202" s="186"/>
      <c r="BF202" s="187"/>
      <c r="BG202" s="172">
        <v>0</v>
      </c>
      <c r="BH202" s="172"/>
      <c r="BI202" s="172"/>
      <c r="BJ202" s="172"/>
      <c r="BK202" s="172"/>
      <c r="BL202" s="28"/>
      <c r="BM202" s="229"/>
      <c r="BN202" s="229"/>
      <c r="BO202" s="229"/>
      <c r="BP202" s="229"/>
      <c r="BQ202" s="229"/>
      <c r="BR202" s="229"/>
      <c r="BS202" s="229"/>
      <c r="BT202" s="229"/>
      <c r="BU202" s="229"/>
      <c r="BV202" s="229">
        <v>0</v>
      </c>
      <c r="BW202" s="229"/>
      <c r="BX202" s="229"/>
      <c r="BY202" s="229"/>
      <c r="BZ202" s="229"/>
      <c r="CA202" s="229"/>
      <c r="CB202" s="229"/>
      <c r="CC202" s="229"/>
      <c r="CD202" s="229"/>
      <c r="CE202" s="229"/>
      <c r="CF202" s="229"/>
      <c r="CG202" s="229">
        <v>0</v>
      </c>
      <c r="CH202" s="229">
        <v>0</v>
      </c>
      <c r="CI202" s="229"/>
      <c r="CJ202" s="229">
        <v>1.4999999999999999E-2</v>
      </c>
      <c r="CK202" s="229"/>
      <c r="CL202" s="229"/>
      <c r="CM202" s="229"/>
      <c r="CN202" s="229"/>
      <c r="CO202" s="229"/>
      <c r="CP202" s="229"/>
      <c r="CQ202" s="229" t="s">
        <v>174</v>
      </c>
      <c r="CR202" s="229" t="s">
        <v>222</v>
      </c>
      <c r="CS202">
        <v>0</v>
      </c>
    </row>
    <row r="203" spans="1:97" s="197" customFormat="1" ht="31.5" customHeight="1" x14ac:dyDescent="0.3">
      <c r="A203" s="193">
        <v>2022</v>
      </c>
      <c r="B203" s="170">
        <v>1</v>
      </c>
      <c r="C203" s="257">
        <v>44572</v>
      </c>
      <c r="D203" s="170">
        <v>423</v>
      </c>
      <c r="E203" s="170">
        <v>669</v>
      </c>
      <c r="F203" s="170">
        <v>4</v>
      </c>
      <c r="G203" s="196" t="s">
        <v>247</v>
      </c>
      <c r="H203" t="s">
        <v>248</v>
      </c>
      <c r="I203" t="s">
        <v>160</v>
      </c>
      <c r="J203">
        <v>2</v>
      </c>
      <c r="K203">
        <v>2</v>
      </c>
      <c r="L203" s="258">
        <v>954</v>
      </c>
      <c r="M203" s="259">
        <v>897.71400000000006</v>
      </c>
      <c r="N203" s="260">
        <v>1021.734</v>
      </c>
      <c r="O203" s="192">
        <v>1790</v>
      </c>
      <c r="P203" s="192">
        <v>1787</v>
      </c>
      <c r="Q203" s="192">
        <v>1825</v>
      </c>
      <c r="R203" s="192">
        <v>1782</v>
      </c>
      <c r="S203" s="192">
        <v>1326</v>
      </c>
      <c r="T203" s="192">
        <v>1097</v>
      </c>
      <c r="U203" s="192">
        <v>1071</v>
      </c>
      <c r="V203" s="192">
        <v>1066</v>
      </c>
      <c r="W203" s="192">
        <v>1037</v>
      </c>
      <c r="X203" s="192">
        <v>1008</v>
      </c>
      <c r="Y203" s="171">
        <v>188</v>
      </c>
      <c r="Z203" s="171">
        <v>188</v>
      </c>
      <c r="AA203" s="192"/>
      <c r="AB203" s="192">
        <v>1679</v>
      </c>
      <c r="AC203" s="192">
        <v>1468</v>
      </c>
      <c r="AD203" s="192">
        <v>1434</v>
      </c>
      <c r="AE203" s="192">
        <v>1475</v>
      </c>
      <c r="AF203" s="192"/>
      <c r="AG203" s="192">
        <v>997</v>
      </c>
      <c r="AH203" s="192">
        <v>990</v>
      </c>
      <c r="AI203" s="192">
        <v>1002</v>
      </c>
      <c r="AJ203" s="192">
        <v>1021</v>
      </c>
      <c r="AK203" s="171">
        <v>168</v>
      </c>
      <c r="AL203" s="171">
        <v>169</v>
      </c>
      <c r="AM203" s="192">
        <v>1618.4444444444439</v>
      </c>
      <c r="AN203" s="192">
        <v>1032.1111111111111</v>
      </c>
      <c r="AO203" s="222"/>
      <c r="AP203" s="182">
        <v>40</v>
      </c>
      <c r="AQ203" s="183">
        <v>180</v>
      </c>
      <c r="AR203" s="181">
        <v>10.1123595505618</v>
      </c>
      <c r="AS203" s="181">
        <v>10.1123595505618</v>
      </c>
      <c r="AT203" s="184"/>
      <c r="AU203" s="184"/>
      <c r="AV203" s="184"/>
      <c r="AW203" s="184"/>
      <c r="AX203" s="184"/>
      <c r="AY203" s="184"/>
      <c r="AZ203" s="184"/>
      <c r="BA203" s="184"/>
      <c r="BB203" s="184"/>
      <c r="BC203" s="185"/>
      <c r="BD203" s="180"/>
      <c r="BE203" s="186"/>
      <c r="BF203" s="187"/>
      <c r="BG203" s="172">
        <v>0</v>
      </c>
      <c r="BH203" s="172"/>
      <c r="BI203" s="172"/>
      <c r="BJ203" s="172"/>
      <c r="BK203" s="172"/>
      <c r="BL203" s="28"/>
      <c r="BM203" s="229"/>
      <c r="BN203" s="229"/>
      <c r="BO203" s="229"/>
      <c r="BP203" s="229"/>
      <c r="BQ203" s="229"/>
      <c r="BR203" s="229"/>
      <c r="BS203" s="229"/>
      <c r="BT203" s="229"/>
      <c r="BU203" s="229"/>
      <c r="BV203" s="229">
        <v>0</v>
      </c>
      <c r="BW203" s="229"/>
      <c r="BX203" s="229"/>
      <c r="BY203" s="229"/>
      <c r="BZ203" s="229"/>
      <c r="CA203" s="229"/>
      <c r="CB203" s="229"/>
      <c r="CC203" s="229"/>
      <c r="CD203" s="229"/>
      <c r="CE203" s="229"/>
      <c r="CF203" s="229"/>
      <c r="CG203" s="229">
        <v>0</v>
      </c>
      <c r="CH203" s="229">
        <v>0</v>
      </c>
      <c r="CI203" s="229"/>
      <c r="CJ203" s="229">
        <v>1.4999999999999999E-2</v>
      </c>
      <c r="CK203" s="229"/>
      <c r="CL203" s="229"/>
      <c r="CM203" s="229"/>
      <c r="CN203" s="229"/>
      <c r="CO203" s="229"/>
      <c r="CP203" s="229"/>
      <c r="CQ203" s="229" t="s">
        <v>174</v>
      </c>
      <c r="CR203" s="229" t="s">
        <v>175</v>
      </c>
      <c r="CS203">
        <v>0</v>
      </c>
    </row>
    <row r="204" spans="1:97" s="197" customFormat="1" ht="31.5" customHeight="1" x14ac:dyDescent="0.3">
      <c r="A204" s="193">
        <v>2022</v>
      </c>
      <c r="B204" s="170">
        <v>1</v>
      </c>
      <c r="C204" s="257">
        <v>44572</v>
      </c>
      <c r="D204" s="170">
        <v>382</v>
      </c>
      <c r="E204" s="170">
        <v>449</v>
      </c>
      <c r="F204" s="170">
        <v>5</v>
      </c>
      <c r="G204" s="196" t="s">
        <v>299</v>
      </c>
      <c r="H204" t="s">
        <v>300</v>
      </c>
      <c r="I204" t="s">
        <v>160</v>
      </c>
      <c r="J204">
        <v>3</v>
      </c>
      <c r="K204">
        <v>1</v>
      </c>
      <c r="L204" s="258">
        <v>46</v>
      </c>
      <c r="M204" s="259">
        <v>40.985999999999997</v>
      </c>
      <c r="N204" s="260">
        <v>50.048000000000002</v>
      </c>
      <c r="O204" s="192"/>
      <c r="P204" s="192"/>
      <c r="Q204" s="192"/>
      <c r="R204" s="192"/>
      <c r="S204" s="192">
        <v>60</v>
      </c>
      <c r="T204" s="192"/>
      <c r="U204" s="192"/>
      <c r="V204" s="192"/>
      <c r="W204" s="192"/>
      <c r="X204" s="192">
        <v>44</v>
      </c>
      <c r="Y204" s="171"/>
      <c r="Z204" s="171"/>
      <c r="AA204" s="192">
        <v>58</v>
      </c>
      <c r="AB204" s="192">
        <v>66</v>
      </c>
      <c r="AC204" s="192">
        <v>64</v>
      </c>
      <c r="AD204" s="192">
        <v>66</v>
      </c>
      <c r="AE204" s="192">
        <v>70</v>
      </c>
      <c r="AF204" s="192">
        <v>41</v>
      </c>
      <c r="AG204" s="192">
        <v>46</v>
      </c>
      <c r="AH204" s="192">
        <v>47</v>
      </c>
      <c r="AI204" s="192">
        <v>48</v>
      </c>
      <c r="AJ204" s="192">
        <v>49</v>
      </c>
      <c r="AK204" s="171">
        <v>89</v>
      </c>
      <c r="AL204" s="171">
        <v>89</v>
      </c>
      <c r="AM204" s="192">
        <v>64</v>
      </c>
      <c r="AN204" s="192">
        <v>45.833333333333343</v>
      </c>
      <c r="AO204" s="222"/>
      <c r="AP204" s="182">
        <v>112</v>
      </c>
      <c r="AQ204" s="183">
        <v>96</v>
      </c>
      <c r="AR204" s="181">
        <v>13.48314606741573</v>
      </c>
      <c r="AS204" s="181">
        <v>13.48314606741573</v>
      </c>
      <c r="AT204" s="184"/>
      <c r="AU204" s="184"/>
      <c r="AV204" s="184"/>
      <c r="AW204" s="184">
        <v>5</v>
      </c>
      <c r="AX204" s="184">
        <v>5</v>
      </c>
      <c r="AY204" s="184">
        <v>2</v>
      </c>
      <c r="AZ204" s="184"/>
      <c r="BA204" s="184"/>
      <c r="BB204" s="184"/>
      <c r="BC204" s="185"/>
      <c r="BD204" s="180"/>
      <c r="BE204" s="186"/>
      <c r="BF204" s="187"/>
      <c r="BG204" s="172">
        <v>0</v>
      </c>
      <c r="BH204" s="172"/>
      <c r="BI204" s="172"/>
      <c r="BJ204" s="172"/>
      <c r="BK204" s="172"/>
      <c r="BL204" s="28">
        <v>1</v>
      </c>
      <c r="BM204" s="229">
        <v>2</v>
      </c>
      <c r="BN204" s="229">
        <v>7</v>
      </c>
      <c r="BO204" s="229"/>
      <c r="BP204" s="229"/>
      <c r="BQ204" s="229"/>
      <c r="BR204" s="229"/>
      <c r="BS204" s="229"/>
      <c r="BT204" s="229"/>
      <c r="BU204" s="229"/>
      <c r="BV204" s="229">
        <v>0</v>
      </c>
      <c r="BW204" s="229"/>
      <c r="BX204" s="229">
        <v>6</v>
      </c>
      <c r="BY204" s="229">
        <v>7</v>
      </c>
      <c r="BZ204" s="229">
        <v>9</v>
      </c>
      <c r="CA204" s="229"/>
      <c r="CB204" s="229"/>
      <c r="CC204" s="229"/>
      <c r="CD204" s="229"/>
      <c r="CE204" s="229"/>
      <c r="CF204" s="229"/>
      <c r="CG204" s="229">
        <v>0</v>
      </c>
      <c r="CH204" s="229">
        <v>0</v>
      </c>
      <c r="CI204" s="229"/>
      <c r="CJ204" s="229">
        <v>1.4999999999999999E-2</v>
      </c>
      <c r="CK204" s="229"/>
      <c r="CL204" s="229"/>
      <c r="CM204" s="229"/>
      <c r="CN204" s="229"/>
      <c r="CO204" s="229"/>
      <c r="CP204" s="229"/>
      <c r="CQ204" s="229" t="s">
        <v>174</v>
      </c>
      <c r="CR204" s="229" t="s">
        <v>175</v>
      </c>
      <c r="CS204">
        <v>0</v>
      </c>
    </row>
    <row r="205" spans="1:97" s="197" customFormat="1" ht="31.5" customHeight="1" x14ac:dyDescent="0.3">
      <c r="A205" s="193">
        <v>2022</v>
      </c>
      <c r="B205" s="170">
        <v>1</v>
      </c>
      <c r="C205" s="257">
        <v>44572</v>
      </c>
      <c r="D205" s="170">
        <v>18</v>
      </c>
      <c r="E205" s="170">
        <v>49</v>
      </c>
      <c r="F205" s="170">
        <v>6</v>
      </c>
      <c r="G205" s="196" t="s">
        <v>291</v>
      </c>
      <c r="H205" t="s">
        <v>292</v>
      </c>
      <c r="I205" t="s">
        <v>221</v>
      </c>
      <c r="J205">
        <v>2</v>
      </c>
      <c r="K205">
        <v>3</v>
      </c>
      <c r="L205" s="258">
        <v>100</v>
      </c>
      <c r="M205" s="259">
        <v>95.5</v>
      </c>
      <c r="N205" s="260">
        <v>104.5</v>
      </c>
      <c r="O205" s="192">
        <v>126</v>
      </c>
      <c r="P205" s="192">
        <v>125</v>
      </c>
      <c r="Q205" s="192">
        <v>121</v>
      </c>
      <c r="R205" s="192">
        <v>127</v>
      </c>
      <c r="S205" s="192">
        <v>130</v>
      </c>
      <c r="T205" s="192">
        <v>104</v>
      </c>
      <c r="U205" s="192">
        <v>103</v>
      </c>
      <c r="V205" s="192">
        <v>106</v>
      </c>
      <c r="W205" s="192">
        <v>102</v>
      </c>
      <c r="X205" s="192">
        <v>103</v>
      </c>
      <c r="Y205" s="171">
        <v>105</v>
      </c>
      <c r="Z205" s="171">
        <v>105</v>
      </c>
      <c r="AA205" s="192"/>
      <c r="AB205" s="192"/>
      <c r="AC205" s="192"/>
      <c r="AD205" s="192"/>
      <c r="AE205" s="192"/>
      <c r="AF205" s="192"/>
      <c r="AG205" s="192"/>
      <c r="AH205" s="192"/>
      <c r="AI205" s="192"/>
      <c r="AJ205" s="192"/>
      <c r="AK205" s="171"/>
      <c r="AL205" s="171"/>
      <c r="AM205" s="192">
        <v>125.8</v>
      </c>
      <c r="AN205" s="192">
        <v>103.6</v>
      </c>
      <c r="AO205" s="222"/>
      <c r="AP205" s="182">
        <v>101</v>
      </c>
      <c r="AQ205" s="183">
        <v>107</v>
      </c>
      <c r="AR205" s="181">
        <v>17.142857142857139</v>
      </c>
      <c r="AS205" s="181">
        <v>17.142857142857139</v>
      </c>
      <c r="AT205" s="184"/>
      <c r="AU205" s="184"/>
      <c r="AV205" s="184"/>
      <c r="AW205" s="184">
        <v>4</v>
      </c>
      <c r="AX205" s="184">
        <v>4</v>
      </c>
      <c r="AY205" s="184">
        <v>4</v>
      </c>
      <c r="AZ205" s="184"/>
      <c r="BA205" s="184"/>
      <c r="BB205" s="184"/>
      <c r="BC205" s="185"/>
      <c r="BD205" s="180"/>
      <c r="BE205" s="186"/>
      <c r="BF205" s="187"/>
      <c r="BG205" s="172">
        <v>0</v>
      </c>
      <c r="BH205" s="172"/>
      <c r="BI205" s="172"/>
      <c r="BJ205" s="172"/>
      <c r="BK205" s="172"/>
      <c r="BL205" s="28"/>
      <c r="BM205" s="229"/>
      <c r="BN205" s="229"/>
      <c r="BO205" s="229"/>
      <c r="BP205" s="229"/>
      <c r="BQ205" s="229"/>
      <c r="BR205" s="229"/>
      <c r="BS205" s="229"/>
      <c r="BT205" s="229"/>
      <c r="BU205" s="229"/>
      <c r="BV205" s="229">
        <v>0</v>
      </c>
      <c r="BW205" s="229"/>
      <c r="BX205" s="229"/>
      <c r="BY205" s="229"/>
      <c r="BZ205" s="229"/>
      <c r="CA205" s="229"/>
      <c r="CB205" s="229"/>
      <c r="CC205" s="229"/>
      <c r="CD205" s="229"/>
      <c r="CE205" s="229"/>
      <c r="CF205" s="229"/>
      <c r="CG205" s="229">
        <v>0</v>
      </c>
      <c r="CH205" s="229">
        <v>0</v>
      </c>
      <c r="CI205" s="229"/>
      <c r="CJ205" s="229">
        <v>1.4999999999999999E-2</v>
      </c>
      <c r="CK205" s="229"/>
      <c r="CL205" s="229"/>
      <c r="CM205" s="229"/>
      <c r="CN205" s="229"/>
      <c r="CO205" s="229"/>
      <c r="CP205" s="229"/>
      <c r="CQ205" s="229" t="s">
        <v>174</v>
      </c>
      <c r="CR205" s="229" t="s">
        <v>222</v>
      </c>
      <c r="CS205">
        <v>0</v>
      </c>
    </row>
    <row r="206" spans="1:97" s="197" customFormat="1" ht="31.5" customHeight="1" x14ac:dyDescent="0.3">
      <c r="A206" s="193">
        <v>2022</v>
      </c>
      <c r="B206" s="170">
        <v>1</v>
      </c>
      <c r="C206" s="257">
        <v>44572</v>
      </c>
      <c r="D206" s="170">
        <v>18</v>
      </c>
      <c r="E206" s="170">
        <v>50</v>
      </c>
      <c r="F206" s="170">
        <v>6</v>
      </c>
      <c r="G206" s="196" t="s">
        <v>294</v>
      </c>
      <c r="H206" t="s">
        <v>295</v>
      </c>
      <c r="I206" t="s">
        <v>221</v>
      </c>
      <c r="J206">
        <v>2</v>
      </c>
      <c r="K206">
        <v>3</v>
      </c>
      <c r="L206" s="258">
        <v>54</v>
      </c>
      <c r="M206" s="259">
        <v>51.57</v>
      </c>
      <c r="N206" s="260">
        <v>56.43</v>
      </c>
      <c r="O206" s="192">
        <v>71</v>
      </c>
      <c r="P206" s="192">
        <v>73</v>
      </c>
      <c r="Q206" s="192">
        <v>74</v>
      </c>
      <c r="R206" s="192">
        <v>75</v>
      </c>
      <c r="S206" s="192">
        <v>72</v>
      </c>
      <c r="T206" s="192">
        <v>60</v>
      </c>
      <c r="U206" s="192">
        <v>57</v>
      </c>
      <c r="V206" s="192">
        <v>56</v>
      </c>
      <c r="W206" s="192">
        <v>58</v>
      </c>
      <c r="X206" s="192">
        <v>60</v>
      </c>
      <c r="Y206" s="171">
        <v>105</v>
      </c>
      <c r="Z206" s="171">
        <v>105</v>
      </c>
      <c r="AA206" s="192"/>
      <c r="AB206" s="192"/>
      <c r="AC206" s="192"/>
      <c r="AD206" s="192"/>
      <c r="AE206" s="192"/>
      <c r="AF206" s="192"/>
      <c r="AG206" s="192"/>
      <c r="AH206" s="192"/>
      <c r="AI206" s="192"/>
      <c r="AJ206" s="192"/>
      <c r="AK206" s="171"/>
      <c r="AL206" s="171"/>
      <c r="AM206" s="192">
        <v>73</v>
      </c>
      <c r="AN206" s="192">
        <v>58.2</v>
      </c>
      <c r="AO206" s="222"/>
      <c r="AP206" s="182">
        <v>101</v>
      </c>
      <c r="AQ206" s="183">
        <v>107</v>
      </c>
      <c r="AR206" s="181">
        <v>17.142857142857139</v>
      </c>
      <c r="AS206" s="181">
        <v>17.142857142857139</v>
      </c>
      <c r="AT206" s="184"/>
      <c r="AU206" s="184"/>
      <c r="AV206" s="184"/>
      <c r="AW206" s="184">
        <v>3</v>
      </c>
      <c r="AX206" s="184">
        <v>3</v>
      </c>
      <c r="AY206" s="184">
        <v>4</v>
      </c>
      <c r="AZ206" s="184"/>
      <c r="BA206" s="184"/>
      <c r="BB206" s="184"/>
      <c r="BC206" s="185"/>
      <c r="BD206" s="180"/>
      <c r="BE206" s="186"/>
      <c r="BF206" s="187"/>
      <c r="BG206" s="172">
        <v>0</v>
      </c>
      <c r="BH206" s="172"/>
      <c r="BI206" s="172"/>
      <c r="BJ206" s="172"/>
      <c r="BK206" s="172"/>
      <c r="BL206" s="28"/>
      <c r="BM206" s="229"/>
      <c r="BN206" s="229"/>
      <c r="BO206" s="229"/>
      <c r="BP206" s="229"/>
      <c r="BQ206" s="229"/>
      <c r="BR206" s="229"/>
      <c r="BS206" s="229"/>
      <c r="BT206" s="229"/>
      <c r="BU206" s="229"/>
      <c r="BV206" s="229">
        <v>0</v>
      </c>
      <c r="BW206" s="229"/>
      <c r="BX206" s="229"/>
      <c r="BY206" s="229"/>
      <c r="BZ206" s="229"/>
      <c r="CA206" s="229"/>
      <c r="CB206" s="229"/>
      <c r="CC206" s="229"/>
      <c r="CD206" s="229"/>
      <c r="CE206" s="229"/>
      <c r="CF206" s="229"/>
      <c r="CG206" s="229">
        <v>0</v>
      </c>
      <c r="CH206" s="229">
        <v>0</v>
      </c>
      <c r="CI206" s="229"/>
      <c r="CJ206" s="229">
        <v>1.4999999999999999E-2</v>
      </c>
      <c r="CK206" s="229"/>
      <c r="CL206" s="229"/>
      <c r="CM206" s="229"/>
      <c r="CN206" s="229"/>
      <c r="CO206" s="229"/>
      <c r="CP206" s="229"/>
      <c r="CQ206" s="229" t="s">
        <v>174</v>
      </c>
      <c r="CR206" s="229" t="s">
        <v>222</v>
      </c>
      <c r="CS206">
        <v>0</v>
      </c>
    </row>
    <row r="207" spans="1:97" s="197" customFormat="1" ht="31.5" customHeight="1" x14ac:dyDescent="0.3">
      <c r="A207" s="193">
        <v>2022</v>
      </c>
      <c r="B207" s="170">
        <v>1</v>
      </c>
      <c r="C207" s="257">
        <v>44572</v>
      </c>
      <c r="D207" s="170">
        <v>384</v>
      </c>
      <c r="E207" s="170">
        <v>556</v>
      </c>
      <c r="F207" s="170">
        <v>6</v>
      </c>
      <c r="G207" s="196" t="s">
        <v>187</v>
      </c>
      <c r="H207" t="s">
        <v>188</v>
      </c>
      <c r="I207" t="s">
        <v>160</v>
      </c>
      <c r="J207">
        <v>1</v>
      </c>
      <c r="K207">
        <v>6</v>
      </c>
      <c r="L207" s="258">
        <v>1066</v>
      </c>
      <c r="M207" s="259">
        <v>1003.106</v>
      </c>
      <c r="N207" s="260">
        <v>1141.6859999999999</v>
      </c>
      <c r="O207" s="192">
        <v>1964</v>
      </c>
      <c r="P207" s="192">
        <v>2002</v>
      </c>
      <c r="Q207" s="192">
        <v>1733</v>
      </c>
      <c r="R207" s="192">
        <v>1724</v>
      </c>
      <c r="S207" s="192">
        <v>1562</v>
      </c>
      <c r="T207" s="192">
        <v>1470</v>
      </c>
      <c r="U207" s="192">
        <v>1395</v>
      </c>
      <c r="V207" s="192">
        <v>1319</v>
      </c>
      <c r="W207" s="192">
        <v>1312</v>
      </c>
      <c r="X207" s="192">
        <v>1353</v>
      </c>
      <c r="Y207" s="171">
        <v>163</v>
      </c>
      <c r="Z207" s="171">
        <v>161</v>
      </c>
      <c r="AA207" s="192">
        <v>1655</v>
      </c>
      <c r="AB207" s="192">
        <v>1836</v>
      </c>
      <c r="AC207" s="192"/>
      <c r="AD207" s="192">
        <v>1841</v>
      </c>
      <c r="AE207" s="192">
        <v>1859</v>
      </c>
      <c r="AF207" s="192">
        <v>1310</v>
      </c>
      <c r="AG207" s="192">
        <v>1330</v>
      </c>
      <c r="AH207" s="192"/>
      <c r="AI207" s="192">
        <v>1310</v>
      </c>
      <c r="AJ207" s="192">
        <v>1332</v>
      </c>
      <c r="AK207" s="171">
        <v>159</v>
      </c>
      <c r="AL207" s="171">
        <v>157</v>
      </c>
      <c r="AM207" s="192">
        <v>1797.333333333333</v>
      </c>
      <c r="AN207" s="192">
        <v>1347.8888888888889</v>
      </c>
      <c r="AO207" s="222"/>
      <c r="AP207" s="182">
        <v>21</v>
      </c>
      <c r="AQ207" s="183">
        <v>180</v>
      </c>
      <c r="AR207" s="181">
        <v>22.5</v>
      </c>
      <c r="AS207" s="181">
        <v>22.5</v>
      </c>
      <c r="AT207" s="184"/>
      <c r="AU207" s="184"/>
      <c r="AV207" s="184"/>
      <c r="AW207" s="184">
        <v>10</v>
      </c>
      <c r="AX207" s="184">
        <v>10</v>
      </c>
      <c r="AY207" s="184">
        <v>10</v>
      </c>
      <c r="AZ207" s="184"/>
      <c r="BA207" s="184"/>
      <c r="BB207" s="184"/>
      <c r="BC207" s="185"/>
      <c r="BD207" s="180"/>
      <c r="BE207" s="186"/>
      <c r="BF207" s="187"/>
      <c r="BG207" s="172">
        <v>0</v>
      </c>
      <c r="BH207" s="172"/>
      <c r="BI207" s="172"/>
      <c r="BJ207" s="172"/>
      <c r="BK207" s="172"/>
      <c r="BL207" s="28">
        <v>2</v>
      </c>
      <c r="BM207" s="229">
        <v>6</v>
      </c>
      <c r="BN207" s="229">
        <v>8</v>
      </c>
      <c r="BO207" s="229"/>
      <c r="BP207" s="229"/>
      <c r="BQ207" s="229"/>
      <c r="BR207" s="229"/>
      <c r="BS207" s="229"/>
      <c r="BT207" s="229"/>
      <c r="BU207" s="229"/>
      <c r="BV207" s="229">
        <v>0</v>
      </c>
      <c r="BW207" s="229"/>
      <c r="BX207" s="229">
        <v>2</v>
      </c>
      <c r="BY207" s="229">
        <v>2</v>
      </c>
      <c r="BZ207" s="229">
        <v>3</v>
      </c>
      <c r="CA207" s="229"/>
      <c r="CB207" s="229"/>
      <c r="CC207" s="229"/>
      <c r="CD207" s="229"/>
      <c r="CE207" s="229"/>
      <c r="CF207" s="229"/>
      <c r="CG207" s="229">
        <v>0</v>
      </c>
      <c r="CH207" s="229">
        <v>0</v>
      </c>
      <c r="CI207" s="229"/>
      <c r="CJ207" s="229">
        <v>1.4999999999999999E-2</v>
      </c>
      <c r="CK207" s="229"/>
      <c r="CL207" s="229"/>
      <c r="CM207" s="229"/>
      <c r="CN207" s="229"/>
      <c r="CO207" s="229"/>
      <c r="CP207" s="229"/>
      <c r="CQ207" s="229" t="s">
        <v>174</v>
      </c>
      <c r="CR207" s="229" t="s">
        <v>175</v>
      </c>
      <c r="CS207">
        <v>0</v>
      </c>
    </row>
    <row r="208" spans="1:97" s="197" customFormat="1" ht="31.5" customHeight="1" x14ac:dyDescent="0.3">
      <c r="A208" s="193">
        <v>2022</v>
      </c>
      <c r="B208" s="170">
        <v>1</v>
      </c>
      <c r="C208" s="257">
        <v>44572</v>
      </c>
      <c r="D208" s="170">
        <v>384</v>
      </c>
      <c r="E208" s="170">
        <v>557</v>
      </c>
      <c r="F208" s="170">
        <v>6</v>
      </c>
      <c r="G208" s="196" t="s">
        <v>189</v>
      </c>
      <c r="H208" t="s">
        <v>190</v>
      </c>
      <c r="I208" t="s">
        <v>160</v>
      </c>
      <c r="J208">
        <v>1</v>
      </c>
      <c r="K208">
        <v>6</v>
      </c>
      <c r="L208" s="258">
        <v>182</v>
      </c>
      <c r="M208" s="259">
        <v>171.262</v>
      </c>
      <c r="N208" s="260">
        <v>194.922</v>
      </c>
      <c r="O208" s="192"/>
      <c r="P208" s="192"/>
      <c r="Q208" s="192"/>
      <c r="R208" s="192"/>
      <c r="S208" s="192"/>
      <c r="T208" s="192"/>
      <c r="U208" s="192"/>
      <c r="V208" s="192"/>
      <c r="W208" s="192"/>
      <c r="X208" s="192"/>
      <c r="Y208" s="171">
        <v>163</v>
      </c>
      <c r="Z208" s="171">
        <v>161</v>
      </c>
      <c r="AA208" s="192"/>
      <c r="AB208" s="192"/>
      <c r="AC208" s="192"/>
      <c r="AD208" s="192"/>
      <c r="AE208" s="192"/>
      <c r="AF208" s="192"/>
      <c r="AG208" s="192"/>
      <c r="AH208" s="192"/>
      <c r="AI208" s="192"/>
      <c r="AJ208" s="192"/>
      <c r="AK208" s="171">
        <v>159</v>
      </c>
      <c r="AL208" s="171">
        <v>157</v>
      </c>
      <c r="AM208" s="192"/>
      <c r="AN208" s="192"/>
      <c r="AO208" s="222"/>
      <c r="AP208" s="182">
        <v>21</v>
      </c>
      <c r="AQ208" s="183">
        <v>180</v>
      </c>
      <c r="AR208" s="181">
        <v>22.5</v>
      </c>
      <c r="AS208" s="181">
        <v>22.5</v>
      </c>
      <c r="AT208" s="184"/>
      <c r="AU208" s="184"/>
      <c r="AV208" s="184"/>
      <c r="AW208" s="184"/>
      <c r="AX208" s="184"/>
      <c r="AY208" s="184"/>
      <c r="AZ208" s="184"/>
      <c r="BA208" s="184"/>
      <c r="BB208" s="184"/>
      <c r="BC208" s="185"/>
      <c r="BD208" s="180"/>
      <c r="BE208" s="186"/>
      <c r="BF208" s="187"/>
      <c r="BG208" s="172">
        <v>0</v>
      </c>
      <c r="BH208" s="172"/>
      <c r="BI208" s="172"/>
      <c r="BJ208" s="172"/>
      <c r="BK208" s="172"/>
      <c r="BL208" s="28"/>
      <c r="BM208" s="229"/>
      <c r="BN208" s="229"/>
      <c r="BO208" s="229"/>
      <c r="BP208" s="229"/>
      <c r="BQ208" s="229"/>
      <c r="BR208" s="229"/>
      <c r="BS208" s="229"/>
      <c r="BT208" s="229"/>
      <c r="BU208" s="229"/>
      <c r="BV208" s="229">
        <v>0</v>
      </c>
      <c r="BW208" s="229"/>
      <c r="BX208" s="229"/>
      <c r="BY208" s="229"/>
      <c r="BZ208" s="229"/>
      <c r="CA208" s="229"/>
      <c r="CB208" s="229"/>
      <c r="CC208" s="229"/>
      <c r="CD208" s="229"/>
      <c r="CE208" s="229"/>
      <c r="CF208" s="229"/>
      <c r="CG208" s="229">
        <v>0</v>
      </c>
      <c r="CH208" s="229">
        <v>0</v>
      </c>
      <c r="CI208" s="229"/>
      <c r="CJ208" s="229">
        <v>1.4999999999999999E-2</v>
      </c>
      <c r="CK208" s="229"/>
      <c r="CL208" s="229"/>
      <c r="CM208" s="229"/>
      <c r="CN208" s="229"/>
      <c r="CO208" s="229"/>
      <c r="CP208" s="229"/>
      <c r="CQ208" s="229" t="s">
        <v>174</v>
      </c>
      <c r="CR208" s="229" t="s">
        <v>175</v>
      </c>
      <c r="CS208">
        <v>0</v>
      </c>
    </row>
    <row r="209" spans="1:97" s="197" customFormat="1" ht="31.5" customHeight="1" x14ac:dyDescent="0.3">
      <c r="A209" s="193">
        <v>2022</v>
      </c>
      <c r="B209" s="170">
        <v>1</v>
      </c>
      <c r="C209" s="257">
        <v>44572</v>
      </c>
      <c r="D209" s="170">
        <v>18</v>
      </c>
      <c r="E209" s="170">
        <v>50</v>
      </c>
      <c r="F209" s="170">
        <v>7</v>
      </c>
      <c r="G209" s="196" t="s">
        <v>294</v>
      </c>
      <c r="H209" t="s">
        <v>295</v>
      </c>
      <c r="I209" t="s">
        <v>221</v>
      </c>
      <c r="J209">
        <v>2</v>
      </c>
      <c r="K209">
        <v>3</v>
      </c>
      <c r="L209" s="258">
        <v>54</v>
      </c>
      <c r="M209" s="259">
        <v>51.57</v>
      </c>
      <c r="N209" s="260">
        <v>56.43</v>
      </c>
      <c r="O209" s="192"/>
      <c r="P209" s="192"/>
      <c r="Q209" s="192"/>
      <c r="R209" s="192"/>
      <c r="S209" s="192"/>
      <c r="T209" s="192"/>
      <c r="U209" s="192"/>
      <c r="V209" s="192"/>
      <c r="W209" s="192"/>
      <c r="X209" s="192"/>
      <c r="Y209" s="171">
        <v>105</v>
      </c>
      <c r="Z209" s="171">
        <v>105</v>
      </c>
      <c r="AA209" s="192"/>
      <c r="AB209" s="192"/>
      <c r="AC209" s="192"/>
      <c r="AD209" s="192"/>
      <c r="AE209" s="192"/>
      <c r="AF209" s="192"/>
      <c r="AG209" s="192"/>
      <c r="AH209" s="192"/>
      <c r="AI209" s="192"/>
      <c r="AJ209" s="192"/>
      <c r="AK209" s="171"/>
      <c r="AL209" s="171"/>
      <c r="AM209" s="192"/>
      <c r="AN209" s="192"/>
      <c r="AO209" s="222"/>
      <c r="AP209" s="182">
        <v>101</v>
      </c>
      <c r="AQ209" s="183">
        <v>107</v>
      </c>
      <c r="AR209" s="181">
        <v>17.142857142857139</v>
      </c>
      <c r="AS209" s="181">
        <v>17.142857142857139</v>
      </c>
      <c r="AT209" s="184"/>
      <c r="AU209" s="184"/>
      <c r="AV209" s="184"/>
      <c r="AW209" s="184"/>
      <c r="AX209" s="184"/>
      <c r="AY209" s="184"/>
      <c r="AZ209" s="184"/>
      <c r="BA209" s="184"/>
      <c r="BB209" s="184"/>
      <c r="BC209" s="185"/>
      <c r="BD209" s="180"/>
      <c r="BE209" s="186"/>
      <c r="BF209" s="187"/>
      <c r="BG209" s="172">
        <v>0</v>
      </c>
      <c r="BH209" s="172"/>
      <c r="BI209" s="172"/>
      <c r="BJ209" s="172"/>
      <c r="BK209" s="172"/>
      <c r="BL209" s="28"/>
      <c r="BM209" s="229"/>
      <c r="BN209" s="229"/>
      <c r="BO209" s="229"/>
      <c r="BP209" s="229"/>
      <c r="BQ209" s="229"/>
      <c r="BR209" s="229"/>
      <c r="BS209" s="229"/>
      <c r="BT209" s="229"/>
      <c r="BU209" s="229"/>
      <c r="BV209" s="229">
        <v>0</v>
      </c>
      <c r="BW209" s="229"/>
      <c r="BX209" s="229"/>
      <c r="BY209" s="229"/>
      <c r="BZ209" s="229"/>
      <c r="CA209" s="229"/>
      <c r="CB209" s="229"/>
      <c r="CC209" s="229"/>
      <c r="CD209" s="229"/>
      <c r="CE209" s="229"/>
      <c r="CF209" s="229"/>
      <c r="CG209" s="229">
        <v>0</v>
      </c>
      <c r="CH209" s="229">
        <v>0</v>
      </c>
      <c r="CI209" s="229"/>
      <c r="CJ209" s="229">
        <v>1.4999999999999999E-2</v>
      </c>
      <c r="CK209" s="229"/>
      <c r="CL209" s="229"/>
      <c r="CM209" s="229"/>
      <c r="CN209" s="229"/>
      <c r="CO209" s="229"/>
      <c r="CP209" s="229"/>
      <c r="CQ209" s="229" t="s">
        <v>174</v>
      </c>
      <c r="CR209" s="229" t="s">
        <v>222</v>
      </c>
      <c r="CS209">
        <v>0</v>
      </c>
    </row>
    <row r="210" spans="1:97" s="197" customFormat="1" ht="31.5" customHeight="1" x14ac:dyDescent="0.3">
      <c r="A210" s="193">
        <v>2022</v>
      </c>
      <c r="B210" s="170">
        <v>1</v>
      </c>
      <c r="C210" s="257">
        <v>44572</v>
      </c>
      <c r="D210" s="170">
        <v>376</v>
      </c>
      <c r="E210" s="170">
        <v>438</v>
      </c>
      <c r="F210" s="170">
        <v>7</v>
      </c>
      <c r="G210" s="196" t="s">
        <v>197</v>
      </c>
      <c r="H210" t="s">
        <v>198</v>
      </c>
      <c r="I210" t="s">
        <v>160</v>
      </c>
      <c r="J210">
        <v>3</v>
      </c>
      <c r="K210">
        <v>2</v>
      </c>
      <c r="L210" s="258">
        <v>335</v>
      </c>
      <c r="M210" s="259">
        <v>315.23500000000001</v>
      </c>
      <c r="N210" s="260">
        <v>358.78500000000003</v>
      </c>
      <c r="O210" s="192">
        <v>514</v>
      </c>
      <c r="P210" s="192">
        <v>525</v>
      </c>
      <c r="Q210" s="192">
        <v>519</v>
      </c>
      <c r="R210" s="192">
        <v>532</v>
      </c>
      <c r="S210" s="192">
        <v>508</v>
      </c>
      <c r="T210" s="192">
        <v>365</v>
      </c>
      <c r="U210" s="192">
        <v>356</v>
      </c>
      <c r="V210" s="192">
        <v>350</v>
      </c>
      <c r="W210" s="192">
        <v>347</v>
      </c>
      <c r="X210" s="192">
        <v>376</v>
      </c>
      <c r="Y210" s="171">
        <v>145</v>
      </c>
      <c r="Z210" s="171">
        <v>145</v>
      </c>
      <c r="AA210" s="192">
        <v>505</v>
      </c>
      <c r="AB210" s="192">
        <v>464</v>
      </c>
      <c r="AC210" s="192">
        <v>460</v>
      </c>
      <c r="AD210" s="192">
        <v>482</v>
      </c>
      <c r="AE210" s="192">
        <v>468</v>
      </c>
      <c r="AF210" s="192">
        <v>359</v>
      </c>
      <c r="AG210" s="192">
        <v>359</v>
      </c>
      <c r="AH210" s="192">
        <v>350</v>
      </c>
      <c r="AI210" s="192">
        <v>349</v>
      </c>
      <c r="AJ210" s="192">
        <v>355</v>
      </c>
      <c r="AK210" s="171">
        <v>145</v>
      </c>
      <c r="AL210" s="171">
        <v>145</v>
      </c>
      <c r="AM210" s="192">
        <v>497.7</v>
      </c>
      <c r="AN210" s="192">
        <v>356.6</v>
      </c>
      <c r="AO210" s="222"/>
      <c r="AP210" s="182">
        <v>75</v>
      </c>
      <c r="AQ210" s="183">
        <v>144</v>
      </c>
      <c r="AR210" s="181">
        <v>8.2758620689655178</v>
      </c>
      <c r="AS210" s="181">
        <v>8.2758620689655178</v>
      </c>
      <c r="AT210" s="184"/>
      <c r="AU210" s="184"/>
      <c r="AV210" s="184"/>
      <c r="AW210" s="184"/>
      <c r="AX210" s="184"/>
      <c r="AY210" s="184"/>
      <c r="AZ210" s="184"/>
      <c r="BA210" s="184"/>
      <c r="BB210" s="184"/>
      <c r="BC210" s="185"/>
      <c r="BD210" s="180"/>
      <c r="BE210" s="186"/>
      <c r="BF210" s="187"/>
      <c r="BG210" s="172">
        <v>0</v>
      </c>
      <c r="BH210" s="172"/>
      <c r="BI210" s="172"/>
      <c r="BJ210" s="172"/>
      <c r="BK210" s="172"/>
      <c r="BL210" s="28"/>
      <c r="BM210" s="229"/>
      <c r="BN210" s="229"/>
      <c r="BO210" s="229"/>
      <c r="BP210" s="229"/>
      <c r="BQ210" s="229"/>
      <c r="BR210" s="229"/>
      <c r="BS210" s="229"/>
      <c r="BT210" s="229"/>
      <c r="BU210" s="229"/>
      <c r="BV210" s="229">
        <v>0</v>
      </c>
      <c r="BW210" s="229"/>
      <c r="BX210" s="229"/>
      <c r="BY210" s="229"/>
      <c r="BZ210" s="229"/>
      <c r="CA210" s="229"/>
      <c r="CB210" s="229"/>
      <c r="CC210" s="229"/>
      <c r="CD210" s="229"/>
      <c r="CE210" s="229"/>
      <c r="CF210" s="229"/>
      <c r="CG210" s="229">
        <v>0</v>
      </c>
      <c r="CH210" s="229">
        <v>0</v>
      </c>
      <c r="CI210" s="229"/>
      <c r="CJ210" s="229">
        <v>1.4999999999999999E-2</v>
      </c>
      <c r="CK210" s="229"/>
      <c r="CL210" s="229"/>
      <c r="CM210" s="229"/>
      <c r="CN210" s="229"/>
      <c r="CO210" s="229"/>
      <c r="CP210" s="229"/>
      <c r="CQ210" s="229" t="s">
        <v>174</v>
      </c>
      <c r="CR210" s="229" t="s">
        <v>175</v>
      </c>
      <c r="CS210">
        <v>0</v>
      </c>
    </row>
    <row r="211" spans="1:97" s="197" customFormat="1" ht="31.5" customHeight="1" x14ac:dyDescent="0.3">
      <c r="A211" s="193">
        <v>2022</v>
      </c>
      <c r="B211" s="170">
        <v>1</v>
      </c>
      <c r="C211" s="257">
        <v>44572</v>
      </c>
      <c r="D211" s="170">
        <v>378</v>
      </c>
      <c r="E211" s="170">
        <v>440</v>
      </c>
      <c r="F211" s="170">
        <v>7</v>
      </c>
      <c r="G211" s="196" t="s">
        <v>302</v>
      </c>
      <c r="H211" t="s">
        <v>303</v>
      </c>
      <c r="I211" t="s">
        <v>160</v>
      </c>
      <c r="J211">
        <v>3</v>
      </c>
      <c r="K211">
        <v>2</v>
      </c>
      <c r="L211" s="258">
        <v>258</v>
      </c>
      <c r="M211" s="259">
        <v>239.94</v>
      </c>
      <c r="N211" s="260">
        <v>276.06</v>
      </c>
      <c r="O211" s="192"/>
      <c r="P211" s="192"/>
      <c r="Q211" s="192"/>
      <c r="R211" s="192"/>
      <c r="S211" s="192"/>
      <c r="T211" s="192"/>
      <c r="U211" s="192"/>
      <c r="V211" s="192"/>
      <c r="W211" s="192"/>
      <c r="X211" s="192"/>
      <c r="Y211" s="171"/>
      <c r="Z211" s="171"/>
      <c r="AA211" s="192"/>
      <c r="AB211" s="192"/>
      <c r="AC211" s="192">
        <v>308</v>
      </c>
      <c r="AD211" s="192">
        <v>323</v>
      </c>
      <c r="AE211" s="192">
        <v>349</v>
      </c>
      <c r="AF211" s="192"/>
      <c r="AG211" s="192"/>
      <c r="AH211" s="192">
        <v>258</v>
      </c>
      <c r="AI211" s="192">
        <v>269</v>
      </c>
      <c r="AJ211" s="192">
        <v>263</v>
      </c>
      <c r="AK211" s="171">
        <v>115</v>
      </c>
      <c r="AL211" s="171">
        <v>115</v>
      </c>
      <c r="AM211" s="192">
        <v>326.66666666666669</v>
      </c>
      <c r="AN211" s="192">
        <v>263.33333333333331</v>
      </c>
      <c r="AO211" s="222"/>
      <c r="AP211" s="182">
        <v>90</v>
      </c>
      <c r="AQ211" s="183">
        <v>116</v>
      </c>
      <c r="AR211" s="181">
        <v>10.434782608695651</v>
      </c>
      <c r="AS211" s="181">
        <v>10.434782608695651</v>
      </c>
      <c r="AT211" s="184"/>
      <c r="AU211" s="184"/>
      <c r="AV211" s="184"/>
      <c r="AW211" s="184"/>
      <c r="AX211" s="184"/>
      <c r="AY211" s="184"/>
      <c r="AZ211" s="184"/>
      <c r="BA211" s="184"/>
      <c r="BB211" s="184"/>
      <c r="BC211" s="185"/>
      <c r="BD211" s="180"/>
      <c r="BE211" s="186"/>
      <c r="BF211" s="187"/>
      <c r="BG211" s="172">
        <v>0</v>
      </c>
      <c r="BH211" s="172"/>
      <c r="BI211" s="172"/>
      <c r="BJ211" s="172"/>
      <c r="BK211" s="172"/>
      <c r="BL211" s="28"/>
      <c r="BM211" s="229">
        <v>5</v>
      </c>
      <c r="BN211" s="229">
        <v>4</v>
      </c>
      <c r="BO211" s="229"/>
      <c r="BP211" s="229"/>
      <c r="BQ211" s="229"/>
      <c r="BR211" s="229"/>
      <c r="BS211" s="229">
        <v>6</v>
      </c>
      <c r="BT211" s="229"/>
      <c r="BU211" s="229"/>
      <c r="BV211" s="229">
        <v>0</v>
      </c>
      <c r="BW211" s="229"/>
      <c r="BX211" s="229"/>
      <c r="BY211" s="229"/>
      <c r="BZ211" s="229"/>
      <c r="CA211" s="229"/>
      <c r="CB211" s="229"/>
      <c r="CC211" s="229"/>
      <c r="CD211" s="229"/>
      <c r="CE211" s="229"/>
      <c r="CF211" s="229"/>
      <c r="CG211" s="229">
        <v>0</v>
      </c>
      <c r="CH211" s="229">
        <v>0</v>
      </c>
      <c r="CI211" s="229"/>
      <c r="CJ211" s="229">
        <v>1.4999999999999999E-2</v>
      </c>
      <c r="CK211" s="229"/>
      <c r="CL211" s="229"/>
      <c r="CM211" s="229"/>
      <c r="CN211" s="229"/>
      <c r="CO211" s="229"/>
      <c r="CP211" s="229"/>
      <c r="CQ211" s="229" t="s">
        <v>169</v>
      </c>
      <c r="CR211" s="229" t="s">
        <v>170</v>
      </c>
      <c r="CS211">
        <v>0</v>
      </c>
    </row>
    <row r="212" spans="1:97" s="197" customFormat="1" ht="31.5" customHeight="1" x14ac:dyDescent="0.3">
      <c r="A212" s="193">
        <v>2022</v>
      </c>
      <c r="B212" s="170">
        <v>1</v>
      </c>
      <c r="C212" s="257">
        <v>44572</v>
      </c>
      <c r="D212" s="170">
        <v>417</v>
      </c>
      <c r="E212" s="170">
        <v>660</v>
      </c>
      <c r="F212" s="170">
        <v>7</v>
      </c>
      <c r="G212" s="196" t="s">
        <v>304</v>
      </c>
      <c r="H212" t="s">
        <v>305</v>
      </c>
      <c r="I212" t="s">
        <v>160</v>
      </c>
      <c r="J212">
        <v>1</v>
      </c>
      <c r="K212">
        <v>6</v>
      </c>
      <c r="L212" s="258">
        <v>1265</v>
      </c>
      <c r="M212" s="259">
        <v>1190.365</v>
      </c>
      <c r="N212" s="260">
        <v>1354.8150000000001</v>
      </c>
      <c r="O212" s="192"/>
      <c r="P212" s="192"/>
      <c r="Q212" s="192"/>
      <c r="R212" s="192"/>
      <c r="S212" s="192"/>
      <c r="T212" s="192"/>
      <c r="U212" s="192"/>
      <c r="V212" s="192"/>
      <c r="W212" s="192"/>
      <c r="X212" s="192"/>
      <c r="Y212" s="171"/>
      <c r="Z212" s="171"/>
      <c r="AA212" s="192">
        <v>1695</v>
      </c>
      <c r="AB212" s="192">
        <v>2037</v>
      </c>
      <c r="AC212" s="192">
        <v>1566</v>
      </c>
      <c r="AD212" s="192">
        <v>1679</v>
      </c>
      <c r="AE212" s="192">
        <v>1711</v>
      </c>
      <c r="AF212" s="192">
        <v>1322</v>
      </c>
      <c r="AG212" s="192">
        <v>1341</v>
      </c>
      <c r="AH212" s="192">
        <v>1306</v>
      </c>
      <c r="AI212" s="192">
        <v>1336</v>
      </c>
      <c r="AJ212" s="192">
        <v>1343</v>
      </c>
      <c r="AK212" s="171">
        <v>168</v>
      </c>
      <c r="AL212" s="171">
        <v>167</v>
      </c>
      <c r="AM212" s="192">
        <v>1737.6</v>
      </c>
      <c r="AN212" s="192">
        <v>1329.6</v>
      </c>
      <c r="AO212" s="222"/>
      <c r="AP212" s="182">
        <v>21</v>
      </c>
      <c r="AQ212" s="183">
        <v>180</v>
      </c>
      <c r="AR212" s="181">
        <v>21.556886227544911</v>
      </c>
      <c r="AS212" s="181">
        <v>21.556886227544911</v>
      </c>
      <c r="AT212" s="184"/>
      <c r="AU212" s="184"/>
      <c r="AV212" s="184"/>
      <c r="AW212" s="184"/>
      <c r="AX212" s="184"/>
      <c r="AY212" s="184"/>
      <c r="AZ212" s="184"/>
      <c r="BA212" s="184"/>
      <c r="BB212" s="184"/>
      <c r="BC212" s="185"/>
      <c r="BD212" s="180"/>
      <c r="BE212" s="186"/>
      <c r="BF212" s="187"/>
      <c r="BG212" s="172">
        <v>0</v>
      </c>
      <c r="BH212" s="172"/>
      <c r="BI212" s="172"/>
      <c r="BJ212" s="172"/>
      <c r="BK212" s="172"/>
      <c r="BL212" s="28">
        <v>2</v>
      </c>
      <c r="BM212" s="229">
        <v>6</v>
      </c>
      <c r="BN212" s="229">
        <v>6</v>
      </c>
      <c r="BO212" s="229"/>
      <c r="BP212" s="229"/>
      <c r="BQ212" s="229"/>
      <c r="BR212" s="229"/>
      <c r="BS212" s="229"/>
      <c r="BT212" s="229"/>
      <c r="BU212" s="229"/>
      <c r="BV212" s="229">
        <v>0</v>
      </c>
      <c r="BW212" s="229"/>
      <c r="BX212" s="229"/>
      <c r="BY212" s="229"/>
      <c r="BZ212" s="229"/>
      <c r="CA212" s="229"/>
      <c r="CB212" s="229"/>
      <c r="CC212" s="229"/>
      <c r="CD212" s="229"/>
      <c r="CE212" s="229"/>
      <c r="CF212" s="229"/>
      <c r="CG212" s="229">
        <v>0</v>
      </c>
      <c r="CH212" s="229">
        <v>0</v>
      </c>
      <c r="CI212" s="229"/>
      <c r="CJ212" s="229">
        <v>1.4999999999999999E-2</v>
      </c>
      <c r="CK212" s="229"/>
      <c r="CL212" s="229"/>
      <c r="CM212" s="229"/>
      <c r="CN212" s="229"/>
      <c r="CO212" s="229"/>
      <c r="CP212" s="229"/>
      <c r="CQ212" s="229" t="s">
        <v>174</v>
      </c>
      <c r="CR212" s="229" t="s">
        <v>175</v>
      </c>
      <c r="CS212">
        <v>0</v>
      </c>
    </row>
    <row r="213" spans="1:97" s="197" customFormat="1" ht="31.5" customHeight="1" x14ac:dyDescent="0.3">
      <c r="A213" s="193">
        <v>2022</v>
      </c>
      <c r="B213" s="170">
        <v>1</v>
      </c>
      <c r="C213" s="257">
        <v>44572</v>
      </c>
      <c r="D213" s="170">
        <v>417</v>
      </c>
      <c r="E213" s="170">
        <v>661</v>
      </c>
      <c r="F213" s="170">
        <v>7</v>
      </c>
      <c r="G213" s="196" t="s">
        <v>306</v>
      </c>
      <c r="H213" t="s">
        <v>307</v>
      </c>
      <c r="I213" t="s">
        <v>160</v>
      </c>
      <c r="J213">
        <v>1</v>
      </c>
      <c r="K213">
        <v>6</v>
      </c>
      <c r="L213" s="258">
        <v>276</v>
      </c>
      <c r="M213" s="259">
        <v>259.7</v>
      </c>
      <c r="N213" s="260">
        <v>295.60000000000002</v>
      </c>
      <c r="O213" s="192"/>
      <c r="P213" s="192"/>
      <c r="Q213" s="192"/>
      <c r="R213" s="192"/>
      <c r="S213" s="192"/>
      <c r="T213" s="192"/>
      <c r="U213" s="192"/>
      <c r="V213" s="192"/>
      <c r="W213" s="192"/>
      <c r="X213" s="192"/>
      <c r="Y213" s="171"/>
      <c r="Z213" s="171"/>
      <c r="AA213" s="192">
        <v>362</v>
      </c>
      <c r="AB213" s="192">
        <v>434</v>
      </c>
      <c r="AC213" s="192">
        <v>344</v>
      </c>
      <c r="AD213" s="192">
        <v>372</v>
      </c>
      <c r="AE213" s="192">
        <v>387</v>
      </c>
      <c r="AF213" s="192">
        <v>288</v>
      </c>
      <c r="AG213" s="192">
        <v>294</v>
      </c>
      <c r="AH213" s="192">
        <v>288</v>
      </c>
      <c r="AI213" s="192">
        <v>294</v>
      </c>
      <c r="AJ213" s="192">
        <v>288</v>
      </c>
      <c r="AK213" s="171">
        <v>168</v>
      </c>
      <c r="AL213" s="171">
        <v>167</v>
      </c>
      <c r="AM213" s="192">
        <v>379.8</v>
      </c>
      <c r="AN213" s="192">
        <v>290.39999999999998</v>
      </c>
      <c r="AO213" s="222"/>
      <c r="AP213" s="182">
        <v>21</v>
      </c>
      <c r="AQ213" s="183">
        <v>180</v>
      </c>
      <c r="AR213" s="181">
        <v>21.556886227544911</v>
      </c>
      <c r="AS213" s="181">
        <v>21.556886227544911</v>
      </c>
      <c r="AT213" s="184"/>
      <c r="AU213" s="184"/>
      <c r="AV213" s="184"/>
      <c r="AW213" s="184"/>
      <c r="AX213" s="184"/>
      <c r="AY213" s="184"/>
      <c r="AZ213" s="184"/>
      <c r="BA213" s="184"/>
      <c r="BB213" s="184"/>
      <c r="BC213" s="185"/>
      <c r="BD213" s="180"/>
      <c r="BE213" s="186"/>
      <c r="BF213" s="187"/>
      <c r="BG213" s="172">
        <v>0</v>
      </c>
      <c r="BH213" s="172"/>
      <c r="BI213" s="172"/>
      <c r="BJ213" s="172"/>
      <c r="BK213" s="172"/>
      <c r="BL213" s="28"/>
      <c r="BM213" s="229"/>
      <c r="BN213" s="229"/>
      <c r="BO213" s="229"/>
      <c r="BP213" s="229"/>
      <c r="BQ213" s="229"/>
      <c r="BR213" s="229"/>
      <c r="BS213" s="229"/>
      <c r="BT213" s="229"/>
      <c r="BU213" s="229"/>
      <c r="BV213" s="229">
        <v>0</v>
      </c>
      <c r="BW213" s="229"/>
      <c r="BX213" s="229"/>
      <c r="BY213" s="229"/>
      <c r="BZ213" s="229"/>
      <c r="CA213" s="229"/>
      <c r="CB213" s="229"/>
      <c r="CC213" s="229"/>
      <c r="CD213" s="229"/>
      <c r="CE213" s="229"/>
      <c r="CF213" s="229"/>
      <c r="CG213" s="229">
        <v>0</v>
      </c>
      <c r="CH213" s="229">
        <v>0</v>
      </c>
      <c r="CI213" s="229"/>
      <c r="CJ213" s="229">
        <v>1.4999999999999999E-2</v>
      </c>
      <c r="CK213" s="229"/>
      <c r="CL213" s="229"/>
      <c r="CM213" s="229"/>
      <c r="CN213" s="229"/>
      <c r="CO213" s="229"/>
      <c r="CP213" s="229"/>
      <c r="CQ213" s="229" t="s">
        <v>174</v>
      </c>
      <c r="CR213" s="229" t="s">
        <v>175</v>
      </c>
      <c r="CS213">
        <v>0</v>
      </c>
    </row>
    <row r="214" spans="1:97" s="197" customFormat="1" ht="31.5" customHeight="1" x14ac:dyDescent="0.3">
      <c r="A214" s="193">
        <v>2022</v>
      </c>
      <c r="B214" s="170">
        <v>1</v>
      </c>
      <c r="C214" s="257">
        <v>44572</v>
      </c>
      <c r="D214" s="170">
        <v>376</v>
      </c>
      <c r="E214" s="170">
        <v>438</v>
      </c>
      <c r="F214" s="170">
        <v>8</v>
      </c>
      <c r="G214" s="196" t="s">
        <v>197</v>
      </c>
      <c r="H214" t="s">
        <v>198</v>
      </c>
      <c r="I214" t="s">
        <v>160</v>
      </c>
      <c r="J214">
        <v>3</v>
      </c>
      <c r="K214">
        <v>2</v>
      </c>
      <c r="L214" s="258">
        <v>335</v>
      </c>
      <c r="M214" s="259">
        <v>315.23500000000001</v>
      </c>
      <c r="N214" s="260">
        <v>358.78500000000003</v>
      </c>
      <c r="O214" s="192"/>
      <c r="P214" s="192"/>
      <c r="Q214" s="192"/>
      <c r="R214" s="192"/>
      <c r="S214" s="192"/>
      <c r="T214" s="192"/>
      <c r="U214" s="192"/>
      <c r="V214" s="192"/>
      <c r="W214" s="192"/>
      <c r="X214" s="192"/>
      <c r="Y214" s="171">
        <v>145</v>
      </c>
      <c r="Z214" s="171">
        <v>145</v>
      </c>
      <c r="AA214" s="192"/>
      <c r="AB214" s="192"/>
      <c r="AC214" s="192"/>
      <c r="AD214" s="192"/>
      <c r="AE214" s="192"/>
      <c r="AF214" s="192"/>
      <c r="AG214" s="192"/>
      <c r="AH214" s="192"/>
      <c r="AI214" s="192"/>
      <c r="AJ214" s="192"/>
      <c r="AK214" s="171">
        <v>145</v>
      </c>
      <c r="AL214" s="171">
        <v>145</v>
      </c>
      <c r="AM214" s="192"/>
      <c r="AN214" s="192"/>
      <c r="AO214" s="222"/>
      <c r="AP214" s="182">
        <v>75</v>
      </c>
      <c r="AQ214" s="183">
        <v>144</v>
      </c>
      <c r="AR214" s="181">
        <v>8.2758620689655178</v>
      </c>
      <c r="AS214" s="181">
        <v>8.2758620689655178</v>
      </c>
      <c r="AT214" s="184"/>
      <c r="AU214" s="184"/>
      <c r="AV214" s="184"/>
      <c r="AW214" s="184">
        <v>4</v>
      </c>
      <c r="AX214" s="184">
        <v>4</v>
      </c>
      <c r="AY214" s="184">
        <v>6</v>
      </c>
      <c r="AZ214" s="184"/>
      <c r="BA214" s="184"/>
      <c r="BB214" s="184"/>
      <c r="BC214" s="185"/>
      <c r="BD214" s="180"/>
      <c r="BE214" s="186"/>
      <c r="BF214" s="187"/>
      <c r="BG214" s="172">
        <v>0</v>
      </c>
      <c r="BH214" s="172"/>
      <c r="BI214" s="172"/>
      <c r="BJ214" s="172"/>
      <c r="BK214" s="172"/>
      <c r="BL214" s="28">
        <v>2</v>
      </c>
      <c r="BM214" s="229">
        <v>4</v>
      </c>
      <c r="BN214" s="229">
        <v>5</v>
      </c>
      <c r="BO214" s="229"/>
      <c r="BP214" s="229"/>
      <c r="BQ214" s="229"/>
      <c r="BR214" s="229"/>
      <c r="BS214" s="229"/>
      <c r="BT214" s="229"/>
      <c r="BU214" s="229"/>
      <c r="BV214" s="229">
        <v>0</v>
      </c>
      <c r="BW214" s="229"/>
      <c r="BX214" s="229">
        <v>3</v>
      </c>
      <c r="BY214" s="229">
        <v>4</v>
      </c>
      <c r="BZ214" s="229">
        <v>5</v>
      </c>
      <c r="CA214" s="229"/>
      <c r="CB214" s="229"/>
      <c r="CC214" s="229"/>
      <c r="CD214" s="229"/>
      <c r="CE214" s="229"/>
      <c r="CF214" s="229"/>
      <c r="CG214" s="229">
        <v>0</v>
      </c>
      <c r="CH214" s="229">
        <v>0</v>
      </c>
      <c r="CI214" s="229"/>
      <c r="CJ214" s="229">
        <v>1.4999999999999999E-2</v>
      </c>
      <c r="CK214" s="229"/>
      <c r="CL214" s="229"/>
      <c r="CM214" s="229"/>
      <c r="CN214" s="229"/>
      <c r="CO214" s="229"/>
      <c r="CP214" s="229"/>
      <c r="CQ214" s="229" t="s">
        <v>174</v>
      </c>
      <c r="CR214" s="229" t="s">
        <v>175</v>
      </c>
      <c r="CS214">
        <v>0</v>
      </c>
    </row>
    <row r="215" spans="1:97" s="197" customFormat="1" ht="31.5" customHeight="1" x14ac:dyDescent="0.3">
      <c r="A215" s="193">
        <v>2022</v>
      </c>
      <c r="B215" s="170">
        <v>1</v>
      </c>
      <c r="C215" s="257">
        <v>44572</v>
      </c>
      <c r="D215" s="170">
        <v>422</v>
      </c>
      <c r="E215" s="170">
        <v>668</v>
      </c>
      <c r="F215" s="170">
        <v>8</v>
      </c>
      <c r="G215" s="196" t="s">
        <v>308</v>
      </c>
      <c r="H215" t="s">
        <v>309</v>
      </c>
      <c r="I215" t="s">
        <v>160</v>
      </c>
      <c r="J215">
        <v>2</v>
      </c>
      <c r="K215">
        <v>1</v>
      </c>
      <c r="L215" s="258">
        <v>103</v>
      </c>
      <c r="M215" s="259">
        <v>96.923000000000002</v>
      </c>
      <c r="N215" s="260">
        <v>110.313</v>
      </c>
      <c r="O215" s="192"/>
      <c r="P215" s="192"/>
      <c r="Q215" s="192">
        <v>135</v>
      </c>
      <c r="R215" s="192">
        <v>144</v>
      </c>
      <c r="S215" s="192">
        <v>140</v>
      </c>
      <c r="T215" s="192"/>
      <c r="U215" s="192"/>
      <c r="V215" s="192">
        <v>104</v>
      </c>
      <c r="W215" s="192">
        <v>106</v>
      </c>
      <c r="X215" s="192">
        <v>106</v>
      </c>
      <c r="Y215" s="171"/>
      <c r="Z215" s="171">
        <v>113</v>
      </c>
      <c r="AA215" s="192">
        <v>142</v>
      </c>
      <c r="AB215" s="192">
        <v>150</v>
      </c>
      <c r="AC215" s="192">
        <v>149</v>
      </c>
      <c r="AD215" s="192">
        <v>155</v>
      </c>
      <c r="AE215" s="192">
        <v>148</v>
      </c>
      <c r="AF215" s="192">
        <v>108</v>
      </c>
      <c r="AG215" s="192">
        <v>110</v>
      </c>
      <c r="AH215" s="192">
        <v>110</v>
      </c>
      <c r="AI215" s="192">
        <v>109</v>
      </c>
      <c r="AJ215" s="192">
        <v>108</v>
      </c>
      <c r="AK215" s="171">
        <v>122</v>
      </c>
      <c r="AL215" s="171">
        <v>122</v>
      </c>
      <c r="AM215" s="192">
        <v>145.375</v>
      </c>
      <c r="AN215" s="192">
        <v>107.625</v>
      </c>
      <c r="AO215" s="222"/>
      <c r="AP215" s="182">
        <v>103</v>
      </c>
      <c r="AQ215" s="183">
        <v>105</v>
      </c>
      <c r="AR215" s="181">
        <v>15.12605042016807</v>
      </c>
      <c r="AS215" s="181">
        <v>15.12605042016807</v>
      </c>
      <c r="AT215" s="184"/>
      <c r="AU215" s="184"/>
      <c r="AV215" s="184"/>
      <c r="AW215" s="184">
        <v>6</v>
      </c>
      <c r="AX215" s="184">
        <v>2</v>
      </c>
      <c r="AY215" s="184">
        <v>2</v>
      </c>
      <c r="AZ215" s="184"/>
      <c r="BA215" s="184"/>
      <c r="BB215" s="184"/>
      <c r="BC215" s="185"/>
      <c r="BD215" s="180"/>
      <c r="BE215" s="186"/>
      <c r="BF215" s="187"/>
      <c r="BG215" s="172">
        <v>0</v>
      </c>
      <c r="BH215" s="172"/>
      <c r="BI215" s="172"/>
      <c r="BJ215" s="172"/>
      <c r="BK215" s="172"/>
      <c r="BL215" s="28"/>
      <c r="BM215" s="229">
        <v>4</v>
      </c>
      <c r="BN215" s="229">
        <v>6</v>
      </c>
      <c r="BO215" s="229"/>
      <c r="BP215" s="229"/>
      <c r="BQ215" s="229"/>
      <c r="BR215" s="229"/>
      <c r="BS215" s="229"/>
      <c r="BT215" s="229"/>
      <c r="BU215" s="229"/>
      <c r="BV215" s="229">
        <v>0</v>
      </c>
      <c r="BW215" s="229"/>
      <c r="BX215" s="229"/>
      <c r="BY215" s="229">
        <v>6</v>
      </c>
      <c r="BZ215" s="229">
        <v>8</v>
      </c>
      <c r="CA215" s="229"/>
      <c r="CB215" s="229"/>
      <c r="CC215" s="229"/>
      <c r="CD215" s="229"/>
      <c r="CE215" s="229"/>
      <c r="CF215" s="229"/>
      <c r="CG215" s="229">
        <v>0</v>
      </c>
      <c r="CH215" s="229">
        <v>0</v>
      </c>
      <c r="CI215" s="229"/>
      <c r="CJ215" s="229">
        <v>1.4999999999999999E-2</v>
      </c>
      <c r="CK215" s="229"/>
      <c r="CL215" s="229"/>
      <c r="CM215" s="229"/>
      <c r="CN215" s="229"/>
      <c r="CO215" s="229"/>
      <c r="CP215" s="229"/>
      <c r="CQ215" s="229" t="s">
        <v>174</v>
      </c>
      <c r="CR215" s="229" t="s">
        <v>175</v>
      </c>
      <c r="CS215">
        <v>0</v>
      </c>
    </row>
    <row r="216" spans="1:97" s="197" customFormat="1" ht="31.5" customHeight="1" x14ac:dyDescent="0.3">
      <c r="A216" s="193">
        <v>2022</v>
      </c>
      <c r="B216" s="170">
        <v>1</v>
      </c>
      <c r="C216" s="257">
        <v>44572</v>
      </c>
      <c r="D216" s="170">
        <v>425</v>
      </c>
      <c r="E216" s="170">
        <v>674</v>
      </c>
      <c r="F216" s="170">
        <v>8</v>
      </c>
      <c r="G216" s="196" t="s">
        <v>219</v>
      </c>
      <c r="H216" t="s">
        <v>220</v>
      </c>
      <c r="I216" t="s">
        <v>221</v>
      </c>
      <c r="J216">
        <v>2</v>
      </c>
      <c r="K216">
        <v>1</v>
      </c>
      <c r="L216" s="258">
        <v>256</v>
      </c>
      <c r="M216" s="259">
        <v>240.89599999999999</v>
      </c>
      <c r="N216" s="260">
        <v>274.17599999999999</v>
      </c>
      <c r="O216" s="192">
        <v>347</v>
      </c>
      <c r="P216" s="192">
        <v>351</v>
      </c>
      <c r="Q216" s="192">
        <v>355</v>
      </c>
      <c r="R216" s="192"/>
      <c r="S216" s="192"/>
      <c r="T216" s="192">
        <v>278</v>
      </c>
      <c r="U216" s="192">
        <v>258</v>
      </c>
      <c r="V216" s="192">
        <v>268</v>
      </c>
      <c r="W216" s="192"/>
      <c r="X216" s="192"/>
      <c r="Y216" s="171"/>
      <c r="Z216" s="171"/>
      <c r="AA216" s="192"/>
      <c r="AB216" s="192"/>
      <c r="AC216" s="192"/>
      <c r="AD216" s="192"/>
      <c r="AE216" s="192"/>
      <c r="AF216" s="192"/>
      <c r="AG216" s="192"/>
      <c r="AH216" s="192"/>
      <c r="AI216" s="192"/>
      <c r="AJ216" s="192"/>
      <c r="AK216" s="171"/>
      <c r="AL216" s="171"/>
      <c r="AM216" s="192">
        <v>351</v>
      </c>
      <c r="AN216" s="192">
        <v>268</v>
      </c>
      <c r="AO216" s="222"/>
      <c r="AP216" s="182">
        <v>60</v>
      </c>
      <c r="AQ216" s="183">
        <v>120</v>
      </c>
      <c r="AR216" s="181"/>
      <c r="AS216" s="181"/>
      <c r="AT216" s="184"/>
      <c r="AU216" s="184"/>
      <c r="AV216" s="184"/>
      <c r="AW216" s="184">
        <v>3</v>
      </c>
      <c r="AX216" s="184">
        <v>3</v>
      </c>
      <c r="AY216" s="184">
        <v>1</v>
      </c>
      <c r="AZ216" s="184"/>
      <c r="BA216" s="184"/>
      <c r="BB216" s="184"/>
      <c r="BC216" s="185"/>
      <c r="BD216" s="180"/>
      <c r="BE216" s="186"/>
      <c r="BF216" s="187"/>
      <c r="BG216" s="172">
        <v>0</v>
      </c>
      <c r="BH216" s="172"/>
      <c r="BI216" s="172"/>
      <c r="BJ216" s="172"/>
      <c r="BK216" s="172"/>
      <c r="BL216" s="28"/>
      <c r="BM216" s="229"/>
      <c r="BN216" s="229"/>
      <c r="BO216" s="229"/>
      <c r="BP216" s="229"/>
      <c r="BQ216" s="229"/>
      <c r="BR216" s="229"/>
      <c r="BS216" s="229"/>
      <c r="BT216" s="229"/>
      <c r="BU216" s="229"/>
      <c r="BV216" s="229">
        <v>0</v>
      </c>
      <c r="BW216" s="229"/>
      <c r="BX216" s="229"/>
      <c r="BY216" s="229"/>
      <c r="BZ216" s="229"/>
      <c r="CA216" s="229"/>
      <c r="CB216" s="229"/>
      <c r="CC216" s="229"/>
      <c r="CD216" s="229"/>
      <c r="CE216" s="229"/>
      <c r="CF216" s="229"/>
      <c r="CG216" s="229">
        <v>0</v>
      </c>
      <c r="CH216" s="229">
        <v>0</v>
      </c>
      <c r="CI216" s="229"/>
      <c r="CJ216" s="229">
        <v>1.4999999999999999E-2</v>
      </c>
      <c r="CK216" s="229"/>
      <c r="CL216" s="229"/>
      <c r="CM216" s="229"/>
      <c r="CN216" s="229"/>
      <c r="CO216" s="229"/>
      <c r="CP216" s="229"/>
      <c r="CQ216" s="229" t="s">
        <v>174</v>
      </c>
      <c r="CR216" s="229" t="s">
        <v>222</v>
      </c>
      <c r="CS216">
        <v>0</v>
      </c>
    </row>
    <row r="217" spans="1:97" s="197" customFormat="1" ht="31.5" customHeight="1" x14ac:dyDescent="0.3">
      <c r="A217" s="193">
        <v>2022</v>
      </c>
      <c r="B217" s="170">
        <v>1</v>
      </c>
      <c r="C217" s="257">
        <v>44572</v>
      </c>
      <c r="D217" s="170">
        <v>159</v>
      </c>
      <c r="E217" s="170">
        <v>299</v>
      </c>
      <c r="F217" s="170">
        <v>30</v>
      </c>
      <c r="G217" s="196" t="s">
        <v>233</v>
      </c>
      <c r="H217" t="s">
        <v>234</v>
      </c>
      <c r="I217" t="s">
        <v>235</v>
      </c>
      <c r="J217">
        <v>3</v>
      </c>
      <c r="K217">
        <v>2</v>
      </c>
      <c r="L217" s="258">
        <v>115</v>
      </c>
      <c r="M217" s="259">
        <v>106.95</v>
      </c>
      <c r="N217" s="260">
        <v>123.05</v>
      </c>
      <c r="O217" s="192"/>
      <c r="P217" s="192"/>
      <c r="Q217" s="192"/>
      <c r="R217" s="192"/>
      <c r="S217" s="192"/>
      <c r="T217" s="192"/>
      <c r="U217" s="192"/>
      <c r="V217" s="192"/>
      <c r="W217" s="192"/>
      <c r="X217" s="192"/>
      <c r="Y217" s="171"/>
      <c r="Z217" s="171"/>
      <c r="AA217" s="192"/>
      <c r="AB217" s="192">
        <v>129</v>
      </c>
      <c r="AC217" s="192">
        <v>136</v>
      </c>
      <c r="AD217" s="192">
        <v>130</v>
      </c>
      <c r="AE217" s="192">
        <v>131</v>
      </c>
      <c r="AF217" s="192"/>
      <c r="AG217" s="192">
        <v>113</v>
      </c>
      <c r="AH217" s="192">
        <v>115</v>
      </c>
      <c r="AI217" s="192">
        <v>119</v>
      </c>
      <c r="AJ217" s="192">
        <v>112</v>
      </c>
      <c r="AK217" s="171">
        <v>120</v>
      </c>
      <c r="AL217" s="171">
        <v>119</v>
      </c>
      <c r="AM217" s="192">
        <v>131.5</v>
      </c>
      <c r="AN217" s="192">
        <v>114.75</v>
      </c>
      <c r="AO217" s="222"/>
      <c r="AP217" s="182">
        <v>86</v>
      </c>
      <c r="AQ217" s="183">
        <v>126</v>
      </c>
      <c r="AR217" s="181">
        <v>10.08403361344538</v>
      </c>
      <c r="AS217" s="181">
        <v>10.08403361344538</v>
      </c>
      <c r="AT217" s="184"/>
      <c r="AU217" s="184"/>
      <c r="AV217" s="184"/>
      <c r="AW217" s="184"/>
      <c r="AX217" s="184"/>
      <c r="AY217" s="184"/>
      <c r="AZ217" s="184"/>
      <c r="BA217" s="184"/>
      <c r="BB217" s="184"/>
      <c r="BC217" s="185"/>
      <c r="BD217" s="180"/>
      <c r="BE217" s="186"/>
      <c r="BF217" s="187"/>
      <c r="BG217" s="172">
        <v>0</v>
      </c>
      <c r="BH217" s="172"/>
      <c r="BI217" s="172"/>
      <c r="BJ217" s="172"/>
      <c r="BK217" s="172"/>
      <c r="BL217" s="28">
        <v>1</v>
      </c>
      <c r="BM217" s="229">
        <v>3</v>
      </c>
      <c r="BN217" s="229">
        <v>4</v>
      </c>
      <c r="BO217" s="229"/>
      <c r="BP217" s="229"/>
      <c r="BQ217" s="229"/>
      <c r="BR217" s="229"/>
      <c r="BS217" s="229"/>
      <c r="BT217" s="229"/>
      <c r="BU217" s="229"/>
      <c r="BV217" s="229">
        <v>0</v>
      </c>
      <c r="BW217" s="229"/>
      <c r="BX217" s="229"/>
      <c r="BY217" s="229"/>
      <c r="BZ217" s="229"/>
      <c r="CA217" s="229"/>
      <c r="CB217" s="229"/>
      <c r="CC217" s="229"/>
      <c r="CD217" s="229"/>
      <c r="CE217" s="229"/>
      <c r="CF217" s="229"/>
      <c r="CG217" s="229">
        <v>0</v>
      </c>
      <c r="CH217" s="229">
        <v>0</v>
      </c>
      <c r="CI217" s="229"/>
      <c r="CJ217" s="229">
        <v>0.02</v>
      </c>
      <c r="CK217" s="229"/>
      <c r="CL217" s="229"/>
      <c r="CM217" s="229"/>
      <c r="CN217" s="229"/>
      <c r="CO217" s="229"/>
      <c r="CP217" s="229"/>
      <c r="CQ217" s="229" t="s">
        <v>169</v>
      </c>
      <c r="CR217" s="229" t="s">
        <v>170</v>
      </c>
      <c r="CS217">
        <v>0</v>
      </c>
    </row>
    <row r="218" spans="1:97" s="197" customFormat="1" ht="31.5" customHeight="1" x14ac:dyDescent="0.3">
      <c r="A218" s="193">
        <v>2022</v>
      </c>
      <c r="B218" s="170">
        <v>1</v>
      </c>
      <c r="C218" s="257">
        <v>44572</v>
      </c>
      <c r="D218" s="170">
        <v>372</v>
      </c>
      <c r="E218" s="170">
        <v>646</v>
      </c>
      <c r="F218" s="170">
        <v>46</v>
      </c>
      <c r="G218" s="196" t="s">
        <v>244</v>
      </c>
      <c r="H218" t="s">
        <v>245</v>
      </c>
      <c r="I218" t="s">
        <v>201</v>
      </c>
      <c r="J218">
        <v>2</v>
      </c>
      <c r="K218">
        <v>2</v>
      </c>
      <c r="L218" s="258">
        <v>212</v>
      </c>
      <c r="M218" s="259">
        <v>197.16</v>
      </c>
      <c r="N218" s="260">
        <v>226.84</v>
      </c>
      <c r="O218" s="192"/>
      <c r="P218" s="192"/>
      <c r="Q218" s="192">
        <v>248</v>
      </c>
      <c r="R218" s="192">
        <v>251</v>
      </c>
      <c r="S218" s="192">
        <v>258</v>
      </c>
      <c r="T218" s="192"/>
      <c r="U218" s="192"/>
      <c r="V218" s="192">
        <v>205</v>
      </c>
      <c r="W218" s="192">
        <v>213</v>
      </c>
      <c r="X218" s="192">
        <v>218</v>
      </c>
      <c r="Y218" s="171"/>
      <c r="Z218" s="171">
        <v>138</v>
      </c>
      <c r="AA218" s="192"/>
      <c r="AB218" s="192"/>
      <c r="AC218" s="192"/>
      <c r="AD218" s="192"/>
      <c r="AE218" s="192"/>
      <c r="AF218" s="192"/>
      <c r="AG218" s="192"/>
      <c r="AH218" s="192"/>
      <c r="AI218" s="192"/>
      <c r="AJ218" s="192"/>
      <c r="AK218" s="171"/>
      <c r="AL218" s="171"/>
      <c r="AM218" s="192">
        <v>252.33333333333329</v>
      </c>
      <c r="AN218" s="192">
        <v>212</v>
      </c>
      <c r="AO218" s="222"/>
      <c r="AP218" s="182">
        <v>37</v>
      </c>
      <c r="AQ218" s="183">
        <v>150</v>
      </c>
      <c r="AR218" s="181">
        <v>13.043478260869559</v>
      </c>
      <c r="AS218" s="181">
        <v>13.043478260869559</v>
      </c>
      <c r="AT218" s="184"/>
      <c r="AU218" s="184"/>
      <c r="AV218" s="184"/>
      <c r="AW218" s="184">
        <v>3</v>
      </c>
      <c r="AX218" s="184">
        <v>4</v>
      </c>
      <c r="AY218" s="184">
        <v>3</v>
      </c>
      <c r="AZ218" s="184"/>
      <c r="BA218" s="184"/>
      <c r="BB218" s="184"/>
      <c r="BC218" s="185"/>
      <c r="BD218" s="180"/>
      <c r="BE218" s="186"/>
      <c r="BF218" s="187"/>
      <c r="BG218" s="172">
        <v>0</v>
      </c>
      <c r="BH218" s="172"/>
      <c r="BI218" s="172"/>
      <c r="BJ218" s="172"/>
      <c r="BK218" s="172"/>
      <c r="BL218" s="28"/>
      <c r="BM218" s="229"/>
      <c r="BN218" s="229"/>
      <c r="BO218" s="229"/>
      <c r="BP218" s="229"/>
      <c r="BQ218" s="229"/>
      <c r="BR218" s="229"/>
      <c r="BS218" s="229"/>
      <c r="BT218" s="229"/>
      <c r="BU218" s="229"/>
      <c r="BV218" s="229">
        <v>0</v>
      </c>
      <c r="BW218" s="229"/>
      <c r="BX218" s="229"/>
      <c r="BY218" s="229"/>
      <c r="BZ218" s="229"/>
      <c r="CA218" s="229"/>
      <c r="CB218" s="229"/>
      <c r="CC218" s="229"/>
      <c r="CD218" s="229"/>
      <c r="CE218" s="229"/>
      <c r="CF218" s="229"/>
      <c r="CG218" s="229">
        <v>0</v>
      </c>
      <c r="CH218" s="229">
        <v>0</v>
      </c>
      <c r="CI218" s="229"/>
      <c r="CJ218" s="229">
        <v>0.02</v>
      </c>
      <c r="CK218" s="229"/>
      <c r="CL218" s="229"/>
      <c r="CM218" s="229"/>
      <c r="CN218" s="229"/>
      <c r="CO218" s="229"/>
      <c r="CP218" s="229"/>
      <c r="CQ218" s="229" t="s">
        <v>169</v>
      </c>
      <c r="CR218" s="229" t="s">
        <v>238</v>
      </c>
      <c r="CS218">
        <v>0</v>
      </c>
    </row>
    <row r="219" spans="1:97" s="197" customFormat="1" ht="31.5" customHeight="1" x14ac:dyDescent="0.3">
      <c r="A219" s="193">
        <v>2022</v>
      </c>
      <c r="B219" s="170">
        <v>1</v>
      </c>
      <c r="C219" s="257">
        <v>44572</v>
      </c>
      <c r="D219" s="170">
        <v>372</v>
      </c>
      <c r="E219" s="170">
        <v>647</v>
      </c>
      <c r="F219" s="170">
        <v>46</v>
      </c>
      <c r="G219" s="196" t="s">
        <v>236</v>
      </c>
      <c r="H219" t="s">
        <v>237</v>
      </c>
      <c r="I219" t="s">
        <v>201</v>
      </c>
      <c r="J219">
        <v>2</v>
      </c>
      <c r="K219">
        <v>2</v>
      </c>
      <c r="L219" s="258">
        <v>212</v>
      </c>
      <c r="M219" s="259">
        <v>197.16</v>
      </c>
      <c r="N219" s="260">
        <v>226.84</v>
      </c>
      <c r="O219" s="192"/>
      <c r="P219" s="192"/>
      <c r="Q219" s="192">
        <v>250</v>
      </c>
      <c r="R219" s="192">
        <v>254</v>
      </c>
      <c r="S219" s="192">
        <v>269</v>
      </c>
      <c r="T219" s="192"/>
      <c r="U219" s="192"/>
      <c r="V219" s="192">
        <v>207</v>
      </c>
      <c r="W219" s="192">
        <v>211</v>
      </c>
      <c r="X219" s="192">
        <v>212</v>
      </c>
      <c r="Y219" s="171"/>
      <c r="Z219" s="171">
        <v>138</v>
      </c>
      <c r="AA219" s="192"/>
      <c r="AB219" s="192"/>
      <c r="AC219" s="192"/>
      <c r="AD219" s="192"/>
      <c r="AE219" s="192"/>
      <c r="AF219" s="192"/>
      <c r="AG219" s="192"/>
      <c r="AH219" s="192"/>
      <c r="AI219" s="192"/>
      <c r="AJ219" s="192"/>
      <c r="AK219" s="171"/>
      <c r="AL219" s="171"/>
      <c r="AM219" s="192">
        <v>257.66666666666669</v>
      </c>
      <c r="AN219" s="192">
        <v>210</v>
      </c>
      <c r="AO219" s="222"/>
      <c r="AP219" s="182">
        <v>37</v>
      </c>
      <c r="AQ219" s="183">
        <v>150</v>
      </c>
      <c r="AR219" s="181">
        <v>13.043478260869559</v>
      </c>
      <c r="AS219" s="181">
        <v>13.043478260869559</v>
      </c>
      <c r="AT219" s="184"/>
      <c r="AU219" s="184"/>
      <c r="AV219" s="184"/>
      <c r="AW219" s="184">
        <v>4</v>
      </c>
      <c r="AX219" s="184">
        <v>4</v>
      </c>
      <c r="AY219" s="184">
        <v>2</v>
      </c>
      <c r="AZ219" s="184"/>
      <c r="BA219" s="184"/>
      <c r="BB219" s="184"/>
      <c r="BC219" s="185"/>
      <c r="BD219" s="180"/>
      <c r="BE219" s="186"/>
      <c r="BF219" s="187"/>
      <c r="BG219" s="172">
        <v>0</v>
      </c>
      <c r="BH219" s="172"/>
      <c r="BI219" s="172"/>
      <c r="BJ219" s="172"/>
      <c r="BK219" s="172"/>
      <c r="BL219" s="28"/>
      <c r="BM219" s="229"/>
      <c r="BN219" s="229"/>
      <c r="BO219" s="229"/>
      <c r="BP219" s="229"/>
      <c r="BQ219" s="229"/>
      <c r="BR219" s="229"/>
      <c r="BS219" s="229"/>
      <c r="BT219" s="229"/>
      <c r="BU219" s="229"/>
      <c r="BV219" s="229">
        <v>0</v>
      </c>
      <c r="BW219" s="229"/>
      <c r="BX219" s="229"/>
      <c r="BY219" s="229"/>
      <c r="BZ219" s="229"/>
      <c r="CA219" s="229"/>
      <c r="CB219" s="229"/>
      <c r="CC219" s="229"/>
      <c r="CD219" s="229"/>
      <c r="CE219" s="229"/>
      <c r="CF219" s="229"/>
      <c r="CG219" s="229">
        <v>0</v>
      </c>
      <c r="CH219" s="229">
        <v>0</v>
      </c>
      <c r="CI219" s="229"/>
      <c r="CJ219" s="229">
        <v>0.02</v>
      </c>
      <c r="CK219" s="229"/>
      <c r="CL219" s="229"/>
      <c r="CM219" s="229"/>
      <c r="CN219" s="229"/>
      <c r="CO219" s="229"/>
      <c r="CP219" s="229"/>
      <c r="CQ219" s="229" t="s">
        <v>169</v>
      </c>
      <c r="CR219" s="229" t="s">
        <v>238</v>
      </c>
      <c r="CS219">
        <v>0</v>
      </c>
    </row>
    <row r="220" spans="1:97" s="197" customFormat="1" ht="31.5" customHeight="1" x14ac:dyDescent="0.3">
      <c r="A220" s="193">
        <v>2022</v>
      </c>
      <c r="B220" s="170">
        <v>1</v>
      </c>
      <c r="C220" s="257">
        <v>44572</v>
      </c>
      <c r="D220" s="170">
        <v>214</v>
      </c>
      <c r="E220" s="170">
        <v>142</v>
      </c>
      <c r="F220" s="170">
        <v>48</v>
      </c>
      <c r="G220" s="196" t="s">
        <v>253</v>
      </c>
      <c r="H220" t="s">
        <v>254</v>
      </c>
      <c r="I220" t="s">
        <v>201</v>
      </c>
      <c r="J220">
        <v>4</v>
      </c>
      <c r="K220">
        <v>1</v>
      </c>
      <c r="L220" s="258">
        <v>351</v>
      </c>
      <c r="M220" s="259">
        <v>326.43</v>
      </c>
      <c r="N220" s="260">
        <v>375.57</v>
      </c>
      <c r="O220" s="192"/>
      <c r="P220" s="192"/>
      <c r="Q220" s="192">
        <v>381</v>
      </c>
      <c r="R220" s="192">
        <v>384</v>
      </c>
      <c r="S220" s="192">
        <v>412</v>
      </c>
      <c r="T220" s="192"/>
      <c r="U220" s="192"/>
      <c r="V220" s="192">
        <v>335</v>
      </c>
      <c r="W220" s="192">
        <v>328</v>
      </c>
      <c r="X220" s="192">
        <v>341</v>
      </c>
      <c r="Y220" s="171"/>
      <c r="Z220" s="171">
        <v>181</v>
      </c>
      <c r="AA220" s="192"/>
      <c r="AB220" s="192"/>
      <c r="AC220" s="192"/>
      <c r="AD220" s="192"/>
      <c r="AE220" s="192"/>
      <c r="AF220" s="192"/>
      <c r="AG220" s="192"/>
      <c r="AH220" s="192"/>
      <c r="AI220" s="192"/>
      <c r="AJ220" s="192"/>
      <c r="AK220" s="171"/>
      <c r="AL220" s="171"/>
      <c r="AM220" s="192">
        <v>392.33333333333331</v>
      </c>
      <c r="AN220" s="192">
        <v>334.66666666666669</v>
      </c>
      <c r="AO220" s="222"/>
      <c r="AP220" s="182">
        <v>74</v>
      </c>
      <c r="AQ220" s="183">
        <v>195</v>
      </c>
      <c r="AR220" s="181">
        <v>4.972375690607735</v>
      </c>
      <c r="AS220" s="181">
        <v>4.972375690607735</v>
      </c>
      <c r="AT220" s="184"/>
      <c r="AU220" s="184"/>
      <c r="AV220" s="184"/>
      <c r="AW220" s="184">
        <v>5</v>
      </c>
      <c r="AX220" s="184">
        <v>5</v>
      </c>
      <c r="AY220" s="184">
        <v>5</v>
      </c>
      <c r="AZ220" s="184"/>
      <c r="BA220" s="184"/>
      <c r="BB220" s="184"/>
      <c r="BC220" s="185"/>
      <c r="BD220" s="180"/>
      <c r="BE220" s="186"/>
      <c r="BF220" s="187"/>
      <c r="BG220" s="172">
        <v>0</v>
      </c>
      <c r="BH220" s="172"/>
      <c r="BI220" s="172"/>
      <c r="BJ220" s="172"/>
      <c r="BK220" s="172"/>
      <c r="BL220" s="28"/>
      <c r="BM220" s="229"/>
      <c r="BN220" s="229"/>
      <c r="BO220" s="229"/>
      <c r="BP220" s="229"/>
      <c r="BQ220" s="229"/>
      <c r="BR220" s="229"/>
      <c r="BS220" s="229"/>
      <c r="BT220" s="229"/>
      <c r="BU220" s="229"/>
      <c r="BV220" s="229">
        <v>0</v>
      </c>
      <c r="BW220" s="229"/>
      <c r="BX220" s="229"/>
      <c r="BY220" s="229"/>
      <c r="BZ220" s="229"/>
      <c r="CA220" s="229"/>
      <c r="CB220" s="229"/>
      <c r="CC220" s="229"/>
      <c r="CD220" s="229"/>
      <c r="CE220" s="229"/>
      <c r="CF220" s="229"/>
      <c r="CG220" s="229">
        <v>0</v>
      </c>
      <c r="CH220" s="229">
        <v>0</v>
      </c>
      <c r="CI220" s="229"/>
      <c r="CJ220" s="229">
        <v>0.02</v>
      </c>
      <c r="CK220" s="229"/>
      <c r="CL220" s="229"/>
      <c r="CM220" s="229"/>
      <c r="CN220" s="229"/>
      <c r="CO220" s="229"/>
      <c r="CP220" s="229"/>
      <c r="CQ220" s="229" t="s">
        <v>169</v>
      </c>
      <c r="CR220" s="229" t="s">
        <v>238</v>
      </c>
      <c r="CS220">
        <v>0</v>
      </c>
    </row>
    <row r="221" spans="1:97" s="197" customFormat="1" ht="31.5" customHeight="1" x14ac:dyDescent="0.3">
      <c r="A221" s="193">
        <v>2022</v>
      </c>
      <c r="B221" s="170">
        <v>1</v>
      </c>
      <c r="C221" s="257">
        <v>44572</v>
      </c>
      <c r="D221" s="170">
        <v>372</v>
      </c>
      <c r="E221" s="170">
        <v>647</v>
      </c>
      <c r="F221" s="170">
        <v>48</v>
      </c>
      <c r="G221" s="196" t="s">
        <v>236</v>
      </c>
      <c r="H221" t="s">
        <v>237</v>
      </c>
      <c r="I221" t="s">
        <v>201</v>
      </c>
      <c r="J221">
        <v>2</v>
      </c>
      <c r="K221">
        <v>2</v>
      </c>
      <c r="L221" s="258">
        <v>212</v>
      </c>
      <c r="M221" s="259">
        <v>197.16</v>
      </c>
      <c r="N221" s="260">
        <v>226.84</v>
      </c>
      <c r="O221" s="192"/>
      <c r="P221" s="192"/>
      <c r="Q221" s="192"/>
      <c r="R221" s="192"/>
      <c r="S221" s="192"/>
      <c r="T221" s="192"/>
      <c r="U221" s="192"/>
      <c r="V221" s="192"/>
      <c r="W221" s="192"/>
      <c r="X221" s="192"/>
      <c r="Y221" s="171"/>
      <c r="Z221" s="171">
        <v>138</v>
      </c>
      <c r="AA221" s="192"/>
      <c r="AB221" s="192"/>
      <c r="AC221" s="192"/>
      <c r="AD221" s="192"/>
      <c r="AE221" s="192"/>
      <c r="AF221" s="192"/>
      <c r="AG221" s="192"/>
      <c r="AH221" s="192"/>
      <c r="AI221" s="192"/>
      <c r="AJ221" s="192"/>
      <c r="AK221" s="171"/>
      <c r="AL221" s="171"/>
      <c r="AM221" s="192"/>
      <c r="AN221" s="192"/>
      <c r="AO221" s="222"/>
      <c r="AP221" s="182">
        <v>37</v>
      </c>
      <c r="AQ221" s="183">
        <v>150</v>
      </c>
      <c r="AR221" s="181">
        <v>13.043478260869559</v>
      </c>
      <c r="AS221" s="181">
        <v>13.043478260869559</v>
      </c>
      <c r="AT221" s="184"/>
      <c r="AU221" s="184"/>
      <c r="AV221" s="184"/>
      <c r="AW221" s="184"/>
      <c r="AX221" s="184"/>
      <c r="AY221" s="184"/>
      <c r="AZ221" s="184"/>
      <c r="BA221" s="184"/>
      <c r="BB221" s="184"/>
      <c r="BC221" s="185"/>
      <c r="BD221" s="180"/>
      <c r="BE221" s="186"/>
      <c r="BF221" s="187"/>
      <c r="BG221" s="172">
        <v>0</v>
      </c>
      <c r="BH221" s="172"/>
      <c r="BI221" s="172"/>
      <c r="BJ221" s="172"/>
      <c r="BK221" s="172"/>
      <c r="BL221" s="28"/>
      <c r="BM221" s="229"/>
      <c r="BN221" s="229"/>
      <c r="BO221" s="229"/>
      <c r="BP221" s="229"/>
      <c r="BQ221" s="229"/>
      <c r="BR221" s="229"/>
      <c r="BS221" s="229"/>
      <c r="BT221" s="229"/>
      <c r="BU221" s="229"/>
      <c r="BV221" s="229">
        <v>0</v>
      </c>
      <c r="BW221" s="229"/>
      <c r="BX221" s="229"/>
      <c r="BY221" s="229"/>
      <c r="BZ221" s="229"/>
      <c r="CA221" s="229"/>
      <c r="CB221" s="229"/>
      <c r="CC221" s="229"/>
      <c r="CD221" s="229"/>
      <c r="CE221" s="229"/>
      <c r="CF221" s="229"/>
      <c r="CG221" s="229">
        <v>0</v>
      </c>
      <c r="CH221" s="229">
        <v>0</v>
      </c>
      <c r="CI221" s="229"/>
      <c r="CJ221" s="229">
        <v>0.02</v>
      </c>
      <c r="CK221" s="229"/>
      <c r="CL221" s="229"/>
      <c r="CM221" s="229"/>
      <c r="CN221" s="229"/>
      <c r="CO221" s="229"/>
      <c r="CP221" s="229"/>
      <c r="CQ221" s="229" t="s">
        <v>169</v>
      </c>
      <c r="CR221" s="229" t="s">
        <v>238</v>
      </c>
      <c r="CS221">
        <v>0</v>
      </c>
    </row>
    <row r="222" spans="1:97" s="197" customFormat="1" ht="31.5" customHeight="1" x14ac:dyDescent="0.3">
      <c r="A222" s="193">
        <v>2022</v>
      </c>
      <c r="B222" s="170">
        <v>1</v>
      </c>
      <c r="C222" s="257">
        <v>44572</v>
      </c>
      <c r="D222" s="170">
        <v>334</v>
      </c>
      <c r="E222" s="170">
        <v>254</v>
      </c>
      <c r="F222" s="170">
        <v>49</v>
      </c>
      <c r="G222" s="196" t="s">
        <v>200</v>
      </c>
      <c r="H222" t="s">
        <v>168</v>
      </c>
      <c r="I222" t="s">
        <v>201</v>
      </c>
      <c r="J222">
        <v>4</v>
      </c>
      <c r="K222">
        <v>2</v>
      </c>
      <c r="L222" s="258">
        <v>203</v>
      </c>
      <c r="M222" s="259">
        <v>188.79</v>
      </c>
      <c r="N222" s="260">
        <v>217.21</v>
      </c>
      <c r="O222" s="192">
        <v>290</v>
      </c>
      <c r="P222" s="192">
        <v>296</v>
      </c>
      <c r="Q222" s="192">
        <v>300</v>
      </c>
      <c r="R222" s="192">
        <v>305</v>
      </c>
      <c r="S222" s="192">
        <v>330</v>
      </c>
      <c r="T222" s="192">
        <v>205</v>
      </c>
      <c r="U222" s="192">
        <v>202</v>
      </c>
      <c r="V222" s="192">
        <v>200</v>
      </c>
      <c r="W222" s="192">
        <v>202</v>
      </c>
      <c r="X222" s="192">
        <v>212</v>
      </c>
      <c r="Y222" s="171">
        <v>166</v>
      </c>
      <c r="Z222" s="171">
        <v>164</v>
      </c>
      <c r="AA222" s="192">
        <v>275</v>
      </c>
      <c r="AB222" s="192">
        <v>255</v>
      </c>
      <c r="AC222" s="192">
        <v>265</v>
      </c>
      <c r="AD222" s="192">
        <v>256</v>
      </c>
      <c r="AE222" s="192">
        <v>260</v>
      </c>
      <c r="AF222" s="192">
        <v>207</v>
      </c>
      <c r="AG222" s="192">
        <v>205</v>
      </c>
      <c r="AH222" s="192">
        <v>210</v>
      </c>
      <c r="AI222" s="192">
        <v>206</v>
      </c>
      <c r="AJ222" s="192">
        <v>207</v>
      </c>
      <c r="AK222" s="171">
        <v>162</v>
      </c>
      <c r="AL222" s="171">
        <v>156</v>
      </c>
      <c r="AM222" s="192">
        <v>283.2</v>
      </c>
      <c r="AN222" s="192">
        <v>205.6</v>
      </c>
      <c r="AO222" s="222"/>
      <c r="AP222" s="182">
        <v>94</v>
      </c>
      <c r="AQ222" s="183">
        <v>153</v>
      </c>
      <c r="AR222" s="181">
        <v>5.5555555555555554</v>
      </c>
      <c r="AS222" s="181">
        <v>5.5555555555555554</v>
      </c>
      <c r="AT222" s="184"/>
      <c r="AU222" s="184"/>
      <c r="AV222" s="184"/>
      <c r="AW222" s="184">
        <v>10</v>
      </c>
      <c r="AX222" s="184">
        <v>10</v>
      </c>
      <c r="AY222" s="184">
        <v>2</v>
      </c>
      <c r="AZ222" s="184"/>
      <c r="BA222" s="184"/>
      <c r="BB222" s="184"/>
      <c r="BC222" s="185"/>
      <c r="BD222" s="180"/>
      <c r="BE222" s="186"/>
      <c r="BF222" s="187"/>
      <c r="BG222" s="172">
        <v>0</v>
      </c>
      <c r="BH222" s="172"/>
      <c r="BI222" s="172"/>
      <c r="BJ222" s="172"/>
      <c r="BK222" s="172"/>
      <c r="BL222" s="28">
        <v>4</v>
      </c>
      <c r="BM222" s="229">
        <v>5</v>
      </c>
      <c r="BN222" s="229">
        <v>5</v>
      </c>
      <c r="BO222" s="229"/>
      <c r="BP222" s="229"/>
      <c r="BQ222" s="229"/>
      <c r="BR222" s="229"/>
      <c r="BS222" s="229"/>
      <c r="BT222" s="229"/>
      <c r="BU222" s="229"/>
      <c r="BV222" s="229">
        <v>0</v>
      </c>
      <c r="BW222" s="229"/>
      <c r="BX222" s="229">
        <v>7</v>
      </c>
      <c r="BY222" s="229">
        <v>7</v>
      </c>
      <c r="BZ222" s="229">
        <v>3</v>
      </c>
      <c r="CA222" s="229"/>
      <c r="CB222" s="229"/>
      <c r="CC222" s="229"/>
      <c r="CD222" s="229"/>
      <c r="CE222" s="229"/>
      <c r="CF222" s="229"/>
      <c r="CG222" s="229">
        <v>0</v>
      </c>
      <c r="CH222" s="229">
        <v>0</v>
      </c>
      <c r="CI222" s="229"/>
      <c r="CJ222" s="229">
        <v>0.02</v>
      </c>
      <c r="CK222" s="229"/>
      <c r="CL222" s="229"/>
      <c r="CM222" s="229"/>
      <c r="CN222" s="229"/>
      <c r="CO222" s="229"/>
      <c r="CP222" s="229"/>
      <c r="CQ222" s="229" t="s">
        <v>169</v>
      </c>
      <c r="CR222" s="229" t="s">
        <v>170</v>
      </c>
      <c r="CS222">
        <v>0</v>
      </c>
    </row>
    <row r="223" spans="1:97" s="197" customFormat="1" ht="31.5" customHeight="1" x14ac:dyDescent="0.3">
      <c r="A223" s="193">
        <v>2022</v>
      </c>
      <c r="B223" s="170">
        <v>1</v>
      </c>
      <c r="C223" s="257">
        <v>44572</v>
      </c>
      <c r="D223" s="170">
        <v>417</v>
      </c>
      <c r="E223" s="170">
        <v>660</v>
      </c>
      <c r="F223" s="170"/>
      <c r="G223" s="196" t="s">
        <v>304</v>
      </c>
      <c r="H223" t="s">
        <v>305</v>
      </c>
      <c r="I223" t="s">
        <v>160</v>
      </c>
      <c r="J223">
        <v>1</v>
      </c>
      <c r="K223">
        <v>6</v>
      </c>
      <c r="L223" s="258">
        <v>1265</v>
      </c>
      <c r="M223" s="259">
        <v>1190.365</v>
      </c>
      <c r="N223" s="260">
        <v>1354.8150000000001</v>
      </c>
      <c r="O223" s="192"/>
      <c r="P223" s="192"/>
      <c r="Q223" s="192"/>
      <c r="R223" s="192"/>
      <c r="S223" s="192"/>
      <c r="T223" s="192"/>
      <c r="U223" s="192"/>
      <c r="V223" s="192"/>
      <c r="W223" s="192"/>
      <c r="X223" s="192"/>
      <c r="Y223" s="171"/>
      <c r="Z223" s="171"/>
      <c r="AA223" s="192"/>
      <c r="AB223" s="192"/>
      <c r="AC223" s="192"/>
      <c r="AD223" s="192"/>
      <c r="AE223" s="192"/>
      <c r="AF223" s="192"/>
      <c r="AG223" s="192"/>
      <c r="AH223" s="192"/>
      <c r="AI223" s="192"/>
      <c r="AJ223" s="192"/>
      <c r="AK223" s="171">
        <v>168</v>
      </c>
      <c r="AL223" s="171">
        <v>167</v>
      </c>
      <c r="AM223" s="192"/>
      <c r="AN223" s="192"/>
      <c r="AO223" s="222"/>
      <c r="AP223" s="182">
        <v>21</v>
      </c>
      <c r="AQ223" s="183">
        <v>180</v>
      </c>
      <c r="AR223" s="181">
        <v>21.556886227544911</v>
      </c>
      <c r="AS223" s="181">
        <v>21.556886227544911</v>
      </c>
      <c r="AT223" s="184"/>
      <c r="AU223" s="184"/>
      <c r="AV223" s="184"/>
      <c r="AW223" s="184"/>
      <c r="AX223" s="184"/>
      <c r="AY223" s="184"/>
      <c r="AZ223" s="184"/>
      <c r="BA223" s="184"/>
      <c r="BB223" s="184"/>
      <c r="BC223" s="185"/>
      <c r="BD223" s="180"/>
      <c r="BE223" s="186"/>
      <c r="BF223" s="187"/>
      <c r="BG223" s="172">
        <v>0</v>
      </c>
      <c r="BH223" s="172"/>
      <c r="BI223" s="172"/>
      <c r="BJ223" s="172"/>
      <c r="BK223" s="172"/>
      <c r="BL223" s="28"/>
      <c r="BM223" s="229"/>
      <c r="BN223" s="229"/>
      <c r="BO223" s="229"/>
      <c r="BP223" s="229"/>
      <c r="BQ223" s="229"/>
      <c r="BR223" s="229"/>
      <c r="BS223" s="229"/>
      <c r="BT223" s="229"/>
      <c r="BU223" s="229"/>
      <c r="BV223" s="229">
        <v>0</v>
      </c>
      <c r="BW223" s="229"/>
      <c r="BX223" s="229"/>
      <c r="BY223" s="229"/>
      <c r="BZ223" s="229"/>
      <c r="CA223" s="229"/>
      <c r="CB223" s="229"/>
      <c r="CC223" s="229"/>
      <c r="CD223" s="229"/>
      <c r="CE223" s="229"/>
      <c r="CF223" s="229"/>
      <c r="CG223" s="229">
        <v>0</v>
      </c>
      <c r="CH223" s="229">
        <v>0</v>
      </c>
      <c r="CI223" s="229"/>
      <c r="CJ223" s="229"/>
      <c r="CK223" s="229"/>
      <c r="CL223" s="229"/>
      <c r="CM223" s="229"/>
      <c r="CN223" s="229"/>
      <c r="CO223" s="229"/>
      <c r="CP223" s="229"/>
      <c r="CQ223" s="229" t="s">
        <v>174</v>
      </c>
      <c r="CR223" s="229" t="s">
        <v>175</v>
      </c>
      <c r="CS223">
        <v>0</v>
      </c>
    </row>
    <row r="224" spans="1:97" s="197" customFormat="1" ht="31.5" customHeight="1" x14ac:dyDescent="0.3">
      <c r="A224" s="193">
        <v>2022</v>
      </c>
      <c r="B224" s="170">
        <v>1</v>
      </c>
      <c r="C224" s="257">
        <v>44573</v>
      </c>
      <c r="D224" s="170">
        <v>417</v>
      </c>
      <c r="E224" s="170">
        <v>661</v>
      </c>
      <c r="F224" s="170">
        <v>2</v>
      </c>
      <c r="G224" s="196" t="s">
        <v>306</v>
      </c>
      <c r="H224" t="s">
        <v>307</v>
      </c>
      <c r="I224" t="s">
        <v>160</v>
      </c>
      <c r="J224">
        <v>1</v>
      </c>
      <c r="K224">
        <v>6</v>
      </c>
      <c r="L224" s="258">
        <v>276</v>
      </c>
      <c r="M224" s="259">
        <v>259.7</v>
      </c>
      <c r="N224" s="260">
        <v>295.60000000000002</v>
      </c>
      <c r="O224" s="192"/>
      <c r="P224" s="192"/>
      <c r="Q224" s="192"/>
      <c r="R224" s="192"/>
      <c r="S224" s="192"/>
      <c r="T224" s="192"/>
      <c r="U224" s="192"/>
      <c r="V224" s="192"/>
      <c r="W224" s="192"/>
      <c r="X224" s="192"/>
      <c r="Y224" s="171">
        <v>162</v>
      </c>
      <c r="Z224" s="171">
        <v>159</v>
      </c>
      <c r="AA224" s="192"/>
      <c r="AB224" s="192"/>
      <c r="AC224" s="192"/>
      <c r="AD224" s="192"/>
      <c r="AE224" s="192"/>
      <c r="AF224" s="192"/>
      <c r="AG224" s="192"/>
      <c r="AH224" s="192"/>
      <c r="AI224" s="192"/>
      <c r="AJ224" s="192"/>
      <c r="AK224" s="171">
        <v>159</v>
      </c>
      <c r="AL224" s="171">
        <v>162</v>
      </c>
      <c r="AM224" s="192"/>
      <c r="AN224" s="192"/>
      <c r="AO224" s="222"/>
      <c r="AP224" s="182">
        <v>21</v>
      </c>
      <c r="AQ224" s="183">
        <v>180</v>
      </c>
      <c r="AR224" s="181">
        <v>22.5</v>
      </c>
      <c r="AS224" s="181">
        <v>22.5</v>
      </c>
      <c r="AT224" s="184"/>
      <c r="AU224" s="184"/>
      <c r="AV224" s="184"/>
      <c r="AW224" s="184"/>
      <c r="AX224" s="184"/>
      <c r="AY224" s="184"/>
      <c r="AZ224" s="184"/>
      <c r="BA224" s="184"/>
      <c r="BB224" s="184"/>
      <c r="BC224" s="185"/>
      <c r="BD224" s="180"/>
      <c r="BE224" s="186"/>
      <c r="BF224" s="187"/>
      <c r="BG224" s="172">
        <v>0</v>
      </c>
      <c r="BH224" s="172"/>
      <c r="BI224" s="172"/>
      <c r="BJ224" s="172"/>
      <c r="BK224" s="172"/>
      <c r="BL224" s="28"/>
      <c r="BM224" s="229"/>
      <c r="BN224" s="229"/>
      <c r="BO224" s="229"/>
      <c r="BP224" s="229"/>
      <c r="BQ224" s="229"/>
      <c r="BR224" s="229"/>
      <c r="BS224" s="229"/>
      <c r="BT224" s="229"/>
      <c r="BU224" s="229"/>
      <c r="BV224" s="229">
        <v>0</v>
      </c>
      <c r="BW224" s="229"/>
      <c r="BX224" s="229"/>
      <c r="BY224" s="229"/>
      <c r="BZ224" s="229"/>
      <c r="CA224" s="229"/>
      <c r="CB224" s="229"/>
      <c r="CC224" s="229"/>
      <c r="CD224" s="229"/>
      <c r="CE224" s="229"/>
      <c r="CF224" s="229"/>
      <c r="CG224" s="229">
        <v>0</v>
      </c>
      <c r="CH224" s="229">
        <v>0</v>
      </c>
      <c r="CI224" s="229"/>
      <c r="CJ224" s="229">
        <v>1.4999999999999999E-2</v>
      </c>
      <c r="CK224" s="229"/>
      <c r="CL224" s="229"/>
      <c r="CM224" s="229"/>
      <c r="CN224" s="229"/>
      <c r="CO224" s="229"/>
      <c r="CP224" s="229"/>
      <c r="CQ224" s="229" t="s">
        <v>174</v>
      </c>
      <c r="CR224" s="229" t="s">
        <v>175</v>
      </c>
      <c r="CS224">
        <v>0</v>
      </c>
    </row>
    <row r="225" spans="1:97" s="197" customFormat="1" ht="31.5" customHeight="1" x14ac:dyDescent="0.3">
      <c r="A225" s="193">
        <v>2022</v>
      </c>
      <c r="B225" s="170">
        <v>1</v>
      </c>
      <c r="C225" s="257">
        <v>44573</v>
      </c>
      <c r="D225" s="170">
        <v>421</v>
      </c>
      <c r="E225" s="170">
        <v>667</v>
      </c>
      <c r="F225" s="170">
        <v>3</v>
      </c>
      <c r="G225" s="196" t="s">
        <v>311</v>
      </c>
      <c r="H225" t="s">
        <v>312</v>
      </c>
      <c r="I225" t="s">
        <v>160</v>
      </c>
      <c r="J225">
        <v>1</v>
      </c>
      <c r="K225">
        <v>4</v>
      </c>
      <c r="L225" s="258">
        <v>1554</v>
      </c>
      <c r="M225" s="259">
        <v>1462.3140000000001</v>
      </c>
      <c r="N225" s="260">
        <v>1664.3340000000001</v>
      </c>
      <c r="O225" s="192"/>
      <c r="P225" s="192"/>
      <c r="Q225" s="192"/>
      <c r="R225" s="192"/>
      <c r="S225" s="192"/>
      <c r="T225" s="192"/>
      <c r="U225" s="192"/>
      <c r="V225" s="192"/>
      <c r="W225" s="192"/>
      <c r="X225" s="192"/>
      <c r="Y225" s="171"/>
      <c r="Z225" s="171"/>
      <c r="AA225" s="192">
        <v>1805</v>
      </c>
      <c r="AB225" s="192">
        <v>1777</v>
      </c>
      <c r="AC225" s="192">
        <v>1889</v>
      </c>
      <c r="AD225" s="192">
        <v>1935</v>
      </c>
      <c r="AE225" s="192">
        <v>1863</v>
      </c>
      <c r="AF225" s="192">
        <v>1605</v>
      </c>
      <c r="AG225" s="192">
        <v>1575</v>
      </c>
      <c r="AH225" s="192">
        <v>1629</v>
      </c>
      <c r="AI225" s="192">
        <v>1641</v>
      </c>
      <c r="AJ225" s="192">
        <v>1633</v>
      </c>
      <c r="AK225" s="171"/>
      <c r="AL225" s="171"/>
      <c r="AM225" s="192">
        <v>1853.8</v>
      </c>
      <c r="AN225" s="192">
        <v>1616.6</v>
      </c>
      <c r="AO225" s="222"/>
      <c r="AP225" s="182">
        <v>18</v>
      </c>
      <c r="AQ225" s="183">
        <v>200</v>
      </c>
      <c r="AR225" s="181"/>
      <c r="AS225" s="181"/>
      <c r="AT225" s="184"/>
      <c r="AU225" s="184"/>
      <c r="AV225" s="184"/>
      <c r="AW225" s="184"/>
      <c r="AX225" s="184"/>
      <c r="AY225" s="184"/>
      <c r="AZ225" s="184"/>
      <c r="BA225" s="184"/>
      <c r="BB225" s="184"/>
      <c r="BC225" s="185"/>
      <c r="BD225" s="180"/>
      <c r="BE225" s="186"/>
      <c r="BF225" s="187"/>
      <c r="BG225" s="172">
        <v>0</v>
      </c>
      <c r="BH225" s="172"/>
      <c r="BI225" s="172"/>
      <c r="BJ225" s="172"/>
      <c r="BK225" s="172"/>
      <c r="BL225" s="28">
        <v>3</v>
      </c>
      <c r="BM225" s="229">
        <v>4</v>
      </c>
      <c r="BN225" s="229">
        <v>5</v>
      </c>
      <c r="BO225" s="229"/>
      <c r="BP225" s="229"/>
      <c r="BQ225" s="229"/>
      <c r="BR225" s="229"/>
      <c r="BS225" s="229"/>
      <c r="BT225" s="229"/>
      <c r="BU225" s="229"/>
      <c r="BV225" s="229">
        <v>0</v>
      </c>
      <c r="BW225" s="229"/>
      <c r="BX225" s="229"/>
      <c r="BY225" s="229"/>
      <c r="BZ225" s="229"/>
      <c r="CA225" s="229"/>
      <c r="CB225" s="229"/>
      <c r="CC225" s="229"/>
      <c r="CD225" s="229"/>
      <c r="CE225" s="229"/>
      <c r="CF225" s="229"/>
      <c r="CG225" s="229">
        <v>0</v>
      </c>
      <c r="CH225" s="229">
        <v>0</v>
      </c>
      <c r="CI225" s="229"/>
      <c r="CJ225" s="229">
        <v>1.4999999999999999E-2</v>
      </c>
      <c r="CK225" s="229"/>
      <c r="CL225" s="229"/>
      <c r="CM225" s="229"/>
      <c r="CN225" s="229"/>
      <c r="CO225" s="229"/>
      <c r="CP225" s="229"/>
      <c r="CQ225" s="229" t="s">
        <v>174</v>
      </c>
      <c r="CR225" s="229" t="s">
        <v>175</v>
      </c>
      <c r="CS225">
        <v>0</v>
      </c>
    </row>
    <row r="226" spans="1:97" s="197" customFormat="1" ht="31.5" customHeight="1" x14ac:dyDescent="0.3">
      <c r="A226" s="193">
        <v>2022</v>
      </c>
      <c r="B226" s="170">
        <v>1</v>
      </c>
      <c r="C226" s="257">
        <v>44573</v>
      </c>
      <c r="D226" s="170">
        <v>421</v>
      </c>
      <c r="E226" s="170">
        <v>673</v>
      </c>
      <c r="F226" s="170">
        <v>3</v>
      </c>
      <c r="G226" s="196" t="s">
        <v>313</v>
      </c>
      <c r="H226" t="s">
        <v>314</v>
      </c>
      <c r="I226" t="s">
        <v>160</v>
      </c>
      <c r="J226">
        <v>1</v>
      </c>
      <c r="K226">
        <v>4</v>
      </c>
      <c r="L226" s="258">
        <v>61.6</v>
      </c>
      <c r="M226" s="259">
        <v>57.965600000000002</v>
      </c>
      <c r="N226" s="260">
        <v>65.973600000000005</v>
      </c>
      <c r="O226" s="192"/>
      <c r="P226" s="192"/>
      <c r="Q226" s="192"/>
      <c r="R226" s="192"/>
      <c r="S226" s="192"/>
      <c r="T226" s="192"/>
      <c r="U226" s="192"/>
      <c r="V226" s="192"/>
      <c r="W226" s="192"/>
      <c r="X226" s="192"/>
      <c r="Y226" s="171"/>
      <c r="Z226" s="171"/>
      <c r="AA226" s="192">
        <v>74</v>
      </c>
      <c r="AB226" s="192">
        <v>72</v>
      </c>
      <c r="AC226" s="192">
        <v>76</v>
      </c>
      <c r="AD226" s="192">
        <v>78</v>
      </c>
      <c r="AE226" s="192">
        <v>74</v>
      </c>
      <c r="AF226" s="192">
        <v>65</v>
      </c>
      <c r="AG226" s="192">
        <v>63</v>
      </c>
      <c r="AH226" s="192">
        <v>65</v>
      </c>
      <c r="AI226" s="192">
        <v>65</v>
      </c>
      <c r="AJ226" s="192">
        <v>65</v>
      </c>
      <c r="AK226" s="171"/>
      <c r="AL226" s="171"/>
      <c r="AM226" s="192">
        <v>74.8</v>
      </c>
      <c r="AN226" s="192">
        <v>64.599999999999994</v>
      </c>
      <c r="AO226" s="222"/>
      <c r="AP226" s="182">
        <v>18</v>
      </c>
      <c r="AQ226" s="183">
        <v>200</v>
      </c>
      <c r="AR226" s="181"/>
      <c r="AS226" s="181"/>
      <c r="AT226" s="184"/>
      <c r="AU226" s="184"/>
      <c r="AV226" s="184"/>
      <c r="AW226" s="184"/>
      <c r="AX226" s="184"/>
      <c r="AY226" s="184"/>
      <c r="AZ226" s="184"/>
      <c r="BA226" s="184"/>
      <c r="BB226" s="184"/>
      <c r="BC226" s="185"/>
      <c r="BD226" s="180"/>
      <c r="BE226" s="186"/>
      <c r="BF226" s="187"/>
      <c r="BG226" s="172">
        <v>0</v>
      </c>
      <c r="BH226" s="172"/>
      <c r="BI226" s="172"/>
      <c r="BJ226" s="172"/>
      <c r="BK226" s="172"/>
      <c r="BL226" s="28"/>
      <c r="BM226" s="229"/>
      <c r="BN226" s="229"/>
      <c r="BO226" s="229"/>
      <c r="BP226" s="229"/>
      <c r="BQ226" s="229"/>
      <c r="BR226" s="229"/>
      <c r="BS226" s="229"/>
      <c r="BT226" s="229"/>
      <c r="BU226" s="229"/>
      <c r="BV226" s="229">
        <v>0</v>
      </c>
      <c r="BW226" s="229"/>
      <c r="BX226" s="229"/>
      <c r="BY226" s="229"/>
      <c r="BZ226" s="229"/>
      <c r="CA226" s="229"/>
      <c r="CB226" s="229"/>
      <c r="CC226" s="229"/>
      <c r="CD226" s="229"/>
      <c r="CE226" s="229"/>
      <c r="CF226" s="229"/>
      <c r="CG226" s="229">
        <v>0</v>
      </c>
      <c r="CH226" s="229">
        <v>0</v>
      </c>
      <c r="CI226" s="229"/>
      <c r="CJ226" s="229">
        <v>1.4999999999999999E-2</v>
      </c>
      <c r="CK226" s="229"/>
      <c r="CL226" s="229"/>
      <c r="CM226" s="229"/>
      <c r="CN226" s="229"/>
      <c r="CO226" s="229"/>
      <c r="CP226" s="229"/>
      <c r="CQ226" s="229" t="s">
        <v>174</v>
      </c>
      <c r="CR226" s="229" t="s">
        <v>175</v>
      </c>
      <c r="CS226">
        <v>0</v>
      </c>
    </row>
    <row r="227" spans="1:97" s="197" customFormat="1" ht="31.5" customHeight="1" x14ac:dyDescent="0.3">
      <c r="A227" s="193">
        <v>2022</v>
      </c>
      <c r="B227" s="170">
        <v>1</v>
      </c>
      <c r="C227" s="257">
        <v>44573</v>
      </c>
      <c r="D227" s="170">
        <v>423</v>
      </c>
      <c r="E227" s="170">
        <v>669</v>
      </c>
      <c r="F227" s="170">
        <v>3</v>
      </c>
      <c r="G227" s="196" t="s">
        <v>247</v>
      </c>
      <c r="H227" t="s">
        <v>248</v>
      </c>
      <c r="I227" t="s">
        <v>160</v>
      </c>
      <c r="J227">
        <v>2</v>
      </c>
      <c r="K227">
        <v>2</v>
      </c>
      <c r="L227" s="258">
        <v>954</v>
      </c>
      <c r="M227" s="259">
        <v>897.71400000000006</v>
      </c>
      <c r="N227" s="260">
        <v>1021.734</v>
      </c>
      <c r="O227" s="192"/>
      <c r="P227" s="192"/>
      <c r="Q227" s="192"/>
      <c r="R227" s="192"/>
      <c r="S227" s="192"/>
      <c r="T227" s="192"/>
      <c r="U227" s="192"/>
      <c r="V227" s="192"/>
      <c r="W227" s="192"/>
      <c r="X227" s="192"/>
      <c r="Y227" s="171">
        <v>149</v>
      </c>
      <c r="Z227" s="171">
        <v>147</v>
      </c>
      <c r="AA227" s="192"/>
      <c r="AB227" s="192"/>
      <c r="AC227" s="192"/>
      <c r="AD227" s="192"/>
      <c r="AE227" s="192"/>
      <c r="AF227" s="192"/>
      <c r="AG227" s="192"/>
      <c r="AH227" s="192"/>
      <c r="AI227" s="192"/>
      <c r="AJ227" s="192"/>
      <c r="AK227" s="171">
        <v>141</v>
      </c>
      <c r="AL227" s="171">
        <v>148</v>
      </c>
      <c r="AM227" s="192"/>
      <c r="AN227" s="192"/>
      <c r="AO227" s="222"/>
      <c r="AP227" s="182">
        <v>40</v>
      </c>
      <c r="AQ227" s="183">
        <v>180</v>
      </c>
      <c r="AR227" s="181">
        <v>12.328767123287671</v>
      </c>
      <c r="AS227" s="181">
        <v>12.328767123287671</v>
      </c>
      <c r="AT227" s="184"/>
      <c r="AU227" s="184"/>
      <c r="AV227" s="184"/>
      <c r="AW227" s="184">
        <v>10</v>
      </c>
      <c r="AX227" s="184">
        <v>4</v>
      </c>
      <c r="AY227" s="184">
        <v>6</v>
      </c>
      <c r="AZ227" s="184"/>
      <c r="BA227" s="184"/>
      <c r="BB227" s="184"/>
      <c r="BC227" s="185"/>
      <c r="BD227" s="180"/>
      <c r="BE227" s="186"/>
      <c r="BF227" s="187"/>
      <c r="BG227" s="172">
        <v>0</v>
      </c>
      <c r="BH227" s="172"/>
      <c r="BI227" s="172"/>
      <c r="BJ227" s="172"/>
      <c r="BK227" s="172"/>
      <c r="BL227" s="28">
        <v>4</v>
      </c>
      <c r="BM227" s="229">
        <v>4</v>
      </c>
      <c r="BN227" s="229">
        <v>6</v>
      </c>
      <c r="BO227" s="229"/>
      <c r="BP227" s="229"/>
      <c r="BQ227" s="229"/>
      <c r="BR227" s="229"/>
      <c r="BS227" s="229"/>
      <c r="BT227" s="229"/>
      <c r="BU227" s="229"/>
      <c r="BV227" s="229">
        <v>0</v>
      </c>
      <c r="BW227" s="229"/>
      <c r="BX227" s="229">
        <v>7</v>
      </c>
      <c r="BY227" s="229">
        <v>4</v>
      </c>
      <c r="BZ227" s="229">
        <v>6</v>
      </c>
      <c r="CA227" s="229"/>
      <c r="CB227" s="229"/>
      <c r="CC227" s="229"/>
      <c r="CD227" s="229"/>
      <c r="CE227" s="229"/>
      <c r="CF227" s="229"/>
      <c r="CG227" s="229">
        <v>0</v>
      </c>
      <c r="CH227" s="229">
        <v>0</v>
      </c>
      <c r="CI227" s="229"/>
      <c r="CJ227" s="229">
        <v>1.4999999999999999E-2</v>
      </c>
      <c r="CK227" s="229"/>
      <c r="CL227" s="229"/>
      <c r="CM227" s="229"/>
      <c r="CN227" s="229"/>
      <c r="CO227" s="229"/>
      <c r="CP227" s="229"/>
      <c r="CQ227" s="229" t="s">
        <v>174</v>
      </c>
      <c r="CR227" s="229" t="s">
        <v>175</v>
      </c>
      <c r="CS227">
        <v>0</v>
      </c>
    </row>
    <row r="228" spans="1:97" s="197" customFormat="1" ht="31.5" customHeight="1" x14ac:dyDescent="0.3">
      <c r="A228" s="193">
        <v>2022</v>
      </c>
      <c r="B228" s="170">
        <v>1</v>
      </c>
      <c r="C228" s="257">
        <v>44573</v>
      </c>
      <c r="D228" s="170">
        <v>382</v>
      </c>
      <c r="E228" s="170">
        <v>449</v>
      </c>
      <c r="F228" s="170">
        <v>4</v>
      </c>
      <c r="G228" s="196" t="s">
        <v>299</v>
      </c>
      <c r="H228" t="s">
        <v>300</v>
      </c>
      <c r="I228" t="s">
        <v>160</v>
      </c>
      <c r="J228">
        <v>3</v>
      </c>
      <c r="K228">
        <v>1</v>
      </c>
      <c r="L228" s="258">
        <v>46</v>
      </c>
      <c r="M228" s="259">
        <v>40.985999999999997</v>
      </c>
      <c r="N228" s="260">
        <v>50.048000000000002</v>
      </c>
      <c r="O228" s="192">
        <v>64</v>
      </c>
      <c r="P228" s="192">
        <v>66</v>
      </c>
      <c r="Q228" s="192"/>
      <c r="R228" s="192">
        <v>65</v>
      </c>
      <c r="S228" s="192"/>
      <c r="T228" s="192">
        <v>50</v>
      </c>
      <c r="U228" s="192">
        <v>47</v>
      </c>
      <c r="V228" s="192"/>
      <c r="W228" s="192">
        <v>51</v>
      </c>
      <c r="X228" s="192"/>
      <c r="Y228" s="171">
        <v>86</v>
      </c>
      <c r="Z228" s="171">
        <v>89</v>
      </c>
      <c r="AA228" s="192">
        <v>65</v>
      </c>
      <c r="AB228" s="192">
        <v>59</v>
      </c>
      <c r="AC228" s="192">
        <v>66</v>
      </c>
      <c r="AD228" s="192">
        <v>62</v>
      </c>
      <c r="AE228" s="192">
        <v>65</v>
      </c>
      <c r="AF228" s="192">
        <v>50</v>
      </c>
      <c r="AG228" s="192">
        <v>44</v>
      </c>
      <c r="AH228" s="192">
        <v>48</v>
      </c>
      <c r="AI228" s="192">
        <v>47</v>
      </c>
      <c r="AJ228" s="192">
        <v>47</v>
      </c>
      <c r="AK228" s="171">
        <v>96</v>
      </c>
      <c r="AL228" s="171">
        <v>96</v>
      </c>
      <c r="AM228" s="192">
        <v>64</v>
      </c>
      <c r="AN228" s="192">
        <v>48</v>
      </c>
      <c r="AO228" s="222"/>
      <c r="AP228" s="182">
        <v>112</v>
      </c>
      <c r="AQ228" s="183">
        <v>96</v>
      </c>
      <c r="AR228" s="181">
        <v>13.18681318681319</v>
      </c>
      <c r="AS228" s="181">
        <v>13.18681318681319</v>
      </c>
      <c r="AT228" s="184"/>
      <c r="AU228" s="184"/>
      <c r="AV228" s="184"/>
      <c r="AW228" s="184">
        <v>6</v>
      </c>
      <c r="AX228" s="184">
        <v>6</v>
      </c>
      <c r="AY228" s="184">
        <v>2</v>
      </c>
      <c r="AZ228" s="184"/>
      <c r="BA228" s="184"/>
      <c r="BB228" s="184"/>
      <c r="BC228" s="185"/>
      <c r="BD228" s="180"/>
      <c r="BE228" s="186"/>
      <c r="BF228" s="187"/>
      <c r="BG228" s="172">
        <v>0</v>
      </c>
      <c r="BH228" s="172"/>
      <c r="BI228" s="172"/>
      <c r="BJ228" s="172"/>
      <c r="BK228" s="172"/>
      <c r="BL228" s="28">
        <v>3</v>
      </c>
      <c r="BM228" s="229">
        <v>4</v>
      </c>
      <c r="BN228" s="229">
        <v>5</v>
      </c>
      <c r="BO228" s="229"/>
      <c r="BP228" s="229"/>
      <c r="BQ228" s="229"/>
      <c r="BR228" s="229"/>
      <c r="BS228" s="229"/>
      <c r="BT228" s="229"/>
      <c r="BU228" s="229"/>
      <c r="BV228" s="229">
        <v>0</v>
      </c>
      <c r="BW228" s="229"/>
      <c r="BX228" s="229">
        <v>9</v>
      </c>
      <c r="BY228" s="229">
        <v>10</v>
      </c>
      <c r="BZ228" s="229">
        <v>7</v>
      </c>
      <c r="CA228" s="229"/>
      <c r="CB228" s="229"/>
      <c r="CC228" s="229"/>
      <c r="CD228" s="229"/>
      <c r="CE228" s="229"/>
      <c r="CF228" s="229"/>
      <c r="CG228" s="229">
        <v>0</v>
      </c>
      <c r="CH228" s="229">
        <v>0</v>
      </c>
      <c r="CI228" s="229"/>
      <c r="CJ228" s="229">
        <v>1.4999999999999999E-2</v>
      </c>
      <c r="CK228" s="229"/>
      <c r="CL228" s="229"/>
      <c r="CM228" s="229"/>
      <c r="CN228" s="229"/>
      <c r="CO228" s="229"/>
      <c r="CP228" s="229"/>
      <c r="CQ228" s="229" t="s">
        <v>174</v>
      </c>
      <c r="CR228" s="229" t="s">
        <v>175</v>
      </c>
      <c r="CS228">
        <v>0</v>
      </c>
    </row>
    <row r="229" spans="1:97" s="197" customFormat="1" ht="31.5" customHeight="1" x14ac:dyDescent="0.3">
      <c r="A229" s="193">
        <v>2022</v>
      </c>
      <c r="B229" s="170">
        <v>1</v>
      </c>
      <c r="C229" s="257">
        <v>44573</v>
      </c>
      <c r="D229" s="170">
        <v>423</v>
      </c>
      <c r="E229" s="170">
        <v>669</v>
      </c>
      <c r="F229" s="170">
        <v>4</v>
      </c>
      <c r="G229" s="196" t="s">
        <v>247</v>
      </c>
      <c r="H229" t="s">
        <v>248</v>
      </c>
      <c r="I229" t="s">
        <v>160</v>
      </c>
      <c r="J229">
        <v>2</v>
      </c>
      <c r="K229">
        <v>2</v>
      </c>
      <c r="L229" s="258">
        <v>954</v>
      </c>
      <c r="M229" s="259">
        <v>897.71400000000006</v>
      </c>
      <c r="N229" s="260">
        <v>1021.734</v>
      </c>
      <c r="O229" s="192">
        <v>1425</v>
      </c>
      <c r="P229" s="192">
        <v>1416</v>
      </c>
      <c r="Q229" s="192"/>
      <c r="R229" s="192">
        <v>1423</v>
      </c>
      <c r="S229" s="192"/>
      <c r="T229" s="192">
        <v>1010</v>
      </c>
      <c r="U229" s="192">
        <v>1011</v>
      </c>
      <c r="V229" s="192"/>
      <c r="W229" s="192">
        <v>1016</v>
      </c>
      <c r="X229" s="192"/>
      <c r="Y229" s="171">
        <v>149</v>
      </c>
      <c r="Z229" s="171">
        <v>147</v>
      </c>
      <c r="AA229" s="192">
        <v>1333</v>
      </c>
      <c r="AB229" s="192">
        <v>1495</v>
      </c>
      <c r="AC229" s="192">
        <v>1511</v>
      </c>
      <c r="AD229" s="192">
        <v>1388</v>
      </c>
      <c r="AE229" s="192">
        <v>1392</v>
      </c>
      <c r="AF229" s="192">
        <v>998</v>
      </c>
      <c r="AG229" s="192">
        <v>1020</v>
      </c>
      <c r="AH229" s="192">
        <v>1018</v>
      </c>
      <c r="AI229" s="192">
        <v>1004</v>
      </c>
      <c r="AJ229" s="192">
        <v>1292</v>
      </c>
      <c r="AK229" s="171">
        <v>141</v>
      </c>
      <c r="AL229" s="171">
        <v>148</v>
      </c>
      <c r="AM229" s="192">
        <v>1422.875</v>
      </c>
      <c r="AN229" s="192">
        <v>1046.125</v>
      </c>
      <c r="AO229" s="222"/>
      <c r="AP229" s="182">
        <v>40</v>
      </c>
      <c r="AQ229" s="183">
        <v>180</v>
      </c>
      <c r="AR229" s="181">
        <v>12.328767123287671</v>
      </c>
      <c r="AS229" s="181">
        <v>12.328767123287671</v>
      </c>
      <c r="AT229" s="184"/>
      <c r="AU229" s="184"/>
      <c r="AV229" s="184"/>
      <c r="AW229" s="184"/>
      <c r="AX229" s="184"/>
      <c r="AY229" s="184"/>
      <c r="AZ229" s="184"/>
      <c r="BA229" s="184"/>
      <c r="BB229" s="184"/>
      <c r="BC229" s="185"/>
      <c r="BD229" s="180"/>
      <c r="BE229" s="186"/>
      <c r="BF229" s="187"/>
      <c r="BG229" s="172">
        <v>0</v>
      </c>
      <c r="BH229" s="172"/>
      <c r="BI229" s="172"/>
      <c r="BJ229" s="172"/>
      <c r="BK229" s="172"/>
      <c r="BL229" s="28"/>
      <c r="BM229" s="229"/>
      <c r="BN229" s="229"/>
      <c r="BO229" s="229"/>
      <c r="BP229" s="229"/>
      <c r="BQ229" s="229"/>
      <c r="BR229" s="229"/>
      <c r="BS229" s="229"/>
      <c r="BT229" s="229"/>
      <c r="BU229" s="229"/>
      <c r="BV229" s="229">
        <v>0</v>
      </c>
      <c r="BW229" s="229"/>
      <c r="BX229" s="229"/>
      <c r="BY229" s="229"/>
      <c r="BZ229" s="229"/>
      <c r="CA229" s="229"/>
      <c r="CB229" s="229"/>
      <c r="CC229" s="229"/>
      <c r="CD229" s="229"/>
      <c r="CE229" s="229"/>
      <c r="CF229" s="229"/>
      <c r="CG229" s="229">
        <v>0</v>
      </c>
      <c r="CH229" s="229">
        <v>0</v>
      </c>
      <c r="CI229" s="229"/>
      <c r="CJ229" s="229">
        <v>1.4999999999999999E-2</v>
      </c>
      <c r="CK229" s="229"/>
      <c r="CL229" s="229"/>
      <c r="CM229" s="229"/>
      <c r="CN229" s="229"/>
      <c r="CO229" s="229"/>
      <c r="CP229" s="229"/>
      <c r="CQ229" s="229" t="s">
        <v>174</v>
      </c>
      <c r="CR229" s="229" t="s">
        <v>175</v>
      </c>
      <c r="CS229">
        <v>0</v>
      </c>
    </row>
    <row r="230" spans="1:97" s="197" customFormat="1" ht="31.5" customHeight="1" x14ac:dyDescent="0.3">
      <c r="A230" s="193">
        <v>2022</v>
      </c>
      <c r="B230" s="170">
        <v>1</v>
      </c>
      <c r="C230" s="257">
        <v>44573</v>
      </c>
      <c r="D230" s="170">
        <v>376</v>
      </c>
      <c r="E230" s="170">
        <v>438</v>
      </c>
      <c r="F230" s="170">
        <v>5</v>
      </c>
      <c r="G230" s="196" t="s">
        <v>197</v>
      </c>
      <c r="H230" t="s">
        <v>198</v>
      </c>
      <c r="I230" t="s">
        <v>160</v>
      </c>
      <c r="J230">
        <v>3</v>
      </c>
      <c r="K230">
        <v>2</v>
      </c>
      <c r="L230" s="258">
        <v>335</v>
      </c>
      <c r="M230" s="259">
        <v>315.23500000000001</v>
      </c>
      <c r="N230" s="260">
        <v>358.78500000000003</v>
      </c>
      <c r="O230" s="192"/>
      <c r="P230" s="192"/>
      <c r="Q230" s="192"/>
      <c r="R230" s="192"/>
      <c r="S230" s="192"/>
      <c r="T230" s="192"/>
      <c r="U230" s="192"/>
      <c r="V230" s="192"/>
      <c r="W230" s="192"/>
      <c r="X230" s="192"/>
      <c r="Y230" s="171">
        <v>145</v>
      </c>
      <c r="Z230" s="171">
        <v>143</v>
      </c>
      <c r="AA230" s="192"/>
      <c r="AB230" s="192"/>
      <c r="AC230" s="192"/>
      <c r="AD230" s="192"/>
      <c r="AE230" s="192"/>
      <c r="AF230" s="192"/>
      <c r="AG230" s="192"/>
      <c r="AH230" s="192"/>
      <c r="AI230" s="192"/>
      <c r="AJ230" s="192"/>
      <c r="AK230" s="171">
        <v>145</v>
      </c>
      <c r="AL230" s="171">
        <v>145</v>
      </c>
      <c r="AM230" s="192"/>
      <c r="AN230" s="192"/>
      <c r="AO230" s="222"/>
      <c r="AP230" s="182">
        <v>75</v>
      </c>
      <c r="AQ230" s="183">
        <v>144</v>
      </c>
      <c r="AR230" s="181">
        <v>8.3333333333333339</v>
      </c>
      <c r="AS230" s="181">
        <v>8.3333333333333339</v>
      </c>
      <c r="AT230" s="184"/>
      <c r="AU230" s="184"/>
      <c r="AV230" s="184"/>
      <c r="AW230" s="184">
        <v>8</v>
      </c>
      <c r="AX230" s="184">
        <v>2</v>
      </c>
      <c r="AY230" s="184">
        <v>6</v>
      </c>
      <c r="AZ230" s="184"/>
      <c r="BA230" s="184"/>
      <c r="BB230" s="184"/>
      <c r="BC230" s="185"/>
      <c r="BD230" s="180"/>
      <c r="BE230" s="186"/>
      <c r="BF230" s="187"/>
      <c r="BG230" s="172">
        <v>0</v>
      </c>
      <c r="BH230" s="172"/>
      <c r="BI230" s="172"/>
      <c r="BJ230" s="172"/>
      <c r="BK230" s="172"/>
      <c r="BL230" s="28"/>
      <c r="BM230" s="229"/>
      <c r="BN230" s="229"/>
      <c r="BO230" s="229"/>
      <c r="BP230" s="229"/>
      <c r="BQ230" s="229"/>
      <c r="BR230" s="229"/>
      <c r="BS230" s="229"/>
      <c r="BT230" s="229"/>
      <c r="BU230" s="229"/>
      <c r="BV230" s="229">
        <v>0</v>
      </c>
      <c r="BW230" s="229"/>
      <c r="BX230" s="229"/>
      <c r="BY230" s="229"/>
      <c r="BZ230" s="229"/>
      <c r="CA230" s="229"/>
      <c r="CB230" s="229"/>
      <c r="CC230" s="229"/>
      <c r="CD230" s="229"/>
      <c r="CE230" s="229"/>
      <c r="CF230" s="229"/>
      <c r="CG230" s="229">
        <v>0</v>
      </c>
      <c r="CH230" s="229">
        <v>0</v>
      </c>
      <c r="CI230" s="229"/>
      <c r="CJ230" s="229">
        <v>1.4999999999999999E-2</v>
      </c>
      <c r="CK230" s="229"/>
      <c r="CL230" s="229"/>
      <c r="CM230" s="229"/>
      <c r="CN230" s="229"/>
      <c r="CO230" s="229"/>
      <c r="CP230" s="229"/>
      <c r="CQ230" s="229" t="s">
        <v>174</v>
      </c>
      <c r="CR230" s="229" t="s">
        <v>175</v>
      </c>
      <c r="CS230">
        <v>0</v>
      </c>
    </row>
    <row r="231" spans="1:97" s="197" customFormat="1" ht="31.5" customHeight="1" x14ac:dyDescent="0.3">
      <c r="A231" s="193">
        <v>2022</v>
      </c>
      <c r="B231" s="170">
        <v>1</v>
      </c>
      <c r="C231" s="257">
        <v>44573</v>
      </c>
      <c r="D231" s="170">
        <v>384</v>
      </c>
      <c r="E231" s="170">
        <v>556</v>
      </c>
      <c r="F231" s="170">
        <v>6</v>
      </c>
      <c r="G231" s="196" t="s">
        <v>187</v>
      </c>
      <c r="H231" t="s">
        <v>188</v>
      </c>
      <c r="I231" t="s">
        <v>160</v>
      </c>
      <c r="J231">
        <v>1</v>
      </c>
      <c r="K231">
        <v>6</v>
      </c>
      <c r="L231" s="258">
        <v>1066</v>
      </c>
      <c r="M231" s="259">
        <v>1003.106</v>
      </c>
      <c r="N231" s="260">
        <v>1141.6859999999999</v>
      </c>
      <c r="O231" s="192">
        <v>1598</v>
      </c>
      <c r="P231" s="192">
        <v>1605</v>
      </c>
      <c r="Q231" s="192"/>
      <c r="R231" s="192">
        <v>1620</v>
      </c>
      <c r="S231" s="192"/>
      <c r="T231" s="192">
        <v>1318</v>
      </c>
      <c r="U231" s="192">
        <v>1300</v>
      </c>
      <c r="V231" s="192"/>
      <c r="W231" s="192">
        <v>1342</v>
      </c>
      <c r="X231" s="192"/>
      <c r="Y231" s="171">
        <v>152</v>
      </c>
      <c r="Z231" s="171">
        <v>152</v>
      </c>
      <c r="AA231" s="192">
        <v>1486</v>
      </c>
      <c r="AB231" s="192">
        <v>1809</v>
      </c>
      <c r="AC231" s="192">
        <v>1805</v>
      </c>
      <c r="AD231" s="192">
        <v>1841</v>
      </c>
      <c r="AE231" s="192">
        <v>1804</v>
      </c>
      <c r="AF231" s="192">
        <v>1216</v>
      </c>
      <c r="AG231" s="192">
        <v>1322</v>
      </c>
      <c r="AH231" s="192">
        <v>1320</v>
      </c>
      <c r="AI231" s="192">
        <v>1312</v>
      </c>
      <c r="AJ231" s="192">
        <v>1303</v>
      </c>
      <c r="AK231" s="171">
        <v>147</v>
      </c>
      <c r="AL231" s="171">
        <v>154</v>
      </c>
      <c r="AM231" s="192">
        <v>1696</v>
      </c>
      <c r="AN231" s="192">
        <v>1304.125</v>
      </c>
      <c r="AO231" s="222"/>
      <c r="AP231" s="182">
        <v>21</v>
      </c>
      <c r="AQ231" s="183">
        <v>180</v>
      </c>
      <c r="AR231" s="181">
        <v>23.841059602649011</v>
      </c>
      <c r="AS231" s="181">
        <v>23.841059602649011</v>
      </c>
      <c r="AT231" s="184"/>
      <c r="AU231" s="184"/>
      <c r="AV231" s="184"/>
      <c r="AW231" s="184">
        <v>10</v>
      </c>
      <c r="AX231" s="184">
        <v>10</v>
      </c>
      <c r="AY231" s="184">
        <v>10</v>
      </c>
      <c r="AZ231" s="184"/>
      <c r="BA231" s="184"/>
      <c r="BB231" s="184"/>
      <c r="BC231" s="185"/>
      <c r="BD231" s="180"/>
      <c r="BE231" s="186"/>
      <c r="BF231" s="187"/>
      <c r="BG231" s="172">
        <v>0</v>
      </c>
      <c r="BH231" s="172"/>
      <c r="BI231" s="172"/>
      <c r="BJ231" s="172"/>
      <c r="BK231" s="172"/>
      <c r="BL231" s="28"/>
      <c r="BM231" s="229"/>
      <c r="BN231" s="229"/>
      <c r="BO231" s="229"/>
      <c r="BP231" s="229"/>
      <c r="BQ231" s="229"/>
      <c r="BR231" s="229"/>
      <c r="BS231" s="229"/>
      <c r="BT231" s="229"/>
      <c r="BU231" s="229"/>
      <c r="BV231" s="229">
        <v>0</v>
      </c>
      <c r="BW231" s="229"/>
      <c r="BX231" s="229"/>
      <c r="BY231" s="229"/>
      <c r="BZ231" s="229"/>
      <c r="CA231" s="229"/>
      <c r="CB231" s="229"/>
      <c r="CC231" s="229"/>
      <c r="CD231" s="229"/>
      <c r="CE231" s="229"/>
      <c r="CF231" s="229"/>
      <c r="CG231" s="229">
        <v>0</v>
      </c>
      <c r="CH231" s="229">
        <v>0</v>
      </c>
      <c r="CI231" s="229"/>
      <c r="CJ231" s="229">
        <v>1.4999999999999999E-2</v>
      </c>
      <c r="CK231" s="229"/>
      <c r="CL231" s="229"/>
      <c r="CM231" s="229"/>
      <c r="CN231" s="229"/>
      <c r="CO231" s="229"/>
      <c r="CP231" s="229"/>
      <c r="CQ231" s="229" t="s">
        <v>174</v>
      </c>
      <c r="CR231" s="229" t="s">
        <v>175</v>
      </c>
      <c r="CS231">
        <v>0</v>
      </c>
    </row>
    <row r="232" spans="1:97" s="197" customFormat="1" ht="31.5" customHeight="1" x14ac:dyDescent="0.3">
      <c r="A232" s="193">
        <v>2022</v>
      </c>
      <c r="B232" s="170">
        <v>1</v>
      </c>
      <c r="C232" s="257">
        <v>44573</v>
      </c>
      <c r="D232" s="170">
        <v>384</v>
      </c>
      <c r="E232" s="170">
        <v>557</v>
      </c>
      <c r="F232" s="170">
        <v>6</v>
      </c>
      <c r="G232" s="196" t="s">
        <v>189</v>
      </c>
      <c r="H232" t="s">
        <v>190</v>
      </c>
      <c r="I232" t="s">
        <v>160</v>
      </c>
      <c r="J232">
        <v>1</v>
      </c>
      <c r="K232">
        <v>6</v>
      </c>
      <c r="L232" s="258">
        <v>182</v>
      </c>
      <c r="M232" s="259">
        <v>171.262</v>
      </c>
      <c r="N232" s="260">
        <v>194.922</v>
      </c>
      <c r="O232" s="192"/>
      <c r="P232" s="192"/>
      <c r="Q232" s="192"/>
      <c r="R232" s="192"/>
      <c r="S232" s="192"/>
      <c r="T232" s="192"/>
      <c r="U232" s="192"/>
      <c r="V232" s="192"/>
      <c r="W232" s="192"/>
      <c r="X232" s="192"/>
      <c r="Y232" s="171">
        <v>152</v>
      </c>
      <c r="Z232" s="171">
        <v>152</v>
      </c>
      <c r="AA232" s="192"/>
      <c r="AB232" s="192"/>
      <c r="AC232" s="192"/>
      <c r="AD232" s="192"/>
      <c r="AE232" s="192"/>
      <c r="AF232" s="192"/>
      <c r="AG232" s="192"/>
      <c r="AH232" s="192"/>
      <c r="AI232" s="192"/>
      <c r="AJ232" s="192"/>
      <c r="AK232" s="171">
        <v>147</v>
      </c>
      <c r="AL232" s="171">
        <v>154</v>
      </c>
      <c r="AM232" s="192"/>
      <c r="AN232" s="192"/>
      <c r="AO232" s="222"/>
      <c r="AP232" s="182">
        <v>21</v>
      </c>
      <c r="AQ232" s="183">
        <v>180</v>
      </c>
      <c r="AR232" s="181">
        <v>23.841059602649011</v>
      </c>
      <c r="AS232" s="181">
        <v>23.841059602649011</v>
      </c>
      <c r="AT232" s="184"/>
      <c r="AU232" s="184"/>
      <c r="AV232" s="184"/>
      <c r="AW232" s="184"/>
      <c r="AX232" s="184"/>
      <c r="AY232" s="184"/>
      <c r="AZ232" s="184"/>
      <c r="BA232" s="184"/>
      <c r="BB232" s="184"/>
      <c r="BC232" s="185"/>
      <c r="BD232" s="180"/>
      <c r="BE232" s="186"/>
      <c r="BF232" s="187"/>
      <c r="BG232" s="172">
        <v>0</v>
      </c>
      <c r="BH232" s="172"/>
      <c r="BI232" s="172"/>
      <c r="BJ232" s="172"/>
      <c r="BK232" s="172"/>
      <c r="BL232" s="28"/>
      <c r="BM232" s="229"/>
      <c r="BN232" s="229"/>
      <c r="BO232" s="229"/>
      <c r="BP232" s="229"/>
      <c r="BQ232" s="229"/>
      <c r="BR232" s="229"/>
      <c r="BS232" s="229"/>
      <c r="BT232" s="229"/>
      <c r="BU232" s="229"/>
      <c r="BV232" s="229">
        <v>0</v>
      </c>
      <c r="BW232" s="229"/>
      <c r="BX232" s="229"/>
      <c r="BY232" s="229"/>
      <c r="BZ232" s="229"/>
      <c r="CA232" s="229"/>
      <c r="CB232" s="229"/>
      <c r="CC232" s="229"/>
      <c r="CD232" s="229"/>
      <c r="CE232" s="229"/>
      <c r="CF232" s="229"/>
      <c r="CG232" s="229">
        <v>0</v>
      </c>
      <c r="CH232" s="229">
        <v>0</v>
      </c>
      <c r="CI232" s="229"/>
      <c r="CJ232" s="229">
        <v>1.4999999999999999E-2</v>
      </c>
      <c r="CK232" s="229"/>
      <c r="CL232" s="229"/>
      <c r="CM232" s="229"/>
      <c r="CN232" s="229"/>
      <c r="CO232" s="229"/>
      <c r="CP232" s="229"/>
      <c r="CQ232" s="229" t="s">
        <v>174</v>
      </c>
      <c r="CR232" s="229" t="s">
        <v>175</v>
      </c>
      <c r="CS232">
        <v>0</v>
      </c>
    </row>
    <row r="233" spans="1:97" s="197" customFormat="1" ht="31.5" customHeight="1" x14ac:dyDescent="0.3">
      <c r="A233" s="193">
        <v>2022</v>
      </c>
      <c r="B233" s="170">
        <v>1</v>
      </c>
      <c r="C233" s="257">
        <v>44573</v>
      </c>
      <c r="D233" s="170">
        <v>376</v>
      </c>
      <c r="E233" s="170">
        <v>438</v>
      </c>
      <c r="F233" s="170">
        <v>7</v>
      </c>
      <c r="G233" s="196" t="s">
        <v>197</v>
      </c>
      <c r="H233" t="s">
        <v>198</v>
      </c>
      <c r="I233" t="s">
        <v>160</v>
      </c>
      <c r="J233">
        <v>3</v>
      </c>
      <c r="K233">
        <v>2</v>
      </c>
      <c r="L233" s="258">
        <v>335</v>
      </c>
      <c r="M233" s="259">
        <v>315.23500000000001</v>
      </c>
      <c r="N233" s="260">
        <v>358.78500000000003</v>
      </c>
      <c r="O233" s="192">
        <v>554</v>
      </c>
      <c r="P233" s="192">
        <v>529</v>
      </c>
      <c r="Q233" s="192"/>
      <c r="R233" s="192">
        <v>546</v>
      </c>
      <c r="S233" s="192"/>
      <c r="T233" s="192">
        <v>361</v>
      </c>
      <c r="U233" s="192">
        <v>350</v>
      </c>
      <c r="V233" s="192"/>
      <c r="W233" s="192">
        <v>357</v>
      </c>
      <c r="X233" s="192"/>
      <c r="Y233" s="171">
        <v>145</v>
      </c>
      <c r="Z233" s="171">
        <v>143</v>
      </c>
      <c r="AA233" s="192">
        <v>491</v>
      </c>
      <c r="AB233" s="192">
        <v>520</v>
      </c>
      <c r="AC233" s="192">
        <v>450</v>
      </c>
      <c r="AD233" s="192">
        <v>510</v>
      </c>
      <c r="AE233" s="192">
        <v>490</v>
      </c>
      <c r="AF233" s="192">
        <v>359</v>
      </c>
      <c r="AG233" s="192">
        <v>357</v>
      </c>
      <c r="AH233" s="192">
        <v>351</v>
      </c>
      <c r="AI233" s="192">
        <v>356</v>
      </c>
      <c r="AJ233" s="192">
        <v>356</v>
      </c>
      <c r="AK233" s="171">
        <v>145</v>
      </c>
      <c r="AL233" s="171">
        <v>145</v>
      </c>
      <c r="AM233" s="192">
        <v>511.25</v>
      </c>
      <c r="AN233" s="192">
        <v>355.875</v>
      </c>
      <c r="AO233" s="222"/>
      <c r="AP233" s="182">
        <v>75</v>
      </c>
      <c r="AQ233" s="183">
        <v>144</v>
      </c>
      <c r="AR233" s="181">
        <v>8.3333333333333339</v>
      </c>
      <c r="AS233" s="181">
        <v>8.3333333333333339</v>
      </c>
      <c r="AT233" s="184"/>
      <c r="AU233" s="184"/>
      <c r="AV233" s="184"/>
      <c r="AW233" s="184"/>
      <c r="AX233" s="184"/>
      <c r="AY233" s="184"/>
      <c r="AZ233" s="184"/>
      <c r="BA233" s="184"/>
      <c r="BB233" s="184"/>
      <c r="BC233" s="185"/>
      <c r="BD233" s="180"/>
      <c r="BE233" s="186"/>
      <c r="BF233" s="187"/>
      <c r="BG233" s="172">
        <v>0</v>
      </c>
      <c r="BH233" s="172"/>
      <c r="BI233" s="172"/>
      <c r="BJ233" s="172"/>
      <c r="BK233" s="172"/>
      <c r="BL233" s="28"/>
      <c r="BM233" s="229"/>
      <c r="BN233" s="229"/>
      <c r="BO233" s="229"/>
      <c r="BP233" s="229"/>
      <c r="BQ233" s="229"/>
      <c r="BR233" s="229"/>
      <c r="BS233" s="229"/>
      <c r="BT233" s="229"/>
      <c r="BU233" s="229"/>
      <c r="BV233" s="229">
        <v>0</v>
      </c>
      <c r="BW233" s="229"/>
      <c r="BX233" s="229"/>
      <c r="BY233" s="229"/>
      <c r="BZ233" s="229"/>
      <c r="CA233" s="229"/>
      <c r="CB233" s="229"/>
      <c r="CC233" s="229"/>
      <c r="CD233" s="229"/>
      <c r="CE233" s="229"/>
      <c r="CF233" s="229"/>
      <c r="CG233" s="229">
        <v>0</v>
      </c>
      <c r="CH233" s="229">
        <v>0</v>
      </c>
      <c r="CI233" s="229"/>
      <c r="CJ233" s="229">
        <v>1.4999999999999999E-2</v>
      </c>
      <c r="CK233" s="229"/>
      <c r="CL233" s="229"/>
      <c r="CM233" s="229"/>
      <c r="CN233" s="229"/>
      <c r="CO233" s="229"/>
      <c r="CP233" s="229"/>
      <c r="CQ233" s="229" t="s">
        <v>174</v>
      </c>
      <c r="CR233" s="229" t="s">
        <v>175</v>
      </c>
      <c r="CS233">
        <v>0</v>
      </c>
    </row>
    <row r="234" spans="1:97" s="197" customFormat="1" ht="31.5" customHeight="1" x14ac:dyDescent="0.3">
      <c r="A234" s="193">
        <v>2022</v>
      </c>
      <c r="B234" s="170">
        <v>1</v>
      </c>
      <c r="C234" s="257">
        <v>44573</v>
      </c>
      <c r="D234" s="170">
        <v>378</v>
      </c>
      <c r="E234" s="170">
        <v>440</v>
      </c>
      <c r="F234" s="170">
        <v>7</v>
      </c>
      <c r="G234" s="196" t="s">
        <v>302</v>
      </c>
      <c r="H234" t="s">
        <v>303</v>
      </c>
      <c r="I234" t="s">
        <v>160</v>
      </c>
      <c r="J234">
        <v>3</v>
      </c>
      <c r="K234">
        <v>2</v>
      </c>
      <c r="L234" s="258">
        <v>258</v>
      </c>
      <c r="M234" s="259">
        <v>239.94</v>
      </c>
      <c r="N234" s="260">
        <v>276.06</v>
      </c>
      <c r="O234" s="192">
        <v>308</v>
      </c>
      <c r="P234" s="192">
        <v>302</v>
      </c>
      <c r="Q234" s="192"/>
      <c r="R234" s="192"/>
      <c r="S234" s="192"/>
      <c r="T234" s="192">
        <v>247</v>
      </c>
      <c r="U234" s="192">
        <v>235</v>
      </c>
      <c r="V234" s="192"/>
      <c r="W234" s="192"/>
      <c r="X234" s="192"/>
      <c r="Y234" s="171">
        <v>115</v>
      </c>
      <c r="Z234" s="171"/>
      <c r="AA234" s="192"/>
      <c r="AB234" s="192"/>
      <c r="AC234" s="192"/>
      <c r="AD234" s="192"/>
      <c r="AE234" s="192"/>
      <c r="AF234" s="192"/>
      <c r="AG234" s="192"/>
      <c r="AH234" s="192"/>
      <c r="AI234" s="192"/>
      <c r="AJ234" s="192"/>
      <c r="AK234" s="171"/>
      <c r="AL234" s="171"/>
      <c r="AM234" s="192">
        <v>305</v>
      </c>
      <c r="AN234" s="192">
        <v>241</v>
      </c>
      <c r="AO234" s="222"/>
      <c r="AP234" s="182">
        <v>90</v>
      </c>
      <c r="AQ234" s="183">
        <v>116</v>
      </c>
      <c r="AR234" s="181">
        <v>10.434782608695651</v>
      </c>
      <c r="AS234" s="181">
        <v>10.434782608695651</v>
      </c>
      <c r="AT234" s="184"/>
      <c r="AU234" s="184"/>
      <c r="AV234" s="184"/>
      <c r="AW234" s="184">
        <v>3</v>
      </c>
      <c r="AX234" s="184">
        <v>3</v>
      </c>
      <c r="AY234" s="184">
        <v>4</v>
      </c>
      <c r="AZ234" s="184"/>
      <c r="BA234" s="184"/>
      <c r="BB234" s="184"/>
      <c r="BC234" s="185"/>
      <c r="BD234" s="180"/>
      <c r="BE234" s="186"/>
      <c r="BF234" s="187"/>
      <c r="BG234" s="172">
        <v>0</v>
      </c>
      <c r="BH234" s="172"/>
      <c r="BI234" s="172"/>
      <c r="BJ234" s="172"/>
      <c r="BK234" s="172"/>
      <c r="BL234" s="28"/>
      <c r="BM234" s="229"/>
      <c r="BN234" s="229"/>
      <c r="BO234" s="229"/>
      <c r="BP234" s="229"/>
      <c r="BQ234" s="229"/>
      <c r="BR234" s="229"/>
      <c r="BS234" s="229"/>
      <c r="BT234" s="229"/>
      <c r="BU234" s="229"/>
      <c r="BV234" s="229">
        <v>0</v>
      </c>
      <c r="BW234" s="229"/>
      <c r="BX234" s="229"/>
      <c r="BY234" s="229"/>
      <c r="BZ234" s="229"/>
      <c r="CA234" s="229"/>
      <c r="CB234" s="229"/>
      <c r="CC234" s="229"/>
      <c r="CD234" s="229"/>
      <c r="CE234" s="229"/>
      <c r="CF234" s="229"/>
      <c r="CG234" s="229">
        <v>0</v>
      </c>
      <c r="CH234" s="229">
        <v>0</v>
      </c>
      <c r="CI234" s="229"/>
      <c r="CJ234" s="229">
        <v>1.4999999999999999E-2</v>
      </c>
      <c r="CK234" s="229"/>
      <c r="CL234" s="229"/>
      <c r="CM234" s="229"/>
      <c r="CN234" s="229"/>
      <c r="CO234" s="229"/>
      <c r="CP234" s="229"/>
      <c r="CQ234" s="229" t="s">
        <v>169</v>
      </c>
      <c r="CR234" s="229" t="s">
        <v>170</v>
      </c>
      <c r="CS234">
        <v>0</v>
      </c>
    </row>
    <row r="235" spans="1:97" s="197" customFormat="1" ht="31.5" customHeight="1" x14ac:dyDescent="0.3">
      <c r="A235" s="193">
        <v>2022</v>
      </c>
      <c r="B235" s="170">
        <v>1</v>
      </c>
      <c r="C235" s="257">
        <v>44573</v>
      </c>
      <c r="D235" s="170">
        <v>417</v>
      </c>
      <c r="E235" s="170">
        <v>660</v>
      </c>
      <c r="F235" s="170">
        <v>7</v>
      </c>
      <c r="G235" s="196" t="s">
        <v>304</v>
      </c>
      <c r="H235" t="s">
        <v>305</v>
      </c>
      <c r="I235" t="s">
        <v>160</v>
      </c>
      <c r="J235">
        <v>1</v>
      </c>
      <c r="K235">
        <v>6</v>
      </c>
      <c r="L235" s="258">
        <v>1265</v>
      </c>
      <c r="M235" s="259">
        <v>1190.365</v>
      </c>
      <c r="N235" s="260">
        <v>1354.8150000000001</v>
      </c>
      <c r="O235" s="192">
        <v>1651</v>
      </c>
      <c r="P235" s="192">
        <v>1642</v>
      </c>
      <c r="Q235" s="192"/>
      <c r="R235" s="192">
        <v>1646</v>
      </c>
      <c r="S235" s="192"/>
      <c r="T235" s="192">
        <v>1329</v>
      </c>
      <c r="U235" s="192">
        <v>1328</v>
      </c>
      <c r="V235" s="192"/>
      <c r="W235" s="192">
        <v>1326</v>
      </c>
      <c r="X235" s="192"/>
      <c r="Y235" s="171">
        <v>162</v>
      </c>
      <c r="Z235" s="171">
        <v>159</v>
      </c>
      <c r="AA235" s="192">
        <v>1786</v>
      </c>
      <c r="AB235" s="192"/>
      <c r="AC235" s="192">
        <v>1868</v>
      </c>
      <c r="AD235" s="192">
        <v>1924</v>
      </c>
      <c r="AE235" s="192">
        <v>1836</v>
      </c>
      <c r="AF235" s="192">
        <v>1317</v>
      </c>
      <c r="AG235" s="192"/>
      <c r="AH235" s="192">
        <v>1341</v>
      </c>
      <c r="AI235" s="192">
        <v>1330</v>
      </c>
      <c r="AJ235" s="192">
        <v>1319</v>
      </c>
      <c r="AK235" s="171">
        <v>159</v>
      </c>
      <c r="AL235" s="171">
        <v>162</v>
      </c>
      <c r="AM235" s="192">
        <v>1764.714285714286</v>
      </c>
      <c r="AN235" s="192">
        <v>1327.1428571428571</v>
      </c>
      <c r="AO235" s="222"/>
      <c r="AP235" s="182">
        <v>21</v>
      </c>
      <c r="AQ235" s="183">
        <v>180</v>
      </c>
      <c r="AR235" s="181">
        <v>22.5</v>
      </c>
      <c r="AS235" s="181">
        <v>22.5</v>
      </c>
      <c r="AT235" s="184"/>
      <c r="AU235" s="184"/>
      <c r="AV235" s="184"/>
      <c r="AW235" s="184">
        <v>12</v>
      </c>
      <c r="AX235" s="184">
        <v>16</v>
      </c>
      <c r="AY235" s="184">
        <v>14</v>
      </c>
      <c r="AZ235" s="184"/>
      <c r="BA235" s="184"/>
      <c r="BB235" s="184"/>
      <c r="BC235" s="185"/>
      <c r="BD235" s="180"/>
      <c r="BE235" s="186"/>
      <c r="BF235" s="187"/>
      <c r="BG235" s="172">
        <v>0</v>
      </c>
      <c r="BH235" s="172"/>
      <c r="BI235" s="172"/>
      <c r="BJ235" s="172"/>
      <c r="BK235" s="172"/>
      <c r="BL235" s="28">
        <v>2</v>
      </c>
      <c r="BM235" s="229">
        <v>8</v>
      </c>
      <c r="BN235" s="229">
        <v>8</v>
      </c>
      <c r="BO235" s="229"/>
      <c r="BP235" s="229"/>
      <c r="BQ235" s="229"/>
      <c r="BR235" s="229"/>
      <c r="BS235" s="229"/>
      <c r="BT235" s="229"/>
      <c r="BU235" s="229"/>
      <c r="BV235" s="229">
        <v>0</v>
      </c>
      <c r="BW235" s="229"/>
      <c r="BX235" s="229">
        <v>2</v>
      </c>
      <c r="BY235" s="229">
        <v>4</v>
      </c>
      <c r="BZ235" s="229">
        <v>3</v>
      </c>
      <c r="CA235" s="229"/>
      <c r="CB235" s="229"/>
      <c r="CC235" s="229"/>
      <c r="CD235" s="229"/>
      <c r="CE235" s="229"/>
      <c r="CF235" s="229"/>
      <c r="CG235" s="229">
        <v>0</v>
      </c>
      <c r="CH235" s="229">
        <v>0</v>
      </c>
      <c r="CI235" s="229"/>
      <c r="CJ235" s="229">
        <v>1.4999999999999999E-2</v>
      </c>
      <c r="CK235" s="229"/>
      <c r="CL235" s="229"/>
      <c r="CM235" s="229"/>
      <c r="CN235" s="229"/>
      <c r="CO235" s="229"/>
      <c r="CP235" s="229"/>
      <c r="CQ235" s="229" t="s">
        <v>174</v>
      </c>
      <c r="CR235" s="229" t="s">
        <v>175</v>
      </c>
      <c r="CS235">
        <v>0</v>
      </c>
    </row>
    <row r="236" spans="1:97" s="197" customFormat="1" ht="31.5" customHeight="1" x14ac:dyDescent="0.3">
      <c r="A236" s="193">
        <v>2022</v>
      </c>
      <c r="B236" s="170">
        <v>1</v>
      </c>
      <c r="C236" s="257">
        <v>44573</v>
      </c>
      <c r="D236" s="170">
        <v>417</v>
      </c>
      <c r="E236" s="170">
        <v>661</v>
      </c>
      <c r="F236" s="170">
        <v>7</v>
      </c>
      <c r="G236" s="196" t="s">
        <v>306</v>
      </c>
      <c r="H236" t="s">
        <v>307</v>
      </c>
      <c r="I236" t="s">
        <v>160</v>
      </c>
      <c r="J236">
        <v>1</v>
      </c>
      <c r="K236">
        <v>6</v>
      </c>
      <c r="L236" s="258">
        <v>276</v>
      </c>
      <c r="M236" s="259">
        <v>259.7</v>
      </c>
      <c r="N236" s="260">
        <v>295.60000000000002</v>
      </c>
      <c r="O236" s="192">
        <v>366</v>
      </c>
      <c r="P236" s="192">
        <v>369</v>
      </c>
      <c r="Q236" s="192"/>
      <c r="R236" s="192">
        <v>369</v>
      </c>
      <c r="S236" s="192"/>
      <c r="T236" s="192">
        <v>287</v>
      </c>
      <c r="U236" s="192">
        <v>287</v>
      </c>
      <c r="V236" s="192"/>
      <c r="W236" s="192">
        <v>286</v>
      </c>
      <c r="X236" s="192"/>
      <c r="Y236" s="171">
        <v>162</v>
      </c>
      <c r="Z236" s="171">
        <v>159</v>
      </c>
      <c r="AA236" s="192">
        <v>372</v>
      </c>
      <c r="AB236" s="192"/>
      <c r="AC236" s="192">
        <v>400</v>
      </c>
      <c r="AD236" s="192">
        <v>380</v>
      </c>
      <c r="AE236" s="192">
        <v>364</v>
      </c>
      <c r="AF236" s="192">
        <v>288</v>
      </c>
      <c r="AG236" s="192"/>
      <c r="AH236" s="192">
        <v>290</v>
      </c>
      <c r="AI236" s="192">
        <v>288</v>
      </c>
      <c r="AJ236" s="192">
        <v>284</v>
      </c>
      <c r="AK236" s="171">
        <v>159</v>
      </c>
      <c r="AL236" s="171">
        <v>162</v>
      </c>
      <c r="AM236" s="192">
        <v>374.28571428571428</v>
      </c>
      <c r="AN236" s="192">
        <v>287.14285714285722</v>
      </c>
      <c r="AO236" s="222"/>
      <c r="AP236" s="182">
        <v>21</v>
      </c>
      <c r="AQ236" s="183">
        <v>180</v>
      </c>
      <c r="AR236" s="181">
        <v>22.5</v>
      </c>
      <c r="AS236" s="181">
        <v>22.5</v>
      </c>
      <c r="AT236" s="184"/>
      <c r="AU236" s="184"/>
      <c r="AV236" s="184"/>
      <c r="AW236" s="184"/>
      <c r="AX236" s="184"/>
      <c r="AY236" s="184"/>
      <c r="AZ236" s="184"/>
      <c r="BA236" s="184"/>
      <c r="BB236" s="184"/>
      <c r="BC236" s="185"/>
      <c r="BD236" s="180"/>
      <c r="BE236" s="186"/>
      <c r="BF236" s="187"/>
      <c r="BG236" s="172">
        <v>0</v>
      </c>
      <c r="BH236" s="172"/>
      <c r="BI236" s="172"/>
      <c r="BJ236" s="172"/>
      <c r="BK236" s="172"/>
      <c r="BL236" s="28"/>
      <c r="BM236" s="229"/>
      <c r="BN236" s="229"/>
      <c r="BO236" s="229"/>
      <c r="BP236" s="229"/>
      <c r="BQ236" s="229"/>
      <c r="BR236" s="229"/>
      <c r="BS236" s="229"/>
      <c r="BT236" s="229"/>
      <c r="BU236" s="229"/>
      <c r="BV236" s="229">
        <v>0</v>
      </c>
      <c r="BW236" s="229"/>
      <c r="BX236" s="229"/>
      <c r="BY236" s="229"/>
      <c r="BZ236" s="229"/>
      <c r="CA236" s="229"/>
      <c r="CB236" s="229"/>
      <c r="CC236" s="229"/>
      <c r="CD236" s="229"/>
      <c r="CE236" s="229"/>
      <c r="CF236" s="229"/>
      <c r="CG236" s="229">
        <v>0</v>
      </c>
      <c r="CH236" s="229">
        <v>0</v>
      </c>
      <c r="CI236" s="229"/>
      <c r="CJ236" s="229">
        <v>1.4999999999999999E-2</v>
      </c>
      <c r="CK236" s="229"/>
      <c r="CL236" s="229"/>
      <c r="CM236" s="229"/>
      <c r="CN236" s="229"/>
      <c r="CO236" s="229"/>
      <c r="CP236" s="229"/>
      <c r="CQ236" s="229" t="s">
        <v>174</v>
      </c>
      <c r="CR236" s="229" t="s">
        <v>175</v>
      </c>
      <c r="CS236">
        <v>0</v>
      </c>
    </row>
    <row r="237" spans="1:97" s="197" customFormat="1" ht="31.5" customHeight="1" x14ac:dyDescent="0.3">
      <c r="A237" s="193">
        <v>2022</v>
      </c>
      <c r="B237" s="170">
        <v>1</v>
      </c>
      <c r="C237" s="257">
        <v>44573</v>
      </c>
      <c r="D237" s="170">
        <v>422</v>
      </c>
      <c r="E237" s="170">
        <v>668</v>
      </c>
      <c r="F237" s="170">
        <v>8</v>
      </c>
      <c r="G237" s="196" t="s">
        <v>308</v>
      </c>
      <c r="H237" t="s">
        <v>309</v>
      </c>
      <c r="I237" t="s">
        <v>160</v>
      </c>
      <c r="J237">
        <v>2</v>
      </c>
      <c r="K237">
        <v>1</v>
      </c>
      <c r="L237" s="258">
        <v>103</v>
      </c>
      <c r="M237" s="259">
        <v>96.923000000000002</v>
      </c>
      <c r="N237" s="260">
        <v>110.313</v>
      </c>
      <c r="O237" s="192">
        <v>147</v>
      </c>
      <c r="P237" s="192">
        <v>150</v>
      </c>
      <c r="Q237" s="192"/>
      <c r="R237" s="192">
        <v>152</v>
      </c>
      <c r="S237" s="192"/>
      <c r="T237" s="192">
        <v>99</v>
      </c>
      <c r="U237" s="192">
        <v>100</v>
      </c>
      <c r="V237" s="192"/>
      <c r="W237" s="192">
        <v>106</v>
      </c>
      <c r="X237" s="192"/>
      <c r="Y237" s="171">
        <v>122</v>
      </c>
      <c r="Z237" s="171">
        <v>118</v>
      </c>
      <c r="AA237" s="192">
        <v>187</v>
      </c>
      <c r="AB237" s="192">
        <v>147</v>
      </c>
      <c r="AC237" s="192">
        <v>150</v>
      </c>
      <c r="AD237" s="192">
        <v>148</v>
      </c>
      <c r="AE237" s="192">
        <v>150</v>
      </c>
      <c r="AF237" s="192">
        <v>110</v>
      </c>
      <c r="AG237" s="192">
        <v>105</v>
      </c>
      <c r="AH237" s="192">
        <v>110</v>
      </c>
      <c r="AI237" s="192">
        <v>107</v>
      </c>
      <c r="AJ237" s="192">
        <v>108</v>
      </c>
      <c r="AK237" s="171">
        <v>115</v>
      </c>
      <c r="AL237" s="171">
        <v>115</v>
      </c>
      <c r="AM237" s="192">
        <v>153.875</v>
      </c>
      <c r="AN237" s="192">
        <v>105.625</v>
      </c>
      <c r="AO237" s="222"/>
      <c r="AP237" s="182">
        <v>103</v>
      </c>
      <c r="AQ237" s="183">
        <v>105</v>
      </c>
      <c r="AR237" s="181">
        <v>15.38461538461539</v>
      </c>
      <c r="AS237" s="181">
        <v>15.38461538461539</v>
      </c>
      <c r="AT237" s="184"/>
      <c r="AU237" s="184"/>
      <c r="AV237" s="184"/>
      <c r="AW237" s="184">
        <v>4</v>
      </c>
      <c r="AX237" s="184">
        <v>4</v>
      </c>
      <c r="AY237" s="184">
        <v>2</v>
      </c>
      <c r="AZ237" s="184"/>
      <c r="BA237" s="184"/>
      <c r="BB237" s="184"/>
      <c r="BC237" s="185"/>
      <c r="BD237" s="180"/>
      <c r="BE237" s="186"/>
      <c r="BF237" s="187"/>
      <c r="BG237" s="172">
        <v>0</v>
      </c>
      <c r="BH237" s="172"/>
      <c r="BI237" s="172"/>
      <c r="BJ237" s="172"/>
      <c r="BK237" s="172"/>
      <c r="BL237" s="28"/>
      <c r="BM237" s="229">
        <v>2</v>
      </c>
      <c r="BN237" s="229">
        <v>5</v>
      </c>
      <c r="BO237" s="229"/>
      <c r="BP237" s="229"/>
      <c r="BQ237" s="229"/>
      <c r="BR237" s="229"/>
      <c r="BS237" s="229"/>
      <c r="BT237" s="229"/>
      <c r="BU237" s="229"/>
      <c r="BV237" s="229">
        <v>0</v>
      </c>
      <c r="BW237" s="229"/>
      <c r="BX237" s="229"/>
      <c r="BY237" s="229">
        <v>6</v>
      </c>
      <c r="BZ237" s="229">
        <v>7</v>
      </c>
      <c r="CA237" s="229"/>
      <c r="CB237" s="229"/>
      <c r="CC237" s="229"/>
      <c r="CD237" s="229"/>
      <c r="CE237" s="229"/>
      <c r="CF237" s="229"/>
      <c r="CG237" s="229">
        <v>0</v>
      </c>
      <c r="CH237" s="229">
        <v>0</v>
      </c>
      <c r="CI237" s="229"/>
      <c r="CJ237" s="229">
        <v>1.4999999999999999E-2</v>
      </c>
      <c r="CK237" s="229"/>
      <c r="CL237" s="229"/>
      <c r="CM237" s="229"/>
      <c r="CN237" s="229"/>
      <c r="CO237" s="229"/>
      <c r="CP237" s="229"/>
      <c r="CQ237" s="229" t="s">
        <v>174</v>
      </c>
      <c r="CR237" s="229" t="s">
        <v>175</v>
      </c>
      <c r="CS237">
        <v>0</v>
      </c>
    </row>
    <row r="238" spans="1:97" s="197" customFormat="1" ht="31.5" customHeight="1" x14ac:dyDescent="0.3">
      <c r="A238" s="193">
        <v>2022</v>
      </c>
      <c r="B238" s="170">
        <v>1</v>
      </c>
      <c r="C238" s="257">
        <v>44573</v>
      </c>
      <c r="D238" s="170">
        <v>159</v>
      </c>
      <c r="E238" s="170">
        <v>299</v>
      </c>
      <c r="F238" s="170">
        <v>30</v>
      </c>
      <c r="G238" s="196" t="s">
        <v>233</v>
      </c>
      <c r="H238" t="s">
        <v>234</v>
      </c>
      <c r="I238" t="s">
        <v>235</v>
      </c>
      <c r="J238">
        <v>3</v>
      </c>
      <c r="K238">
        <v>2</v>
      </c>
      <c r="L238" s="258">
        <v>115</v>
      </c>
      <c r="M238" s="259">
        <v>106.95</v>
      </c>
      <c r="N238" s="260">
        <v>123.05</v>
      </c>
      <c r="O238" s="192">
        <v>131</v>
      </c>
      <c r="P238" s="192">
        <v>135</v>
      </c>
      <c r="Q238" s="192"/>
      <c r="R238" s="192">
        <v>133</v>
      </c>
      <c r="S238" s="192"/>
      <c r="T238" s="192">
        <v>105</v>
      </c>
      <c r="U238" s="192">
        <v>107</v>
      </c>
      <c r="V238" s="192"/>
      <c r="W238" s="192">
        <v>109</v>
      </c>
      <c r="X238" s="192"/>
      <c r="Y238" s="171">
        <v>120</v>
      </c>
      <c r="Z238" s="171">
        <v>121</v>
      </c>
      <c r="AA238" s="192"/>
      <c r="AB238" s="192"/>
      <c r="AC238" s="192"/>
      <c r="AD238" s="192"/>
      <c r="AE238" s="192"/>
      <c r="AF238" s="192"/>
      <c r="AG238" s="192"/>
      <c r="AH238" s="192"/>
      <c r="AI238" s="192"/>
      <c r="AJ238" s="192"/>
      <c r="AK238" s="171"/>
      <c r="AL238" s="171"/>
      <c r="AM238" s="192">
        <v>133</v>
      </c>
      <c r="AN238" s="192">
        <v>107</v>
      </c>
      <c r="AO238" s="222"/>
      <c r="AP238" s="182">
        <v>86</v>
      </c>
      <c r="AQ238" s="183">
        <v>126</v>
      </c>
      <c r="AR238" s="181">
        <v>10</v>
      </c>
      <c r="AS238" s="181">
        <v>10</v>
      </c>
      <c r="AT238" s="184"/>
      <c r="AU238" s="184"/>
      <c r="AV238" s="184"/>
      <c r="AW238" s="184">
        <v>6</v>
      </c>
      <c r="AX238" s="184">
        <v>6</v>
      </c>
      <c r="AY238" s="184">
        <v>6</v>
      </c>
      <c r="AZ238" s="184"/>
      <c r="BA238" s="184"/>
      <c r="BB238" s="184"/>
      <c r="BC238" s="185"/>
      <c r="BD238" s="180"/>
      <c r="BE238" s="186"/>
      <c r="BF238" s="187"/>
      <c r="BG238" s="172">
        <v>0</v>
      </c>
      <c r="BH238" s="172"/>
      <c r="BI238" s="172"/>
      <c r="BJ238" s="172"/>
      <c r="BK238" s="172"/>
      <c r="BL238" s="28"/>
      <c r="BM238" s="229"/>
      <c r="BN238" s="229"/>
      <c r="BO238" s="229"/>
      <c r="BP238" s="229"/>
      <c r="BQ238" s="229"/>
      <c r="BR238" s="229"/>
      <c r="BS238" s="229"/>
      <c r="BT238" s="229"/>
      <c r="BU238" s="229"/>
      <c r="BV238" s="229">
        <v>0</v>
      </c>
      <c r="BW238" s="229"/>
      <c r="BX238" s="229"/>
      <c r="BY238" s="229"/>
      <c r="BZ238" s="229"/>
      <c r="CA238" s="229"/>
      <c r="CB238" s="229"/>
      <c r="CC238" s="229"/>
      <c r="CD238" s="229"/>
      <c r="CE238" s="229"/>
      <c r="CF238" s="229"/>
      <c r="CG238" s="229">
        <v>0</v>
      </c>
      <c r="CH238" s="229">
        <v>0</v>
      </c>
      <c r="CI238" s="229"/>
      <c r="CJ238" s="229">
        <v>0.02</v>
      </c>
      <c r="CK238" s="229"/>
      <c r="CL238" s="229"/>
      <c r="CM238" s="229"/>
      <c r="CN238" s="229"/>
      <c r="CO238" s="229"/>
      <c r="CP238" s="229"/>
      <c r="CQ238" s="229" t="s">
        <v>169</v>
      </c>
      <c r="CR238" s="229" t="s">
        <v>170</v>
      </c>
      <c r="CS238">
        <v>0</v>
      </c>
    </row>
    <row r="239" spans="1:97" s="197" customFormat="1" ht="31.5" customHeight="1" x14ac:dyDescent="0.3">
      <c r="A239" s="193">
        <v>2022</v>
      </c>
      <c r="B239" s="170">
        <v>1</v>
      </c>
      <c r="C239" s="257">
        <v>44573</v>
      </c>
      <c r="D239" s="170">
        <v>372</v>
      </c>
      <c r="E239" s="170">
        <v>646</v>
      </c>
      <c r="F239" s="170">
        <v>46</v>
      </c>
      <c r="G239" s="196" t="s">
        <v>244</v>
      </c>
      <c r="H239" t="s">
        <v>245</v>
      </c>
      <c r="I239" t="s">
        <v>201</v>
      </c>
      <c r="J239">
        <v>2</v>
      </c>
      <c r="K239">
        <v>2</v>
      </c>
      <c r="L239" s="258">
        <v>212</v>
      </c>
      <c r="M239" s="259">
        <v>197.16</v>
      </c>
      <c r="N239" s="260">
        <v>226.84</v>
      </c>
      <c r="O239" s="192">
        <v>246</v>
      </c>
      <c r="P239" s="192">
        <v>235</v>
      </c>
      <c r="Q239" s="192"/>
      <c r="R239" s="192"/>
      <c r="S239" s="192"/>
      <c r="T239" s="192">
        <v>201</v>
      </c>
      <c r="U239" s="192">
        <v>204</v>
      </c>
      <c r="V239" s="192"/>
      <c r="W239" s="192"/>
      <c r="X239" s="192"/>
      <c r="Y239" s="171">
        <v>138</v>
      </c>
      <c r="Z239" s="171">
        <v>135</v>
      </c>
      <c r="AA239" s="192"/>
      <c r="AB239" s="192"/>
      <c r="AC239" s="192"/>
      <c r="AD239" s="192"/>
      <c r="AE239" s="192"/>
      <c r="AF239" s="192"/>
      <c r="AG239" s="192"/>
      <c r="AH239" s="192"/>
      <c r="AI239" s="192"/>
      <c r="AJ239" s="192"/>
      <c r="AK239" s="171"/>
      <c r="AL239" s="171"/>
      <c r="AM239" s="192">
        <v>240.5</v>
      </c>
      <c r="AN239" s="192">
        <v>202.5</v>
      </c>
      <c r="AO239" s="222"/>
      <c r="AP239" s="182">
        <v>37</v>
      </c>
      <c r="AQ239" s="183">
        <v>150</v>
      </c>
      <c r="AR239" s="181">
        <v>13.23529411764706</v>
      </c>
      <c r="AS239" s="181">
        <v>13.23529411764706</v>
      </c>
      <c r="AT239" s="184"/>
      <c r="AU239" s="184"/>
      <c r="AV239" s="184"/>
      <c r="AW239" s="184">
        <v>3</v>
      </c>
      <c r="AX239" s="184">
        <v>3</v>
      </c>
      <c r="AY239" s="184">
        <v>1</v>
      </c>
      <c r="AZ239" s="184"/>
      <c r="BA239" s="184"/>
      <c r="BB239" s="184"/>
      <c r="BC239" s="185"/>
      <c r="BD239" s="180"/>
      <c r="BE239" s="186"/>
      <c r="BF239" s="187"/>
      <c r="BG239" s="172">
        <v>0</v>
      </c>
      <c r="BH239" s="172"/>
      <c r="BI239" s="172"/>
      <c r="BJ239" s="172"/>
      <c r="BK239" s="172"/>
      <c r="BL239" s="28"/>
      <c r="BM239" s="229"/>
      <c r="BN239" s="229"/>
      <c r="BO239" s="229"/>
      <c r="BP239" s="229"/>
      <c r="BQ239" s="229"/>
      <c r="BR239" s="229"/>
      <c r="BS239" s="229"/>
      <c r="BT239" s="229"/>
      <c r="BU239" s="229"/>
      <c r="BV239" s="229">
        <v>0</v>
      </c>
      <c r="BW239" s="229"/>
      <c r="BX239" s="229"/>
      <c r="BY239" s="229"/>
      <c r="BZ239" s="229"/>
      <c r="CA239" s="229"/>
      <c r="CB239" s="229"/>
      <c r="CC239" s="229"/>
      <c r="CD239" s="229"/>
      <c r="CE239" s="229"/>
      <c r="CF239" s="229"/>
      <c r="CG239" s="229">
        <v>0</v>
      </c>
      <c r="CH239" s="229">
        <v>0</v>
      </c>
      <c r="CI239" s="229"/>
      <c r="CJ239" s="229">
        <v>0.02</v>
      </c>
      <c r="CK239" s="229"/>
      <c r="CL239" s="229"/>
      <c r="CM239" s="229"/>
      <c r="CN239" s="229"/>
      <c r="CO239" s="229"/>
      <c r="CP239" s="229"/>
      <c r="CQ239" s="229" t="s">
        <v>169</v>
      </c>
      <c r="CR239" s="229" t="s">
        <v>238</v>
      </c>
      <c r="CS239">
        <v>0</v>
      </c>
    </row>
    <row r="240" spans="1:97" s="197" customFormat="1" ht="31.5" customHeight="1" x14ac:dyDescent="0.3">
      <c r="A240" s="193">
        <v>2022</v>
      </c>
      <c r="B240" s="170">
        <v>1</v>
      </c>
      <c r="C240" s="257">
        <v>44573</v>
      </c>
      <c r="D240" s="170">
        <v>372</v>
      </c>
      <c r="E240" s="170">
        <v>647</v>
      </c>
      <c r="F240" s="170">
        <v>46</v>
      </c>
      <c r="G240" s="196" t="s">
        <v>236</v>
      </c>
      <c r="H240" t="s">
        <v>237</v>
      </c>
      <c r="I240" t="s">
        <v>201</v>
      </c>
      <c r="J240">
        <v>2</v>
      </c>
      <c r="K240">
        <v>2</v>
      </c>
      <c r="L240" s="258">
        <v>212</v>
      </c>
      <c r="M240" s="259">
        <v>197.16</v>
      </c>
      <c r="N240" s="260">
        <v>226.84</v>
      </c>
      <c r="O240" s="192">
        <v>243</v>
      </c>
      <c r="P240" s="192">
        <v>234</v>
      </c>
      <c r="Q240" s="192"/>
      <c r="R240" s="192"/>
      <c r="S240" s="192"/>
      <c r="T240" s="192">
        <v>207</v>
      </c>
      <c r="U240" s="192">
        <v>204</v>
      </c>
      <c r="V240" s="192"/>
      <c r="W240" s="192"/>
      <c r="X240" s="192"/>
      <c r="Y240" s="171">
        <v>138</v>
      </c>
      <c r="Z240" s="171">
        <v>135</v>
      </c>
      <c r="AA240" s="192"/>
      <c r="AB240" s="192"/>
      <c r="AC240" s="192"/>
      <c r="AD240" s="192"/>
      <c r="AE240" s="192"/>
      <c r="AF240" s="192"/>
      <c r="AG240" s="192"/>
      <c r="AH240" s="192"/>
      <c r="AI240" s="192"/>
      <c r="AJ240" s="192"/>
      <c r="AK240" s="171"/>
      <c r="AL240" s="171"/>
      <c r="AM240" s="192">
        <v>238.5</v>
      </c>
      <c r="AN240" s="192">
        <v>205.5</v>
      </c>
      <c r="AO240" s="222"/>
      <c r="AP240" s="182">
        <v>37</v>
      </c>
      <c r="AQ240" s="183">
        <v>150</v>
      </c>
      <c r="AR240" s="181">
        <v>13.23529411764706</v>
      </c>
      <c r="AS240" s="181">
        <v>13.23529411764706</v>
      </c>
      <c r="AT240" s="184"/>
      <c r="AU240" s="184"/>
      <c r="AV240" s="184"/>
      <c r="AW240" s="184">
        <v>1</v>
      </c>
      <c r="AX240" s="184">
        <v>1</v>
      </c>
      <c r="AY240" s="184">
        <v>2</v>
      </c>
      <c r="AZ240" s="184"/>
      <c r="BA240" s="184"/>
      <c r="BB240" s="184"/>
      <c r="BC240" s="185"/>
      <c r="BD240" s="180"/>
      <c r="BE240" s="186"/>
      <c r="BF240" s="187"/>
      <c r="BG240" s="172">
        <v>0</v>
      </c>
      <c r="BH240" s="172"/>
      <c r="BI240" s="172"/>
      <c r="BJ240" s="172"/>
      <c r="BK240" s="172"/>
      <c r="BL240" s="28"/>
      <c r="BM240" s="229"/>
      <c r="BN240" s="229"/>
      <c r="BO240" s="229"/>
      <c r="BP240" s="229"/>
      <c r="BQ240" s="229"/>
      <c r="BR240" s="229"/>
      <c r="BS240" s="229"/>
      <c r="BT240" s="229"/>
      <c r="BU240" s="229"/>
      <c r="BV240" s="229">
        <v>0</v>
      </c>
      <c r="BW240" s="229"/>
      <c r="BX240" s="229"/>
      <c r="BY240" s="229"/>
      <c r="BZ240" s="229"/>
      <c r="CA240" s="229"/>
      <c r="CB240" s="229"/>
      <c r="CC240" s="229"/>
      <c r="CD240" s="229"/>
      <c r="CE240" s="229"/>
      <c r="CF240" s="229"/>
      <c r="CG240" s="229">
        <v>0</v>
      </c>
      <c r="CH240" s="229">
        <v>0</v>
      </c>
      <c r="CI240" s="229"/>
      <c r="CJ240" s="229">
        <v>0.02</v>
      </c>
      <c r="CK240" s="229"/>
      <c r="CL240" s="229"/>
      <c r="CM240" s="229"/>
      <c r="CN240" s="229"/>
      <c r="CO240" s="229"/>
      <c r="CP240" s="229"/>
      <c r="CQ240" s="229" t="s">
        <v>169</v>
      </c>
      <c r="CR240" s="229" t="s">
        <v>238</v>
      </c>
      <c r="CS240">
        <v>0</v>
      </c>
    </row>
    <row r="241" spans="1:97" s="197" customFormat="1" ht="31.5" customHeight="1" x14ac:dyDescent="0.3">
      <c r="A241" s="193">
        <v>2022</v>
      </c>
      <c r="B241" s="170">
        <v>1</v>
      </c>
      <c r="C241" s="257">
        <v>44573</v>
      </c>
      <c r="D241" s="170">
        <v>334</v>
      </c>
      <c r="E241" s="170">
        <v>254</v>
      </c>
      <c r="F241" s="170">
        <v>49</v>
      </c>
      <c r="G241" s="196" t="s">
        <v>200</v>
      </c>
      <c r="H241" t="s">
        <v>168</v>
      </c>
      <c r="I241" t="s">
        <v>201</v>
      </c>
      <c r="J241">
        <v>4</v>
      </c>
      <c r="K241">
        <v>2</v>
      </c>
      <c r="L241" s="258">
        <v>203</v>
      </c>
      <c r="M241" s="259">
        <v>188.79</v>
      </c>
      <c r="N241" s="260">
        <v>217.21</v>
      </c>
      <c r="O241" s="192">
        <v>370</v>
      </c>
      <c r="P241" s="192">
        <v>366</v>
      </c>
      <c r="Q241" s="192"/>
      <c r="R241" s="192">
        <v>350</v>
      </c>
      <c r="S241" s="192"/>
      <c r="T241" s="192">
        <v>207</v>
      </c>
      <c r="U241" s="192">
        <v>203</v>
      </c>
      <c r="V241" s="192"/>
      <c r="W241" s="192">
        <v>216</v>
      </c>
      <c r="X241" s="192"/>
      <c r="Y241" s="171">
        <v>157</v>
      </c>
      <c r="Z241" s="171">
        <v>157</v>
      </c>
      <c r="AA241" s="192">
        <v>300</v>
      </c>
      <c r="AB241" s="192"/>
      <c r="AC241" s="192">
        <v>331</v>
      </c>
      <c r="AD241" s="192">
        <v>275</v>
      </c>
      <c r="AE241" s="192">
        <v>270</v>
      </c>
      <c r="AF241" s="192">
        <v>202</v>
      </c>
      <c r="AG241" s="192"/>
      <c r="AH241" s="192">
        <v>215</v>
      </c>
      <c r="AI241" s="192">
        <v>206</v>
      </c>
      <c r="AJ241" s="192">
        <v>209</v>
      </c>
      <c r="AK241" s="171">
        <v>140</v>
      </c>
      <c r="AL241" s="171">
        <v>155</v>
      </c>
      <c r="AM241" s="192">
        <v>323.14285714285722</v>
      </c>
      <c r="AN241" s="192">
        <v>208.28571428571431</v>
      </c>
      <c r="AO241" s="222"/>
      <c r="AP241" s="182">
        <v>94</v>
      </c>
      <c r="AQ241" s="183">
        <v>153</v>
      </c>
      <c r="AR241" s="181">
        <v>5.9210526315789478</v>
      </c>
      <c r="AS241" s="181">
        <v>5.9210526315789478</v>
      </c>
      <c r="AT241" s="184"/>
      <c r="AU241" s="184"/>
      <c r="AV241" s="184"/>
      <c r="AW241" s="184">
        <v>10</v>
      </c>
      <c r="AX241" s="184">
        <v>10</v>
      </c>
      <c r="AY241" s="184">
        <v>4</v>
      </c>
      <c r="AZ241" s="184"/>
      <c r="BA241" s="184"/>
      <c r="BB241" s="184"/>
      <c r="BC241" s="185"/>
      <c r="BD241" s="180"/>
      <c r="BE241" s="186"/>
      <c r="BF241" s="187"/>
      <c r="BG241" s="172">
        <v>0</v>
      </c>
      <c r="BH241" s="172"/>
      <c r="BI241" s="172"/>
      <c r="BJ241" s="172"/>
      <c r="BK241" s="172"/>
      <c r="BL241" s="28">
        <v>2</v>
      </c>
      <c r="BM241" s="229">
        <v>4</v>
      </c>
      <c r="BN241" s="229">
        <v>4</v>
      </c>
      <c r="BO241" s="229"/>
      <c r="BP241" s="229"/>
      <c r="BQ241" s="229"/>
      <c r="BR241" s="229"/>
      <c r="BS241" s="229"/>
      <c r="BT241" s="229"/>
      <c r="BU241" s="229"/>
      <c r="BV241" s="229">
        <v>0</v>
      </c>
      <c r="BW241" s="229"/>
      <c r="BX241" s="229">
        <v>6</v>
      </c>
      <c r="BY241" s="229">
        <v>7</v>
      </c>
      <c r="BZ241" s="229">
        <v>4</v>
      </c>
      <c r="CA241" s="229"/>
      <c r="CB241" s="229"/>
      <c r="CC241" s="229"/>
      <c r="CD241" s="229"/>
      <c r="CE241" s="229"/>
      <c r="CF241" s="229"/>
      <c r="CG241" s="229">
        <v>0</v>
      </c>
      <c r="CH241" s="229">
        <v>0</v>
      </c>
      <c r="CI241" s="229"/>
      <c r="CJ241" s="229">
        <v>0.02</v>
      </c>
      <c r="CK241" s="229"/>
      <c r="CL241" s="229"/>
      <c r="CM241" s="229"/>
      <c r="CN241" s="229"/>
      <c r="CO241" s="229"/>
      <c r="CP241" s="229"/>
      <c r="CQ241" s="229" t="s">
        <v>169</v>
      </c>
      <c r="CR241" s="229" t="s">
        <v>170</v>
      </c>
      <c r="CS241">
        <v>0</v>
      </c>
    </row>
    <row r="242" spans="1:97" s="197" customFormat="1" ht="31.5" customHeight="1" x14ac:dyDescent="0.3">
      <c r="A242" s="193">
        <v>2022</v>
      </c>
      <c r="B242" s="170">
        <v>1</v>
      </c>
      <c r="C242" s="257">
        <v>44573</v>
      </c>
      <c r="D242" s="170">
        <v>417</v>
      </c>
      <c r="E242" s="170">
        <v>660</v>
      </c>
      <c r="F242" s="170"/>
      <c r="G242" s="196" t="s">
        <v>304</v>
      </c>
      <c r="H242" t="s">
        <v>305</v>
      </c>
      <c r="I242" t="s">
        <v>160</v>
      </c>
      <c r="J242">
        <v>1</v>
      </c>
      <c r="K242">
        <v>6</v>
      </c>
      <c r="L242" s="258">
        <v>1265</v>
      </c>
      <c r="M242" s="259">
        <v>1190.365</v>
      </c>
      <c r="N242" s="260">
        <v>1354.8150000000001</v>
      </c>
      <c r="O242" s="192"/>
      <c r="P242" s="192"/>
      <c r="Q242" s="192"/>
      <c r="R242" s="192"/>
      <c r="S242" s="192"/>
      <c r="T242" s="192"/>
      <c r="U242" s="192"/>
      <c r="V242" s="192"/>
      <c r="W242" s="192"/>
      <c r="X242" s="192"/>
      <c r="Y242" s="171">
        <v>162</v>
      </c>
      <c r="Z242" s="171">
        <v>159</v>
      </c>
      <c r="AA242" s="192"/>
      <c r="AB242" s="192"/>
      <c r="AC242" s="192"/>
      <c r="AD242" s="192"/>
      <c r="AE242" s="192"/>
      <c r="AF242" s="192"/>
      <c r="AG242" s="192"/>
      <c r="AH242" s="192"/>
      <c r="AI242" s="192"/>
      <c r="AJ242" s="192"/>
      <c r="AK242" s="171">
        <v>159</v>
      </c>
      <c r="AL242" s="171">
        <v>162</v>
      </c>
      <c r="AM242" s="192"/>
      <c r="AN242" s="192"/>
      <c r="AO242" s="222"/>
      <c r="AP242" s="182">
        <v>21</v>
      </c>
      <c r="AQ242" s="183">
        <v>180</v>
      </c>
      <c r="AR242" s="181">
        <v>22.5</v>
      </c>
      <c r="AS242" s="181">
        <v>22.5</v>
      </c>
      <c r="AT242" s="184"/>
      <c r="AU242" s="184"/>
      <c r="AV242" s="184"/>
      <c r="AW242" s="184"/>
      <c r="AX242" s="184"/>
      <c r="AY242" s="184"/>
      <c r="AZ242" s="184"/>
      <c r="BA242" s="184"/>
      <c r="BB242" s="184"/>
      <c r="BC242" s="185"/>
      <c r="BD242" s="180"/>
      <c r="BE242" s="186"/>
      <c r="BF242" s="187"/>
      <c r="BG242" s="172">
        <v>0</v>
      </c>
      <c r="BH242" s="172"/>
      <c r="BI242" s="172"/>
      <c r="BJ242" s="172"/>
      <c r="BK242" s="172"/>
      <c r="BL242" s="28"/>
      <c r="BM242" s="229"/>
      <c r="BN242" s="229"/>
      <c r="BO242" s="229"/>
      <c r="BP242" s="229"/>
      <c r="BQ242" s="229"/>
      <c r="BR242" s="229"/>
      <c r="BS242" s="229"/>
      <c r="BT242" s="229"/>
      <c r="BU242" s="229"/>
      <c r="BV242" s="229">
        <v>0</v>
      </c>
      <c r="BW242" s="229"/>
      <c r="BX242" s="229"/>
      <c r="BY242" s="229"/>
      <c r="BZ242" s="229"/>
      <c r="CA242" s="229"/>
      <c r="CB242" s="229"/>
      <c r="CC242" s="229"/>
      <c r="CD242" s="229"/>
      <c r="CE242" s="229"/>
      <c r="CF242" s="229"/>
      <c r="CG242" s="229">
        <v>0</v>
      </c>
      <c r="CH242" s="229">
        <v>0</v>
      </c>
      <c r="CI242" s="229"/>
      <c r="CJ242" s="229"/>
      <c r="CK242" s="229"/>
      <c r="CL242" s="229"/>
      <c r="CM242" s="229"/>
      <c r="CN242" s="229"/>
      <c r="CO242" s="229"/>
      <c r="CP242" s="229"/>
      <c r="CQ242" s="229" t="s">
        <v>174</v>
      </c>
      <c r="CR242" s="229" t="s">
        <v>175</v>
      </c>
      <c r="CS242">
        <v>0</v>
      </c>
    </row>
    <row r="243" spans="1:97" s="197" customFormat="1" ht="31.5" customHeight="1" x14ac:dyDescent="0.3">
      <c r="A243" s="193">
        <v>2022</v>
      </c>
      <c r="B243" s="170">
        <v>1</v>
      </c>
      <c r="C243" s="257">
        <v>44574</v>
      </c>
      <c r="D243" s="170">
        <v>417</v>
      </c>
      <c r="E243" s="170">
        <v>661</v>
      </c>
      <c r="F243" s="170">
        <v>2</v>
      </c>
      <c r="G243" s="196" t="s">
        <v>306</v>
      </c>
      <c r="H243" t="s">
        <v>307</v>
      </c>
      <c r="I243" t="s">
        <v>160</v>
      </c>
      <c r="J243">
        <v>1</v>
      </c>
      <c r="K243">
        <v>6</v>
      </c>
      <c r="L243" s="258">
        <v>276</v>
      </c>
      <c r="M243" s="259">
        <v>259.7</v>
      </c>
      <c r="N243" s="260">
        <v>295.60000000000002</v>
      </c>
      <c r="O243" s="192"/>
      <c r="P243" s="192"/>
      <c r="Q243" s="192"/>
      <c r="R243" s="192"/>
      <c r="S243" s="192"/>
      <c r="T243" s="192"/>
      <c r="U243" s="192"/>
      <c r="V243" s="192"/>
      <c r="W243" s="192"/>
      <c r="X243" s="192"/>
      <c r="Y243" s="171">
        <v>162</v>
      </c>
      <c r="Z243" s="171">
        <v>164</v>
      </c>
      <c r="AA243" s="192"/>
      <c r="AB243" s="192"/>
      <c r="AC243" s="192"/>
      <c r="AD243" s="192"/>
      <c r="AE243" s="192"/>
      <c r="AF243" s="192"/>
      <c r="AG243" s="192"/>
      <c r="AH243" s="192"/>
      <c r="AI243" s="192"/>
      <c r="AJ243" s="192"/>
      <c r="AK243" s="171">
        <v>163</v>
      </c>
      <c r="AL243" s="171">
        <v>160</v>
      </c>
      <c r="AM243" s="192"/>
      <c r="AN243" s="192"/>
      <c r="AO243" s="222"/>
      <c r="AP243" s="182">
        <v>21</v>
      </c>
      <c r="AQ243" s="183">
        <v>180</v>
      </c>
      <c r="AR243" s="181">
        <v>22.222222222222221</v>
      </c>
      <c r="AS243" s="181">
        <v>22.222222222222221</v>
      </c>
      <c r="AT243" s="184"/>
      <c r="AU243" s="184"/>
      <c r="AV243" s="184"/>
      <c r="AW243" s="184"/>
      <c r="AX243" s="184"/>
      <c r="AY243" s="184"/>
      <c r="AZ243" s="184"/>
      <c r="BA243" s="184"/>
      <c r="BB243" s="184"/>
      <c r="BC243" s="185"/>
      <c r="BD243" s="180"/>
      <c r="BE243" s="186"/>
      <c r="BF243" s="187"/>
      <c r="BG243" s="172">
        <v>0</v>
      </c>
      <c r="BH243" s="172"/>
      <c r="BI243" s="172"/>
      <c r="BJ243" s="172"/>
      <c r="BK243" s="172"/>
      <c r="BL243" s="28"/>
      <c r="BM243" s="229"/>
      <c r="BN243" s="229"/>
      <c r="BO243" s="229"/>
      <c r="BP243" s="229"/>
      <c r="BQ243" s="229"/>
      <c r="BR243" s="229"/>
      <c r="BS243" s="229"/>
      <c r="BT243" s="229"/>
      <c r="BU243" s="229"/>
      <c r="BV243" s="229">
        <v>0</v>
      </c>
      <c r="BW243" s="229"/>
      <c r="BX243" s="229"/>
      <c r="BY243" s="229"/>
      <c r="BZ243" s="229"/>
      <c r="CA243" s="229"/>
      <c r="CB243" s="229"/>
      <c r="CC243" s="229"/>
      <c r="CD243" s="229"/>
      <c r="CE243" s="229"/>
      <c r="CF243" s="229"/>
      <c r="CG243" s="229">
        <v>0</v>
      </c>
      <c r="CH243" s="229">
        <v>0</v>
      </c>
      <c r="CI243" s="229"/>
      <c r="CJ243" s="229">
        <v>1.4999999999999999E-2</v>
      </c>
      <c r="CK243" s="229"/>
      <c r="CL243" s="229"/>
      <c r="CM243" s="229"/>
      <c r="CN243" s="229"/>
      <c r="CO243" s="229"/>
      <c r="CP243" s="229"/>
      <c r="CQ243" s="229" t="s">
        <v>174</v>
      </c>
      <c r="CR243" s="229" t="s">
        <v>175</v>
      </c>
      <c r="CS243">
        <v>0</v>
      </c>
    </row>
    <row r="244" spans="1:97" s="197" customFormat="1" ht="31.5" customHeight="1" x14ac:dyDescent="0.3">
      <c r="A244" s="193">
        <v>2022</v>
      </c>
      <c r="B244" s="170">
        <v>1</v>
      </c>
      <c r="C244" s="257">
        <v>44574</v>
      </c>
      <c r="D244" s="170">
        <v>137</v>
      </c>
      <c r="E244" s="170">
        <v>273</v>
      </c>
      <c r="F244" s="170">
        <v>3</v>
      </c>
      <c r="G244" s="196" t="s">
        <v>163</v>
      </c>
      <c r="H244" t="s">
        <v>164</v>
      </c>
      <c r="I244" t="s">
        <v>160</v>
      </c>
      <c r="J244">
        <v>3</v>
      </c>
      <c r="K244">
        <v>2</v>
      </c>
      <c r="L244" s="258">
        <v>564</v>
      </c>
      <c r="M244" s="259">
        <v>524.52</v>
      </c>
      <c r="N244" s="260">
        <v>603.48</v>
      </c>
      <c r="O244" s="192"/>
      <c r="P244" s="192"/>
      <c r="Q244" s="192"/>
      <c r="R244" s="192"/>
      <c r="S244" s="192"/>
      <c r="T244" s="192"/>
      <c r="U244" s="192"/>
      <c r="V244" s="192"/>
      <c r="W244" s="192"/>
      <c r="X244" s="192"/>
      <c r="Y244" s="171"/>
      <c r="Z244" s="171"/>
      <c r="AA244" s="192"/>
      <c r="AB244" s="192"/>
      <c r="AC244" s="192"/>
      <c r="AD244" s="192"/>
      <c r="AE244" s="192"/>
      <c r="AF244" s="192"/>
      <c r="AG244" s="192"/>
      <c r="AH244" s="192"/>
      <c r="AI244" s="192"/>
      <c r="AJ244" s="192"/>
      <c r="AK244" s="171">
        <v>142</v>
      </c>
      <c r="AL244" s="171">
        <v>142</v>
      </c>
      <c r="AM244" s="192"/>
      <c r="AN244" s="192"/>
      <c r="AO244" s="222"/>
      <c r="AP244" s="182">
        <v>93</v>
      </c>
      <c r="AQ244" s="183">
        <v>116</v>
      </c>
      <c r="AR244" s="181">
        <v>8.4507042253521121</v>
      </c>
      <c r="AS244" s="181">
        <v>8.4507042253521121</v>
      </c>
      <c r="AT244" s="184"/>
      <c r="AU244" s="184"/>
      <c r="AV244" s="184"/>
      <c r="AW244" s="184"/>
      <c r="AX244" s="184"/>
      <c r="AY244" s="184"/>
      <c r="AZ244" s="184"/>
      <c r="BA244" s="184"/>
      <c r="BB244" s="184"/>
      <c r="BC244" s="185"/>
      <c r="BD244" s="180"/>
      <c r="BE244" s="186"/>
      <c r="BF244" s="187"/>
      <c r="BG244" s="172">
        <v>0</v>
      </c>
      <c r="BH244" s="172"/>
      <c r="BI244" s="172"/>
      <c r="BJ244" s="172"/>
      <c r="BK244" s="172"/>
      <c r="BL244" s="28"/>
      <c r="BM244" s="229"/>
      <c r="BN244" s="229"/>
      <c r="BO244" s="229"/>
      <c r="BP244" s="229"/>
      <c r="BQ244" s="229"/>
      <c r="BR244" s="229"/>
      <c r="BS244" s="229"/>
      <c r="BT244" s="229"/>
      <c r="BU244" s="229"/>
      <c r="BV244" s="229">
        <v>0</v>
      </c>
      <c r="BW244" s="229"/>
      <c r="BX244" s="229"/>
      <c r="BY244" s="229"/>
      <c r="BZ244" s="229"/>
      <c r="CA244" s="229"/>
      <c r="CB244" s="229"/>
      <c r="CC244" s="229"/>
      <c r="CD244" s="229"/>
      <c r="CE244" s="229"/>
      <c r="CF244" s="229"/>
      <c r="CG244" s="229">
        <v>0</v>
      </c>
      <c r="CH244" s="229">
        <v>0</v>
      </c>
      <c r="CI244" s="229"/>
      <c r="CJ244" s="229">
        <v>1.4999999999999999E-2</v>
      </c>
      <c r="CK244" s="229"/>
      <c r="CL244" s="229"/>
      <c r="CM244" s="229"/>
      <c r="CN244" s="229"/>
      <c r="CO244" s="229"/>
      <c r="CP244" s="229"/>
      <c r="CQ244" s="229" t="s">
        <v>165</v>
      </c>
      <c r="CR244" s="229"/>
      <c r="CS244">
        <v>0</v>
      </c>
    </row>
    <row r="245" spans="1:97" s="197" customFormat="1" ht="31.5" customHeight="1" x14ac:dyDescent="0.3">
      <c r="A245" s="193">
        <v>2022</v>
      </c>
      <c r="B245" s="170">
        <v>1</v>
      </c>
      <c r="C245" s="257">
        <v>44574</v>
      </c>
      <c r="D245" s="170">
        <v>421</v>
      </c>
      <c r="E245" s="170">
        <v>667</v>
      </c>
      <c r="F245" s="170">
        <v>3</v>
      </c>
      <c r="G245" s="196" t="s">
        <v>311</v>
      </c>
      <c r="H245" t="s">
        <v>312</v>
      </c>
      <c r="I245" t="s">
        <v>160</v>
      </c>
      <c r="J245">
        <v>1</v>
      </c>
      <c r="K245">
        <v>4</v>
      </c>
      <c r="L245" s="258">
        <v>1554</v>
      </c>
      <c r="M245" s="259">
        <v>1462.3140000000001</v>
      </c>
      <c r="N245" s="260">
        <v>1664.3340000000001</v>
      </c>
      <c r="O245" s="192">
        <v>1914</v>
      </c>
      <c r="P245" s="192">
        <v>1903</v>
      </c>
      <c r="Q245" s="192">
        <v>1912</v>
      </c>
      <c r="R245" s="192">
        <v>1921</v>
      </c>
      <c r="S245" s="192"/>
      <c r="T245" s="192">
        <v>1631</v>
      </c>
      <c r="U245" s="192">
        <v>1620</v>
      </c>
      <c r="V245" s="192">
        <v>1622</v>
      </c>
      <c r="W245" s="192">
        <v>1636</v>
      </c>
      <c r="X245" s="192"/>
      <c r="Y245" s="171">
        <v>145</v>
      </c>
      <c r="Z245" s="171">
        <v>180</v>
      </c>
      <c r="AA245" s="192"/>
      <c r="AB245" s="192"/>
      <c r="AC245" s="192">
        <v>2082</v>
      </c>
      <c r="AD245" s="192">
        <v>2110</v>
      </c>
      <c r="AE245" s="192"/>
      <c r="AF245" s="192"/>
      <c r="AG245" s="192"/>
      <c r="AH245" s="192">
        <v>1639</v>
      </c>
      <c r="AI245" s="192">
        <v>1641</v>
      </c>
      <c r="AJ245" s="192"/>
      <c r="AK245" s="171">
        <v>190</v>
      </c>
      <c r="AL245" s="171"/>
      <c r="AM245" s="192">
        <v>1973.666666666667</v>
      </c>
      <c r="AN245" s="192">
        <v>1631.5</v>
      </c>
      <c r="AO245" s="222"/>
      <c r="AP245" s="182">
        <v>18</v>
      </c>
      <c r="AQ245" s="183">
        <v>200</v>
      </c>
      <c r="AR245" s="181">
        <v>21.05263157894737</v>
      </c>
      <c r="AS245" s="181">
        <v>21.05263157894737</v>
      </c>
      <c r="AT245" s="184"/>
      <c r="AU245" s="184"/>
      <c r="AV245" s="184"/>
      <c r="AW245" s="184">
        <v>8</v>
      </c>
      <c r="AX245" s="184">
        <v>8</v>
      </c>
      <c r="AY245" s="184">
        <v>4</v>
      </c>
      <c r="AZ245" s="184"/>
      <c r="BA245" s="184"/>
      <c r="BB245" s="184"/>
      <c r="BC245" s="185"/>
      <c r="BD245" s="180"/>
      <c r="BE245" s="186"/>
      <c r="BF245" s="187"/>
      <c r="BG245" s="172">
        <v>0</v>
      </c>
      <c r="BH245" s="172"/>
      <c r="BI245" s="172"/>
      <c r="BJ245" s="172"/>
      <c r="BK245" s="172"/>
      <c r="BL245" s="28">
        <v>12</v>
      </c>
      <c r="BM245" s="229">
        <v>12</v>
      </c>
      <c r="BN245" s="229">
        <v>12</v>
      </c>
      <c r="BO245" s="229"/>
      <c r="BP245" s="229"/>
      <c r="BQ245" s="229"/>
      <c r="BR245" s="229"/>
      <c r="BS245" s="229"/>
      <c r="BT245" s="229"/>
      <c r="BU245" s="229"/>
      <c r="BV245" s="229">
        <v>0</v>
      </c>
      <c r="BW245" s="229"/>
      <c r="BX245" s="229">
        <v>5</v>
      </c>
      <c r="BY245" s="229">
        <v>5</v>
      </c>
      <c r="BZ245" s="229">
        <v>4</v>
      </c>
      <c r="CA245" s="229"/>
      <c r="CB245" s="229"/>
      <c r="CC245" s="229"/>
      <c r="CD245" s="229"/>
      <c r="CE245" s="229"/>
      <c r="CF245" s="229"/>
      <c r="CG245" s="229">
        <v>0</v>
      </c>
      <c r="CH245" s="229">
        <v>0</v>
      </c>
      <c r="CI245" s="229"/>
      <c r="CJ245" s="229">
        <v>1.4999999999999999E-2</v>
      </c>
      <c r="CK245" s="229"/>
      <c r="CL245" s="229"/>
      <c r="CM245" s="229"/>
      <c r="CN245" s="229"/>
      <c r="CO245" s="229"/>
      <c r="CP245" s="229"/>
      <c r="CQ245" s="229" t="s">
        <v>174</v>
      </c>
      <c r="CR245" s="229" t="s">
        <v>175</v>
      </c>
      <c r="CS245">
        <v>0</v>
      </c>
    </row>
    <row r="246" spans="1:97" s="197" customFormat="1" ht="31.5" customHeight="1" x14ac:dyDescent="0.3">
      <c r="A246" s="193">
        <v>2022</v>
      </c>
      <c r="B246" s="170">
        <v>1</v>
      </c>
      <c r="C246" s="257">
        <v>44574</v>
      </c>
      <c r="D246" s="170">
        <v>421</v>
      </c>
      <c r="E246" s="170">
        <v>673</v>
      </c>
      <c r="F246" s="170">
        <v>3</v>
      </c>
      <c r="G246" s="196" t="s">
        <v>313</v>
      </c>
      <c r="H246" t="s">
        <v>314</v>
      </c>
      <c r="I246" t="s">
        <v>160</v>
      </c>
      <c r="J246">
        <v>1</v>
      </c>
      <c r="K246">
        <v>4</v>
      </c>
      <c r="L246" s="258">
        <v>61.6</v>
      </c>
      <c r="M246" s="259">
        <v>57.965600000000002</v>
      </c>
      <c r="N246" s="260">
        <v>65.973600000000005</v>
      </c>
      <c r="O246" s="192">
        <v>152</v>
      </c>
      <c r="P246" s="192">
        <v>148</v>
      </c>
      <c r="Q246" s="192">
        <v>146</v>
      </c>
      <c r="R246" s="192">
        <v>144</v>
      </c>
      <c r="S246" s="192"/>
      <c r="T246" s="192">
        <v>128</v>
      </c>
      <c r="U246" s="192">
        <v>126</v>
      </c>
      <c r="V246" s="192">
        <v>122</v>
      </c>
      <c r="W246" s="192">
        <v>132</v>
      </c>
      <c r="X246" s="192"/>
      <c r="Y246" s="171">
        <v>145</v>
      </c>
      <c r="Z246" s="171">
        <v>180</v>
      </c>
      <c r="AA246" s="192"/>
      <c r="AB246" s="192"/>
      <c r="AC246" s="192">
        <v>76</v>
      </c>
      <c r="AD246" s="192">
        <v>80</v>
      </c>
      <c r="AE246" s="192"/>
      <c r="AF246" s="192"/>
      <c r="AG246" s="192"/>
      <c r="AH246" s="192">
        <v>64</v>
      </c>
      <c r="AI246" s="192">
        <v>65</v>
      </c>
      <c r="AJ246" s="192"/>
      <c r="AK246" s="171">
        <v>190</v>
      </c>
      <c r="AL246" s="171"/>
      <c r="AM246" s="192">
        <v>124.3333333333333</v>
      </c>
      <c r="AN246" s="192">
        <v>106.1666666666667</v>
      </c>
      <c r="AO246" s="222"/>
      <c r="AP246" s="182">
        <v>18</v>
      </c>
      <c r="AQ246" s="183">
        <v>200</v>
      </c>
      <c r="AR246" s="181">
        <v>21.05263157894737</v>
      </c>
      <c r="AS246" s="181">
        <v>21.05263157894737</v>
      </c>
      <c r="AT246" s="184"/>
      <c r="AU246" s="184"/>
      <c r="AV246" s="184"/>
      <c r="AW246" s="184"/>
      <c r="AX246" s="184"/>
      <c r="AY246" s="184"/>
      <c r="AZ246" s="184"/>
      <c r="BA246" s="184"/>
      <c r="BB246" s="184"/>
      <c r="BC246" s="185"/>
      <c r="BD246" s="180"/>
      <c r="BE246" s="186"/>
      <c r="BF246" s="187"/>
      <c r="BG246" s="172">
        <v>0</v>
      </c>
      <c r="BH246" s="172"/>
      <c r="BI246" s="172"/>
      <c r="BJ246" s="172"/>
      <c r="BK246" s="172"/>
      <c r="BL246" s="28"/>
      <c r="BM246" s="229"/>
      <c r="BN246" s="229"/>
      <c r="BO246" s="229"/>
      <c r="BP246" s="229"/>
      <c r="BQ246" s="229"/>
      <c r="BR246" s="229"/>
      <c r="BS246" s="229"/>
      <c r="BT246" s="229"/>
      <c r="BU246" s="229"/>
      <c r="BV246" s="229">
        <v>0</v>
      </c>
      <c r="BW246" s="229"/>
      <c r="BX246" s="229"/>
      <c r="BY246" s="229"/>
      <c r="BZ246" s="229"/>
      <c r="CA246" s="229"/>
      <c r="CB246" s="229"/>
      <c r="CC246" s="229"/>
      <c r="CD246" s="229"/>
      <c r="CE246" s="229"/>
      <c r="CF246" s="229"/>
      <c r="CG246" s="229">
        <v>0</v>
      </c>
      <c r="CH246" s="229">
        <v>0</v>
      </c>
      <c r="CI246" s="229"/>
      <c r="CJ246" s="229">
        <v>1.4999999999999999E-2</v>
      </c>
      <c r="CK246" s="229"/>
      <c r="CL246" s="229"/>
      <c r="CM246" s="229"/>
      <c r="CN246" s="229"/>
      <c r="CO246" s="229"/>
      <c r="CP246" s="229"/>
      <c r="CQ246" s="229" t="s">
        <v>174</v>
      </c>
      <c r="CR246" s="229" t="s">
        <v>175</v>
      </c>
      <c r="CS246">
        <v>0</v>
      </c>
    </row>
    <row r="247" spans="1:97" s="197" customFormat="1" ht="31.5" customHeight="1" x14ac:dyDescent="0.3">
      <c r="A247" s="193">
        <v>2022</v>
      </c>
      <c r="B247" s="170">
        <v>1</v>
      </c>
      <c r="C247" s="257">
        <v>44574</v>
      </c>
      <c r="D247" s="170">
        <v>423</v>
      </c>
      <c r="E247" s="170">
        <v>669</v>
      </c>
      <c r="F247" s="170">
        <v>3</v>
      </c>
      <c r="G247" s="196" t="s">
        <v>247</v>
      </c>
      <c r="H247" t="s">
        <v>248</v>
      </c>
      <c r="I247" t="s">
        <v>160</v>
      </c>
      <c r="J247">
        <v>2</v>
      </c>
      <c r="K247">
        <v>2</v>
      </c>
      <c r="L247" s="258">
        <v>954</v>
      </c>
      <c r="M247" s="259">
        <v>897.71400000000006</v>
      </c>
      <c r="N247" s="260">
        <v>1021.734</v>
      </c>
      <c r="O247" s="192"/>
      <c r="P247" s="192"/>
      <c r="Q247" s="192"/>
      <c r="R247" s="192"/>
      <c r="S247" s="192"/>
      <c r="T247" s="192"/>
      <c r="U247" s="192"/>
      <c r="V247" s="192"/>
      <c r="W247" s="192"/>
      <c r="X247" s="192"/>
      <c r="Y247" s="171">
        <v>145</v>
      </c>
      <c r="Z247" s="171">
        <v>180</v>
      </c>
      <c r="AA247" s="192"/>
      <c r="AB247" s="192"/>
      <c r="AC247" s="192"/>
      <c r="AD247" s="192"/>
      <c r="AE247" s="192"/>
      <c r="AF247" s="192"/>
      <c r="AG247" s="192"/>
      <c r="AH247" s="192"/>
      <c r="AI247" s="192"/>
      <c r="AJ247" s="192"/>
      <c r="AK247" s="171">
        <v>180</v>
      </c>
      <c r="AL247" s="171">
        <v>175</v>
      </c>
      <c r="AM247" s="192"/>
      <c r="AN247" s="192"/>
      <c r="AO247" s="222"/>
      <c r="AP247" s="182">
        <v>40</v>
      </c>
      <c r="AQ247" s="183">
        <v>180</v>
      </c>
      <c r="AR247" s="181">
        <v>10.58823529411765</v>
      </c>
      <c r="AS247" s="181">
        <v>10.58823529411765</v>
      </c>
      <c r="AT247" s="184"/>
      <c r="AU247" s="184"/>
      <c r="AV247" s="184"/>
      <c r="AW247" s="184">
        <v>5</v>
      </c>
      <c r="AX247" s="184">
        <v>5</v>
      </c>
      <c r="AY247" s="184">
        <v>8</v>
      </c>
      <c r="AZ247" s="184"/>
      <c r="BA247" s="184"/>
      <c r="BB247" s="184"/>
      <c r="BC247" s="185"/>
      <c r="BD247" s="180"/>
      <c r="BE247" s="186"/>
      <c r="BF247" s="187"/>
      <c r="BG247" s="172">
        <v>0</v>
      </c>
      <c r="BH247" s="172"/>
      <c r="BI247" s="172"/>
      <c r="BJ247" s="172"/>
      <c r="BK247" s="172"/>
      <c r="BL247" s="28">
        <v>6</v>
      </c>
      <c r="BM247" s="229">
        <v>8</v>
      </c>
      <c r="BN247" s="229">
        <v>10</v>
      </c>
      <c r="BO247" s="229"/>
      <c r="BP247" s="229"/>
      <c r="BQ247" s="229"/>
      <c r="BR247" s="229"/>
      <c r="BS247" s="229"/>
      <c r="BT247" s="229"/>
      <c r="BU247" s="229"/>
      <c r="BV247" s="229">
        <v>0</v>
      </c>
      <c r="BW247" s="229"/>
      <c r="BX247" s="229">
        <v>5</v>
      </c>
      <c r="BY247" s="229">
        <v>6</v>
      </c>
      <c r="BZ247" s="229">
        <v>9</v>
      </c>
      <c r="CA247" s="229"/>
      <c r="CB247" s="229"/>
      <c r="CC247" s="229"/>
      <c r="CD247" s="229"/>
      <c r="CE247" s="229"/>
      <c r="CF247" s="229"/>
      <c r="CG247" s="229">
        <v>0</v>
      </c>
      <c r="CH247" s="229">
        <v>0</v>
      </c>
      <c r="CI247" s="229"/>
      <c r="CJ247" s="229">
        <v>1.4999999999999999E-2</v>
      </c>
      <c r="CK247" s="229"/>
      <c r="CL247" s="229"/>
      <c r="CM247" s="229"/>
      <c r="CN247" s="229"/>
      <c r="CO247" s="229"/>
      <c r="CP247" s="229"/>
      <c r="CQ247" s="229" t="s">
        <v>174</v>
      </c>
      <c r="CR247" s="229" t="s">
        <v>175</v>
      </c>
      <c r="CS247">
        <v>0</v>
      </c>
    </row>
    <row r="248" spans="1:97" s="197" customFormat="1" ht="31.5" customHeight="1" x14ac:dyDescent="0.3">
      <c r="A248" s="193">
        <v>2022</v>
      </c>
      <c r="B248" s="170">
        <v>1</v>
      </c>
      <c r="C248" s="257">
        <v>44574</v>
      </c>
      <c r="D248" s="170">
        <v>47</v>
      </c>
      <c r="E248" s="170">
        <v>122</v>
      </c>
      <c r="F248" s="170">
        <v>4</v>
      </c>
      <c r="G248" s="196" t="s">
        <v>224</v>
      </c>
      <c r="H248" t="s">
        <v>225</v>
      </c>
      <c r="I248" t="s">
        <v>221</v>
      </c>
      <c r="J248">
        <v>2</v>
      </c>
      <c r="K248">
        <v>1</v>
      </c>
      <c r="L248" s="258">
        <v>280</v>
      </c>
      <c r="M248" s="259">
        <v>267.39999999999998</v>
      </c>
      <c r="N248" s="260">
        <v>292.60000000000002</v>
      </c>
      <c r="O248" s="192"/>
      <c r="P248" s="192"/>
      <c r="Q248" s="192"/>
      <c r="R248" s="192"/>
      <c r="S248" s="192"/>
      <c r="T248" s="192"/>
      <c r="U248" s="192"/>
      <c r="V248" s="192"/>
      <c r="W248" s="192"/>
      <c r="X248" s="192"/>
      <c r="Y248" s="171"/>
      <c r="Z248" s="171"/>
      <c r="AA248" s="192"/>
      <c r="AB248" s="192"/>
      <c r="AC248" s="192"/>
      <c r="AD248" s="192"/>
      <c r="AE248" s="192"/>
      <c r="AF248" s="192"/>
      <c r="AG248" s="192"/>
      <c r="AH248" s="192"/>
      <c r="AI248" s="192"/>
      <c r="AJ248" s="192"/>
      <c r="AK248" s="171"/>
      <c r="AL248" s="171"/>
      <c r="AM248" s="192"/>
      <c r="AN248" s="192"/>
      <c r="AO248" s="222"/>
      <c r="AP248" s="182">
        <v>64</v>
      </c>
      <c r="AQ248" s="183">
        <v>113</v>
      </c>
      <c r="AR248" s="181"/>
      <c r="AS248" s="181"/>
      <c r="AT248" s="184"/>
      <c r="AU248" s="184"/>
      <c r="AV248" s="184"/>
      <c r="AW248" s="184"/>
      <c r="AX248" s="184"/>
      <c r="AY248" s="184"/>
      <c r="AZ248" s="184"/>
      <c r="BA248" s="184"/>
      <c r="BB248" s="184"/>
      <c r="BC248" s="185"/>
      <c r="BD248" s="180"/>
      <c r="BE248" s="186"/>
      <c r="BF248" s="187"/>
      <c r="BG248" s="172">
        <v>0</v>
      </c>
      <c r="BH248" s="172"/>
      <c r="BI248" s="172"/>
      <c r="BJ248" s="172"/>
      <c r="BK248" s="172"/>
      <c r="BL248" s="28"/>
      <c r="BM248" s="229"/>
      <c r="BN248" s="229"/>
      <c r="BO248" s="229"/>
      <c r="BP248" s="229"/>
      <c r="BQ248" s="229"/>
      <c r="BR248" s="229"/>
      <c r="BS248" s="229"/>
      <c r="BT248" s="229"/>
      <c r="BU248" s="229"/>
      <c r="BV248" s="229">
        <v>0</v>
      </c>
      <c r="BW248" s="229"/>
      <c r="BX248" s="229"/>
      <c r="BY248" s="229"/>
      <c r="BZ248" s="229"/>
      <c r="CA248" s="229"/>
      <c r="CB248" s="229"/>
      <c r="CC248" s="229"/>
      <c r="CD248" s="229"/>
      <c r="CE248" s="229"/>
      <c r="CF248" s="229"/>
      <c r="CG248" s="229">
        <v>0</v>
      </c>
      <c r="CH248" s="229">
        <v>0</v>
      </c>
      <c r="CI248" s="229"/>
      <c r="CJ248" s="229">
        <v>1.4999999999999999E-2</v>
      </c>
      <c r="CK248" s="229"/>
      <c r="CL248" s="229"/>
      <c r="CM248" s="229"/>
      <c r="CN248" s="229"/>
      <c r="CO248" s="229"/>
      <c r="CP248" s="229"/>
      <c r="CQ248" s="229" t="s">
        <v>174</v>
      </c>
      <c r="CR248" s="229" t="s">
        <v>222</v>
      </c>
      <c r="CS248">
        <v>0</v>
      </c>
    </row>
    <row r="249" spans="1:97" s="197" customFormat="1" ht="31.5" customHeight="1" x14ac:dyDescent="0.3">
      <c r="A249" s="193">
        <v>2022</v>
      </c>
      <c r="B249" s="170">
        <v>1</v>
      </c>
      <c r="C249" s="257">
        <v>44574</v>
      </c>
      <c r="D249" s="170">
        <v>137</v>
      </c>
      <c r="E249" s="170">
        <v>168</v>
      </c>
      <c r="F249" s="170">
        <v>4</v>
      </c>
      <c r="G249" s="196" t="s">
        <v>166</v>
      </c>
      <c r="H249" t="s">
        <v>211</v>
      </c>
      <c r="I249" t="s">
        <v>160</v>
      </c>
      <c r="J249">
        <v>3</v>
      </c>
      <c r="K249">
        <v>2</v>
      </c>
      <c r="L249" s="258">
        <v>619</v>
      </c>
      <c r="M249" s="259">
        <v>575.66999999999996</v>
      </c>
      <c r="N249" s="260">
        <v>662.33</v>
      </c>
      <c r="O249" s="192"/>
      <c r="P249" s="192"/>
      <c r="Q249" s="192">
        <v>944</v>
      </c>
      <c r="R249" s="192">
        <v>963</v>
      </c>
      <c r="S249" s="192">
        <v>720</v>
      </c>
      <c r="T249" s="192"/>
      <c r="U249" s="192"/>
      <c r="V249" s="192">
        <v>682</v>
      </c>
      <c r="W249" s="192">
        <v>655</v>
      </c>
      <c r="X249" s="192">
        <v>653</v>
      </c>
      <c r="Y249" s="171"/>
      <c r="Z249" s="171"/>
      <c r="AA249" s="192">
        <v>645</v>
      </c>
      <c r="AB249" s="192">
        <v>652</v>
      </c>
      <c r="AC249" s="192">
        <v>677</v>
      </c>
      <c r="AD249" s="192">
        <v>685</v>
      </c>
      <c r="AE249" s="192">
        <v>678</v>
      </c>
      <c r="AF249" s="192">
        <v>588</v>
      </c>
      <c r="AG249" s="192">
        <v>590</v>
      </c>
      <c r="AH249" s="192">
        <v>622</v>
      </c>
      <c r="AI249" s="192">
        <v>606</v>
      </c>
      <c r="AJ249" s="192">
        <v>608</v>
      </c>
      <c r="AK249" s="171">
        <v>142</v>
      </c>
      <c r="AL249" s="171">
        <v>142</v>
      </c>
      <c r="AM249" s="192">
        <v>745.5</v>
      </c>
      <c r="AN249" s="192">
        <v>625.5</v>
      </c>
      <c r="AO249" s="222"/>
      <c r="AP249" s="182">
        <v>90</v>
      </c>
      <c r="AQ249" s="183">
        <v>116</v>
      </c>
      <c r="AR249" s="181">
        <v>8.4507042253521121</v>
      </c>
      <c r="AS249" s="181">
        <v>8.4507042253521121</v>
      </c>
      <c r="AT249" s="184"/>
      <c r="AU249" s="184"/>
      <c r="AV249" s="184"/>
      <c r="AW249" s="184">
        <v>5</v>
      </c>
      <c r="AX249" s="184">
        <v>5</v>
      </c>
      <c r="AY249" s="184">
        <v>6</v>
      </c>
      <c r="AZ249" s="184"/>
      <c r="BA249" s="184"/>
      <c r="BB249" s="184"/>
      <c r="BC249" s="185"/>
      <c r="BD249" s="180"/>
      <c r="BE249" s="186"/>
      <c r="BF249" s="187"/>
      <c r="BG249" s="172">
        <v>0</v>
      </c>
      <c r="BH249" s="172"/>
      <c r="BI249" s="172"/>
      <c r="BJ249" s="172"/>
      <c r="BK249" s="172"/>
      <c r="BL249" s="28">
        <v>3</v>
      </c>
      <c r="BM249" s="229">
        <v>6</v>
      </c>
      <c r="BN249" s="229">
        <v>4</v>
      </c>
      <c r="BO249" s="229"/>
      <c r="BP249" s="229"/>
      <c r="BQ249" s="229"/>
      <c r="BR249" s="229"/>
      <c r="BS249" s="229"/>
      <c r="BT249" s="229"/>
      <c r="BU249" s="229"/>
      <c r="BV249" s="229">
        <v>0</v>
      </c>
      <c r="BW249" s="229"/>
      <c r="BX249" s="229">
        <v>4</v>
      </c>
      <c r="BY249" s="229">
        <v>5</v>
      </c>
      <c r="BZ249" s="229">
        <v>5</v>
      </c>
      <c r="CA249" s="229"/>
      <c r="CB249" s="229"/>
      <c r="CC249" s="229"/>
      <c r="CD249" s="229"/>
      <c r="CE249" s="229"/>
      <c r="CF249" s="229"/>
      <c r="CG249" s="229">
        <v>0</v>
      </c>
      <c r="CH249" s="229">
        <v>0</v>
      </c>
      <c r="CI249" s="229"/>
      <c r="CJ249" s="229">
        <v>1.4999999999999999E-2</v>
      </c>
      <c r="CK249" s="229"/>
      <c r="CL249" s="229"/>
      <c r="CM249" s="229"/>
      <c r="CN249" s="229"/>
      <c r="CO249" s="229"/>
      <c r="CP249" s="229"/>
      <c r="CQ249" s="229" t="s">
        <v>165</v>
      </c>
      <c r="CR249" s="229"/>
      <c r="CS249">
        <v>0</v>
      </c>
    </row>
    <row r="250" spans="1:97" s="197" customFormat="1" ht="31.5" customHeight="1" x14ac:dyDescent="0.3">
      <c r="A250" s="193">
        <v>2022</v>
      </c>
      <c r="B250" s="170">
        <v>1</v>
      </c>
      <c r="C250" s="257">
        <v>44574</v>
      </c>
      <c r="D250" s="170">
        <v>382</v>
      </c>
      <c r="E250" s="170">
        <v>449</v>
      </c>
      <c r="F250" s="170">
        <v>4</v>
      </c>
      <c r="G250" s="196" t="s">
        <v>299</v>
      </c>
      <c r="H250" t="s">
        <v>300</v>
      </c>
      <c r="I250" t="s">
        <v>160</v>
      </c>
      <c r="J250">
        <v>3</v>
      </c>
      <c r="K250">
        <v>1</v>
      </c>
      <c r="L250" s="258">
        <v>46</v>
      </c>
      <c r="M250" s="259">
        <v>40.985999999999997</v>
      </c>
      <c r="N250" s="260">
        <v>50.048000000000002</v>
      </c>
      <c r="O250" s="192">
        <v>73</v>
      </c>
      <c r="P250" s="192">
        <v>71</v>
      </c>
      <c r="Q250" s="192">
        <v>72</v>
      </c>
      <c r="R250" s="192">
        <v>70</v>
      </c>
      <c r="S250" s="192">
        <v>74</v>
      </c>
      <c r="T250" s="192">
        <v>49</v>
      </c>
      <c r="U250" s="192">
        <v>46</v>
      </c>
      <c r="V250" s="192">
        <v>44</v>
      </c>
      <c r="W250" s="192">
        <v>46</v>
      </c>
      <c r="X250" s="192">
        <v>47</v>
      </c>
      <c r="Y250" s="171">
        <v>96</v>
      </c>
      <c r="Z250" s="171">
        <v>96</v>
      </c>
      <c r="AA250" s="192">
        <v>73</v>
      </c>
      <c r="AB250" s="192">
        <v>68</v>
      </c>
      <c r="AC250" s="192">
        <v>65</v>
      </c>
      <c r="AD250" s="192"/>
      <c r="AE250" s="192">
        <v>68</v>
      </c>
      <c r="AF250" s="192">
        <v>42</v>
      </c>
      <c r="AG250" s="192">
        <v>45</v>
      </c>
      <c r="AH250" s="192">
        <v>41</v>
      </c>
      <c r="AI250" s="192"/>
      <c r="AJ250" s="192">
        <v>45</v>
      </c>
      <c r="AK250" s="171">
        <v>96</v>
      </c>
      <c r="AL250" s="171">
        <v>94</v>
      </c>
      <c r="AM250" s="192">
        <v>70.444444444444443</v>
      </c>
      <c r="AN250" s="192">
        <v>45</v>
      </c>
      <c r="AO250" s="222"/>
      <c r="AP250" s="182">
        <v>112</v>
      </c>
      <c r="AQ250" s="183">
        <v>96</v>
      </c>
      <c r="AR250" s="181">
        <v>12.631578947368419</v>
      </c>
      <c r="AS250" s="181">
        <v>12.631578947368419</v>
      </c>
      <c r="AT250" s="184"/>
      <c r="AU250" s="184"/>
      <c r="AV250" s="184"/>
      <c r="AW250" s="184">
        <v>5</v>
      </c>
      <c r="AX250" s="184">
        <v>5</v>
      </c>
      <c r="AY250" s="184">
        <v>1</v>
      </c>
      <c r="AZ250" s="184"/>
      <c r="BA250" s="184"/>
      <c r="BB250" s="184"/>
      <c r="BC250" s="185"/>
      <c r="BD250" s="180"/>
      <c r="BE250" s="186"/>
      <c r="BF250" s="187"/>
      <c r="BG250" s="172">
        <v>0</v>
      </c>
      <c r="BH250" s="172"/>
      <c r="BI250" s="172"/>
      <c r="BJ250" s="172"/>
      <c r="BK250" s="172"/>
      <c r="BL250" s="28">
        <v>8</v>
      </c>
      <c r="BM250" s="229">
        <v>8</v>
      </c>
      <c r="BN250" s="229">
        <v>4</v>
      </c>
      <c r="BO250" s="229"/>
      <c r="BP250" s="229"/>
      <c r="BQ250" s="229"/>
      <c r="BR250" s="229"/>
      <c r="BS250" s="229"/>
      <c r="BT250" s="229"/>
      <c r="BU250" s="229"/>
      <c r="BV250" s="229">
        <v>0</v>
      </c>
      <c r="BW250" s="229"/>
      <c r="BX250" s="229">
        <v>13</v>
      </c>
      <c r="BY250" s="229">
        <v>13</v>
      </c>
      <c r="BZ250" s="229">
        <v>5</v>
      </c>
      <c r="CA250" s="229"/>
      <c r="CB250" s="229"/>
      <c r="CC250" s="229"/>
      <c r="CD250" s="229"/>
      <c r="CE250" s="229"/>
      <c r="CF250" s="229"/>
      <c r="CG250" s="229">
        <v>0</v>
      </c>
      <c r="CH250" s="229">
        <v>0</v>
      </c>
      <c r="CI250" s="229"/>
      <c r="CJ250" s="229">
        <v>1.4999999999999999E-2</v>
      </c>
      <c r="CK250" s="229"/>
      <c r="CL250" s="229"/>
      <c r="CM250" s="229"/>
      <c r="CN250" s="229"/>
      <c r="CO250" s="229"/>
      <c r="CP250" s="229"/>
      <c r="CQ250" s="229" t="s">
        <v>174</v>
      </c>
      <c r="CR250" s="229" t="s">
        <v>175</v>
      </c>
      <c r="CS250">
        <v>0</v>
      </c>
    </row>
    <row r="251" spans="1:97" s="197" customFormat="1" ht="31.5" customHeight="1" x14ac:dyDescent="0.3">
      <c r="A251" s="193">
        <v>2022</v>
      </c>
      <c r="B251" s="170">
        <v>1</v>
      </c>
      <c r="C251" s="257">
        <v>44574</v>
      </c>
      <c r="D251" s="170">
        <v>423</v>
      </c>
      <c r="E251" s="170">
        <v>669</v>
      </c>
      <c r="F251" s="170">
        <v>4</v>
      </c>
      <c r="G251" s="196" t="s">
        <v>247</v>
      </c>
      <c r="H251" t="s">
        <v>248</v>
      </c>
      <c r="I251" t="s">
        <v>160</v>
      </c>
      <c r="J251">
        <v>2</v>
      </c>
      <c r="K251">
        <v>2</v>
      </c>
      <c r="L251" s="258">
        <v>954</v>
      </c>
      <c r="M251" s="259">
        <v>897.71400000000006</v>
      </c>
      <c r="N251" s="260">
        <v>1021.734</v>
      </c>
      <c r="O251" s="192">
        <v>1332</v>
      </c>
      <c r="P251" s="192">
        <v>1342</v>
      </c>
      <c r="Q251" s="192">
        <v>1338</v>
      </c>
      <c r="R251" s="192">
        <v>1334</v>
      </c>
      <c r="S251" s="192"/>
      <c r="T251" s="192">
        <v>1055</v>
      </c>
      <c r="U251" s="192">
        <v>1044</v>
      </c>
      <c r="V251" s="192">
        <v>974</v>
      </c>
      <c r="W251" s="192">
        <v>995</v>
      </c>
      <c r="X251" s="192"/>
      <c r="Y251" s="171">
        <v>145</v>
      </c>
      <c r="Z251" s="171">
        <v>180</v>
      </c>
      <c r="AA251" s="192">
        <v>1260</v>
      </c>
      <c r="AB251" s="192">
        <v>1242</v>
      </c>
      <c r="AC251" s="192">
        <v>1683</v>
      </c>
      <c r="AD251" s="192">
        <v>1506</v>
      </c>
      <c r="AE251" s="192">
        <v>1433</v>
      </c>
      <c r="AF251" s="192">
        <v>985</v>
      </c>
      <c r="AG251" s="192">
        <v>977</v>
      </c>
      <c r="AH251" s="192">
        <v>1021</v>
      </c>
      <c r="AI251" s="192">
        <v>1018</v>
      </c>
      <c r="AJ251" s="192">
        <v>1014</v>
      </c>
      <c r="AK251" s="171">
        <v>180</v>
      </c>
      <c r="AL251" s="171">
        <v>175</v>
      </c>
      <c r="AM251" s="192">
        <v>1385.5555555555561</v>
      </c>
      <c r="AN251" s="192">
        <v>1009.2222222222219</v>
      </c>
      <c r="AO251" s="222"/>
      <c r="AP251" s="182">
        <v>40</v>
      </c>
      <c r="AQ251" s="183">
        <v>180</v>
      </c>
      <c r="AR251" s="181">
        <v>10.58823529411765</v>
      </c>
      <c r="AS251" s="181">
        <v>10.58823529411765</v>
      </c>
      <c r="AT251" s="184"/>
      <c r="AU251" s="184"/>
      <c r="AV251" s="184"/>
      <c r="AW251" s="184"/>
      <c r="AX251" s="184"/>
      <c r="AY251" s="184"/>
      <c r="AZ251" s="184"/>
      <c r="BA251" s="184"/>
      <c r="BB251" s="184"/>
      <c r="BC251" s="185"/>
      <c r="BD251" s="180"/>
      <c r="BE251" s="186"/>
      <c r="BF251" s="187"/>
      <c r="BG251" s="172">
        <v>0</v>
      </c>
      <c r="BH251" s="172"/>
      <c r="BI251" s="172"/>
      <c r="BJ251" s="172"/>
      <c r="BK251" s="172"/>
      <c r="BL251" s="28"/>
      <c r="BM251" s="229"/>
      <c r="BN251" s="229"/>
      <c r="BO251" s="229"/>
      <c r="BP251" s="229"/>
      <c r="BQ251" s="229"/>
      <c r="BR251" s="229"/>
      <c r="BS251" s="229"/>
      <c r="BT251" s="229"/>
      <c r="BU251" s="229"/>
      <c r="BV251" s="229">
        <v>0</v>
      </c>
      <c r="BW251" s="229"/>
      <c r="BX251" s="229"/>
      <c r="BY251" s="229"/>
      <c r="BZ251" s="229"/>
      <c r="CA251" s="229"/>
      <c r="CB251" s="229"/>
      <c r="CC251" s="229"/>
      <c r="CD251" s="229"/>
      <c r="CE251" s="229"/>
      <c r="CF251" s="229"/>
      <c r="CG251" s="229">
        <v>0</v>
      </c>
      <c r="CH251" s="229">
        <v>0</v>
      </c>
      <c r="CI251" s="229"/>
      <c r="CJ251" s="229">
        <v>1.4999999999999999E-2</v>
      </c>
      <c r="CK251" s="229"/>
      <c r="CL251" s="229"/>
      <c r="CM251" s="229"/>
      <c r="CN251" s="229"/>
      <c r="CO251" s="229"/>
      <c r="CP251" s="229"/>
      <c r="CQ251" s="229" t="s">
        <v>174</v>
      </c>
      <c r="CR251" s="229" t="s">
        <v>175</v>
      </c>
      <c r="CS251">
        <v>0</v>
      </c>
    </row>
    <row r="252" spans="1:97" s="197" customFormat="1" ht="31.5" customHeight="1" x14ac:dyDescent="0.3">
      <c r="A252" s="193">
        <v>2022</v>
      </c>
      <c r="B252" s="170">
        <v>1</v>
      </c>
      <c r="C252" s="257">
        <v>44574</v>
      </c>
      <c r="D252" s="170">
        <v>376</v>
      </c>
      <c r="E252" s="170">
        <v>438</v>
      </c>
      <c r="F252" s="170">
        <v>5</v>
      </c>
      <c r="G252" s="196" t="s">
        <v>197</v>
      </c>
      <c r="H252" t="s">
        <v>198</v>
      </c>
      <c r="I252" t="s">
        <v>160</v>
      </c>
      <c r="J252">
        <v>3</v>
      </c>
      <c r="K252">
        <v>2</v>
      </c>
      <c r="L252" s="258">
        <v>335</v>
      </c>
      <c r="M252" s="259">
        <v>315.23500000000001</v>
      </c>
      <c r="N252" s="260">
        <v>358.78500000000003</v>
      </c>
      <c r="O252" s="192"/>
      <c r="P252" s="192"/>
      <c r="Q252" s="192"/>
      <c r="R252" s="192"/>
      <c r="S252" s="192"/>
      <c r="T252" s="192"/>
      <c r="U252" s="192"/>
      <c r="V252" s="192"/>
      <c r="W252" s="192"/>
      <c r="X252" s="192"/>
      <c r="Y252" s="171">
        <v>145</v>
      </c>
      <c r="Z252" s="171">
        <v>145</v>
      </c>
      <c r="AA252" s="192"/>
      <c r="AB252" s="192"/>
      <c r="AC252" s="192"/>
      <c r="AD252" s="192"/>
      <c r="AE252" s="192"/>
      <c r="AF252" s="192"/>
      <c r="AG252" s="192"/>
      <c r="AH252" s="192"/>
      <c r="AI252" s="192"/>
      <c r="AJ252" s="192"/>
      <c r="AK252" s="171">
        <v>145</v>
      </c>
      <c r="AL252" s="171">
        <v>142</v>
      </c>
      <c r="AM252" s="192"/>
      <c r="AN252" s="192"/>
      <c r="AO252" s="222"/>
      <c r="AP252" s="182">
        <v>75</v>
      </c>
      <c r="AQ252" s="183">
        <v>144</v>
      </c>
      <c r="AR252" s="181">
        <v>8.3333333333333339</v>
      </c>
      <c r="AS252" s="181">
        <v>8.3333333333333339</v>
      </c>
      <c r="AT252" s="184"/>
      <c r="AU252" s="184"/>
      <c r="AV252" s="184"/>
      <c r="AW252" s="184">
        <v>11</v>
      </c>
      <c r="AX252" s="184">
        <v>4</v>
      </c>
      <c r="AY252" s="184">
        <v>5</v>
      </c>
      <c r="AZ252" s="184"/>
      <c r="BA252" s="184"/>
      <c r="BB252" s="184"/>
      <c r="BC252" s="185"/>
      <c r="BD252" s="180"/>
      <c r="BE252" s="186"/>
      <c r="BF252" s="187"/>
      <c r="BG252" s="172">
        <v>0</v>
      </c>
      <c r="BH252" s="172"/>
      <c r="BI252" s="172"/>
      <c r="BJ252" s="172"/>
      <c r="BK252" s="172"/>
      <c r="BL252" s="28">
        <v>8</v>
      </c>
      <c r="BM252" s="229">
        <v>12</v>
      </c>
      <c r="BN252" s="229">
        <v>6</v>
      </c>
      <c r="BO252" s="229"/>
      <c r="BP252" s="229"/>
      <c r="BQ252" s="229"/>
      <c r="BR252" s="229"/>
      <c r="BS252" s="229"/>
      <c r="BT252" s="229"/>
      <c r="BU252" s="229"/>
      <c r="BV252" s="229">
        <v>0</v>
      </c>
      <c r="BW252" s="229"/>
      <c r="BX252" s="229">
        <v>9</v>
      </c>
      <c r="BY252" s="229">
        <v>8</v>
      </c>
      <c r="BZ252" s="229">
        <v>5</v>
      </c>
      <c r="CA252" s="229"/>
      <c r="CB252" s="229"/>
      <c r="CC252" s="229"/>
      <c r="CD252" s="229"/>
      <c r="CE252" s="229"/>
      <c r="CF252" s="229"/>
      <c r="CG252" s="229">
        <v>0</v>
      </c>
      <c r="CH252" s="229">
        <v>0</v>
      </c>
      <c r="CI252" s="229"/>
      <c r="CJ252" s="229">
        <v>1.4999999999999999E-2</v>
      </c>
      <c r="CK252" s="229"/>
      <c r="CL252" s="229"/>
      <c r="CM252" s="229"/>
      <c r="CN252" s="229"/>
      <c r="CO252" s="229"/>
      <c r="CP252" s="229"/>
      <c r="CQ252" s="229" t="s">
        <v>174</v>
      </c>
      <c r="CR252" s="229" t="s">
        <v>175</v>
      </c>
      <c r="CS252">
        <v>0</v>
      </c>
    </row>
    <row r="253" spans="1:97" s="197" customFormat="1" ht="31.5" customHeight="1" x14ac:dyDescent="0.3">
      <c r="A253" s="193">
        <v>2022</v>
      </c>
      <c r="B253" s="170">
        <v>1</v>
      </c>
      <c r="C253" s="257">
        <v>44574</v>
      </c>
      <c r="D253" s="170">
        <v>384</v>
      </c>
      <c r="E253" s="170">
        <v>556</v>
      </c>
      <c r="F253" s="170">
        <v>6</v>
      </c>
      <c r="G253" s="196" t="s">
        <v>187</v>
      </c>
      <c r="H253" t="s">
        <v>188</v>
      </c>
      <c r="I253" t="s">
        <v>160</v>
      </c>
      <c r="J253">
        <v>1</v>
      </c>
      <c r="K253">
        <v>6</v>
      </c>
      <c r="L253" s="258">
        <v>1066</v>
      </c>
      <c r="M253" s="259">
        <v>1003.106</v>
      </c>
      <c r="N253" s="260">
        <v>1141.6859999999999</v>
      </c>
      <c r="O253" s="192">
        <v>1791</v>
      </c>
      <c r="P253" s="192">
        <v>1812</v>
      </c>
      <c r="Q253" s="192">
        <v>1815</v>
      </c>
      <c r="R253" s="192">
        <v>1801</v>
      </c>
      <c r="S253" s="192">
        <v>1773</v>
      </c>
      <c r="T253" s="192">
        <v>1405</v>
      </c>
      <c r="U253" s="192">
        <v>1379</v>
      </c>
      <c r="V253" s="192">
        <v>1295</v>
      </c>
      <c r="W253" s="192">
        <v>1339</v>
      </c>
      <c r="X253" s="192">
        <v>1323</v>
      </c>
      <c r="Y253" s="171">
        <v>152</v>
      </c>
      <c r="Z253" s="171">
        <v>162</v>
      </c>
      <c r="AA253" s="192">
        <v>2275</v>
      </c>
      <c r="AB253" s="192">
        <v>2293</v>
      </c>
      <c r="AC253" s="192"/>
      <c r="AD253" s="192"/>
      <c r="AE253" s="192">
        <v>2243</v>
      </c>
      <c r="AF253" s="192">
        <v>1269</v>
      </c>
      <c r="AG253" s="192">
        <v>1270</v>
      </c>
      <c r="AH253" s="192"/>
      <c r="AI253" s="192"/>
      <c r="AJ253" s="192">
        <v>1275</v>
      </c>
      <c r="AK253" s="171">
        <v>160</v>
      </c>
      <c r="AL253" s="171">
        <v>156</v>
      </c>
      <c r="AM253" s="192">
        <v>1975.375</v>
      </c>
      <c r="AN253" s="192">
        <v>1319.375</v>
      </c>
      <c r="AO253" s="222"/>
      <c r="AP253" s="182">
        <v>21</v>
      </c>
      <c r="AQ253" s="183">
        <v>180</v>
      </c>
      <c r="AR253" s="181">
        <v>22.929936305732479</v>
      </c>
      <c r="AS253" s="181">
        <v>22.929936305732479</v>
      </c>
      <c r="AT253" s="184"/>
      <c r="AU253" s="184"/>
      <c r="AV253" s="184"/>
      <c r="AW253" s="184">
        <v>10</v>
      </c>
      <c r="AX253" s="184">
        <v>10</v>
      </c>
      <c r="AY253" s="184">
        <v>10</v>
      </c>
      <c r="AZ253" s="184"/>
      <c r="BA253" s="184"/>
      <c r="BB253" s="184"/>
      <c r="BC253" s="185"/>
      <c r="BD253" s="180"/>
      <c r="BE253" s="186"/>
      <c r="BF253" s="187"/>
      <c r="BG253" s="172">
        <v>0</v>
      </c>
      <c r="BH253" s="172"/>
      <c r="BI253" s="172"/>
      <c r="BJ253" s="172"/>
      <c r="BK253" s="172"/>
      <c r="BL253" s="28">
        <v>10</v>
      </c>
      <c r="BM253" s="229">
        <v>12</v>
      </c>
      <c r="BN253" s="229">
        <v>14</v>
      </c>
      <c r="BO253" s="229"/>
      <c r="BP253" s="229"/>
      <c r="BQ253" s="229"/>
      <c r="BR253" s="229"/>
      <c r="BS253" s="229"/>
      <c r="BT253" s="229"/>
      <c r="BU253" s="229"/>
      <c r="BV253" s="229">
        <v>0</v>
      </c>
      <c r="BW253" s="229"/>
      <c r="BX253" s="229">
        <v>3</v>
      </c>
      <c r="BY253" s="229">
        <v>3</v>
      </c>
      <c r="BZ253" s="229">
        <v>4</v>
      </c>
      <c r="CA253" s="229"/>
      <c r="CB253" s="229"/>
      <c r="CC253" s="229"/>
      <c r="CD253" s="229"/>
      <c r="CE253" s="229"/>
      <c r="CF253" s="229"/>
      <c r="CG253" s="229">
        <v>0</v>
      </c>
      <c r="CH253" s="229">
        <v>0</v>
      </c>
      <c r="CI253" s="229"/>
      <c r="CJ253" s="229">
        <v>1.4999999999999999E-2</v>
      </c>
      <c r="CK253" s="229"/>
      <c r="CL253" s="229"/>
      <c r="CM253" s="229"/>
      <c r="CN253" s="229"/>
      <c r="CO253" s="229"/>
      <c r="CP253" s="229"/>
      <c r="CQ253" s="229" t="s">
        <v>174</v>
      </c>
      <c r="CR253" s="229" t="s">
        <v>175</v>
      </c>
      <c r="CS253">
        <v>0</v>
      </c>
    </row>
    <row r="254" spans="1:97" s="197" customFormat="1" ht="31.5" customHeight="1" x14ac:dyDescent="0.3">
      <c r="A254" s="193">
        <v>2022</v>
      </c>
      <c r="B254" s="170">
        <v>1</v>
      </c>
      <c r="C254" s="257">
        <v>44574</v>
      </c>
      <c r="D254" s="170">
        <v>384</v>
      </c>
      <c r="E254" s="170">
        <v>557</v>
      </c>
      <c r="F254" s="170">
        <v>6</v>
      </c>
      <c r="G254" s="196" t="s">
        <v>189</v>
      </c>
      <c r="H254" t="s">
        <v>190</v>
      </c>
      <c r="I254" t="s">
        <v>160</v>
      </c>
      <c r="J254">
        <v>1</v>
      </c>
      <c r="K254">
        <v>6</v>
      </c>
      <c r="L254" s="258">
        <v>182</v>
      </c>
      <c r="M254" s="259">
        <v>171.262</v>
      </c>
      <c r="N254" s="260">
        <v>194.922</v>
      </c>
      <c r="O254" s="192"/>
      <c r="P254" s="192"/>
      <c r="Q254" s="192"/>
      <c r="R254" s="192"/>
      <c r="S254" s="192"/>
      <c r="T254" s="192"/>
      <c r="U254" s="192"/>
      <c r="V254" s="192"/>
      <c r="W254" s="192"/>
      <c r="X254" s="192"/>
      <c r="Y254" s="171">
        <v>152</v>
      </c>
      <c r="Z254" s="171">
        <v>162</v>
      </c>
      <c r="AA254" s="192"/>
      <c r="AB254" s="192"/>
      <c r="AC254" s="192"/>
      <c r="AD254" s="192"/>
      <c r="AE254" s="192"/>
      <c r="AF254" s="192"/>
      <c r="AG254" s="192"/>
      <c r="AH254" s="192"/>
      <c r="AI254" s="192"/>
      <c r="AJ254" s="192"/>
      <c r="AK254" s="171">
        <v>160</v>
      </c>
      <c r="AL254" s="171">
        <v>156</v>
      </c>
      <c r="AM254" s="192"/>
      <c r="AN254" s="192"/>
      <c r="AO254" s="222"/>
      <c r="AP254" s="182">
        <v>21</v>
      </c>
      <c r="AQ254" s="183">
        <v>180</v>
      </c>
      <c r="AR254" s="181">
        <v>22.929936305732479</v>
      </c>
      <c r="AS254" s="181">
        <v>22.929936305732479</v>
      </c>
      <c r="AT254" s="184"/>
      <c r="AU254" s="184"/>
      <c r="AV254" s="184"/>
      <c r="AW254" s="184"/>
      <c r="AX254" s="184"/>
      <c r="AY254" s="184"/>
      <c r="AZ254" s="184"/>
      <c r="BA254" s="184"/>
      <c r="BB254" s="184"/>
      <c r="BC254" s="185"/>
      <c r="BD254" s="180"/>
      <c r="BE254" s="186"/>
      <c r="BF254" s="187"/>
      <c r="BG254" s="172">
        <v>0</v>
      </c>
      <c r="BH254" s="172"/>
      <c r="BI254" s="172"/>
      <c r="BJ254" s="172"/>
      <c r="BK254" s="172"/>
      <c r="BL254" s="28"/>
      <c r="BM254" s="229"/>
      <c r="BN254" s="229"/>
      <c r="BO254" s="229"/>
      <c r="BP254" s="229"/>
      <c r="BQ254" s="229"/>
      <c r="BR254" s="229"/>
      <c r="BS254" s="229"/>
      <c r="BT254" s="229"/>
      <c r="BU254" s="229"/>
      <c r="BV254" s="229">
        <v>0</v>
      </c>
      <c r="BW254" s="229"/>
      <c r="BX254" s="229"/>
      <c r="BY254" s="229"/>
      <c r="BZ254" s="229"/>
      <c r="CA254" s="229"/>
      <c r="CB254" s="229"/>
      <c r="CC254" s="229"/>
      <c r="CD254" s="229"/>
      <c r="CE254" s="229"/>
      <c r="CF254" s="229"/>
      <c r="CG254" s="229">
        <v>0</v>
      </c>
      <c r="CH254" s="229">
        <v>0</v>
      </c>
      <c r="CI254" s="229"/>
      <c r="CJ254" s="229">
        <v>1.4999999999999999E-2</v>
      </c>
      <c r="CK254" s="229"/>
      <c r="CL254" s="229"/>
      <c r="CM254" s="229"/>
      <c r="CN254" s="229"/>
      <c r="CO254" s="229"/>
      <c r="CP254" s="229"/>
      <c r="CQ254" s="229" t="s">
        <v>174</v>
      </c>
      <c r="CR254" s="229" t="s">
        <v>175</v>
      </c>
      <c r="CS254">
        <v>0</v>
      </c>
    </row>
    <row r="255" spans="1:97" s="197" customFormat="1" ht="31.5" customHeight="1" x14ac:dyDescent="0.3">
      <c r="A255" s="193">
        <v>2022</v>
      </c>
      <c r="B255" s="170">
        <v>1</v>
      </c>
      <c r="C255" s="257">
        <v>44574</v>
      </c>
      <c r="D255" s="170">
        <v>376</v>
      </c>
      <c r="E255" s="170">
        <v>438</v>
      </c>
      <c r="F255" s="170">
        <v>7</v>
      </c>
      <c r="G255" s="196" t="s">
        <v>197</v>
      </c>
      <c r="H255" t="s">
        <v>198</v>
      </c>
      <c r="I255" t="s">
        <v>160</v>
      </c>
      <c r="J255">
        <v>3</v>
      </c>
      <c r="K255">
        <v>2</v>
      </c>
      <c r="L255" s="258">
        <v>335</v>
      </c>
      <c r="M255" s="259">
        <v>315.23500000000001</v>
      </c>
      <c r="N255" s="260">
        <v>358.78500000000003</v>
      </c>
      <c r="O255" s="192">
        <v>519</v>
      </c>
      <c r="P255" s="192">
        <v>509</v>
      </c>
      <c r="Q255" s="192">
        <v>525</v>
      </c>
      <c r="R255" s="192">
        <v>513</v>
      </c>
      <c r="S255" s="192">
        <v>520</v>
      </c>
      <c r="T255" s="192">
        <v>365</v>
      </c>
      <c r="U255" s="192">
        <v>358</v>
      </c>
      <c r="V255" s="192">
        <v>361</v>
      </c>
      <c r="W255" s="192">
        <v>407</v>
      </c>
      <c r="X255" s="192">
        <v>400</v>
      </c>
      <c r="Y255" s="171">
        <v>145</v>
      </c>
      <c r="Z255" s="171">
        <v>145</v>
      </c>
      <c r="AA255" s="192">
        <v>455</v>
      </c>
      <c r="AB255" s="192">
        <v>461</v>
      </c>
      <c r="AC255" s="192">
        <v>464</v>
      </c>
      <c r="AD255" s="192">
        <v>462</v>
      </c>
      <c r="AE255" s="192">
        <v>444</v>
      </c>
      <c r="AF255" s="192">
        <v>352</v>
      </c>
      <c r="AG255" s="192">
        <v>348</v>
      </c>
      <c r="AH255" s="192">
        <v>349</v>
      </c>
      <c r="AI255" s="192">
        <v>351</v>
      </c>
      <c r="AJ255" s="192">
        <v>346</v>
      </c>
      <c r="AK255" s="171">
        <v>145</v>
      </c>
      <c r="AL255" s="171">
        <v>142</v>
      </c>
      <c r="AM255" s="192">
        <v>487.2</v>
      </c>
      <c r="AN255" s="192">
        <v>363.7</v>
      </c>
      <c r="AO255" s="222"/>
      <c r="AP255" s="182">
        <v>75</v>
      </c>
      <c r="AQ255" s="183">
        <v>144</v>
      </c>
      <c r="AR255" s="181">
        <v>8.3333333333333339</v>
      </c>
      <c r="AS255" s="181">
        <v>8.3333333333333339</v>
      </c>
      <c r="AT255" s="184"/>
      <c r="AU255" s="184"/>
      <c r="AV255" s="184"/>
      <c r="AW255" s="184"/>
      <c r="AX255" s="184"/>
      <c r="AY255" s="184"/>
      <c r="AZ255" s="184"/>
      <c r="BA255" s="184"/>
      <c r="BB255" s="184"/>
      <c r="BC255" s="185"/>
      <c r="BD255" s="180"/>
      <c r="BE255" s="186"/>
      <c r="BF255" s="187"/>
      <c r="BG255" s="172">
        <v>0</v>
      </c>
      <c r="BH255" s="172"/>
      <c r="BI255" s="172"/>
      <c r="BJ255" s="172"/>
      <c r="BK255" s="172"/>
      <c r="BL255" s="28"/>
      <c r="BM255" s="229"/>
      <c r="BN255" s="229"/>
      <c r="BO255" s="229"/>
      <c r="BP255" s="229"/>
      <c r="BQ255" s="229"/>
      <c r="BR255" s="229"/>
      <c r="BS255" s="229"/>
      <c r="BT255" s="229"/>
      <c r="BU255" s="229"/>
      <c r="BV255" s="229">
        <v>0</v>
      </c>
      <c r="BW255" s="229"/>
      <c r="BX255" s="229"/>
      <c r="BY255" s="229"/>
      <c r="BZ255" s="229"/>
      <c r="CA255" s="229"/>
      <c r="CB255" s="229"/>
      <c r="CC255" s="229"/>
      <c r="CD255" s="229"/>
      <c r="CE255" s="229"/>
      <c r="CF255" s="229"/>
      <c r="CG255" s="229">
        <v>0</v>
      </c>
      <c r="CH255" s="229">
        <v>0</v>
      </c>
      <c r="CI255" s="229"/>
      <c r="CJ255" s="229">
        <v>1.4999999999999999E-2</v>
      </c>
      <c r="CK255" s="229"/>
      <c r="CL255" s="229"/>
      <c r="CM255" s="229"/>
      <c r="CN255" s="229"/>
      <c r="CO255" s="229"/>
      <c r="CP255" s="229"/>
      <c r="CQ255" s="229" t="s">
        <v>174</v>
      </c>
      <c r="CR255" s="229" t="s">
        <v>175</v>
      </c>
      <c r="CS255">
        <v>0</v>
      </c>
    </row>
    <row r="256" spans="1:97" s="197" customFormat="1" ht="31.5" customHeight="1" x14ac:dyDescent="0.3">
      <c r="A256" s="193">
        <v>2022</v>
      </c>
      <c r="B256" s="170">
        <v>1</v>
      </c>
      <c r="C256" s="257">
        <v>44574</v>
      </c>
      <c r="D256" s="170">
        <v>417</v>
      </c>
      <c r="E256" s="170">
        <v>660</v>
      </c>
      <c r="F256" s="170">
        <v>7</v>
      </c>
      <c r="G256" s="196" t="s">
        <v>304</v>
      </c>
      <c r="H256" t="s">
        <v>305</v>
      </c>
      <c r="I256" t="s">
        <v>160</v>
      </c>
      <c r="J256">
        <v>1</v>
      </c>
      <c r="K256">
        <v>6</v>
      </c>
      <c r="L256" s="258">
        <v>1265</v>
      </c>
      <c r="M256" s="259">
        <v>1190.365</v>
      </c>
      <c r="N256" s="260">
        <v>1354.8150000000001</v>
      </c>
      <c r="O256" s="192">
        <v>1699</v>
      </c>
      <c r="P256" s="192">
        <v>1574</v>
      </c>
      <c r="Q256" s="192">
        <v>1604</v>
      </c>
      <c r="R256" s="192">
        <v>1605</v>
      </c>
      <c r="S256" s="192">
        <v>1610</v>
      </c>
      <c r="T256" s="192">
        <v>1388</v>
      </c>
      <c r="U256" s="192">
        <v>1357</v>
      </c>
      <c r="V256" s="192">
        <v>1338</v>
      </c>
      <c r="W256" s="192">
        <v>1410</v>
      </c>
      <c r="X256" s="192">
        <v>1414</v>
      </c>
      <c r="Y256" s="171">
        <v>162</v>
      </c>
      <c r="Z256" s="171">
        <v>164</v>
      </c>
      <c r="AA256" s="192">
        <v>2066</v>
      </c>
      <c r="AB256" s="192">
        <v>2029</v>
      </c>
      <c r="AC256" s="192">
        <v>2142</v>
      </c>
      <c r="AD256" s="192">
        <v>2130</v>
      </c>
      <c r="AE256" s="192">
        <v>1756</v>
      </c>
      <c r="AF256" s="192">
        <v>1333</v>
      </c>
      <c r="AG256" s="192">
        <v>1337</v>
      </c>
      <c r="AH256" s="192">
        <v>1336</v>
      </c>
      <c r="AI256" s="192">
        <v>1337</v>
      </c>
      <c r="AJ256" s="192">
        <v>1330</v>
      </c>
      <c r="AK256" s="171">
        <v>163</v>
      </c>
      <c r="AL256" s="171">
        <v>160</v>
      </c>
      <c r="AM256" s="192">
        <v>1821.5</v>
      </c>
      <c r="AN256" s="192">
        <v>1358</v>
      </c>
      <c r="AO256" s="222"/>
      <c r="AP256" s="182">
        <v>21</v>
      </c>
      <c r="AQ256" s="183">
        <v>180</v>
      </c>
      <c r="AR256" s="181">
        <v>22.222222222222221</v>
      </c>
      <c r="AS256" s="181">
        <v>22.222222222222221</v>
      </c>
      <c r="AT256" s="184"/>
      <c r="AU256" s="184"/>
      <c r="AV256" s="184"/>
      <c r="AW256" s="184">
        <v>10</v>
      </c>
      <c r="AX256" s="184">
        <v>10</v>
      </c>
      <c r="AY256" s="184">
        <v>10</v>
      </c>
      <c r="AZ256" s="184"/>
      <c r="BA256" s="184"/>
      <c r="BB256" s="184"/>
      <c r="BC256" s="185"/>
      <c r="BD256" s="180"/>
      <c r="BE256" s="186"/>
      <c r="BF256" s="187"/>
      <c r="BG256" s="172">
        <v>0</v>
      </c>
      <c r="BH256" s="172"/>
      <c r="BI256" s="172"/>
      <c r="BJ256" s="172"/>
      <c r="BK256" s="172"/>
      <c r="BL256" s="28">
        <v>4</v>
      </c>
      <c r="BM256" s="229">
        <v>6</v>
      </c>
      <c r="BN256" s="229">
        <v>8</v>
      </c>
      <c r="BO256" s="229"/>
      <c r="BP256" s="229"/>
      <c r="BQ256" s="229"/>
      <c r="BR256" s="229"/>
      <c r="BS256" s="229"/>
      <c r="BT256" s="229"/>
      <c r="BU256" s="229"/>
      <c r="BV256" s="229">
        <v>0</v>
      </c>
      <c r="BW256" s="229"/>
      <c r="BX256" s="229">
        <v>2</v>
      </c>
      <c r="BY256" s="229">
        <v>2</v>
      </c>
      <c r="BZ256" s="229">
        <v>3</v>
      </c>
      <c r="CA256" s="229"/>
      <c r="CB256" s="229"/>
      <c r="CC256" s="229"/>
      <c r="CD256" s="229"/>
      <c r="CE256" s="229"/>
      <c r="CF256" s="229"/>
      <c r="CG256" s="229">
        <v>0</v>
      </c>
      <c r="CH256" s="229">
        <v>0</v>
      </c>
      <c r="CI256" s="229"/>
      <c r="CJ256" s="229">
        <v>1.4999999999999999E-2</v>
      </c>
      <c r="CK256" s="229"/>
      <c r="CL256" s="229"/>
      <c r="CM256" s="229"/>
      <c r="CN256" s="229"/>
      <c r="CO256" s="229"/>
      <c r="CP256" s="229"/>
      <c r="CQ256" s="229" t="s">
        <v>174</v>
      </c>
      <c r="CR256" s="229" t="s">
        <v>175</v>
      </c>
      <c r="CS256">
        <v>0</v>
      </c>
    </row>
    <row r="257" spans="1:97" s="197" customFormat="1" ht="31.5" customHeight="1" x14ac:dyDescent="0.3">
      <c r="A257" s="193">
        <v>2022</v>
      </c>
      <c r="B257" s="170">
        <v>1</v>
      </c>
      <c r="C257" s="257">
        <v>44574</v>
      </c>
      <c r="D257" s="170">
        <v>417</v>
      </c>
      <c r="E257" s="170">
        <v>661</v>
      </c>
      <c r="F257" s="170">
        <v>7</v>
      </c>
      <c r="G257" s="196" t="s">
        <v>306</v>
      </c>
      <c r="H257" t="s">
        <v>307</v>
      </c>
      <c r="I257" t="s">
        <v>160</v>
      </c>
      <c r="J257">
        <v>1</v>
      </c>
      <c r="K257">
        <v>6</v>
      </c>
      <c r="L257" s="258">
        <v>276</v>
      </c>
      <c r="M257" s="259">
        <v>259.7</v>
      </c>
      <c r="N257" s="260">
        <v>295.60000000000002</v>
      </c>
      <c r="O257" s="192">
        <v>370</v>
      </c>
      <c r="P257" s="192">
        <v>366</v>
      </c>
      <c r="Q257" s="192">
        <v>379</v>
      </c>
      <c r="R257" s="192">
        <v>379</v>
      </c>
      <c r="S257" s="192">
        <v>379</v>
      </c>
      <c r="T257" s="192">
        <v>301</v>
      </c>
      <c r="U257" s="192">
        <v>286</v>
      </c>
      <c r="V257" s="192">
        <v>290</v>
      </c>
      <c r="W257" s="192">
        <v>304</v>
      </c>
      <c r="X257" s="192">
        <v>295</v>
      </c>
      <c r="Y257" s="171">
        <v>162</v>
      </c>
      <c r="Z257" s="171">
        <v>164</v>
      </c>
      <c r="AA257" s="192">
        <v>447</v>
      </c>
      <c r="AB257" s="192">
        <v>467</v>
      </c>
      <c r="AC257" s="192">
        <v>447</v>
      </c>
      <c r="AD257" s="192">
        <v>432</v>
      </c>
      <c r="AE257" s="192">
        <v>405</v>
      </c>
      <c r="AF257" s="192">
        <v>291</v>
      </c>
      <c r="AG257" s="192">
        <v>291</v>
      </c>
      <c r="AH257" s="192">
        <v>293</v>
      </c>
      <c r="AI257" s="192">
        <v>290</v>
      </c>
      <c r="AJ257" s="192">
        <v>290</v>
      </c>
      <c r="AK257" s="171">
        <v>163</v>
      </c>
      <c r="AL257" s="171">
        <v>160</v>
      </c>
      <c r="AM257" s="192">
        <v>407.1</v>
      </c>
      <c r="AN257" s="192">
        <v>293.10000000000002</v>
      </c>
      <c r="AO257" s="222"/>
      <c r="AP257" s="182">
        <v>21</v>
      </c>
      <c r="AQ257" s="183">
        <v>180</v>
      </c>
      <c r="AR257" s="181">
        <v>22.222222222222221</v>
      </c>
      <c r="AS257" s="181">
        <v>22.222222222222221</v>
      </c>
      <c r="AT257" s="184"/>
      <c r="AU257" s="184"/>
      <c r="AV257" s="184"/>
      <c r="AW257" s="184"/>
      <c r="AX257" s="184"/>
      <c r="AY257" s="184"/>
      <c r="AZ257" s="184"/>
      <c r="BA257" s="184"/>
      <c r="BB257" s="184"/>
      <c r="BC257" s="185"/>
      <c r="BD257" s="180"/>
      <c r="BE257" s="186"/>
      <c r="BF257" s="187"/>
      <c r="BG257" s="172">
        <v>0</v>
      </c>
      <c r="BH257" s="172"/>
      <c r="BI257" s="172"/>
      <c r="BJ257" s="172"/>
      <c r="BK257" s="172"/>
      <c r="BL257" s="28"/>
      <c r="BM257" s="229"/>
      <c r="BN257" s="229"/>
      <c r="BO257" s="229"/>
      <c r="BP257" s="229"/>
      <c r="BQ257" s="229"/>
      <c r="BR257" s="229"/>
      <c r="BS257" s="229"/>
      <c r="BT257" s="229"/>
      <c r="BU257" s="229"/>
      <c r="BV257" s="229">
        <v>0</v>
      </c>
      <c r="BW257" s="229"/>
      <c r="BX257" s="229"/>
      <c r="BY257" s="229"/>
      <c r="BZ257" s="229"/>
      <c r="CA257" s="229"/>
      <c r="CB257" s="229"/>
      <c r="CC257" s="229"/>
      <c r="CD257" s="229"/>
      <c r="CE257" s="229"/>
      <c r="CF257" s="229"/>
      <c r="CG257" s="229">
        <v>0</v>
      </c>
      <c r="CH257" s="229">
        <v>0</v>
      </c>
      <c r="CI257" s="229"/>
      <c r="CJ257" s="229">
        <v>1.4999999999999999E-2</v>
      </c>
      <c r="CK257" s="229"/>
      <c r="CL257" s="229"/>
      <c r="CM257" s="229"/>
      <c r="CN257" s="229"/>
      <c r="CO257" s="229"/>
      <c r="CP257" s="229"/>
      <c r="CQ257" s="229" t="s">
        <v>174</v>
      </c>
      <c r="CR257" s="229" t="s">
        <v>175</v>
      </c>
      <c r="CS257">
        <v>0</v>
      </c>
    </row>
    <row r="258" spans="1:97" s="197" customFormat="1" ht="31.5" customHeight="1" x14ac:dyDescent="0.3">
      <c r="A258" s="193">
        <v>2022</v>
      </c>
      <c r="B258" s="170">
        <v>1</v>
      </c>
      <c r="C258" s="257">
        <v>44574</v>
      </c>
      <c r="D258" s="170">
        <v>422</v>
      </c>
      <c r="E258" s="170">
        <v>668</v>
      </c>
      <c r="F258" s="170">
        <v>8</v>
      </c>
      <c r="G258" s="196" t="s">
        <v>308</v>
      </c>
      <c r="H258" t="s">
        <v>309</v>
      </c>
      <c r="I258" t="s">
        <v>160</v>
      </c>
      <c r="J258">
        <v>2</v>
      </c>
      <c r="K258">
        <v>1</v>
      </c>
      <c r="L258" s="258">
        <v>103</v>
      </c>
      <c r="M258" s="259">
        <v>96.923000000000002</v>
      </c>
      <c r="N258" s="260">
        <v>110.313</v>
      </c>
      <c r="O258" s="192">
        <v>142</v>
      </c>
      <c r="P258" s="192"/>
      <c r="Q258" s="192"/>
      <c r="R258" s="192"/>
      <c r="S258" s="192"/>
      <c r="T258" s="192">
        <v>105</v>
      </c>
      <c r="U258" s="192"/>
      <c r="V258" s="192"/>
      <c r="W258" s="192"/>
      <c r="X258" s="192"/>
      <c r="Y258" s="171">
        <v>145</v>
      </c>
      <c r="Z258" s="171">
        <v>145</v>
      </c>
      <c r="AA258" s="192"/>
      <c r="AB258" s="192"/>
      <c r="AC258" s="192"/>
      <c r="AD258" s="192"/>
      <c r="AE258" s="192"/>
      <c r="AF258" s="192"/>
      <c r="AG258" s="192"/>
      <c r="AH258" s="192"/>
      <c r="AI258" s="192"/>
      <c r="AJ258" s="192"/>
      <c r="AK258" s="171"/>
      <c r="AL258" s="171"/>
      <c r="AM258" s="192">
        <v>142</v>
      </c>
      <c r="AN258" s="192">
        <v>105</v>
      </c>
      <c r="AO258" s="222"/>
      <c r="AP258" s="182">
        <v>103</v>
      </c>
      <c r="AQ258" s="183">
        <v>105</v>
      </c>
      <c r="AR258" s="181">
        <v>12.413793103448279</v>
      </c>
      <c r="AS258" s="181">
        <v>12.413793103448279</v>
      </c>
      <c r="AT258" s="184"/>
      <c r="AU258" s="184"/>
      <c r="AV258" s="184"/>
      <c r="AW258" s="184">
        <v>2</v>
      </c>
      <c r="AX258" s="184">
        <v>2</v>
      </c>
      <c r="AY258" s="184">
        <v>2</v>
      </c>
      <c r="AZ258" s="184"/>
      <c r="BA258" s="184"/>
      <c r="BB258" s="184"/>
      <c r="BC258" s="185"/>
      <c r="BD258" s="180"/>
      <c r="BE258" s="186"/>
      <c r="BF258" s="187"/>
      <c r="BG258" s="172">
        <v>0</v>
      </c>
      <c r="BH258" s="172"/>
      <c r="BI258" s="172"/>
      <c r="BJ258" s="172"/>
      <c r="BK258" s="172"/>
      <c r="BL258" s="28"/>
      <c r="BM258" s="229"/>
      <c r="BN258" s="229"/>
      <c r="BO258" s="229"/>
      <c r="BP258" s="229"/>
      <c r="BQ258" s="229"/>
      <c r="BR258" s="229"/>
      <c r="BS258" s="229"/>
      <c r="BT258" s="229"/>
      <c r="BU258" s="229"/>
      <c r="BV258" s="229">
        <v>0</v>
      </c>
      <c r="BW258" s="229"/>
      <c r="BX258" s="229"/>
      <c r="BY258" s="229"/>
      <c r="BZ258" s="229"/>
      <c r="CA258" s="229"/>
      <c r="CB258" s="229"/>
      <c r="CC258" s="229"/>
      <c r="CD258" s="229"/>
      <c r="CE258" s="229"/>
      <c r="CF258" s="229"/>
      <c r="CG258" s="229">
        <v>0</v>
      </c>
      <c r="CH258" s="229">
        <v>0</v>
      </c>
      <c r="CI258" s="229"/>
      <c r="CJ258" s="229">
        <v>1.4999999999999999E-2</v>
      </c>
      <c r="CK258" s="229"/>
      <c r="CL258" s="229"/>
      <c r="CM258" s="229"/>
      <c r="CN258" s="229"/>
      <c r="CO258" s="229"/>
      <c r="CP258" s="229"/>
      <c r="CQ258" s="229" t="s">
        <v>174</v>
      </c>
      <c r="CR258" s="229" t="s">
        <v>175</v>
      </c>
      <c r="CS258">
        <v>0</v>
      </c>
    </row>
    <row r="259" spans="1:97" s="197" customFormat="1" ht="31.5" customHeight="1" x14ac:dyDescent="0.3">
      <c r="A259" s="193">
        <v>2022</v>
      </c>
      <c r="B259" s="170">
        <v>1</v>
      </c>
      <c r="C259" s="257">
        <v>44574</v>
      </c>
      <c r="D259" s="170">
        <v>227</v>
      </c>
      <c r="E259" s="170">
        <v>155</v>
      </c>
      <c r="F259" s="170">
        <v>28</v>
      </c>
      <c r="G259" s="196" t="s">
        <v>315</v>
      </c>
      <c r="H259" t="s">
        <v>316</v>
      </c>
      <c r="I259" t="s">
        <v>317</v>
      </c>
      <c r="J259">
        <v>3</v>
      </c>
      <c r="K259">
        <v>2</v>
      </c>
      <c r="L259" s="258">
        <v>122</v>
      </c>
      <c r="M259" s="259">
        <v>113.46</v>
      </c>
      <c r="N259" s="260">
        <v>130.54</v>
      </c>
      <c r="O259" s="192"/>
      <c r="P259" s="192"/>
      <c r="Q259" s="192"/>
      <c r="R259" s="192"/>
      <c r="S259" s="192"/>
      <c r="T259" s="192"/>
      <c r="U259" s="192"/>
      <c r="V259" s="192"/>
      <c r="W259" s="192"/>
      <c r="X259" s="192"/>
      <c r="Y259" s="171"/>
      <c r="Z259" s="171"/>
      <c r="AA259" s="192"/>
      <c r="AB259" s="192"/>
      <c r="AC259" s="192"/>
      <c r="AD259" s="192"/>
      <c r="AE259" s="192"/>
      <c r="AF259" s="192"/>
      <c r="AG259" s="192"/>
      <c r="AH259" s="192"/>
      <c r="AI259" s="192"/>
      <c r="AJ259" s="192"/>
      <c r="AK259" s="171"/>
      <c r="AL259" s="171"/>
      <c r="AM259" s="192"/>
      <c r="AN259" s="192"/>
      <c r="AO259" s="222"/>
      <c r="AP259" s="182">
        <v>80</v>
      </c>
      <c r="AQ259" s="183">
        <v>135</v>
      </c>
      <c r="AR259" s="181"/>
      <c r="AS259" s="181"/>
      <c r="AT259" s="184"/>
      <c r="AU259" s="184"/>
      <c r="AV259" s="184"/>
      <c r="AW259" s="184"/>
      <c r="AX259" s="184"/>
      <c r="AY259" s="184"/>
      <c r="AZ259" s="184"/>
      <c r="BA259" s="184"/>
      <c r="BB259" s="184"/>
      <c r="BC259" s="185"/>
      <c r="BD259" s="180"/>
      <c r="BE259" s="186"/>
      <c r="BF259" s="187"/>
      <c r="BG259" s="172">
        <v>0</v>
      </c>
      <c r="BH259" s="172"/>
      <c r="BI259" s="172"/>
      <c r="BJ259" s="172"/>
      <c r="BK259" s="172"/>
      <c r="BL259" s="28">
        <v>4</v>
      </c>
      <c r="BM259" s="229">
        <v>6</v>
      </c>
      <c r="BN259" s="229">
        <v>2</v>
      </c>
      <c r="BO259" s="229"/>
      <c r="BP259" s="229"/>
      <c r="BQ259" s="229"/>
      <c r="BR259" s="229"/>
      <c r="BS259" s="229"/>
      <c r="BT259" s="229"/>
      <c r="BU259" s="229"/>
      <c r="BV259" s="229">
        <v>0</v>
      </c>
      <c r="BW259" s="229"/>
      <c r="BX259" s="229"/>
      <c r="BY259" s="229"/>
      <c r="BZ259" s="229"/>
      <c r="CA259" s="229"/>
      <c r="CB259" s="229"/>
      <c r="CC259" s="229"/>
      <c r="CD259" s="229"/>
      <c r="CE259" s="229"/>
      <c r="CF259" s="229"/>
      <c r="CG259" s="229">
        <v>0</v>
      </c>
      <c r="CH259" s="229">
        <v>0</v>
      </c>
      <c r="CI259" s="229"/>
      <c r="CJ259" s="229">
        <v>0.02</v>
      </c>
      <c r="CK259" s="229"/>
      <c r="CL259" s="229"/>
      <c r="CM259" s="229"/>
      <c r="CN259" s="229"/>
      <c r="CO259" s="229"/>
      <c r="CP259" s="229"/>
      <c r="CQ259" s="229" t="s">
        <v>169</v>
      </c>
      <c r="CR259" s="229" t="s">
        <v>170</v>
      </c>
      <c r="CS259">
        <v>0</v>
      </c>
    </row>
    <row r="260" spans="1:97" s="197" customFormat="1" ht="31.5" customHeight="1" x14ac:dyDescent="0.3">
      <c r="A260" s="193">
        <v>2022</v>
      </c>
      <c r="B260" s="170">
        <v>1</v>
      </c>
      <c r="C260" s="257">
        <v>44574</v>
      </c>
      <c r="D260" s="170">
        <v>159</v>
      </c>
      <c r="E260" s="170">
        <v>299</v>
      </c>
      <c r="F260" s="170">
        <v>30</v>
      </c>
      <c r="G260" s="196" t="s">
        <v>233</v>
      </c>
      <c r="H260" t="s">
        <v>234</v>
      </c>
      <c r="I260" t="s">
        <v>235</v>
      </c>
      <c r="J260">
        <v>3</v>
      </c>
      <c r="K260">
        <v>2</v>
      </c>
      <c r="L260" s="258">
        <v>115</v>
      </c>
      <c r="M260" s="259">
        <v>106.95</v>
      </c>
      <c r="N260" s="260">
        <v>123.05</v>
      </c>
      <c r="O260" s="192">
        <v>141</v>
      </c>
      <c r="P260" s="192">
        <v>149</v>
      </c>
      <c r="Q260" s="192">
        <v>150</v>
      </c>
      <c r="R260" s="192">
        <v>155</v>
      </c>
      <c r="S260" s="192"/>
      <c r="T260" s="192">
        <v>124</v>
      </c>
      <c r="U260" s="192">
        <v>119</v>
      </c>
      <c r="V260" s="192">
        <v>120</v>
      </c>
      <c r="W260" s="192">
        <v>115</v>
      </c>
      <c r="X260" s="192"/>
      <c r="Y260" s="171">
        <v>122</v>
      </c>
      <c r="Z260" s="171"/>
      <c r="AA260" s="192">
        <v>143</v>
      </c>
      <c r="AB260" s="192">
        <v>140</v>
      </c>
      <c r="AC260" s="192">
        <v>118</v>
      </c>
      <c r="AD260" s="192">
        <v>116</v>
      </c>
      <c r="AE260" s="192">
        <v>122</v>
      </c>
      <c r="AF260" s="192">
        <v>118</v>
      </c>
      <c r="AG260" s="192">
        <v>116</v>
      </c>
      <c r="AH260" s="192">
        <v>109</v>
      </c>
      <c r="AI260" s="192">
        <v>109</v>
      </c>
      <c r="AJ260" s="192">
        <v>111</v>
      </c>
      <c r="AK260" s="171">
        <v>122</v>
      </c>
      <c r="AL260" s="171">
        <v>121</v>
      </c>
      <c r="AM260" s="192">
        <v>137.11111111111109</v>
      </c>
      <c r="AN260" s="192">
        <v>115.6666666666667</v>
      </c>
      <c r="AO260" s="222"/>
      <c r="AP260" s="182">
        <v>86</v>
      </c>
      <c r="AQ260" s="183">
        <v>126</v>
      </c>
      <c r="AR260" s="181">
        <v>9.9173553719008272</v>
      </c>
      <c r="AS260" s="181">
        <v>9.9173553719008272</v>
      </c>
      <c r="AT260" s="184"/>
      <c r="AU260" s="184"/>
      <c r="AV260" s="184"/>
      <c r="AW260" s="184">
        <v>10</v>
      </c>
      <c r="AX260" s="184">
        <v>5</v>
      </c>
      <c r="AY260" s="184">
        <v>5</v>
      </c>
      <c r="AZ260" s="184"/>
      <c r="BA260" s="184"/>
      <c r="BB260" s="184"/>
      <c r="BC260" s="185"/>
      <c r="BD260" s="180"/>
      <c r="BE260" s="186"/>
      <c r="BF260" s="187"/>
      <c r="BG260" s="172">
        <v>0</v>
      </c>
      <c r="BH260" s="172"/>
      <c r="BI260" s="172"/>
      <c r="BJ260" s="172"/>
      <c r="BK260" s="172"/>
      <c r="BL260" s="28">
        <v>8</v>
      </c>
      <c r="BM260" s="229">
        <v>4</v>
      </c>
      <c r="BN260" s="229">
        <v>4</v>
      </c>
      <c r="BO260" s="229"/>
      <c r="BP260" s="229"/>
      <c r="BQ260" s="229"/>
      <c r="BR260" s="229"/>
      <c r="BS260" s="229"/>
      <c r="BT260" s="229"/>
      <c r="BU260" s="229"/>
      <c r="BV260" s="229">
        <v>0</v>
      </c>
      <c r="BW260" s="229"/>
      <c r="BX260" s="229">
        <v>9</v>
      </c>
      <c r="BY260" s="229">
        <v>4</v>
      </c>
      <c r="BZ260" s="229">
        <v>4</v>
      </c>
      <c r="CA260" s="229"/>
      <c r="CB260" s="229"/>
      <c r="CC260" s="229"/>
      <c r="CD260" s="229"/>
      <c r="CE260" s="229"/>
      <c r="CF260" s="229"/>
      <c r="CG260" s="229">
        <v>0</v>
      </c>
      <c r="CH260" s="229">
        <v>0</v>
      </c>
      <c r="CI260" s="229"/>
      <c r="CJ260" s="229">
        <v>0.02</v>
      </c>
      <c r="CK260" s="229"/>
      <c r="CL260" s="229"/>
      <c r="CM260" s="229"/>
      <c r="CN260" s="229"/>
      <c r="CO260" s="229"/>
      <c r="CP260" s="229"/>
      <c r="CQ260" s="229" t="s">
        <v>169</v>
      </c>
      <c r="CR260" s="229" t="s">
        <v>170</v>
      </c>
      <c r="CS260">
        <v>0</v>
      </c>
    </row>
    <row r="261" spans="1:97" s="197" customFormat="1" ht="31.5" customHeight="1" x14ac:dyDescent="0.3">
      <c r="A261" s="193">
        <v>2022</v>
      </c>
      <c r="B261" s="170">
        <v>1</v>
      </c>
      <c r="C261" s="257">
        <v>44574</v>
      </c>
      <c r="D261" s="170">
        <v>334</v>
      </c>
      <c r="E261" s="170">
        <v>254</v>
      </c>
      <c r="F261" s="170">
        <v>49</v>
      </c>
      <c r="G261" s="196" t="s">
        <v>200</v>
      </c>
      <c r="H261" t="s">
        <v>168</v>
      </c>
      <c r="I261" t="s">
        <v>201</v>
      </c>
      <c r="J261">
        <v>4</v>
      </c>
      <c r="K261">
        <v>2</v>
      </c>
      <c r="L261" s="258">
        <v>203</v>
      </c>
      <c r="M261" s="259">
        <v>188.79</v>
      </c>
      <c r="N261" s="260">
        <v>217.21</v>
      </c>
      <c r="O261" s="192">
        <v>313</v>
      </c>
      <c r="P261" s="192">
        <v>311</v>
      </c>
      <c r="Q261" s="192">
        <v>309</v>
      </c>
      <c r="R261" s="192">
        <v>310</v>
      </c>
      <c r="S261" s="192">
        <v>304</v>
      </c>
      <c r="T261" s="192">
        <v>199</v>
      </c>
      <c r="U261" s="192">
        <v>193</v>
      </c>
      <c r="V261" s="192">
        <v>200</v>
      </c>
      <c r="W261" s="192">
        <v>217</v>
      </c>
      <c r="X261" s="192">
        <v>243</v>
      </c>
      <c r="Y261" s="171">
        <v>153</v>
      </c>
      <c r="Z261" s="171"/>
      <c r="AA261" s="192">
        <v>302</v>
      </c>
      <c r="AB261" s="192">
        <v>306</v>
      </c>
      <c r="AC261" s="192">
        <v>350</v>
      </c>
      <c r="AD261" s="192">
        <v>341</v>
      </c>
      <c r="AE261" s="192">
        <v>318</v>
      </c>
      <c r="AF261" s="192">
        <v>208</v>
      </c>
      <c r="AG261" s="192">
        <v>202</v>
      </c>
      <c r="AH261" s="192">
        <v>213</v>
      </c>
      <c r="AI261" s="192">
        <v>210</v>
      </c>
      <c r="AJ261" s="192">
        <v>208</v>
      </c>
      <c r="AK261" s="171">
        <v>145</v>
      </c>
      <c r="AL261" s="171">
        <v>141</v>
      </c>
      <c r="AM261" s="192">
        <v>316.39999999999998</v>
      </c>
      <c r="AN261" s="192">
        <v>209.3</v>
      </c>
      <c r="AO261" s="222"/>
      <c r="AP261" s="182">
        <v>94</v>
      </c>
      <c r="AQ261" s="183">
        <v>153</v>
      </c>
      <c r="AR261" s="181">
        <v>6.1643835616438354</v>
      </c>
      <c r="AS261" s="181">
        <v>6.1643835616438354</v>
      </c>
      <c r="AT261" s="184"/>
      <c r="AU261" s="184"/>
      <c r="AV261" s="184"/>
      <c r="AW261" s="184">
        <v>10</v>
      </c>
      <c r="AX261" s="184">
        <v>5</v>
      </c>
      <c r="AY261" s="184">
        <v>5</v>
      </c>
      <c r="AZ261" s="184"/>
      <c r="BA261" s="184"/>
      <c r="BB261" s="184"/>
      <c r="BC261" s="185"/>
      <c r="BD261" s="180"/>
      <c r="BE261" s="186"/>
      <c r="BF261" s="187"/>
      <c r="BG261" s="172">
        <v>0</v>
      </c>
      <c r="BH261" s="172"/>
      <c r="BI261" s="172"/>
      <c r="BJ261" s="172"/>
      <c r="BK261" s="172"/>
      <c r="BL261" s="28"/>
      <c r="BM261" s="229"/>
      <c r="BN261" s="229"/>
      <c r="BO261" s="229"/>
      <c r="BP261" s="229"/>
      <c r="BQ261" s="229"/>
      <c r="BR261" s="229"/>
      <c r="BS261" s="229"/>
      <c r="BT261" s="229"/>
      <c r="BU261" s="229"/>
      <c r="BV261" s="229">
        <v>0</v>
      </c>
      <c r="BW261" s="229"/>
      <c r="BX261" s="229"/>
      <c r="BY261" s="229"/>
      <c r="BZ261" s="229"/>
      <c r="CA261" s="229"/>
      <c r="CB261" s="229"/>
      <c r="CC261" s="229"/>
      <c r="CD261" s="229"/>
      <c r="CE261" s="229"/>
      <c r="CF261" s="229"/>
      <c r="CG261" s="229">
        <v>0</v>
      </c>
      <c r="CH261" s="229">
        <v>0</v>
      </c>
      <c r="CI261" s="229"/>
      <c r="CJ261" s="229">
        <v>0.02</v>
      </c>
      <c r="CK261" s="229"/>
      <c r="CL261" s="229"/>
      <c r="CM261" s="229"/>
      <c r="CN261" s="229"/>
      <c r="CO261" s="229"/>
      <c r="CP261" s="229"/>
      <c r="CQ261" s="229" t="s">
        <v>169</v>
      </c>
      <c r="CR261" s="229" t="s">
        <v>170</v>
      </c>
      <c r="CS261">
        <v>0</v>
      </c>
    </row>
    <row r="262" spans="1:97" s="197" customFormat="1" ht="31.5" customHeight="1" x14ac:dyDescent="0.3">
      <c r="A262" s="193">
        <v>2022</v>
      </c>
      <c r="B262" s="170">
        <v>1</v>
      </c>
      <c r="C262" s="257">
        <v>44574</v>
      </c>
      <c r="D262" s="170">
        <v>417</v>
      </c>
      <c r="E262" s="170">
        <v>660</v>
      </c>
      <c r="F262" s="170"/>
      <c r="G262" s="196" t="s">
        <v>304</v>
      </c>
      <c r="H262" t="s">
        <v>305</v>
      </c>
      <c r="I262" t="s">
        <v>160</v>
      </c>
      <c r="J262">
        <v>1</v>
      </c>
      <c r="K262">
        <v>6</v>
      </c>
      <c r="L262" s="258">
        <v>1265</v>
      </c>
      <c r="M262" s="259">
        <v>1190.365</v>
      </c>
      <c r="N262" s="260">
        <v>1354.8150000000001</v>
      </c>
      <c r="O262" s="192"/>
      <c r="P262" s="192"/>
      <c r="Q262" s="192"/>
      <c r="R262" s="192"/>
      <c r="S262" s="192"/>
      <c r="T262" s="192"/>
      <c r="U262" s="192"/>
      <c r="V262" s="192"/>
      <c r="W262" s="192"/>
      <c r="X262" s="192"/>
      <c r="Y262" s="171">
        <v>162</v>
      </c>
      <c r="Z262" s="171">
        <v>164</v>
      </c>
      <c r="AA262" s="192"/>
      <c r="AB262" s="192"/>
      <c r="AC262" s="192"/>
      <c r="AD262" s="192"/>
      <c r="AE262" s="192"/>
      <c r="AF262" s="192"/>
      <c r="AG262" s="192"/>
      <c r="AH262" s="192"/>
      <c r="AI262" s="192"/>
      <c r="AJ262" s="192"/>
      <c r="AK262" s="171">
        <v>163</v>
      </c>
      <c r="AL262" s="171">
        <v>160</v>
      </c>
      <c r="AM262" s="192"/>
      <c r="AN262" s="192"/>
      <c r="AO262" s="222"/>
      <c r="AP262" s="182">
        <v>21</v>
      </c>
      <c r="AQ262" s="183">
        <v>180</v>
      </c>
      <c r="AR262" s="181">
        <v>22.222222222222221</v>
      </c>
      <c r="AS262" s="181">
        <v>22.222222222222221</v>
      </c>
      <c r="AT262" s="184"/>
      <c r="AU262" s="184"/>
      <c r="AV262" s="184"/>
      <c r="AW262" s="184"/>
      <c r="AX262" s="184"/>
      <c r="AY262" s="184"/>
      <c r="AZ262" s="184"/>
      <c r="BA262" s="184"/>
      <c r="BB262" s="184"/>
      <c r="BC262" s="185"/>
      <c r="BD262" s="180"/>
      <c r="BE262" s="186"/>
      <c r="BF262" s="187"/>
      <c r="BG262" s="172">
        <v>0</v>
      </c>
      <c r="BH262" s="172"/>
      <c r="BI262" s="172"/>
      <c r="BJ262" s="172"/>
      <c r="BK262" s="172"/>
      <c r="BL262" s="28"/>
      <c r="BM262" s="229"/>
      <c r="BN262" s="229"/>
      <c r="BO262" s="229"/>
      <c r="BP262" s="229"/>
      <c r="BQ262" s="229"/>
      <c r="BR262" s="229"/>
      <c r="BS262" s="229"/>
      <c r="BT262" s="229"/>
      <c r="BU262" s="229"/>
      <c r="BV262" s="229">
        <v>0</v>
      </c>
      <c r="BW262" s="229"/>
      <c r="BX262" s="229"/>
      <c r="BY262" s="229"/>
      <c r="BZ262" s="229"/>
      <c r="CA262" s="229"/>
      <c r="CB262" s="229"/>
      <c r="CC262" s="229"/>
      <c r="CD262" s="229"/>
      <c r="CE262" s="229"/>
      <c r="CF262" s="229"/>
      <c r="CG262" s="229">
        <v>0</v>
      </c>
      <c r="CH262" s="229">
        <v>0</v>
      </c>
      <c r="CI262" s="229"/>
      <c r="CJ262" s="229"/>
      <c r="CK262" s="229"/>
      <c r="CL262" s="229"/>
      <c r="CM262" s="229"/>
      <c r="CN262" s="229"/>
      <c r="CO262" s="229"/>
      <c r="CP262" s="229"/>
      <c r="CQ262" s="229" t="s">
        <v>174</v>
      </c>
      <c r="CR262" s="229" t="s">
        <v>175</v>
      </c>
      <c r="CS262">
        <v>0</v>
      </c>
    </row>
    <row r="263" spans="1:97" s="197" customFormat="1" ht="31.5" customHeight="1" x14ac:dyDescent="0.3">
      <c r="A263" s="193">
        <v>2022</v>
      </c>
      <c r="B263" s="170">
        <v>1</v>
      </c>
      <c r="C263" s="257">
        <v>44575</v>
      </c>
      <c r="D263" s="170">
        <v>417</v>
      </c>
      <c r="E263" s="170">
        <v>661</v>
      </c>
      <c r="F263" s="170">
        <v>2</v>
      </c>
      <c r="G263" s="196" t="s">
        <v>306</v>
      </c>
      <c r="H263" t="s">
        <v>307</v>
      </c>
      <c r="I263" t="s">
        <v>160</v>
      </c>
      <c r="J263">
        <v>1</v>
      </c>
      <c r="K263">
        <v>6</v>
      </c>
      <c r="L263" s="258">
        <v>276</v>
      </c>
      <c r="M263" s="259">
        <v>259.7</v>
      </c>
      <c r="N263" s="260">
        <v>295.60000000000002</v>
      </c>
      <c r="O263" s="192"/>
      <c r="P263" s="192"/>
      <c r="Q263" s="192"/>
      <c r="R263" s="192"/>
      <c r="S263" s="192"/>
      <c r="T263" s="192"/>
      <c r="U263" s="192"/>
      <c r="V263" s="192"/>
      <c r="W263" s="192"/>
      <c r="X263" s="192"/>
      <c r="Y263" s="171">
        <v>179</v>
      </c>
      <c r="Z263" s="171">
        <v>178</v>
      </c>
      <c r="AA263" s="192"/>
      <c r="AB263" s="192"/>
      <c r="AC263" s="192"/>
      <c r="AD263" s="192"/>
      <c r="AE263" s="192"/>
      <c r="AF263" s="192"/>
      <c r="AG263" s="192"/>
      <c r="AH263" s="192"/>
      <c r="AI263" s="192"/>
      <c r="AJ263" s="192"/>
      <c r="AK263" s="171">
        <v>179</v>
      </c>
      <c r="AL263" s="171">
        <v>180</v>
      </c>
      <c r="AM263" s="192"/>
      <c r="AN263" s="192"/>
      <c r="AO263" s="222"/>
      <c r="AP263" s="182">
        <v>21</v>
      </c>
      <c r="AQ263" s="183">
        <v>180</v>
      </c>
      <c r="AR263" s="181">
        <v>20.11173184357542</v>
      </c>
      <c r="AS263" s="181">
        <v>20.11173184357542</v>
      </c>
      <c r="AT263" s="184"/>
      <c r="AU263" s="184"/>
      <c r="AV263" s="184"/>
      <c r="AW263" s="184"/>
      <c r="AX263" s="184"/>
      <c r="AY263" s="184"/>
      <c r="AZ263" s="184"/>
      <c r="BA263" s="184"/>
      <c r="BB263" s="184"/>
      <c r="BC263" s="185"/>
      <c r="BD263" s="180"/>
      <c r="BE263" s="186"/>
      <c r="BF263" s="187"/>
      <c r="BG263" s="172">
        <v>0</v>
      </c>
      <c r="BH263" s="172"/>
      <c r="BI263" s="172"/>
      <c r="BJ263" s="172"/>
      <c r="BK263" s="172"/>
      <c r="BL263" s="28"/>
      <c r="BM263" s="229"/>
      <c r="BN263" s="229"/>
      <c r="BO263" s="229"/>
      <c r="BP263" s="229"/>
      <c r="BQ263" s="229"/>
      <c r="BR263" s="229"/>
      <c r="BS263" s="229"/>
      <c r="BT263" s="229"/>
      <c r="BU263" s="229"/>
      <c r="BV263" s="229">
        <v>0</v>
      </c>
      <c r="BW263" s="229"/>
      <c r="BX263" s="229"/>
      <c r="BY263" s="229"/>
      <c r="BZ263" s="229"/>
      <c r="CA263" s="229"/>
      <c r="CB263" s="229"/>
      <c r="CC263" s="229"/>
      <c r="CD263" s="229"/>
      <c r="CE263" s="229"/>
      <c r="CF263" s="229"/>
      <c r="CG263" s="229">
        <v>0</v>
      </c>
      <c r="CH263" s="229">
        <v>0</v>
      </c>
      <c r="CI263" s="229"/>
      <c r="CJ263" s="229">
        <v>1.4999999999999999E-2</v>
      </c>
      <c r="CK263" s="229"/>
      <c r="CL263" s="229"/>
      <c r="CM263" s="229"/>
      <c r="CN263" s="229"/>
      <c r="CO263" s="229"/>
      <c r="CP263" s="229"/>
      <c r="CQ263" s="229" t="s">
        <v>174</v>
      </c>
      <c r="CR263" s="229" t="s">
        <v>175</v>
      </c>
      <c r="CS263">
        <v>0</v>
      </c>
    </row>
    <row r="264" spans="1:97" s="197" customFormat="1" ht="31.5" customHeight="1" x14ac:dyDescent="0.3">
      <c r="A264" s="193">
        <v>2022</v>
      </c>
      <c r="B264" s="170">
        <v>1</v>
      </c>
      <c r="C264" s="257">
        <v>44575</v>
      </c>
      <c r="D264" s="170">
        <v>137</v>
      </c>
      <c r="E264" s="170">
        <v>273</v>
      </c>
      <c r="F264" s="170">
        <v>3</v>
      </c>
      <c r="G264" s="196" t="s">
        <v>163</v>
      </c>
      <c r="H264" t="s">
        <v>164</v>
      </c>
      <c r="I264" t="s">
        <v>160</v>
      </c>
      <c r="J264">
        <v>3</v>
      </c>
      <c r="K264">
        <v>2</v>
      </c>
      <c r="L264" s="258">
        <v>564</v>
      </c>
      <c r="M264" s="259">
        <v>524.52</v>
      </c>
      <c r="N264" s="260">
        <v>603.48</v>
      </c>
      <c r="O264" s="192"/>
      <c r="P264" s="192"/>
      <c r="Q264" s="192"/>
      <c r="R264" s="192"/>
      <c r="S264" s="192"/>
      <c r="T264" s="192"/>
      <c r="U264" s="192"/>
      <c r="V264" s="192"/>
      <c r="W264" s="192"/>
      <c r="X264" s="192"/>
      <c r="Y264" s="171">
        <v>134</v>
      </c>
      <c r="Z264" s="171">
        <v>135</v>
      </c>
      <c r="AA264" s="192"/>
      <c r="AB264" s="192"/>
      <c r="AC264" s="192"/>
      <c r="AD264" s="192"/>
      <c r="AE264" s="192"/>
      <c r="AF264" s="192"/>
      <c r="AG264" s="192"/>
      <c r="AH264" s="192"/>
      <c r="AI264" s="192"/>
      <c r="AJ264" s="192"/>
      <c r="AK264" s="171"/>
      <c r="AL264" s="171">
        <v>131</v>
      </c>
      <c r="AM264" s="192"/>
      <c r="AN264" s="192"/>
      <c r="AO264" s="222"/>
      <c r="AP264" s="182">
        <v>93</v>
      </c>
      <c r="AQ264" s="183">
        <v>116</v>
      </c>
      <c r="AR264" s="181">
        <v>9.022556390977444</v>
      </c>
      <c r="AS264" s="181">
        <v>9.022556390977444</v>
      </c>
      <c r="AT264" s="184"/>
      <c r="AU264" s="184"/>
      <c r="AV264" s="184"/>
      <c r="AW264" s="184"/>
      <c r="AX264" s="184"/>
      <c r="AY264" s="184"/>
      <c r="AZ264" s="184"/>
      <c r="BA264" s="184"/>
      <c r="BB264" s="184"/>
      <c r="BC264" s="185"/>
      <c r="BD264" s="180"/>
      <c r="BE264" s="186"/>
      <c r="BF264" s="187"/>
      <c r="BG264" s="172">
        <v>0</v>
      </c>
      <c r="BH264" s="172"/>
      <c r="BI264" s="172"/>
      <c r="BJ264" s="172"/>
      <c r="BK264" s="172"/>
      <c r="BL264" s="28">
        <v>2</v>
      </c>
      <c r="BM264" s="229"/>
      <c r="BN264" s="229"/>
      <c r="BO264" s="229"/>
      <c r="BP264" s="229"/>
      <c r="BQ264" s="229"/>
      <c r="BR264" s="229"/>
      <c r="BS264" s="229"/>
      <c r="BT264" s="229"/>
      <c r="BU264" s="229"/>
      <c r="BV264" s="229">
        <v>0</v>
      </c>
      <c r="BW264" s="229"/>
      <c r="BX264" s="229"/>
      <c r="BY264" s="229"/>
      <c r="BZ264" s="229"/>
      <c r="CA264" s="229"/>
      <c r="CB264" s="229"/>
      <c r="CC264" s="229"/>
      <c r="CD264" s="229"/>
      <c r="CE264" s="229"/>
      <c r="CF264" s="229"/>
      <c r="CG264" s="229">
        <v>0</v>
      </c>
      <c r="CH264" s="229">
        <v>0</v>
      </c>
      <c r="CI264" s="229"/>
      <c r="CJ264" s="229">
        <v>1.4999999999999999E-2</v>
      </c>
      <c r="CK264" s="229"/>
      <c r="CL264" s="229"/>
      <c r="CM264" s="229"/>
      <c r="CN264" s="229"/>
      <c r="CO264" s="229"/>
      <c r="CP264" s="229"/>
      <c r="CQ264" s="229" t="s">
        <v>165</v>
      </c>
      <c r="CR264" s="229"/>
      <c r="CS264">
        <v>0</v>
      </c>
    </row>
    <row r="265" spans="1:97" s="197" customFormat="1" ht="31.5" customHeight="1" x14ac:dyDescent="0.3">
      <c r="A265" s="193">
        <v>2022</v>
      </c>
      <c r="B265" s="170">
        <v>1</v>
      </c>
      <c r="C265" s="257">
        <v>44575</v>
      </c>
      <c r="D265" s="170">
        <v>142</v>
      </c>
      <c r="E265" s="170">
        <v>280</v>
      </c>
      <c r="F265" s="170">
        <v>3</v>
      </c>
      <c r="G265" s="196" t="s">
        <v>319</v>
      </c>
      <c r="H265" t="s">
        <v>320</v>
      </c>
      <c r="I265" t="s">
        <v>160</v>
      </c>
      <c r="J265">
        <v>3</v>
      </c>
      <c r="K265">
        <v>2</v>
      </c>
      <c r="L265" s="258">
        <v>323</v>
      </c>
      <c r="M265" s="259">
        <v>300.39</v>
      </c>
      <c r="N265" s="260">
        <v>345.61</v>
      </c>
      <c r="O265" s="192"/>
      <c r="P265" s="192"/>
      <c r="Q265" s="192"/>
      <c r="R265" s="192"/>
      <c r="S265" s="192"/>
      <c r="T265" s="192"/>
      <c r="U265" s="192"/>
      <c r="V265" s="192"/>
      <c r="W265" s="192"/>
      <c r="X265" s="192"/>
      <c r="Y265" s="171">
        <v>105</v>
      </c>
      <c r="Z265" s="171">
        <v>105</v>
      </c>
      <c r="AA265" s="192"/>
      <c r="AB265" s="192"/>
      <c r="AC265" s="192"/>
      <c r="AD265" s="192"/>
      <c r="AE265" s="192"/>
      <c r="AF265" s="192"/>
      <c r="AG265" s="192"/>
      <c r="AH265" s="192"/>
      <c r="AI265" s="192"/>
      <c r="AJ265" s="192"/>
      <c r="AK265" s="171">
        <v>103</v>
      </c>
      <c r="AL265" s="171">
        <v>105</v>
      </c>
      <c r="AM265" s="192"/>
      <c r="AN265" s="192"/>
      <c r="AO265" s="222"/>
      <c r="AP265" s="182">
        <v>105</v>
      </c>
      <c r="AQ265" s="183">
        <v>103</v>
      </c>
      <c r="AR265" s="181">
        <v>11.53846153846154</v>
      </c>
      <c r="AS265" s="181">
        <v>11.53846153846154</v>
      </c>
      <c r="AT265" s="184"/>
      <c r="AU265" s="184"/>
      <c r="AV265" s="184"/>
      <c r="AW265" s="184">
        <v>4</v>
      </c>
      <c r="AX265" s="184">
        <v>4</v>
      </c>
      <c r="AY265" s="184"/>
      <c r="AZ265" s="184"/>
      <c r="BA265" s="184"/>
      <c r="BB265" s="184"/>
      <c r="BC265" s="185"/>
      <c r="BD265" s="180"/>
      <c r="BE265" s="186"/>
      <c r="BF265" s="187"/>
      <c r="BG265" s="172">
        <v>0</v>
      </c>
      <c r="BH265" s="172"/>
      <c r="BI265" s="172"/>
      <c r="BJ265" s="172"/>
      <c r="BK265" s="172"/>
      <c r="BL265" s="28">
        <v>4</v>
      </c>
      <c r="BM265" s="229">
        <v>4</v>
      </c>
      <c r="BN265" s="229"/>
      <c r="BO265" s="229"/>
      <c r="BP265" s="229"/>
      <c r="BQ265" s="229"/>
      <c r="BR265" s="229"/>
      <c r="BS265" s="229"/>
      <c r="BT265" s="229"/>
      <c r="BU265" s="229"/>
      <c r="BV265" s="229">
        <v>0</v>
      </c>
      <c r="BW265" s="229"/>
      <c r="BX265" s="229">
        <v>4</v>
      </c>
      <c r="BY265" s="229">
        <v>4</v>
      </c>
      <c r="BZ265" s="229"/>
      <c r="CA265" s="229"/>
      <c r="CB265" s="229"/>
      <c r="CC265" s="229"/>
      <c r="CD265" s="229"/>
      <c r="CE265" s="229"/>
      <c r="CF265" s="229"/>
      <c r="CG265" s="229">
        <v>0</v>
      </c>
      <c r="CH265" s="229">
        <v>0</v>
      </c>
      <c r="CI265" s="229"/>
      <c r="CJ265" s="229">
        <v>1.4999999999999999E-2</v>
      </c>
      <c r="CK265" s="229"/>
      <c r="CL265" s="229"/>
      <c r="CM265" s="229"/>
      <c r="CN265" s="229"/>
      <c r="CO265" s="229"/>
      <c r="CP265" s="229"/>
      <c r="CQ265" s="229" t="s">
        <v>165</v>
      </c>
      <c r="CR265" s="229"/>
      <c r="CS265">
        <v>0</v>
      </c>
    </row>
    <row r="266" spans="1:97" s="197" customFormat="1" ht="31.5" customHeight="1" x14ac:dyDescent="0.3">
      <c r="A266" s="193">
        <v>2022</v>
      </c>
      <c r="B266" s="170">
        <v>1</v>
      </c>
      <c r="C266" s="257">
        <v>44575</v>
      </c>
      <c r="D266" s="170">
        <v>295</v>
      </c>
      <c r="E266" s="170">
        <v>219</v>
      </c>
      <c r="F266" s="170">
        <v>3</v>
      </c>
      <c r="G266" s="196" t="s">
        <v>195</v>
      </c>
      <c r="H266" t="s">
        <v>196</v>
      </c>
      <c r="I266" t="s">
        <v>160</v>
      </c>
      <c r="J266">
        <v>6</v>
      </c>
      <c r="K266">
        <v>1</v>
      </c>
      <c r="L266" s="258">
        <v>114</v>
      </c>
      <c r="M266" s="259">
        <v>106.02</v>
      </c>
      <c r="N266" s="260">
        <v>121.98</v>
      </c>
      <c r="O266" s="192"/>
      <c r="P266" s="192"/>
      <c r="Q266" s="192"/>
      <c r="R266" s="192"/>
      <c r="S266" s="192"/>
      <c r="T266" s="192"/>
      <c r="U266" s="192"/>
      <c r="V266" s="192"/>
      <c r="W266" s="192"/>
      <c r="X266" s="192"/>
      <c r="Y266" s="171"/>
      <c r="Z266" s="171"/>
      <c r="AA266" s="192">
        <v>136</v>
      </c>
      <c r="AB266" s="192">
        <v>128</v>
      </c>
      <c r="AC266" s="192">
        <v>125</v>
      </c>
      <c r="AD266" s="192">
        <v>135</v>
      </c>
      <c r="AE266" s="192"/>
      <c r="AF266" s="192">
        <v>113</v>
      </c>
      <c r="AG266" s="192">
        <v>110</v>
      </c>
      <c r="AH266" s="192">
        <v>106</v>
      </c>
      <c r="AI266" s="192">
        <v>115</v>
      </c>
      <c r="AJ266" s="192"/>
      <c r="AK266" s="171">
        <v>89</v>
      </c>
      <c r="AL266" s="171">
        <v>91</v>
      </c>
      <c r="AM266" s="192">
        <v>131</v>
      </c>
      <c r="AN266" s="192">
        <v>111</v>
      </c>
      <c r="AO266" s="222"/>
      <c r="AP266" s="182">
        <v>238</v>
      </c>
      <c r="AQ266" s="183">
        <v>91</v>
      </c>
      <c r="AR266" s="181">
        <v>6.666666666666667</v>
      </c>
      <c r="AS266" s="181">
        <v>6.666666666666667</v>
      </c>
      <c r="AT266" s="184"/>
      <c r="AU266" s="184"/>
      <c r="AV266" s="184"/>
      <c r="AW266" s="184"/>
      <c r="AX266" s="184"/>
      <c r="AY266" s="184"/>
      <c r="AZ266" s="184"/>
      <c r="BA266" s="184"/>
      <c r="BB266" s="184"/>
      <c r="BC266" s="185"/>
      <c r="BD266" s="180"/>
      <c r="BE266" s="186"/>
      <c r="BF266" s="187"/>
      <c r="BG266" s="172">
        <v>0</v>
      </c>
      <c r="BH266" s="172"/>
      <c r="BI266" s="172"/>
      <c r="BJ266" s="172"/>
      <c r="BK266" s="172"/>
      <c r="BL266" s="28">
        <v>3</v>
      </c>
      <c r="BM266" s="229">
        <v>5</v>
      </c>
      <c r="BN266" s="229"/>
      <c r="BO266" s="229"/>
      <c r="BP266" s="229">
        <v>4</v>
      </c>
      <c r="BQ266" s="229"/>
      <c r="BR266" s="229"/>
      <c r="BS266" s="229"/>
      <c r="BT266" s="229"/>
      <c r="BU266" s="229"/>
      <c r="BV266" s="229">
        <v>0</v>
      </c>
      <c r="BW266" s="229"/>
      <c r="BX266" s="229"/>
      <c r="BY266" s="229"/>
      <c r="BZ266" s="229"/>
      <c r="CA266" s="229"/>
      <c r="CB266" s="229"/>
      <c r="CC266" s="229"/>
      <c r="CD266" s="229"/>
      <c r="CE266" s="229"/>
      <c r="CF266" s="229"/>
      <c r="CG266" s="229">
        <v>0</v>
      </c>
      <c r="CH266" s="229">
        <v>0</v>
      </c>
      <c r="CI266" s="229"/>
      <c r="CJ266" s="229">
        <v>1.4999999999999999E-2</v>
      </c>
      <c r="CK266" s="229"/>
      <c r="CL266" s="229"/>
      <c r="CM266" s="229"/>
      <c r="CN266" s="229"/>
      <c r="CO266" s="229"/>
      <c r="CP266" s="229"/>
      <c r="CQ266" s="229" t="s">
        <v>165</v>
      </c>
      <c r="CR266" s="229" t="s">
        <v>165</v>
      </c>
      <c r="CS266">
        <v>0</v>
      </c>
    </row>
    <row r="267" spans="1:97" s="197" customFormat="1" ht="31.5" customHeight="1" x14ac:dyDescent="0.3">
      <c r="A267" s="193">
        <v>2022</v>
      </c>
      <c r="B267" s="170">
        <v>1</v>
      </c>
      <c r="C267" s="257">
        <v>44575</v>
      </c>
      <c r="D267" s="170">
        <v>421</v>
      </c>
      <c r="E267" s="170">
        <v>667</v>
      </c>
      <c r="F267" s="170">
        <v>3</v>
      </c>
      <c r="G267" s="196" t="s">
        <v>311</v>
      </c>
      <c r="H267" t="s">
        <v>312</v>
      </c>
      <c r="I267" t="s">
        <v>160</v>
      </c>
      <c r="J267">
        <v>1</v>
      </c>
      <c r="K267">
        <v>4</v>
      </c>
      <c r="L267" s="258">
        <v>1554</v>
      </c>
      <c r="M267" s="259">
        <v>1462.3140000000001</v>
      </c>
      <c r="N267" s="260">
        <v>1664.3340000000001</v>
      </c>
      <c r="O267" s="192"/>
      <c r="P267" s="192"/>
      <c r="Q267" s="192"/>
      <c r="R267" s="192"/>
      <c r="S267" s="192"/>
      <c r="T267" s="192"/>
      <c r="U267" s="192"/>
      <c r="V267" s="192"/>
      <c r="W267" s="192"/>
      <c r="X267" s="192"/>
      <c r="Y267" s="171"/>
      <c r="Z267" s="171"/>
      <c r="AA267" s="192"/>
      <c r="AB267" s="192"/>
      <c r="AC267" s="192"/>
      <c r="AD267" s="192"/>
      <c r="AE267" s="192"/>
      <c r="AF267" s="192"/>
      <c r="AG267" s="192"/>
      <c r="AH267" s="192"/>
      <c r="AI267" s="192"/>
      <c r="AJ267" s="192"/>
      <c r="AK267" s="171"/>
      <c r="AL267" s="171"/>
      <c r="AM267" s="192"/>
      <c r="AN267" s="192"/>
      <c r="AO267" s="222"/>
      <c r="AP267" s="182">
        <v>18</v>
      </c>
      <c r="AQ267" s="183">
        <v>200</v>
      </c>
      <c r="AR267" s="181"/>
      <c r="AS267" s="181"/>
      <c r="AT267" s="184"/>
      <c r="AU267" s="184"/>
      <c r="AV267" s="184"/>
      <c r="AW267" s="184"/>
      <c r="AX267" s="184"/>
      <c r="AY267" s="184"/>
      <c r="AZ267" s="184"/>
      <c r="BA267" s="184"/>
      <c r="BB267" s="184"/>
      <c r="BC267" s="185"/>
      <c r="BD267" s="180"/>
      <c r="BE267" s="186"/>
      <c r="BF267" s="187"/>
      <c r="BG267" s="172">
        <v>0</v>
      </c>
      <c r="BH267" s="172"/>
      <c r="BI267" s="172"/>
      <c r="BJ267" s="172"/>
      <c r="BK267" s="172"/>
      <c r="BL267" s="28"/>
      <c r="BM267" s="229"/>
      <c r="BN267" s="229"/>
      <c r="BO267" s="229"/>
      <c r="BP267" s="229"/>
      <c r="BQ267" s="229"/>
      <c r="BR267" s="229"/>
      <c r="BS267" s="229"/>
      <c r="BT267" s="229"/>
      <c r="BU267" s="229"/>
      <c r="BV267" s="229">
        <v>0</v>
      </c>
      <c r="BW267" s="229"/>
      <c r="BX267" s="229"/>
      <c r="BY267" s="229"/>
      <c r="BZ267" s="229"/>
      <c r="CA267" s="229"/>
      <c r="CB267" s="229"/>
      <c r="CC267" s="229"/>
      <c r="CD267" s="229"/>
      <c r="CE267" s="229"/>
      <c r="CF267" s="229"/>
      <c r="CG267" s="229">
        <v>0</v>
      </c>
      <c r="CH267" s="229">
        <v>0</v>
      </c>
      <c r="CI267" s="229"/>
      <c r="CJ267" s="229">
        <v>1.4999999999999999E-2</v>
      </c>
      <c r="CK267" s="229"/>
      <c r="CL267" s="229"/>
      <c r="CM267" s="229"/>
      <c r="CN267" s="229"/>
      <c r="CO267" s="229"/>
      <c r="CP267" s="229"/>
      <c r="CQ267" s="229" t="s">
        <v>174</v>
      </c>
      <c r="CR267" s="229" t="s">
        <v>175</v>
      </c>
      <c r="CS267">
        <v>0</v>
      </c>
    </row>
    <row r="268" spans="1:97" s="197" customFormat="1" ht="31.5" customHeight="1" x14ac:dyDescent="0.3">
      <c r="A268" s="193">
        <v>2022</v>
      </c>
      <c r="B268" s="170">
        <v>1</v>
      </c>
      <c r="C268" s="257">
        <v>44575</v>
      </c>
      <c r="D268" s="170">
        <v>421</v>
      </c>
      <c r="E268" s="170">
        <v>673</v>
      </c>
      <c r="F268" s="170">
        <v>3</v>
      </c>
      <c r="G268" s="196" t="s">
        <v>313</v>
      </c>
      <c r="H268" t="s">
        <v>314</v>
      </c>
      <c r="I268" t="s">
        <v>160</v>
      </c>
      <c r="J268">
        <v>1</v>
      </c>
      <c r="K268">
        <v>4</v>
      </c>
      <c r="L268" s="258">
        <v>61.6</v>
      </c>
      <c r="M268" s="259">
        <v>57.965600000000002</v>
      </c>
      <c r="N268" s="260">
        <v>65.973600000000005</v>
      </c>
      <c r="O268" s="192"/>
      <c r="P268" s="192"/>
      <c r="Q268" s="192"/>
      <c r="R268" s="192"/>
      <c r="S268" s="192"/>
      <c r="T268" s="192"/>
      <c r="U268" s="192"/>
      <c r="V268" s="192"/>
      <c r="W268" s="192"/>
      <c r="X268" s="192"/>
      <c r="Y268" s="171"/>
      <c r="Z268" s="171"/>
      <c r="AA268" s="192"/>
      <c r="AB268" s="192"/>
      <c r="AC268" s="192"/>
      <c r="AD268" s="192"/>
      <c r="AE268" s="192"/>
      <c r="AF268" s="192"/>
      <c r="AG268" s="192"/>
      <c r="AH268" s="192"/>
      <c r="AI268" s="192"/>
      <c r="AJ268" s="192"/>
      <c r="AK268" s="171"/>
      <c r="AL268" s="171"/>
      <c r="AM268" s="192"/>
      <c r="AN268" s="192"/>
      <c r="AO268" s="222"/>
      <c r="AP268" s="182">
        <v>18</v>
      </c>
      <c r="AQ268" s="183">
        <v>200</v>
      </c>
      <c r="AR268" s="181"/>
      <c r="AS268" s="181"/>
      <c r="AT268" s="184"/>
      <c r="AU268" s="184"/>
      <c r="AV268" s="184"/>
      <c r="AW268" s="184"/>
      <c r="AX268" s="184"/>
      <c r="AY268" s="184"/>
      <c r="AZ268" s="184"/>
      <c r="BA268" s="184"/>
      <c r="BB268" s="184"/>
      <c r="BC268" s="185"/>
      <c r="BD268" s="180"/>
      <c r="BE268" s="186"/>
      <c r="BF268" s="187"/>
      <c r="BG268" s="172">
        <v>0</v>
      </c>
      <c r="BH268" s="172"/>
      <c r="BI268" s="172"/>
      <c r="BJ268" s="172"/>
      <c r="BK268" s="172"/>
      <c r="BL268" s="28"/>
      <c r="BM268" s="229"/>
      <c r="BN268" s="229"/>
      <c r="BO268" s="229"/>
      <c r="BP268" s="229"/>
      <c r="BQ268" s="229"/>
      <c r="BR268" s="229"/>
      <c r="BS268" s="229"/>
      <c r="BT268" s="229"/>
      <c r="BU268" s="229"/>
      <c r="BV268" s="229">
        <v>0</v>
      </c>
      <c r="BW268" s="229"/>
      <c r="BX268" s="229"/>
      <c r="BY268" s="229"/>
      <c r="BZ268" s="229"/>
      <c r="CA268" s="229"/>
      <c r="CB268" s="229"/>
      <c r="CC268" s="229"/>
      <c r="CD268" s="229"/>
      <c r="CE268" s="229"/>
      <c r="CF268" s="229"/>
      <c r="CG268" s="229">
        <v>0</v>
      </c>
      <c r="CH268" s="229">
        <v>0</v>
      </c>
      <c r="CI268" s="229"/>
      <c r="CJ268" s="229">
        <v>1.4999999999999999E-2</v>
      </c>
      <c r="CK268" s="229"/>
      <c r="CL268" s="229"/>
      <c r="CM268" s="229"/>
      <c r="CN268" s="229"/>
      <c r="CO268" s="229"/>
      <c r="CP268" s="229"/>
      <c r="CQ268" s="229" t="s">
        <v>174</v>
      </c>
      <c r="CR268" s="229" t="s">
        <v>175</v>
      </c>
      <c r="CS268">
        <v>0</v>
      </c>
    </row>
    <row r="269" spans="1:97" s="197" customFormat="1" ht="31.5" customHeight="1" x14ac:dyDescent="0.3">
      <c r="A269" s="193">
        <v>2022</v>
      </c>
      <c r="B269" s="170">
        <v>1</v>
      </c>
      <c r="C269" s="257">
        <v>44575</v>
      </c>
      <c r="D269" s="170">
        <v>423</v>
      </c>
      <c r="E269" s="170">
        <v>669</v>
      </c>
      <c r="F269" s="170">
        <v>3</v>
      </c>
      <c r="G269" s="196" t="s">
        <v>247</v>
      </c>
      <c r="H269" t="s">
        <v>248</v>
      </c>
      <c r="I269" t="s">
        <v>160</v>
      </c>
      <c r="J269">
        <v>2</v>
      </c>
      <c r="K269">
        <v>2</v>
      </c>
      <c r="L269" s="258">
        <v>954</v>
      </c>
      <c r="M269" s="259">
        <v>897.71400000000006</v>
      </c>
      <c r="N269" s="260">
        <v>1021.734</v>
      </c>
      <c r="O269" s="192"/>
      <c r="P269" s="192"/>
      <c r="Q269" s="192"/>
      <c r="R269" s="192"/>
      <c r="S269" s="192"/>
      <c r="T269" s="192"/>
      <c r="U269" s="192"/>
      <c r="V269" s="192"/>
      <c r="W269" s="192"/>
      <c r="X269" s="192"/>
      <c r="Y269" s="171">
        <v>175</v>
      </c>
      <c r="Z269" s="171">
        <v>175</v>
      </c>
      <c r="AA269" s="192"/>
      <c r="AB269" s="192"/>
      <c r="AC269" s="192"/>
      <c r="AD269" s="192"/>
      <c r="AE269" s="192"/>
      <c r="AF269" s="192"/>
      <c r="AG269" s="192"/>
      <c r="AH269" s="192"/>
      <c r="AI269" s="192"/>
      <c r="AJ269" s="192"/>
      <c r="AK269" s="171">
        <v>149</v>
      </c>
      <c r="AL269" s="171">
        <v>147</v>
      </c>
      <c r="AM269" s="192"/>
      <c r="AN269" s="192"/>
      <c r="AO269" s="222"/>
      <c r="AP269" s="182">
        <v>40</v>
      </c>
      <c r="AQ269" s="183">
        <v>180</v>
      </c>
      <c r="AR269" s="181">
        <v>11.18012422360249</v>
      </c>
      <c r="AS269" s="181">
        <v>11.18012422360249</v>
      </c>
      <c r="AT269" s="184"/>
      <c r="AU269" s="184"/>
      <c r="AV269" s="184"/>
      <c r="AW269" s="184">
        <v>8</v>
      </c>
      <c r="AX269" s="184">
        <v>7</v>
      </c>
      <c r="AY269" s="184">
        <v>5</v>
      </c>
      <c r="AZ269" s="184"/>
      <c r="BA269" s="184"/>
      <c r="BB269" s="184"/>
      <c r="BC269" s="185"/>
      <c r="BD269" s="180"/>
      <c r="BE269" s="186"/>
      <c r="BF269" s="187"/>
      <c r="BG269" s="172">
        <v>0</v>
      </c>
      <c r="BH269" s="172"/>
      <c r="BI269" s="172"/>
      <c r="BJ269" s="172"/>
      <c r="BK269" s="172"/>
      <c r="BL269" s="28">
        <v>4</v>
      </c>
      <c r="BM269" s="229">
        <v>6</v>
      </c>
      <c r="BN269" s="229"/>
      <c r="BO269" s="229"/>
      <c r="BP269" s="229"/>
      <c r="BQ269" s="229"/>
      <c r="BR269" s="229"/>
      <c r="BS269" s="229"/>
      <c r="BT269" s="229"/>
      <c r="BU269" s="229"/>
      <c r="BV269" s="229">
        <v>0</v>
      </c>
      <c r="BW269" s="229"/>
      <c r="BX269" s="229">
        <v>6</v>
      </c>
      <c r="BY269" s="229">
        <v>6</v>
      </c>
      <c r="BZ269" s="229"/>
      <c r="CA269" s="229"/>
      <c r="CB269" s="229"/>
      <c r="CC269" s="229"/>
      <c r="CD269" s="229"/>
      <c r="CE269" s="229"/>
      <c r="CF269" s="229"/>
      <c r="CG269" s="229">
        <v>0</v>
      </c>
      <c r="CH269" s="229">
        <v>0</v>
      </c>
      <c r="CI269" s="229"/>
      <c r="CJ269" s="229">
        <v>1.4999999999999999E-2</v>
      </c>
      <c r="CK269" s="229"/>
      <c r="CL269" s="229"/>
      <c r="CM269" s="229"/>
      <c r="CN269" s="229"/>
      <c r="CO269" s="229"/>
      <c r="CP269" s="229"/>
      <c r="CQ269" s="229" t="s">
        <v>174</v>
      </c>
      <c r="CR269" s="229" t="s">
        <v>175</v>
      </c>
      <c r="CS269">
        <v>0</v>
      </c>
    </row>
    <row r="270" spans="1:97" s="197" customFormat="1" ht="31.5" customHeight="1" x14ac:dyDescent="0.3">
      <c r="A270" s="193">
        <v>2022</v>
      </c>
      <c r="B270" s="170">
        <v>1</v>
      </c>
      <c r="C270" s="257">
        <v>44575</v>
      </c>
      <c r="D270" s="170">
        <v>137</v>
      </c>
      <c r="E270" s="170">
        <v>168</v>
      </c>
      <c r="F270" s="170">
        <v>4</v>
      </c>
      <c r="G270" s="196" t="s">
        <v>166</v>
      </c>
      <c r="H270" t="s">
        <v>211</v>
      </c>
      <c r="I270" t="s">
        <v>160</v>
      </c>
      <c r="J270">
        <v>3</v>
      </c>
      <c r="K270">
        <v>2</v>
      </c>
      <c r="L270" s="258">
        <v>619</v>
      </c>
      <c r="M270" s="259">
        <v>575.66999999999996</v>
      </c>
      <c r="N270" s="260">
        <v>662.33</v>
      </c>
      <c r="O270" s="192">
        <v>680</v>
      </c>
      <c r="P270" s="192">
        <v>693</v>
      </c>
      <c r="Q270" s="192">
        <v>673</v>
      </c>
      <c r="R270" s="192">
        <v>666</v>
      </c>
      <c r="S270" s="192">
        <v>678</v>
      </c>
      <c r="T270" s="192">
        <v>620</v>
      </c>
      <c r="U270" s="192">
        <v>625</v>
      </c>
      <c r="V270" s="192">
        <v>616</v>
      </c>
      <c r="W270" s="192">
        <v>610</v>
      </c>
      <c r="X270" s="192">
        <v>615</v>
      </c>
      <c r="Y270" s="171">
        <v>134</v>
      </c>
      <c r="Z270" s="171">
        <v>135</v>
      </c>
      <c r="AA270" s="192">
        <v>673</v>
      </c>
      <c r="AB270" s="192">
        <v>680</v>
      </c>
      <c r="AC270" s="192">
        <v>663</v>
      </c>
      <c r="AD270" s="192">
        <v>670</v>
      </c>
      <c r="AE270" s="192"/>
      <c r="AF270" s="192">
        <v>613</v>
      </c>
      <c r="AG270" s="192">
        <v>618</v>
      </c>
      <c r="AH270" s="192">
        <v>605</v>
      </c>
      <c r="AI270" s="192">
        <v>612</v>
      </c>
      <c r="AJ270" s="192"/>
      <c r="AK270" s="171"/>
      <c r="AL270" s="171">
        <v>131</v>
      </c>
      <c r="AM270" s="192">
        <v>675.11111111111109</v>
      </c>
      <c r="AN270" s="192">
        <v>614.88888888888891</v>
      </c>
      <c r="AO270" s="222"/>
      <c r="AP270" s="182">
        <v>90</v>
      </c>
      <c r="AQ270" s="183">
        <v>116</v>
      </c>
      <c r="AR270" s="181">
        <v>9.022556390977444</v>
      </c>
      <c r="AS270" s="181">
        <v>9.022556390977444</v>
      </c>
      <c r="AT270" s="184"/>
      <c r="AU270" s="184"/>
      <c r="AV270" s="184"/>
      <c r="AW270" s="184">
        <v>3</v>
      </c>
      <c r="AX270" s="184">
        <v>6</v>
      </c>
      <c r="AY270" s="184"/>
      <c r="AZ270" s="184"/>
      <c r="BA270" s="184"/>
      <c r="BB270" s="184"/>
      <c r="BC270" s="185"/>
      <c r="BD270" s="180"/>
      <c r="BE270" s="186"/>
      <c r="BF270" s="187"/>
      <c r="BG270" s="172">
        <v>0</v>
      </c>
      <c r="BH270" s="172"/>
      <c r="BI270" s="172"/>
      <c r="BJ270" s="172"/>
      <c r="BK270" s="172"/>
      <c r="BL270" s="28">
        <v>3</v>
      </c>
      <c r="BM270" s="229">
        <v>6</v>
      </c>
      <c r="BN270" s="229"/>
      <c r="BO270" s="229"/>
      <c r="BP270" s="229"/>
      <c r="BQ270" s="229"/>
      <c r="BR270" s="229"/>
      <c r="BS270" s="229"/>
      <c r="BT270" s="229"/>
      <c r="BU270" s="229"/>
      <c r="BV270" s="229">
        <v>0</v>
      </c>
      <c r="BW270" s="229"/>
      <c r="BX270" s="229">
        <v>3</v>
      </c>
      <c r="BY270" s="229">
        <v>6</v>
      </c>
      <c r="BZ270" s="229"/>
      <c r="CA270" s="229"/>
      <c r="CB270" s="229"/>
      <c r="CC270" s="229"/>
      <c r="CD270" s="229"/>
      <c r="CE270" s="229"/>
      <c r="CF270" s="229"/>
      <c r="CG270" s="229">
        <v>0</v>
      </c>
      <c r="CH270" s="229">
        <v>0</v>
      </c>
      <c r="CI270" s="229"/>
      <c r="CJ270" s="229">
        <v>1.4999999999999999E-2</v>
      </c>
      <c r="CK270" s="229"/>
      <c r="CL270" s="229"/>
      <c r="CM270" s="229"/>
      <c r="CN270" s="229"/>
      <c r="CO270" s="229"/>
      <c r="CP270" s="229"/>
      <c r="CQ270" s="229" t="s">
        <v>165</v>
      </c>
      <c r="CR270" s="229"/>
      <c r="CS270">
        <v>0</v>
      </c>
    </row>
    <row r="271" spans="1:97" s="197" customFormat="1" ht="31.5" customHeight="1" x14ac:dyDescent="0.3">
      <c r="A271" s="193">
        <v>2022</v>
      </c>
      <c r="B271" s="170">
        <v>1</v>
      </c>
      <c r="C271" s="257">
        <v>44575</v>
      </c>
      <c r="D271" s="170">
        <v>382</v>
      </c>
      <c r="E271" s="170">
        <v>449</v>
      </c>
      <c r="F271" s="170">
        <v>4</v>
      </c>
      <c r="G271" s="196" t="s">
        <v>299</v>
      </c>
      <c r="H271" t="s">
        <v>300</v>
      </c>
      <c r="I271" t="s">
        <v>160</v>
      </c>
      <c r="J271">
        <v>3</v>
      </c>
      <c r="K271">
        <v>1</v>
      </c>
      <c r="L271" s="258">
        <v>46</v>
      </c>
      <c r="M271" s="259">
        <v>40.985999999999997</v>
      </c>
      <c r="N271" s="260">
        <v>50.048000000000002</v>
      </c>
      <c r="O271" s="192">
        <v>65</v>
      </c>
      <c r="P271" s="192">
        <v>67</v>
      </c>
      <c r="Q271" s="192">
        <v>71</v>
      </c>
      <c r="R271" s="192"/>
      <c r="S271" s="192"/>
      <c r="T271" s="192">
        <v>44</v>
      </c>
      <c r="U271" s="192">
        <v>45</v>
      </c>
      <c r="V271" s="192">
        <v>42</v>
      </c>
      <c r="W271" s="192"/>
      <c r="X271" s="192"/>
      <c r="Y271" s="171">
        <v>81</v>
      </c>
      <c r="Z271" s="171"/>
      <c r="AA271" s="192"/>
      <c r="AB271" s="192"/>
      <c r="AC271" s="192"/>
      <c r="AD271" s="192"/>
      <c r="AE271" s="192"/>
      <c r="AF271" s="192"/>
      <c r="AG271" s="192"/>
      <c r="AH271" s="192"/>
      <c r="AI271" s="192"/>
      <c r="AJ271" s="192"/>
      <c r="AK271" s="171"/>
      <c r="AL271" s="171"/>
      <c r="AM271" s="192">
        <v>67.666666666666671</v>
      </c>
      <c r="AN271" s="192">
        <v>43.666666666666657</v>
      </c>
      <c r="AO271" s="222"/>
      <c r="AP271" s="182">
        <v>112</v>
      </c>
      <c r="AQ271" s="183">
        <v>96</v>
      </c>
      <c r="AR271" s="181">
        <v>14.81481481481481</v>
      </c>
      <c r="AS271" s="181">
        <v>14.81481481481481</v>
      </c>
      <c r="AT271" s="184"/>
      <c r="AU271" s="184"/>
      <c r="AV271" s="184"/>
      <c r="AW271" s="184">
        <v>5</v>
      </c>
      <c r="AX271" s="184">
        <v>5</v>
      </c>
      <c r="AY271" s="184">
        <v>5</v>
      </c>
      <c r="AZ271" s="184"/>
      <c r="BA271" s="184"/>
      <c r="BB271" s="184"/>
      <c r="BC271" s="185"/>
      <c r="BD271" s="180"/>
      <c r="BE271" s="186"/>
      <c r="BF271" s="187"/>
      <c r="BG271" s="172">
        <v>0</v>
      </c>
      <c r="BH271" s="172"/>
      <c r="BI271" s="172"/>
      <c r="BJ271" s="172"/>
      <c r="BK271" s="172"/>
      <c r="BL271" s="28"/>
      <c r="BM271" s="229"/>
      <c r="BN271" s="229"/>
      <c r="BO271" s="229"/>
      <c r="BP271" s="229"/>
      <c r="BQ271" s="229"/>
      <c r="BR271" s="229"/>
      <c r="BS271" s="229"/>
      <c r="BT271" s="229"/>
      <c r="BU271" s="229"/>
      <c r="BV271" s="229">
        <v>0</v>
      </c>
      <c r="BW271" s="229"/>
      <c r="BX271" s="229"/>
      <c r="BY271" s="229"/>
      <c r="BZ271" s="229"/>
      <c r="CA271" s="229"/>
      <c r="CB271" s="229"/>
      <c r="CC271" s="229"/>
      <c r="CD271" s="229"/>
      <c r="CE271" s="229"/>
      <c r="CF271" s="229"/>
      <c r="CG271" s="229">
        <v>0</v>
      </c>
      <c r="CH271" s="229">
        <v>0</v>
      </c>
      <c r="CI271" s="229"/>
      <c r="CJ271" s="229">
        <v>1.4999999999999999E-2</v>
      </c>
      <c r="CK271" s="229"/>
      <c r="CL271" s="229"/>
      <c r="CM271" s="229"/>
      <c r="CN271" s="229"/>
      <c r="CO271" s="229"/>
      <c r="CP271" s="229"/>
      <c r="CQ271" s="229" t="s">
        <v>174</v>
      </c>
      <c r="CR271" s="229" t="s">
        <v>175</v>
      </c>
      <c r="CS271">
        <v>0</v>
      </c>
    </row>
    <row r="272" spans="1:97" s="197" customFormat="1" ht="31.5" customHeight="1" x14ac:dyDescent="0.3">
      <c r="A272" s="193">
        <v>2022</v>
      </c>
      <c r="B272" s="170">
        <v>1</v>
      </c>
      <c r="C272" s="257">
        <v>44575</v>
      </c>
      <c r="D272" s="170">
        <v>423</v>
      </c>
      <c r="E272" s="170">
        <v>669</v>
      </c>
      <c r="F272" s="170">
        <v>4</v>
      </c>
      <c r="G272" s="196" t="s">
        <v>247</v>
      </c>
      <c r="H272" t="s">
        <v>248</v>
      </c>
      <c r="I272" t="s">
        <v>160</v>
      </c>
      <c r="J272">
        <v>2</v>
      </c>
      <c r="K272">
        <v>2</v>
      </c>
      <c r="L272" s="258">
        <v>954</v>
      </c>
      <c r="M272" s="259">
        <v>897.71400000000006</v>
      </c>
      <c r="N272" s="260">
        <v>1021.734</v>
      </c>
      <c r="O272" s="192">
        <v>1584</v>
      </c>
      <c r="P272" s="192">
        <v>1574</v>
      </c>
      <c r="Q272" s="192">
        <v>1484</v>
      </c>
      <c r="R272" s="192">
        <v>1513</v>
      </c>
      <c r="S272" s="192">
        <v>1490</v>
      </c>
      <c r="T272" s="192">
        <v>1166</v>
      </c>
      <c r="U272" s="192">
        <v>1043</v>
      </c>
      <c r="V272" s="192">
        <v>999</v>
      </c>
      <c r="W272" s="192">
        <v>1013</v>
      </c>
      <c r="X272" s="192">
        <v>995</v>
      </c>
      <c r="Y272" s="171">
        <v>175</v>
      </c>
      <c r="Z272" s="171">
        <v>175</v>
      </c>
      <c r="AA272" s="192">
        <v>1419</v>
      </c>
      <c r="AB272" s="192">
        <v>1459</v>
      </c>
      <c r="AC272" s="192">
        <v>1410</v>
      </c>
      <c r="AD272" s="192">
        <v>1393</v>
      </c>
      <c r="AE272" s="192"/>
      <c r="AF272" s="192">
        <v>1020</v>
      </c>
      <c r="AG272" s="192">
        <v>1017</v>
      </c>
      <c r="AH272" s="192">
        <v>1016</v>
      </c>
      <c r="AI272" s="192">
        <v>1009</v>
      </c>
      <c r="AJ272" s="192"/>
      <c r="AK272" s="171">
        <v>149</v>
      </c>
      <c r="AL272" s="171">
        <v>147</v>
      </c>
      <c r="AM272" s="192">
        <v>1480.666666666667</v>
      </c>
      <c r="AN272" s="192">
        <v>1030.8888888888889</v>
      </c>
      <c r="AO272" s="222"/>
      <c r="AP272" s="182">
        <v>40</v>
      </c>
      <c r="AQ272" s="183">
        <v>180</v>
      </c>
      <c r="AR272" s="181">
        <v>11.18012422360249</v>
      </c>
      <c r="AS272" s="181">
        <v>11.18012422360249</v>
      </c>
      <c r="AT272" s="184"/>
      <c r="AU272" s="184"/>
      <c r="AV272" s="184"/>
      <c r="AW272" s="184"/>
      <c r="AX272" s="184"/>
      <c r="AY272" s="184"/>
      <c r="AZ272" s="184"/>
      <c r="BA272" s="184"/>
      <c r="BB272" s="184"/>
      <c r="BC272" s="185"/>
      <c r="BD272" s="180"/>
      <c r="BE272" s="186"/>
      <c r="BF272" s="187"/>
      <c r="BG272" s="172">
        <v>0</v>
      </c>
      <c r="BH272" s="172"/>
      <c r="BI272" s="172"/>
      <c r="BJ272" s="172"/>
      <c r="BK272" s="172"/>
      <c r="BL272" s="28"/>
      <c r="BM272" s="229"/>
      <c r="BN272" s="229"/>
      <c r="BO272" s="229"/>
      <c r="BP272" s="229"/>
      <c r="BQ272" s="229"/>
      <c r="BR272" s="229"/>
      <c r="BS272" s="229"/>
      <c r="BT272" s="229"/>
      <c r="BU272" s="229"/>
      <c r="BV272" s="229">
        <v>0</v>
      </c>
      <c r="BW272" s="229"/>
      <c r="BX272" s="229"/>
      <c r="BY272" s="229"/>
      <c r="BZ272" s="229"/>
      <c r="CA272" s="229"/>
      <c r="CB272" s="229"/>
      <c r="CC272" s="229"/>
      <c r="CD272" s="229"/>
      <c r="CE272" s="229"/>
      <c r="CF272" s="229"/>
      <c r="CG272" s="229">
        <v>0</v>
      </c>
      <c r="CH272" s="229">
        <v>0</v>
      </c>
      <c r="CI272" s="229"/>
      <c r="CJ272" s="229">
        <v>1.4999999999999999E-2</v>
      </c>
      <c r="CK272" s="229"/>
      <c r="CL272" s="229"/>
      <c r="CM272" s="229"/>
      <c r="CN272" s="229"/>
      <c r="CO272" s="229"/>
      <c r="CP272" s="229"/>
      <c r="CQ272" s="229" t="s">
        <v>174</v>
      </c>
      <c r="CR272" s="229" t="s">
        <v>175</v>
      </c>
      <c r="CS272">
        <v>0</v>
      </c>
    </row>
    <row r="273" spans="1:97" s="197" customFormat="1" ht="31.5" customHeight="1" x14ac:dyDescent="0.3">
      <c r="A273" s="193">
        <v>2022</v>
      </c>
      <c r="B273" s="170">
        <v>1</v>
      </c>
      <c r="C273" s="257">
        <v>44575</v>
      </c>
      <c r="D273" s="170">
        <v>376</v>
      </c>
      <c r="E273" s="170">
        <v>438</v>
      </c>
      <c r="F273" s="170">
        <v>5</v>
      </c>
      <c r="G273" s="196" t="s">
        <v>197</v>
      </c>
      <c r="H273" t="s">
        <v>198</v>
      </c>
      <c r="I273" t="s">
        <v>160</v>
      </c>
      <c r="J273">
        <v>3</v>
      </c>
      <c r="K273">
        <v>2</v>
      </c>
      <c r="L273" s="258">
        <v>335</v>
      </c>
      <c r="M273" s="259">
        <v>315.23500000000001</v>
      </c>
      <c r="N273" s="260">
        <v>358.78500000000003</v>
      </c>
      <c r="O273" s="192"/>
      <c r="P273" s="192"/>
      <c r="Q273" s="192"/>
      <c r="R273" s="192"/>
      <c r="S273" s="192"/>
      <c r="T273" s="192"/>
      <c r="U273" s="192"/>
      <c r="V273" s="192"/>
      <c r="W273" s="192"/>
      <c r="X273" s="192"/>
      <c r="Y273" s="171">
        <v>145</v>
      </c>
      <c r="Z273" s="171">
        <v>145</v>
      </c>
      <c r="AA273" s="192"/>
      <c r="AB273" s="192"/>
      <c r="AC273" s="192"/>
      <c r="AD273" s="192"/>
      <c r="AE273" s="192"/>
      <c r="AF273" s="192"/>
      <c r="AG273" s="192"/>
      <c r="AH273" s="192"/>
      <c r="AI273" s="192"/>
      <c r="AJ273" s="192"/>
      <c r="AK273" s="171">
        <v>145</v>
      </c>
      <c r="AL273" s="171">
        <v>148</v>
      </c>
      <c r="AM273" s="192"/>
      <c r="AN273" s="192"/>
      <c r="AO273" s="222"/>
      <c r="AP273" s="182">
        <v>75</v>
      </c>
      <c r="AQ273" s="183">
        <v>144</v>
      </c>
      <c r="AR273" s="181">
        <v>8.2758620689655178</v>
      </c>
      <c r="AS273" s="181">
        <v>8.2758620689655178</v>
      </c>
      <c r="AT273" s="184"/>
      <c r="AU273" s="184"/>
      <c r="AV273" s="184"/>
      <c r="AW273" s="184">
        <v>8</v>
      </c>
      <c r="AX273" s="184">
        <v>4</v>
      </c>
      <c r="AY273" s="184">
        <v>4</v>
      </c>
      <c r="AZ273" s="184"/>
      <c r="BA273" s="184"/>
      <c r="BB273" s="184"/>
      <c r="BC273" s="185"/>
      <c r="BD273" s="180"/>
      <c r="BE273" s="186"/>
      <c r="BF273" s="187"/>
      <c r="BG273" s="172">
        <v>0</v>
      </c>
      <c r="BH273" s="172"/>
      <c r="BI273" s="172"/>
      <c r="BJ273" s="172"/>
      <c r="BK273" s="172"/>
      <c r="BL273" s="28">
        <v>5</v>
      </c>
      <c r="BM273" s="229">
        <v>8</v>
      </c>
      <c r="BN273" s="229">
        <v>3</v>
      </c>
      <c r="BO273" s="229"/>
      <c r="BP273" s="229"/>
      <c r="BQ273" s="229"/>
      <c r="BR273" s="229"/>
      <c r="BS273" s="229"/>
      <c r="BT273" s="229"/>
      <c r="BU273" s="229"/>
      <c r="BV273" s="229">
        <v>0</v>
      </c>
      <c r="BW273" s="229"/>
      <c r="BX273" s="229">
        <v>6</v>
      </c>
      <c r="BY273" s="229">
        <v>6</v>
      </c>
      <c r="BZ273" s="229">
        <v>3</v>
      </c>
      <c r="CA273" s="229"/>
      <c r="CB273" s="229"/>
      <c r="CC273" s="229"/>
      <c r="CD273" s="229"/>
      <c r="CE273" s="229"/>
      <c r="CF273" s="229"/>
      <c r="CG273" s="229">
        <v>0</v>
      </c>
      <c r="CH273" s="229">
        <v>0</v>
      </c>
      <c r="CI273" s="229"/>
      <c r="CJ273" s="229">
        <v>1.4999999999999999E-2</v>
      </c>
      <c r="CK273" s="229"/>
      <c r="CL273" s="229"/>
      <c r="CM273" s="229"/>
      <c r="CN273" s="229"/>
      <c r="CO273" s="229"/>
      <c r="CP273" s="229"/>
      <c r="CQ273" s="229" t="s">
        <v>174</v>
      </c>
      <c r="CR273" s="229" t="s">
        <v>175</v>
      </c>
      <c r="CS273">
        <v>0</v>
      </c>
    </row>
    <row r="274" spans="1:97" s="197" customFormat="1" ht="31.5" customHeight="1" x14ac:dyDescent="0.3">
      <c r="A274" s="193">
        <v>2022</v>
      </c>
      <c r="B274" s="170">
        <v>1</v>
      </c>
      <c r="C274" s="257">
        <v>44575</v>
      </c>
      <c r="D274" s="170">
        <v>384</v>
      </c>
      <c r="E274" s="170">
        <v>556</v>
      </c>
      <c r="F274" s="170">
        <v>6</v>
      </c>
      <c r="G274" s="196" t="s">
        <v>187</v>
      </c>
      <c r="H274" t="s">
        <v>188</v>
      </c>
      <c r="I274" t="s">
        <v>160</v>
      </c>
      <c r="J274">
        <v>1</v>
      </c>
      <c r="K274">
        <v>6</v>
      </c>
      <c r="L274" s="258">
        <v>1066</v>
      </c>
      <c r="M274" s="259">
        <v>1003.106</v>
      </c>
      <c r="N274" s="260">
        <v>1141.6859999999999</v>
      </c>
      <c r="O274" s="192">
        <v>1653</v>
      </c>
      <c r="P274" s="192">
        <v>1635</v>
      </c>
      <c r="Q274" s="192">
        <v>1726</v>
      </c>
      <c r="R274" s="192">
        <v>1613</v>
      </c>
      <c r="S274" s="192">
        <v>1649</v>
      </c>
      <c r="T274" s="192">
        <v>1374</v>
      </c>
      <c r="U274" s="192">
        <v>1346</v>
      </c>
      <c r="V274" s="192">
        <v>1289</v>
      </c>
      <c r="W274" s="192">
        <v>1381</v>
      </c>
      <c r="X274" s="192">
        <v>1289</v>
      </c>
      <c r="Y274" s="171">
        <v>162</v>
      </c>
      <c r="Z274" s="171">
        <v>152</v>
      </c>
      <c r="AA274" s="192">
        <v>1919</v>
      </c>
      <c r="AB274" s="192">
        <v>1869</v>
      </c>
      <c r="AC274" s="192"/>
      <c r="AD274" s="192"/>
      <c r="AE274" s="192"/>
      <c r="AF274" s="192">
        <v>1333</v>
      </c>
      <c r="AG274" s="192">
        <v>1285</v>
      </c>
      <c r="AH274" s="192"/>
      <c r="AI274" s="192"/>
      <c r="AJ274" s="192"/>
      <c r="AK274" s="171">
        <v>155</v>
      </c>
      <c r="AL274" s="171">
        <v>161</v>
      </c>
      <c r="AM274" s="192">
        <v>1723.4285714285711</v>
      </c>
      <c r="AN274" s="192">
        <v>1328.1428571428571</v>
      </c>
      <c r="AO274" s="222"/>
      <c r="AP274" s="182">
        <v>21</v>
      </c>
      <c r="AQ274" s="183">
        <v>180</v>
      </c>
      <c r="AR274" s="181">
        <v>22.929936305732479</v>
      </c>
      <c r="AS274" s="181">
        <v>22.929936305732479</v>
      </c>
      <c r="AT274" s="184"/>
      <c r="AU274" s="184"/>
      <c r="AV274" s="184"/>
      <c r="AW274" s="184">
        <v>10</v>
      </c>
      <c r="AX274" s="184">
        <v>10</v>
      </c>
      <c r="AY274" s="184">
        <v>10</v>
      </c>
      <c r="AZ274" s="184"/>
      <c r="BA274" s="184"/>
      <c r="BB274" s="184"/>
      <c r="BC274" s="185"/>
      <c r="BD274" s="180"/>
      <c r="BE274" s="186"/>
      <c r="BF274" s="187"/>
      <c r="BG274" s="172">
        <v>0</v>
      </c>
      <c r="BH274" s="172"/>
      <c r="BI274" s="172"/>
      <c r="BJ274" s="172"/>
      <c r="BK274" s="172"/>
      <c r="BL274" s="28">
        <v>7</v>
      </c>
      <c r="BM274" s="229">
        <v>11</v>
      </c>
      <c r="BN274" s="229"/>
      <c r="BO274" s="229"/>
      <c r="BP274" s="229"/>
      <c r="BQ274" s="229"/>
      <c r="BR274" s="229"/>
      <c r="BS274" s="229"/>
      <c r="BT274" s="229"/>
      <c r="BU274" s="229"/>
      <c r="BV274" s="229">
        <v>0</v>
      </c>
      <c r="BW274" s="229"/>
      <c r="BX274" s="229">
        <v>2</v>
      </c>
      <c r="BY274" s="229">
        <v>3</v>
      </c>
      <c r="BZ274" s="229"/>
      <c r="CA274" s="229"/>
      <c r="CB274" s="229"/>
      <c r="CC274" s="229"/>
      <c r="CD274" s="229"/>
      <c r="CE274" s="229"/>
      <c r="CF274" s="229"/>
      <c r="CG274" s="229">
        <v>0</v>
      </c>
      <c r="CH274" s="229">
        <v>0</v>
      </c>
      <c r="CI274" s="229"/>
      <c r="CJ274" s="229">
        <v>1.4999999999999999E-2</v>
      </c>
      <c r="CK274" s="229"/>
      <c r="CL274" s="229"/>
      <c r="CM274" s="229"/>
      <c r="CN274" s="229"/>
      <c r="CO274" s="229"/>
      <c r="CP274" s="229"/>
      <c r="CQ274" s="229" t="s">
        <v>174</v>
      </c>
      <c r="CR274" s="229" t="s">
        <v>175</v>
      </c>
      <c r="CS274">
        <v>0</v>
      </c>
    </row>
    <row r="275" spans="1:97" s="197" customFormat="1" ht="31.5" customHeight="1" x14ac:dyDescent="0.3">
      <c r="A275" s="193">
        <v>2022</v>
      </c>
      <c r="B275" s="170">
        <v>1</v>
      </c>
      <c r="C275" s="257">
        <v>44575</v>
      </c>
      <c r="D275" s="170">
        <v>384</v>
      </c>
      <c r="E275" s="170">
        <v>557</v>
      </c>
      <c r="F275" s="170">
        <v>6</v>
      </c>
      <c r="G275" s="196" t="s">
        <v>189</v>
      </c>
      <c r="H275" t="s">
        <v>190</v>
      </c>
      <c r="I275" t="s">
        <v>160</v>
      </c>
      <c r="J275">
        <v>1</v>
      </c>
      <c r="K275">
        <v>6</v>
      </c>
      <c r="L275" s="258">
        <v>182</v>
      </c>
      <c r="M275" s="259">
        <v>171.262</v>
      </c>
      <c r="N275" s="260">
        <v>194.922</v>
      </c>
      <c r="O275" s="192"/>
      <c r="P275" s="192"/>
      <c r="Q275" s="192"/>
      <c r="R275" s="192"/>
      <c r="S275" s="192"/>
      <c r="T275" s="192"/>
      <c r="U275" s="192"/>
      <c r="V275" s="192"/>
      <c r="W275" s="192"/>
      <c r="X275" s="192"/>
      <c r="Y275" s="171">
        <v>162</v>
      </c>
      <c r="Z275" s="171">
        <v>152</v>
      </c>
      <c r="AA275" s="192"/>
      <c r="AB275" s="192"/>
      <c r="AC275" s="192"/>
      <c r="AD275" s="192"/>
      <c r="AE275" s="192"/>
      <c r="AF275" s="192"/>
      <c r="AG275" s="192"/>
      <c r="AH275" s="192"/>
      <c r="AI275" s="192"/>
      <c r="AJ275" s="192"/>
      <c r="AK275" s="171">
        <v>155</v>
      </c>
      <c r="AL275" s="171">
        <v>161</v>
      </c>
      <c r="AM275" s="192"/>
      <c r="AN275" s="192"/>
      <c r="AO275" s="222"/>
      <c r="AP275" s="182">
        <v>21</v>
      </c>
      <c r="AQ275" s="183">
        <v>180</v>
      </c>
      <c r="AR275" s="181">
        <v>22.929936305732479</v>
      </c>
      <c r="AS275" s="181">
        <v>22.929936305732479</v>
      </c>
      <c r="AT275" s="184"/>
      <c r="AU275" s="184"/>
      <c r="AV275" s="184"/>
      <c r="AW275" s="184"/>
      <c r="AX275" s="184"/>
      <c r="AY275" s="184"/>
      <c r="AZ275" s="184"/>
      <c r="BA275" s="184"/>
      <c r="BB275" s="184"/>
      <c r="BC275" s="185"/>
      <c r="BD275" s="180"/>
      <c r="BE275" s="186"/>
      <c r="BF275" s="187"/>
      <c r="BG275" s="172">
        <v>0</v>
      </c>
      <c r="BH275" s="172"/>
      <c r="BI275" s="172"/>
      <c r="BJ275" s="172"/>
      <c r="BK275" s="172"/>
      <c r="BL275" s="28"/>
      <c r="BM275" s="229"/>
      <c r="BN275" s="229"/>
      <c r="BO275" s="229"/>
      <c r="BP275" s="229"/>
      <c r="BQ275" s="229"/>
      <c r="BR275" s="229"/>
      <c r="BS275" s="229"/>
      <c r="BT275" s="229"/>
      <c r="BU275" s="229"/>
      <c r="BV275" s="229">
        <v>0</v>
      </c>
      <c r="BW275" s="229"/>
      <c r="BX275" s="229"/>
      <c r="BY275" s="229"/>
      <c r="BZ275" s="229"/>
      <c r="CA275" s="229"/>
      <c r="CB275" s="229"/>
      <c r="CC275" s="229"/>
      <c r="CD275" s="229"/>
      <c r="CE275" s="229"/>
      <c r="CF275" s="229"/>
      <c r="CG275" s="229">
        <v>0</v>
      </c>
      <c r="CH275" s="229">
        <v>0</v>
      </c>
      <c r="CI275" s="229"/>
      <c r="CJ275" s="229">
        <v>1.4999999999999999E-2</v>
      </c>
      <c r="CK275" s="229"/>
      <c r="CL275" s="229"/>
      <c r="CM275" s="229"/>
      <c r="CN275" s="229"/>
      <c r="CO275" s="229"/>
      <c r="CP275" s="229"/>
      <c r="CQ275" s="229" t="s">
        <v>174</v>
      </c>
      <c r="CR275" s="229" t="s">
        <v>175</v>
      </c>
      <c r="CS275">
        <v>0</v>
      </c>
    </row>
    <row r="276" spans="1:97" s="197" customFormat="1" ht="31.5" customHeight="1" x14ac:dyDescent="0.3">
      <c r="A276" s="193">
        <v>2022</v>
      </c>
      <c r="B276" s="170">
        <v>1</v>
      </c>
      <c r="C276" s="257">
        <v>44575</v>
      </c>
      <c r="D276" s="170">
        <v>376</v>
      </c>
      <c r="E276" s="170">
        <v>438</v>
      </c>
      <c r="F276" s="170">
        <v>7</v>
      </c>
      <c r="G276" s="196" t="s">
        <v>197</v>
      </c>
      <c r="H276" t="s">
        <v>198</v>
      </c>
      <c r="I276" t="s">
        <v>160</v>
      </c>
      <c r="J276">
        <v>3</v>
      </c>
      <c r="K276">
        <v>2</v>
      </c>
      <c r="L276" s="258">
        <v>335</v>
      </c>
      <c r="M276" s="259">
        <v>315.23500000000001</v>
      </c>
      <c r="N276" s="260">
        <v>358.78500000000003</v>
      </c>
      <c r="O276" s="192">
        <v>489</v>
      </c>
      <c r="P276" s="192">
        <v>500</v>
      </c>
      <c r="Q276" s="192">
        <v>488</v>
      </c>
      <c r="R276" s="192">
        <v>487</v>
      </c>
      <c r="S276" s="192">
        <v>480</v>
      </c>
      <c r="T276" s="192">
        <v>405</v>
      </c>
      <c r="U276" s="192">
        <v>388</v>
      </c>
      <c r="V276" s="192">
        <v>341</v>
      </c>
      <c r="W276" s="192">
        <v>355</v>
      </c>
      <c r="X276" s="192">
        <v>353</v>
      </c>
      <c r="Y276" s="171">
        <v>145</v>
      </c>
      <c r="Z276" s="171">
        <v>145</v>
      </c>
      <c r="AA276" s="192">
        <v>490</v>
      </c>
      <c r="AB276" s="192">
        <v>476</v>
      </c>
      <c r="AC276" s="192">
        <v>485</v>
      </c>
      <c r="AD276" s="192"/>
      <c r="AE276" s="192"/>
      <c r="AF276" s="192">
        <v>359</v>
      </c>
      <c r="AG276" s="192">
        <v>356</v>
      </c>
      <c r="AH276" s="192">
        <v>354</v>
      </c>
      <c r="AI276" s="192"/>
      <c r="AJ276" s="192"/>
      <c r="AK276" s="171">
        <v>145</v>
      </c>
      <c r="AL276" s="171">
        <v>148</v>
      </c>
      <c r="AM276" s="192">
        <v>486.875</v>
      </c>
      <c r="AN276" s="192">
        <v>363.875</v>
      </c>
      <c r="AO276" s="222"/>
      <c r="AP276" s="182">
        <v>75</v>
      </c>
      <c r="AQ276" s="183">
        <v>144</v>
      </c>
      <c r="AR276" s="181">
        <v>8.2758620689655178</v>
      </c>
      <c r="AS276" s="181">
        <v>8.2758620689655178</v>
      </c>
      <c r="AT276" s="184"/>
      <c r="AU276" s="184"/>
      <c r="AV276" s="184"/>
      <c r="AW276" s="184"/>
      <c r="AX276" s="184"/>
      <c r="AY276" s="184"/>
      <c r="AZ276" s="184"/>
      <c r="BA276" s="184"/>
      <c r="BB276" s="184"/>
      <c r="BC276" s="185"/>
      <c r="BD276" s="180"/>
      <c r="BE276" s="186"/>
      <c r="BF276" s="187"/>
      <c r="BG276" s="172">
        <v>0</v>
      </c>
      <c r="BH276" s="172"/>
      <c r="BI276" s="172"/>
      <c r="BJ276" s="172"/>
      <c r="BK276" s="172"/>
      <c r="BL276" s="28"/>
      <c r="BM276" s="229"/>
      <c r="BN276" s="229"/>
      <c r="BO276" s="229"/>
      <c r="BP276" s="229"/>
      <c r="BQ276" s="229"/>
      <c r="BR276" s="229"/>
      <c r="BS276" s="229"/>
      <c r="BT276" s="229"/>
      <c r="BU276" s="229"/>
      <c r="BV276" s="229">
        <v>0</v>
      </c>
      <c r="BW276" s="229"/>
      <c r="BX276" s="229"/>
      <c r="BY276" s="229"/>
      <c r="BZ276" s="229"/>
      <c r="CA276" s="229"/>
      <c r="CB276" s="229"/>
      <c r="CC276" s="229"/>
      <c r="CD276" s="229"/>
      <c r="CE276" s="229"/>
      <c r="CF276" s="229"/>
      <c r="CG276" s="229">
        <v>0</v>
      </c>
      <c r="CH276" s="229">
        <v>0</v>
      </c>
      <c r="CI276" s="229"/>
      <c r="CJ276" s="229">
        <v>1.4999999999999999E-2</v>
      </c>
      <c r="CK276" s="229"/>
      <c r="CL276" s="229"/>
      <c r="CM276" s="229"/>
      <c r="CN276" s="229"/>
      <c r="CO276" s="229"/>
      <c r="CP276" s="229"/>
      <c r="CQ276" s="229" t="s">
        <v>174</v>
      </c>
      <c r="CR276" s="229" t="s">
        <v>175</v>
      </c>
      <c r="CS276">
        <v>0</v>
      </c>
    </row>
    <row r="277" spans="1:97" s="197" customFormat="1" ht="31.5" customHeight="1" x14ac:dyDescent="0.3">
      <c r="A277" s="193">
        <v>2022</v>
      </c>
      <c r="B277" s="170">
        <v>1</v>
      </c>
      <c r="C277" s="257">
        <v>44575</v>
      </c>
      <c r="D277" s="170">
        <v>417</v>
      </c>
      <c r="E277" s="170">
        <v>660</v>
      </c>
      <c r="F277" s="170">
        <v>7</v>
      </c>
      <c r="G277" s="196" t="s">
        <v>304</v>
      </c>
      <c r="H277" t="s">
        <v>305</v>
      </c>
      <c r="I277" t="s">
        <v>160</v>
      </c>
      <c r="J277">
        <v>1</v>
      </c>
      <c r="K277">
        <v>6</v>
      </c>
      <c r="L277" s="258">
        <v>1265</v>
      </c>
      <c r="M277" s="259">
        <v>1190.365</v>
      </c>
      <c r="N277" s="260">
        <v>1354.8150000000001</v>
      </c>
      <c r="O277" s="192">
        <v>1602</v>
      </c>
      <c r="P277" s="192">
        <v>1574</v>
      </c>
      <c r="Q277" s="192">
        <v>1595</v>
      </c>
      <c r="R277" s="192">
        <v>1604</v>
      </c>
      <c r="S277" s="192">
        <v>1600</v>
      </c>
      <c r="T277" s="192">
        <v>1397</v>
      </c>
      <c r="U277" s="192">
        <v>1370</v>
      </c>
      <c r="V277" s="192">
        <v>1349</v>
      </c>
      <c r="W277" s="192">
        <v>1357</v>
      </c>
      <c r="X277" s="192">
        <v>1307</v>
      </c>
      <c r="Y277" s="171">
        <v>179</v>
      </c>
      <c r="Z277" s="171">
        <v>178</v>
      </c>
      <c r="AA277" s="192">
        <v>1557</v>
      </c>
      <c r="AB277" s="192">
        <v>1567</v>
      </c>
      <c r="AC277" s="192">
        <v>1529</v>
      </c>
      <c r="AD277" s="192">
        <v>1511</v>
      </c>
      <c r="AE277" s="192"/>
      <c r="AF277" s="192">
        <v>1291</v>
      </c>
      <c r="AG277" s="192">
        <v>1292</v>
      </c>
      <c r="AH277" s="192">
        <v>1260</v>
      </c>
      <c r="AI277" s="192">
        <v>1254</v>
      </c>
      <c r="AJ277" s="192"/>
      <c r="AK277" s="171">
        <v>179</v>
      </c>
      <c r="AL277" s="171">
        <v>180</v>
      </c>
      <c r="AM277" s="192">
        <v>1571</v>
      </c>
      <c r="AN277" s="192">
        <v>1319.666666666667</v>
      </c>
      <c r="AO277" s="222"/>
      <c r="AP277" s="182">
        <v>21</v>
      </c>
      <c r="AQ277" s="183">
        <v>180</v>
      </c>
      <c r="AR277" s="181">
        <v>20.11173184357542</v>
      </c>
      <c r="AS277" s="181">
        <v>20.11173184357542</v>
      </c>
      <c r="AT277" s="184"/>
      <c r="AU277" s="184"/>
      <c r="AV277" s="184"/>
      <c r="AW277" s="184">
        <v>10</v>
      </c>
      <c r="AX277" s="184">
        <v>10</v>
      </c>
      <c r="AY277" s="184">
        <v>10</v>
      </c>
      <c r="AZ277" s="184"/>
      <c r="BA277" s="184"/>
      <c r="BB277" s="184"/>
      <c r="BC277" s="185"/>
      <c r="BD277" s="180"/>
      <c r="BE277" s="186"/>
      <c r="BF277" s="187"/>
      <c r="BG277" s="172">
        <v>0</v>
      </c>
      <c r="BH277" s="172"/>
      <c r="BI277" s="172"/>
      <c r="BJ277" s="172"/>
      <c r="BK277" s="172"/>
      <c r="BL277" s="28">
        <v>2</v>
      </c>
      <c r="BM277" s="229">
        <v>14</v>
      </c>
      <c r="BN277" s="229">
        <v>3</v>
      </c>
      <c r="BO277" s="229"/>
      <c r="BP277" s="229"/>
      <c r="BQ277" s="229"/>
      <c r="BR277" s="229"/>
      <c r="BS277" s="229"/>
      <c r="BT277" s="229"/>
      <c r="BU277" s="229"/>
      <c r="BV277" s="229">
        <v>0</v>
      </c>
      <c r="BW277" s="229"/>
      <c r="BX277" s="229">
        <v>2</v>
      </c>
      <c r="BY277" s="229">
        <v>4</v>
      </c>
      <c r="BZ277" s="229">
        <v>2</v>
      </c>
      <c r="CA277" s="229"/>
      <c r="CB277" s="229"/>
      <c r="CC277" s="229"/>
      <c r="CD277" s="229"/>
      <c r="CE277" s="229"/>
      <c r="CF277" s="229"/>
      <c r="CG277" s="229">
        <v>0</v>
      </c>
      <c r="CH277" s="229">
        <v>0</v>
      </c>
      <c r="CI277" s="229"/>
      <c r="CJ277" s="229">
        <v>1.4999999999999999E-2</v>
      </c>
      <c r="CK277" s="229"/>
      <c r="CL277" s="229"/>
      <c r="CM277" s="229"/>
      <c r="CN277" s="229"/>
      <c r="CO277" s="229"/>
      <c r="CP277" s="229"/>
      <c r="CQ277" s="229" t="s">
        <v>174</v>
      </c>
      <c r="CR277" s="229" t="s">
        <v>175</v>
      </c>
      <c r="CS277">
        <v>0</v>
      </c>
    </row>
    <row r="278" spans="1:97" s="197" customFormat="1" ht="31.5" customHeight="1" x14ac:dyDescent="0.3">
      <c r="A278" s="193">
        <v>2022</v>
      </c>
      <c r="B278" s="170">
        <v>1</v>
      </c>
      <c r="C278" s="257">
        <v>44575</v>
      </c>
      <c r="D278" s="170">
        <v>417</v>
      </c>
      <c r="E278" s="170">
        <v>661</v>
      </c>
      <c r="F278" s="170">
        <v>7</v>
      </c>
      <c r="G278" s="196" t="s">
        <v>306</v>
      </c>
      <c r="H278" t="s">
        <v>307</v>
      </c>
      <c r="I278" t="s">
        <v>160</v>
      </c>
      <c r="J278">
        <v>1</v>
      </c>
      <c r="K278">
        <v>6</v>
      </c>
      <c r="L278" s="258">
        <v>276</v>
      </c>
      <c r="M278" s="259">
        <v>259.7</v>
      </c>
      <c r="N278" s="260">
        <v>295.60000000000002</v>
      </c>
      <c r="O278" s="192">
        <v>348</v>
      </c>
      <c r="P278" s="192">
        <v>344</v>
      </c>
      <c r="Q278" s="192">
        <v>350</v>
      </c>
      <c r="R278" s="192">
        <v>341</v>
      </c>
      <c r="S278" s="192">
        <v>345</v>
      </c>
      <c r="T278" s="192">
        <v>297</v>
      </c>
      <c r="U278" s="192">
        <v>292</v>
      </c>
      <c r="V278" s="192">
        <v>280</v>
      </c>
      <c r="W278" s="192">
        <v>295</v>
      </c>
      <c r="X278" s="192">
        <v>278</v>
      </c>
      <c r="Y278" s="171">
        <v>179</v>
      </c>
      <c r="Z278" s="171">
        <v>178</v>
      </c>
      <c r="AA278" s="192">
        <v>343</v>
      </c>
      <c r="AB278" s="192">
        <v>352</v>
      </c>
      <c r="AC278" s="192">
        <v>343</v>
      </c>
      <c r="AD278" s="192">
        <v>323</v>
      </c>
      <c r="AE278" s="192"/>
      <c r="AF278" s="192">
        <v>283</v>
      </c>
      <c r="AG278" s="192">
        <v>289</v>
      </c>
      <c r="AH278" s="192">
        <v>284</v>
      </c>
      <c r="AI278" s="192">
        <v>277</v>
      </c>
      <c r="AJ278" s="192"/>
      <c r="AK278" s="171">
        <v>179</v>
      </c>
      <c r="AL278" s="171">
        <v>180</v>
      </c>
      <c r="AM278" s="192">
        <v>343.22222222222217</v>
      </c>
      <c r="AN278" s="192">
        <v>286.11111111111109</v>
      </c>
      <c r="AO278" s="222"/>
      <c r="AP278" s="182">
        <v>21</v>
      </c>
      <c r="AQ278" s="183">
        <v>180</v>
      </c>
      <c r="AR278" s="181">
        <v>20.11173184357542</v>
      </c>
      <c r="AS278" s="181">
        <v>20.11173184357542</v>
      </c>
      <c r="AT278" s="184"/>
      <c r="AU278" s="184"/>
      <c r="AV278" s="184"/>
      <c r="AW278" s="184"/>
      <c r="AX278" s="184"/>
      <c r="AY278" s="184"/>
      <c r="AZ278" s="184"/>
      <c r="BA278" s="184"/>
      <c r="BB278" s="184"/>
      <c r="BC278" s="185"/>
      <c r="BD278" s="180"/>
      <c r="BE278" s="186"/>
      <c r="BF278" s="187"/>
      <c r="BG278" s="172">
        <v>0</v>
      </c>
      <c r="BH278" s="172"/>
      <c r="BI278" s="172"/>
      <c r="BJ278" s="172"/>
      <c r="BK278" s="172"/>
      <c r="BL278" s="28"/>
      <c r="BM278" s="229"/>
      <c r="BN278" s="229"/>
      <c r="BO278" s="229"/>
      <c r="BP278" s="229"/>
      <c r="BQ278" s="229"/>
      <c r="BR278" s="229"/>
      <c r="BS278" s="229"/>
      <c r="BT278" s="229"/>
      <c r="BU278" s="229"/>
      <c r="BV278" s="229">
        <v>0</v>
      </c>
      <c r="BW278" s="229"/>
      <c r="BX278" s="229"/>
      <c r="BY278" s="229"/>
      <c r="BZ278" s="229"/>
      <c r="CA278" s="229"/>
      <c r="CB278" s="229"/>
      <c r="CC278" s="229"/>
      <c r="CD278" s="229"/>
      <c r="CE278" s="229"/>
      <c r="CF278" s="229"/>
      <c r="CG278" s="229">
        <v>0</v>
      </c>
      <c r="CH278" s="229">
        <v>0</v>
      </c>
      <c r="CI278" s="229"/>
      <c r="CJ278" s="229">
        <v>1.4999999999999999E-2</v>
      </c>
      <c r="CK278" s="229"/>
      <c r="CL278" s="229"/>
      <c r="CM278" s="229"/>
      <c r="CN278" s="229"/>
      <c r="CO278" s="229"/>
      <c r="CP278" s="229"/>
      <c r="CQ278" s="229" t="s">
        <v>174</v>
      </c>
      <c r="CR278" s="229" t="s">
        <v>175</v>
      </c>
      <c r="CS278">
        <v>0</v>
      </c>
    </row>
    <row r="279" spans="1:97" s="197" customFormat="1" ht="31.5" customHeight="1" x14ac:dyDescent="0.3">
      <c r="A279" s="193">
        <v>2022</v>
      </c>
      <c r="B279" s="170">
        <v>1</v>
      </c>
      <c r="C279" s="257">
        <v>44575</v>
      </c>
      <c r="D279" s="170">
        <v>142</v>
      </c>
      <c r="E279" s="170">
        <v>280</v>
      </c>
      <c r="F279" s="170">
        <v>8</v>
      </c>
      <c r="G279" s="196" t="s">
        <v>319</v>
      </c>
      <c r="H279" t="s">
        <v>320</v>
      </c>
      <c r="I279" t="s">
        <v>160</v>
      </c>
      <c r="J279">
        <v>3</v>
      </c>
      <c r="K279">
        <v>2</v>
      </c>
      <c r="L279" s="258">
        <v>323</v>
      </c>
      <c r="M279" s="259">
        <v>300.39</v>
      </c>
      <c r="N279" s="260">
        <v>345.61</v>
      </c>
      <c r="O279" s="192">
        <v>420</v>
      </c>
      <c r="P279" s="192">
        <v>400</v>
      </c>
      <c r="Q279" s="192">
        <v>405</v>
      </c>
      <c r="R279" s="192">
        <v>415</v>
      </c>
      <c r="S279" s="192">
        <v>425</v>
      </c>
      <c r="T279" s="192">
        <v>345</v>
      </c>
      <c r="U279" s="192">
        <v>339</v>
      </c>
      <c r="V279" s="192">
        <v>330</v>
      </c>
      <c r="W279" s="192">
        <v>335</v>
      </c>
      <c r="X279" s="192">
        <v>345</v>
      </c>
      <c r="Y279" s="171">
        <v>105</v>
      </c>
      <c r="Z279" s="171">
        <v>105</v>
      </c>
      <c r="AA279" s="192">
        <v>416</v>
      </c>
      <c r="AB279" s="192">
        <v>398</v>
      </c>
      <c r="AC279" s="192">
        <v>381</v>
      </c>
      <c r="AD279" s="192"/>
      <c r="AE279" s="192"/>
      <c r="AF279" s="192">
        <v>345</v>
      </c>
      <c r="AG279" s="192">
        <v>330</v>
      </c>
      <c r="AH279" s="192">
        <v>324</v>
      </c>
      <c r="AI279" s="192"/>
      <c r="AJ279" s="192"/>
      <c r="AK279" s="171">
        <v>103</v>
      </c>
      <c r="AL279" s="171">
        <v>105</v>
      </c>
      <c r="AM279" s="192">
        <v>407.5</v>
      </c>
      <c r="AN279" s="192">
        <v>336.625</v>
      </c>
      <c r="AO279" s="222"/>
      <c r="AP279" s="182">
        <v>105</v>
      </c>
      <c r="AQ279" s="183">
        <v>103</v>
      </c>
      <c r="AR279" s="181">
        <v>11.53846153846154</v>
      </c>
      <c r="AS279" s="181">
        <v>11.53846153846154</v>
      </c>
      <c r="AT279" s="184"/>
      <c r="AU279" s="184"/>
      <c r="AV279" s="184"/>
      <c r="AW279" s="184"/>
      <c r="AX279" s="184"/>
      <c r="AY279" s="184"/>
      <c r="AZ279" s="184"/>
      <c r="BA279" s="184"/>
      <c r="BB279" s="184"/>
      <c r="BC279" s="185"/>
      <c r="BD279" s="180"/>
      <c r="BE279" s="186"/>
      <c r="BF279" s="187"/>
      <c r="BG279" s="172">
        <v>0</v>
      </c>
      <c r="BH279" s="172"/>
      <c r="BI279" s="172"/>
      <c r="BJ279" s="172"/>
      <c r="BK279" s="172"/>
      <c r="BL279" s="28"/>
      <c r="BM279" s="229"/>
      <c r="BN279" s="229"/>
      <c r="BO279" s="229"/>
      <c r="BP279" s="229"/>
      <c r="BQ279" s="229"/>
      <c r="BR279" s="229"/>
      <c r="BS279" s="229"/>
      <c r="BT279" s="229"/>
      <c r="BU279" s="229"/>
      <c r="BV279" s="229">
        <v>0</v>
      </c>
      <c r="BW279" s="229"/>
      <c r="BX279" s="229"/>
      <c r="BY279" s="229"/>
      <c r="BZ279" s="229"/>
      <c r="CA279" s="229"/>
      <c r="CB279" s="229"/>
      <c r="CC279" s="229"/>
      <c r="CD279" s="229"/>
      <c r="CE279" s="229"/>
      <c r="CF279" s="229"/>
      <c r="CG279" s="229">
        <v>0</v>
      </c>
      <c r="CH279" s="229">
        <v>0</v>
      </c>
      <c r="CI279" s="229"/>
      <c r="CJ279" s="229">
        <v>1.4999999999999999E-2</v>
      </c>
      <c r="CK279" s="229"/>
      <c r="CL279" s="229"/>
      <c r="CM279" s="229"/>
      <c r="CN279" s="229"/>
      <c r="CO279" s="229"/>
      <c r="CP279" s="229"/>
      <c r="CQ279" s="229" t="s">
        <v>165</v>
      </c>
      <c r="CR279" s="229"/>
      <c r="CS279">
        <v>0</v>
      </c>
    </row>
    <row r="280" spans="1:97" s="197" customFormat="1" ht="31.5" customHeight="1" x14ac:dyDescent="0.3">
      <c r="A280" s="193">
        <v>2022</v>
      </c>
      <c r="B280" s="170">
        <v>1</v>
      </c>
      <c r="C280" s="257">
        <v>44575</v>
      </c>
      <c r="D280" s="170">
        <v>159</v>
      </c>
      <c r="E280" s="170">
        <v>299</v>
      </c>
      <c r="F280" s="170">
        <v>30</v>
      </c>
      <c r="G280" s="196" t="s">
        <v>233</v>
      </c>
      <c r="H280" t="s">
        <v>234</v>
      </c>
      <c r="I280" t="s">
        <v>235</v>
      </c>
      <c r="J280">
        <v>3</v>
      </c>
      <c r="K280">
        <v>2</v>
      </c>
      <c r="L280" s="258">
        <v>115</v>
      </c>
      <c r="M280" s="259">
        <v>106.95</v>
      </c>
      <c r="N280" s="260">
        <v>123.05</v>
      </c>
      <c r="O280" s="192"/>
      <c r="P280" s="192"/>
      <c r="Q280" s="192"/>
      <c r="R280" s="192"/>
      <c r="S280" s="192"/>
      <c r="T280" s="192"/>
      <c r="U280" s="192"/>
      <c r="V280" s="192"/>
      <c r="W280" s="192"/>
      <c r="X280" s="192"/>
      <c r="Y280" s="171"/>
      <c r="Z280" s="171"/>
      <c r="AA280" s="192"/>
      <c r="AB280" s="192"/>
      <c r="AC280" s="192"/>
      <c r="AD280" s="192"/>
      <c r="AE280" s="192"/>
      <c r="AF280" s="192"/>
      <c r="AG280" s="192"/>
      <c r="AH280" s="192"/>
      <c r="AI280" s="192"/>
      <c r="AJ280" s="192"/>
      <c r="AK280" s="171"/>
      <c r="AL280" s="171"/>
      <c r="AM280" s="192"/>
      <c r="AN280" s="192"/>
      <c r="AO280" s="222"/>
      <c r="AP280" s="182">
        <v>86</v>
      </c>
      <c r="AQ280" s="183">
        <v>126</v>
      </c>
      <c r="AR280" s="181"/>
      <c r="AS280" s="181"/>
      <c r="AT280" s="184"/>
      <c r="AU280" s="184"/>
      <c r="AV280" s="184"/>
      <c r="AW280" s="184"/>
      <c r="AX280" s="184"/>
      <c r="AY280" s="184"/>
      <c r="AZ280" s="184"/>
      <c r="BA280" s="184"/>
      <c r="BB280" s="184"/>
      <c r="BC280" s="185"/>
      <c r="BD280" s="180"/>
      <c r="BE280" s="186"/>
      <c r="BF280" s="187"/>
      <c r="BG280" s="172">
        <v>0</v>
      </c>
      <c r="BH280" s="172"/>
      <c r="BI280" s="172"/>
      <c r="BJ280" s="172"/>
      <c r="BK280" s="172"/>
      <c r="BL280" s="28"/>
      <c r="BM280" s="229"/>
      <c r="BN280" s="229"/>
      <c r="BO280" s="229"/>
      <c r="BP280" s="229"/>
      <c r="BQ280" s="229"/>
      <c r="BR280" s="229"/>
      <c r="BS280" s="229"/>
      <c r="BT280" s="229"/>
      <c r="BU280" s="229"/>
      <c r="BV280" s="229">
        <v>0</v>
      </c>
      <c r="BW280" s="229"/>
      <c r="BX280" s="229"/>
      <c r="BY280" s="229"/>
      <c r="BZ280" s="229"/>
      <c r="CA280" s="229"/>
      <c r="CB280" s="229"/>
      <c r="CC280" s="229"/>
      <c r="CD280" s="229"/>
      <c r="CE280" s="229"/>
      <c r="CF280" s="229"/>
      <c r="CG280" s="229">
        <v>0</v>
      </c>
      <c r="CH280" s="229">
        <v>0</v>
      </c>
      <c r="CI280" s="229"/>
      <c r="CJ280" s="229">
        <v>0.02</v>
      </c>
      <c r="CK280" s="229"/>
      <c r="CL280" s="229"/>
      <c r="CM280" s="229"/>
      <c r="CN280" s="229"/>
      <c r="CO280" s="229"/>
      <c r="CP280" s="229"/>
      <c r="CQ280" s="229" t="s">
        <v>169</v>
      </c>
      <c r="CR280" s="229" t="s">
        <v>170</v>
      </c>
      <c r="CS280">
        <v>0</v>
      </c>
    </row>
    <row r="281" spans="1:97" s="197" customFormat="1" ht="31.5" customHeight="1" x14ac:dyDescent="0.3">
      <c r="A281" s="193">
        <v>2022</v>
      </c>
      <c r="B281" s="170">
        <v>1</v>
      </c>
      <c r="C281" s="257">
        <v>44575</v>
      </c>
      <c r="D281" s="170">
        <v>334</v>
      </c>
      <c r="E281" s="170">
        <v>254</v>
      </c>
      <c r="F281" s="170">
        <v>49</v>
      </c>
      <c r="G281" s="196" t="s">
        <v>200</v>
      </c>
      <c r="H281" t="s">
        <v>168</v>
      </c>
      <c r="I281" t="s">
        <v>201</v>
      </c>
      <c r="J281">
        <v>4</v>
      </c>
      <c r="K281">
        <v>2</v>
      </c>
      <c r="L281" s="258">
        <v>203</v>
      </c>
      <c r="M281" s="259">
        <v>188.79</v>
      </c>
      <c r="N281" s="260">
        <v>217.21</v>
      </c>
      <c r="O281" s="192">
        <v>238</v>
      </c>
      <c r="P281" s="192">
        <v>244</v>
      </c>
      <c r="Q281" s="192">
        <v>270</v>
      </c>
      <c r="R281" s="192">
        <v>279</v>
      </c>
      <c r="S281" s="192">
        <v>280</v>
      </c>
      <c r="T281" s="192">
        <v>196</v>
      </c>
      <c r="U281" s="192">
        <v>194</v>
      </c>
      <c r="V281" s="192">
        <v>200</v>
      </c>
      <c r="W281" s="192">
        <v>180</v>
      </c>
      <c r="X281" s="192">
        <v>193</v>
      </c>
      <c r="Y281" s="171">
        <v>151</v>
      </c>
      <c r="Z281" s="171">
        <v>145</v>
      </c>
      <c r="AA281" s="192">
        <v>249</v>
      </c>
      <c r="AB281" s="192">
        <v>275</v>
      </c>
      <c r="AC281" s="192">
        <v>270</v>
      </c>
      <c r="AD281" s="192">
        <v>310</v>
      </c>
      <c r="AE281" s="192"/>
      <c r="AF281" s="192">
        <v>204</v>
      </c>
      <c r="AG281" s="192">
        <v>210</v>
      </c>
      <c r="AH281" s="192">
        <v>208</v>
      </c>
      <c r="AI281" s="192">
        <v>213</v>
      </c>
      <c r="AJ281" s="192"/>
      <c r="AK281" s="171">
        <v>146</v>
      </c>
      <c r="AL281" s="171">
        <v>149</v>
      </c>
      <c r="AM281" s="192">
        <v>268.33333333333331</v>
      </c>
      <c r="AN281" s="192">
        <v>199.7777777777778</v>
      </c>
      <c r="AO281" s="222"/>
      <c r="AP281" s="182">
        <v>94</v>
      </c>
      <c r="AQ281" s="183">
        <v>153</v>
      </c>
      <c r="AR281" s="181">
        <v>6.1224489795918364</v>
      </c>
      <c r="AS281" s="181">
        <v>6.1224489795918364</v>
      </c>
      <c r="AT281" s="184"/>
      <c r="AU281" s="184"/>
      <c r="AV281" s="184"/>
      <c r="AW281" s="184">
        <v>15</v>
      </c>
      <c r="AX281" s="184">
        <v>10</v>
      </c>
      <c r="AY281" s="184">
        <v>5</v>
      </c>
      <c r="AZ281" s="184"/>
      <c r="BA281" s="184"/>
      <c r="BB281" s="184"/>
      <c r="BC281" s="185"/>
      <c r="BD281" s="180"/>
      <c r="BE281" s="186"/>
      <c r="BF281" s="187"/>
      <c r="BG281" s="172">
        <v>0</v>
      </c>
      <c r="BH281" s="172"/>
      <c r="BI281" s="172"/>
      <c r="BJ281" s="172"/>
      <c r="BK281" s="172"/>
      <c r="BL281" s="28">
        <v>13</v>
      </c>
      <c r="BM281" s="229">
        <v>10</v>
      </c>
      <c r="BN281" s="229"/>
      <c r="BO281" s="229"/>
      <c r="BP281" s="229"/>
      <c r="BQ281" s="229"/>
      <c r="BR281" s="229"/>
      <c r="BS281" s="229"/>
      <c r="BT281" s="229"/>
      <c r="BU281" s="229"/>
      <c r="BV281" s="229">
        <v>0</v>
      </c>
      <c r="BW281" s="229"/>
      <c r="BX281" s="229">
        <v>14</v>
      </c>
      <c r="BY281" s="229">
        <v>10</v>
      </c>
      <c r="BZ281" s="229"/>
      <c r="CA281" s="229"/>
      <c r="CB281" s="229"/>
      <c r="CC281" s="229"/>
      <c r="CD281" s="229"/>
      <c r="CE281" s="229"/>
      <c r="CF281" s="229"/>
      <c r="CG281" s="229">
        <v>0</v>
      </c>
      <c r="CH281" s="229">
        <v>0</v>
      </c>
      <c r="CI281" s="229"/>
      <c r="CJ281" s="229">
        <v>0.02</v>
      </c>
      <c r="CK281" s="229"/>
      <c r="CL281" s="229"/>
      <c r="CM281" s="229"/>
      <c r="CN281" s="229"/>
      <c r="CO281" s="229"/>
      <c r="CP281" s="229"/>
      <c r="CQ281" s="229" t="s">
        <v>169</v>
      </c>
      <c r="CR281" s="229" t="s">
        <v>170</v>
      </c>
      <c r="CS281">
        <v>0</v>
      </c>
    </row>
    <row r="282" spans="1:97" s="197" customFormat="1" ht="31.5" customHeight="1" x14ac:dyDescent="0.3">
      <c r="A282" s="193">
        <v>2022</v>
      </c>
      <c r="B282" s="170">
        <v>1</v>
      </c>
      <c r="C282" s="257">
        <v>44575</v>
      </c>
      <c r="D282" s="170">
        <v>417</v>
      </c>
      <c r="E282" s="170">
        <v>660</v>
      </c>
      <c r="F282" s="170"/>
      <c r="G282" s="196" t="s">
        <v>304</v>
      </c>
      <c r="H282" t="s">
        <v>305</v>
      </c>
      <c r="I282" t="s">
        <v>160</v>
      </c>
      <c r="J282">
        <v>1</v>
      </c>
      <c r="K282">
        <v>6</v>
      </c>
      <c r="L282" s="258">
        <v>1265</v>
      </c>
      <c r="M282" s="259">
        <v>1190.365</v>
      </c>
      <c r="N282" s="260">
        <v>1354.8150000000001</v>
      </c>
      <c r="O282" s="192"/>
      <c r="P282" s="192"/>
      <c r="Q282" s="192"/>
      <c r="R282" s="192"/>
      <c r="S282" s="192"/>
      <c r="T282" s="192"/>
      <c r="U282" s="192"/>
      <c r="V282" s="192"/>
      <c r="W282" s="192"/>
      <c r="X282" s="192"/>
      <c r="Y282" s="171">
        <v>179</v>
      </c>
      <c r="Z282" s="171">
        <v>178</v>
      </c>
      <c r="AA282" s="192"/>
      <c r="AB282" s="192"/>
      <c r="AC282" s="192"/>
      <c r="AD282" s="192"/>
      <c r="AE282" s="192"/>
      <c r="AF282" s="192"/>
      <c r="AG282" s="192"/>
      <c r="AH282" s="192"/>
      <c r="AI282" s="192"/>
      <c r="AJ282" s="192"/>
      <c r="AK282" s="171">
        <v>179</v>
      </c>
      <c r="AL282" s="171">
        <v>180</v>
      </c>
      <c r="AM282" s="192"/>
      <c r="AN282" s="192"/>
      <c r="AO282" s="222"/>
      <c r="AP282" s="182">
        <v>21</v>
      </c>
      <c r="AQ282" s="183">
        <v>180</v>
      </c>
      <c r="AR282" s="181">
        <v>20.11173184357542</v>
      </c>
      <c r="AS282" s="181">
        <v>20.11173184357542</v>
      </c>
      <c r="AT282" s="184"/>
      <c r="AU282" s="184"/>
      <c r="AV282" s="184"/>
      <c r="AW282" s="184"/>
      <c r="AX282" s="184"/>
      <c r="AY282" s="184"/>
      <c r="AZ282" s="184"/>
      <c r="BA282" s="184"/>
      <c r="BB282" s="184"/>
      <c r="BC282" s="185"/>
      <c r="BD282" s="180"/>
      <c r="BE282" s="186"/>
      <c r="BF282" s="187"/>
      <c r="BG282" s="172">
        <v>0</v>
      </c>
      <c r="BH282" s="172"/>
      <c r="BI282" s="172"/>
      <c r="BJ282" s="172"/>
      <c r="BK282" s="172"/>
      <c r="BL282" s="28"/>
      <c r="BM282" s="229"/>
      <c r="BN282" s="229"/>
      <c r="BO282" s="229"/>
      <c r="BP282" s="229"/>
      <c r="BQ282" s="229"/>
      <c r="BR282" s="229"/>
      <c r="BS282" s="229"/>
      <c r="BT282" s="229"/>
      <c r="BU282" s="229"/>
      <c r="BV282" s="229">
        <v>0</v>
      </c>
      <c r="BW282" s="229"/>
      <c r="BX282" s="229"/>
      <c r="BY282" s="229"/>
      <c r="BZ282" s="229"/>
      <c r="CA282" s="229"/>
      <c r="CB282" s="229"/>
      <c r="CC282" s="229"/>
      <c r="CD282" s="229"/>
      <c r="CE282" s="229"/>
      <c r="CF282" s="229"/>
      <c r="CG282" s="229">
        <v>0</v>
      </c>
      <c r="CH282" s="229">
        <v>0</v>
      </c>
      <c r="CI282" s="229"/>
      <c r="CJ282" s="229"/>
      <c r="CK282" s="229"/>
      <c r="CL282" s="229"/>
      <c r="CM282" s="229"/>
      <c r="CN282" s="229"/>
      <c r="CO282" s="229"/>
      <c r="CP282" s="229"/>
      <c r="CQ282" s="229" t="s">
        <v>174</v>
      </c>
      <c r="CR282" s="229" t="s">
        <v>175</v>
      </c>
      <c r="CS282">
        <v>0</v>
      </c>
    </row>
    <row r="283" spans="1:97" s="197" customFormat="1" ht="31.5" customHeight="1" x14ac:dyDescent="0.3">
      <c r="A283" s="193">
        <v>2022</v>
      </c>
      <c r="B283" s="170">
        <v>1</v>
      </c>
      <c r="C283" s="257">
        <v>44576</v>
      </c>
      <c r="D283" s="170">
        <v>301</v>
      </c>
      <c r="E283" s="170">
        <v>225</v>
      </c>
      <c r="F283" s="170">
        <v>2</v>
      </c>
      <c r="G283" s="196" t="s">
        <v>297</v>
      </c>
      <c r="H283" t="s">
        <v>298</v>
      </c>
      <c r="I283" t="s">
        <v>160</v>
      </c>
      <c r="J283">
        <v>6</v>
      </c>
      <c r="K283">
        <v>1</v>
      </c>
      <c r="L283" s="258">
        <v>372</v>
      </c>
      <c r="M283" s="259">
        <v>345.96</v>
      </c>
      <c r="N283" s="260">
        <v>398.04</v>
      </c>
      <c r="O283" s="192"/>
      <c r="P283" s="192"/>
      <c r="Q283" s="192"/>
      <c r="R283" s="192"/>
      <c r="S283" s="192"/>
      <c r="T283" s="192"/>
      <c r="U283" s="192"/>
      <c r="V283" s="192"/>
      <c r="W283" s="192"/>
      <c r="X283" s="192"/>
      <c r="Y283" s="171"/>
      <c r="Z283" s="171">
        <v>138</v>
      </c>
      <c r="AA283" s="192">
        <v>433</v>
      </c>
      <c r="AB283" s="192">
        <v>504</v>
      </c>
      <c r="AC283" s="192"/>
      <c r="AD283" s="192">
        <v>425</v>
      </c>
      <c r="AE283" s="192">
        <v>450</v>
      </c>
      <c r="AF283" s="192">
        <v>390</v>
      </c>
      <c r="AG283" s="192">
        <v>450</v>
      </c>
      <c r="AH283" s="192"/>
      <c r="AI283" s="192">
        <v>390</v>
      </c>
      <c r="AJ283" s="192">
        <v>400</v>
      </c>
      <c r="AK283" s="171">
        <v>135</v>
      </c>
      <c r="AL283" s="171">
        <v>134</v>
      </c>
      <c r="AM283" s="192">
        <v>453</v>
      </c>
      <c r="AN283" s="192">
        <v>407.5</v>
      </c>
      <c r="AO283" s="222"/>
      <c r="AP283" s="182">
        <v>169</v>
      </c>
      <c r="AQ283" s="183">
        <v>128</v>
      </c>
      <c r="AR283" s="181">
        <v>4.4444444444444446</v>
      </c>
      <c r="AS283" s="181">
        <v>4.4444444444444446</v>
      </c>
      <c r="AT283" s="184"/>
      <c r="AU283" s="184"/>
      <c r="AV283" s="184"/>
      <c r="AW283" s="184">
        <v>3</v>
      </c>
      <c r="AX283" s="184"/>
      <c r="AY283" s="184">
        <v>3</v>
      </c>
      <c r="AZ283" s="184"/>
      <c r="BA283" s="184"/>
      <c r="BB283" s="184"/>
      <c r="BC283" s="185"/>
      <c r="BD283" s="180"/>
      <c r="BE283" s="186"/>
      <c r="BF283" s="187"/>
      <c r="BG283" s="172">
        <v>0</v>
      </c>
      <c r="BH283" s="172"/>
      <c r="BI283" s="172"/>
      <c r="BJ283" s="172"/>
      <c r="BK283" s="172"/>
      <c r="BL283" s="28">
        <v>2</v>
      </c>
      <c r="BM283" s="229">
        <v>4</v>
      </c>
      <c r="BN283" s="229">
        <v>4</v>
      </c>
      <c r="BO283" s="229"/>
      <c r="BP283" s="229"/>
      <c r="BQ283" s="229"/>
      <c r="BR283" s="229"/>
      <c r="BS283" s="229"/>
      <c r="BT283" s="229"/>
      <c r="BU283" s="229"/>
      <c r="BV283" s="229">
        <v>0</v>
      </c>
      <c r="BW283" s="229"/>
      <c r="BX283" s="229">
        <v>5</v>
      </c>
      <c r="BY283" s="229"/>
      <c r="BZ283" s="229">
        <v>7</v>
      </c>
      <c r="CA283" s="229"/>
      <c r="CB283" s="229"/>
      <c r="CC283" s="229"/>
      <c r="CD283" s="229"/>
      <c r="CE283" s="229"/>
      <c r="CF283" s="229"/>
      <c r="CG283" s="229">
        <v>0</v>
      </c>
      <c r="CH283" s="229">
        <v>0</v>
      </c>
      <c r="CI283" s="229"/>
      <c r="CJ283" s="229">
        <v>1.4999999999999999E-2</v>
      </c>
      <c r="CK283" s="229"/>
      <c r="CL283" s="229"/>
      <c r="CM283" s="229"/>
      <c r="CN283" s="229"/>
      <c r="CO283" s="229"/>
      <c r="CP283" s="229"/>
      <c r="CQ283" s="229" t="s">
        <v>165</v>
      </c>
      <c r="CR283" s="229" t="s">
        <v>165</v>
      </c>
      <c r="CS283">
        <v>0</v>
      </c>
    </row>
    <row r="284" spans="1:97" s="197" customFormat="1" ht="31.5" customHeight="1" x14ac:dyDescent="0.3">
      <c r="A284" s="193">
        <v>2022</v>
      </c>
      <c r="B284" s="170">
        <v>1</v>
      </c>
      <c r="C284" s="257">
        <v>44576</v>
      </c>
      <c r="D284" s="170">
        <v>417</v>
      </c>
      <c r="E284" s="170">
        <v>661</v>
      </c>
      <c r="F284" s="170">
        <v>2</v>
      </c>
      <c r="G284" s="196" t="s">
        <v>306</v>
      </c>
      <c r="H284" t="s">
        <v>307</v>
      </c>
      <c r="I284" t="s">
        <v>160</v>
      </c>
      <c r="J284">
        <v>1</v>
      </c>
      <c r="K284">
        <v>6</v>
      </c>
      <c r="L284" s="258">
        <v>276</v>
      </c>
      <c r="M284" s="259">
        <v>259.7</v>
      </c>
      <c r="N284" s="260">
        <v>295.60000000000002</v>
      </c>
      <c r="O284" s="192"/>
      <c r="P284" s="192"/>
      <c r="Q284" s="192"/>
      <c r="R284" s="192"/>
      <c r="S284" s="192"/>
      <c r="T284" s="192"/>
      <c r="U284" s="192"/>
      <c r="V284" s="192"/>
      <c r="W284" s="192"/>
      <c r="X284" s="192"/>
      <c r="Y284" s="171">
        <v>167</v>
      </c>
      <c r="Z284" s="171"/>
      <c r="AA284" s="192"/>
      <c r="AB284" s="192"/>
      <c r="AC284" s="192"/>
      <c r="AD284" s="192"/>
      <c r="AE284" s="192"/>
      <c r="AF284" s="192"/>
      <c r="AG284" s="192"/>
      <c r="AH284" s="192"/>
      <c r="AI284" s="192"/>
      <c r="AJ284" s="192"/>
      <c r="AK284" s="171"/>
      <c r="AL284" s="171"/>
      <c r="AM284" s="192"/>
      <c r="AN284" s="192"/>
      <c r="AO284" s="222"/>
      <c r="AP284" s="182">
        <v>21</v>
      </c>
      <c r="AQ284" s="183">
        <v>180</v>
      </c>
      <c r="AR284" s="181">
        <v>21.556886227544911</v>
      </c>
      <c r="AS284" s="181">
        <v>21.556886227544911</v>
      </c>
      <c r="AT284" s="184"/>
      <c r="AU284" s="184"/>
      <c r="AV284" s="184"/>
      <c r="AW284" s="184"/>
      <c r="AX284" s="184"/>
      <c r="AY284" s="184"/>
      <c r="AZ284" s="184"/>
      <c r="BA284" s="184"/>
      <c r="BB284" s="184"/>
      <c r="BC284" s="185"/>
      <c r="BD284" s="180"/>
      <c r="BE284" s="186"/>
      <c r="BF284" s="187"/>
      <c r="BG284" s="172">
        <v>0</v>
      </c>
      <c r="BH284" s="172"/>
      <c r="BI284" s="172"/>
      <c r="BJ284" s="172"/>
      <c r="BK284" s="172"/>
      <c r="BL284" s="28"/>
      <c r="BM284" s="229"/>
      <c r="BN284" s="229"/>
      <c r="BO284" s="229"/>
      <c r="BP284" s="229"/>
      <c r="BQ284" s="229"/>
      <c r="BR284" s="229"/>
      <c r="BS284" s="229"/>
      <c r="BT284" s="229"/>
      <c r="BU284" s="229"/>
      <c r="BV284" s="229">
        <v>0</v>
      </c>
      <c r="BW284" s="229"/>
      <c r="BX284" s="229"/>
      <c r="BY284" s="229"/>
      <c r="BZ284" s="229"/>
      <c r="CA284" s="229"/>
      <c r="CB284" s="229"/>
      <c r="CC284" s="229"/>
      <c r="CD284" s="229"/>
      <c r="CE284" s="229"/>
      <c r="CF284" s="229"/>
      <c r="CG284" s="229">
        <v>0</v>
      </c>
      <c r="CH284" s="229">
        <v>0</v>
      </c>
      <c r="CI284" s="229"/>
      <c r="CJ284" s="229">
        <v>1.4999999999999999E-2</v>
      </c>
      <c r="CK284" s="229"/>
      <c r="CL284" s="229"/>
      <c r="CM284" s="229"/>
      <c r="CN284" s="229"/>
      <c r="CO284" s="229"/>
      <c r="CP284" s="229"/>
      <c r="CQ284" s="229" t="s">
        <v>174</v>
      </c>
      <c r="CR284" s="229" t="s">
        <v>175</v>
      </c>
      <c r="CS284">
        <v>0</v>
      </c>
    </row>
    <row r="285" spans="1:97" s="197" customFormat="1" ht="31.5" customHeight="1" x14ac:dyDescent="0.3">
      <c r="A285" s="193">
        <v>2022</v>
      </c>
      <c r="B285" s="170">
        <v>1</v>
      </c>
      <c r="C285" s="257">
        <v>44576</v>
      </c>
      <c r="D285" s="170">
        <v>137</v>
      </c>
      <c r="E285" s="170">
        <v>273</v>
      </c>
      <c r="F285" s="170">
        <v>3</v>
      </c>
      <c r="G285" s="196" t="s">
        <v>163</v>
      </c>
      <c r="H285" t="s">
        <v>164</v>
      </c>
      <c r="I285" t="s">
        <v>160</v>
      </c>
      <c r="J285">
        <v>3</v>
      </c>
      <c r="K285">
        <v>2</v>
      </c>
      <c r="L285" s="258">
        <v>564</v>
      </c>
      <c r="M285" s="259">
        <v>524.52</v>
      </c>
      <c r="N285" s="260">
        <v>603.48</v>
      </c>
      <c r="O285" s="192">
        <v>778</v>
      </c>
      <c r="P285" s="192"/>
      <c r="Q285" s="192">
        <v>743</v>
      </c>
      <c r="R285" s="192">
        <v>699</v>
      </c>
      <c r="S285" s="192"/>
      <c r="T285" s="192">
        <v>619</v>
      </c>
      <c r="U285" s="192"/>
      <c r="V285" s="192">
        <v>590</v>
      </c>
      <c r="W285" s="192">
        <v>587</v>
      </c>
      <c r="X285" s="192"/>
      <c r="Y285" s="171">
        <v>133</v>
      </c>
      <c r="Z285" s="171">
        <v>134</v>
      </c>
      <c r="AA285" s="192">
        <v>778</v>
      </c>
      <c r="AB285" s="192">
        <v>713</v>
      </c>
      <c r="AC285" s="192">
        <v>743</v>
      </c>
      <c r="AD285" s="192">
        <v>699</v>
      </c>
      <c r="AE285" s="192">
        <v>701</v>
      </c>
      <c r="AF285" s="192">
        <v>619</v>
      </c>
      <c r="AG285" s="192">
        <v>630</v>
      </c>
      <c r="AH285" s="192">
        <v>590</v>
      </c>
      <c r="AI285" s="192">
        <v>587</v>
      </c>
      <c r="AJ285" s="192">
        <v>590</v>
      </c>
      <c r="AK285" s="171">
        <v>133</v>
      </c>
      <c r="AL285" s="171">
        <v>121</v>
      </c>
      <c r="AM285" s="192">
        <v>731.75</v>
      </c>
      <c r="AN285" s="192">
        <v>601.5</v>
      </c>
      <c r="AO285" s="222"/>
      <c r="AP285" s="182">
        <v>93</v>
      </c>
      <c r="AQ285" s="183">
        <v>116</v>
      </c>
      <c r="AR285" s="181">
        <v>9.2307692307692299</v>
      </c>
      <c r="AS285" s="181">
        <v>9.2307692307692299</v>
      </c>
      <c r="AT285" s="184"/>
      <c r="AU285" s="184"/>
      <c r="AV285" s="184"/>
      <c r="AW285" s="184">
        <v>2</v>
      </c>
      <c r="AX285" s="184"/>
      <c r="AY285" s="184">
        <v>2</v>
      </c>
      <c r="AZ285" s="184">
        <v>4</v>
      </c>
      <c r="BA285" s="184"/>
      <c r="BB285" s="184"/>
      <c r="BC285" s="185"/>
      <c r="BD285" s="180"/>
      <c r="BE285" s="186"/>
      <c r="BF285" s="187"/>
      <c r="BG285" s="172">
        <v>0</v>
      </c>
      <c r="BH285" s="172"/>
      <c r="BI285" s="172"/>
      <c r="BJ285" s="172"/>
      <c r="BK285" s="172"/>
      <c r="BL285" s="28"/>
      <c r="BM285" s="229">
        <v>4</v>
      </c>
      <c r="BN285" s="229">
        <v>5</v>
      </c>
      <c r="BO285" s="229"/>
      <c r="BP285" s="229"/>
      <c r="BQ285" s="229"/>
      <c r="BR285" s="229"/>
      <c r="BS285" s="229"/>
      <c r="BT285" s="229"/>
      <c r="BU285" s="229"/>
      <c r="BV285" s="229">
        <v>0</v>
      </c>
      <c r="BW285" s="229"/>
      <c r="BX285" s="229"/>
      <c r="BY285" s="229"/>
      <c r="BZ285" s="229">
        <v>3</v>
      </c>
      <c r="CA285" s="229"/>
      <c r="CB285" s="229"/>
      <c r="CC285" s="229"/>
      <c r="CD285" s="229"/>
      <c r="CE285" s="229"/>
      <c r="CF285" s="229"/>
      <c r="CG285" s="229">
        <v>0</v>
      </c>
      <c r="CH285" s="229">
        <v>0</v>
      </c>
      <c r="CI285" s="229"/>
      <c r="CJ285" s="229">
        <v>1.4999999999999999E-2</v>
      </c>
      <c r="CK285" s="229"/>
      <c r="CL285" s="229"/>
      <c r="CM285" s="229"/>
      <c r="CN285" s="229"/>
      <c r="CO285" s="229"/>
      <c r="CP285" s="229"/>
      <c r="CQ285" s="229" t="s">
        <v>165</v>
      </c>
      <c r="CR285" s="229"/>
      <c r="CS285">
        <v>0</v>
      </c>
    </row>
    <row r="286" spans="1:97" s="197" customFormat="1" ht="31.5" customHeight="1" x14ac:dyDescent="0.3">
      <c r="A286" s="193">
        <v>2022</v>
      </c>
      <c r="B286" s="170">
        <v>1</v>
      </c>
      <c r="C286" s="257">
        <v>44576</v>
      </c>
      <c r="D286" s="170">
        <v>142</v>
      </c>
      <c r="E286" s="170">
        <v>280</v>
      </c>
      <c r="F286" s="170">
        <v>3</v>
      </c>
      <c r="G286" s="196" t="s">
        <v>319</v>
      </c>
      <c r="H286" t="s">
        <v>320</v>
      </c>
      <c r="I286" t="s">
        <v>160</v>
      </c>
      <c r="J286">
        <v>3</v>
      </c>
      <c r="K286">
        <v>2</v>
      </c>
      <c r="L286" s="258">
        <v>323</v>
      </c>
      <c r="M286" s="259">
        <v>300.39</v>
      </c>
      <c r="N286" s="260">
        <v>345.61</v>
      </c>
      <c r="O286" s="192"/>
      <c r="P286" s="192"/>
      <c r="Q286" s="192"/>
      <c r="R286" s="192"/>
      <c r="S286" s="192"/>
      <c r="T286" s="192"/>
      <c r="U286" s="192"/>
      <c r="V286" s="192"/>
      <c r="W286" s="192"/>
      <c r="X286" s="192"/>
      <c r="Y286" s="171">
        <v>115</v>
      </c>
      <c r="Z286" s="171">
        <v>115</v>
      </c>
      <c r="AA286" s="192"/>
      <c r="AB286" s="192"/>
      <c r="AC286" s="192"/>
      <c r="AD286" s="192"/>
      <c r="AE286" s="192"/>
      <c r="AF286" s="192"/>
      <c r="AG286" s="192"/>
      <c r="AH286" s="192"/>
      <c r="AI286" s="192"/>
      <c r="AJ286" s="192"/>
      <c r="AK286" s="171"/>
      <c r="AL286" s="171"/>
      <c r="AM286" s="192"/>
      <c r="AN286" s="192"/>
      <c r="AO286" s="222"/>
      <c r="AP286" s="182">
        <v>105</v>
      </c>
      <c r="AQ286" s="183">
        <v>103</v>
      </c>
      <c r="AR286" s="181">
        <v>10.434782608695651</v>
      </c>
      <c r="AS286" s="181">
        <v>10.434782608695651</v>
      </c>
      <c r="AT286" s="184"/>
      <c r="AU286" s="184"/>
      <c r="AV286" s="184"/>
      <c r="AW286" s="184">
        <v>3</v>
      </c>
      <c r="AX286" s="184"/>
      <c r="AY286" s="184">
        <v>3</v>
      </c>
      <c r="AZ286" s="184"/>
      <c r="BA286" s="184"/>
      <c r="BB286" s="184"/>
      <c r="BC286" s="185"/>
      <c r="BD286" s="180"/>
      <c r="BE286" s="186"/>
      <c r="BF286" s="187"/>
      <c r="BG286" s="172">
        <v>0</v>
      </c>
      <c r="BH286" s="172"/>
      <c r="BI286" s="172"/>
      <c r="BJ286" s="172"/>
      <c r="BK286" s="172"/>
      <c r="BL286" s="28"/>
      <c r="BM286" s="229"/>
      <c r="BN286" s="229"/>
      <c r="BO286" s="229"/>
      <c r="BP286" s="229"/>
      <c r="BQ286" s="229"/>
      <c r="BR286" s="229"/>
      <c r="BS286" s="229"/>
      <c r="BT286" s="229"/>
      <c r="BU286" s="229"/>
      <c r="BV286" s="229">
        <v>0</v>
      </c>
      <c r="BW286" s="229"/>
      <c r="BX286" s="229"/>
      <c r="BY286" s="229"/>
      <c r="BZ286" s="229"/>
      <c r="CA286" s="229"/>
      <c r="CB286" s="229"/>
      <c r="CC286" s="229"/>
      <c r="CD286" s="229"/>
      <c r="CE286" s="229"/>
      <c r="CF286" s="229"/>
      <c r="CG286" s="229">
        <v>0</v>
      </c>
      <c r="CH286" s="229">
        <v>0</v>
      </c>
      <c r="CI286" s="229"/>
      <c r="CJ286" s="229">
        <v>1.4999999999999999E-2</v>
      </c>
      <c r="CK286" s="229"/>
      <c r="CL286" s="229"/>
      <c r="CM286" s="229"/>
      <c r="CN286" s="229"/>
      <c r="CO286" s="229"/>
      <c r="CP286" s="229"/>
      <c r="CQ286" s="229" t="s">
        <v>165</v>
      </c>
      <c r="CR286" s="229"/>
      <c r="CS286">
        <v>0</v>
      </c>
    </row>
    <row r="287" spans="1:97" s="197" customFormat="1" ht="31.5" customHeight="1" x14ac:dyDescent="0.3">
      <c r="A287" s="193">
        <v>2022</v>
      </c>
      <c r="B287" s="170">
        <v>1</v>
      </c>
      <c r="C287" s="257">
        <v>44576</v>
      </c>
      <c r="D287" s="170">
        <v>295</v>
      </c>
      <c r="E287" s="170">
        <v>219</v>
      </c>
      <c r="F287" s="170">
        <v>3</v>
      </c>
      <c r="G287" s="196" t="s">
        <v>195</v>
      </c>
      <c r="H287" t="s">
        <v>196</v>
      </c>
      <c r="I287" t="s">
        <v>160</v>
      </c>
      <c r="J287">
        <v>6</v>
      </c>
      <c r="K287">
        <v>1</v>
      </c>
      <c r="L287" s="258">
        <v>114</v>
      </c>
      <c r="M287" s="259">
        <v>106.02</v>
      </c>
      <c r="N287" s="260">
        <v>121.98</v>
      </c>
      <c r="O287" s="192">
        <v>175</v>
      </c>
      <c r="P287" s="192"/>
      <c r="Q287" s="192">
        <v>169</v>
      </c>
      <c r="R287" s="192">
        <v>158</v>
      </c>
      <c r="S287" s="192"/>
      <c r="T287" s="192">
        <v>120</v>
      </c>
      <c r="U287" s="192"/>
      <c r="V287" s="192"/>
      <c r="W287" s="192"/>
      <c r="X287" s="192"/>
      <c r="Y287" s="171">
        <v>95</v>
      </c>
      <c r="Z287" s="171">
        <v>95</v>
      </c>
      <c r="AA287" s="192">
        <v>175</v>
      </c>
      <c r="AB287" s="192"/>
      <c r="AC287" s="192">
        <v>169</v>
      </c>
      <c r="AD287" s="192">
        <v>158</v>
      </c>
      <c r="AE287" s="192"/>
      <c r="AF287" s="192">
        <v>120</v>
      </c>
      <c r="AG287" s="192"/>
      <c r="AH287" s="192">
        <v>117</v>
      </c>
      <c r="AI287" s="192">
        <v>116</v>
      </c>
      <c r="AJ287" s="192"/>
      <c r="AK287" s="171">
        <v>84</v>
      </c>
      <c r="AL287" s="171"/>
      <c r="AM287" s="192">
        <v>167.33333333333329</v>
      </c>
      <c r="AN287" s="192">
        <v>118.25</v>
      </c>
      <c r="AO287" s="222"/>
      <c r="AP287" s="182">
        <v>238</v>
      </c>
      <c r="AQ287" s="183">
        <v>91</v>
      </c>
      <c r="AR287" s="181">
        <v>6.5934065934065931</v>
      </c>
      <c r="AS287" s="181">
        <v>6.5934065934065931</v>
      </c>
      <c r="AT287" s="184"/>
      <c r="AU287" s="184"/>
      <c r="AV287" s="184"/>
      <c r="AW287" s="184">
        <v>4</v>
      </c>
      <c r="AX287" s="184"/>
      <c r="AY287" s="184">
        <v>6</v>
      </c>
      <c r="AZ287" s="184"/>
      <c r="BA287" s="184"/>
      <c r="BB287" s="184"/>
      <c r="BC287" s="185"/>
      <c r="BD287" s="180"/>
      <c r="BE287" s="186"/>
      <c r="BF287" s="187"/>
      <c r="BG287" s="172">
        <v>0</v>
      </c>
      <c r="BH287" s="172"/>
      <c r="BI287" s="172"/>
      <c r="BJ287" s="172"/>
      <c r="BK287" s="172"/>
      <c r="BL287" s="28"/>
      <c r="BM287" s="229">
        <v>3</v>
      </c>
      <c r="BN287" s="229">
        <v>5</v>
      </c>
      <c r="BO287" s="229"/>
      <c r="BP287" s="229"/>
      <c r="BQ287" s="229"/>
      <c r="BR287" s="229"/>
      <c r="BS287" s="229"/>
      <c r="BT287" s="229"/>
      <c r="BU287" s="229"/>
      <c r="BV287" s="229">
        <v>0</v>
      </c>
      <c r="BW287" s="229"/>
      <c r="BX287" s="229"/>
      <c r="BY287" s="229"/>
      <c r="BZ287" s="229">
        <v>11</v>
      </c>
      <c r="CA287" s="229"/>
      <c r="CB287" s="229"/>
      <c r="CC287" s="229"/>
      <c r="CD287" s="229"/>
      <c r="CE287" s="229"/>
      <c r="CF287" s="229"/>
      <c r="CG287" s="229">
        <v>0</v>
      </c>
      <c r="CH287" s="229">
        <v>0</v>
      </c>
      <c r="CI287" s="229"/>
      <c r="CJ287" s="229">
        <v>1.4999999999999999E-2</v>
      </c>
      <c r="CK287" s="229"/>
      <c r="CL287" s="229"/>
      <c r="CM287" s="229"/>
      <c r="CN287" s="229"/>
      <c r="CO287" s="229"/>
      <c r="CP287" s="229"/>
      <c r="CQ287" s="229" t="s">
        <v>165</v>
      </c>
      <c r="CR287" s="229" t="s">
        <v>165</v>
      </c>
      <c r="CS287">
        <v>0</v>
      </c>
    </row>
    <row r="288" spans="1:97" s="197" customFormat="1" ht="31.5" customHeight="1" x14ac:dyDescent="0.3">
      <c r="A288" s="193">
        <v>2022</v>
      </c>
      <c r="B288" s="170">
        <v>1</v>
      </c>
      <c r="C288" s="257">
        <v>44576</v>
      </c>
      <c r="D288" s="170">
        <v>423</v>
      </c>
      <c r="E288" s="170">
        <v>669</v>
      </c>
      <c r="F288" s="170">
        <v>3</v>
      </c>
      <c r="G288" s="196" t="s">
        <v>247</v>
      </c>
      <c r="H288" t="s">
        <v>248</v>
      </c>
      <c r="I288" t="s">
        <v>160</v>
      </c>
      <c r="J288">
        <v>2</v>
      </c>
      <c r="K288">
        <v>2</v>
      </c>
      <c r="L288" s="258">
        <v>954</v>
      </c>
      <c r="M288" s="259">
        <v>897.71400000000006</v>
      </c>
      <c r="N288" s="260">
        <v>1021.734</v>
      </c>
      <c r="O288" s="192"/>
      <c r="P288" s="192"/>
      <c r="Q288" s="192"/>
      <c r="R288" s="192"/>
      <c r="S288" s="192"/>
      <c r="T288" s="192"/>
      <c r="U288" s="192"/>
      <c r="V288" s="192"/>
      <c r="W288" s="192"/>
      <c r="X288" s="192"/>
      <c r="Y288" s="171">
        <v>184</v>
      </c>
      <c r="Z288" s="171">
        <v>183</v>
      </c>
      <c r="AA288" s="192"/>
      <c r="AB288" s="192"/>
      <c r="AC288" s="192"/>
      <c r="AD288" s="192"/>
      <c r="AE288" s="192"/>
      <c r="AF288" s="192"/>
      <c r="AG288" s="192"/>
      <c r="AH288" s="192"/>
      <c r="AI288" s="192"/>
      <c r="AJ288" s="192"/>
      <c r="AK288" s="171">
        <v>168</v>
      </c>
      <c r="AL288" s="171">
        <v>179</v>
      </c>
      <c r="AM288" s="192"/>
      <c r="AN288" s="192"/>
      <c r="AO288" s="222"/>
      <c r="AP288" s="182">
        <v>40</v>
      </c>
      <c r="AQ288" s="183">
        <v>180</v>
      </c>
      <c r="AR288" s="181">
        <v>10.1123595505618</v>
      </c>
      <c r="AS288" s="181">
        <v>10.1123595505618</v>
      </c>
      <c r="AT288" s="184"/>
      <c r="AU288" s="184"/>
      <c r="AV288" s="184"/>
      <c r="AW288" s="184">
        <v>4</v>
      </c>
      <c r="AX288" s="184"/>
      <c r="AY288" s="184">
        <v>3</v>
      </c>
      <c r="AZ288" s="184">
        <v>4</v>
      </c>
      <c r="BA288" s="184"/>
      <c r="BB288" s="184"/>
      <c r="BC288" s="185"/>
      <c r="BD288" s="180"/>
      <c r="BE288" s="186"/>
      <c r="BF288" s="187"/>
      <c r="BG288" s="172">
        <v>0</v>
      </c>
      <c r="BH288" s="172"/>
      <c r="BI288" s="172"/>
      <c r="BJ288" s="172"/>
      <c r="BK288" s="172"/>
      <c r="BL288" s="28">
        <v>4</v>
      </c>
      <c r="BM288" s="229">
        <v>4</v>
      </c>
      <c r="BN288" s="229">
        <v>6</v>
      </c>
      <c r="BO288" s="229"/>
      <c r="BP288" s="229"/>
      <c r="BQ288" s="229"/>
      <c r="BR288" s="229"/>
      <c r="BS288" s="229"/>
      <c r="BT288" s="229"/>
      <c r="BU288" s="229"/>
      <c r="BV288" s="229">
        <v>0</v>
      </c>
      <c r="BW288" s="229"/>
      <c r="BX288" s="229">
        <v>4</v>
      </c>
      <c r="BY288" s="229"/>
      <c r="BZ288" s="229">
        <v>4</v>
      </c>
      <c r="CA288" s="229"/>
      <c r="CB288" s="229"/>
      <c r="CC288" s="229"/>
      <c r="CD288" s="229"/>
      <c r="CE288" s="229"/>
      <c r="CF288" s="229"/>
      <c r="CG288" s="229">
        <v>0</v>
      </c>
      <c r="CH288" s="229">
        <v>0</v>
      </c>
      <c r="CI288" s="229"/>
      <c r="CJ288" s="229">
        <v>1.4999999999999999E-2</v>
      </c>
      <c r="CK288" s="229"/>
      <c r="CL288" s="229"/>
      <c r="CM288" s="229"/>
      <c r="CN288" s="229"/>
      <c r="CO288" s="229"/>
      <c r="CP288" s="229"/>
      <c r="CQ288" s="229" t="s">
        <v>174</v>
      </c>
      <c r="CR288" s="229" t="s">
        <v>175</v>
      </c>
      <c r="CS288">
        <v>0</v>
      </c>
    </row>
    <row r="289" spans="1:97" s="197" customFormat="1" ht="31.5" customHeight="1" x14ac:dyDescent="0.3">
      <c r="A289" s="193">
        <v>2022</v>
      </c>
      <c r="B289" s="170">
        <v>1</v>
      </c>
      <c r="C289" s="257">
        <v>44576</v>
      </c>
      <c r="D289" s="170">
        <v>47</v>
      </c>
      <c r="E289" s="170">
        <v>122</v>
      </c>
      <c r="F289" s="170">
        <v>4</v>
      </c>
      <c r="G289" s="196" t="s">
        <v>224</v>
      </c>
      <c r="H289" t="s">
        <v>225</v>
      </c>
      <c r="I289" t="s">
        <v>221</v>
      </c>
      <c r="J289">
        <v>2</v>
      </c>
      <c r="K289">
        <v>1</v>
      </c>
      <c r="L289" s="258">
        <v>280</v>
      </c>
      <c r="M289" s="259">
        <v>267.39999999999998</v>
      </c>
      <c r="N289" s="260">
        <v>292.60000000000002</v>
      </c>
      <c r="O289" s="192"/>
      <c r="P289" s="192"/>
      <c r="Q289" s="192"/>
      <c r="R289" s="192"/>
      <c r="S289" s="192"/>
      <c r="T289" s="192"/>
      <c r="U289" s="192"/>
      <c r="V289" s="192"/>
      <c r="W289" s="192"/>
      <c r="X289" s="192"/>
      <c r="Y289" s="171"/>
      <c r="Z289" s="171"/>
      <c r="AA289" s="192"/>
      <c r="AB289" s="192"/>
      <c r="AC289" s="192"/>
      <c r="AD289" s="192"/>
      <c r="AE289" s="192"/>
      <c r="AF289" s="192"/>
      <c r="AG289" s="192"/>
      <c r="AH289" s="192"/>
      <c r="AI289" s="192"/>
      <c r="AJ289" s="192"/>
      <c r="AK289" s="171"/>
      <c r="AL289" s="171"/>
      <c r="AM289" s="192"/>
      <c r="AN289" s="192"/>
      <c r="AO289" s="222"/>
      <c r="AP289" s="182">
        <v>64</v>
      </c>
      <c r="AQ289" s="183">
        <v>113</v>
      </c>
      <c r="AR289" s="181"/>
      <c r="AS289" s="181"/>
      <c r="AT289" s="184"/>
      <c r="AU289" s="184"/>
      <c r="AV289" s="184"/>
      <c r="AW289" s="184"/>
      <c r="AX289" s="184"/>
      <c r="AY289" s="184"/>
      <c r="AZ289" s="184"/>
      <c r="BA289" s="184"/>
      <c r="BB289" s="184"/>
      <c r="BC289" s="185"/>
      <c r="BD289" s="180"/>
      <c r="BE289" s="186"/>
      <c r="BF289" s="187"/>
      <c r="BG289" s="172">
        <v>0</v>
      </c>
      <c r="BH289" s="172"/>
      <c r="BI289" s="172"/>
      <c r="BJ289" s="172"/>
      <c r="BK289" s="172"/>
      <c r="BL289" s="28"/>
      <c r="BM289" s="229"/>
      <c r="BN289" s="229"/>
      <c r="BO289" s="229"/>
      <c r="BP289" s="229"/>
      <c r="BQ289" s="229"/>
      <c r="BR289" s="229"/>
      <c r="BS289" s="229"/>
      <c r="BT289" s="229"/>
      <c r="BU289" s="229"/>
      <c r="BV289" s="229">
        <v>0</v>
      </c>
      <c r="BW289" s="229"/>
      <c r="BX289" s="229"/>
      <c r="BY289" s="229"/>
      <c r="BZ289" s="229"/>
      <c r="CA289" s="229"/>
      <c r="CB289" s="229"/>
      <c r="CC289" s="229"/>
      <c r="CD289" s="229"/>
      <c r="CE289" s="229"/>
      <c r="CF289" s="229"/>
      <c r="CG289" s="229">
        <v>0</v>
      </c>
      <c r="CH289" s="229">
        <v>0</v>
      </c>
      <c r="CI289" s="229"/>
      <c r="CJ289" s="229">
        <v>1.4999999999999999E-2</v>
      </c>
      <c r="CK289" s="229"/>
      <c r="CL289" s="229"/>
      <c r="CM289" s="229"/>
      <c r="CN289" s="229"/>
      <c r="CO289" s="229"/>
      <c r="CP289" s="229"/>
      <c r="CQ289" s="229" t="s">
        <v>174</v>
      </c>
      <c r="CR289" s="229" t="s">
        <v>222</v>
      </c>
      <c r="CS289">
        <v>0</v>
      </c>
    </row>
    <row r="290" spans="1:97" s="197" customFormat="1" ht="31.5" customHeight="1" x14ac:dyDescent="0.3">
      <c r="A290" s="193">
        <v>2022</v>
      </c>
      <c r="B290" s="170">
        <v>1</v>
      </c>
      <c r="C290" s="257">
        <v>44576</v>
      </c>
      <c r="D290" s="170">
        <v>423</v>
      </c>
      <c r="E290" s="170">
        <v>669</v>
      </c>
      <c r="F290" s="170">
        <v>4</v>
      </c>
      <c r="G290" s="196" t="s">
        <v>247</v>
      </c>
      <c r="H290" t="s">
        <v>248</v>
      </c>
      <c r="I290" t="s">
        <v>160</v>
      </c>
      <c r="J290">
        <v>2</v>
      </c>
      <c r="K290">
        <v>2</v>
      </c>
      <c r="L290" s="258">
        <v>954</v>
      </c>
      <c r="M290" s="259">
        <v>897.71400000000006</v>
      </c>
      <c r="N290" s="260">
        <v>1021.734</v>
      </c>
      <c r="O290" s="192">
        <v>1548</v>
      </c>
      <c r="P290" s="192"/>
      <c r="Q290" s="192">
        <v>1484</v>
      </c>
      <c r="R290" s="192">
        <v>1393</v>
      </c>
      <c r="S290" s="192"/>
      <c r="T290" s="192">
        <v>1017</v>
      </c>
      <c r="U290" s="192"/>
      <c r="V290" s="192">
        <v>1009</v>
      </c>
      <c r="W290" s="192">
        <v>1009</v>
      </c>
      <c r="X290" s="192"/>
      <c r="Y290" s="171">
        <v>184</v>
      </c>
      <c r="Z290" s="171">
        <v>183</v>
      </c>
      <c r="AA290" s="192">
        <v>1548</v>
      </c>
      <c r="AB290" s="192">
        <v>1560</v>
      </c>
      <c r="AC290" s="192">
        <v>1484</v>
      </c>
      <c r="AD290" s="192">
        <v>1393</v>
      </c>
      <c r="AE290" s="192">
        <v>1630</v>
      </c>
      <c r="AF290" s="192">
        <v>1017</v>
      </c>
      <c r="AG290" s="192">
        <v>995</v>
      </c>
      <c r="AH290" s="192">
        <v>1009</v>
      </c>
      <c r="AI290" s="192">
        <v>1009</v>
      </c>
      <c r="AJ290" s="192">
        <v>1140</v>
      </c>
      <c r="AK290" s="171">
        <v>168</v>
      </c>
      <c r="AL290" s="171">
        <v>179</v>
      </c>
      <c r="AM290" s="192">
        <v>1505</v>
      </c>
      <c r="AN290" s="192">
        <v>1025.625</v>
      </c>
      <c r="AO290" s="222"/>
      <c r="AP290" s="182">
        <v>40</v>
      </c>
      <c r="AQ290" s="183">
        <v>180</v>
      </c>
      <c r="AR290" s="181">
        <v>10.1123595505618</v>
      </c>
      <c r="AS290" s="181">
        <v>10.1123595505618</v>
      </c>
      <c r="AT290" s="184"/>
      <c r="AU290" s="184"/>
      <c r="AV290" s="184"/>
      <c r="AW290" s="184"/>
      <c r="AX290" s="184"/>
      <c r="AY290" s="184"/>
      <c r="AZ290" s="184"/>
      <c r="BA290" s="184"/>
      <c r="BB290" s="184"/>
      <c r="BC290" s="185"/>
      <c r="BD290" s="180"/>
      <c r="BE290" s="186"/>
      <c r="BF290" s="187"/>
      <c r="BG290" s="172">
        <v>0</v>
      </c>
      <c r="BH290" s="172"/>
      <c r="BI290" s="172"/>
      <c r="BJ290" s="172"/>
      <c r="BK290" s="172"/>
      <c r="BL290" s="28"/>
      <c r="BM290" s="229"/>
      <c r="BN290" s="229"/>
      <c r="BO290" s="229"/>
      <c r="BP290" s="229"/>
      <c r="BQ290" s="229"/>
      <c r="BR290" s="229"/>
      <c r="BS290" s="229"/>
      <c r="BT290" s="229"/>
      <c r="BU290" s="229"/>
      <c r="BV290" s="229">
        <v>0</v>
      </c>
      <c r="BW290" s="229"/>
      <c r="BX290" s="229"/>
      <c r="BY290" s="229"/>
      <c r="BZ290" s="229"/>
      <c r="CA290" s="229"/>
      <c r="CB290" s="229"/>
      <c r="CC290" s="229"/>
      <c r="CD290" s="229"/>
      <c r="CE290" s="229"/>
      <c r="CF290" s="229"/>
      <c r="CG290" s="229">
        <v>0</v>
      </c>
      <c r="CH290" s="229">
        <v>0</v>
      </c>
      <c r="CI290" s="229"/>
      <c r="CJ290" s="229">
        <v>1.4999999999999999E-2</v>
      </c>
      <c r="CK290" s="229"/>
      <c r="CL290" s="229"/>
      <c r="CM290" s="229"/>
      <c r="CN290" s="229"/>
      <c r="CO290" s="229"/>
      <c r="CP290" s="229"/>
      <c r="CQ290" s="229" t="s">
        <v>174</v>
      </c>
      <c r="CR290" s="229" t="s">
        <v>175</v>
      </c>
      <c r="CS290">
        <v>0</v>
      </c>
    </row>
    <row r="291" spans="1:97" s="197" customFormat="1" ht="31.5" customHeight="1" x14ac:dyDescent="0.3">
      <c r="A291" s="193">
        <v>2022</v>
      </c>
      <c r="B291" s="170">
        <v>1</v>
      </c>
      <c r="C291" s="257">
        <v>44576</v>
      </c>
      <c r="D291" s="170">
        <v>376</v>
      </c>
      <c r="E291" s="170">
        <v>438</v>
      </c>
      <c r="F291" s="170">
        <v>5</v>
      </c>
      <c r="G291" s="196" t="s">
        <v>197</v>
      </c>
      <c r="H291" t="s">
        <v>198</v>
      </c>
      <c r="I291" t="s">
        <v>160</v>
      </c>
      <c r="J291">
        <v>3</v>
      </c>
      <c r="K291">
        <v>2</v>
      </c>
      <c r="L291" s="258">
        <v>335</v>
      </c>
      <c r="M291" s="259">
        <v>315.23500000000001</v>
      </c>
      <c r="N291" s="260">
        <v>358.78500000000003</v>
      </c>
      <c r="O291" s="192"/>
      <c r="P291" s="192"/>
      <c r="Q291" s="192"/>
      <c r="R291" s="192"/>
      <c r="S291" s="192"/>
      <c r="T291" s="192"/>
      <c r="U291" s="192"/>
      <c r="V291" s="192"/>
      <c r="W291" s="192"/>
      <c r="X291" s="192"/>
      <c r="Y291" s="171">
        <v>145</v>
      </c>
      <c r="Z291" s="171">
        <v>144</v>
      </c>
      <c r="AA291" s="192"/>
      <c r="AB291" s="192"/>
      <c r="AC291" s="192"/>
      <c r="AD291" s="192"/>
      <c r="AE291" s="192"/>
      <c r="AF291" s="192"/>
      <c r="AG291" s="192"/>
      <c r="AH291" s="192"/>
      <c r="AI291" s="192"/>
      <c r="AJ291" s="192"/>
      <c r="AK291" s="171">
        <v>145</v>
      </c>
      <c r="AL291" s="171">
        <v>145</v>
      </c>
      <c r="AM291" s="192"/>
      <c r="AN291" s="192"/>
      <c r="AO291" s="222"/>
      <c r="AP291" s="182">
        <v>75</v>
      </c>
      <c r="AQ291" s="183">
        <v>144</v>
      </c>
      <c r="AR291" s="181">
        <v>8.3333333333333339</v>
      </c>
      <c r="AS291" s="181">
        <v>8.3333333333333339</v>
      </c>
      <c r="AT291" s="184"/>
      <c r="AU291" s="184"/>
      <c r="AV291" s="184"/>
      <c r="AW291" s="184">
        <v>5</v>
      </c>
      <c r="AX291" s="184"/>
      <c r="AY291" s="184">
        <v>2</v>
      </c>
      <c r="AZ291" s="184">
        <v>3</v>
      </c>
      <c r="BA291" s="184"/>
      <c r="BB291" s="184"/>
      <c r="BC291" s="185"/>
      <c r="BD291" s="180"/>
      <c r="BE291" s="186"/>
      <c r="BF291" s="187"/>
      <c r="BG291" s="172">
        <v>0</v>
      </c>
      <c r="BH291" s="172"/>
      <c r="BI291" s="172"/>
      <c r="BJ291" s="172"/>
      <c r="BK291" s="172"/>
      <c r="BL291" s="28">
        <v>3</v>
      </c>
      <c r="BM291" s="229">
        <v>3</v>
      </c>
      <c r="BN291" s="229">
        <v>4</v>
      </c>
      <c r="BO291" s="229"/>
      <c r="BP291" s="229"/>
      <c r="BQ291" s="229"/>
      <c r="BR291" s="229"/>
      <c r="BS291" s="229"/>
      <c r="BT291" s="229"/>
      <c r="BU291" s="229"/>
      <c r="BV291" s="229">
        <v>0</v>
      </c>
      <c r="BW291" s="229"/>
      <c r="BX291" s="229">
        <v>4</v>
      </c>
      <c r="BY291" s="229"/>
      <c r="BZ291" s="229">
        <v>3</v>
      </c>
      <c r="CA291" s="229"/>
      <c r="CB291" s="229"/>
      <c r="CC291" s="229"/>
      <c r="CD291" s="229"/>
      <c r="CE291" s="229"/>
      <c r="CF291" s="229"/>
      <c r="CG291" s="229">
        <v>0</v>
      </c>
      <c r="CH291" s="229">
        <v>0</v>
      </c>
      <c r="CI291" s="229"/>
      <c r="CJ291" s="229">
        <v>1.4999999999999999E-2</v>
      </c>
      <c r="CK291" s="229"/>
      <c r="CL291" s="229"/>
      <c r="CM291" s="229"/>
      <c r="CN291" s="229"/>
      <c r="CO291" s="229"/>
      <c r="CP291" s="229"/>
      <c r="CQ291" s="229" t="s">
        <v>174</v>
      </c>
      <c r="CR291" s="229" t="s">
        <v>175</v>
      </c>
      <c r="CS291">
        <v>0</v>
      </c>
    </row>
    <row r="292" spans="1:97" s="197" customFormat="1" ht="31.5" customHeight="1" x14ac:dyDescent="0.3">
      <c r="A292" s="193">
        <v>2022</v>
      </c>
      <c r="B292" s="170">
        <v>1</v>
      </c>
      <c r="C292" s="257">
        <v>44576</v>
      </c>
      <c r="D292" s="170">
        <v>384</v>
      </c>
      <c r="E292" s="170">
        <v>556</v>
      </c>
      <c r="F292" s="170">
        <v>6</v>
      </c>
      <c r="G292" s="196" t="s">
        <v>187</v>
      </c>
      <c r="H292" t="s">
        <v>188</v>
      </c>
      <c r="I292" t="s">
        <v>160</v>
      </c>
      <c r="J292">
        <v>1</v>
      </c>
      <c r="K292">
        <v>6</v>
      </c>
      <c r="L292" s="258">
        <v>1066</v>
      </c>
      <c r="M292" s="259">
        <v>1003.106</v>
      </c>
      <c r="N292" s="260">
        <v>1141.6859999999999</v>
      </c>
      <c r="O292" s="192">
        <v>1738</v>
      </c>
      <c r="P292" s="192"/>
      <c r="Q292" s="192">
        <v>1709</v>
      </c>
      <c r="R292" s="192">
        <v>1664</v>
      </c>
      <c r="S292" s="192"/>
      <c r="T292" s="192">
        <v>1326</v>
      </c>
      <c r="U292" s="192">
        <v>108</v>
      </c>
      <c r="V292" s="192">
        <v>1401</v>
      </c>
      <c r="W292" s="192">
        <v>1303</v>
      </c>
      <c r="X292" s="192"/>
      <c r="Y292" s="171">
        <v>158</v>
      </c>
      <c r="Z292" s="171">
        <v>156</v>
      </c>
      <c r="AA292" s="192">
        <v>1736</v>
      </c>
      <c r="AB292" s="192"/>
      <c r="AC292" s="192">
        <v>1710</v>
      </c>
      <c r="AD292" s="192">
        <v>1660</v>
      </c>
      <c r="AE292" s="192">
        <v>1909</v>
      </c>
      <c r="AF292" s="192">
        <v>1326</v>
      </c>
      <c r="AG292" s="192"/>
      <c r="AH292" s="192">
        <v>1401</v>
      </c>
      <c r="AI292" s="192">
        <v>1303</v>
      </c>
      <c r="AJ292" s="192">
        <v>1343</v>
      </c>
      <c r="AK292" s="171">
        <v>155</v>
      </c>
      <c r="AL292" s="171">
        <v>154</v>
      </c>
      <c r="AM292" s="192">
        <v>1732.285714285714</v>
      </c>
      <c r="AN292" s="192">
        <v>1188.875</v>
      </c>
      <c r="AO292" s="222"/>
      <c r="AP292" s="182">
        <v>21</v>
      </c>
      <c r="AQ292" s="183">
        <v>180</v>
      </c>
      <c r="AR292" s="181">
        <v>23.2258064516129</v>
      </c>
      <c r="AS292" s="181">
        <v>23.2258064516129</v>
      </c>
      <c r="AT292" s="184"/>
      <c r="AU292" s="184"/>
      <c r="AV292" s="184"/>
      <c r="AW292" s="184">
        <v>3</v>
      </c>
      <c r="AX292" s="184"/>
      <c r="AY292" s="184">
        <v>6</v>
      </c>
      <c r="AZ292" s="184">
        <v>6</v>
      </c>
      <c r="BA292" s="184"/>
      <c r="BB292" s="184"/>
      <c r="BC292" s="185"/>
      <c r="BD292" s="180"/>
      <c r="BE292" s="186"/>
      <c r="BF292" s="187"/>
      <c r="BG292" s="172">
        <v>0</v>
      </c>
      <c r="BH292" s="172"/>
      <c r="BI292" s="172"/>
      <c r="BJ292" s="172"/>
      <c r="BK292" s="172"/>
      <c r="BL292" s="28">
        <v>6</v>
      </c>
      <c r="BM292" s="229">
        <v>6</v>
      </c>
      <c r="BN292" s="229">
        <v>6</v>
      </c>
      <c r="BO292" s="229"/>
      <c r="BP292" s="229"/>
      <c r="BQ292" s="229"/>
      <c r="BR292" s="229"/>
      <c r="BS292" s="229"/>
      <c r="BT292" s="229"/>
      <c r="BU292" s="229"/>
      <c r="BV292" s="229">
        <v>0</v>
      </c>
      <c r="BW292" s="229"/>
      <c r="BX292" s="229">
        <v>1</v>
      </c>
      <c r="BY292" s="229"/>
      <c r="BZ292" s="229">
        <v>2</v>
      </c>
      <c r="CA292" s="229"/>
      <c r="CB292" s="229"/>
      <c r="CC292" s="229"/>
      <c r="CD292" s="229"/>
      <c r="CE292" s="229"/>
      <c r="CF292" s="229"/>
      <c r="CG292" s="229">
        <v>0</v>
      </c>
      <c r="CH292" s="229">
        <v>0</v>
      </c>
      <c r="CI292" s="229"/>
      <c r="CJ292" s="229">
        <v>1.4999999999999999E-2</v>
      </c>
      <c r="CK292" s="229"/>
      <c r="CL292" s="229"/>
      <c r="CM292" s="229"/>
      <c r="CN292" s="229"/>
      <c r="CO292" s="229"/>
      <c r="CP292" s="229"/>
      <c r="CQ292" s="229" t="s">
        <v>174</v>
      </c>
      <c r="CR292" s="229" t="s">
        <v>175</v>
      </c>
      <c r="CS292">
        <v>0</v>
      </c>
    </row>
    <row r="293" spans="1:97" s="197" customFormat="1" ht="31.5" customHeight="1" x14ac:dyDescent="0.3">
      <c r="A293" s="193">
        <v>2022</v>
      </c>
      <c r="B293" s="170">
        <v>1</v>
      </c>
      <c r="C293" s="257">
        <v>44576</v>
      </c>
      <c r="D293" s="170">
        <v>384</v>
      </c>
      <c r="E293" s="170">
        <v>557</v>
      </c>
      <c r="F293" s="170">
        <v>6</v>
      </c>
      <c r="G293" s="196" t="s">
        <v>189</v>
      </c>
      <c r="H293" t="s">
        <v>190</v>
      </c>
      <c r="I293" t="s">
        <v>160</v>
      </c>
      <c r="J293">
        <v>1</v>
      </c>
      <c r="K293">
        <v>6</v>
      </c>
      <c r="L293" s="258">
        <v>182</v>
      </c>
      <c r="M293" s="259">
        <v>171.262</v>
      </c>
      <c r="N293" s="260">
        <v>194.922</v>
      </c>
      <c r="O293" s="192"/>
      <c r="P293" s="192"/>
      <c r="Q293" s="192"/>
      <c r="R293" s="192"/>
      <c r="S293" s="192"/>
      <c r="T293" s="192"/>
      <c r="U293" s="192"/>
      <c r="V293" s="192"/>
      <c r="W293" s="192"/>
      <c r="X293" s="192"/>
      <c r="Y293" s="171">
        <v>158</v>
      </c>
      <c r="Z293" s="171">
        <v>156</v>
      </c>
      <c r="AA293" s="192"/>
      <c r="AB293" s="192"/>
      <c r="AC293" s="192"/>
      <c r="AD293" s="192"/>
      <c r="AE293" s="192"/>
      <c r="AF293" s="192"/>
      <c r="AG293" s="192"/>
      <c r="AH293" s="192"/>
      <c r="AI293" s="192"/>
      <c r="AJ293" s="192"/>
      <c r="AK293" s="171">
        <v>155</v>
      </c>
      <c r="AL293" s="171">
        <v>154</v>
      </c>
      <c r="AM293" s="192"/>
      <c r="AN293" s="192"/>
      <c r="AO293" s="222"/>
      <c r="AP293" s="182">
        <v>21</v>
      </c>
      <c r="AQ293" s="183">
        <v>180</v>
      </c>
      <c r="AR293" s="181">
        <v>23.2258064516129</v>
      </c>
      <c r="AS293" s="181">
        <v>23.2258064516129</v>
      </c>
      <c r="AT293" s="184"/>
      <c r="AU293" s="184"/>
      <c r="AV293" s="184"/>
      <c r="AW293" s="184">
        <v>3</v>
      </c>
      <c r="AX293" s="184">
        <v>2</v>
      </c>
      <c r="AY293" s="184">
        <v>3</v>
      </c>
      <c r="AZ293" s="184">
        <v>4</v>
      </c>
      <c r="BA293" s="184"/>
      <c r="BB293" s="184"/>
      <c r="BC293" s="185"/>
      <c r="BD293" s="180"/>
      <c r="BE293" s="186"/>
      <c r="BF293" s="187"/>
      <c r="BG293" s="172">
        <v>0</v>
      </c>
      <c r="BH293" s="172"/>
      <c r="BI293" s="172"/>
      <c r="BJ293" s="172"/>
      <c r="BK293" s="172"/>
      <c r="BL293" s="28"/>
      <c r="BM293" s="229"/>
      <c r="BN293" s="229"/>
      <c r="BO293" s="229"/>
      <c r="BP293" s="229"/>
      <c r="BQ293" s="229"/>
      <c r="BR293" s="229"/>
      <c r="BS293" s="229"/>
      <c r="BT293" s="229"/>
      <c r="BU293" s="229"/>
      <c r="BV293" s="229">
        <v>0</v>
      </c>
      <c r="BW293" s="229"/>
      <c r="BX293" s="229"/>
      <c r="BY293" s="229"/>
      <c r="BZ293" s="229"/>
      <c r="CA293" s="229"/>
      <c r="CB293" s="229"/>
      <c r="CC293" s="229"/>
      <c r="CD293" s="229"/>
      <c r="CE293" s="229"/>
      <c r="CF293" s="229"/>
      <c r="CG293" s="229">
        <v>0</v>
      </c>
      <c r="CH293" s="229">
        <v>0</v>
      </c>
      <c r="CI293" s="229"/>
      <c r="CJ293" s="229">
        <v>1.4999999999999999E-2</v>
      </c>
      <c r="CK293" s="229"/>
      <c r="CL293" s="229"/>
      <c r="CM293" s="229"/>
      <c r="CN293" s="229"/>
      <c r="CO293" s="229"/>
      <c r="CP293" s="229"/>
      <c r="CQ293" s="229" t="s">
        <v>174</v>
      </c>
      <c r="CR293" s="229" t="s">
        <v>175</v>
      </c>
      <c r="CS293">
        <v>0</v>
      </c>
    </row>
    <row r="294" spans="1:97" s="197" customFormat="1" ht="31.5" customHeight="1" x14ac:dyDescent="0.3">
      <c r="A294" s="193">
        <v>2022</v>
      </c>
      <c r="B294" s="170">
        <v>1</v>
      </c>
      <c r="C294" s="257">
        <v>44576</v>
      </c>
      <c r="D294" s="170">
        <v>434</v>
      </c>
      <c r="E294" s="170">
        <v>751</v>
      </c>
      <c r="F294" s="170">
        <v>6</v>
      </c>
      <c r="G294" s="196" t="s">
        <v>193</v>
      </c>
      <c r="H294" t="s">
        <v>194</v>
      </c>
      <c r="I294" t="s">
        <v>160</v>
      </c>
      <c r="J294">
        <v>1</v>
      </c>
      <c r="K294">
        <v>4</v>
      </c>
      <c r="L294" s="258">
        <v>1009</v>
      </c>
      <c r="M294" s="259">
        <v>949.46900000000005</v>
      </c>
      <c r="N294" s="260">
        <v>1080.6389999999999</v>
      </c>
      <c r="O294" s="192"/>
      <c r="P294" s="192"/>
      <c r="Q294" s="192"/>
      <c r="R294" s="192"/>
      <c r="S294" s="192"/>
      <c r="T294" s="192"/>
      <c r="U294" s="192"/>
      <c r="V294" s="192"/>
      <c r="W294" s="192"/>
      <c r="X294" s="192"/>
      <c r="Y294" s="171"/>
      <c r="Z294" s="171"/>
      <c r="AA294" s="192"/>
      <c r="AB294" s="192">
        <v>1651</v>
      </c>
      <c r="AC294" s="192">
        <v>1578</v>
      </c>
      <c r="AD294" s="192">
        <v>1563</v>
      </c>
      <c r="AE294" s="192">
        <v>1620</v>
      </c>
      <c r="AF294" s="192"/>
      <c r="AG294" s="192">
        <v>1159</v>
      </c>
      <c r="AH294" s="192">
        <v>1111</v>
      </c>
      <c r="AI294" s="192">
        <v>1103</v>
      </c>
      <c r="AJ294" s="192">
        <v>1280</v>
      </c>
      <c r="AK294" s="171">
        <v>187</v>
      </c>
      <c r="AL294" s="171">
        <v>187</v>
      </c>
      <c r="AM294" s="192">
        <v>1603</v>
      </c>
      <c r="AN294" s="192">
        <v>1163.25</v>
      </c>
      <c r="AO294" s="222"/>
      <c r="AP294" s="182">
        <v>20</v>
      </c>
      <c r="AQ294" s="183">
        <v>180</v>
      </c>
      <c r="AR294" s="181">
        <v>19.251336898395721</v>
      </c>
      <c r="AS294" s="181">
        <v>19.251336898395721</v>
      </c>
      <c r="AT294" s="184"/>
      <c r="AU294" s="184"/>
      <c r="AV294" s="184"/>
      <c r="AW294" s="184"/>
      <c r="AX294" s="184"/>
      <c r="AY294" s="184"/>
      <c r="AZ294" s="184"/>
      <c r="BA294" s="184"/>
      <c r="BB294" s="184"/>
      <c r="BC294" s="185"/>
      <c r="BD294" s="180"/>
      <c r="BE294" s="186"/>
      <c r="BF294" s="187"/>
      <c r="BG294" s="172">
        <v>0</v>
      </c>
      <c r="BH294" s="172"/>
      <c r="BI294" s="172"/>
      <c r="BJ294" s="172"/>
      <c r="BK294" s="172"/>
      <c r="BL294" s="28">
        <v>2</v>
      </c>
      <c r="BM294" s="229">
        <v>3</v>
      </c>
      <c r="BN294" s="229">
        <v>4</v>
      </c>
      <c r="BO294" s="229"/>
      <c r="BP294" s="229"/>
      <c r="BQ294" s="229"/>
      <c r="BR294" s="229"/>
      <c r="BS294" s="229">
        <v>6</v>
      </c>
      <c r="BT294" s="229"/>
      <c r="BU294" s="229"/>
      <c r="BV294" s="229">
        <v>0</v>
      </c>
      <c r="BW294" s="229"/>
      <c r="BX294" s="229"/>
      <c r="BY294" s="229"/>
      <c r="BZ294" s="229"/>
      <c r="CA294" s="229"/>
      <c r="CB294" s="229"/>
      <c r="CC294" s="229"/>
      <c r="CD294" s="229"/>
      <c r="CE294" s="229"/>
      <c r="CF294" s="229"/>
      <c r="CG294" s="229">
        <v>0</v>
      </c>
      <c r="CH294" s="229">
        <v>0</v>
      </c>
      <c r="CI294" s="229"/>
      <c r="CJ294" s="229">
        <v>1.4999999999999999E-2</v>
      </c>
      <c r="CK294" s="229"/>
      <c r="CL294" s="229"/>
      <c r="CM294" s="229"/>
      <c r="CN294" s="229"/>
      <c r="CO294" s="229"/>
      <c r="CP294" s="229"/>
      <c r="CQ294" s="229" t="s">
        <v>174</v>
      </c>
      <c r="CR294" s="229" t="s">
        <v>175</v>
      </c>
      <c r="CS294">
        <v>0</v>
      </c>
    </row>
    <row r="295" spans="1:97" s="197" customFormat="1" ht="31.5" customHeight="1" x14ac:dyDescent="0.3">
      <c r="A295" s="193">
        <v>2022</v>
      </c>
      <c r="B295" s="170">
        <v>1</v>
      </c>
      <c r="C295" s="257">
        <v>44576</v>
      </c>
      <c r="D295" s="170">
        <v>434</v>
      </c>
      <c r="E295" s="170">
        <v>752</v>
      </c>
      <c r="F295" s="170">
        <v>6</v>
      </c>
      <c r="G295" s="196"/>
      <c r="K295"/>
      <c r="L295" s="258"/>
      <c r="M295" s="259"/>
      <c r="N295" s="260"/>
      <c r="O295" s="192"/>
      <c r="P295" s="192"/>
      <c r="Q295" s="192"/>
      <c r="R295" s="192"/>
      <c r="S295" s="192"/>
      <c r="T295" s="192"/>
      <c r="U295" s="192"/>
      <c r="V295" s="192"/>
      <c r="W295" s="192"/>
      <c r="X295" s="192"/>
      <c r="Y295" s="171"/>
      <c r="Z295" s="171"/>
      <c r="AA295" s="192"/>
      <c r="AB295" s="192">
        <v>73</v>
      </c>
      <c r="AC295" s="192">
        <v>75</v>
      </c>
      <c r="AD295" s="192">
        <v>74</v>
      </c>
      <c r="AE295" s="192">
        <v>75</v>
      </c>
      <c r="AF295" s="192"/>
      <c r="AG295" s="192">
        <v>57</v>
      </c>
      <c r="AH295" s="192">
        <v>58</v>
      </c>
      <c r="AI295" s="192">
        <v>55</v>
      </c>
      <c r="AJ295" s="192">
        <v>54</v>
      </c>
      <c r="AK295" s="171">
        <v>187</v>
      </c>
      <c r="AL295" s="171">
        <v>187</v>
      </c>
      <c r="AM295" s="192">
        <v>74.25</v>
      </c>
      <c r="AN295" s="192">
        <v>56</v>
      </c>
      <c r="AO295" s="222"/>
      <c r="AP295" s="182"/>
      <c r="AQ295" s="183"/>
      <c r="AR295" s="181"/>
      <c r="AS295" s="181"/>
      <c r="AT295" s="184"/>
      <c r="AU295" s="184"/>
      <c r="AV295" s="184"/>
      <c r="AW295" s="184"/>
      <c r="AX295" s="184"/>
      <c r="AY295" s="184"/>
      <c r="AZ295" s="184"/>
      <c r="BA295" s="184"/>
      <c r="BB295" s="184"/>
      <c r="BC295" s="185"/>
      <c r="BD295" s="180"/>
      <c r="BE295" s="186"/>
      <c r="BF295" s="187"/>
      <c r="BG295" s="172"/>
      <c r="BH295" s="172"/>
      <c r="BI295" s="172"/>
      <c r="BJ295" s="172"/>
      <c r="BK295" s="172"/>
      <c r="BL295" s="28"/>
      <c r="BM295" s="229"/>
      <c r="BN295" s="229"/>
      <c r="BO295" s="229"/>
      <c r="BP295" s="229"/>
      <c r="BQ295" s="229"/>
      <c r="BR295" s="229"/>
      <c r="BS295" s="229"/>
      <c r="BT295" s="229"/>
      <c r="BU295" s="229"/>
      <c r="BV295" s="229"/>
      <c r="BW295" s="229"/>
      <c r="BX295" s="229"/>
      <c r="BY295" s="229"/>
      <c r="BZ295" s="229"/>
      <c r="CA295" s="229"/>
      <c r="CB295" s="229"/>
      <c r="CC295" s="229"/>
      <c r="CD295" s="229"/>
      <c r="CE295" s="229"/>
      <c r="CF295" s="229"/>
      <c r="CG295" s="229">
        <v>0</v>
      </c>
      <c r="CH295" s="229"/>
      <c r="CI295" s="229"/>
      <c r="CJ295" s="229">
        <v>1.4999999999999999E-2</v>
      </c>
      <c r="CK295" s="229"/>
      <c r="CL295" s="229"/>
      <c r="CM295" s="229"/>
      <c r="CN295" s="229"/>
      <c r="CO295" s="229"/>
      <c r="CP295" s="229"/>
      <c r="CQ295" s="229"/>
      <c r="CR295" s="229"/>
      <c r="CS295">
        <v>0</v>
      </c>
    </row>
    <row r="296" spans="1:97" s="197" customFormat="1" ht="31.5" customHeight="1" x14ac:dyDescent="0.3">
      <c r="A296" s="193">
        <v>2022</v>
      </c>
      <c r="B296" s="170">
        <v>1</v>
      </c>
      <c r="C296" s="257">
        <v>44576</v>
      </c>
      <c r="D296" s="170">
        <v>376</v>
      </c>
      <c r="E296" s="170">
        <v>438</v>
      </c>
      <c r="F296" s="170">
        <v>7</v>
      </c>
      <c r="G296" s="196" t="s">
        <v>197</v>
      </c>
      <c r="H296" t="s">
        <v>198</v>
      </c>
      <c r="I296" t="s">
        <v>160</v>
      </c>
      <c r="J296">
        <v>3</v>
      </c>
      <c r="K296">
        <v>2</v>
      </c>
      <c r="L296" s="258">
        <v>335</v>
      </c>
      <c r="M296" s="259">
        <v>315.23500000000001</v>
      </c>
      <c r="N296" s="260">
        <v>358.78500000000003</v>
      </c>
      <c r="O296" s="192">
        <v>489</v>
      </c>
      <c r="P296" s="192"/>
      <c r="Q296" s="192">
        <v>451</v>
      </c>
      <c r="R296" s="192">
        <v>438</v>
      </c>
      <c r="S296" s="192"/>
      <c r="T296" s="192">
        <v>357</v>
      </c>
      <c r="U296" s="192"/>
      <c r="V296" s="192">
        <v>346</v>
      </c>
      <c r="W296" s="192">
        <v>346</v>
      </c>
      <c r="X296" s="192"/>
      <c r="Y296" s="171">
        <v>145</v>
      </c>
      <c r="Z296" s="171">
        <v>144</v>
      </c>
      <c r="AA296" s="192">
        <v>489</v>
      </c>
      <c r="AB296" s="192">
        <v>508</v>
      </c>
      <c r="AC296" s="192">
        <v>451</v>
      </c>
      <c r="AD296" s="192">
        <v>438</v>
      </c>
      <c r="AE296" s="192"/>
      <c r="AF296" s="192">
        <v>357</v>
      </c>
      <c r="AG296" s="192">
        <v>362</v>
      </c>
      <c r="AH296" s="192">
        <v>391</v>
      </c>
      <c r="AI296" s="192">
        <v>394</v>
      </c>
      <c r="AJ296" s="192"/>
      <c r="AK296" s="171">
        <v>145</v>
      </c>
      <c r="AL296" s="171">
        <v>145</v>
      </c>
      <c r="AM296" s="192">
        <v>466.28571428571428</v>
      </c>
      <c r="AN296" s="192">
        <v>364.71428571428572</v>
      </c>
      <c r="AO296" s="222"/>
      <c r="AP296" s="182">
        <v>75</v>
      </c>
      <c r="AQ296" s="183">
        <v>144</v>
      </c>
      <c r="AR296" s="181">
        <v>8.3333333333333339</v>
      </c>
      <c r="AS296" s="181">
        <v>8.3333333333333339</v>
      </c>
      <c r="AT296" s="184"/>
      <c r="AU296" s="184"/>
      <c r="AV296" s="184"/>
      <c r="AW296" s="184"/>
      <c r="AX296" s="184"/>
      <c r="AY296" s="184"/>
      <c r="AZ296" s="184"/>
      <c r="BA296" s="184"/>
      <c r="BB296" s="184"/>
      <c r="BC296" s="185"/>
      <c r="BD296" s="180"/>
      <c r="BE296" s="186"/>
      <c r="BF296" s="187"/>
      <c r="BG296" s="172">
        <v>0</v>
      </c>
      <c r="BH296" s="172"/>
      <c r="BI296" s="172"/>
      <c r="BJ296" s="172"/>
      <c r="BK296" s="172"/>
      <c r="BL296" s="28"/>
      <c r="BM296" s="229"/>
      <c r="BN296" s="229"/>
      <c r="BO296" s="229"/>
      <c r="BP296" s="229"/>
      <c r="BQ296" s="229"/>
      <c r="BR296" s="229"/>
      <c r="BS296" s="229"/>
      <c r="BT296" s="229"/>
      <c r="BU296" s="229"/>
      <c r="BV296" s="229">
        <v>0</v>
      </c>
      <c r="BW296" s="229"/>
      <c r="BX296" s="229"/>
      <c r="BY296" s="229"/>
      <c r="BZ296" s="229"/>
      <c r="CA296" s="229"/>
      <c r="CB296" s="229"/>
      <c r="CC296" s="229"/>
      <c r="CD296" s="229"/>
      <c r="CE296" s="229"/>
      <c r="CF296" s="229"/>
      <c r="CG296" s="229">
        <v>0</v>
      </c>
      <c r="CH296" s="229">
        <v>0</v>
      </c>
      <c r="CI296" s="229"/>
      <c r="CJ296" s="229">
        <v>1.4999999999999999E-2</v>
      </c>
      <c r="CK296" s="229"/>
      <c r="CL296" s="229"/>
      <c r="CM296" s="229"/>
      <c r="CN296" s="229"/>
      <c r="CO296" s="229"/>
      <c r="CP296" s="229"/>
      <c r="CQ296" s="229" t="s">
        <v>174</v>
      </c>
      <c r="CR296" s="229" t="s">
        <v>175</v>
      </c>
      <c r="CS296">
        <v>0</v>
      </c>
    </row>
    <row r="297" spans="1:97" s="197" customFormat="1" ht="31.5" customHeight="1" x14ac:dyDescent="0.3">
      <c r="A297" s="193">
        <v>2022</v>
      </c>
      <c r="B297" s="170">
        <v>1</v>
      </c>
      <c r="C297" s="257">
        <v>44576</v>
      </c>
      <c r="D297" s="170">
        <v>417</v>
      </c>
      <c r="E297" s="170">
        <v>660</v>
      </c>
      <c r="F297" s="170">
        <v>7</v>
      </c>
      <c r="G297" s="196" t="s">
        <v>304</v>
      </c>
      <c r="H297" t="s">
        <v>305</v>
      </c>
      <c r="I297" t="s">
        <v>160</v>
      </c>
      <c r="J297">
        <v>1</v>
      </c>
      <c r="K297">
        <v>6</v>
      </c>
      <c r="L297" s="258">
        <v>1265</v>
      </c>
      <c r="M297" s="259">
        <v>1190.365</v>
      </c>
      <c r="N297" s="260">
        <v>1354.8150000000001</v>
      </c>
      <c r="O297" s="192">
        <v>1820</v>
      </c>
      <c r="P297" s="192"/>
      <c r="Q297" s="192"/>
      <c r="R297" s="192"/>
      <c r="S297" s="192"/>
      <c r="T297" s="192">
        <v>1319</v>
      </c>
      <c r="U297" s="192"/>
      <c r="V297" s="192"/>
      <c r="W297" s="192"/>
      <c r="X297" s="192"/>
      <c r="Y297" s="171">
        <v>167</v>
      </c>
      <c r="Z297" s="171"/>
      <c r="AA297" s="192"/>
      <c r="AB297" s="192"/>
      <c r="AC297" s="192"/>
      <c r="AD297" s="192"/>
      <c r="AE297" s="192"/>
      <c r="AF297" s="192"/>
      <c r="AG297" s="192"/>
      <c r="AH297" s="192"/>
      <c r="AI297" s="192"/>
      <c r="AJ297" s="192"/>
      <c r="AK297" s="171"/>
      <c r="AL297" s="171"/>
      <c r="AM297" s="192">
        <v>1820</v>
      </c>
      <c r="AN297" s="192">
        <v>1319</v>
      </c>
      <c r="AO297" s="222"/>
      <c r="AP297" s="182">
        <v>21</v>
      </c>
      <c r="AQ297" s="183">
        <v>180</v>
      </c>
      <c r="AR297" s="181">
        <v>21.556886227544911</v>
      </c>
      <c r="AS297" s="181">
        <v>21.556886227544911</v>
      </c>
      <c r="AT297" s="184"/>
      <c r="AU297" s="184"/>
      <c r="AV297" s="184"/>
      <c r="AW297" s="184">
        <v>3</v>
      </c>
      <c r="AX297" s="184">
        <v>2</v>
      </c>
      <c r="AY297" s="184">
        <v>4</v>
      </c>
      <c r="AZ297" s="184">
        <v>3</v>
      </c>
      <c r="BA297" s="184"/>
      <c r="BB297" s="184"/>
      <c r="BC297" s="185"/>
      <c r="BD297" s="180"/>
      <c r="BE297" s="186"/>
      <c r="BF297" s="187"/>
      <c r="BG297" s="172">
        <v>0</v>
      </c>
      <c r="BH297" s="172"/>
      <c r="BI297" s="172"/>
      <c r="BJ297" s="172"/>
      <c r="BK297" s="172"/>
      <c r="BL297" s="28"/>
      <c r="BM297" s="229"/>
      <c r="BN297" s="229"/>
      <c r="BO297" s="229"/>
      <c r="BP297" s="229"/>
      <c r="BQ297" s="229"/>
      <c r="BR297" s="229"/>
      <c r="BS297" s="229"/>
      <c r="BT297" s="229"/>
      <c r="BU297" s="229"/>
      <c r="BV297" s="229">
        <v>0</v>
      </c>
      <c r="BW297" s="229"/>
      <c r="BX297" s="229"/>
      <c r="BY297" s="229"/>
      <c r="BZ297" s="229"/>
      <c r="CA297" s="229"/>
      <c r="CB297" s="229"/>
      <c r="CC297" s="229"/>
      <c r="CD297" s="229"/>
      <c r="CE297" s="229"/>
      <c r="CF297" s="229"/>
      <c r="CG297" s="229">
        <v>0</v>
      </c>
      <c r="CH297" s="229">
        <v>0</v>
      </c>
      <c r="CI297" s="229"/>
      <c r="CJ297" s="229">
        <v>1.4999999999999999E-2</v>
      </c>
      <c r="CK297" s="229"/>
      <c r="CL297" s="229"/>
      <c r="CM297" s="229"/>
      <c r="CN297" s="229"/>
      <c r="CO297" s="229"/>
      <c r="CP297" s="229"/>
      <c r="CQ297" s="229" t="s">
        <v>174</v>
      </c>
      <c r="CR297" s="229" t="s">
        <v>175</v>
      </c>
      <c r="CS297">
        <v>0</v>
      </c>
    </row>
    <row r="298" spans="1:97" s="197" customFormat="1" ht="31.5" customHeight="1" x14ac:dyDescent="0.3">
      <c r="A298" s="193">
        <v>2022</v>
      </c>
      <c r="B298" s="170">
        <v>1</v>
      </c>
      <c r="C298" s="257">
        <v>44576</v>
      </c>
      <c r="D298" s="170">
        <v>417</v>
      </c>
      <c r="E298" s="170">
        <v>661</v>
      </c>
      <c r="F298" s="170">
        <v>7</v>
      </c>
      <c r="G298" s="196" t="s">
        <v>306</v>
      </c>
      <c r="H298" t="s">
        <v>307</v>
      </c>
      <c r="I298" t="s">
        <v>160</v>
      </c>
      <c r="J298">
        <v>1</v>
      </c>
      <c r="K298">
        <v>6</v>
      </c>
      <c r="L298" s="258">
        <v>276</v>
      </c>
      <c r="M298" s="259">
        <v>259.7</v>
      </c>
      <c r="N298" s="260">
        <v>295.60000000000002</v>
      </c>
      <c r="O298" s="192">
        <v>396</v>
      </c>
      <c r="P298" s="192"/>
      <c r="Q298" s="192"/>
      <c r="R298" s="192"/>
      <c r="S298" s="192"/>
      <c r="T298" s="192">
        <v>284</v>
      </c>
      <c r="U298" s="192"/>
      <c r="V298" s="192"/>
      <c r="W298" s="192"/>
      <c r="X298" s="192"/>
      <c r="Y298" s="171">
        <v>167</v>
      </c>
      <c r="Z298" s="171"/>
      <c r="AA298" s="192"/>
      <c r="AB298" s="192"/>
      <c r="AC298" s="192"/>
      <c r="AD298" s="192"/>
      <c r="AE298" s="192"/>
      <c r="AF298" s="192"/>
      <c r="AG298" s="192"/>
      <c r="AH298" s="192"/>
      <c r="AI298" s="192"/>
      <c r="AJ298" s="192"/>
      <c r="AK298" s="171"/>
      <c r="AL298" s="171"/>
      <c r="AM298" s="192">
        <v>396</v>
      </c>
      <c r="AN298" s="192">
        <v>284</v>
      </c>
      <c r="AO298" s="222"/>
      <c r="AP298" s="182">
        <v>21</v>
      </c>
      <c r="AQ298" s="183">
        <v>180</v>
      </c>
      <c r="AR298" s="181">
        <v>21.556886227544911</v>
      </c>
      <c r="AS298" s="181">
        <v>21.556886227544911</v>
      </c>
      <c r="AT298" s="184"/>
      <c r="AU298" s="184"/>
      <c r="AV298" s="184"/>
      <c r="AW298" s="184"/>
      <c r="AX298" s="184"/>
      <c r="AY298" s="184"/>
      <c r="AZ298" s="184"/>
      <c r="BA298" s="184"/>
      <c r="BB298" s="184"/>
      <c r="BC298" s="185"/>
      <c r="BD298" s="180"/>
      <c r="BE298" s="186"/>
      <c r="BF298" s="187"/>
      <c r="BG298" s="172">
        <v>0</v>
      </c>
      <c r="BH298" s="172"/>
      <c r="BI298" s="172"/>
      <c r="BJ298" s="172"/>
      <c r="BK298" s="172"/>
      <c r="BL298" s="28"/>
      <c r="BM298" s="229"/>
      <c r="BN298" s="229"/>
      <c r="BO298" s="229"/>
      <c r="BP298" s="229"/>
      <c r="BQ298" s="229"/>
      <c r="BR298" s="229"/>
      <c r="BS298" s="229"/>
      <c r="BT298" s="229"/>
      <c r="BU298" s="229"/>
      <c r="BV298" s="229">
        <v>0</v>
      </c>
      <c r="BW298" s="229"/>
      <c r="BX298" s="229"/>
      <c r="BY298" s="229"/>
      <c r="BZ298" s="229"/>
      <c r="CA298" s="229"/>
      <c r="CB298" s="229"/>
      <c r="CC298" s="229"/>
      <c r="CD298" s="229"/>
      <c r="CE298" s="229"/>
      <c r="CF298" s="229"/>
      <c r="CG298" s="229">
        <v>0</v>
      </c>
      <c r="CH298" s="229">
        <v>0</v>
      </c>
      <c r="CI298" s="229"/>
      <c r="CJ298" s="229">
        <v>1.4999999999999999E-2</v>
      </c>
      <c r="CK298" s="229"/>
      <c r="CL298" s="229"/>
      <c r="CM298" s="229"/>
      <c r="CN298" s="229"/>
      <c r="CO298" s="229"/>
      <c r="CP298" s="229"/>
      <c r="CQ298" s="229" t="s">
        <v>174</v>
      </c>
      <c r="CR298" s="229" t="s">
        <v>175</v>
      </c>
      <c r="CS298">
        <v>0</v>
      </c>
    </row>
    <row r="299" spans="1:97" s="197" customFormat="1" ht="31.5" customHeight="1" x14ac:dyDescent="0.3">
      <c r="A299" s="193">
        <v>2022</v>
      </c>
      <c r="B299" s="170">
        <v>1</v>
      </c>
      <c r="C299" s="257">
        <v>44576</v>
      </c>
      <c r="D299" s="170">
        <v>142</v>
      </c>
      <c r="E299" s="170">
        <v>280</v>
      </c>
      <c r="F299" s="170">
        <v>8</v>
      </c>
      <c r="G299" s="196" t="s">
        <v>319</v>
      </c>
      <c r="H299" t="s">
        <v>320</v>
      </c>
      <c r="I299" t="s">
        <v>160</v>
      </c>
      <c r="J299">
        <v>3</v>
      </c>
      <c r="K299">
        <v>2</v>
      </c>
      <c r="L299" s="258">
        <v>323</v>
      </c>
      <c r="M299" s="259">
        <v>300.39</v>
      </c>
      <c r="N299" s="260">
        <v>345.61</v>
      </c>
      <c r="O299" s="192">
        <v>415</v>
      </c>
      <c r="P299" s="192"/>
      <c r="Q299" s="192">
        <v>404</v>
      </c>
      <c r="R299" s="192">
        <v>397</v>
      </c>
      <c r="S299" s="192"/>
      <c r="T299" s="192">
        <v>340</v>
      </c>
      <c r="U299" s="192"/>
      <c r="V299" s="192">
        <v>336</v>
      </c>
      <c r="W299" s="192">
        <v>328</v>
      </c>
      <c r="X299" s="192"/>
      <c r="Y299" s="171">
        <v>115</v>
      </c>
      <c r="Z299" s="171">
        <v>115</v>
      </c>
      <c r="AA299" s="192">
        <v>415</v>
      </c>
      <c r="AB299" s="192"/>
      <c r="AC299" s="192">
        <v>404</v>
      </c>
      <c r="AD299" s="192">
        <v>397</v>
      </c>
      <c r="AE299" s="192"/>
      <c r="AF299" s="192">
        <v>340</v>
      </c>
      <c r="AG299" s="192"/>
      <c r="AH299" s="192">
        <v>336</v>
      </c>
      <c r="AI299" s="192">
        <v>328</v>
      </c>
      <c r="AJ299" s="192"/>
      <c r="AK299" s="171"/>
      <c r="AL299" s="171"/>
      <c r="AM299" s="192">
        <v>405.33333333333331</v>
      </c>
      <c r="AN299" s="192">
        <v>334.66666666666669</v>
      </c>
      <c r="AO299" s="222"/>
      <c r="AP299" s="182">
        <v>105</v>
      </c>
      <c r="AQ299" s="183">
        <v>103</v>
      </c>
      <c r="AR299" s="181">
        <v>10.434782608695651</v>
      </c>
      <c r="AS299" s="181">
        <v>10.434782608695651</v>
      </c>
      <c r="AT299" s="184"/>
      <c r="AU299" s="184"/>
      <c r="AV299" s="184"/>
      <c r="AW299" s="184"/>
      <c r="AX299" s="184"/>
      <c r="AY299" s="184"/>
      <c r="AZ299" s="184"/>
      <c r="BA299" s="184"/>
      <c r="BB299" s="184"/>
      <c r="BC299" s="185"/>
      <c r="BD299" s="180"/>
      <c r="BE299" s="186"/>
      <c r="BF299" s="187"/>
      <c r="BG299" s="172">
        <v>0</v>
      </c>
      <c r="BH299" s="172"/>
      <c r="BI299" s="172"/>
      <c r="BJ299" s="172"/>
      <c r="BK299" s="172"/>
      <c r="BL299" s="28"/>
      <c r="BM299" s="229"/>
      <c r="BN299" s="229"/>
      <c r="BO299" s="229"/>
      <c r="BP299" s="229"/>
      <c r="BQ299" s="229"/>
      <c r="BR299" s="229"/>
      <c r="BS299" s="229"/>
      <c r="BT299" s="229"/>
      <c r="BU299" s="229"/>
      <c r="BV299" s="229">
        <v>0</v>
      </c>
      <c r="BW299" s="229"/>
      <c r="BX299" s="229"/>
      <c r="BY299" s="229"/>
      <c r="BZ299" s="229"/>
      <c r="CA299" s="229"/>
      <c r="CB299" s="229"/>
      <c r="CC299" s="229"/>
      <c r="CD299" s="229"/>
      <c r="CE299" s="229"/>
      <c r="CF299" s="229"/>
      <c r="CG299" s="229">
        <v>0</v>
      </c>
      <c r="CH299" s="229">
        <v>0</v>
      </c>
      <c r="CI299" s="229"/>
      <c r="CJ299" s="229">
        <v>1.4999999999999999E-2</v>
      </c>
      <c r="CK299" s="229"/>
      <c r="CL299" s="229"/>
      <c r="CM299" s="229"/>
      <c r="CN299" s="229"/>
      <c r="CO299" s="229"/>
      <c r="CP299" s="229"/>
      <c r="CQ299" s="229" t="s">
        <v>165</v>
      </c>
      <c r="CR299" s="229"/>
      <c r="CS299">
        <v>0</v>
      </c>
    </row>
    <row r="300" spans="1:97" s="197" customFormat="1" ht="31.5" customHeight="1" x14ac:dyDescent="0.3">
      <c r="A300" s="193">
        <v>2022</v>
      </c>
      <c r="B300" s="170">
        <v>1</v>
      </c>
      <c r="C300" s="257">
        <v>44576</v>
      </c>
      <c r="D300" s="170">
        <v>159</v>
      </c>
      <c r="E300" s="170">
        <v>299</v>
      </c>
      <c r="F300" s="170">
        <v>30</v>
      </c>
      <c r="G300" s="196" t="s">
        <v>233</v>
      </c>
      <c r="H300" t="s">
        <v>234</v>
      </c>
      <c r="I300" t="s">
        <v>235</v>
      </c>
      <c r="J300">
        <v>3</v>
      </c>
      <c r="K300">
        <v>2</v>
      </c>
      <c r="L300" s="258">
        <v>115</v>
      </c>
      <c r="M300" s="259">
        <v>106.95</v>
      </c>
      <c r="N300" s="260">
        <v>123.05</v>
      </c>
      <c r="O300" s="192"/>
      <c r="P300" s="192"/>
      <c r="Q300" s="192"/>
      <c r="R300" s="192"/>
      <c r="S300" s="192"/>
      <c r="T300" s="192"/>
      <c r="U300" s="192"/>
      <c r="V300" s="192"/>
      <c r="W300" s="192"/>
      <c r="X300" s="192"/>
      <c r="Y300" s="171"/>
      <c r="Z300" s="171"/>
      <c r="AA300" s="192"/>
      <c r="AB300" s="192"/>
      <c r="AC300" s="192"/>
      <c r="AD300" s="192"/>
      <c r="AE300" s="192"/>
      <c r="AF300" s="192"/>
      <c r="AG300" s="192"/>
      <c r="AH300" s="192"/>
      <c r="AI300" s="192"/>
      <c r="AJ300" s="192"/>
      <c r="AK300" s="171"/>
      <c r="AL300" s="171"/>
      <c r="AM300" s="192"/>
      <c r="AN300" s="192"/>
      <c r="AO300" s="222"/>
      <c r="AP300" s="182">
        <v>86</v>
      </c>
      <c r="AQ300" s="183">
        <v>126</v>
      </c>
      <c r="AR300" s="181"/>
      <c r="AS300" s="181"/>
      <c r="AT300" s="184"/>
      <c r="AU300" s="184"/>
      <c r="AV300" s="184"/>
      <c r="AW300" s="184"/>
      <c r="AX300" s="184"/>
      <c r="AY300" s="184"/>
      <c r="AZ300" s="184"/>
      <c r="BA300" s="184"/>
      <c r="BB300" s="184"/>
      <c r="BC300" s="185"/>
      <c r="BD300" s="180"/>
      <c r="BE300" s="186"/>
      <c r="BF300" s="187"/>
      <c r="BG300" s="172">
        <v>0</v>
      </c>
      <c r="BH300" s="172"/>
      <c r="BI300" s="172"/>
      <c r="BJ300" s="172"/>
      <c r="BK300" s="172"/>
      <c r="BL300" s="28"/>
      <c r="BM300" s="229"/>
      <c r="BN300" s="229"/>
      <c r="BO300" s="229"/>
      <c r="BP300" s="229"/>
      <c r="BQ300" s="229"/>
      <c r="BR300" s="229"/>
      <c r="BS300" s="229"/>
      <c r="BT300" s="229"/>
      <c r="BU300" s="229"/>
      <c r="BV300" s="229">
        <v>0</v>
      </c>
      <c r="BW300" s="229"/>
      <c r="BX300" s="229"/>
      <c r="BY300" s="229"/>
      <c r="BZ300" s="229"/>
      <c r="CA300" s="229"/>
      <c r="CB300" s="229"/>
      <c r="CC300" s="229"/>
      <c r="CD300" s="229"/>
      <c r="CE300" s="229"/>
      <c r="CF300" s="229"/>
      <c r="CG300" s="229">
        <v>0</v>
      </c>
      <c r="CH300" s="229">
        <v>0</v>
      </c>
      <c r="CI300" s="229"/>
      <c r="CJ300" s="229">
        <v>0.02</v>
      </c>
      <c r="CK300" s="229"/>
      <c r="CL300" s="229"/>
      <c r="CM300" s="229"/>
      <c r="CN300" s="229"/>
      <c r="CO300" s="229"/>
      <c r="CP300" s="229"/>
      <c r="CQ300" s="229" t="s">
        <v>169</v>
      </c>
      <c r="CR300" s="229" t="s">
        <v>170</v>
      </c>
      <c r="CS300">
        <v>0</v>
      </c>
    </row>
    <row r="301" spans="1:97" s="197" customFormat="1" ht="31.5" customHeight="1" x14ac:dyDescent="0.3">
      <c r="A301" s="193">
        <v>2022</v>
      </c>
      <c r="B301" s="170">
        <v>1</v>
      </c>
      <c r="C301" s="257">
        <v>44576</v>
      </c>
      <c r="D301" s="170">
        <v>334</v>
      </c>
      <c r="E301" s="170">
        <v>254</v>
      </c>
      <c r="F301" s="170">
        <v>49</v>
      </c>
      <c r="G301" s="196" t="s">
        <v>200</v>
      </c>
      <c r="H301" t="s">
        <v>168</v>
      </c>
      <c r="I301" t="s">
        <v>201</v>
      </c>
      <c r="J301">
        <v>4</v>
      </c>
      <c r="K301">
        <v>2</v>
      </c>
      <c r="L301" s="258">
        <v>203</v>
      </c>
      <c r="M301" s="259">
        <v>188.79</v>
      </c>
      <c r="N301" s="260">
        <v>217.21</v>
      </c>
      <c r="O301" s="192">
        <v>282</v>
      </c>
      <c r="P301" s="192"/>
      <c r="Q301" s="192">
        <v>259</v>
      </c>
      <c r="R301" s="192">
        <v>293</v>
      </c>
      <c r="S301" s="192"/>
      <c r="T301" s="192">
        <v>197</v>
      </c>
      <c r="U301" s="192"/>
      <c r="V301" s="192">
        <v>195</v>
      </c>
      <c r="W301" s="192">
        <v>210</v>
      </c>
      <c r="X301" s="192"/>
      <c r="Y301" s="171">
        <v>184</v>
      </c>
      <c r="Z301" s="171">
        <v>181</v>
      </c>
      <c r="AA301" s="192">
        <v>282</v>
      </c>
      <c r="AB301" s="192">
        <v>270</v>
      </c>
      <c r="AC301" s="192">
        <v>259</v>
      </c>
      <c r="AD301" s="192">
        <v>293</v>
      </c>
      <c r="AE301" s="192">
        <v>243</v>
      </c>
      <c r="AF301" s="192">
        <v>197</v>
      </c>
      <c r="AG301" s="192">
        <v>213</v>
      </c>
      <c r="AH301" s="192">
        <v>195</v>
      </c>
      <c r="AI301" s="192">
        <v>210</v>
      </c>
      <c r="AJ301" s="192">
        <v>204</v>
      </c>
      <c r="AK301" s="171">
        <v>148</v>
      </c>
      <c r="AL301" s="171">
        <v>166</v>
      </c>
      <c r="AM301" s="192">
        <v>272.625</v>
      </c>
      <c r="AN301" s="192">
        <v>202.625</v>
      </c>
      <c r="AO301" s="222"/>
      <c r="AP301" s="182">
        <v>94</v>
      </c>
      <c r="AQ301" s="183">
        <v>153</v>
      </c>
      <c r="AR301" s="181">
        <v>5.3254437869822482</v>
      </c>
      <c r="AS301" s="181">
        <v>5.3254437869822482</v>
      </c>
      <c r="AT301" s="184"/>
      <c r="AU301" s="184"/>
      <c r="AV301" s="184"/>
      <c r="AW301" s="184">
        <v>5</v>
      </c>
      <c r="AX301" s="184"/>
      <c r="AY301" s="184">
        <v>6</v>
      </c>
      <c r="AZ301" s="184"/>
      <c r="BA301" s="184"/>
      <c r="BB301" s="184"/>
      <c r="BC301" s="185"/>
      <c r="BD301" s="180"/>
      <c r="BE301" s="186"/>
      <c r="BF301" s="187"/>
      <c r="BG301" s="172">
        <v>0</v>
      </c>
      <c r="BH301" s="172"/>
      <c r="BI301" s="172"/>
      <c r="BJ301" s="172"/>
      <c r="BK301" s="172"/>
      <c r="BL301" s="28">
        <v>2</v>
      </c>
      <c r="BM301" s="229">
        <v>4</v>
      </c>
      <c r="BN301" s="229">
        <v>6</v>
      </c>
      <c r="BO301" s="229"/>
      <c r="BP301" s="229"/>
      <c r="BQ301" s="229"/>
      <c r="BR301" s="229"/>
      <c r="BS301" s="229"/>
      <c r="BT301" s="229"/>
      <c r="BU301" s="229"/>
      <c r="BV301" s="229">
        <v>0</v>
      </c>
      <c r="BW301" s="229"/>
      <c r="BX301" s="229">
        <v>3</v>
      </c>
      <c r="BY301" s="229"/>
      <c r="BZ301" s="229">
        <v>6</v>
      </c>
      <c r="CA301" s="229"/>
      <c r="CB301" s="229"/>
      <c r="CC301" s="229"/>
      <c r="CD301" s="229"/>
      <c r="CE301" s="229"/>
      <c r="CF301" s="229"/>
      <c r="CG301" s="229">
        <v>0</v>
      </c>
      <c r="CH301" s="229">
        <v>0</v>
      </c>
      <c r="CI301" s="229"/>
      <c r="CJ301" s="229">
        <v>0.02</v>
      </c>
      <c r="CK301" s="229"/>
      <c r="CL301" s="229"/>
      <c r="CM301" s="229"/>
      <c r="CN301" s="229"/>
      <c r="CO301" s="229"/>
      <c r="CP301" s="229"/>
      <c r="CQ301" s="229" t="s">
        <v>169</v>
      </c>
      <c r="CR301" s="229" t="s">
        <v>170</v>
      </c>
      <c r="CS301">
        <v>0</v>
      </c>
    </row>
    <row r="302" spans="1:97" s="197" customFormat="1" ht="31.5" customHeight="1" x14ac:dyDescent="0.3">
      <c r="A302" s="193">
        <v>2022</v>
      </c>
      <c r="B302" s="170">
        <v>1</v>
      </c>
      <c r="C302" s="257">
        <v>44576</v>
      </c>
      <c r="D302" s="170">
        <v>417</v>
      </c>
      <c r="E302" s="170">
        <v>660</v>
      </c>
      <c r="F302" s="170"/>
      <c r="G302" s="196" t="s">
        <v>304</v>
      </c>
      <c r="H302" t="s">
        <v>305</v>
      </c>
      <c r="I302" t="s">
        <v>160</v>
      </c>
      <c r="J302">
        <v>1</v>
      </c>
      <c r="K302">
        <v>6</v>
      </c>
      <c r="L302" s="258">
        <v>1265</v>
      </c>
      <c r="M302" s="259">
        <v>1190.365</v>
      </c>
      <c r="N302" s="260">
        <v>1354.8150000000001</v>
      </c>
      <c r="O302" s="192"/>
      <c r="P302" s="192"/>
      <c r="Q302" s="192"/>
      <c r="R302" s="192"/>
      <c r="S302" s="192"/>
      <c r="T302" s="192"/>
      <c r="U302" s="192"/>
      <c r="V302" s="192"/>
      <c r="W302" s="192"/>
      <c r="X302" s="192"/>
      <c r="Y302" s="171">
        <v>167</v>
      </c>
      <c r="Z302" s="171"/>
      <c r="AA302" s="192"/>
      <c r="AB302" s="192"/>
      <c r="AC302" s="192"/>
      <c r="AD302" s="192"/>
      <c r="AE302" s="192"/>
      <c r="AF302" s="192"/>
      <c r="AG302" s="192"/>
      <c r="AH302" s="192"/>
      <c r="AI302" s="192"/>
      <c r="AJ302" s="192"/>
      <c r="AK302" s="171"/>
      <c r="AL302" s="171"/>
      <c r="AM302" s="192"/>
      <c r="AN302" s="192"/>
      <c r="AO302" s="222"/>
      <c r="AP302" s="182">
        <v>21</v>
      </c>
      <c r="AQ302" s="183">
        <v>180</v>
      </c>
      <c r="AR302" s="181">
        <v>21.556886227544911</v>
      </c>
      <c r="AS302" s="181">
        <v>21.556886227544911</v>
      </c>
      <c r="AT302" s="184"/>
      <c r="AU302" s="184"/>
      <c r="AV302" s="184"/>
      <c r="AW302" s="184"/>
      <c r="AX302" s="184"/>
      <c r="AY302" s="184"/>
      <c r="AZ302" s="184"/>
      <c r="BA302" s="184"/>
      <c r="BB302" s="184"/>
      <c r="BC302" s="185"/>
      <c r="BD302" s="180"/>
      <c r="BE302" s="186"/>
      <c r="BF302" s="187"/>
      <c r="BG302" s="172">
        <v>0</v>
      </c>
      <c r="BH302" s="172"/>
      <c r="BI302" s="172"/>
      <c r="BJ302" s="172"/>
      <c r="BK302" s="172"/>
      <c r="BL302" s="28"/>
      <c r="BM302" s="229"/>
      <c r="BN302" s="229"/>
      <c r="BO302" s="229"/>
      <c r="BP302" s="229"/>
      <c r="BQ302" s="229"/>
      <c r="BR302" s="229"/>
      <c r="BS302" s="229"/>
      <c r="BT302" s="229"/>
      <c r="BU302" s="229"/>
      <c r="BV302" s="229">
        <v>0</v>
      </c>
      <c r="BW302" s="229"/>
      <c r="BX302" s="229"/>
      <c r="BY302" s="229"/>
      <c r="BZ302" s="229"/>
      <c r="CA302" s="229"/>
      <c r="CB302" s="229"/>
      <c r="CC302" s="229"/>
      <c r="CD302" s="229"/>
      <c r="CE302" s="229"/>
      <c r="CF302" s="229"/>
      <c r="CG302" s="229">
        <v>0</v>
      </c>
      <c r="CH302" s="229">
        <v>0</v>
      </c>
      <c r="CI302" s="229"/>
      <c r="CJ302" s="229"/>
      <c r="CK302" s="229"/>
      <c r="CL302" s="229"/>
      <c r="CM302" s="229"/>
      <c r="CN302" s="229"/>
      <c r="CO302" s="229"/>
      <c r="CP302" s="229"/>
      <c r="CQ302" s="229" t="s">
        <v>174</v>
      </c>
      <c r="CR302" s="229" t="s">
        <v>175</v>
      </c>
      <c r="CS302">
        <v>0</v>
      </c>
    </row>
    <row r="303" spans="1:97" s="197" customFormat="1" ht="31.5" customHeight="1" x14ac:dyDescent="0.3">
      <c r="A303" s="193">
        <v>2022</v>
      </c>
      <c r="B303" s="170">
        <v>1</v>
      </c>
      <c r="C303" s="257">
        <v>44577</v>
      </c>
      <c r="D303" s="170">
        <v>301</v>
      </c>
      <c r="E303" s="170">
        <v>225</v>
      </c>
      <c r="F303" s="170">
        <v>2</v>
      </c>
      <c r="G303" s="196" t="s">
        <v>297</v>
      </c>
      <c r="H303" t="s">
        <v>298</v>
      </c>
      <c r="I303" t="s">
        <v>160</v>
      </c>
      <c r="J303">
        <v>6</v>
      </c>
      <c r="K303">
        <v>1</v>
      </c>
      <c r="L303" s="258">
        <v>372</v>
      </c>
      <c r="M303" s="259">
        <v>345.96</v>
      </c>
      <c r="N303" s="260">
        <v>398.04</v>
      </c>
      <c r="O303" s="192">
        <v>415</v>
      </c>
      <c r="P303" s="192">
        <v>404</v>
      </c>
      <c r="Q303" s="192">
        <v>399</v>
      </c>
      <c r="R303" s="192">
        <v>410</v>
      </c>
      <c r="S303" s="192"/>
      <c r="T303" s="192">
        <v>361</v>
      </c>
      <c r="U303" s="192">
        <v>350</v>
      </c>
      <c r="V303" s="192">
        <v>363</v>
      </c>
      <c r="W303" s="192"/>
      <c r="X303" s="192"/>
      <c r="Y303" s="171">
        <v>112</v>
      </c>
      <c r="Z303" s="171"/>
      <c r="AA303" s="192"/>
      <c r="AB303" s="192"/>
      <c r="AC303" s="192"/>
      <c r="AD303" s="192"/>
      <c r="AE303" s="192"/>
      <c r="AF303" s="192"/>
      <c r="AG303" s="192"/>
      <c r="AH303" s="192"/>
      <c r="AI303" s="192"/>
      <c r="AJ303" s="192"/>
      <c r="AK303" s="171"/>
      <c r="AL303" s="171"/>
      <c r="AM303" s="192">
        <v>407</v>
      </c>
      <c r="AN303" s="192">
        <v>358</v>
      </c>
      <c r="AO303" s="222"/>
      <c r="AP303" s="182">
        <v>169</v>
      </c>
      <c r="AQ303" s="183">
        <v>128</v>
      </c>
      <c r="AR303" s="181">
        <v>5.3571428571428568</v>
      </c>
      <c r="AS303" s="181">
        <v>5.3571428571428568</v>
      </c>
      <c r="AT303" s="184"/>
      <c r="AU303" s="184"/>
      <c r="AV303" s="184"/>
      <c r="AW303" s="184">
        <v>8</v>
      </c>
      <c r="AX303" s="184">
        <v>8</v>
      </c>
      <c r="AY303" s="184">
        <v>4</v>
      </c>
      <c r="AZ303" s="184"/>
      <c r="BA303" s="184"/>
      <c r="BB303" s="184"/>
      <c r="BC303" s="185"/>
      <c r="BD303" s="180"/>
      <c r="BE303" s="186"/>
      <c r="BF303" s="187"/>
      <c r="BG303" s="172">
        <v>0</v>
      </c>
      <c r="BH303" s="172"/>
      <c r="BI303" s="172"/>
      <c r="BJ303" s="172"/>
      <c r="BK303" s="172"/>
      <c r="BL303" s="28"/>
      <c r="BM303" s="229"/>
      <c r="BN303" s="229"/>
      <c r="BO303" s="229"/>
      <c r="BP303" s="229"/>
      <c r="BQ303" s="229"/>
      <c r="BR303" s="229"/>
      <c r="BS303" s="229"/>
      <c r="BT303" s="229"/>
      <c r="BU303" s="229"/>
      <c r="BV303" s="229">
        <v>0</v>
      </c>
      <c r="BW303" s="229"/>
      <c r="BX303" s="229"/>
      <c r="BY303" s="229"/>
      <c r="BZ303" s="229"/>
      <c r="CA303" s="229"/>
      <c r="CB303" s="229"/>
      <c r="CC303" s="229"/>
      <c r="CD303" s="229"/>
      <c r="CE303" s="229"/>
      <c r="CF303" s="229"/>
      <c r="CG303" s="229">
        <v>0</v>
      </c>
      <c r="CH303" s="229">
        <v>0</v>
      </c>
      <c r="CI303" s="229"/>
      <c r="CJ303" s="229">
        <v>1.4999999999999999E-2</v>
      </c>
      <c r="CK303" s="229"/>
      <c r="CL303" s="229"/>
      <c r="CM303" s="229"/>
      <c r="CN303" s="229"/>
      <c r="CO303" s="229"/>
      <c r="CP303" s="229"/>
      <c r="CQ303" s="229" t="s">
        <v>165</v>
      </c>
      <c r="CR303" s="229" t="s">
        <v>165</v>
      </c>
      <c r="CS303">
        <v>0</v>
      </c>
    </row>
    <row r="304" spans="1:97" s="197" customFormat="1" ht="31.5" customHeight="1" x14ac:dyDescent="0.3">
      <c r="A304" s="193">
        <v>2022</v>
      </c>
      <c r="B304" s="170">
        <v>1</v>
      </c>
      <c r="C304" s="257">
        <v>44577</v>
      </c>
      <c r="D304" s="170">
        <v>381</v>
      </c>
      <c r="E304" s="170">
        <v>445</v>
      </c>
      <c r="F304" s="170">
        <v>2</v>
      </c>
      <c r="G304" s="196" t="s">
        <v>321</v>
      </c>
      <c r="H304" t="s">
        <v>322</v>
      </c>
      <c r="I304" t="s">
        <v>160</v>
      </c>
      <c r="J304">
        <v>3</v>
      </c>
      <c r="K304">
        <v>1</v>
      </c>
      <c r="L304" s="258">
        <v>28</v>
      </c>
      <c r="M304" s="259">
        <v>25.2</v>
      </c>
      <c r="N304" s="260">
        <v>30.8</v>
      </c>
      <c r="O304" s="192"/>
      <c r="P304" s="192"/>
      <c r="Q304" s="192"/>
      <c r="R304" s="192"/>
      <c r="S304" s="192"/>
      <c r="T304" s="192"/>
      <c r="U304" s="192"/>
      <c r="V304" s="192"/>
      <c r="W304" s="192"/>
      <c r="X304" s="192"/>
      <c r="Y304" s="171"/>
      <c r="Z304" s="171"/>
      <c r="AA304" s="192"/>
      <c r="AB304" s="192">
        <v>41</v>
      </c>
      <c r="AC304" s="192">
        <v>40</v>
      </c>
      <c r="AD304" s="192">
        <v>42</v>
      </c>
      <c r="AE304" s="192">
        <v>39</v>
      </c>
      <c r="AF304" s="192"/>
      <c r="AG304" s="192">
        <v>30</v>
      </c>
      <c r="AH304" s="192">
        <v>28</v>
      </c>
      <c r="AI304" s="192">
        <v>31</v>
      </c>
      <c r="AJ304" s="192">
        <v>34</v>
      </c>
      <c r="AK304" s="171">
        <v>135</v>
      </c>
      <c r="AL304" s="171">
        <v>143</v>
      </c>
      <c r="AM304" s="192">
        <v>40.5</v>
      </c>
      <c r="AN304" s="192">
        <v>30.75</v>
      </c>
      <c r="AO304" s="222"/>
      <c r="AP304" s="182">
        <v>75</v>
      </c>
      <c r="AQ304" s="183">
        <v>144</v>
      </c>
      <c r="AR304" s="181">
        <v>8.6330935251798557</v>
      </c>
      <c r="AS304" s="181">
        <v>8.6330935251798557</v>
      </c>
      <c r="AT304" s="184"/>
      <c r="AU304" s="184"/>
      <c r="AV304" s="184"/>
      <c r="AW304" s="184">
        <v>1</v>
      </c>
      <c r="AX304" s="184">
        <v>1</v>
      </c>
      <c r="AY304" s="184">
        <v>1</v>
      </c>
      <c r="AZ304" s="184"/>
      <c r="BA304" s="184"/>
      <c r="BB304" s="184"/>
      <c r="BC304" s="185"/>
      <c r="BD304" s="180"/>
      <c r="BE304" s="186"/>
      <c r="BF304" s="187"/>
      <c r="BG304" s="172">
        <v>0</v>
      </c>
      <c r="BH304" s="172"/>
      <c r="BI304" s="172"/>
      <c r="BJ304" s="172"/>
      <c r="BK304" s="172"/>
      <c r="BL304" s="28">
        <v>4</v>
      </c>
      <c r="BM304" s="229"/>
      <c r="BN304" s="229">
        <v>6</v>
      </c>
      <c r="BO304" s="229"/>
      <c r="BP304" s="229"/>
      <c r="BQ304" s="229"/>
      <c r="BR304" s="229"/>
      <c r="BS304" s="229">
        <v>4</v>
      </c>
      <c r="BT304" s="229"/>
      <c r="BU304" s="229"/>
      <c r="BV304" s="229">
        <v>0</v>
      </c>
      <c r="BW304" s="229"/>
      <c r="BX304" s="229">
        <v>5</v>
      </c>
      <c r="BY304" s="229"/>
      <c r="BZ304" s="229">
        <v>7</v>
      </c>
      <c r="CA304" s="229"/>
      <c r="CB304" s="229"/>
      <c r="CC304" s="229"/>
      <c r="CD304" s="229"/>
      <c r="CE304" s="229"/>
      <c r="CF304" s="229"/>
      <c r="CG304" s="229">
        <v>0</v>
      </c>
      <c r="CH304" s="229">
        <v>0</v>
      </c>
      <c r="CI304" s="229"/>
      <c r="CJ304" s="229">
        <v>1.4999999999999999E-2</v>
      </c>
      <c r="CK304" s="229"/>
      <c r="CL304" s="229"/>
      <c r="CM304" s="229"/>
      <c r="CN304" s="229"/>
      <c r="CO304" s="229"/>
      <c r="CP304" s="229"/>
      <c r="CQ304" s="229" t="s">
        <v>169</v>
      </c>
      <c r="CR304" s="229" t="s">
        <v>179</v>
      </c>
      <c r="CS304">
        <v>0</v>
      </c>
    </row>
    <row r="305" spans="1:97" s="197" customFormat="1" ht="31.5" customHeight="1" x14ac:dyDescent="0.3">
      <c r="A305" s="193">
        <v>2022</v>
      </c>
      <c r="B305" s="170">
        <v>1</v>
      </c>
      <c r="C305" s="257">
        <v>44577</v>
      </c>
      <c r="D305" s="170">
        <v>381</v>
      </c>
      <c r="E305" s="170">
        <v>446</v>
      </c>
      <c r="F305" s="170">
        <v>2</v>
      </c>
      <c r="G305" s="196" t="s">
        <v>324</v>
      </c>
      <c r="H305" t="s">
        <v>325</v>
      </c>
      <c r="I305" t="s">
        <v>160</v>
      </c>
      <c r="J305">
        <v>3</v>
      </c>
      <c r="K305">
        <v>1</v>
      </c>
      <c r="L305" s="258">
        <v>167</v>
      </c>
      <c r="M305" s="259">
        <v>150.30000000000001</v>
      </c>
      <c r="N305" s="260">
        <v>183.7</v>
      </c>
      <c r="O305" s="192"/>
      <c r="P305" s="192"/>
      <c r="Q305" s="192"/>
      <c r="R305" s="192"/>
      <c r="S305" s="192"/>
      <c r="T305" s="192"/>
      <c r="U305" s="192"/>
      <c r="V305" s="192"/>
      <c r="W305" s="192"/>
      <c r="X305" s="192"/>
      <c r="Y305" s="171"/>
      <c r="Z305" s="171"/>
      <c r="AA305" s="192"/>
      <c r="AB305" s="192">
        <v>190</v>
      </c>
      <c r="AC305" s="192">
        <v>233</v>
      </c>
      <c r="AD305" s="192">
        <v>225</v>
      </c>
      <c r="AE305" s="192">
        <v>229</v>
      </c>
      <c r="AF305" s="192"/>
      <c r="AG305" s="192">
        <v>165</v>
      </c>
      <c r="AH305" s="192">
        <v>200</v>
      </c>
      <c r="AI305" s="192">
        <v>185</v>
      </c>
      <c r="AJ305" s="192">
        <v>205</v>
      </c>
      <c r="AK305" s="171">
        <v>135</v>
      </c>
      <c r="AL305" s="171">
        <v>143</v>
      </c>
      <c r="AM305" s="192">
        <v>219.25</v>
      </c>
      <c r="AN305" s="192">
        <v>188.75</v>
      </c>
      <c r="AO305" s="222"/>
      <c r="AP305" s="182">
        <v>75</v>
      </c>
      <c r="AQ305" s="183">
        <v>144</v>
      </c>
      <c r="AR305" s="181">
        <v>8.6330935251798557</v>
      </c>
      <c r="AS305" s="181">
        <v>8.6330935251798557</v>
      </c>
      <c r="AT305" s="184"/>
      <c r="AU305" s="184"/>
      <c r="AV305" s="184"/>
      <c r="AW305" s="184">
        <v>3</v>
      </c>
      <c r="AX305" s="184"/>
      <c r="AY305" s="184"/>
      <c r="AZ305" s="184"/>
      <c r="BA305" s="184"/>
      <c r="BB305" s="184"/>
      <c r="BC305" s="185"/>
      <c r="BD305" s="180"/>
      <c r="BE305" s="186"/>
      <c r="BF305" s="187"/>
      <c r="BG305" s="172">
        <v>0</v>
      </c>
      <c r="BH305" s="172"/>
      <c r="BI305" s="172"/>
      <c r="BJ305" s="172"/>
      <c r="BK305" s="172"/>
      <c r="BL305" s="28">
        <v>2</v>
      </c>
      <c r="BM305" s="229">
        <v>4</v>
      </c>
      <c r="BN305" s="229">
        <v>5</v>
      </c>
      <c r="BO305" s="229"/>
      <c r="BP305" s="229"/>
      <c r="BQ305" s="229"/>
      <c r="BR305" s="229"/>
      <c r="BS305" s="229"/>
      <c r="BT305" s="229"/>
      <c r="BU305" s="229"/>
      <c r="BV305" s="229">
        <v>0</v>
      </c>
      <c r="BW305" s="229"/>
      <c r="BX305" s="229">
        <v>5</v>
      </c>
      <c r="BY305" s="229"/>
      <c r="BZ305" s="229"/>
      <c r="CA305" s="229"/>
      <c r="CB305" s="229"/>
      <c r="CC305" s="229"/>
      <c r="CD305" s="229"/>
      <c r="CE305" s="229"/>
      <c r="CF305" s="229"/>
      <c r="CG305" s="229">
        <v>0</v>
      </c>
      <c r="CH305" s="229">
        <v>0</v>
      </c>
      <c r="CI305" s="229"/>
      <c r="CJ305" s="229">
        <v>1.4999999999999999E-2</v>
      </c>
      <c r="CK305" s="229"/>
      <c r="CL305" s="229"/>
      <c r="CM305" s="229"/>
      <c r="CN305" s="229"/>
      <c r="CO305" s="229"/>
      <c r="CP305" s="229"/>
      <c r="CQ305" s="229" t="s">
        <v>169</v>
      </c>
      <c r="CR305" s="229" t="s">
        <v>179</v>
      </c>
      <c r="CS305">
        <v>0</v>
      </c>
    </row>
    <row r="306" spans="1:97" s="197" customFormat="1" ht="31.5" customHeight="1" x14ac:dyDescent="0.3">
      <c r="A306" s="193">
        <v>2022</v>
      </c>
      <c r="B306" s="170">
        <v>1</v>
      </c>
      <c r="C306" s="257">
        <v>44577</v>
      </c>
      <c r="D306" s="170">
        <v>381</v>
      </c>
      <c r="E306" s="170">
        <v>448</v>
      </c>
      <c r="F306" s="170">
        <v>2</v>
      </c>
      <c r="G306" s="196" t="s">
        <v>327</v>
      </c>
      <c r="H306" t="s">
        <v>328</v>
      </c>
      <c r="I306" t="s">
        <v>160</v>
      </c>
      <c r="J306">
        <v>3</v>
      </c>
      <c r="K306">
        <v>1</v>
      </c>
      <c r="L306" s="258">
        <v>23</v>
      </c>
      <c r="M306" s="259">
        <v>20.7</v>
      </c>
      <c r="N306" s="260">
        <v>25.3</v>
      </c>
      <c r="O306" s="192"/>
      <c r="P306" s="192"/>
      <c r="Q306" s="192"/>
      <c r="R306" s="192"/>
      <c r="S306" s="192"/>
      <c r="T306" s="192"/>
      <c r="U306" s="192"/>
      <c r="V306" s="192"/>
      <c r="W306" s="192"/>
      <c r="X306" s="192"/>
      <c r="Y306" s="171"/>
      <c r="Z306" s="171"/>
      <c r="AA306" s="192"/>
      <c r="AB306" s="192">
        <v>30</v>
      </c>
      <c r="AC306" s="192">
        <v>37</v>
      </c>
      <c r="AD306" s="192">
        <v>35</v>
      </c>
      <c r="AE306" s="192">
        <v>31</v>
      </c>
      <c r="AF306" s="192"/>
      <c r="AG306" s="192">
        <v>25</v>
      </c>
      <c r="AH306" s="192">
        <v>29</v>
      </c>
      <c r="AI306" s="192">
        <v>27</v>
      </c>
      <c r="AJ306" s="192">
        <v>23</v>
      </c>
      <c r="AK306" s="171">
        <v>135</v>
      </c>
      <c r="AL306" s="171">
        <v>143</v>
      </c>
      <c r="AM306" s="192">
        <v>33.25</v>
      </c>
      <c r="AN306" s="192">
        <v>26</v>
      </c>
      <c r="AO306" s="222"/>
      <c r="AP306" s="182">
        <v>75</v>
      </c>
      <c r="AQ306" s="183">
        <v>144</v>
      </c>
      <c r="AR306" s="181">
        <v>8.6330935251798557</v>
      </c>
      <c r="AS306" s="181">
        <v>8.6330935251798557</v>
      </c>
      <c r="AT306" s="184"/>
      <c r="AU306" s="184"/>
      <c r="AV306" s="184"/>
      <c r="AW306" s="184">
        <v>1</v>
      </c>
      <c r="AX306" s="184">
        <v>1</v>
      </c>
      <c r="AY306" s="184"/>
      <c r="AZ306" s="184"/>
      <c r="BA306" s="184"/>
      <c r="BB306" s="184"/>
      <c r="BC306" s="185"/>
      <c r="BD306" s="180"/>
      <c r="BE306" s="186"/>
      <c r="BF306" s="187"/>
      <c r="BG306" s="172">
        <v>0</v>
      </c>
      <c r="BH306" s="172"/>
      <c r="BI306" s="172"/>
      <c r="BJ306" s="172"/>
      <c r="BK306" s="172"/>
      <c r="BL306" s="28">
        <v>2</v>
      </c>
      <c r="BM306" s="229">
        <v>2</v>
      </c>
      <c r="BN306" s="229">
        <v>5</v>
      </c>
      <c r="BO306" s="229"/>
      <c r="BP306" s="229"/>
      <c r="BQ306" s="229"/>
      <c r="BR306" s="229"/>
      <c r="BS306" s="229"/>
      <c r="BT306" s="229"/>
      <c r="BU306" s="229"/>
      <c r="BV306" s="229">
        <v>0</v>
      </c>
      <c r="BW306" s="229"/>
      <c r="BX306" s="229">
        <v>3</v>
      </c>
      <c r="BY306" s="229">
        <v>3</v>
      </c>
      <c r="BZ306" s="229"/>
      <c r="CA306" s="229"/>
      <c r="CB306" s="229"/>
      <c r="CC306" s="229"/>
      <c r="CD306" s="229"/>
      <c r="CE306" s="229"/>
      <c r="CF306" s="229"/>
      <c r="CG306" s="229">
        <v>0</v>
      </c>
      <c r="CH306" s="229">
        <v>0</v>
      </c>
      <c r="CI306" s="229"/>
      <c r="CJ306" s="229">
        <v>1.4999999999999999E-2</v>
      </c>
      <c r="CK306" s="229"/>
      <c r="CL306" s="229"/>
      <c r="CM306" s="229"/>
      <c r="CN306" s="229"/>
      <c r="CO306" s="229"/>
      <c r="CP306" s="229"/>
      <c r="CQ306" s="229" t="s">
        <v>169</v>
      </c>
      <c r="CR306" s="229" t="s">
        <v>179</v>
      </c>
      <c r="CS306">
        <v>0</v>
      </c>
    </row>
    <row r="307" spans="1:97" s="197" customFormat="1" ht="31.5" customHeight="1" x14ac:dyDescent="0.3">
      <c r="A307" s="193">
        <v>2022</v>
      </c>
      <c r="B307" s="170">
        <v>1</v>
      </c>
      <c r="C307" s="257">
        <v>44577</v>
      </c>
      <c r="D307" s="170">
        <v>137</v>
      </c>
      <c r="E307" s="170">
        <v>273</v>
      </c>
      <c r="F307" s="170">
        <v>3</v>
      </c>
      <c r="G307" s="196" t="s">
        <v>163</v>
      </c>
      <c r="H307" t="s">
        <v>164</v>
      </c>
      <c r="I307" t="s">
        <v>160</v>
      </c>
      <c r="J307">
        <v>3</v>
      </c>
      <c r="K307">
        <v>2</v>
      </c>
      <c r="L307" s="258">
        <v>564</v>
      </c>
      <c r="M307" s="259">
        <v>524.52</v>
      </c>
      <c r="N307" s="260">
        <v>603.48</v>
      </c>
      <c r="O307" s="192">
        <v>685</v>
      </c>
      <c r="P307" s="192">
        <v>700</v>
      </c>
      <c r="Q307" s="192">
        <v>687</v>
      </c>
      <c r="R307" s="192">
        <v>675</v>
      </c>
      <c r="S307" s="192">
        <v>635</v>
      </c>
      <c r="T307" s="192">
        <v>570</v>
      </c>
      <c r="U307" s="192">
        <v>580</v>
      </c>
      <c r="V307" s="192">
        <v>587</v>
      </c>
      <c r="W307" s="192"/>
      <c r="X307" s="192">
        <v>589</v>
      </c>
      <c r="Y307" s="171">
        <v>140</v>
      </c>
      <c r="Z307" s="171">
        <v>137</v>
      </c>
      <c r="AA307" s="192">
        <v>715</v>
      </c>
      <c r="AB307" s="192">
        <v>660</v>
      </c>
      <c r="AC307" s="192">
        <v>668</v>
      </c>
      <c r="AD307" s="192">
        <v>640</v>
      </c>
      <c r="AE307" s="192">
        <v>700</v>
      </c>
      <c r="AF307" s="192">
        <v>605</v>
      </c>
      <c r="AG307" s="192">
        <v>590</v>
      </c>
      <c r="AH307" s="192">
        <v>597</v>
      </c>
      <c r="AI307" s="192">
        <v>585</v>
      </c>
      <c r="AJ307" s="192">
        <v>590</v>
      </c>
      <c r="AK307" s="171">
        <v>139</v>
      </c>
      <c r="AL307" s="171">
        <v>131</v>
      </c>
      <c r="AM307" s="192">
        <v>676.5</v>
      </c>
      <c r="AN307" s="192">
        <v>588.11111111111109</v>
      </c>
      <c r="AO307" s="222"/>
      <c r="AP307" s="182">
        <v>93</v>
      </c>
      <c r="AQ307" s="183">
        <v>116</v>
      </c>
      <c r="AR307" s="181">
        <v>8.8235294117647065</v>
      </c>
      <c r="AS307" s="181">
        <v>8.8235294117647065</v>
      </c>
      <c r="AT307" s="184"/>
      <c r="AU307" s="184"/>
      <c r="AV307" s="184"/>
      <c r="AW307" s="184">
        <v>8</v>
      </c>
      <c r="AX307" s="184">
        <v>4</v>
      </c>
      <c r="AY307" s="184">
        <v>8</v>
      </c>
      <c r="AZ307" s="184"/>
      <c r="BA307" s="184"/>
      <c r="BB307" s="184"/>
      <c r="BC307" s="185"/>
      <c r="BD307" s="180"/>
      <c r="BE307" s="186"/>
      <c r="BF307" s="187"/>
      <c r="BG307" s="172">
        <v>0</v>
      </c>
      <c r="BH307" s="172"/>
      <c r="BI307" s="172"/>
      <c r="BJ307" s="172"/>
      <c r="BK307" s="172"/>
      <c r="BL307" s="28">
        <v>2</v>
      </c>
      <c r="BM307" s="229">
        <v>4</v>
      </c>
      <c r="BN307" s="229">
        <v>4</v>
      </c>
      <c r="BO307" s="229"/>
      <c r="BP307" s="229"/>
      <c r="BQ307" s="229"/>
      <c r="BR307" s="229"/>
      <c r="BS307" s="229"/>
      <c r="BT307" s="229"/>
      <c r="BU307" s="229"/>
      <c r="BV307" s="229">
        <v>0</v>
      </c>
      <c r="BW307" s="229"/>
      <c r="BX307" s="229">
        <v>5</v>
      </c>
      <c r="BY307" s="229">
        <v>4</v>
      </c>
      <c r="BZ307" s="229">
        <v>6</v>
      </c>
      <c r="CA307" s="229"/>
      <c r="CB307" s="229"/>
      <c r="CC307" s="229"/>
      <c r="CD307" s="229"/>
      <c r="CE307" s="229"/>
      <c r="CF307" s="229"/>
      <c r="CG307" s="229">
        <v>0</v>
      </c>
      <c r="CH307" s="229">
        <v>0</v>
      </c>
      <c r="CI307" s="229"/>
      <c r="CJ307" s="229">
        <v>1.4999999999999999E-2</v>
      </c>
      <c r="CK307" s="229"/>
      <c r="CL307" s="229"/>
      <c r="CM307" s="229"/>
      <c r="CN307" s="229"/>
      <c r="CO307" s="229"/>
      <c r="CP307" s="229"/>
      <c r="CQ307" s="229" t="s">
        <v>165</v>
      </c>
      <c r="CR307" s="229"/>
      <c r="CS307">
        <v>0</v>
      </c>
    </row>
    <row r="308" spans="1:97" s="197" customFormat="1" ht="31.5" customHeight="1" x14ac:dyDescent="0.3">
      <c r="A308" s="193">
        <v>2022</v>
      </c>
      <c r="B308" s="170">
        <v>1</v>
      </c>
      <c r="C308" s="257">
        <v>44577</v>
      </c>
      <c r="D308" s="170">
        <v>423</v>
      </c>
      <c r="E308" s="170">
        <v>669</v>
      </c>
      <c r="F308" s="170">
        <v>3</v>
      </c>
      <c r="G308" s="196" t="s">
        <v>247</v>
      </c>
      <c r="H308" t="s">
        <v>248</v>
      </c>
      <c r="I308" t="s">
        <v>160</v>
      </c>
      <c r="J308">
        <v>2</v>
      </c>
      <c r="K308">
        <v>2</v>
      </c>
      <c r="L308" s="258">
        <v>954</v>
      </c>
      <c r="M308" s="259">
        <v>897.71400000000006</v>
      </c>
      <c r="N308" s="260">
        <v>1021.734</v>
      </c>
      <c r="O308" s="192"/>
      <c r="P308" s="192"/>
      <c r="Q308" s="192"/>
      <c r="R308" s="192"/>
      <c r="S308" s="192"/>
      <c r="T308" s="192"/>
      <c r="U308" s="192"/>
      <c r="V308" s="192"/>
      <c r="W308" s="192"/>
      <c r="X308" s="192"/>
      <c r="Y308" s="171">
        <v>170</v>
      </c>
      <c r="Z308" s="171">
        <v>178</v>
      </c>
      <c r="AA308" s="192"/>
      <c r="AB308" s="192"/>
      <c r="AC308" s="192"/>
      <c r="AD308" s="192"/>
      <c r="AE308" s="192"/>
      <c r="AF308" s="192"/>
      <c r="AG308" s="192"/>
      <c r="AH308" s="192"/>
      <c r="AI308" s="192"/>
      <c r="AJ308" s="192"/>
      <c r="AK308" s="171"/>
      <c r="AL308" s="171"/>
      <c r="AM308" s="192"/>
      <c r="AN308" s="192"/>
      <c r="AO308" s="222"/>
      <c r="AP308" s="182">
        <v>40</v>
      </c>
      <c r="AQ308" s="183">
        <v>180</v>
      </c>
      <c r="AR308" s="181">
        <v>10.3448275862069</v>
      </c>
      <c r="AS308" s="181">
        <v>10.3448275862069</v>
      </c>
      <c r="AT308" s="184"/>
      <c r="AU308" s="184"/>
      <c r="AV308" s="184"/>
      <c r="AW308" s="184">
        <v>6</v>
      </c>
      <c r="AX308" s="184">
        <v>6</v>
      </c>
      <c r="AY308" s="184">
        <v>6</v>
      </c>
      <c r="AZ308" s="184"/>
      <c r="BA308" s="184"/>
      <c r="BB308" s="184"/>
      <c r="BC308" s="185"/>
      <c r="BD308" s="180"/>
      <c r="BE308" s="186"/>
      <c r="BF308" s="187"/>
      <c r="BG308" s="172">
        <v>0</v>
      </c>
      <c r="BH308" s="172"/>
      <c r="BI308" s="172"/>
      <c r="BJ308" s="172"/>
      <c r="BK308" s="172"/>
      <c r="BL308" s="28"/>
      <c r="BM308" s="229"/>
      <c r="BN308" s="229"/>
      <c r="BO308" s="229"/>
      <c r="BP308" s="229"/>
      <c r="BQ308" s="229"/>
      <c r="BR308" s="229"/>
      <c r="BS308" s="229"/>
      <c r="BT308" s="229"/>
      <c r="BU308" s="229"/>
      <c r="BV308" s="229">
        <v>0</v>
      </c>
      <c r="BW308" s="229"/>
      <c r="BX308" s="229"/>
      <c r="BY308" s="229"/>
      <c r="BZ308" s="229"/>
      <c r="CA308" s="229"/>
      <c r="CB308" s="229"/>
      <c r="CC308" s="229"/>
      <c r="CD308" s="229"/>
      <c r="CE308" s="229"/>
      <c r="CF308" s="229"/>
      <c r="CG308" s="229">
        <v>0</v>
      </c>
      <c r="CH308" s="229">
        <v>0</v>
      </c>
      <c r="CI308" s="229"/>
      <c r="CJ308" s="229">
        <v>1.4999999999999999E-2</v>
      </c>
      <c r="CK308" s="229"/>
      <c r="CL308" s="229"/>
      <c r="CM308" s="229"/>
      <c r="CN308" s="229"/>
      <c r="CO308" s="229"/>
      <c r="CP308" s="229"/>
      <c r="CQ308" s="229" t="s">
        <v>174</v>
      </c>
      <c r="CR308" s="229" t="s">
        <v>175</v>
      </c>
      <c r="CS308">
        <v>0</v>
      </c>
    </row>
    <row r="309" spans="1:97" s="197" customFormat="1" ht="31.5" customHeight="1" x14ac:dyDescent="0.3">
      <c r="A309" s="193">
        <v>2022</v>
      </c>
      <c r="B309" s="170">
        <v>1</v>
      </c>
      <c r="C309" s="257">
        <v>44577</v>
      </c>
      <c r="D309" s="170">
        <v>419</v>
      </c>
      <c r="E309" s="170">
        <v>670</v>
      </c>
      <c r="F309" s="170">
        <v>4</v>
      </c>
      <c r="G309" s="196" t="s">
        <v>212</v>
      </c>
      <c r="H309" t="s">
        <v>213</v>
      </c>
      <c r="I309" t="s">
        <v>160</v>
      </c>
      <c r="J309">
        <v>4</v>
      </c>
      <c r="K309">
        <v>2</v>
      </c>
      <c r="L309" s="258">
        <v>298</v>
      </c>
      <c r="M309" s="259">
        <v>280.41800000000001</v>
      </c>
      <c r="N309" s="260">
        <v>319.15800000000002</v>
      </c>
      <c r="O309" s="192"/>
      <c r="P309" s="192"/>
      <c r="Q309" s="192"/>
      <c r="R309" s="192">
        <v>180</v>
      </c>
      <c r="S309" s="192">
        <v>197</v>
      </c>
      <c r="T309" s="192"/>
      <c r="U309" s="192"/>
      <c r="V309" s="192"/>
      <c r="W309" s="192">
        <v>139</v>
      </c>
      <c r="X309" s="192">
        <v>155</v>
      </c>
      <c r="Y309" s="171"/>
      <c r="Z309" s="171">
        <v>141</v>
      </c>
      <c r="AA309" s="192">
        <v>200</v>
      </c>
      <c r="AB309" s="192">
        <v>193</v>
      </c>
      <c r="AC309" s="192">
        <v>180</v>
      </c>
      <c r="AD309" s="192">
        <v>190</v>
      </c>
      <c r="AE309" s="192">
        <v>203</v>
      </c>
      <c r="AF309" s="192">
        <v>137</v>
      </c>
      <c r="AG309" s="192">
        <v>140</v>
      </c>
      <c r="AH309" s="192">
        <v>132</v>
      </c>
      <c r="AI309" s="192">
        <v>139</v>
      </c>
      <c r="AJ309" s="192">
        <v>142</v>
      </c>
      <c r="AK309" s="171">
        <v>161</v>
      </c>
      <c r="AL309" s="171">
        <v>166</v>
      </c>
      <c r="AM309" s="192">
        <v>191.85714285714289</v>
      </c>
      <c r="AN309" s="192">
        <v>140.57142857142861</v>
      </c>
      <c r="AO309" s="222"/>
      <c r="AP309" s="182">
        <v>96</v>
      </c>
      <c r="AQ309" s="183">
        <v>150</v>
      </c>
      <c r="AR309" s="181">
        <v>5.7692307692307692</v>
      </c>
      <c r="AS309" s="181">
        <v>5.7692307692307692</v>
      </c>
      <c r="AT309" s="184"/>
      <c r="AU309" s="184"/>
      <c r="AV309" s="184"/>
      <c r="AW309" s="184">
        <v>4</v>
      </c>
      <c r="AX309" s="184">
        <v>4</v>
      </c>
      <c r="AY309" s="184">
        <v>8</v>
      </c>
      <c r="AZ309" s="184"/>
      <c r="BA309" s="184"/>
      <c r="BB309" s="184"/>
      <c r="BC309" s="185"/>
      <c r="BD309" s="180"/>
      <c r="BE309" s="186"/>
      <c r="BF309" s="187"/>
      <c r="BG309" s="172">
        <v>0</v>
      </c>
      <c r="BH309" s="172"/>
      <c r="BI309" s="172"/>
      <c r="BJ309" s="172"/>
      <c r="BK309" s="172"/>
      <c r="BL309" s="28">
        <v>2</v>
      </c>
      <c r="BM309" s="229">
        <v>5</v>
      </c>
      <c r="BN309" s="229">
        <v>10</v>
      </c>
      <c r="BO309" s="229"/>
      <c r="BP309" s="229"/>
      <c r="BQ309" s="229"/>
      <c r="BR309" s="229"/>
      <c r="BS309" s="229"/>
      <c r="BT309" s="229"/>
      <c r="BU309" s="229"/>
      <c r="BV309" s="229">
        <v>0</v>
      </c>
      <c r="BW309" s="229"/>
      <c r="BX309" s="229">
        <v>3</v>
      </c>
      <c r="BY309" s="229">
        <v>4</v>
      </c>
      <c r="BZ309" s="229">
        <v>9</v>
      </c>
      <c r="CA309" s="229"/>
      <c r="CB309" s="229"/>
      <c r="CC309" s="229"/>
      <c r="CD309" s="229"/>
      <c r="CE309" s="229"/>
      <c r="CF309" s="229"/>
      <c r="CG309" s="229">
        <v>0</v>
      </c>
      <c r="CH309" s="229">
        <v>0</v>
      </c>
      <c r="CI309" s="229"/>
      <c r="CJ309" s="229">
        <v>1.4999999999999999E-2</v>
      </c>
      <c r="CK309" s="229"/>
      <c r="CL309" s="229"/>
      <c r="CM309" s="229"/>
      <c r="CN309" s="229"/>
      <c r="CO309" s="229"/>
      <c r="CP309" s="229"/>
      <c r="CQ309" s="229" t="s">
        <v>174</v>
      </c>
      <c r="CR309" s="229" t="s">
        <v>175</v>
      </c>
      <c r="CS309">
        <v>0</v>
      </c>
    </row>
    <row r="310" spans="1:97" s="197" customFormat="1" ht="31.5" customHeight="1" x14ac:dyDescent="0.3">
      <c r="A310" s="193">
        <v>2022</v>
      </c>
      <c r="B310" s="170">
        <v>1</v>
      </c>
      <c r="C310" s="257">
        <v>44577</v>
      </c>
      <c r="D310" s="170">
        <v>423</v>
      </c>
      <c r="E310" s="170">
        <v>669</v>
      </c>
      <c r="F310" s="170">
        <v>4</v>
      </c>
      <c r="G310" s="196" t="s">
        <v>247</v>
      </c>
      <c r="H310" t="s">
        <v>248</v>
      </c>
      <c r="I310" t="s">
        <v>160</v>
      </c>
      <c r="J310">
        <v>2</v>
      </c>
      <c r="K310">
        <v>2</v>
      </c>
      <c r="L310" s="258">
        <v>954</v>
      </c>
      <c r="M310" s="259">
        <v>897.71400000000006</v>
      </c>
      <c r="N310" s="260">
        <v>1021.734</v>
      </c>
      <c r="O310" s="192">
        <v>1732</v>
      </c>
      <c r="P310" s="192">
        <v>1729</v>
      </c>
      <c r="Q310" s="192">
        <v>1369</v>
      </c>
      <c r="R310" s="192">
        <v>1460</v>
      </c>
      <c r="S310" s="192">
        <v>1348</v>
      </c>
      <c r="T310" s="192">
        <v>1080</v>
      </c>
      <c r="U310" s="192">
        <v>1036</v>
      </c>
      <c r="V310" s="192">
        <v>1010</v>
      </c>
      <c r="W310" s="192">
        <v>1005</v>
      </c>
      <c r="X310" s="192">
        <v>1033</v>
      </c>
      <c r="Y310" s="171">
        <v>170</v>
      </c>
      <c r="Z310" s="171">
        <v>178</v>
      </c>
      <c r="AA310" s="192">
        <v>1683</v>
      </c>
      <c r="AB310" s="192"/>
      <c r="AC310" s="192"/>
      <c r="AD310" s="192"/>
      <c r="AE310" s="192"/>
      <c r="AF310" s="192">
        <v>1034</v>
      </c>
      <c r="AG310" s="192"/>
      <c r="AH310" s="192"/>
      <c r="AI310" s="192"/>
      <c r="AJ310" s="192"/>
      <c r="AK310" s="171"/>
      <c r="AL310" s="171"/>
      <c r="AM310" s="192">
        <v>1553.5</v>
      </c>
      <c r="AN310" s="192">
        <v>1033</v>
      </c>
      <c r="AO310" s="222"/>
      <c r="AP310" s="182">
        <v>40</v>
      </c>
      <c r="AQ310" s="183">
        <v>180</v>
      </c>
      <c r="AR310" s="181">
        <v>10.3448275862069</v>
      </c>
      <c r="AS310" s="181">
        <v>10.3448275862069</v>
      </c>
      <c r="AT310" s="184"/>
      <c r="AU310" s="184"/>
      <c r="AV310" s="184"/>
      <c r="AW310" s="184"/>
      <c r="AX310" s="184"/>
      <c r="AY310" s="184"/>
      <c r="AZ310" s="184"/>
      <c r="BA310" s="184"/>
      <c r="BB310" s="184"/>
      <c r="BC310" s="185"/>
      <c r="BD310" s="180"/>
      <c r="BE310" s="186"/>
      <c r="BF310" s="187"/>
      <c r="BG310" s="172">
        <v>0</v>
      </c>
      <c r="BH310" s="172"/>
      <c r="BI310" s="172"/>
      <c r="BJ310" s="172"/>
      <c r="BK310" s="172"/>
      <c r="BL310" s="28"/>
      <c r="BM310" s="229"/>
      <c r="BN310" s="229"/>
      <c r="BO310" s="229"/>
      <c r="BP310" s="229"/>
      <c r="BQ310" s="229"/>
      <c r="BR310" s="229"/>
      <c r="BS310" s="229"/>
      <c r="BT310" s="229"/>
      <c r="BU310" s="229"/>
      <c r="BV310" s="229">
        <v>0</v>
      </c>
      <c r="BW310" s="229"/>
      <c r="BX310" s="229"/>
      <c r="BY310" s="229"/>
      <c r="BZ310" s="229"/>
      <c r="CA310" s="229"/>
      <c r="CB310" s="229"/>
      <c r="CC310" s="229"/>
      <c r="CD310" s="229"/>
      <c r="CE310" s="229"/>
      <c r="CF310" s="229"/>
      <c r="CG310" s="229">
        <v>0</v>
      </c>
      <c r="CH310" s="229">
        <v>0</v>
      </c>
      <c r="CI310" s="229"/>
      <c r="CJ310" s="229">
        <v>1.4999999999999999E-2</v>
      </c>
      <c r="CK310" s="229"/>
      <c r="CL310" s="229"/>
      <c r="CM310" s="229"/>
      <c r="CN310" s="229"/>
      <c r="CO310" s="229"/>
      <c r="CP310" s="229"/>
      <c r="CQ310" s="229" t="s">
        <v>174</v>
      </c>
      <c r="CR310" s="229" t="s">
        <v>175</v>
      </c>
      <c r="CS310">
        <v>0</v>
      </c>
    </row>
    <row r="311" spans="1:97" s="197" customFormat="1" ht="31.5" customHeight="1" x14ac:dyDescent="0.3">
      <c r="A311" s="193">
        <v>2022</v>
      </c>
      <c r="B311" s="170">
        <v>1</v>
      </c>
      <c r="C311" s="257">
        <v>44577</v>
      </c>
      <c r="D311" s="170">
        <v>236</v>
      </c>
      <c r="E311" s="170">
        <v>160</v>
      </c>
      <c r="F311" s="170">
        <v>5</v>
      </c>
      <c r="G311" s="196" t="s">
        <v>214</v>
      </c>
      <c r="H311" t="s">
        <v>215</v>
      </c>
      <c r="I311" t="s">
        <v>160</v>
      </c>
      <c r="J311">
        <v>2</v>
      </c>
      <c r="K311">
        <v>1</v>
      </c>
      <c r="L311" s="258">
        <v>200</v>
      </c>
      <c r="M311" s="259">
        <v>186</v>
      </c>
      <c r="N311" s="260">
        <v>214</v>
      </c>
      <c r="O311" s="192"/>
      <c r="P311" s="192"/>
      <c r="Q311" s="192"/>
      <c r="R311" s="192"/>
      <c r="S311" s="192"/>
      <c r="T311" s="192"/>
      <c r="U311" s="192"/>
      <c r="V311" s="192"/>
      <c r="W311" s="192"/>
      <c r="X311" s="192"/>
      <c r="Y311" s="171"/>
      <c r="Z311" s="171"/>
      <c r="AA311" s="192"/>
      <c r="AB311" s="192"/>
      <c r="AC311" s="192">
        <v>246</v>
      </c>
      <c r="AD311" s="192">
        <v>250</v>
      </c>
      <c r="AE311" s="192">
        <v>310</v>
      </c>
      <c r="AF311" s="192"/>
      <c r="AG311" s="192"/>
      <c r="AH311" s="192">
        <v>205</v>
      </c>
      <c r="AI311" s="192">
        <v>208</v>
      </c>
      <c r="AJ311" s="192">
        <v>220</v>
      </c>
      <c r="AK311" s="171">
        <v>90</v>
      </c>
      <c r="AL311" s="171">
        <v>94</v>
      </c>
      <c r="AM311" s="192">
        <v>268.66666666666669</v>
      </c>
      <c r="AN311" s="192">
        <v>211</v>
      </c>
      <c r="AO311" s="222"/>
      <c r="AP311" s="182">
        <v>76</v>
      </c>
      <c r="AQ311" s="183">
        <v>95</v>
      </c>
      <c r="AR311" s="181">
        <v>19.565217391304351</v>
      </c>
      <c r="AS311" s="181">
        <v>19.565217391304351</v>
      </c>
      <c r="AT311" s="184"/>
      <c r="AU311" s="184"/>
      <c r="AV311" s="184"/>
      <c r="AW311" s="184"/>
      <c r="AX311" s="184"/>
      <c r="AY311" s="184"/>
      <c r="AZ311" s="184"/>
      <c r="BA311" s="184"/>
      <c r="BB311" s="184"/>
      <c r="BC311" s="185"/>
      <c r="BD311" s="180"/>
      <c r="BE311" s="186"/>
      <c r="BF311" s="187"/>
      <c r="BG311" s="172">
        <v>0</v>
      </c>
      <c r="BH311" s="172"/>
      <c r="BI311" s="172"/>
      <c r="BJ311" s="172"/>
      <c r="BK311" s="172"/>
      <c r="BL311" s="28"/>
      <c r="BM311" s="229">
        <v>3</v>
      </c>
      <c r="BN311" s="229">
        <v>4</v>
      </c>
      <c r="BO311" s="229"/>
      <c r="BP311" s="229"/>
      <c r="BQ311" s="229"/>
      <c r="BR311" s="229"/>
      <c r="BS311" s="229"/>
      <c r="BT311" s="229"/>
      <c r="BU311" s="229"/>
      <c r="BV311" s="229">
        <v>0</v>
      </c>
      <c r="BW311" s="229"/>
      <c r="BX311" s="229"/>
      <c r="BY311" s="229"/>
      <c r="BZ311" s="229"/>
      <c r="CA311" s="229"/>
      <c r="CB311" s="229"/>
      <c r="CC311" s="229"/>
      <c r="CD311" s="229"/>
      <c r="CE311" s="229"/>
      <c r="CF311" s="229"/>
      <c r="CG311" s="229">
        <v>0</v>
      </c>
      <c r="CH311" s="229">
        <v>0</v>
      </c>
      <c r="CI311" s="229"/>
      <c r="CJ311" s="229">
        <v>1.4999999999999999E-2</v>
      </c>
      <c r="CK311" s="229"/>
      <c r="CL311" s="229"/>
      <c r="CM311" s="229"/>
      <c r="CN311" s="229"/>
      <c r="CO311" s="229"/>
      <c r="CP311" s="229"/>
      <c r="CQ311" s="229" t="s">
        <v>216</v>
      </c>
      <c r="CR311" s="229" t="s">
        <v>217</v>
      </c>
      <c r="CS311">
        <v>0</v>
      </c>
    </row>
    <row r="312" spans="1:97" s="197" customFormat="1" ht="31.5" customHeight="1" x14ac:dyDescent="0.3">
      <c r="A312" s="193">
        <v>2022</v>
      </c>
      <c r="B312" s="170">
        <v>1</v>
      </c>
      <c r="C312" s="257">
        <v>44577</v>
      </c>
      <c r="D312" s="170">
        <v>376</v>
      </c>
      <c r="E312" s="170">
        <v>438</v>
      </c>
      <c r="F312" s="170">
        <v>5</v>
      </c>
      <c r="G312" s="196" t="s">
        <v>197</v>
      </c>
      <c r="H312" t="s">
        <v>198</v>
      </c>
      <c r="I312" t="s">
        <v>160</v>
      </c>
      <c r="J312">
        <v>3</v>
      </c>
      <c r="K312">
        <v>2</v>
      </c>
      <c r="L312" s="258">
        <v>335</v>
      </c>
      <c r="M312" s="259">
        <v>315.23500000000001</v>
      </c>
      <c r="N312" s="260">
        <v>358.78500000000003</v>
      </c>
      <c r="O312" s="192"/>
      <c r="P312" s="192"/>
      <c r="Q312" s="192"/>
      <c r="R312" s="192"/>
      <c r="S312" s="192"/>
      <c r="T312" s="192"/>
      <c r="U312" s="192"/>
      <c r="V312" s="192"/>
      <c r="W312" s="192"/>
      <c r="X312" s="192"/>
      <c r="Y312" s="171">
        <v>145</v>
      </c>
      <c r="Z312" s="171">
        <v>145</v>
      </c>
      <c r="AA312" s="192"/>
      <c r="AB312" s="192"/>
      <c r="AC312" s="192"/>
      <c r="AD312" s="192"/>
      <c r="AE312" s="192"/>
      <c r="AF312" s="192"/>
      <c r="AG312" s="192"/>
      <c r="AH312" s="192"/>
      <c r="AI312" s="192"/>
      <c r="AJ312" s="192"/>
      <c r="AK312" s="171">
        <v>145</v>
      </c>
      <c r="AL312" s="171">
        <v>145</v>
      </c>
      <c r="AM312" s="192"/>
      <c r="AN312" s="192"/>
      <c r="AO312" s="222"/>
      <c r="AP312" s="182">
        <v>75</v>
      </c>
      <c r="AQ312" s="183">
        <v>144</v>
      </c>
      <c r="AR312" s="181">
        <v>8.2758620689655178</v>
      </c>
      <c r="AS312" s="181">
        <v>8.2758620689655178</v>
      </c>
      <c r="AT312" s="184"/>
      <c r="AU312" s="184"/>
      <c r="AV312" s="184"/>
      <c r="AW312" s="184">
        <v>4</v>
      </c>
      <c r="AX312" s="184">
        <v>6</v>
      </c>
      <c r="AY312" s="184">
        <v>6</v>
      </c>
      <c r="AZ312" s="184"/>
      <c r="BA312" s="184"/>
      <c r="BB312" s="184"/>
      <c r="BC312" s="185"/>
      <c r="BD312" s="180"/>
      <c r="BE312" s="186"/>
      <c r="BF312" s="187"/>
      <c r="BG312" s="172">
        <v>0</v>
      </c>
      <c r="BH312" s="172"/>
      <c r="BI312" s="172"/>
      <c r="BJ312" s="172"/>
      <c r="BK312" s="172"/>
      <c r="BL312" s="28">
        <v>1</v>
      </c>
      <c r="BM312" s="229">
        <v>4</v>
      </c>
      <c r="BN312" s="229">
        <v>5</v>
      </c>
      <c r="BO312" s="229"/>
      <c r="BP312" s="229"/>
      <c r="BQ312" s="229"/>
      <c r="BR312" s="229"/>
      <c r="BS312" s="229"/>
      <c r="BT312" s="229"/>
      <c r="BU312" s="229"/>
      <c r="BV312" s="229">
        <v>0</v>
      </c>
      <c r="BW312" s="229"/>
      <c r="BX312" s="229">
        <v>2</v>
      </c>
      <c r="BY312" s="229">
        <v>5</v>
      </c>
      <c r="BZ312" s="229">
        <v>5</v>
      </c>
      <c r="CA312" s="229"/>
      <c r="CB312" s="229"/>
      <c r="CC312" s="229"/>
      <c r="CD312" s="229"/>
      <c r="CE312" s="229"/>
      <c r="CF312" s="229"/>
      <c r="CG312" s="229">
        <v>0</v>
      </c>
      <c r="CH312" s="229">
        <v>0</v>
      </c>
      <c r="CI312" s="229"/>
      <c r="CJ312" s="229">
        <v>1.4999999999999999E-2</v>
      </c>
      <c r="CK312" s="229"/>
      <c r="CL312" s="229"/>
      <c r="CM312" s="229"/>
      <c r="CN312" s="229"/>
      <c r="CO312" s="229"/>
      <c r="CP312" s="229"/>
      <c r="CQ312" s="229" t="s">
        <v>174</v>
      </c>
      <c r="CR312" s="229" t="s">
        <v>175</v>
      </c>
      <c r="CS312">
        <v>0</v>
      </c>
    </row>
    <row r="313" spans="1:97" s="197" customFormat="1" ht="31.5" customHeight="1" x14ac:dyDescent="0.3">
      <c r="A313" s="193">
        <v>2022</v>
      </c>
      <c r="B313" s="170">
        <v>1</v>
      </c>
      <c r="C313" s="257">
        <v>44577</v>
      </c>
      <c r="D313" s="170">
        <v>384</v>
      </c>
      <c r="E313" s="170">
        <v>556</v>
      </c>
      <c r="F313" s="170">
        <v>6</v>
      </c>
      <c r="G313" s="196" t="s">
        <v>187</v>
      </c>
      <c r="H313" t="s">
        <v>188</v>
      </c>
      <c r="I313" t="s">
        <v>160</v>
      </c>
      <c r="J313">
        <v>1</v>
      </c>
      <c r="K313">
        <v>6</v>
      </c>
      <c r="L313" s="258">
        <v>1066</v>
      </c>
      <c r="M313" s="259">
        <v>1003.106</v>
      </c>
      <c r="N313" s="260">
        <v>1141.6859999999999</v>
      </c>
      <c r="O313" s="192">
        <v>1827</v>
      </c>
      <c r="P313" s="192">
        <v>1723</v>
      </c>
      <c r="Q313" s="192">
        <v>1669</v>
      </c>
      <c r="R313" s="192">
        <v>1590</v>
      </c>
      <c r="S313" s="192"/>
      <c r="T313" s="192">
        <v>1411</v>
      </c>
      <c r="U313" s="192">
        <v>1345</v>
      </c>
      <c r="V313" s="192">
        <v>1352</v>
      </c>
      <c r="W313" s="192">
        <v>1300</v>
      </c>
      <c r="X313" s="192"/>
      <c r="Y313" s="171">
        <v>164</v>
      </c>
      <c r="Z313" s="171">
        <v>159</v>
      </c>
      <c r="AA313" s="192">
        <v>1773</v>
      </c>
      <c r="AB313" s="192">
        <v>1780</v>
      </c>
      <c r="AC313" s="192">
        <v>1671</v>
      </c>
      <c r="AD313" s="192">
        <v>1816</v>
      </c>
      <c r="AE313" s="192">
        <v>1762</v>
      </c>
      <c r="AF313" s="192">
        <v>1308</v>
      </c>
      <c r="AG313" s="192">
        <v>1309</v>
      </c>
      <c r="AH313" s="192">
        <v>1277</v>
      </c>
      <c r="AI313" s="192">
        <v>1313</v>
      </c>
      <c r="AJ313" s="192">
        <v>1272</v>
      </c>
      <c r="AK313" s="171">
        <v>153</v>
      </c>
      <c r="AL313" s="171">
        <v>158</v>
      </c>
      <c r="AM313" s="192">
        <v>1734.5555555555561</v>
      </c>
      <c r="AN313" s="192">
        <v>1320.7777777777781</v>
      </c>
      <c r="AO313" s="222"/>
      <c r="AP313" s="182">
        <v>21</v>
      </c>
      <c r="AQ313" s="183">
        <v>180</v>
      </c>
      <c r="AR313" s="181">
        <v>22.784810126582279</v>
      </c>
      <c r="AS313" s="181">
        <v>22.784810126582279</v>
      </c>
      <c r="AT313" s="184"/>
      <c r="AU313" s="184"/>
      <c r="AV313" s="184"/>
      <c r="AW313" s="184">
        <v>10</v>
      </c>
      <c r="AX313" s="184">
        <v>10</v>
      </c>
      <c r="AY313" s="184">
        <v>10</v>
      </c>
      <c r="AZ313" s="184"/>
      <c r="BA313" s="184"/>
      <c r="BB313" s="184"/>
      <c r="BC313" s="185"/>
      <c r="BD313" s="180"/>
      <c r="BE313" s="186"/>
      <c r="BF313" s="187"/>
      <c r="BG313" s="172">
        <v>0</v>
      </c>
      <c r="BH313" s="172"/>
      <c r="BI313" s="172"/>
      <c r="BJ313" s="172"/>
      <c r="BK313" s="172"/>
      <c r="BL313" s="28">
        <v>6</v>
      </c>
      <c r="BM313" s="229">
        <v>6</v>
      </c>
      <c r="BN313" s="229">
        <v>6</v>
      </c>
      <c r="BO313" s="229"/>
      <c r="BP313" s="229"/>
      <c r="BQ313" s="229"/>
      <c r="BR313" s="229"/>
      <c r="BS313" s="229"/>
      <c r="BT313" s="229"/>
      <c r="BU313" s="229"/>
      <c r="BV313" s="229">
        <v>0</v>
      </c>
      <c r="BW313" s="229"/>
      <c r="BX313" s="229">
        <v>2</v>
      </c>
      <c r="BY313" s="229">
        <v>2</v>
      </c>
      <c r="BZ313" s="229">
        <v>2</v>
      </c>
      <c r="CA313" s="229"/>
      <c r="CB313" s="229"/>
      <c r="CC313" s="229"/>
      <c r="CD313" s="229"/>
      <c r="CE313" s="229"/>
      <c r="CF313" s="229"/>
      <c r="CG313" s="229">
        <v>0</v>
      </c>
      <c r="CH313" s="229">
        <v>0</v>
      </c>
      <c r="CI313" s="229"/>
      <c r="CJ313" s="229">
        <v>1.4999999999999999E-2</v>
      </c>
      <c r="CK313" s="229"/>
      <c r="CL313" s="229"/>
      <c r="CM313" s="229"/>
      <c r="CN313" s="229"/>
      <c r="CO313" s="229"/>
      <c r="CP313" s="229"/>
      <c r="CQ313" s="229" t="s">
        <v>174</v>
      </c>
      <c r="CR313" s="229" t="s">
        <v>175</v>
      </c>
      <c r="CS313">
        <v>0</v>
      </c>
    </row>
    <row r="314" spans="1:97" s="197" customFormat="1" ht="31.5" customHeight="1" x14ac:dyDescent="0.3">
      <c r="A314" s="193">
        <v>2022</v>
      </c>
      <c r="B314" s="170">
        <v>1</v>
      </c>
      <c r="C314" s="257">
        <v>44577</v>
      </c>
      <c r="D314" s="170">
        <v>384</v>
      </c>
      <c r="E314" s="170">
        <v>557</v>
      </c>
      <c r="F314" s="170">
        <v>6</v>
      </c>
      <c r="G314" s="196" t="s">
        <v>189</v>
      </c>
      <c r="H314" t="s">
        <v>190</v>
      </c>
      <c r="I314" t="s">
        <v>160</v>
      </c>
      <c r="J314">
        <v>1</v>
      </c>
      <c r="K314">
        <v>6</v>
      </c>
      <c r="L314" s="258">
        <v>182</v>
      </c>
      <c r="M314" s="259">
        <v>171.262</v>
      </c>
      <c r="N314" s="260">
        <v>194.922</v>
      </c>
      <c r="O314" s="192"/>
      <c r="P314" s="192"/>
      <c r="Q314" s="192"/>
      <c r="R314" s="192"/>
      <c r="S314" s="192"/>
      <c r="T314" s="192"/>
      <c r="U314" s="192"/>
      <c r="V314" s="192"/>
      <c r="W314" s="192"/>
      <c r="X314" s="192"/>
      <c r="Y314" s="171">
        <v>164</v>
      </c>
      <c r="Z314" s="171">
        <v>159</v>
      </c>
      <c r="AA314" s="192"/>
      <c r="AB314" s="192"/>
      <c r="AC314" s="192"/>
      <c r="AD314" s="192"/>
      <c r="AE314" s="192"/>
      <c r="AF314" s="192"/>
      <c r="AG314" s="192"/>
      <c r="AH314" s="192"/>
      <c r="AI314" s="192"/>
      <c r="AJ314" s="192"/>
      <c r="AK314" s="171">
        <v>153</v>
      </c>
      <c r="AL314" s="171">
        <v>158</v>
      </c>
      <c r="AM314" s="192"/>
      <c r="AN314" s="192"/>
      <c r="AO314" s="222"/>
      <c r="AP314" s="182">
        <v>21</v>
      </c>
      <c r="AQ314" s="183">
        <v>180</v>
      </c>
      <c r="AR314" s="181">
        <v>22.784810126582279</v>
      </c>
      <c r="AS314" s="181">
        <v>22.784810126582279</v>
      </c>
      <c r="AT314" s="184"/>
      <c r="AU314" s="184"/>
      <c r="AV314" s="184"/>
      <c r="AW314" s="184"/>
      <c r="AX314" s="184"/>
      <c r="AY314" s="184"/>
      <c r="AZ314" s="184"/>
      <c r="BA314" s="184"/>
      <c r="BB314" s="184"/>
      <c r="BC314" s="185"/>
      <c r="BD314" s="180"/>
      <c r="BE314" s="186"/>
      <c r="BF314" s="187"/>
      <c r="BG314" s="172">
        <v>0</v>
      </c>
      <c r="BH314" s="172"/>
      <c r="BI314" s="172"/>
      <c r="BJ314" s="172"/>
      <c r="BK314" s="172"/>
      <c r="BL314" s="28"/>
      <c r="BM314" s="229"/>
      <c r="BN314" s="229"/>
      <c r="BO314" s="229"/>
      <c r="BP314" s="229"/>
      <c r="BQ314" s="229"/>
      <c r="BR314" s="229"/>
      <c r="BS314" s="229"/>
      <c r="BT314" s="229"/>
      <c r="BU314" s="229"/>
      <c r="BV314" s="229">
        <v>0</v>
      </c>
      <c r="BW314" s="229"/>
      <c r="BX314" s="229"/>
      <c r="BY314" s="229"/>
      <c r="BZ314" s="229"/>
      <c r="CA314" s="229"/>
      <c r="CB314" s="229"/>
      <c r="CC314" s="229"/>
      <c r="CD314" s="229"/>
      <c r="CE314" s="229"/>
      <c r="CF314" s="229"/>
      <c r="CG314" s="229">
        <v>0</v>
      </c>
      <c r="CH314" s="229">
        <v>0</v>
      </c>
      <c r="CI314" s="229"/>
      <c r="CJ314" s="229">
        <v>1.4999999999999999E-2</v>
      </c>
      <c r="CK314" s="229"/>
      <c r="CL314" s="229"/>
      <c r="CM314" s="229"/>
      <c r="CN314" s="229"/>
      <c r="CO314" s="229"/>
      <c r="CP314" s="229"/>
      <c r="CQ314" s="229" t="s">
        <v>174</v>
      </c>
      <c r="CR314" s="229" t="s">
        <v>175</v>
      </c>
      <c r="CS314">
        <v>0</v>
      </c>
    </row>
    <row r="315" spans="1:97" s="197" customFormat="1" ht="31.5" customHeight="1" x14ac:dyDescent="0.3">
      <c r="A315" s="193">
        <v>2022</v>
      </c>
      <c r="B315" s="170">
        <v>1</v>
      </c>
      <c r="C315" s="257">
        <v>44577</v>
      </c>
      <c r="D315" s="170">
        <v>434</v>
      </c>
      <c r="E315" s="170">
        <v>751</v>
      </c>
      <c r="F315" s="170">
        <v>6</v>
      </c>
      <c r="G315" s="196" t="s">
        <v>193</v>
      </c>
      <c r="H315" t="s">
        <v>194</v>
      </c>
      <c r="I315" t="s">
        <v>160</v>
      </c>
      <c r="J315">
        <v>1</v>
      </c>
      <c r="K315">
        <v>4</v>
      </c>
      <c r="L315" s="258">
        <v>1009</v>
      </c>
      <c r="M315" s="259">
        <v>949.46900000000005</v>
      </c>
      <c r="N315" s="260">
        <v>1080.6389999999999</v>
      </c>
      <c r="O315" s="192">
        <v>1510</v>
      </c>
      <c r="P315" s="192">
        <v>1491</v>
      </c>
      <c r="Q315" s="192">
        <v>1283</v>
      </c>
      <c r="R315" s="192">
        <v>1320</v>
      </c>
      <c r="S315" s="192">
        <v>1255</v>
      </c>
      <c r="T315" s="192">
        <v>1078</v>
      </c>
      <c r="U315" s="192">
        <v>1058</v>
      </c>
      <c r="V315" s="192">
        <v>1065</v>
      </c>
      <c r="W315" s="192">
        <v>1051</v>
      </c>
      <c r="X315" s="192">
        <v>1058</v>
      </c>
      <c r="Y315" s="171">
        <v>171</v>
      </c>
      <c r="Z315" s="171">
        <v>187</v>
      </c>
      <c r="AA315" s="192">
        <v>1260</v>
      </c>
      <c r="AB315" s="192">
        <v>1210</v>
      </c>
      <c r="AC315" s="192">
        <v>1280</v>
      </c>
      <c r="AD315" s="192">
        <v>1330</v>
      </c>
      <c r="AE315" s="192">
        <v>1342</v>
      </c>
      <c r="AF315" s="192">
        <v>1112</v>
      </c>
      <c r="AG315" s="192">
        <v>1044</v>
      </c>
      <c r="AH315" s="192">
        <v>1063</v>
      </c>
      <c r="AI315" s="192">
        <v>1077</v>
      </c>
      <c r="AJ315" s="192">
        <v>1123</v>
      </c>
      <c r="AK315" s="171">
        <v>187</v>
      </c>
      <c r="AL315" s="171">
        <v>187</v>
      </c>
      <c r="AM315" s="192">
        <v>1328.1</v>
      </c>
      <c r="AN315" s="192">
        <v>1072.9000000000001</v>
      </c>
      <c r="AO315" s="222"/>
      <c r="AP315" s="182">
        <v>20</v>
      </c>
      <c r="AQ315" s="183">
        <v>180</v>
      </c>
      <c r="AR315" s="181">
        <v>19.672131147540981</v>
      </c>
      <c r="AS315" s="181">
        <v>19.672131147540981</v>
      </c>
      <c r="AT315" s="184"/>
      <c r="AU315" s="184"/>
      <c r="AV315" s="184"/>
      <c r="AW315" s="184">
        <v>5</v>
      </c>
      <c r="AX315" s="184">
        <v>5</v>
      </c>
      <c r="AY315" s="184">
        <v>6</v>
      </c>
      <c r="AZ315" s="184"/>
      <c r="BA315" s="184"/>
      <c r="BB315" s="184"/>
      <c r="BC315" s="185"/>
      <c r="BD315" s="180"/>
      <c r="BE315" s="186"/>
      <c r="BF315" s="187"/>
      <c r="BG315" s="172">
        <v>0</v>
      </c>
      <c r="BH315" s="172"/>
      <c r="BI315" s="172"/>
      <c r="BJ315" s="172"/>
      <c r="BK315" s="172"/>
      <c r="BL315" s="28">
        <v>3</v>
      </c>
      <c r="BM315" s="229">
        <v>4</v>
      </c>
      <c r="BN315" s="229">
        <v>5</v>
      </c>
      <c r="BO315" s="229"/>
      <c r="BP315" s="229"/>
      <c r="BQ315" s="229"/>
      <c r="BR315" s="229"/>
      <c r="BS315" s="229"/>
      <c r="BT315" s="229"/>
      <c r="BU315" s="229"/>
      <c r="BV315" s="229">
        <v>0</v>
      </c>
      <c r="BW315" s="229"/>
      <c r="BX315" s="229">
        <v>2</v>
      </c>
      <c r="BY315" s="229">
        <v>2</v>
      </c>
      <c r="BZ315" s="229">
        <v>2</v>
      </c>
      <c r="CA315" s="229"/>
      <c r="CB315" s="229"/>
      <c r="CC315" s="229"/>
      <c r="CD315" s="229"/>
      <c r="CE315" s="229"/>
      <c r="CF315" s="229"/>
      <c r="CG315" s="229">
        <v>0</v>
      </c>
      <c r="CH315" s="229">
        <v>0</v>
      </c>
      <c r="CI315" s="229"/>
      <c r="CJ315" s="229">
        <v>1.4999999999999999E-2</v>
      </c>
      <c r="CK315" s="229"/>
      <c r="CL315" s="229"/>
      <c r="CM315" s="229"/>
      <c r="CN315" s="229"/>
      <c r="CO315" s="229"/>
      <c r="CP315" s="229"/>
      <c r="CQ315" s="229" t="s">
        <v>174</v>
      </c>
      <c r="CR315" s="229" t="s">
        <v>175</v>
      </c>
      <c r="CS315">
        <v>0</v>
      </c>
    </row>
    <row r="316" spans="1:97" s="197" customFormat="1" ht="31.5" customHeight="1" x14ac:dyDescent="0.3">
      <c r="A316" s="193">
        <v>2022</v>
      </c>
      <c r="B316" s="170">
        <v>1</v>
      </c>
      <c r="C316" s="257">
        <v>44577</v>
      </c>
      <c r="D316" s="170">
        <v>434</v>
      </c>
      <c r="E316" s="170">
        <v>752</v>
      </c>
      <c r="F316" s="170">
        <v>6</v>
      </c>
      <c r="G316" s="196"/>
      <c r="K316"/>
      <c r="L316" s="258"/>
      <c r="M316" s="259"/>
      <c r="N316" s="260"/>
      <c r="O316" s="192">
        <v>75</v>
      </c>
      <c r="P316" s="192">
        <v>74</v>
      </c>
      <c r="Q316" s="192">
        <v>70</v>
      </c>
      <c r="R316" s="192">
        <v>64</v>
      </c>
      <c r="S316" s="192">
        <v>61</v>
      </c>
      <c r="T316" s="192">
        <v>57</v>
      </c>
      <c r="U316" s="192">
        <v>59</v>
      </c>
      <c r="V316" s="192">
        <v>54</v>
      </c>
      <c r="W316" s="192">
        <v>54</v>
      </c>
      <c r="X316" s="192">
        <v>53</v>
      </c>
      <c r="Y316" s="171">
        <v>171</v>
      </c>
      <c r="Z316" s="171">
        <v>187</v>
      </c>
      <c r="AA316" s="192">
        <v>64</v>
      </c>
      <c r="AB316" s="192">
        <v>63</v>
      </c>
      <c r="AC316" s="192">
        <v>67</v>
      </c>
      <c r="AD316" s="192">
        <v>68</v>
      </c>
      <c r="AE316" s="192">
        <v>65</v>
      </c>
      <c r="AF316" s="192">
        <v>56</v>
      </c>
      <c r="AG316" s="192">
        <v>55</v>
      </c>
      <c r="AH316" s="192">
        <v>55</v>
      </c>
      <c r="AI316" s="192">
        <v>56</v>
      </c>
      <c r="AJ316" s="192">
        <v>57</v>
      </c>
      <c r="AK316" s="171">
        <v>187</v>
      </c>
      <c r="AL316" s="171">
        <v>187</v>
      </c>
      <c r="AM316" s="192">
        <v>67.099999999999994</v>
      </c>
      <c r="AN316" s="192">
        <v>55.6</v>
      </c>
      <c r="AO316" s="222"/>
      <c r="AP316" s="182"/>
      <c r="AQ316" s="183"/>
      <c r="AR316" s="181"/>
      <c r="AS316" s="181"/>
      <c r="AT316" s="184"/>
      <c r="AU316" s="184"/>
      <c r="AV316" s="184"/>
      <c r="AW316" s="184"/>
      <c r="AX316" s="184"/>
      <c r="AY316" s="184"/>
      <c r="AZ316" s="184"/>
      <c r="BA316" s="184"/>
      <c r="BB316" s="184"/>
      <c r="BC316" s="185"/>
      <c r="BD316" s="180"/>
      <c r="BE316" s="186"/>
      <c r="BF316" s="187"/>
      <c r="BG316" s="172"/>
      <c r="BH316" s="172"/>
      <c r="BI316" s="172"/>
      <c r="BJ316" s="172"/>
      <c r="BK316" s="172"/>
      <c r="BL316" s="28"/>
      <c r="BM316" s="229"/>
      <c r="BN316" s="229"/>
      <c r="BO316" s="229"/>
      <c r="BP316" s="229"/>
      <c r="BQ316" s="229"/>
      <c r="BR316" s="229"/>
      <c r="BS316" s="229"/>
      <c r="BT316" s="229"/>
      <c r="BU316" s="229"/>
      <c r="BV316" s="229"/>
      <c r="BW316" s="229"/>
      <c r="BX316" s="229"/>
      <c r="BY316" s="229"/>
      <c r="BZ316" s="229"/>
      <c r="CA316" s="229"/>
      <c r="CB316" s="229"/>
      <c r="CC316" s="229"/>
      <c r="CD316" s="229"/>
      <c r="CE316" s="229"/>
      <c r="CF316" s="229"/>
      <c r="CG316" s="229">
        <v>0</v>
      </c>
      <c r="CH316" s="229"/>
      <c r="CI316" s="229"/>
      <c r="CJ316" s="229">
        <v>1.4999999999999999E-2</v>
      </c>
      <c r="CK316" s="229"/>
      <c r="CL316" s="229"/>
      <c r="CM316" s="229"/>
      <c r="CN316" s="229"/>
      <c r="CO316" s="229"/>
      <c r="CP316" s="229"/>
      <c r="CQ316" s="229"/>
      <c r="CR316" s="229"/>
      <c r="CS316">
        <v>0</v>
      </c>
    </row>
    <row r="317" spans="1:97" s="197" customFormat="1" ht="31.5" customHeight="1" x14ac:dyDescent="0.3">
      <c r="A317" s="193">
        <v>2022</v>
      </c>
      <c r="B317" s="170">
        <v>1</v>
      </c>
      <c r="C317" s="257">
        <v>44577</v>
      </c>
      <c r="D317" s="170">
        <v>376</v>
      </c>
      <c r="E317" s="170">
        <v>438</v>
      </c>
      <c r="F317" s="170">
        <v>7</v>
      </c>
      <c r="G317" s="196" t="s">
        <v>197</v>
      </c>
      <c r="H317" t="s">
        <v>198</v>
      </c>
      <c r="I317" t="s">
        <v>160</v>
      </c>
      <c r="J317">
        <v>3</v>
      </c>
      <c r="K317">
        <v>2</v>
      </c>
      <c r="L317" s="258">
        <v>335</v>
      </c>
      <c r="M317" s="259">
        <v>315.23500000000001</v>
      </c>
      <c r="N317" s="260">
        <v>358.78500000000003</v>
      </c>
      <c r="O317" s="192">
        <v>490</v>
      </c>
      <c r="P317" s="192">
        <v>500</v>
      </c>
      <c r="Q317" s="192">
        <v>489</v>
      </c>
      <c r="R317" s="192">
        <v>488</v>
      </c>
      <c r="S317" s="192">
        <v>476</v>
      </c>
      <c r="T317" s="192">
        <v>351</v>
      </c>
      <c r="U317" s="192">
        <v>372</v>
      </c>
      <c r="V317" s="192">
        <v>360</v>
      </c>
      <c r="W317" s="192">
        <v>357</v>
      </c>
      <c r="X317" s="192">
        <v>373</v>
      </c>
      <c r="Y317" s="171">
        <v>145</v>
      </c>
      <c r="Z317" s="171">
        <v>145</v>
      </c>
      <c r="AA317" s="192">
        <v>491</v>
      </c>
      <c r="AB317" s="192">
        <v>484</v>
      </c>
      <c r="AC317" s="192">
        <v>458</v>
      </c>
      <c r="AD317" s="192">
        <v>459</v>
      </c>
      <c r="AE317" s="192">
        <v>483</v>
      </c>
      <c r="AF317" s="192">
        <v>385</v>
      </c>
      <c r="AG317" s="192">
        <v>370</v>
      </c>
      <c r="AH317" s="192">
        <v>362</v>
      </c>
      <c r="AI317" s="192">
        <v>361</v>
      </c>
      <c r="AJ317" s="192">
        <v>384</v>
      </c>
      <c r="AK317" s="171">
        <v>145</v>
      </c>
      <c r="AL317" s="171">
        <v>145</v>
      </c>
      <c r="AM317" s="192">
        <v>481.8</v>
      </c>
      <c r="AN317" s="192">
        <v>367.5</v>
      </c>
      <c r="AO317" s="222"/>
      <c r="AP317" s="182">
        <v>75</v>
      </c>
      <c r="AQ317" s="183">
        <v>144</v>
      </c>
      <c r="AR317" s="181">
        <v>8.2758620689655178</v>
      </c>
      <c r="AS317" s="181">
        <v>8.2758620689655178</v>
      </c>
      <c r="AT317" s="184"/>
      <c r="AU317" s="184"/>
      <c r="AV317" s="184"/>
      <c r="AW317" s="184"/>
      <c r="AX317" s="184"/>
      <c r="AY317" s="184"/>
      <c r="AZ317" s="184"/>
      <c r="BA317" s="184"/>
      <c r="BB317" s="184"/>
      <c r="BC317" s="185"/>
      <c r="BD317" s="180"/>
      <c r="BE317" s="186"/>
      <c r="BF317" s="187"/>
      <c r="BG317" s="172">
        <v>0</v>
      </c>
      <c r="BH317" s="172"/>
      <c r="BI317" s="172"/>
      <c r="BJ317" s="172"/>
      <c r="BK317" s="172"/>
      <c r="BL317" s="28"/>
      <c r="BM317" s="229"/>
      <c r="BN317" s="229"/>
      <c r="BO317" s="229"/>
      <c r="BP317" s="229"/>
      <c r="BQ317" s="229"/>
      <c r="BR317" s="229"/>
      <c r="BS317" s="229"/>
      <c r="BT317" s="229"/>
      <c r="BU317" s="229"/>
      <c r="BV317" s="229">
        <v>0</v>
      </c>
      <c r="BW317" s="229"/>
      <c r="BX317" s="229"/>
      <c r="BY317" s="229"/>
      <c r="BZ317" s="229"/>
      <c r="CA317" s="229"/>
      <c r="CB317" s="229"/>
      <c r="CC317" s="229"/>
      <c r="CD317" s="229"/>
      <c r="CE317" s="229"/>
      <c r="CF317" s="229"/>
      <c r="CG317" s="229">
        <v>0</v>
      </c>
      <c r="CH317" s="229">
        <v>0</v>
      </c>
      <c r="CI317" s="229"/>
      <c r="CJ317" s="229">
        <v>1.4999999999999999E-2</v>
      </c>
      <c r="CK317" s="229"/>
      <c r="CL317" s="229"/>
      <c r="CM317" s="229"/>
      <c r="CN317" s="229"/>
      <c r="CO317" s="229"/>
      <c r="CP317" s="229"/>
      <c r="CQ317" s="229" t="s">
        <v>174</v>
      </c>
      <c r="CR317" s="229" t="s">
        <v>175</v>
      </c>
      <c r="CS317">
        <v>0</v>
      </c>
    </row>
    <row r="318" spans="1:97" s="197" customFormat="1" ht="31.5" customHeight="1" x14ac:dyDescent="0.3">
      <c r="A318" s="193">
        <v>2022</v>
      </c>
      <c r="B318" s="170">
        <v>1</v>
      </c>
      <c r="C318" s="257">
        <v>44577</v>
      </c>
      <c r="D318" s="170">
        <v>419</v>
      </c>
      <c r="E318" s="170">
        <v>670</v>
      </c>
      <c r="F318" s="170">
        <v>7</v>
      </c>
      <c r="G318" s="196" t="s">
        <v>212</v>
      </c>
      <c r="H318" t="s">
        <v>213</v>
      </c>
      <c r="I318" t="s">
        <v>160</v>
      </c>
      <c r="J318">
        <v>4</v>
      </c>
      <c r="K318">
        <v>2</v>
      </c>
      <c r="L318" s="258">
        <v>298</v>
      </c>
      <c r="M318" s="259">
        <v>280.41800000000001</v>
      </c>
      <c r="N318" s="260">
        <v>319.15800000000002</v>
      </c>
      <c r="O318" s="192"/>
      <c r="P318" s="192"/>
      <c r="Q318" s="192"/>
      <c r="R318" s="192">
        <v>250</v>
      </c>
      <c r="S318" s="192">
        <v>254</v>
      </c>
      <c r="T318" s="192"/>
      <c r="U318" s="192"/>
      <c r="V318" s="192"/>
      <c r="W318" s="192">
        <v>195</v>
      </c>
      <c r="X318" s="192">
        <v>200</v>
      </c>
      <c r="Y318" s="171"/>
      <c r="Z318" s="171">
        <v>141</v>
      </c>
      <c r="AA318" s="192">
        <v>260</v>
      </c>
      <c r="AB318" s="192">
        <v>274</v>
      </c>
      <c r="AC318" s="192">
        <v>248</v>
      </c>
      <c r="AD318" s="192">
        <v>255</v>
      </c>
      <c r="AE318" s="192">
        <v>257</v>
      </c>
      <c r="AF318" s="192">
        <v>188</v>
      </c>
      <c r="AG318" s="192">
        <v>200</v>
      </c>
      <c r="AH318" s="192">
        <v>176</v>
      </c>
      <c r="AI318" s="192">
        <v>190</v>
      </c>
      <c r="AJ318" s="192">
        <v>192</v>
      </c>
      <c r="AK318" s="171">
        <v>161</v>
      </c>
      <c r="AL318" s="171">
        <v>166</v>
      </c>
      <c r="AM318" s="192">
        <v>256.85714285714278</v>
      </c>
      <c r="AN318" s="192">
        <v>191.57142857142861</v>
      </c>
      <c r="AO318" s="222"/>
      <c r="AP318" s="182">
        <v>96</v>
      </c>
      <c r="AQ318" s="183">
        <v>150</v>
      </c>
      <c r="AR318" s="181">
        <v>5.7692307692307692</v>
      </c>
      <c r="AS318" s="181">
        <v>5.7692307692307692</v>
      </c>
      <c r="AT318" s="184"/>
      <c r="AU318" s="184"/>
      <c r="AV318" s="184"/>
      <c r="AW318" s="184"/>
      <c r="AX318" s="184"/>
      <c r="AY318" s="184"/>
      <c r="AZ318" s="184"/>
      <c r="BA318" s="184"/>
      <c r="BB318" s="184"/>
      <c r="BC318" s="185"/>
      <c r="BD318" s="180"/>
      <c r="BE318" s="186"/>
      <c r="BF318" s="187"/>
      <c r="BG318" s="172">
        <v>0</v>
      </c>
      <c r="BH318" s="172"/>
      <c r="BI318" s="172"/>
      <c r="BJ318" s="172"/>
      <c r="BK318" s="172"/>
      <c r="BL318" s="28"/>
      <c r="BM318" s="229"/>
      <c r="BN318" s="229"/>
      <c r="BO318" s="229"/>
      <c r="BP318" s="229"/>
      <c r="BQ318" s="229"/>
      <c r="BR318" s="229"/>
      <c r="BS318" s="229"/>
      <c r="BT318" s="229"/>
      <c r="BU318" s="229"/>
      <c r="BV318" s="229">
        <v>0</v>
      </c>
      <c r="BW318" s="229"/>
      <c r="BX318" s="229"/>
      <c r="BY318" s="229"/>
      <c r="BZ318" s="229"/>
      <c r="CA318" s="229"/>
      <c r="CB318" s="229"/>
      <c r="CC318" s="229"/>
      <c r="CD318" s="229"/>
      <c r="CE318" s="229"/>
      <c r="CF318" s="229"/>
      <c r="CG318" s="229">
        <v>0</v>
      </c>
      <c r="CH318" s="229">
        <v>0</v>
      </c>
      <c r="CI318" s="229"/>
      <c r="CJ318" s="229">
        <v>1.4999999999999999E-2</v>
      </c>
      <c r="CK318" s="229"/>
      <c r="CL318" s="229"/>
      <c r="CM318" s="229"/>
      <c r="CN318" s="229"/>
      <c r="CO318" s="229"/>
      <c r="CP318" s="229"/>
      <c r="CQ318" s="229" t="s">
        <v>174</v>
      </c>
      <c r="CR318" s="229" t="s">
        <v>175</v>
      </c>
      <c r="CS318">
        <v>0</v>
      </c>
    </row>
    <row r="319" spans="1:97" s="197" customFormat="1" ht="31.5" customHeight="1" x14ac:dyDescent="0.3">
      <c r="A319" s="193">
        <v>2022</v>
      </c>
      <c r="B319" s="170">
        <v>1</v>
      </c>
      <c r="C319" s="257">
        <v>44577</v>
      </c>
      <c r="D319" s="170">
        <v>434</v>
      </c>
      <c r="E319" s="170">
        <v>752</v>
      </c>
      <c r="F319" s="170">
        <v>7</v>
      </c>
      <c r="G319" s="196"/>
      <c r="K319"/>
      <c r="L319" s="258"/>
      <c r="M319" s="259"/>
      <c r="N319" s="260"/>
      <c r="O319" s="192"/>
      <c r="P319" s="192"/>
      <c r="Q319" s="192"/>
      <c r="R319" s="192"/>
      <c r="S319" s="192"/>
      <c r="T319" s="192"/>
      <c r="U319" s="192"/>
      <c r="V319" s="192"/>
      <c r="W319" s="192"/>
      <c r="X319" s="192"/>
      <c r="Y319" s="171">
        <v>171</v>
      </c>
      <c r="Z319" s="171">
        <v>187</v>
      </c>
      <c r="AA319" s="192"/>
      <c r="AB319" s="192"/>
      <c r="AC319" s="192"/>
      <c r="AD319" s="192"/>
      <c r="AE319" s="192"/>
      <c r="AF319" s="192"/>
      <c r="AG319" s="192"/>
      <c r="AH319" s="192"/>
      <c r="AI319" s="192"/>
      <c r="AJ319" s="192"/>
      <c r="AK319" s="171">
        <v>187</v>
      </c>
      <c r="AL319" s="171">
        <v>187</v>
      </c>
      <c r="AM319" s="192"/>
      <c r="AN319" s="192"/>
      <c r="AO319" s="222"/>
      <c r="AP319" s="182"/>
      <c r="AQ319" s="183"/>
      <c r="AR319" s="181"/>
      <c r="AS319" s="181"/>
      <c r="AT319" s="184"/>
      <c r="AU319" s="184"/>
      <c r="AV319" s="184"/>
      <c r="AW319" s="184"/>
      <c r="AX319" s="184"/>
      <c r="AY319" s="184"/>
      <c r="AZ319" s="184"/>
      <c r="BA319" s="184"/>
      <c r="BB319" s="184"/>
      <c r="BC319" s="185"/>
      <c r="BD319" s="180"/>
      <c r="BE319" s="186"/>
      <c r="BF319" s="187"/>
      <c r="BG319" s="172"/>
      <c r="BH319" s="172"/>
      <c r="BI319" s="172"/>
      <c r="BJ319" s="172"/>
      <c r="BK319" s="172"/>
      <c r="BL319" s="28"/>
      <c r="BM319" s="229"/>
      <c r="BN319" s="229"/>
      <c r="BO319" s="229"/>
      <c r="BP319" s="229"/>
      <c r="BQ319" s="229"/>
      <c r="BR319" s="229"/>
      <c r="BS319" s="229"/>
      <c r="BT319" s="229"/>
      <c r="BU319" s="229"/>
      <c r="BV319" s="229"/>
      <c r="BW319" s="229"/>
      <c r="BX319" s="229"/>
      <c r="BY319" s="229"/>
      <c r="BZ319" s="229"/>
      <c r="CA319" s="229"/>
      <c r="CB319" s="229"/>
      <c r="CC319" s="229"/>
      <c r="CD319" s="229"/>
      <c r="CE319" s="229"/>
      <c r="CF319" s="229"/>
      <c r="CG319" s="229">
        <v>0</v>
      </c>
      <c r="CH319" s="229"/>
      <c r="CI319" s="229"/>
      <c r="CJ319" s="229">
        <v>1.4999999999999999E-2</v>
      </c>
      <c r="CK319" s="229"/>
      <c r="CL319" s="229"/>
      <c r="CM319" s="229"/>
      <c r="CN319" s="229"/>
      <c r="CO319" s="229"/>
      <c r="CP319" s="229"/>
      <c r="CQ319" s="229"/>
      <c r="CR319" s="229"/>
      <c r="CS319">
        <v>0</v>
      </c>
    </row>
    <row r="320" spans="1:97" s="197" customFormat="1" ht="31.5" customHeight="1" x14ac:dyDescent="0.3">
      <c r="A320" s="193">
        <v>2022</v>
      </c>
      <c r="B320" s="170">
        <v>1</v>
      </c>
      <c r="C320" s="257">
        <v>44577</v>
      </c>
      <c r="D320" s="170">
        <v>227</v>
      </c>
      <c r="E320" s="170">
        <v>155</v>
      </c>
      <c r="F320" s="170">
        <v>28</v>
      </c>
      <c r="G320" s="196" t="s">
        <v>315</v>
      </c>
      <c r="H320" t="s">
        <v>316</v>
      </c>
      <c r="I320" t="s">
        <v>317</v>
      </c>
      <c r="J320">
        <v>3</v>
      </c>
      <c r="K320">
        <v>2</v>
      </c>
      <c r="L320" s="258">
        <v>122</v>
      </c>
      <c r="M320" s="259">
        <v>113.46</v>
      </c>
      <c r="N320" s="260">
        <v>130.54</v>
      </c>
      <c r="O320" s="192"/>
      <c r="P320" s="192">
        <v>177</v>
      </c>
      <c r="Q320" s="192">
        <v>170</v>
      </c>
      <c r="R320" s="192">
        <v>176</v>
      </c>
      <c r="S320" s="192">
        <v>169</v>
      </c>
      <c r="T320" s="192"/>
      <c r="U320" s="192">
        <v>130</v>
      </c>
      <c r="V320" s="192">
        <v>126</v>
      </c>
      <c r="W320" s="192">
        <v>125</v>
      </c>
      <c r="X320" s="192">
        <v>128</v>
      </c>
      <c r="Y320" s="171"/>
      <c r="Z320" s="171">
        <v>150</v>
      </c>
      <c r="AA320" s="192">
        <v>155</v>
      </c>
      <c r="AB320" s="192"/>
      <c r="AC320" s="192"/>
      <c r="AD320" s="192"/>
      <c r="AE320" s="192"/>
      <c r="AF320" s="192">
        <v>132</v>
      </c>
      <c r="AG320" s="192"/>
      <c r="AH320" s="192"/>
      <c r="AI320" s="192"/>
      <c r="AJ320" s="192"/>
      <c r="AK320" s="171"/>
      <c r="AL320" s="171"/>
      <c r="AM320" s="192">
        <v>169.4</v>
      </c>
      <c r="AN320" s="192">
        <v>128.19999999999999</v>
      </c>
      <c r="AO320" s="222"/>
      <c r="AP320" s="182">
        <v>80</v>
      </c>
      <c r="AQ320" s="183">
        <v>135</v>
      </c>
      <c r="AR320" s="181">
        <v>8</v>
      </c>
      <c r="AS320" s="181">
        <v>8</v>
      </c>
      <c r="AT320" s="184"/>
      <c r="AU320" s="184"/>
      <c r="AV320" s="184"/>
      <c r="AW320" s="184">
        <v>4</v>
      </c>
      <c r="AX320" s="184">
        <v>4</v>
      </c>
      <c r="AY320" s="184">
        <v>4</v>
      </c>
      <c r="AZ320" s="184"/>
      <c r="BA320" s="184"/>
      <c r="BB320" s="184"/>
      <c r="BC320" s="185"/>
      <c r="BD320" s="180"/>
      <c r="BE320" s="186"/>
      <c r="BF320" s="187"/>
      <c r="BG320" s="172">
        <v>0</v>
      </c>
      <c r="BH320" s="172"/>
      <c r="BI320" s="172"/>
      <c r="BJ320" s="172"/>
      <c r="BK320" s="172"/>
      <c r="BL320" s="28"/>
      <c r="BM320" s="229"/>
      <c r="BN320" s="229"/>
      <c r="BO320" s="229"/>
      <c r="BP320" s="229"/>
      <c r="BQ320" s="229"/>
      <c r="BR320" s="229"/>
      <c r="BS320" s="229"/>
      <c r="BT320" s="229"/>
      <c r="BU320" s="229"/>
      <c r="BV320" s="229">
        <v>0</v>
      </c>
      <c r="BW320" s="229"/>
      <c r="BX320" s="229"/>
      <c r="BY320" s="229"/>
      <c r="BZ320" s="229"/>
      <c r="CA320" s="229"/>
      <c r="CB320" s="229"/>
      <c r="CC320" s="229"/>
      <c r="CD320" s="229"/>
      <c r="CE320" s="229"/>
      <c r="CF320" s="229"/>
      <c r="CG320" s="229">
        <v>0</v>
      </c>
      <c r="CH320" s="229">
        <v>0</v>
      </c>
      <c r="CI320" s="229"/>
      <c r="CJ320" s="229">
        <v>0.02</v>
      </c>
      <c r="CK320" s="229"/>
      <c r="CL320" s="229"/>
      <c r="CM320" s="229"/>
      <c r="CN320" s="229"/>
      <c r="CO320" s="229"/>
      <c r="CP320" s="229"/>
      <c r="CQ320" s="229" t="s">
        <v>169</v>
      </c>
      <c r="CR320" s="229" t="s">
        <v>170</v>
      </c>
      <c r="CS320">
        <v>0</v>
      </c>
    </row>
    <row r="321" spans="1:97" s="197" customFormat="1" ht="31.5" customHeight="1" x14ac:dyDescent="0.3">
      <c r="A321" s="193">
        <v>2022</v>
      </c>
      <c r="B321" s="170">
        <v>1</v>
      </c>
      <c r="C321" s="257">
        <v>44577</v>
      </c>
      <c r="D321" s="170">
        <v>159</v>
      </c>
      <c r="E321" s="170">
        <v>299</v>
      </c>
      <c r="F321" s="170">
        <v>30</v>
      </c>
      <c r="G321" s="196" t="s">
        <v>233</v>
      </c>
      <c r="H321" t="s">
        <v>234</v>
      </c>
      <c r="I321" t="s">
        <v>235</v>
      </c>
      <c r="J321">
        <v>3</v>
      </c>
      <c r="K321">
        <v>2</v>
      </c>
      <c r="L321" s="258">
        <v>115</v>
      </c>
      <c r="M321" s="259">
        <v>106.95</v>
      </c>
      <c r="N321" s="260">
        <v>123.05</v>
      </c>
      <c r="O321" s="192"/>
      <c r="P321" s="192">
        <v>144</v>
      </c>
      <c r="Q321" s="192">
        <v>135</v>
      </c>
      <c r="R321" s="192">
        <v>133</v>
      </c>
      <c r="S321" s="192">
        <v>143</v>
      </c>
      <c r="T321" s="192"/>
      <c r="U321" s="192">
        <v>113</v>
      </c>
      <c r="V321" s="192">
        <v>109</v>
      </c>
      <c r="W321" s="192">
        <v>110</v>
      </c>
      <c r="X321" s="192">
        <v>111</v>
      </c>
      <c r="Y321" s="171"/>
      <c r="Z321" s="171">
        <v>124</v>
      </c>
      <c r="AA321" s="192">
        <v>140</v>
      </c>
      <c r="AB321" s="192">
        <v>139</v>
      </c>
      <c r="AC321" s="192">
        <v>140</v>
      </c>
      <c r="AD321" s="192">
        <v>136</v>
      </c>
      <c r="AE321" s="192">
        <v>160</v>
      </c>
      <c r="AF321" s="192">
        <v>117</v>
      </c>
      <c r="AG321" s="192">
        <v>116</v>
      </c>
      <c r="AH321" s="192">
        <v>114</v>
      </c>
      <c r="AI321" s="192">
        <v>112</v>
      </c>
      <c r="AJ321" s="192">
        <v>122</v>
      </c>
      <c r="AK321" s="171">
        <v>121</v>
      </c>
      <c r="AL321" s="171">
        <v>132</v>
      </c>
      <c r="AM321" s="192">
        <v>141.11111111111109</v>
      </c>
      <c r="AN321" s="192">
        <v>113.7777777777778</v>
      </c>
      <c r="AO321" s="222"/>
      <c r="AP321" s="182">
        <v>86</v>
      </c>
      <c r="AQ321" s="183">
        <v>126</v>
      </c>
      <c r="AR321" s="181">
        <v>9.6</v>
      </c>
      <c r="AS321" s="181">
        <v>9.6</v>
      </c>
      <c r="AT321" s="184"/>
      <c r="AU321" s="184"/>
      <c r="AV321" s="184"/>
      <c r="AW321" s="184">
        <v>5</v>
      </c>
      <c r="AX321" s="184">
        <v>5</v>
      </c>
      <c r="AY321" s="184">
        <v>4</v>
      </c>
      <c r="AZ321" s="184"/>
      <c r="BA321" s="184"/>
      <c r="BB321" s="184"/>
      <c r="BC321" s="185"/>
      <c r="BD321" s="180"/>
      <c r="BE321" s="186"/>
      <c r="BF321" s="187"/>
      <c r="BG321" s="172">
        <v>0</v>
      </c>
      <c r="BH321" s="172"/>
      <c r="BI321" s="172"/>
      <c r="BJ321" s="172"/>
      <c r="BK321" s="172"/>
      <c r="BL321" s="28"/>
      <c r="BM321" s="229">
        <v>4</v>
      </c>
      <c r="BN321" s="229">
        <v>6</v>
      </c>
      <c r="BO321" s="229"/>
      <c r="BP321" s="229"/>
      <c r="BQ321" s="229"/>
      <c r="BR321" s="229"/>
      <c r="BS321" s="229"/>
      <c r="BT321" s="229"/>
      <c r="BU321" s="229"/>
      <c r="BV321" s="229">
        <v>0</v>
      </c>
      <c r="BW321" s="229"/>
      <c r="BX321" s="229"/>
      <c r="BY321" s="229">
        <v>4</v>
      </c>
      <c r="BZ321" s="229">
        <v>5</v>
      </c>
      <c r="CA321" s="229"/>
      <c r="CB321" s="229"/>
      <c r="CC321" s="229"/>
      <c r="CD321" s="229"/>
      <c r="CE321" s="229"/>
      <c r="CF321" s="229"/>
      <c r="CG321" s="229">
        <v>0</v>
      </c>
      <c r="CH321" s="229">
        <v>0</v>
      </c>
      <c r="CI321" s="229"/>
      <c r="CJ321" s="229">
        <v>0.02</v>
      </c>
      <c r="CK321" s="229"/>
      <c r="CL321" s="229"/>
      <c r="CM321" s="229"/>
      <c r="CN321" s="229"/>
      <c r="CO321" s="229"/>
      <c r="CP321" s="229"/>
      <c r="CQ321" s="229" t="s">
        <v>169</v>
      </c>
      <c r="CR321" s="229" t="s">
        <v>170</v>
      </c>
      <c r="CS321">
        <v>0</v>
      </c>
    </row>
    <row r="322" spans="1:97" s="197" customFormat="1" ht="31.5" customHeight="1" x14ac:dyDescent="0.3">
      <c r="A322" s="193">
        <v>2022</v>
      </c>
      <c r="B322" s="170">
        <v>1</v>
      </c>
      <c r="C322" s="257">
        <v>44577</v>
      </c>
      <c r="D322" s="170">
        <v>334</v>
      </c>
      <c r="E322" s="170">
        <v>254</v>
      </c>
      <c r="F322" s="170">
        <v>49</v>
      </c>
      <c r="G322" s="196" t="s">
        <v>200</v>
      </c>
      <c r="H322" t="s">
        <v>168</v>
      </c>
      <c r="I322" t="s">
        <v>201</v>
      </c>
      <c r="J322">
        <v>4</v>
      </c>
      <c r="K322">
        <v>2</v>
      </c>
      <c r="L322" s="258">
        <v>203</v>
      </c>
      <c r="M322" s="259">
        <v>188.79</v>
      </c>
      <c r="N322" s="260">
        <v>217.21</v>
      </c>
      <c r="O322" s="192">
        <v>354</v>
      </c>
      <c r="P322" s="192">
        <v>311</v>
      </c>
      <c r="Q322" s="192">
        <v>300</v>
      </c>
      <c r="R322" s="192">
        <v>297</v>
      </c>
      <c r="S322" s="192">
        <v>296</v>
      </c>
      <c r="T322" s="192">
        <v>200</v>
      </c>
      <c r="U322" s="192">
        <v>202</v>
      </c>
      <c r="V322" s="192">
        <v>198</v>
      </c>
      <c r="W322" s="192">
        <v>199</v>
      </c>
      <c r="X322" s="192">
        <v>217</v>
      </c>
      <c r="Y322" s="171">
        <v>151</v>
      </c>
      <c r="Z322" s="171">
        <v>181</v>
      </c>
      <c r="AA322" s="192">
        <v>300</v>
      </c>
      <c r="AB322" s="192">
        <v>320</v>
      </c>
      <c r="AC322" s="192">
        <v>290</v>
      </c>
      <c r="AD322" s="192">
        <v>285</v>
      </c>
      <c r="AE322" s="192">
        <v>300</v>
      </c>
      <c r="AF322" s="192">
        <v>212</v>
      </c>
      <c r="AG322" s="192">
        <v>235</v>
      </c>
      <c r="AH322" s="192">
        <v>213</v>
      </c>
      <c r="AI322" s="192">
        <v>210</v>
      </c>
      <c r="AJ322" s="192">
        <v>209</v>
      </c>
      <c r="AK322" s="171">
        <v>172</v>
      </c>
      <c r="AL322" s="171">
        <v>168</v>
      </c>
      <c r="AM322" s="192">
        <v>305.3</v>
      </c>
      <c r="AN322" s="192">
        <v>209.5</v>
      </c>
      <c r="AO322" s="222"/>
      <c r="AP322" s="182">
        <v>94</v>
      </c>
      <c r="AQ322" s="183">
        <v>153</v>
      </c>
      <c r="AR322" s="181">
        <v>5.3571428571428568</v>
      </c>
      <c r="AS322" s="181">
        <v>5.3571428571428568</v>
      </c>
      <c r="AT322" s="184"/>
      <c r="AU322" s="184"/>
      <c r="AV322" s="184"/>
      <c r="AW322" s="184">
        <v>8</v>
      </c>
      <c r="AX322" s="184">
        <v>7</v>
      </c>
      <c r="AY322" s="184">
        <v>5</v>
      </c>
      <c r="AZ322" s="184"/>
      <c r="BA322" s="184"/>
      <c r="BB322" s="184"/>
      <c r="BC322" s="185"/>
      <c r="BD322" s="180"/>
      <c r="BE322" s="186"/>
      <c r="BF322" s="187"/>
      <c r="BG322" s="172">
        <v>0</v>
      </c>
      <c r="BH322" s="172"/>
      <c r="BI322" s="172"/>
      <c r="BJ322" s="172"/>
      <c r="BK322" s="172"/>
      <c r="BL322" s="28">
        <v>4</v>
      </c>
      <c r="BM322" s="229">
        <v>3</v>
      </c>
      <c r="BN322" s="229">
        <v>5</v>
      </c>
      <c r="BO322" s="229"/>
      <c r="BP322" s="229"/>
      <c r="BQ322" s="229"/>
      <c r="BR322" s="229"/>
      <c r="BS322" s="229"/>
      <c r="BT322" s="229"/>
      <c r="BU322" s="229"/>
      <c r="BV322" s="229">
        <v>0</v>
      </c>
      <c r="BW322" s="229"/>
      <c r="BX322" s="229">
        <v>6</v>
      </c>
      <c r="BY322" s="229">
        <v>5</v>
      </c>
      <c r="BZ322" s="229">
        <v>5</v>
      </c>
      <c r="CA322" s="229"/>
      <c r="CB322" s="229"/>
      <c r="CC322" s="229"/>
      <c r="CD322" s="229"/>
      <c r="CE322" s="229"/>
      <c r="CF322" s="229"/>
      <c r="CG322" s="229">
        <v>0</v>
      </c>
      <c r="CH322" s="229">
        <v>0</v>
      </c>
      <c r="CI322" s="229"/>
      <c r="CJ322" s="229">
        <v>0.02</v>
      </c>
      <c r="CK322" s="229"/>
      <c r="CL322" s="229"/>
      <c r="CM322" s="229"/>
      <c r="CN322" s="229"/>
      <c r="CO322" s="229"/>
      <c r="CP322" s="229"/>
      <c r="CQ322" s="229" t="s">
        <v>169</v>
      </c>
      <c r="CR322" s="229" t="s">
        <v>170</v>
      </c>
      <c r="CS322">
        <v>0</v>
      </c>
    </row>
    <row r="323" spans="1:97" s="197" customFormat="1" ht="31.5" customHeight="1" x14ac:dyDescent="0.3">
      <c r="A323" s="193">
        <v>2022</v>
      </c>
      <c r="B323" s="170">
        <v>1</v>
      </c>
      <c r="C323" s="257">
        <v>44577</v>
      </c>
      <c r="D323" s="170">
        <v>381</v>
      </c>
      <c r="E323" s="170">
        <v>447</v>
      </c>
      <c r="F323" s="170"/>
      <c r="G323" s="196" t="s">
        <v>330</v>
      </c>
      <c r="H323" t="s">
        <v>331</v>
      </c>
      <c r="I323" t="s">
        <v>160</v>
      </c>
      <c r="J323">
        <v>3</v>
      </c>
      <c r="K323">
        <v>1</v>
      </c>
      <c r="L323" s="258">
        <v>177</v>
      </c>
      <c r="M323" s="259">
        <v>159.30000000000001</v>
      </c>
      <c r="N323" s="260">
        <v>194.7</v>
      </c>
      <c r="O323" s="192"/>
      <c r="P323" s="192"/>
      <c r="Q323" s="192"/>
      <c r="R323" s="192"/>
      <c r="S323" s="192"/>
      <c r="T323" s="192"/>
      <c r="U323" s="192"/>
      <c r="V323" s="192"/>
      <c r="W323" s="192"/>
      <c r="X323" s="192"/>
      <c r="Y323" s="171"/>
      <c r="Z323" s="171"/>
      <c r="AA323" s="192"/>
      <c r="AB323" s="192">
        <v>200</v>
      </c>
      <c r="AC323" s="192">
        <v>210</v>
      </c>
      <c r="AD323" s="192">
        <v>208</v>
      </c>
      <c r="AE323" s="192">
        <v>219</v>
      </c>
      <c r="AF323" s="192"/>
      <c r="AG323" s="192">
        <v>190</v>
      </c>
      <c r="AH323" s="192">
        <v>185</v>
      </c>
      <c r="AI323" s="192">
        <v>182</v>
      </c>
      <c r="AJ323" s="192">
        <v>195</v>
      </c>
      <c r="AK323" s="171">
        <v>135</v>
      </c>
      <c r="AL323" s="171">
        <v>143</v>
      </c>
      <c r="AM323" s="192">
        <v>209.25</v>
      </c>
      <c r="AN323" s="192">
        <v>188</v>
      </c>
      <c r="AO323" s="222"/>
      <c r="AP323" s="182">
        <v>75</v>
      </c>
      <c r="AQ323" s="183">
        <v>144</v>
      </c>
      <c r="AR323" s="181">
        <v>8.6330935251798557</v>
      </c>
      <c r="AS323" s="181">
        <v>8.6330935251798557</v>
      </c>
      <c r="AT323" s="184"/>
      <c r="AU323" s="184"/>
      <c r="AV323" s="184"/>
      <c r="AW323" s="184">
        <v>2</v>
      </c>
      <c r="AX323" s="184">
        <v>1</v>
      </c>
      <c r="AY323" s="184"/>
      <c r="AZ323" s="184"/>
      <c r="BA323" s="184"/>
      <c r="BB323" s="184"/>
      <c r="BC323" s="185"/>
      <c r="BD323" s="180"/>
      <c r="BE323" s="186"/>
      <c r="BF323" s="187"/>
      <c r="BG323" s="172">
        <v>0</v>
      </c>
      <c r="BH323" s="172"/>
      <c r="BI323" s="172"/>
      <c r="BJ323" s="172"/>
      <c r="BK323" s="172"/>
      <c r="BL323" s="28"/>
      <c r="BM323" s="229">
        <v>3</v>
      </c>
      <c r="BN323" s="229">
        <v>6</v>
      </c>
      <c r="BO323" s="229"/>
      <c r="BP323" s="229"/>
      <c r="BQ323" s="229"/>
      <c r="BR323" s="229"/>
      <c r="BS323" s="229"/>
      <c r="BT323" s="229"/>
      <c r="BU323" s="229"/>
      <c r="BV323" s="229">
        <v>0</v>
      </c>
      <c r="BW323" s="229"/>
      <c r="BX323" s="229"/>
      <c r="BY323" s="229">
        <v>4</v>
      </c>
      <c r="BZ323" s="229"/>
      <c r="CA323" s="229"/>
      <c r="CB323" s="229"/>
      <c r="CC323" s="229"/>
      <c r="CD323" s="229"/>
      <c r="CE323" s="229"/>
      <c r="CF323" s="229"/>
      <c r="CG323" s="229">
        <v>0</v>
      </c>
      <c r="CH323" s="229">
        <v>0</v>
      </c>
      <c r="CI323" s="229"/>
      <c r="CJ323" s="229"/>
      <c r="CK323" s="229"/>
      <c r="CL323" s="229"/>
      <c r="CM323" s="229"/>
      <c r="CN323" s="229"/>
      <c r="CO323" s="229"/>
      <c r="CP323" s="229"/>
      <c r="CQ323" s="229" t="s">
        <v>169</v>
      </c>
      <c r="CR323" s="229" t="s">
        <v>179</v>
      </c>
      <c r="CS323">
        <v>0</v>
      </c>
    </row>
    <row r="324" spans="1:97" s="197" customFormat="1" ht="31.5" customHeight="1" x14ac:dyDescent="0.3">
      <c r="A324" s="193">
        <v>2022</v>
      </c>
      <c r="B324" s="170">
        <v>1</v>
      </c>
      <c r="C324" s="257">
        <v>44578</v>
      </c>
      <c r="D324" s="170">
        <v>34</v>
      </c>
      <c r="E324" s="170">
        <v>99</v>
      </c>
      <c r="F324" s="170">
        <v>2</v>
      </c>
      <c r="G324" s="196" t="s">
        <v>256</v>
      </c>
      <c r="H324" t="s">
        <v>257</v>
      </c>
      <c r="I324" t="s">
        <v>160</v>
      </c>
      <c r="J324">
        <v>4</v>
      </c>
      <c r="K324">
        <v>6</v>
      </c>
      <c r="L324" s="258">
        <v>20</v>
      </c>
      <c r="M324" s="259">
        <v>18.600000000000001</v>
      </c>
      <c r="N324" s="260">
        <v>21.4</v>
      </c>
      <c r="O324" s="192"/>
      <c r="P324" s="192"/>
      <c r="Q324" s="192"/>
      <c r="R324" s="192"/>
      <c r="S324" s="192"/>
      <c r="T324" s="192"/>
      <c r="U324" s="192"/>
      <c r="V324" s="192"/>
      <c r="W324" s="192"/>
      <c r="X324" s="192"/>
      <c r="Y324" s="171"/>
      <c r="Z324" s="171"/>
      <c r="AA324" s="192"/>
      <c r="AB324" s="192">
        <v>27</v>
      </c>
      <c r="AC324" s="192">
        <v>25</v>
      </c>
      <c r="AD324" s="192">
        <v>28</v>
      </c>
      <c r="AE324" s="192">
        <v>30</v>
      </c>
      <c r="AF324" s="192"/>
      <c r="AG324" s="192">
        <v>20</v>
      </c>
      <c r="AH324" s="192">
        <v>19</v>
      </c>
      <c r="AI324" s="192">
        <v>20</v>
      </c>
      <c r="AJ324" s="192">
        <v>20</v>
      </c>
      <c r="AK324" s="171">
        <v>94</v>
      </c>
      <c r="AL324" s="171">
        <v>97</v>
      </c>
      <c r="AM324" s="192">
        <v>27.5</v>
      </c>
      <c r="AN324" s="192">
        <v>19.75</v>
      </c>
      <c r="AO324" s="222"/>
      <c r="AP324" s="182">
        <v>140</v>
      </c>
      <c r="AQ324" s="183">
        <v>103</v>
      </c>
      <c r="AR324" s="181">
        <v>9.473684210526315</v>
      </c>
      <c r="AS324" s="181">
        <v>9.473684210526315</v>
      </c>
      <c r="AT324" s="184"/>
      <c r="AU324" s="184"/>
      <c r="AV324" s="184"/>
      <c r="AW324" s="184"/>
      <c r="AX324" s="184"/>
      <c r="AY324" s="184"/>
      <c r="AZ324" s="184"/>
      <c r="BA324" s="184"/>
      <c r="BB324" s="184"/>
      <c r="BC324" s="185"/>
      <c r="BD324" s="180"/>
      <c r="BE324" s="186"/>
      <c r="BF324" s="187"/>
      <c r="BG324" s="172">
        <v>0</v>
      </c>
      <c r="BH324" s="172"/>
      <c r="BI324" s="172"/>
      <c r="BJ324" s="172"/>
      <c r="BK324" s="172"/>
      <c r="BL324" s="28">
        <v>3</v>
      </c>
      <c r="BM324" s="229">
        <v>5</v>
      </c>
      <c r="BN324" s="229">
        <v>5</v>
      </c>
      <c r="BO324" s="229"/>
      <c r="BP324" s="229"/>
      <c r="BQ324" s="229"/>
      <c r="BR324" s="229"/>
      <c r="BS324" s="229"/>
      <c r="BT324" s="229"/>
      <c r="BU324" s="229"/>
      <c r="BV324" s="229">
        <v>0</v>
      </c>
      <c r="BW324" s="229"/>
      <c r="BX324" s="229"/>
      <c r="BY324" s="229"/>
      <c r="BZ324" s="229"/>
      <c r="CA324" s="229"/>
      <c r="CB324" s="229"/>
      <c r="CC324" s="229"/>
      <c r="CD324" s="229"/>
      <c r="CE324" s="229"/>
      <c r="CF324" s="229"/>
      <c r="CG324" s="229">
        <v>0</v>
      </c>
      <c r="CH324" s="229">
        <v>0</v>
      </c>
      <c r="CI324" s="229"/>
      <c r="CJ324" s="229">
        <v>1.4999999999999999E-2</v>
      </c>
      <c r="CK324" s="229"/>
      <c r="CL324" s="229"/>
      <c r="CM324" s="229"/>
      <c r="CN324" s="229"/>
      <c r="CO324" s="229"/>
      <c r="CP324" s="229"/>
      <c r="CQ324" s="229" t="s">
        <v>169</v>
      </c>
      <c r="CR324" s="229" t="s">
        <v>179</v>
      </c>
      <c r="CS324">
        <v>0</v>
      </c>
    </row>
    <row r="325" spans="1:97" s="197" customFormat="1" ht="31.5" customHeight="1" x14ac:dyDescent="0.3">
      <c r="A325" s="193">
        <v>2022</v>
      </c>
      <c r="B325" s="170">
        <v>1</v>
      </c>
      <c r="C325" s="257">
        <v>44578</v>
      </c>
      <c r="D325" s="170">
        <v>34</v>
      </c>
      <c r="E325" s="170">
        <v>100</v>
      </c>
      <c r="F325" s="170">
        <v>2</v>
      </c>
      <c r="G325" s="196" t="s">
        <v>259</v>
      </c>
      <c r="H325" t="s">
        <v>260</v>
      </c>
      <c r="I325" t="s">
        <v>160</v>
      </c>
      <c r="J325">
        <v>4</v>
      </c>
      <c r="K325">
        <v>6</v>
      </c>
      <c r="L325" s="258">
        <v>20</v>
      </c>
      <c r="M325" s="259">
        <v>18.600000000000001</v>
      </c>
      <c r="N325" s="260">
        <v>21.4</v>
      </c>
      <c r="O325" s="192"/>
      <c r="P325" s="192"/>
      <c r="Q325" s="192"/>
      <c r="R325" s="192"/>
      <c r="S325" s="192"/>
      <c r="T325" s="192"/>
      <c r="U325" s="192"/>
      <c r="V325" s="192"/>
      <c r="W325" s="192"/>
      <c r="X325" s="192"/>
      <c r="Y325" s="171"/>
      <c r="Z325" s="171"/>
      <c r="AA325" s="192"/>
      <c r="AB325" s="192">
        <v>27</v>
      </c>
      <c r="AC325" s="192">
        <v>25</v>
      </c>
      <c r="AD325" s="192">
        <v>28</v>
      </c>
      <c r="AE325" s="192">
        <v>30</v>
      </c>
      <c r="AF325" s="192"/>
      <c r="AG325" s="192">
        <v>20</v>
      </c>
      <c r="AH325" s="192">
        <v>19</v>
      </c>
      <c r="AI325" s="192">
        <v>20</v>
      </c>
      <c r="AJ325" s="192">
        <v>20</v>
      </c>
      <c r="AK325" s="171">
        <v>94</v>
      </c>
      <c r="AL325" s="171">
        <v>97</v>
      </c>
      <c r="AM325" s="192">
        <v>27.5</v>
      </c>
      <c r="AN325" s="192">
        <v>19.75</v>
      </c>
      <c r="AO325" s="222"/>
      <c r="AP325" s="182">
        <v>140</v>
      </c>
      <c r="AQ325" s="183">
        <v>103</v>
      </c>
      <c r="AR325" s="181">
        <v>9.473684210526315</v>
      </c>
      <c r="AS325" s="181">
        <v>9.473684210526315</v>
      </c>
      <c r="AT325" s="184"/>
      <c r="AU325" s="184"/>
      <c r="AV325" s="184"/>
      <c r="AW325" s="184"/>
      <c r="AX325" s="184"/>
      <c r="AY325" s="184"/>
      <c r="AZ325" s="184"/>
      <c r="BA325" s="184"/>
      <c r="BB325" s="184"/>
      <c r="BC325" s="185"/>
      <c r="BD325" s="180"/>
      <c r="BE325" s="186"/>
      <c r="BF325" s="187"/>
      <c r="BG325" s="172">
        <v>0</v>
      </c>
      <c r="BH325" s="172"/>
      <c r="BI325" s="172"/>
      <c r="BJ325" s="172"/>
      <c r="BK325" s="172"/>
      <c r="BL325" s="28"/>
      <c r="BM325" s="229"/>
      <c r="BN325" s="229"/>
      <c r="BO325" s="229"/>
      <c r="BP325" s="229"/>
      <c r="BQ325" s="229"/>
      <c r="BR325" s="229"/>
      <c r="BS325" s="229"/>
      <c r="BT325" s="229"/>
      <c r="BU325" s="229"/>
      <c r="BV325" s="229">
        <v>0</v>
      </c>
      <c r="BW325" s="229"/>
      <c r="BX325" s="229"/>
      <c r="BY325" s="229"/>
      <c r="BZ325" s="229"/>
      <c r="CA325" s="229"/>
      <c r="CB325" s="229"/>
      <c r="CC325" s="229"/>
      <c r="CD325" s="229"/>
      <c r="CE325" s="229"/>
      <c r="CF325" s="229"/>
      <c r="CG325" s="229">
        <v>0</v>
      </c>
      <c r="CH325" s="229">
        <v>0</v>
      </c>
      <c r="CI325" s="229"/>
      <c r="CJ325" s="229">
        <v>1.4999999999999999E-2</v>
      </c>
      <c r="CK325" s="229"/>
      <c r="CL325" s="229"/>
      <c r="CM325" s="229"/>
      <c r="CN325" s="229"/>
      <c r="CO325" s="229"/>
      <c r="CP325" s="229"/>
      <c r="CQ325" s="229" t="s">
        <v>169</v>
      </c>
      <c r="CR325" s="229" t="s">
        <v>179</v>
      </c>
      <c r="CS325">
        <v>0</v>
      </c>
    </row>
    <row r="326" spans="1:97" s="197" customFormat="1" ht="31.5" customHeight="1" x14ac:dyDescent="0.3">
      <c r="A326" s="193">
        <v>2022</v>
      </c>
      <c r="B326" s="170">
        <v>1</v>
      </c>
      <c r="C326" s="257">
        <v>44578</v>
      </c>
      <c r="D326" s="170">
        <v>34</v>
      </c>
      <c r="E326" s="170">
        <v>101</v>
      </c>
      <c r="F326" s="170">
        <v>2</v>
      </c>
      <c r="G326" s="196" t="s">
        <v>262</v>
      </c>
      <c r="H326" t="s">
        <v>263</v>
      </c>
      <c r="I326" t="s">
        <v>160</v>
      </c>
      <c r="J326">
        <v>4</v>
      </c>
      <c r="K326">
        <v>6</v>
      </c>
      <c r="L326" s="258">
        <v>20</v>
      </c>
      <c r="M326" s="259">
        <v>18.600000000000001</v>
      </c>
      <c r="N326" s="260">
        <v>21.4</v>
      </c>
      <c r="O326" s="192"/>
      <c r="P326" s="192"/>
      <c r="Q326" s="192"/>
      <c r="R326" s="192"/>
      <c r="S326" s="192"/>
      <c r="T326" s="192"/>
      <c r="U326" s="192"/>
      <c r="V326" s="192"/>
      <c r="W326" s="192"/>
      <c r="X326" s="192"/>
      <c r="Y326" s="171"/>
      <c r="Z326" s="171"/>
      <c r="AA326" s="192"/>
      <c r="AB326" s="192">
        <v>27</v>
      </c>
      <c r="AC326" s="192">
        <v>25</v>
      </c>
      <c r="AD326" s="192">
        <v>28</v>
      </c>
      <c r="AE326" s="192">
        <v>30</v>
      </c>
      <c r="AF326" s="192"/>
      <c r="AG326" s="192">
        <v>20</v>
      </c>
      <c r="AH326" s="192">
        <v>19</v>
      </c>
      <c r="AI326" s="192">
        <v>20</v>
      </c>
      <c r="AJ326" s="192">
        <v>20</v>
      </c>
      <c r="AK326" s="171">
        <v>94</v>
      </c>
      <c r="AL326" s="171">
        <v>97</v>
      </c>
      <c r="AM326" s="192">
        <v>27.5</v>
      </c>
      <c r="AN326" s="192">
        <v>19.75</v>
      </c>
      <c r="AO326" s="222"/>
      <c r="AP326" s="182">
        <v>140</v>
      </c>
      <c r="AQ326" s="183">
        <v>103</v>
      </c>
      <c r="AR326" s="181">
        <v>9.473684210526315</v>
      </c>
      <c r="AS326" s="181">
        <v>9.473684210526315</v>
      </c>
      <c r="AT326" s="184"/>
      <c r="AU326" s="184"/>
      <c r="AV326" s="184"/>
      <c r="AW326" s="184"/>
      <c r="AX326" s="184"/>
      <c r="AY326" s="184"/>
      <c r="AZ326" s="184"/>
      <c r="BA326" s="184"/>
      <c r="BB326" s="184"/>
      <c r="BC326" s="185"/>
      <c r="BD326" s="180"/>
      <c r="BE326" s="186"/>
      <c r="BF326" s="187"/>
      <c r="BG326" s="172">
        <v>0</v>
      </c>
      <c r="BH326" s="172"/>
      <c r="BI326" s="172"/>
      <c r="BJ326" s="172"/>
      <c r="BK326" s="172"/>
      <c r="BL326" s="28"/>
      <c r="BM326" s="229"/>
      <c r="BN326" s="229"/>
      <c r="BO326" s="229"/>
      <c r="BP326" s="229"/>
      <c r="BQ326" s="229"/>
      <c r="BR326" s="229"/>
      <c r="BS326" s="229"/>
      <c r="BT326" s="229"/>
      <c r="BU326" s="229"/>
      <c r="BV326" s="229">
        <v>0</v>
      </c>
      <c r="BW326" s="229"/>
      <c r="BX326" s="229"/>
      <c r="BY326" s="229"/>
      <c r="BZ326" s="229"/>
      <c r="CA326" s="229"/>
      <c r="CB326" s="229"/>
      <c r="CC326" s="229"/>
      <c r="CD326" s="229"/>
      <c r="CE326" s="229"/>
      <c r="CF326" s="229"/>
      <c r="CG326" s="229">
        <v>0</v>
      </c>
      <c r="CH326" s="229">
        <v>0</v>
      </c>
      <c r="CI326" s="229"/>
      <c r="CJ326" s="229">
        <v>1.4999999999999999E-2</v>
      </c>
      <c r="CK326" s="229"/>
      <c r="CL326" s="229"/>
      <c r="CM326" s="229"/>
      <c r="CN326" s="229"/>
      <c r="CO326" s="229"/>
      <c r="CP326" s="229"/>
      <c r="CQ326" s="229" t="s">
        <v>169</v>
      </c>
      <c r="CR326" s="229" t="s">
        <v>179</v>
      </c>
      <c r="CS326">
        <v>0</v>
      </c>
    </row>
    <row r="327" spans="1:97" s="197" customFormat="1" ht="31.5" customHeight="1" x14ac:dyDescent="0.3">
      <c r="A327" s="193">
        <v>2022</v>
      </c>
      <c r="B327" s="170">
        <v>1</v>
      </c>
      <c r="C327" s="257">
        <v>44578</v>
      </c>
      <c r="D327" s="170">
        <v>34</v>
      </c>
      <c r="E327" s="170">
        <v>102</v>
      </c>
      <c r="F327" s="170">
        <v>2</v>
      </c>
      <c r="G327" s="196" t="s">
        <v>265</v>
      </c>
      <c r="H327" t="s">
        <v>266</v>
      </c>
      <c r="I327" t="s">
        <v>160</v>
      </c>
      <c r="J327">
        <v>4</v>
      </c>
      <c r="K327">
        <v>6</v>
      </c>
      <c r="L327" s="258">
        <v>20</v>
      </c>
      <c r="M327" s="259">
        <v>18.600000000000001</v>
      </c>
      <c r="N327" s="260">
        <v>21.4</v>
      </c>
      <c r="O327" s="192"/>
      <c r="P327" s="192"/>
      <c r="Q327" s="192"/>
      <c r="R327" s="192"/>
      <c r="S327" s="192"/>
      <c r="T327" s="192"/>
      <c r="U327" s="192"/>
      <c r="V327" s="192"/>
      <c r="W327" s="192"/>
      <c r="X327" s="192"/>
      <c r="Y327" s="171"/>
      <c r="Z327" s="171"/>
      <c r="AA327" s="192"/>
      <c r="AB327" s="192">
        <v>27</v>
      </c>
      <c r="AC327" s="192">
        <v>25</v>
      </c>
      <c r="AD327" s="192">
        <v>28</v>
      </c>
      <c r="AE327" s="192">
        <v>30</v>
      </c>
      <c r="AF327" s="192"/>
      <c r="AG327" s="192">
        <v>20</v>
      </c>
      <c r="AH327" s="192">
        <v>19</v>
      </c>
      <c r="AI327" s="192">
        <v>20</v>
      </c>
      <c r="AJ327" s="192">
        <v>20</v>
      </c>
      <c r="AK327" s="171">
        <v>94</v>
      </c>
      <c r="AL327" s="171">
        <v>97</v>
      </c>
      <c r="AM327" s="192">
        <v>27.5</v>
      </c>
      <c r="AN327" s="192">
        <v>19.75</v>
      </c>
      <c r="AO327" s="222"/>
      <c r="AP327" s="182">
        <v>140</v>
      </c>
      <c r="AQ327" s="183">
        <v>103</v>
      </c>
      <c r="AR327" s="181">
        <v>9.473684210526315</v>
      </c>
      <c r="AS327" s="181">
        <v>9.473684210526315</v>
      </c>
      <c r="AT327" s="184"/>
      <c r="AU327" s="184"/>
      <c r="AV327" s="184"/>
      <c r="AW327" s="184"/>
      <c r="AX327" s="184"/>
      <c r="AY327" s="184"/>
      <c r="AZ327" s="184"/>
      <c r="BA327" s="184"/>
      <c r="BB327" s="184"/>
      <c r="BC327" s="185"/>
      <c r="BD327" s="180"/>
      <c r="BE327" s="186"/>
      <c r="BF327" s="187"/>
      <c r="BG327" s="172">
        <v>0</v>
      </c>
      <c r="BH327" s="172"/>
      <c r="BI327" s="172"/>
      <c r="BJ327" s="172"/>
      <c r="BK327" s="172"/>
      <c r="BL327" s="28"/>
      <c r="BM327" s="229"/>
      <c r="BN327" s="229"/>
      <c r="BO327" s="229"/>
      <c r="BP327" s="229"/>
      <c r="BQ327" s="229"/>
      <c r="BR327" s="229"/>
      <c r="BS327" s="229"/>
      <c r="BT327" s="229"/>
      <c r="BU327" s="229"/>
      <c r="BV327" s="229">
        <v>0</v>
      </c>
      <c r="BW327" s="229"/>
      <c r="BX327" s="229"/>
      <c r="BY327" s="229"/>
      <c r="BZ327" s="229"/>
      <c r="CA327" s="229"/>
      <c r="CB327" s="229"/>
      <c r="CC327" s="229"/>
      <c r="CD327" s="229"/>
      <c r="CE327" s="229"/>
      <c r="CF327" s="229"/>
      <c r="CG327" s="229">
        <v>0</v>
      </c>
      <c r="CH327" s="229">
        <v>0</v>
      </c>
      <c r="CI327" s="229"/>
      <c r="CJ327" s="229">
        <v>1.4999999999999999E-2</v>
      </c>
      <c r="CK327" s="229"/>
      <c r="CL327" s="229"/>
      <c r="CM327" s="229"/>
      <c r="CN327" s="229"/>
      <c r="CO327" s="229"/>
      <c r="CP327" s="229"/>
      <c r="CQ327" s="229" t="s">
        <v>169</v>
      </c>
      <c r="CR327" s="229" t="s">
        <v>179</v>
      </c>
      <c r="CS327">
        <v>0</v>
      </c>
    </row>
    <row r="328" spans="1:97" s="197" customFormat="1" ht="31.5" customHeight="1" x14ac:dyDescent="0.3">
      <c r="A328" s="193">
        <v>2022</v>
      </c>
      <c r="B328" s="170">
        <v>1</v>
      </c>
      <c r="C328" s="257">
        <v>44578</v>
      </c>
      <c r="D328" s="170">
        <v>34</v>
      </c>
      <c r="E328" s="170">
        <v>103</v>
      </c>
      <c r="F328" s="170">
        <v>2</v>
      </c>
      <c r="G328" s="196" t="s">
        <v>268</v>
      </c>
      <c r="H328" t="s">
        <v>269</v>
      </c>
      <c r="I328" t="s">
        <v>160</v>
      </c>
      <c r="J328">
        <v>4</v>
      </c>
      <c r="K328">
        <v>6</v>
      </c>
      <c r="L328" s="258">
        <v>89</v>
      </c>
      <c r="M328" s="259">
        <v>82.77</v>
      </c>
      <c r="N328" s="260">
        <v>95.23</v>
      </c>
      <c r="O328" s="192"/>
      <c r="P328" s="192"/>
      <c r="Q328" s="192"/>
      <c r="R328" s="192"/>
      <c r="S328" s="192"/>
      <c r="T328" s="192"/>
      <c r="U328" s="192"/>
      <c r="V328" s="192"/>
      <c r="W328" s="192"/>
      <c r="X328" s="192"/>
      <c r="Y328" s="171"/>
      <c r="Z328" s="171"/>
      <c r="AA328" s="192"/>
      <c r="AB328" s="192">
        <v>105</v>
      </c>
      <c r="AC328" s="192">
        <v>104</v>
      </c>
      <c r="AD328" s="192">
        <v>108</v>
      </c>
      <c r="AE328" s="192">
        <v>115</v>
      </c>
      <c r="AF328" s="192"/>
      <c r="AG328" s="192">
        <v>80</v>
      </c>
      <c r="AH328" s="192">
        <v>86</v>
      </c>
      <c r="AI328" s="192">
        <v>89</v>
      </c>
      <c r="AJ328" s="192">
        <v>90</v>
      </c>
      <c r="AK328" s="171">
        <v>94</v>
      </c>
      <c r="AL328" s="171">
        <v>97</v>
      </c>
      <c r="AM328" s="192">
        <v>108</v>
      </c>
      <c r="AN328" s="192">
        <v>86.25</v>
      </c>
      <c r="AO328" s="222"/>
      <c r="AP328" s="182">
        <v>140</v>
      </c>
      <c r="AQ328" s="183">
        <v>103</v>
      </c>
      <c r="AR328" s="181">
        <v>9.473684210526315</v>
      </c>
      <c r="AS328" s="181">
        <v>9.473684210526315</v>
      </c>
      <c r="AT328" s="184"/>
      <c r="AU328" s="184"/>
      <c r="AV328" s="184"/>
      <c r="AW328" s="184"/>
      <c r="AX328" s="184"/>
      <c r="AY328" s="184"/>
      <c r="AZ328" s="184"/>
      <c r="BA328" s="184"/>
      <c r="BB328" s="184"/>
      <c r="BC328" s="185"/>
      <c r="BD328" s="180"/>
      <c r="BE328" s="186"/>
      <c r="BF328" s="187"/>
      <c r="BG328" s="172">
        <v>0</v>
      </c>
      <c r="BH328" s="172"/>
      <c r="BI328" s="172"/>
      <c r="BJ328" s="172"/>
      <c r="BK328" s="172"/>
      <c r="BL328" s="28"/>
      <c r="BM328" s="229"/>
      <c r="BN328" s="229"/>
      <c r="BO328" s="229"/>
      <c r="BP328" s="229"/>
      <c r="BQ328" s="229"/>
      <c r="BR328" s="229"/>
      <c r="BS328" s="229"/>
      <c r="BT328" s="229"/>
      <c r="BU328" s="229"/>
      <c r="BV328" s="229">
        <v>0</v>
      </c>
      <c r="BW328" s="229"/>
      <c r="BX328" s="229"/>
      <c r="BY328" s="229"/>
      <c r="BZ328" s="229"/>
      <c r="CA328" s="229"/>
      <c r="CB328" s="229"/>
      <c r="CC328" s="229"/>
      <c r="CD328" s="229"/>
      <c r="CE328" s="229"/>
      <c r="CF328" s="229"/>
      <c r="CG328" s="229">
        <v>0</v>
      </c>
      <c r="CH328" s="229">
        <v>0</v>
      </c>
      <c r="CI328" s="229"/>
      <c r="CJ328" s="229">
        <v>1.4999999999999999E-2</v>
      </c>
      <c r="CK328" s="229"/>
      <c r="CL328" s="229"/>
      <c r="CM328" s="229"/>
      <c r="CN328" s="229"/>
      <c r="CO328" s="229"/>
      <c r="CP328" s="229"/>
      <c r="CQ328" s="229" t="s">
        <v>169</v>
      </c>
      <c r="CR328" s="229" t="s">
        <v>179</v>
      </c>
      <c r="CS328">
        <v>0</v>
      </c>
    </row>
    <row r="329" spans="1:97" s="197" customFormat="1" ht="31.5" customHeight="1" x14ac:dyDescent="0.3">
      <c r="A329" s="193">
        <v>2022</v>
      </c>
      <c r="B329" s="170">
        <v>1</v>
      </c>
      <c r="C329" s="257">
        <v>44578</v>
      </c>
      <c r="D329" s="170">
        <v>34</v>
      </c>
      <c r="E329" s="170">
        <v>104</v>
      </c>
      <c r="F329" s="170">
        <v>2</v>
      </c>
      <c r="G329" s="196" t="s">
        <v>271</v>
      </c>
      <c r="H329" t="s">
        <v>272</v>
      </c>
      <c r="I329" t="s">
        <v>160</v>
      </c>
      <c r="J329">
        <v>4</v>
      </c>
      <c r="K329">
        <v>6</v>
      </c>
      <c r="L329" s="258">
        <v>89</v>
      </c>
      <c r="M329" s="259">
        <v>82.77</v>
      </c>
      <c r="N329" s="260">
        <v>95.23</v>
      </c>
      <c r="O329" s="192"/>
      <c r="P329" s="192"/>
      <c r="Q329" s="192"/>
      <c r="R329" s="192"/>
      <c r="S329" s="192"/>
      <c r="T329" s="192"/>
      <c r="U329" s="192"/>
      <c r="V329" s="192"/>
      <c r="W329" s="192"/>
      <c r="X329" s="192"/>
      <c r="Y329" s="171"/>
      <c r="Z329" s="171"/>
      <c r="AA329" s="192"/>
      <c r="AB329" s="192">
        <v>105</v>
      </c>
      <c r="AC329" s="192">
        <v>104</v>
      </c>
      <c r="AD329" s="192">
        <v>108</v>
      </c>
      <c r="AE329" s="192">
        <v>115</v>
      </c>
      <c r="AF329" s="192"/>
      <c r="AG329" s="192">
        <v>80</v>
      </c>
      <c r="AH329" s="192">
        <v>86</v>
      </c>
      <c r="AI329" s="192">
        <v>89</v>
      </c>
      <c r="AJ329" s="192">
        <v>90</v>
      </c>
      <c r="AK329" s="171">
        <v>94</v>
      </c>
      <c r="AL329" s="171">
        <v>97</v>
      </c>
      <c r="AM329" s="192">
        <v>108</v>
      </c>
      <c r="AN329" s="192">
        <v>86.25</v>
      </c>
      <c r="AO329" s="222"/>
      <c r="AP329" s="182">
        <v>140</v>
      </c>
      <c r="AQ329" s="183">
        <v>103</v>
      </c>
      <c r="AR329" s="181">
        <v>9.473684210526315</v>
      </c>
      <c r="AS329" s="181">
        <v>9.473684210526315</v>
      </c>
      <c r="AT329" s="184"/>
      <c r="AU329" s="184"/>
      <c r="AV329" s="184"/>
      <c r="AW329" s="184"/>
      <c r="AX329" s="184"/>
      <c r="AY329" s="184"/>
      <c r="AZ329" s="184"/>
      <c r="BA329" s="184"/>
      <c r="BB329" s="184"/>
      <c r="BC329" s="185"/>
      <c r="BD329" s="180"/>
      <c r="BE329" s="186"/>
      <c r="BF329" s="187"/>
      <c r="BG329" s="172">
        <v>0</v>
      </c>
      <c r="BH329" s="172"/>
      <c r="BI329" s="172"/>
      <c r="BJ329" s="172"/>
      <c r="BK329" s="172"/>
      <c r="BL329" s="28"/>
      <c r="BM329" s="229"/>
      <c r="BN329" s="229"/>
      <c r="BO329" s="229"/>
      <c r="BP329" s="229"/>
      <c r="BQ329" s="229"/>
      <c r="BR329" s="229"/>
      <c r="BS329" s="229"/>
      <c r="BT329" s="229"/>
      <c r="BU329" s="229"/>
      <c r="BV329" s="229">
        <v>0</v>
      </c>
      <c r="BW329" s="229"/>
      <c r="BX329" s="229"/>
      <c r="BY329" s="229"/>
      <c r="BZ329" s="229"/>
      <c r="CA329" s="229"/>
      <c r="CB329" s="229"/>
      <c r="CC329" s="229"/>
      <c r="CD329" s="229"/>
      <c r="CE329" s="229"/>
      <c r="CF329" s="229"/>
      <c r="CG329" s="229">
        <v>0</v>
      </c>
      <c r="CH329" s="229">
        <v>0</v>
      </c>
      <c r="CI329" s="229"/>
      <c r="CJ329" s="229">
        <v>1.4999999999999999E-2</v>
      </c>
      <c r="CK329" s="229"/>
      <c r="CL329" s="229"/>
      <c r="CM329" s="229"/>
      <c r="CN329" s="229"/>
      <c r="CO329" s="229"/>
      <c r="CP329" s="229"/>
      <c r="CQ329" s="229" t="s">
        <v>169</v>
      </c>
      <c r="CR329" s="229" t="s">
        <v>179</v>
      </c>
      <c r="CS329">
        <v>0</v>
      </c>
    </row>
    <row r="330" spans="1:97" s="197" customFormat="1" ht="31.5" customHeight="1" x14ac:dyDescent="0.3">
      <c r="A330" s="193">
        <v>2022</v>
      </c>
      <c r="B330" s="170">
        <v>1</v>
      </c>
      <c r="C330" s="257">
        <v>44578</v>
      </c>
      <c r="D330" s="170">
        <v>375</v>
      </c>
      <c r="E330" s="170">
        <v>437</v>
      </c>
      <c r="F330" s="170">
        <v>2</v>
      </c>
      <c r="G330" s="196" t="s">
        <v>250</v>
      </c>
      <c r="H330" t="s">
        <v>251</v>
      </c>
      <c r="I330" t="s">
        <v>160</v>
      </c>
      <c r="J330">
        <v>4</v>
      </c>
      <c r="K330">
        <v>2</v>
      </c>
      <c r="L330" s="258">
        <v>168</v>
      </c>
      <c r="M330" s="259">
        <v>158.08799999999999</v>
      </c>
      <c r="N330" s="260">
        <v>179.928</v>
      </c>
      <c r="O330" s="192"/>
      <c r="P330" s="192"/>
      <c r="Q330" s="192"/>
      <c r="R330" s="192"/>
      <c r="S330" s="192"/>
      <c r="T330" s="192"/>
      <c r="U330" s="192"/>
      <c r="V330" s="192"/>
      <c r="W330" s="192"/>
      <c r="X330" s="192"/>
      <c r="Y330" s="171"/>
      <c r="Z330" s="171">
        <v>119</v>
      </c>
      <c r="AA330" s="192"/>
      <c r="AB330" s="192"/>
      <c r="AC330" s="192"/>
      <c r="AD330" s="192"/>
      <c r="AE330" s="192"/>
      <c r="AF330" s="192"/>
      <c r="AG330" s="192"/>
      <c r="AH330" s="192"/>
      <c r="AI330" s="192"/>
      <c r="AJ330" s="192"/>
      <c r="AK330" s="171">
        <v>112</v>
      </c>
      <c r="AL330" s="171">
        <v>118</v>
      </c>
      <c r="AM330" s="192"/>
      <c r="AN330" s="192"/>
      <c r="AO330" s="222"/>
      <c r="AP330" s="182">
        <v>120</v>
      </c>
      <c r="AQ330" s="183">
        <v>120</v>
      </c>
      <c r="AR330" s="181">
        <v>7.7586206896551726</v>
      </c>
      <c r="AS330" s="181">
        <v>7.7586206896551726</v>
      </c>
      <c r="AT330" s="184"/>
      <c r="AU330" s="184"/>
      <c r="AV330" s="184"/>
      <c r="AW330" s="184"/>
      <c r="AX330" s="184"/>
      <c r="AY330" s="184"/>
      <c r="AZ330" s="184"/>
      <c r="BA330" s="184"/>
      <c r="BB330" s="184"/>
      <c r="BC330" s="185"/>
      <c r="BD330" s="180"/>
      <c r="BE330" s="186"/>
      <c r="BF330" s="187"/>
      <c r="BG330" s="172">
        <v>0</v>
      </c>
      <c r="BH330" s="172"/>
      <c r="BI330" s="172"/>
      <c r="BJ330" s="172"/>
      <c r="BK330" s="172"/>
      <c r="BL330" s="28">
        <v>1</v>
      </c>
      <c r="BM330" s="229">
        <v>6</v>
      </c>
      <c r="BN330" s="229">
        <v>5</v>
      </c>
      <c r="BO330" s="229"/>
      <c r="BP330" s="229"/>
      <c r="BQ330" s="229"/>
      <c r="BR330" s="229"/>
      <c r="BS330" s="229"/>
      <c r="BT330" s="229"/>
      <c r="BU330" s="229"/>
      <c r="BV330" s="229">
        <v>0</v>
      </c>
      <c r="BW330" s="229"/>
      <c r="BX330" s="229"/>
      <c r="BY330" s="229"/>
      <c r="BZ330" s="229"/>
      <c r="CA330" s="229"/>
      <c r="CB330" s="229"/>
      <c r="CC330" s="229"/>
      <c r="CD330" s="229"/>
      <c r="CE330" s="229"/>
      <c r="CF330" s="229"/>
      <c r="CG330" s="229">
        <v>0</v>
      </c>
      <c r="CH330" s="229">
        <v>0</v>
      </c>
      <c r="CI330" s="229"/>
      <c r="CJ330" s="229">
        <v>1.4999999999999999E-2</v>
      </c>
      <c r="CK330" s="229"/>
      <c r="CL330" s="229"/>
      <c r="CM330" s="229"/>
      <c r="CN330" s="229"/>
      <c r="CO330" s="229"/>
      <c r="CP330" s="229"/>
      <c r="CQ330" s="229" t="s">
        <v>174</v>
      </c>
      <c r="CR330" s="229" t="s">
        <v>175</v>
      </c>
      <c r="CS330">
        <v>0</v>
      </c>
    </row>
    <row r="331" spans="1:97" s="197" customFormat="1" ht="31.5" customHeight="1" x14ac:dyDescent="0.3">
      <c r="A331" s="193">
        <v>2022</v>
      </c>
      <c r="B331" s="170">
        <v>1</v>
      </c>
      <c r="C331" s="257">
        <v>44578</v>
      </c>
      <c r="D331" s="170">
        <v>381</v>
      </c>
      <c r="E331" s="170">
        <v>445</v>
      </c>
      <c r="F331" s="170">
        <v>2</v>
      </c>
      <c r="G331" s="196" t="s">
        <v>321</v>
      </c>
      <c r="H331" t="s">
        <v>322</v>
      </c>
      <c r="I331" t="s">
        <v>160</v>
      </c>
      <c r="J331">
        <v>3</v>
      </c>
      <c r="K331">
        <v>1</v>
      </c>
      <c r="L331" s="258">
        <v>28</v>
      </c>
      <c r="M331" s="259">
        <v>25.2</v>
      </c>
      <c r="N331" s="260">
        <v>30.8</v>
      </c>
      <c r="O331" s="192">
        <v>39</v>
      </c>
      <c r="P331" s="192">
        <v>40</v>
      </c>
      <c r="Q331" s="192">
        <v>35</v>
      </c>
      <c r="R331" s="192"/>
      <c r="S331" s="192">
        <v>37</v>
      </c>
      <c r="T331" s="192">
        <v>32</v>
      </c>
      <c r="U331" s="192">
        <v>30</v>
      </c>
      <c r="V331" s="192">
        <v>28</v>
      </c>
      <c r="W331" s="192"/>
      <c r="X331" s="192">
        <v>31</v>
      </c>
      <c r="Y331" s="171">
        <v>139</v>
      </c>
      <c r="Z331" s="171">
        <v>141</v>
      </c>
      <c r="AA331" s="192"/>
      <c r="AB331" s="192"/>
      <c r="AC331" s="192"/>
      <c r="AD331" s="192"/>
      <c r="AE331" s="192"/>
      <c r="AF331" s="192"/>
      <c r="AG331" s="192"/>
      <c r="AH331" s="192"/>
      <c r="AI331" s="192"/>
      <c r="AJ331" s="192"/>
      <c r="AK331" s="171"/>
      <c r="AL331" s="171"/>
      <c r="AM331" s="192">
        <v>37.75</v>
      </c>
      <c r="AN331" s="192">
        <v>30.25</v>
      </c>
      <c r="AO331" s="222"/>
      <c r="AP331" s="182">
        <v>75</v>
      </c>
      <c r="AQ331" s="183">
        <v>144</v>
      </c>
      <c r="AR331" s="181">
        <v>8.5714285714285712</v>
      </c>
      <c r="AS331" s="181">
        <v>8.5714285714285712</v>
      </c>
      <c r="AT331" s="184"/>
      <c r="AU331" s="184"/>
      <c r="AV331" s="184"/>
      <c r="AW331" s="184">
        <v>3</v>
      </c>
      <c r="AX331" s="184">
        <v>3</v>
      </c>
      <c r="AY331" s="184">
        <v>2</v>
      </c>
      <c r="AZ331" s="184"/>
      <c r="BA331" s="184"/>
      <c r="BB331" s="184"/>
      <c r="BC331" s="185"/>
      <c r="BD331" s="180"/>
      <c r="BE331" s="186"/>
      <c r="BF331" s="187"/>
      <c r="BG331" s="172">
        <v>0</v>
      </c>
      <c r="BH331" s="172"/>
      <c r="BI331" s="172"/>
      <c r="BJ331" s="172"/>
      <c r="BK331" s="172"/>
      <c r="BL331" s="28"/>
      <c r="BM331" s="229"/>
      <c r="BN331" s="229"/>
      <c r="BO331" s="229"/>
      <c r="BP331" s="229"/>
      <c r="BQ331" s="229"/>
      <c r="BR331" s="229"/>
      <c r="BS331" s="229">
        <v>4</v>
      </c>
      <c r="BT331" s="229"/>
      <c r="BU331" s="229"/>
      <c r="BV331" s="229">
        <v>0</v>
      </c>
      <c r="BW331" s="229"/>
      <c r="BX331" s="229"/>
      <c r="BY331" s="229"/>
      <c r="BZ331" s="229"/>
      <c r="CA331" s="229"/>
      <c r="CB331" s="229"/>
      <c r="CC331" s="229"/>
      <c r="CD331" s="229"/>
      <c r="CE331" s="229"/>
      <c r="CF331" s="229"/>
      <c r="CG331" s="229">
        <v>0</v>
      </c>
      <c r="CH331" s="229">
        <v>0</v>
      </c>
      <c r="CI331" s="229"/>
      <c r="CJ331" s="229">
        <v>1.4999999999999999E-2</v>
      </c>
      <c r="CK331" s="229"/>
      <c r="CL331" s="229"/>
      <c r="CM331" s="229"/>
      <c r="CN331" s="229"/>
      <c r="CO331" s="229"/>
      <c r="CP331" s="229"/>
      <c r="CQ331" s="229" t="s">
        <v>169</v>
      </c>
      <c r="CR331" s="229" t="s">
        <v>179</v>
      </c>
      <c r="CS331">
        <v>0</v>
      </c>
    </row>
    <row r="332" spans="1:97" s="197" customFormat="1" ht="31.5" customHeight="1" x14ac:dyDescent="0.3">
      <c r="A332" s="193">
        <v>2022</v>
      </c>
      <c r="B332" s="170">
        <v>1</v>
      </c>
      <c r="C332" s="257">
        <v>44578</v>
      </c>
      <c r="D332" s="170">
        <v>381</v>
      </c>
      <c r="E332" s="170">
        <v>446</v>
      </c>
      <c r="F332" s="170">
        <v>2</v>
      </c>
      <c r="G332" s="196" t="s">
        <v>324</v>
      </c>
      <c r="H332" t="s">
        <v>325</v>
      </c>
      <c r="I332" t="s">
        <v>160</v>
      </c>
      <c r="J332">
        <v>3</v>
      </c>
      <c r="K332">
        <v>1</v>
      </c>
      <c r="L332" s="258">
        <v>167</v>
      </c>
      <c r="M332" s="259">
        <v>150.30000000000001</v>
      </c>
      <c r="N332" s="260">
        <v>183.7</v>
      </c>
      <c r="O332" s="192">
        <v>216</v>
      </c>
      <c r="P332" s="192">
        <v>215</v>
      </c>
      <c r="Q332" s="192">
        <v>214</v>
      </c>
      <c r="R332" s="192"/>
      <c r="S332" s="192">
        <v>216</v>
      </c>
      <c r="T332" s="192">
        <v>178</v>
      </c>
      <c r="U332" s="192">
        <v>177</v>
      </c>
      <c r="V332" s="192">
        <v>176</v>
      </c>
      <c r="W332" s="192"/>
      <c r="X332" s="192">
        <v>175</v>
      </c>
      <c r="Y332" s="171">
        <v>139</v>
      </c>
      <c r="Z332" s="171">
        <v>141</v>
      </c>
      <c r="AA332" s="192"/>
      <c r="AB332" s="192"/>
      <c r="AC332" s="192"/>
      <c r="AD332" s="192"/>
      <c r="AE332" s="192"/>
      <c r="AF332" s="192"/>
      <c r="AG332" s="192"/>
      <c r="AH332" s="192"/>
      <c r="AI332" s="192"/>
      <c r="AJ332" s="192"/>
      <c r="AK332" s="171"/>
      <c r="AL332" s="171"/>
      <c r="AM332" s="192">
        <v>215.25</v>
      </c>
      <c r="AN332" s="192">
        <v>176.5</v>
      </c>
      <c r="AO332" s="222"/>
      <c r="AP332" s="182">
        <v>75</v>
      </c>
      <c r="AQ332" s="183">
        <v>144</v>
      </c>
      <c r="AR332" s="181">
        <v>8.5714285714285712</v>
      </c>
      <c r="AS332" s="181">
        <v>8.5714285714285712</v>
      </c>
      <c r="AT332" s="184"/>
      <c r="AU332" s="184"/>
      <c r="AV332" s="184"/>
      <c r="AW332" s="184">
        <v>3</v>
      </c>
      <c r="AX332" s="184">
        <v>2</v>
      </c>
      <c r="AY332" s="184">
        <v>2</v>
      </c>
      <c r="AZ332" s="184"/>
      <c r="BA332" s="184"/>
      <c r="BB332" s="184"/>
      <c r="BC332" s="185"/>
      <c r="BD332" s="180"/>
      <c r="BE332" s="186"/>
      <c r="BF332" s="187"/>
      <c r="BG332" s="172">
        <v>0</v>
      </c>
      <c r="BH332" s="172"/>
      <c r="BI332" s="172"/>
      <c r="BJ332" s="172"/>
      <c r="BK332" s="172"/>
      <c r="BL332" s="28"/>
      <c r="BM332" s="229"/>
      <c r="BN332" s="229"/>
      <c r="BO332" s="229"/>
      <c r="BP332" s="229"/>
      <c r="BQ332" s="229"/>
      <c r="BR332" s="229"/>
      <c r="BS332" s="229"/>
      <c r="BT332" s="229"/>
      <c r="BU332" s="229"/>
      <c r="BV332" s="229">
        <v>0</v>
      </c>
      <c r="BW332" s="229"/>
      <c r="BX332" s="229"/>
      <c r="BY332" s="229"/>
      <c r="BZ332" s="229"/>
      <c r="CA332" s="229"/>
      <c r="CB332" s="229"/>
      <c r="CC332" s="229"/>
      <c r="CD332" s="229"/>
      <c r="CE332" s="229"/>
      <c r="CF332" s="229"/>
      <c r="CG332" s="229">
        <v>0</v>
      </c>
      <c r="CH332" s="229">
        <v>0</v>
      </c>
      <c r="CI332" s="229"/>
      <c r="CJ332" s="229">
        <v>1.4999999999999999E-2</v>
      </c>
      <c r="CK332" s="229"/>
      <c r="CL332" s="229"/>
      <c r="CM332" s="229"/>
      <c r="CN332" s="229"/>
      <c r="CO332" s="229"/>
      <c r="CP332" s="229"/>
      <c r="CQ332" s="229" t="s">
        <v>169</v>
      </c>
      <c r="CR332" s="229" t="s">
        <v>179</v>
      </c>
      <c r="CS332">
        <v>0</v>
      </c>
    </row>
    <row r="333" spans="1:97" s="197" customFormat="1" ht="31.5" customHeight="1" x14ac:dyDescent="0.3">
      <c r="A333" s="193">
        <v>2022</v>
      </c>
      <c r="B333" s="170">
        <v>1</v>
      </c>
      <c r="C333" s="257">
        <v>44578</v>
      </c>
      <c r="D333" s="170">
        <v>381</v>
      </c>
      <c r="E333" s="170">
        <v>448</v>
      </c>
      <c r="F333" s="170">
        <v>2</v>
      </c>
      <c r="G333" s="196" t="s">
        <v>327</v>
      </c>
      <c r="H333" t="s">
        <v>328</v>
      </c>
      <c r="I333" t="s">
        <v>160</v>
      </c>
      <c r="J333">
        <v>3</v>
      </c>
      <c r="K333">
        <v>1</v>
      </c>
      <c r="L333" s="258">
        <v>23</v>
      </c>
      <c r="M333" s="259">
        <v>20.7</v>
      </c>
      <c r="N333" s="260">
        <v>25.3</v>
      </c>
      <c r="O333" s="192">
        <v>31</v>
      </c>
      <c r="P333" s="192">
        <v>34</v>
      </c>
      <c r="Q333" s="192">
        <v>32</v>
      </c>
      <c r="R333" s="192"/>
      <c r="S333" s="192">
        <v>37</v>
      </c>
      <c r="T333" s="192">
        <v>26</v>
      </c>
      <c r="U333" s="192">
        <v>26</v>
      </c>
      <c r="V333" s="192">
        <v>24</v>
      </c>
      <c r="W333" s="192"/>
      <c r="X333" s="192">
        <v>26</v>
      </c>
      <c r="Y333" s="171">
        <v>139</v>
      </c>
      <c r="Z333" s="171">
        <v>141</v>
      </c>
      <c r="AA333" s="192"/>
      <c r="AB333" s="192"/>
      <c r="AC333" s="192"/>
      <c r="AD333" s="192"/>
      <c r="AE333" s="192"/>
      <c r="AF333" s="192"/>
      <c r="AG333" s="192"/>
      <c r="AH333" s="192"/>
      <c r="AI333" s="192"/>
      <c r="AJ333" s="192"/>
      <c r="AK333" s="171"/>
      <c r="AL333" s="171"/>
      <c r="AM333" s="192">
        <v>33.5</v>
      </c>
      <c r="AN333" s="192">
        <v>25.5</v>
      </c>
      <c r="AO333" s="222"/>
      <c r="AP333" s="182">
        <v>75</v>
      </c>
      <c r="AQ333" s="183">
        <v>144</v>
      </c>
      <c r="AR333" s="181">
        <v>8.5714285714285712</v>
      </c>
      <c r="AS333" s="181">
        <v>8.5714285714285712</v>
      </c>
      <c r="AT333" s="184"/>
      <c r="AU333" s="184"/>
      <c r="AV333" s="184"/>
      <c r="AW333" s="184">
        <v>2</v>
      </c>
      <c r="AX333" s="184">
        <v>3</v>
      </c>
      <c r="AY333" s="184">
        <v>3</v>
      </c>
      <c r="AZ333" s="184"/>
      <c r="BA333" s="184"/>
      <c r="BB333" s="184"/>
      <c r="BC333" s="185"/>
      <c r="BD333" s="180"/>
      <c r="BE333" s="186"/>
      <c r="BF333" s="187"/>
      <c r="BG333" s="172">
        <v>0</v>
      </c>
      <c r="BH333" s="172"/>
      <c r="BI333" s="172"/>
      <c r="BJ333" s="172"/>
      <c r="BK333" s="172"/>
      <c r="BL333" s="28"/>
      <c r="BM333" s="229"/>
      <c r="BN333" s="229"/>
      <c r="BO333" s="229"/>
      <c r="BP333" s="229"/>
      <c r="BQ333" s="229"/>
      <c r="BR333" s="229"/>
      <c r="BS333" s="229"/>
      <c r="BT333" s="229"/>
      <c r="BU333" s="229"/>
      <c r="BV333" s="229">
        <v>0</v>
      </c>
      <c r="BW333" s="229"/>
      <c r="BX333" s="229"/>
      <c r="BY333" s="229"/>
      <c r="BZ333" s="229"/>
      <c r="CA333" s="229"/>
      <c r="CB333" s="229"/>
      <c r="CC333" s="229"/>
      <c r="CD333" s="229"/>
      <c r="CE333" s="229"/>
      <c r="CF333" s="229"/>
      <c r="CG333" s="229">
        <v>0</v>
      </c>
      <c r="CH333" s="229">
        <v>0</v>
      </c>
      <c r="CI333" s="229"/>
      <c r="CJ333" s="229">
        <v>1.4999999999999999E-2</v>
      </c>
      <c r="CK333" s="229"/>
      <c r="CL333" s="229"/>
      <c r="CM333" s="229"/>
      <c r="CN333" s="229"/>
      <c r="CO333" s="229"/>
      <c r="CP333" s="229"/>
      <c r="CQ333" s="229" t="s">
        <v>169</v>
      </c>
      <c r="CR333" s="229" t="s">
        <v>179</v>
      </c>
      <c r="CS333">
        <v>0</v>
      </c>
    </row>
    <row r="334" spans="1:97" s="197" customFormat="1" ht="31.5" customHeight="1" x14ac:dyDescent="0.3">
      <c r="A334" s="193">
        <v>2022</v>
      </c>
      <c r="B334" s="170">
        <v>1</v>
      </c>
      <c r="C334" s="257">
        <v>44578</v>
      </c>
      <c r="D334" s="170">
        <v>137</v>
      </c>
      <c r="E334" s="170">
        <v>273</v>
      </c>
      <c r="F334" s="170">
        <v>3</v>
      </c>
      <c r="G334" s="196" t="s">
        <v>163</v>
      </c>
      <c r="H334" t="s">
        <v>164</v>
      </c>
      <c r="I334" t="s">
        <v>160</v>
      </c>
      <c r="J334">
        <v>3</v>
      </c>
      <c r="K334">
        <v>2</v>
      </c>
      <c r="L334" s="258">
        <v>564</v>
      </c>
      <c r="M334" s="259">
        <v>524.52</v>
      </c>
      <c r="N334" s="260">
        <v>603.48</v>
      </c>
      <c r="O334" s="192">
        <v>697</v>
      </c>
      <c r="P334" s="192"/>
      <c r="Q334" s="192"/>
      <c r="R334" s="192"/>
      <c r="S334" s="192"/>
      <c r="T334" s="192">
        <v>584</v>
      </c>
      <c r="U334" s="192"/>
      <c r="V334" s="192"/>
      <c r="W334" s="192"/>
      <c r="X334" s="192"/>
      <c r="Y334" s="171"/>
      <c r="Z334" s="171"/>
      <c r="AA334" s="192"/>
      <c r="AB334" s="192"/>
      <c r="AC334" s="192"/>
      <c r="AD334" s="192"/>
      <c r="AE334" s="192"/>
      <c r="AF334" s="192"/>
      <c r="AG334" s="192"/>
      <c r="AH334" s="192"/>
      <c r="AI334" s="192"/>
      <c r="AJ334" s="192"/>
      <c r="AK334" s="171"/>
      <c r="AL334" s="171"/>
      <c r="AM334" s="192">
        <v>697</v>
      </c>
      <c r="AN334" s="192">
        <v>584</v>
      </c>
      <c r="AO334" s="222"/>
      <c r="AP334" s="182">
        <v>93</v>
      </c>
      <c r="AQ334" s="183">
        <v>116</v>
      </c>
      <c r="AR334" s="181"/>
      <c r="AS334" s="181"/>
      <c r="AT334" s="184"/>
      <c r="AU334" s="184"/>
      <c r="AV334" s="184"/>
      <c r="AW334" s="184">
        <v>4</v>
      </c>
      <c r="AX334" s="184">
        <v>4</v>
      </c>
      <c r="AY334" s="184">
        <v>4</v>
      </c>
      <c r="AZ334" s="184"/>
      <c r="BA334" s="184"/>
      <c r="BB334" s="184"/>
      <c r="BC334" s="185"/>
      <c r="BD334" s="180"/>
      <c r="BE334" s="186"/>
      <c r="BF334" s="187"/>
      <c r="BG334" s="172">
        <v>0</v>
      </c>
      <c r="BH334" s="172"/>
      <c r="BI334" s="172"/>
      <c r="BJ334" s="172"/>
      <c r="BK334" s="172"/>
      <c r="BL334" s="28"/>
      <c r="BM334" s="229"/>
      <c r="BN334" s="229"/>
      <c r="BO334" s="229"/>
      <c r="BP334" s="229"/>
      <c r="BQ334" s="229"/>
      <c r="BR334" s="229"/>
      <c r="BS334" s="229"/>
      <c r="BT334" s="229"/>
      <c r="BU334" s="229"/>
      <c r="BV334" s="229">
        <v>0</v>
      </c>
      <c r="BW334" s="229"/>
      <c r="BX334" s="229"/>
      <c r="BY334" s="229"/>
      <c r="BZ334" s="229"/>
      <c r="CA334" s="229"/>
      <c r="CB334" s="229"/>
      <c r="CC334" s="229"/>
      <c r="CD334" s="229"/>
      <c r="CE334" s="229"/>
      <c r="CF334" s="229"/>
      <c r="CG334" s="229">
        <v>0</v>
      </c>
      <c r="CH334" s="229">
        <v>0</v>
      </c>
      <c r="CI334" s="229"/>
      <c r="CJ334" s="229">
        <v>1.4999999999999999E-2</v>
      </c>
      <c r="CK334" s="229"/>
      <c r="CL334" s="229"/>
      <c r="CM334" s="229"/>
      <c r="CN334" s="229"/>
      <c r="CO334" s="229"/>
      <c r="CP334" s="229"/>
      <c r="CQ334" s="229" t="s">
        <v>165</v>
      </c>
      <c r="CR334" s="229"/>
      <c r="CS334">
        <v>0</v>
      </c>
    </row>
    <row r="335" spans="1:97" s="197" customFormat="1" ht="31.5" customHeight="1" x14ac:dyDescent="0.3">
      <c r="A335" s="193">
        <v>2022</v>
      </c>
      <c r="B335" s="170">
        <v>1</v>
      </c>
      <c r="C335" s="257">
        <v>44578</v>
      </c>
      <c r="D335" s="170">
        <v>236</v>
      </c>
      <c r="E335" s="170">
        <v>160</v>
      </c>
      <c r="F335" s="170">
        <v>3</v>
      </c>
      <c r="G335" s="196" t="s">
        <v>214</v>
      </c>
      <c r="H335" t="s">
        <v>215</v>
      </c>
      <c r="I335" t="s">
        <v>160</v>
      </c>
      <c r="J335">
        <v>2</v>
      </c>
      <c r="K335">
        <v>1</v>
      </c>
      <c r="L335" s="258">
        <v>200</v>
      </c>
      <c r="M335" s="259">
        <v>186</v>
      </c>
      <c r="N335" s="260">
        <v>214</v>
      </c>
      <c r="O335" s="192">
        <v>306</v>
      </c>
      <c r="P335" s="192">
        <v>304</v>
      </c>
      <c r="Q335" s="192">
        <v>260</v>
      </c>
      <c r="R335" s="192"/>
      <c r="S335" s="192">
        <v>280</v>
      </c>
      <c r="T335" s="192">
        <v>210</v>
      </c>
      <c r="U335" s="192">
        <v>202</v>
      </c>
      <c r="V335" s="192">
        <v>205</v>
      </c>
      <c r="W335" s="192"/>
      <c r="X335" s="192">
        <v>209</v>
      </c>
      <c r="Y335" s="171">
        <v>90</v>
      </c>
      <c r="Z335" s="171">
        <v>91</v>
      </c>
      <c r="AA335" s="192">
        <v>257</v>
      </c>
      <c r="AB335" s="192">
        <v>269</v>
      </c>
      <c r="AC335" s="192">
        <v>260</v>
      </c>
      <c r="AD335" s="192">
        <v>275</v>
      </c>
      <c r="AE335" s="192">
        <v>278</v>
      </c>
      <c r="AF335" s="192">
        <v>202</v>
      </c>
      <c r="AG335" s="192">
        <v>192</v>
      </c>
      <c r="AH335" s="192">
        <v>185</v>
      </c>
      <c r="AI335" s="192">
        <v>207</v>
      </c>
      <c r="AJ335" s="192">
        <v>208</v>
      </c>
      <c r="AK335" s="171">
        <v>90</v>
      </c>
      <c r="AL335" s="171">
        <v>90</v>
      </c>
      <c r="AM335" s="192">
        <v>276.55555555555549</v>
      </c>
      <c r="AN335" s="192">
        <v>202.2222222222222</v>
      </c>
      <c r="AO335" s="222"/>
      <c r="AP335" s="182">
        <v>76</v>
      </c>
      <c r="AQ335" s="183">
        <v>95</v>
      </c>
      <c r="AR335" s="181">
        <v>20</v>
      </c>
      <c r="AS335" s="181">
        <v>20</v>
      </c>
      <c r="AT335" s="184"/>
      <c r="AU335" s="184"/>
      <c r="AV335" s="184"/>
      <c r="AW335" s="184">
        <v>4</v>
      </c>
      <c r="AX335" s="184">
        <v>4</v>
      </c>
      <c r="AY335" s="184">
        <v>2</v>
      </c>
      <c r="AZ335" s="184"/>
      <c r="BA335" s="184"/>
      <c r="BB335" s="184"/>
      <c r="BC335" s="185"/>
      <c r="BD335" s="180"/>
      <c r="BE335" s="186"/>
      <c r="BF335" s="187"/>
      <c r="BG335" s="172">
        <v>0</v>
      </c>
      <c r="BH335" s="172"/>
      <c r="BI335" s="172"/>
      <c r="BJ335" s="172"/>
      <c r="BK335" s="172"/>
      <c r="BL335" s="28"/>
      <c r="BM335" s="229">
        <v>4</v>
      </c>
      <c r="BN335" s="229">
        <v>4</v>
      </c>
      <c r="BO335" s="229"/>
      <c r="BP335" s="229"/>
      <c r="BQ335" s="229"/>
      <c r="BR335" s="229"/>
      <c r="BS335" s="229"/>
      <c r="BT335" s="229"/>
      <c r="BU335" s="229"/>
      <c r="BV335" s="229">
        <v>0</v>
      </c>
      <c r="BW335" s="229"/>
      <c r="BX335" s="229"/>
      <c r="BY335" s="229">
        <v>8</v>
      </c>
      <c r="BZ335" s="229">
        <v>6</v>
      </c>
      <c r="CA335" s="229"/>
      <c r="CB335" s="229"/>
      <c r="CC335" s="229"/>
      <c r="CD335" s="229"/>
      <c r="CE335" s="229"/>
      <c r="CF335" s="229"/>
      <c r="CG335" s="229">
        <v>0</v>
      </c>
      <c r="CH335" s="229">
        <v>0</v>
      </c>
      <c r="CI335" s="229"/>
      <c r="CJ335" s="229">
        <v>1.4999999999999999E-2</v>
      </c>
      <c r="CK335" s="229"/>
      <c r="CL335" s="229"/>
      <c r="CM335" s="229"/>
      <c r="CN335" s="229"/>
      <c r="CO335" s="229"/>
      <c r="CP335" s="229"/>
      <c r="CQ335" s="229" t="s">
        <v>216</v>
      </c>
      <c r="CR335" s="229" t="s">
        <v>217</v>
      </c>
      <c r="CS335">
        <v>0</v>
      </c>
    </row>
    <row r="336" spans="1:97" s="197" customFormat="1" ht="31.5" customHeight="1" x14ac:dyDescent="0.3">
      <c r="A336" s="193">
        <v>2022</v>
      </c>
      <c r="B336" s="170">
        <v>1</v>
      </c>
      <c r="C336" s="257">
        <v>44578</v>
      </c>
      <c r="D336" s="170">
        <v>423</v>
      </c>
      <c r="E336" s="170">
        <v>669</v>
      </c>
      <c r="F336" s="170">
        <v>3</v>
      </c>
      <c r="G336" s="196" t="s">
        <v>247</v>
      </c>
      <c r="H336" t="s">
        <v>248</v>
      </c>
      <c r="I336" t="s">
        <v>160</v>
      </c>
      <c r="J336">
        <v>2</v>
      </c>
      <c r="K336">
        <v>2</v>
      </c>
      <c r="L336" s="258">
        <v>954</v>
      </c>
      <c r="M336" s="259">
        <v>897.71400000000006</v>
      </c>
      <c r="N336" s="260">
        <v>1021.734</v>
      </c>
      <c r="O336" s="192"/>
      <c r="P336" s="192"/>
      <c r="Q336" s="192"/>
      <c r="R336" s="192"/>
      <c r="S336" s="192"/>
      <c r="T336" s="192"/>
      <c r="U336" s="192"/>
      <c r="V336" s="192"/>
      <c r="W336" s="192"/>
      <c r="X336" s="192"/>
      <c r="Y336" s="171"/>
      <c r="Z336" s="171"/>
      <c r="AA336" s="192"/>
      <c r="AB336" s="192"/>
      <c r="AC336" s="192"/>
      <c r="AD336" s="192"/>
      <c r="AE336" s="192"/>
      <c r="AF336" s="192"/>
      <c r="AG336" s="192"/>
      <c r="AH336" s="192"/>
      <c r="AI336" s="192"/>
      <c r="AJ336" s="192"/>
      <c r="AK336" s="171"/>
      <c r="AL336" s="171"/>
      <c r="AM336" s="192"/>
      <c r="AN336" s="192"/>
      <c r="AO336" s="222"/>
      <c r="AP336" s="182">
        <v>40</v>
      </c>
      <c r="AQ336" s="183">
        <v>180</v>
      </c>
      <c r="AR336" s="181"/>
      <c r="AS336" s="181"/>
      <c r="AT336" s="184"/>
      <c r="AU336" s="184"/>
      <c r="AV336" s="184"/>
      <c r="AW336" s="184"/>
      <c r="AX336" s="184"/>
      <c r="AY336" s="184"/>
      <c r="AZ336" s="184"/>
      <c r="BA336" s="184"/>
      <c r="BB336" s="184"/>
      <c r="BC336" s="185"/>
      <c r="BD336" s="180"/>
      <c r="BE336" s="186"/>
      <c r="BF336" s="187"/>
      <c r="BG336" s="172">
        <v>0</v>
      </c>
      <c r="BH336" s="172"/>
      <c r="BI336" s="172"/>
      <c r="BJ336" s="172"/>
      <c r="BK336" s="172"/>
      <c r="BL336" s="28"/>
      <c r="BM336" s="229"/>
      <c r="BN336" s="229"/>
      <c r="BO336" s="229"/>
      <c r="BP336" s="229"/>
      <c r="BQ336" s="229"/>
      <c r="BR336" s="229"/>
      <c r="BS336" s="229"/>
      <c r="BT336" s="229"/>
      <c r="BU336" s="229"/>
      <c r="BV336" s="229">
        <v>0</v>
      </c>
      <c r="BW336" s="229"/>
      <c r="BX336" s="229"/>
      <c r="BY336" s="229"/>
      <c r="BZ336" s="229"/>
      <c r="CA336" s="229"/>
      <c r="CB336" s="229"/>
      <c r="CC336" s="229"/>
      <c r="CD336" s="229"/>
      <c r="CE336" s="229"/>
      <c r="CF336" s="229"/>
      <c r="CG336" s="229">
        <v>0</v>
      </c>
      <c r="CH336" s="229">
        <v>0</v>
      </c>
      <c r="CI336" s="229"/>
      <c r="CJ336" s="229">
        <v>1.4999999999999999E-2</v>
      </c>
      <c r="CK336" s="229"/>
      <c r="CL336" s="229"/>
      <c r="CM336" s="229"/>
      <c r="CN336" s="229"/>
      <c r="CO336" s="229"/>
      <c r="CP336" s="229"/>
      <c r="CQ336" s="229" t="s">
        <v>174</v>
      </c>
      <c r="CR336" s="229" t="s">
        <v>175</v>
      </c>
      <c r="CS336">
        <v>0</v>
      </c>
    </row>
    <row r="337" spans="1:97" s="197" customFormat="1" ht="31.5" customHeight="1" x14ac:dyDescent="0.3">
      <c r="A337" s="193">
        <v>2022</v>
      </c>
      <c r="B337" s="170">
        <v>1</v>
      </c>
      <c r="C337" s="257">
        <v>44578</v>
      </c>
      <c r="D337" s="170">
        <v>34</v>
      </c>
      <c r="E337" s="170">
        <v>104</v>
      </c>
      <c r="F337" s="170">
        <v>4</v>
      </c>
      <c r="G337" s="196" t="s">
        <v>271</v>
      </c>
      <c r="H337" t="s">
        <v>272</v>
      </c>
      <c r="I337" t="s">
        <v>160</v>
      </c>
      <c r="J337">
        <v>4</v>
      </c>
      <c r="K337">
        <v>6</v>
      </c>
      <c r="L337" s="258">
        <v>89</v>
      </c>
      <c r="M337" s="259">
        <v>82.77</v>
      </c>
      <c r="N337" s="260">
        <v>95.23</v>
      </c>
      <c r="O337" s="192"/>
      <c r="P337" s="192"/>
      <c r="Q337" s="192"/>
      <c r="R337" s="192"/>
      <c r="S337" s="192"/>
      <c r="T337" s="192"/>
      <c r="U337" s="192"/>
      <c r="V337" s="192"/>
      <c r="W337" s="192"/>
      <c r="X337" s="192"/>
      <c r="Y337" s="171"/>
      <c r="Z337" s="171"/>
      <c r="AA337" s="192"/>
      <c r="AB337" s="192"/>
      <c r="AC337" s="192"/>
      <c r="AD337" s="192"/>
      <c r="AE337" s="192"/>
      <c r="AF337" s="192"/>
      <c r="AG337" s="192"/>
      <c r="AH337" s="192"/>
      <c r="AI337" s="192"/>
      <c r="AJ337" s="192"/>
      <c r="AK337" s="171">
        <v>94</v>
      </c>
      <c r="AL337" s="171">
        <v>97</v>
      </c>
      <c r="AM337" s="192"/>
      <c r="AN337" s="192"/>
      <c r="AO337" s="222"/>
      <c r="AP337" s="182">
        <v>140</v>
      </c>
      <c r="AQ337" s="183">
        <v>103</v>
      </c>
      <c r="AR337" s="181">
        <v>9.473684210526315</v>
      </c>
      <c r="AS337" s="181">
        <v>9.473684210526315</v>
      </c>
      <c r="AT337" s="184"/>
      <c r="AU337" s="184"/>
      <c r="AV337" s="184"/>
      <c r="AW337" s="184"/>
      <c r="AX337" s="184"/>
      <c r="AY337" s="184"/>
      <c r="AZ337" s="184"/>
      <c r="BA337" s="184"/>
      <c r="BB337" s="184"/>
      <c r="BC337" s="185"/>
      <c r="BD337" s="180"/>
      <c r="BE337" s="186"/>
      <c r="BF337" s="187"/>
      <c r="BG337" s="172">
        <v>0</v>
      </c>
      <c r="BH337" s="172"/>
      <c r="BI337" s="172"/>
      <c r="BJ337" s="172"/>
      <c r="BK337" s="172"/>
      <c r="BL337" s="28"/>
      <c r="BM337" s="229"/>
      <c r="BN337" s="229"/>
      <c r="BO337" s="229"/>
      <c r="BP337" s="229"/>
      <c r="BQ337" s="229"/>
      <c r="BR337" s="229"/>
      <c r="BS337" s="229"/>
      <c r="BT337" s="229"/>
      <c r="BU337" s="229"/>
      <c r="BV337" s="229">
        <v>0</v>
      </c>
      <c r="BW337" s="229"/>
      <c r="BX337" s="229"/>
      <c r="BY337" s="229"/>
      <c r="BZ337" s="229"/>
      <c r="CA337" s="229"/>
      <c r="CB337" s="229"/>
      <c r="CC337" s="229"/>
      <c r="CD337" s="229"/>
      <c r="CE337" s="229"/>
      <c r="CF337" s="229"/>
      <c r="CG337" s="229">
        <v>0</v>
      </c>
      <c r="CH337" s="229">
        <v>0</v>
      </c>
      <c r="CI337" s="229"/>
      <c r="CJ337" s="229">
        <v>1.4999999999999999E-2</v>
      </c>
      <c r="CK337" s="229"/>
      <c r="CL337" s="229"/>
      <c r="CM337" s="229"/>
      <c r="CN337" s="229"/>
      <c r="CO337" s="229"/>
      <c r="CP337" s="229"/>
      <c r="CQ337" s="229" t="s">
        <v>169</v>
      </c>
      <c r="CR337" s="229" t="s">
        <v>179</v>
      </c>
      <c r="CS337">
        <v>0</v>
      </c>
    </row>
    <row r="338" spans="1:97" s="197" customFormat="1" ht="31.5" customHeight="1" x14ac:dyDescent="0.3">
      <c r="A338" s="193">
        <v>2022</v>
      </c>
      <c r="B338" s="170">
        <v>1</v>
      </c>
      <c r="C338" s="257">
        <v>44578</v>
      </c>
      <c r="D338" s="170">
        <v>419</v>
      </c>
      <c r="E338" s="170">
        <v>670</v>
      </c>
      <c r="F338" s="170">
        <v>4</v>
      </c>
      <c r="G338" s="196" t="s">
        <v>212</v>
      </c>
      <c r="H338" t="s">
        <v>213</v>
      </c>
      <c r="I338" t="s">
        <v>160</v>
      </c>
      <c r="J338">
        <v>4</v>
      </c>
      <c r="K338">
        <v>2</v>
      </c>
      <c r="L338" s="258">
        <v>298</v>
      </c>
      <c r="M338" s="259">
        <v>280.41800000000001</v>
      </c>
      <c r="N338" s="260">
        <v>319.15800000000002</v>
      </c>
      <c r="O338" s="192">
        <v>200</v>
      </c>
      <c r="P338" s="192">
        <v>203</v>
      </c>
      <c r="Q338" s="192">
        <v>190</v>
      </c>
      <c r="R338" s="192"/>
      <c r="S338" s="192"/>
      <c r="T338" s="192">
        <v>143</v>
      </c>
      <c r="U338" s="192">
        <v>140</v>
      </c>
      <c r="V338" s="192">
        <v>139</v>
      </c>
      <c r="W338" s="192"/>
      <c r="X338" s="192"/>
      <c r="Y338" s="171">
        <v>149</v>
      </c>
      <c r="Z338" s="171"/>
      <c r="AA338" s="192"/>
      <c r="AB338" s="192"/>
      <c r="AC338" s="192"/>
      <c r="AD338" s="192"/>
      <c r="AE338" s="192"/>
      <c r="AF338" s="192"/>
      <c r="AG338" s="192"/>
      <c r="AH338" s="192"/>
      <c r="AI338" s="192"/>
      <c r="AJ338" s="192"/>
      <c r="AK338" s="171"/>
      <c r="AL338" s="171"/>
      <c r="AM338" s="192">
        <v>197.66666666666671</v>
      </c>
      <c r="AN338" s="192">
        <v>140.66666666666671</v>
      </c>
      <c r="AO338" s="222"/>
      <c r="AP338" s="182">
        <v>96</v>
      </c>
      <c r="AQ338" s="183">
        <v>150</v>
      </c>
      <c r="AR338" s="181">
        <v>6.0402684563758386</v>
      </c>
      <c r="AS338" s="181">
        <v>6.0402684563758386</v>
      </c>
      <c r="AT338" s="184"/>
      <c r="AU338" s="184"/>
      <c r="AV338" s="184"/>
      <c r="AW338" s="184">
        <v>5</v>
      </c>
      <c r="AX338" s="184">
        <v>5</v>
      </c>
      <c r="AY338" s="184">
        <v>4</v>
      </c>
      <c r="AZ338" s="184"/>
      <c r="BA338" s="184"/>
      <c r="BB338" s="184"/>
      <c r="BC338" s="185"/>
      <c r="BD338" s="180"/>
      <c r="BE338" s="186"/>
      <c r="BF338" s="187"/>
      <c r="BG338" s="172">
        <v>0</v>
      </c>
      <c r="BH338" s="172"/>
      <c r="BI338" s="172"/>
      <c r="BJ338" s="172"/>
      <c r="BK338" s="172"/>
      <c r="BL338" s="28"/>
      <c r="BM338" s="229"/>
      <c r="BN338" s="229"/>
      <c r="BO338" s="229"/>
      <c r="BP338" s="229"/>
      <c r="BQ338" s="229"/>
      <c r="BR338" s="229"/>
      <c r="BS338" s="229"/>
      <c r="BT338" s="229"/>
      <c r="BU338" s="229"/>
      <c r="BV338" s="229">
        <v>0</v>
      </c>
      <c r="BW338" s="229"/>
      <c r="BX338" s="229"/>
      <c r="BY338" s="229"/>
      <c r="BZ338" s="229"/>
      <c r="CA338" s="229"/>
      <c r="CB338" s="229"/>
      <c r="CC338" s="229"/>
      <c r="CD338" s="229"/>
      <c r="CE338" s="229"/>
      <c r="CF338" s="229"/>
      <c r="CG338" s="229">
        <v>0</v>
      </c>
      <c r="CH338" s="229">
        <v>0</v>
      </c>
      <c r="CI338" s="229"/>
      <c r="CJ338" s="229">
        <v>1.4999999999999999E-2</v>
      </c>
      <c r="CK338" s="229"/>
      <c r="CL338" s="229"/>
      <c r="CM338" s="229"/>
      <c r="CN338" s="229"/>
      <c r="CO338" s="229"/>
      <c r="CP338" s="229"/>
      <c r="CQ338" s="229" t="s">
        <v>174</v>
      </c>
      <c r="CR338" s="229" t="s">
        <v>175</v>
      </c>
      <c r="CS338">
        <v>0</v>
      </c>
    </row>
    <row r="339" spans="1:97" s="197" customFormat="1" ht="31.5" customHeight="1" x14ac:dyDescent="0.3">
      <c r="A339" s="193">
        <v>2022</v>
      </c>
      <c r="B339" s="170">
        <v>1</v>
      </c>
      <c r="C339" s="257">
        <v>44578</v>
      </c>
      <c r="D339" s="170">
        <v>423</v>
      </c>
      <c r="E339" s="170">
        <v>669</v>
      </c>
      <c r="F339" s="170">
        <v>4</v>
      </c>
      <c r="G339" s="196" t="s">
        <v>247</v>
      </c>
      <c r="H339" t="s">
        <v>248</v>
      </c>
      <c r="I339" t="s">
        <v>160</v>
      </c>
      <c r="J339">
        <v>2</v>
      </c>
      <c r="K339">
        <v>2</v>
      </c>
      <c r="L339" s="258">
        <v>954</v>
      </c>
      <c r="M339" s="259">
        <v>897.71400000000006</v>
      </c>
      <c r="N339" s="260">
        <v>1021.734</v>
      </c>
      <c r="O339" s="192"/>
      <c r="P339" s="192"/>
      <c r="Q339" s="192"/>
      <c r="R339" s="192"/>
      <c r="S339" s="192"/>
      <c r="T339" s="192"/>
      <c r="U339" s="192"/>
      <c r="V339" s="192"/>
      <c r="W339" s="192"/>
      <c r="X339" s="192"/>
      <c r="Y339" s="171"/>
      <c r="Z339" s="171"/>
      <c r="AA339" s="192"/>
      <c r="AB339" s="192"/>
      <c r="AC339" s="192"/>
      <c r="AD339" s="192"/>
      <c r="AE339" s="192"/>
      <c r="AF339" s="192"/>
      <c r="AG339" s="192"/>
      <c r="AH339" s="192"/>
      <c r="AI339" s="192"/>
      <c r="AJ339" s="192"/>
      <c r="AK339" s="171"/>
      <c r="AL339" s="171"/>
      <c r="AM339" s="192"/>
      <c r="AN339" s="192"/>
      <c r="AO339" s="222"/>
      <c r="AP339" s="182">
        <v>40</v>
      </c>
      <c r="AQ339" s="183">
        <v>180</v>
      </c>
      <c r="AR339" s="181"/>
      <c r="AS339" s="181"/>
      <c r="AT339" s="184"/>
      <c r="AU339" s="184"/>
      <c r="AV339" s="184"/>
      <c r="AW339" s="184"/>
      <c r="AX339" s="184"/>
      <c r="AY339" s="184"/>
      <c r="AZ339" s="184"/>
      <c r="BA339" s="184"/>
      <c r="BB339" s="184"/>
      <c r="BC339" s="185"/>
      <c r="BD339" s="180"/>
      <c r="BE339" s="186"/>
      <c r="BF339" s="187"/>
      <c r="BG339" s="172">
        <v>0</v>
      </c>
      <c r="BH339" s="172"/>
      <c r="BI339" s="172"/>
      <c r="BJ339" s="172"/>
      <c r="BK339" s="172"/>
      <c r="BL339" s="28"/>
      <c r="BM339" s="229"/>
      <c r="BN339" s="229"/>
      <c r="BO339" s="229"/>
      <c r="BP339" s="229"/>
      <c r="BQ339" s="229"/>
      <c r="BR339" s="229"/>
      <c r="BS339" s="229"/>
      <c r="BT339" s="229"/>
      <c r="BU339" s="229"/>
      <c r="BV339" s="229">
        <v>0</v>
      </c>
      <c r="BW339" s="229"/>
      <c r="BX339" s="229"/>
      <c r="BY339" s="229"/>
      <c r="BZ339" s="229"/>
      <c r="CA339" s="229"/>
      <c r="CB339" s="229"/>
      <c r="CC339" s="229"/>
      <c r="CD339" s="229"/>
      <c r="CE339" s="229"/>
      <c r="CF339" s="229"/>
      <c r="CG339" s="229">
        <v>0</v>
      </c>
      <c r="CH339" s="229">
        <v>0</v>
      </c>
      <c r="CI339" s="229"/>
      <c r="CJ339" s="229">
        <v>1.4999999999999999E-2</v>
      </c>
      <c r="CK339" s="229"/>
      <c r="CL339" s="229"/>
      <c r="CM339" s="229"/>
      <c r="CN339" s="229"/>
      <c r="CO339" s="229"/>
      <c r="CP339" s="229"/>
      <c r="CQ339" s="229" t="s">
        <v>174</v>
      </c>
      <c r="CR339" s="229" t="s">
        <v>175</v>
      </c>
      <c r="CS339">
        <v>0</v>
      </c>
    </row>
    <row r="340" spans="1:97" s="197" customFormat="1" ht="31.5" customHeight="1" x14ac:dyDescent="0.3">
      <c r="A340" s="193">
        <v>2022</v>
      </c>
      <c r="B340" s="170">
        <v>1</v>
      </c>
      <c r="C340" s="257">
        <v>44578</v>
      </c>
      <c r="D340" s="170">
        <v>376</v>
      </c>
      <c r="E340" s="170">
        <v>438</v>
      </c>
      <c r="F340" s="170">
        <v>5</v>
      </c>
      <c r="G340" s="196" t="s">
        <v>197</v>
      </c>
      <c r="H340" t="s">
        <v>198</v>
      </c>
      <c r="I340" t="s">
        <v>160</v>
      </c>
      <c r="J340">
        <v>3</v>
      </c>
      <c r="K340">
        <v>2</v>
      </c>
      <c r="L340" s="258">
        <v>335</v>
      </c>
      <c r="M340" s="259">
        <v>315.23500000000001</v>
      </c>
      <c r="N340" s="260">
        <v>358.78500000000003</v>
      </c>
      <c r="O340" s="192"/>
      <c r="P340" s="192"/>
      <c r="Q340" s="192"/>
      <c r="R340" s="192"/>
      <c r="S340" s="192"/>
      <c r="T340" s="192"/>
      <c r="U340" s="192"/>
      <c r="V340" s="192"/>
      <c r="W340" s="192"/>
      <c r="X340" s="192"/>
      <c r="Y340" s="171">
        <v>145</v>
      </c>
      <c r="Z340" s="171">
        <v>151</v>
      </c>
      <c r="AA340" s="192"/>
      <c r="AB340" s="192"/>
      <c r="AC340" s="192"/>
      <c r="AD340" s="192"/>
      <c r="AE340" s="192"/>
      <c r="AF340" s="192"/>
      <c r="AG340" s="192"/>
      <c r="AH340" s="192"/>
      <c r="AI340" s="192"/>
      <c r="AJ340" s="192"/>
      <c r="AK340" s="171">
        <v>145</v>
      </c>
      <c r="AL340" s="171">
        <v>145</v>
      </c>
      <c r="AM340" s="192"/>
      <c r="AN340" s="192"/>
      <c r="AO340" s="222"/>
      <c r="AP340" s="182">
        <v>75</v>
      </c>
      <c r="AQ340" s="183">
        <v>144</v>
      </c>
      <c r="AR340" s="181">
        <v>8.2191780821917817</v>
      </c>
      <c r="AS340" s="181">
        <v>8.2191780821917817</v>
      </c>
      <c r="AT340" s="184"/>
      <c r="AU340" s="184"/>
      <c r="AV340" s="184"/>
      <c r="AW340" s="184">
        <v>8</v>
      </c>
      <c r="AX340" s="184">
        <v>7</v>
      </c>
      <c r="AY340" s="184">
        <v>3</v>
      </c>
      <c r="AZ340" s="184"/>
      <c r="BA340" s="184"/>
      <c r="BB340" s="184"/>
      <c r="BC340" s="185"/>
      <c r="BD340" s="180"/>
      <c r="BE340" s="186"/>
      <c r="BF340" s="187"/>
      <c r="BG340" s="172">
        <v>0</v>
      </c>
      <c r="BH340" s="172"/>
      <c r="BI340" s="172"/>
      <c r="BJ340" s="172"/>
      <c r="BK340" s="172"/>
      <c r="BL340" s="28">
        <v>2</v>
      </c>
      <c r="BM340" s="229">
        <v>4</v>
      </c>
      <c r="BN340" s="229">
        <v>6</v>
      </c>
      <c r="BO340" s="229"/>
      <c r="BP340" s="229"/>
      <c r="BQ340" s="229"/>
      <c r="BR340" s="229"/>
      <c r="BS340" s="229"/>
      <c r="BT340" s="229"/>
      <c r="BU340" s="229"/>
      <c r="BV340" s="229">
        <v>0</v>
      </c>
      <c r="BW340" s="229"/>
      <c r="BX340" s="229">
        <v>5</v>
      </c>
      <c r="BY340" s="229">
        <v>5</v>
      </c>
      <c r="BZ340" s="229">
        <v>4</v>
      </c>
      <c r="CA340" s="229"/>
      <c r="CB340" s="229"/>
      <c r="CC340" s="229"/>
      <c r="CD340" s="229"/>
      <c r="CE340" s="229"/>
      <c r="CF340" s="229"/>
      <c r="CG340" s="229">
        <v>0</v>
      </c>
      <c r="CH340" s="229">
        <v>0</v>
      </c>
      <c r="CI340" s="229"/>
      <c r="CJ340" s="229">
        <v>1.4999999999999999E-2</v>
      </c>
      <c r="CK340" s="229"/>
      <c r="CL340" s="229"/>
      <c r="CM340" s="229"/>
      <c r="CN340" s="229"/>
      <c r="CO340" s="229"/>
      <c r="CP340" s="229"/>
      <c r="CQ340" s="229" t="s">
        <v>174</v>
      </c>
      <c r="CR340" s="229" t="s">
        <v>175</v>
      </c>
      <c r="CS340">
        <v>0</v>
      </c>
    </row>
    <row r="341" spans="1:97" s="197" customFormat="1" ht="31.5" customHeight="1" x14ac:dyDescent="0.3">
      <c r="A341" s="193">
        <v>2022</v>
      </c>
      <c r="B341" s="170">
        <v>1</v>
      </c>
      <c r="C341" s="257">
        <v>44578</v>
      </c>
      <c r="D341" s="170">
        <v>375</v>
      </c>
      <c r="E341" s="170">
        <v>437</v>
      </c>
      <c r="F341" s="170">
        <v>6</v>
      </c>
      <c r="G341" s="196" t="s">
        <v>250</v>
      </c>
      <c r="H341" t="s">
        <v>251</v>
      </c>
      <c r="I341" t="s">
        <v>160</v>
      </c>
      <c r="J341">
        <v>4</v>
      </c>
      <c r="K341">
        <v>2</v>
      </c>
      <c r="L341" s="258">
        <v>168</v>
      </c>
      <c r="M341" s="259">
        <v>158.08799999999999</v>
      </c>
      <c r="N341" s="260">
        <v>179.928</v>
      </c>
      <c r="O341" s="192"/>
      <c r="P341" s="192"/>
      <c r="Q341" s="192">
        <v>259</v>
      </c>
      <c r="R341" s="192"/>
      <c r="S341" s="192">
        <v>267</v>
      </c>
      <c r="T341" s="192"/>
      <c r="U341" s="192"/>
      <c r="V341" s="192">
        <v>191</v>
      </c>
      <c r="W341" s="192"/>
      <c r="X341" s="192">
        <v>190</v>
      </c>
      <c r="Y341" s="171"/>
      <c r="Z341" s="171">
        <v>119</v>
      </c>
      <c r="AA341" s="192"/>
      <c r="AB341" s="192">
        <v>255</v>
      </c>
      <c r="AC341" s="192">
        <v>253</v>
      </c>
      <c r="AD341" s="192">
        <v>241</v>
      </c>
      <c r="AE341" s="192">
        <v>245</v>
      </c>
      <c r="AF341" s="192"/>
      <c r="AG341" s="192">
        <v>190</v>
      </c>
      <c r="AH341" s="192">
        <v>190</v>
      </c>
      <c r="AI341" s="192">
        <v>182</v>
      </c>
      <c r="AJ341" s="192">
        <v>183</v>
      </c>
      <c r="AK341" s="171">
        <v>112</v>
      </c>
      <c r="AL341" s="171">
        <v>118</v>
      </c>
      <c r="AM341" s="192">
        <v>253.33333333333329</v>
      </c>
      <c r="AN341" s="192">
        <v>187.66666666666671</v>
      </c>
      <c r="AO341" s="222"/>
      <c r="AP341" s="182">
        <v>120</v>
      </c>
      <c r="AQ341" s="183">
        <v>120</v>
      </c>
      <c r="AR341" s="181">
        <v>7.7586206896551726</v>
      </c>
      <c r="AS341" s="181">
        <v>7.7586206896551726</v>
      </c>
      <c r="AT341" s="184"/>
      <c r="AU341" s="184"/>
      <c r="AV341" s="184"/>
      <c r="AW341" s="184"/>
      <c r="AX341" s="184"/>
      <c r="AY341" s="184"/>
      <c r="AZ341" s="184"/>
      <c r="BA341" s="184"/>
      <c r="BB341" s="184"/>
      <c r="BC341" s="185"/>
      <c r="BD341" s="180"/>
      <c r="BE341" s="186"/>
      <c r="BF341" s="187"/>
      <c r="BG341" s="172">
        <v>0</v>
      </c>
      <c r="BH341" s="172"/>
      <c r="BI341" s="172"/>
      <c r="BJ341" s="172"/>
      <c r="BK341" s="172"/>
      <c r="BL341" s="28"/>
      <c r="BM341" s="229"/>
      <c r="BN341" s="229"/>
      <c r="BO341" s="229"/>
      <c r="BP341" s="229"/>
      <c r="BQ341" s="229"/>
      <c r="BR341" s="229"/>
      <c r="BS341" s="229"/>
      <c r="BT341" s="229"/>
      <c r="BU341" s="229"/>
      <c r="BV341" s="229">
        <v>0</v>
      </c>
      <c r="BW341" s="229"/>
      <c r="BX341" s="229"/>
      <c r="BY341" s="229"/>
      <c r="BZ341" s="229"/>
      <c r="CA341" s="229"/>
      <c r="CB341" s="229"/>
      <c r="CC341" s="229"/>
      <c r="CD341" s="229"/>
      <c r="CE341" s="229"/>
      <c r="CF341" s="229"/>
      <c r="CG341" s="229">
        <v>0</v>
      </c>
      <c r="CH341" s="229">
        <v>0</v>
      </c>
      <c r="CI341" s="229"/>
      <c r="CJ341" s="229">
        <v>1.4999999999999999E-2</v>
      </c>
      <c r="CK341" s="229"/>
      <c r="CL341" s="229"/>
      <c r="CM341" s="229"/>
      <c r="CN341" s="229"/>
      <c r="CO341" s="229"/>
      <c r="CP341" s="229"/>
      <c r="CQ341" s="229" t="s">
        <v>174</v>
      </c>
      <c r="CR341" s="229" t="s">
        <v>175</v>
      </c>
      <c r="CS341">
        <v>0</v>
      </c>
    </row>
    <row r="342" spans="1:97" s="197" customFormat="1" ht="31.5" customHeight="1" x14ac:dyDescent="0.3">
      <c r="A342" s="193">
        <v>2022</v>
      </c>
      <c r="B342" s="170">
        <v>1</v>
      </c>
      <c r="C342" s="257">
        <v>44578</v>
      </c>
      <c r="D342" s="170">
        <v>377</v>
      </c>
      <c r="E342" s="170">
        <v>439</v>
      </c>
      <c r="F342" s="170">
        <v>6</v>
      </c>
      <c r="G342" s="196" t="s">
        <v>202</v>
      </c>
      <c r="H342" t="s">
        <v>203</v>
      </c>
      <c r="I342" t="s">
        <v>160</v>
      </c>
      <c r="J342">
        <v>4</v>
      </c>
      <c r="K342">
        <v>1</v>
      </c>
      <c r="L342" s="258">
        <v>343</v>
      </c>
      <c r="M342" s="259">
        <v>308.7</v>
      </c>
      <c r="N342" s="260">
        <v>377.3</v>
      </c>
      <c r="O342" s="192"/>
      <c r="P342" s="192"/>
      <c r="Q342" s="192"/>
      <c r="R342" s="192"/>
      <c r="S342" s="192"/>
      <c r="T342" s="192"/>
      <c r="U342" s="192"/>
      <c r="V342" s="192"/>
      <c r="W342" s="192"/>
      <c r="X342" s="192"/>
      <c r="Y342" s="171"/>
      <c r="Z342" s="171"/>
      <c r="AA342" s="192"/>
      <c r="AB342" s="192"/>
      <c r="AC342" s="192"/>
      <c r="AD342" s="192">
        <v>385</v>
      </c>
      <c r="AE342" s="192">
        <v>390</v>
      </c>
      <c r="AF342" s="192"/>
      <c r="AG342" s="192"/>
      <c r="AH342" s="192"/>
      <c r="AI342" s="192">
        <v>337</v>
      </c>
      <c r="AJ342" s="192">
        <v>342</v>
      </c>
      <c r="AK342" s="171"/>
      <c r="AL342" s="171">
        <v>289</v>
      </c>
      <c r="AM342" s="192">
        <v>387.5</v>
      </c>
      <c r="AN342" s="192">
        <v>339.5</v>
      </c>
      <c r="AO342" s="222"/>
      <c r="AP342" s="182">
        <v>45</v>
      </c>
      <c r="AQ342" s="183">
        <v>320</v>
      </c>
      <c r="AR342" s="181">
        <v>3.1141868512110729</v>
      </c>
      <c r="AS342" s="181">
        <v>3.1141868512110729</v>
      </c>
      <c r="AT342" s="184"/>
      <c r="AU342" s="184"/>
      <c r="AV342" s="184"/>
      <c r="AW342" s="184"/>
      <c r="AX342" s="184"/>
      <c r="AY342" s="184"/>
      <c r="AZ342" s="184"/>
      <c r="BA342" s="184"/>
      <c r="BB342" s="184"/>
      <c r="BC342" s="185"/>
      <c r="BD342" s="180"/>
      <c r="BE342" s="186"/>
      <c r="BF342" s="187"/>
      <c r="BG342" s="172">
        <v>0</v>
      </c>
      <c r="BH342" s="172"/>
      <c r="BI342" s="172"/>
      <c r="BJ342" s="172"/>
      <c r="BK342" s="172"/>
      <c r="BL342" s="28">
        <v>2</v>
      </c>
      <c r="BM342" s="229">
        <v>3</v>
      </c>
      <c r="BN342" s="229">
        <v>5</v>
      </c>
      <c r="BO342" s="229"/>
      <c r="BP342" s="229"/>
      <c r="BQ342" s="229"/>
      <c r="BR342" s="229"/>
      <c r="BS342" s="229"/>
      <c r="BT342" s="229"/>
      <c r="BU342" s="229"/>
      <c r="BV342" s="229">
        <v>0</v>
      </c>
      <c r="BW342" s="229"/>
      <c r="BX342" s="229"/>
      <c r="BY342" s="229"/>
      <c r="BZ342" s="229"/>
      <c r="CA342" s="229"/>
      <c r="CB342" s="229"/>
      <c r="CC342" s="229"/>
      <c r="CD342" s="229"/>
      <c r="CE342" s="229"/>
      <c r="CF342" s="229"/>
      <c r="CG342" s="229">
        <v>0</v>
      </c>
      <c r="CH342" s="229">
        <v>0</v>
      </c>
      <c r="CI342" s="229"/>
      <c r="CJ342" s="229">
        <v>1.4999999999999999E-2</v>
      </c>
      <c r="CK342" s="229"/>
      <c r="CL342" s="229"/>
      <c r="CM342" s="229"/>
      <c r="CN342" s="229"/>
      <c r="CO342" s="229"/>
      <c r="CP342" s="229"/>
      <c r="CQ342" s="229" t="s">
        <v>169</v>
      </c>
      <c r="CR342" s="229" t="s">
        <v>179</v>
      </c>
      <c r="CS342">
        <v>0</v>
      </c>
    </row>
    <row r="343" spans="1:97" s="197" customFormat="1" ht="31.5" customHeight="1" x14ac:dyDescent="0.3">
      <c r="A343" s="193">
        <v>2022</v>
      </c>
      <c r="B343" s="170">
        <v>1</v>
      </c>
      <c r="C343" s="257">
        <v>44578</v>
      </c>
      <c r="D343" s="170">
        <v>384</v>
      </c>
      <c r="E343" s="170">
        <v>556</v>
      </c>
      <c r="F343" s="170">
        <v>6</v>
      </c>
      <c r="G343" s="196" t="s">
        <v>187</v>
      </c>
      <c r="H343" t="s">
        <v>188</v>
      </c>
      <c r="I343" t="s">
        <v>160</v>
      </c>
      <c r="J343">
        <v>1</v>
      </c>
      <c r="K343">
        <v>6</v>
      </c>
      <c r="L343" s="258">
        <v>1066</v>
      </c>
      <c r="M343" s="259">
        <v>1003.106</v>
      </c>
      <c r="N343" s="260">
        <v>1141.6859999999999</v>
      </c>
      <c r="O343" s="192">
        <v>1813</v>
      </c>
      <c r="P343" s="192">
        <v>1799</v>
      </c>
      <c r="Q343" s="192">
        <v>1789</v>
      </c>
      <c r="R343" s="192"/>
      <c r="S343" s="192">
        <v>1808</v>
      </c>
      <c r="T343" s="192">
        <v>1412</v>
      </c>
      <c r="U343" s="192">
        <v>1377</v>
      </c>
      <c r="V343" s="192">
        <v>1349</v>
      </c>
      <c r="W343" s="192"/>
      <c r="X343" s="192">
        <v>1358</v>
      </c>
      <c r="Y343" s="171">
        <v>156</v>
      </c>
      <c r="Z343" s="171">
        <v>161</v>
      </c>
      <c r="AA343" s="192">
        <v>1586</v>
      </c>
      <c r="AB343" s="192"/>
      <c r="AC343" s="192">
        <v>1718</v>
      </c>
      <c r="AD343" s="192">
        <v>1769</v>
      </c>
      <c r="AE343" s="192">
        <v>1782</v>
      </c>
      <c r="AF343" s="192">
        <v>1257</v>
      </c>
      <c r="AG343" s="192"/>
      <c r="AH343" s="192">
        <v>1306</v>
      </c>
      <c r="AI343" s="192">
        <v>1338</v>
      </c>
      <c r="AJ343" s="192">
        <v>1313</v>
      </c>
      <c r="AK343" s="171">
        <v>162</v>
      </c>
      <c r="AL343" s="171">
        <v>164</v>
      </c>
      <c r="AM343" s="192">
        <v>1758</v>
      </c>
      <c r="AN343" s="192">
        <v>1338.75</v>
      </c>
      <c r="AO343" s="222"/>
      <c r="AP343" s="182">
        <v>21</v>
      </c>
      <c r="AQ343" s="183">
        <v>180</v>
      </c>
      <c r="AR343" s="181">
        <v>22.5</v>
      </c>
      <c r="AS343" s="181">
        <v>22.5</v>
      </c>
      <c r="AT343" s="184"/>
      <c r="AU343" s="184"/>
      <c r="AV343" s="184"/>
      <c r="AW343" s="184">
        <v>10</v>
      </c>
      <c r="AX343" s="184">
        <v>10</v>
      </c>
      <c r="AY343" s="184">
        <v>10</v>
      </c>
      <c r="AZ343" s="184"/>
      <c r="BA343" s="184"/>
      <c r="BB343" s="184"/>
      <c r="BC343" s="185"/>
      <c r="BD343" s="180"/>
      <c r="BE343" s="186"/>
      <c r="BF343" s="187"/>
      <c r="BG343" s="172">
        <v>0</v>
      </c>
      <c r="BH343" s="172"/>
      <c r="BI343" s="172"/>
      <c r="BJ343" s="172"/>
      <c r="BK343" s="172"/>
      <c r="BL343" s="28">
        <v>6</v>
      </c>
      <c r="BM343" s="229">
        <v>6</v>
      </c>
      <c r="BN343" s="229">
        <v>6</v>
      </c>
      <c r="BO343" s="229"/>
      <c r="BP343" s="229"/>
      <c r="BQ343" s="229"/>
      <c r="BR343" s="229"/>
      <c r="BS343" s="229"/>
      <c r="BT343" s="229"/>
      <c r="BU343" s="229"/>
      <c r="BV343" s="229">
        <v>0</v>
      </c>
      <c r="BW343" s="229"/>
      <c r="BX343" s="229">
        <v>2</v>
      </c>
      <c r="BY343" s="229">
        <v>2</v>
      </c>
      <c r="BZ343" s="229">
        <v>2</v>
      </c>
      <c r="CA343" s="229"/>
      <c r="CB343" s="229"/>
      <c r="CC343" s="229"/>
      <c r="CD343" s="229"/>
      <c r="CE343" s="229"/>
      <c r="CF343" s="229"/>
      <c r="CG343" s="229">
        <v>0</v>
      </c>
      <c r="CH343" s="229">
        <v>0</v>
      </c>
      <c r="CI343" s="229"/>
      <c r="CJ343" s="229">
        <v>1.4999999999999999E-2</v>
      </c>
      <c r="CK343" s="229"/>
      <c r="CL343" s="229"/>
      <c r="CM343" s="229"/>
      <c r="CN343" s="229"/>
      <c r="CO343" s="229"/>
      <c r="CP343" s="229"/>
      <c r="CQ343" s="229" t="s">
        <v>174</v>
      </c>
      <c r="CR343" s="229" t="s">
        <v>175</v>
      </c>
      <c r="CS343">
        <v>0</v>
      </c>
    </row>
    <row r="344" spans="1:97" s="197" customFormat="1" ht="31.5" customHeight="1" x14ac:dyDescent="0.3">
      <c r="A344" s="193">
        <v>2022</v>
      </c>
      <c r="B344" s="170">
        <v>1</v>
      </c>
      <c r="C344" s="257">
        <v>44578</v>
      </c>
      <c r="D344" s="170">
        <v>384</v>
      </c>
      <c r="E344" s="170">
        <v>557</v>
      </c>
      <c r="F344" s="170">
        <v>6</v>
      </c>
      <c r="G344" s="196" t="s">
        <v>189</v>
      </c>
      <c r="H344" t="s">
        <v>190</v>
      </c>
      <c r="I344" t="s">
        <v>160</v>
      </c>
      <c r="J344">
        <v>1</v>
      </c>
      <c r="K344">
        <v>6</v>
      </c>
      <c r="L344" s="258">
        <v>182</v>
      </c>
      <c r="M344" s="259">
        <v>171.262</v>
      </c>
      <c r="N344" s="260">
        <v>194.922</v>
      </c>
      <c r="O344" s="192"/>
      <c r="P344" s="192"/>
      <c r="Q344" s="192"/>
      <c r="R344" s="192"/>
      <c r="S344" s="192"/>
      <c r="T344" s="192"/>
      <c r="U344" s="192"/>
      <c r="V344" s="192"/>
      <c r="W344" s="192"/>
      <c r="X344" s="192"/>
      <c r="Y344" s="171">
        <v>156</v>
      </c>
      <c r="Z344" s="171">
        <v>161</v>
      </c>
      <c r="AA344" s="192"/>
      <c r="AB344" s="192"/>
      <c r="AC344" s="192"/>
      <c r="AD344" s="192"/>
      <c r="AE344" s="192"/>
      <c r="AF344" s="192"/>
      <c r="AG344" s="192"/>
      <c r="AH344" s="192"/>
      <c r="AI344" s="192"/>
      <c r="AJ344" s="192"/>
      <c r="AK344" s="171">
        <v>162</v>
      </c>
      <c r="AL344" s="171">
        <v>164</v>
      </c>
      <c r="AM344" s="192"/>
      <c r="AN344" s="192"/>
      <c r="AO344" s="222"/>
      <c r="AP344" s="182">
        <v>21</v>
      </c>
      <c r="AQ344" s="183">
        <v>180</v>
      </c>
      <c r="AR344" s="181">
        <v>22.5</v>
      </c>
      <c r="AS344" s="181">
        <v>22.5</v>
      </c>
      <c r="AT344" s="184"/>
      <c r="AU344" s="184"/>
      <c r="AV344" s="184"/>
      <c r="AW344" s="184"/>
      <c r="AX344" s="184"/>
      <c r="AY344" s="184"/>
      <c r="AZ344" s="184"/>
      <c r="BA344" s="184"/>
      <c r="BB344" s="184"/>
      <c r="BC344" s="185"/>
      <c r="BD344" s="180"/>
      <c r="BE344" s="186"/>
      <c r="BF344" s="187"/>
      <c r="BG344" s="172">
        <v>0</v>
      </c>
      <c r="BH344" s="172"/>
      <c r="BI344" s="172"/>
      <c r="BJ344" s="172"/>
      <c r="BK344" s="172"/>
      <c r="BL344" s="28"/>
      <c r="BM344" s="229"/>
      <c r="BN344" s="229"/>
      <c r="BO344" s="229"/>
      <c r="BP344" s="229"/>
      <c r="BQ344" s="229"/>
      <c r="BR344" s="229"/>
      <c r="BS344" s="229"/>
      <c r="BT344" s="229"/>
      <c r="BU344" s="229"/>
      <c r="BV344" s="229">
        <v>0</v>
      </c>
      <c r="BW344" s="229"/>
      <c r="BX344" s="229"/>
      <c r="BY344" s="229"/>
      <c r="BZ344" s="229"/>
      <c r="CA344" s="229"/>
      <c r="CB344" s="229"/>
      <c r="CC344" s="229"/>
      <c r="CD344" s="229"/>
      <c r="CE344" s="229"/>
      <c r="CF344" s="229"/>
      <c r="CG344" s="229">
        <v>0</v>
      </c>
      <c r="CH344" s="229">
        <v>0</v>
      </c>
      <c r="CI344" s="229"/>
      <c r="CJ344" s="229">
        <v>1.4999999999999999E-2</v>
      </c>
      <c r="CK344" s="229"/>
      <c r="CL344" s="229"/>
      <c r="CM344" s="229"/>
      <c r="CN344" s="229"/>
      <c r="CO344" s="229"/>
      <c r="CP344" s="229"/>
      <c r="CQ344" s="229" t="s">
        <v>174</v>
      </c>
      <c r="CR344" s="229" t="s">
        <v>175</v>
      </c>
      <c r="CS344">
        <v>0</v>
      </c>
    </row>
    <row r="345" spans="1:97" s="197" customFormat="1" ht="31.5" customHeight="1" x14ac:dyDescent="0.3">
      <c r="A345" s="193">
        <v>2022</v>
      </c>
      <c r="B345" s="170">
        <v>1</v>
      </c>
      <c r="C345" s="257">
        <v>44578</v>
      </c>
      <c r="D345" s="170">
        <v>434</v>
      </c>
      <c r="E345" s="170">
        <v>751</v>
      </c>
      <c r="F345" s="170">
        <v>6</v>
      </c>
      <c r="G345" s="196" t="s">
        <v>193</v>
      </c>
      <c r="H345" t="s">
        <v>194</v>
      </c>
      <c r="I345" t="s">
        <v>160</v>
      </c>
      <c r="J345">
        <v>1</v>
      </c>
      <c r="K345">
        <v>4</v>
      </c>
      <c r="L345" s="258">
        <v>1009</v>
      </c>
      <c r="M345" s="259">
        <v>949.46900000000005</v>
      </c>
      <c r="N345" s="260">
        <v>1080.6389999999999</v>
      </c>
      <c r="O345" s="192">
        <v>1281</v>
      </c>
      <c r="P345" s="192">
        <v>1283</v>
      </c>
      <c r="Q345" s="192">
        <v>1283</v>
      </c>
      <c r="R345" s="192"/>
      <c r="S345" s="192">
        <v>1302</v>
      </c>
      <c r="T345" s="192">
        <v>1058</v>
      </c>
      <c r="U345" s="192">
        <v>1040</v>
      </c>
      <c r="V345" s="192">
        <v>1053</v>
      </c>
      <c r="W345" s="192"/>
      <c r="X345" s="192">
        <v>1083</v>
      </c>
      <c r="Y345" s="171">
        <v>187</v>
      </c>
      <c r="Z345" s="171">
        <v>188</v>
      </c>
      <c r="AA345" s="192">
        <v>1250</v>
      </c>
      <c r="AB345" s="192">
        <v>1225</v>
      </c>
      <c r="AC345" s="192">
        <v>1320</v>
      </c>
      <c r="AD345" s="192">
        <v>1280</v>
      </c>
      <c r="AE345" s="192">
        <v>1267</v>
      </c>
      <c r="AF345" s="192">
        <v>1054</v>
      </c>
      <c r="AG345" s="192">
        <v>1040</v>
      </c>
      <c r="AH345" s="192">
        <v>1080</v>
      </c>
      <c r="AI345" s="192">
        <v>1057</v>
      </c>
      <c r="AJ345" s="192">
        <v>1063</v>
      </c>
      <c r="AK345" s="171">
        <v>187</v>
      </c>
      <c r="AL345" s="171">
        <v>187</v>
      </c>
      <c r="AM345" s="192">
        <v>1276.7777777777781</v>
      </c>
      <c r="AN345" s="192">
        <v>1058.666666666667</v>
      </c>
      <c r="AO345" s="222"/>
      <c r="AP345" s="182">
        <v>20</v>
      </c>
      <c r="AQ345" s="183">
        <v>180</v>
      </c>
      <c r="AR345" s="181">
        <v>19.251336898395721</v>
      </c>
      <c r="AS345" s="181">
        <v>19.251336898395721</v>
      </c>
      <c r="AT345" s="184"/>
      <c r="AU345" s="184"/>
      <c r="AV345" s="184"/>
      <c r="AW345" s="184">
        <v>6</v>
      </c>
      <c r="AX345" s="184">
        <v>6</v>
      </c>
      <c r="AY345" s="184">
        <v>6</v>
      </c>
      <c r="AZ345" s="184"/>
      <c r="BA345" s="184"/>
      <c r="BB345" s="184"/>
      <c r="BC345" s="185"/>
      <c r="BD345" s="180"/>
      <c r="BE345" s="186"/>
      <c r="BF345" s="187"/>
      <c r="BG345" s="172">
        <v>0</v>
      </c>
      <c r="BH345" s="172"/>
      <c r="BI345" s="172"/>
      <c r="BJ345" s="172"/>
      <c r="BK345" s="172"/>
      <c r="BL345" s="28">
        <v>2</v>
      </c>
      <c r="BM345" s="229">
        <v>2</v>
      </c>
      <c r="BN345" s="229">
        <v>8</v>
      </c>
      <c r="BO345" s="229"/>
      <c r="BP345" s="229"/>
      <c r="BQ345" s="229"/>
      <c r="BR345" s="229"/>
      <c r="BS345" s="229"/>
      <c r="BT345" s="229"/>
      <c r="BU345" s="229"/>
      <c r="BV345" s="229">
        <v>0</v>
      </c>
      <c r="BW345" s="229"/>
      <c r="BX345" s="229">
        <v>2</v>
      </c>
      <c r="BY345" s="229">
        <v>2</v>
      </c>
      <c r="BZ345" s="229">
        <v>3</v>
      </c>
      <c r="CA345" s="229"/>
      <c r="CB345" s="229"/>
      <c r="CC345" s="229"/>
      <c r="CD345" s="229"/>
      <c r="CE345" s="229"/>
      <c r="CF345" s="229"/>
      <c r="CG345" s="229">
        <v>0</v>
      </c>
      <c r="CH345" s="229">
        <v>0</v>
      </c>
      <c r="CI345" s="229"/>
      <c r="CJ345" s="229">
        <v>1.4999999999999999E-2</v>
      </c>
      <c r="CK345" s="229"/>
      <c r="CL345" s="229"/>
      <c r="CM345" s="229"/>
      <c r="CN345" s="229"/>
      <c r="CO345" s="229"/>
      <c r="CP345" s="229"/>
      <c r="CQ345" s="229" t="s">
        <v>174</v>
      </c>
      <c r="CR345" s="229" t="s">
        <v>175</v>
      </c>
      <c r="CS345">
        <v>0</v>
      </c>
    </row>
    <row r="346" spans="1:97" s="197" customFormat="1" ht="31.5" customHeight="1" x14ac:dyDescent="0.3">
      <c r="A346" s="193">
        <v>2022</v>
      </c>
      <c r="B346" s="170">
        <v>1</v>
      </c>
      <c r="C346" s="257">
        <v>44578</v>
      </c>
      <c r="D346" s="170">
        <v>434</v>
      </c>
      <c r="E346" s="170">
        <v>752</v>
      </c>
      <c r="F346" s="170">
        <v>6</v>
      </c>
      <c r="G346" s="196"/>
      <c r="K346"/>
      <c r="L346" s="258"/>
      <c r="M346" s="259"/>
      <c r="N346" s="260"/>
      <c r="O346" s="192">
        <v>70</v>
      </c>
      <c r="P346" s="192">
        <v>73</v>
      </c>
      <c r="Q346" s="192">
        <v>66</v>
      </c>
      <c r="R346" s="192"/>
      <c r="S346" s="192">
        <v>67</v>
      </c>
      <c r="T346" s="192">
        <v>54</v>
      </c>
      <c r="U346" s="192">
        <v>53</v>
      </c>
      <c r="V346" s="192">
        <v>57</v>
      </c>
      <c r="W346" s="192"/>
      <c r="X346" s="192">
        <v>60</v>
      </c>
      <c r="Y346" s="171">
        <v>187</v>
      </c>
      <c r="Z346" s="171">
        <v>188</v>
      </c>
      <c r="AA346" s="192">
        <v>67</v>
      </c>
      <c r="AB346" s="192">
        <v>60</v>
      </c>
      <c r="AC346" s="192">
        <v>60</v>
      </c>
      <c r="AD346" s="192">
        <v>65</v>
      </c>
      <c r="AE346" s="192">
        <v>64</v>
      </c>
      <c r="AF346" s="192">
        <v>53</v>
      </c>
      <c r="AG346" s="192">
        <v>52</v>
      </c>
      <c r="AH346" s="192">
        <v>55</v>
      </c>
      <c r="AI346" s="192">
        <v>54</v>
      </c>
      <c r="AJ346" s="192">
        <v>54</v>
      </c>
      <c r="AK346" s="171">
        <v>187</v>
      </c>
      <c r="AL346" s="171">
        <v>187</v>
      </c>
      <c r="AM346" s="192">
        <v>65.777777777777771</v>
      </c>
      <c r="AN346" s="192">
        <v>54.666666666666657</v>
      </c>
      <c r="AO346" s="222"/>
      <c r="AP346" s="182"/>
      <c r="AQ346" s="183"/>
      <c r="AR346" s="181"/>
      <c r="AS346" s="181"/>
      <c r="AT346" s="184"/>
      <c r="AU346" s="184"/>
      <c r="AV346" s="184"/>
      <c r="AW346" s="184"/>
      <c r="AX346" s="184"/>
      <c r="AY346" s="184"/>
      <c r="AZ346" s="184"/>
      <c r="BA346" s="184"/>
      <c r="BB346" s="184"/>
      <c r="BC346" s="185"/>
      <c r="BD346" s="180"/>
      <c r="BE346" s="186"/>
      <c r="BF346" s="187"/>
      <c r="BG346" s="172"/>
      <c r="BH346" s="172"/>
      <c r="BI346" s="172"/>
      <c r="BJ346" s="172"/>
      <c r="BK346" s="172"/>
      <c r="BL346" s="28"/>
      <c r="BM346" s="229"/>
      <c r="BN346" s="229"/>
      <c r="BO346" s="229"/>
      <c r="BP346" s="229"/>
      <c r="BQ346" s="229"/>
      <c r="BR346" s="229"/>
      <c r="BS346" s="229"/>
      <c r="BT346" s="229"/>
      <c r="BU346" s="229"/>
      <c r="BV346" s="229"/>
      <c r="BW346" s="229"/>
      <c r="BX346" s="229"/>
      <c r="BY346" s="229"/>
      <c r="BZ346" s="229"/>
      <c r="CA346" s="229"/>
      <c r="CB346" s="229"/>
      <c r="CC346" s="229"/>
      <c r="CD346" s="229"/>
      <c r="CE346" s="229"/>
      <c r="CF346" s="229"/>
      <c r="CG346" s="229">
        <v>0</v>
      </c>
      <c r="CH346" s="229"/>
      <c r="CI346" s="229"/>
      <c r="CJ346" s="229">
        <v>1.4999999999999999E-2</v>
      </c>
      <c r="CK346" s="229"/>
      <c r="CL346" s="229"/>
      <c r="CM346" s="229"/>
      <c r="CN346" s="229"/>
      <c r="CO346" s="229"/>
      <c r="CP346" s="229"/>
      <c r="CQ346" s="229"/>
      <c r="CR346" s="229"/>
      <c r="CS346">
        <v>0</v>
      </c>
    </row>
    <row r="347" spans="1:97" s="197" customFormat="1" ht="31.5" customHeight="1" x14ac:dyDescent="0.3">
      <c r="A347" s="193">
        <v>2022</v>
      </c>
      <c r="B347" s="170">
        <v>1</v>
      </c>
      <c r="C347" s="257">
        <v>44578</v>
      </c>
      <c r="D347" s="170">
        <v>376</v>
      </c>
      <c r="E347" s="170">
        <v>438</v>
      </c>
      <c r="F347" s="170">
        <v>7</v>
      </c>
      <c r="G347" s="196" t="s">
        <v>197</v>
      </c>
      <c r="H347" t="s">
        <v>198</v>
      </c>
      <c r="I347" t="s">
        <v>160</v>
      </c>
      <c r="J347">
        <v>3</v>
      </c>
      <c r="K347">
        <v>2</v>
      </c>
      <c r="L347" s="258">
        <v>335</v>
      </c>
      <c r="M347" s="259">
        <v>315.23500000000001</v>
      </c>
      <c r="N347" s="260">
        <v>358.78500000000003</v>
      </c>
      <c r="O347" s="192">
        <v>496</v>
      </c>
      <c r="P347" s="192">
        <v>510</v>
      </c>
      <c r="Q347" s="192">
        <v>490</v>
      </c>
      <c r="R347" s="192"/>
      <c r="S347" s="192">
        <v>497</v>
      </c>
      <c r="T347" s="192">
        <v>369</v>
      </c>
      <c r="U347" s="192">
        <v>365</v>
      </c>
      <c r="V347" s="192">
        <v>361</v>
      </c>
      <c r="W347" s="192"/>
      <c r="X347" s="192">
        <v>371</v>
      </c>
      <c r="Y347" s="171">
        <v>145</v>
      </c>
      <c r="Z347" s="171">
        <v>151</v>
      </c>
      <c r="AA347" s="192">
        <v>508</v>
      </c>
      <c r="AB347" s="192">
        <v>466</v>
      </c>
      <c r="AC347" s="192">
        <v>495</v>
      </c>
      <c r="AD347" s="192">
        <v>499</v>
      </c>
      <c r="AE347" s="192">
        <v>495</v>
      </c>
      <c r="AF347" s="192">
        <v>361</v>
      </c>
      <c r="AG347" s="192">
        <v>355</v>
      </c>
      <c r="AH347" s="192">
        <v>371</v>
      </c>
      <c r="AI347" s="192">
        <v>364</v>
      </c>
      <c r="AJ347" s="192">
        <v>360</v>
      </c>
      <c r="AK347" s="171">
        <v>145</v>
      </c>
      <c r="AL347" s="171">
        <v>145</v>
      </c>
      <c r="AM347" s="192">
        <v>495.11111111111109</v>
      </c>
      <c r="AN347" s="192">
        <v>364.11111111111109</v>
      </c>
      <c r="AO347" s="222"/>
      <c r="AP347" s="182">
        <v>75</v>
      </c>
      <c r="AQ347" s="183">
        <v>144</v>
      </c>
      <c r="AR347" s="181">
        <v>8.2191780821917817</v>
      </c>
      <c r="AS347" s="181">
        <v>8.2191780821917817</v>
      </c>
      <c r="AT347" s="184"/>
      <c r="AU347" s="184"/>
      <c r="AV347" s="184"/>
      <c r="AW347" s="184"/>
      <c r="AX347" s="184"/>
      <c r="AY347" s="184"/>
      <c r="AZ347" s="184"/>
      <c r="BA347" s="184"/>
      <c r="BB347" s="184"/>
      <c r="BC347" s="185"/>
      <c r="BD347" s="180"/>
      <c r="BE347" s="186"/>
      <c r="BF347" s="187"/>
      <c r="BG347" s="172">
        <v>0</v>
      </c>
      <c r="BH347" s="172"/>
      <c r="BI347" s="172"/>
      <c r="BJ347" s="172"/>
      <c r="BK347" s="172"/>
      <c r="BL347" s="28"/>
      <c r="BM347" s="229"/>
      <c r="BN347" s="229"/>
      <c r="BO347" s="229"/>
      <c r="BP347" s="229"/>
      <c r="BQ347" s="229"/>
      <c r="BR347" s="229"/>
      <c r="BS347" s="229"/>
      <c r="BT347" s="229"/>
      <c r="BU347" s="229"/>
      <c r="BV347" s="229">
        <v>0</v>
      </c>
      <c r="BW347" s="229"/>
      <c r="BX347" s="229"/>
      <c r="BY347" s="229"/>
      <c r="BZ347" s="229"/>
      <c r="CA347" s="229"/>
      <c r="CB347" s="229"/>
      <c r="CC347" s="229"/>
      <c r="CD347" s="229"/>
      <c r="CE347" s="229"/>
      <c r="CF347" s="229"/>
      <c r="CG347" s="229">
        <v>0</v>
      </c>
      <c r="CH347" s="229">
        <v>0</v>
      </c>
      <c r="CI347" s="229"/>
      <c r="CJ347" s="229">
        <v>1.4999999999999999E-2</v>
      </c>
      <c r="CK347" s="229"/>
      <c r="CL347" s="229"/>
      <c r="CM347" s="229"/>
      <c r="CN347" s="229"/>
      <c r="CO347" s="229"/>
      <c r="CP347" s="229"/>
      <c r="CQ347" s="229" t="s">
        <v>174</v>
      </c>
      <c r="CR347" s="229" t="s">
        <v>175</v>
      </c>
      <c r="CS347">
        <v>0</v>
      </c>
    </row>
    <row r="348" spans="1:97" s="197" customFormat="1" ht="31.5" customHeight="1" x14ac:dyDescent="0.3">
      <c r="A348" s="193">
        <v>2022</v>
      </c>
      <c r="B348" s="170">
        <v>1</v>
      </c>
      <c r="C348" s="257">
        <v>44578</v>
      </c>
      <c r="D348" s="170">
        <v>419</v>
      </c>
      <c r="E348" s="170">
        <v>670</v>
      </c>
      <c r="F348" s="170">
        <v>7</v>
      </c>
      <c r="G348" s="196" t="s">
        <v>212</v>
      </c>
      <c r="H348" t="s">
        <v>213</v>
      </c>
      <c r="I348" t="s">
        <v>160</v>
      </c>
      <c r="J348">
        <v>4</v>
      </c>
      <c r="K348">
        <v>2</v>
      </c>
      <c r="L348" s="258">
        <v>298</v>
      </c>
      <c r="M348" s="259">
        <v>280.41800000000001</v>
      </c>
      <c r="N348" s="260">
        <v>319.15800000000002</v>
      </c>
      <c r="O348" s="192">
        <v>262</v>
      </c>
      <c r="P348" s="192">
        <v>267</v>
      </c>
      <c r="Q348" s="192">
        <v>257</v>
      </c>
      <c r="R348" s="192"/>
      <c r="S348" s="192"/>
      <c r="T348" s="192">
        <v>200</v>
      </c>
      <c r="U348" s="192">
        <v>203</v>
      </c>
      <c r="V348" s="192">
        <v>190</v>
      </c>
      <c r="W348" s="192"/>
      <c r="X348" s="192"/>
      <c r="Y348" s="171">
        <v>149</v>
      </c>
      <c r="Z348" s="171"/>
      <c r="AA348" s="192"/>
      <c r="AB348" s="192"/>
      <c r="AC348" s="192"/>
      <c r="AD348" s="192"/>
      <c r="AE348" s="192"/>
      <c r="AF348" s="192"/>
      <c r="AG348" s="192"/>
      <c r="AH348" s="192"/>
      <c r="AI348" s="192"/>
      <c r="AJ348" s="192"/>
      <c r="AK348" s="171"/>
      <c r="AL348" s="171"/>
      <c r="AM348" s="192">
        <v>262</v>
      </c>
      <c r="AN348" s="192">
        <v>197.66666666666671</v>
      </c>
      <c r="AO348" s="222"/>
      <c r="AP348" s="182">
        <v>96</v>
      </c>
      <c r="AQ348" s="183">
        <v>150</v>
      </c>
      <c r="AR348" s="181">
        <v>6.0402684563758386</v>
      </c>
      <c r="AS348" s="181">
        <v>6.0402684563758386</v>
      </c>
      <c r="AT348" s="184"/>
      <c r="AU348" s="184"/>
      <c r="AV348" s="184"/>
      <c r="AW348" s="184"/>
      <c r="AX348" s="184"/>
      <c r="AY348" s="184"/>
      <c r="AZ348" s="184"/>
      <c r="BA348" s="184"/>
      <c r="BB348" s="184"/>
      <c r="BC348" s="185"/>
      <c r="BD348" s="180"/>
      <c r="BE348" s="186"/>
      <c r="BF348" s="187"/>
      <c r="BG348" s="172">
        <v>0</v>
      </c>
      <c r="BH348" s="172"/>
      <c r="BI348" s="172"/>
      <c r="BJ348" s="172"/>
      <c r="BK348" s="172"/>
      <c r="BL348" s="28"/>
      <c r="BM348" s="229"/>
      <c r="BN348" s="229"/>
      <c r="BO348" s="229"/>
      <c r="BP348" s="229"/>
      <c r="BQ348" s="229"/>
      <c r="BR348" s="229"/>
      <c r="BS348" s="229"/>
      <c r="BT348" s="229"/>
      <c r="BU348" s="229"/>
      <c r="BV348" s="229">
        <v>0</v>
      </c>
      <c r="BW348" s="229"/>
      <c r="BX348" s="229"/>
      <c r="BY348" s="229"/>
      <c r="BZ348" s="229"/>
      <c r="CA348" s="229"/>
      <c r="CB348" s="229"/>
      <c r="CC348" s="229"/>
      <c r="CD348" s="229"/>
      <c r="CE348" s="229"/>
      <c r="CF348" s="229"/>
      <c r="CG348" s="229">
        <v>0</v>
      </c>
      <c r="CH348" s="229">
        <v>0</v>
      </c>
      <c r="CI348" s="229"/>
      <c r="CJ348" s="229">
        <v>1.4999999999999999E-2</v>
      </c>
      <c r="CK348" s="229"/>
      <c r="CL348" s="229"/>
      <c r="CM348" s="229"/>
      <c r="CN348" s="229"/>
      <c r="CO348" s="229"/>
      <c r="CP348" s="229"/>
      <c r="CQ348" s="229" t="s">
        <v>174</v>
      </c>
      <c r="CR348" s="229" t="s">
        <v>175</v>
      </c>
      <c r="CS348">
        <v>0</v>
      </c>
    </row>
    <row r="349" spans="1:97" s="197" customFormat="1" ht="31.5" customHeight="1" x14ac:dyDescent="0.3">
      <c r="A349" s="193">
        <v>2022</v>
      </c>
      <c r="B349" s="170">
        <v>1</v>
      </c>
      <c r="C349" s="257">
        <v>44578</v>
      </c>
      <c r="D349" s="170">
        <v>434</v>
      </c>
      <c r="E349" s="170">
        <v>752</v>
      </c>
      <c r="F349" s="170">
        <v>7</v>
      </c>
      <c r="G349" s="196"/>
      <c r="K349"/>
      <c r="L349" s="258"/>
      <c r="M349" s="259"/>
      <c r="N349" s="260"/>
      <c r="O349" s="192"/>
      <c r="P349" s="192"/>
      <c r="Q349" s="192"/>
      <c r="R349" s="192"/>
      <c r="S349" s="192"/>
      <c r="T349" s="192"/>
      <c r="U349" s="192"/>
      <c r="V349" s="192"/>
      <c r="W349" s="192"/>
      <c r="X349" s="192"/>
      <c r="Y349" s="171">
        <v>187</v>
      </c>
      <c r="Z349" s="171">
        <v>188</v>
      </c>
      <c r="AA349" s="192"/>
      <c r="AB349" s="192"/>
      <c r="AC349" s="192"/>
      <c r="AD349" s="192"/>
      <c r="AE349" s="192"/>
      <c r="AF349" s="192"/>
      <c r="AG349" s="192"/>
      <c r="AH349" s="192"/>
      <c r="AI349" s="192"/>
      <c r="AJ349" s="192"/>
      <c r="AK349" s="171">
        <v>187</v>
      </c>
      <c r="AL349" s="171">
        <v>187</v>
      </c>
      <c r="AM349" s="192"/>
      <c r="AN349" s="192"/>
      <c r="AO349" s="222"/>
      <c r="AP349" s="182"/>
      <c r="AQ349" s="183"/>
      <c r="AR349" s="181"/>
      <c r="AS349" s="181"/>
      <c r="AT349" s="184"/>
      <c r="AU349" s="184"/>
      <c r="AV349" s="184"/>
      <c r="AW349" s="184"/>
      <c r="AX349" s="184"/>
      <c r="AY349" s="184"/>
      <c r="AZ349" s="184"/>
      <c r="BA349" s="184"/>
      <c r="BB349" s="184"/>
      <c r="BC349" s="185"/>
      <c r="BD349" s="180"/>
      <c r="BE349" s="186"/>
      <c r="BF349" s="187"/>
      <c r="BG349" s="172"/>
      <c r="BH349" s="172"/>
      <c r="BI349" s="172"/>
      <c r="BJ349" s="172"/>
      <c r="BK349" s="172"/>
      <c r="BL349" s="28"/>
      <c r="BM349" s="229"/>
      <c r="BN349" s="229"/>
      <c r="BO349" s="229"/>
      <c r="BP349" s="229"/>
      <c r="BQ349" s="229"/>
      <c r="BR349" s="229"/>
      <c r="BS349" s="229"/>
      <c r="BT349" s="229"/>
      <c r="BU349" s="229"/>
      <c r="BV349" s="229"/>
      <c r="BW349" s="229"/>
      <c r="BX349" s="229"/>
      <c r="BY349" s="229"/>
      <c r="BZ349" s="229"/>
      <c r="CA349" s="229"/>
      <c r="CB349" s="229"/>
      <c r="CC349" s="229"/>
      <c r="CD349" s="229"/>
      <c r="CE349" s="229"/>
      <c r="CF349" s="229"/>
      <c r="CG349" s="229">
        <v>0</v>
      </c>
      <c r="CH349" s="229"/>
      <c r="CI349" s="229"/>
      <c r="CJ349" s="229">
        <v>1.4999999999999999E-2</v>
      </c>
      <c r="CK349" s="229"/>
      <c r="CL349" s="229"/>
      <c r="CM349" s="229"/>
      <c r="CN349" s="229"/>
      <c r="CO349" s="229"/>
      <c r="CP349" s="229"/>
      <c r="CQ349" s="229"/>
      <c r="CR349" s="229"/>
      <c r="CS349">
        <v>0</v>
      </c>
    </row>
    <row r="350" spans="1:97" s="197" customFormat="1" ht="31.5" customHeight="1" x14ac:dyDescent="0.3">
      <c r="A350" s="193">
        <v>2022</v>
      </c>
      <c r="B350" s="170">
        <v>1</v>
      </c>
      <c r="C350" s="257">
        <v>44578</v>
      </c>
      <c r="D350" s="170">
        <v>227</v>
      </c>
      <c r="E350" s="170">
        <v>155</v>
      </c>
      <c r="F350" s="170">
        <v>28</v>
      </c>
      <c r="G350" s="196" t="s">
        <v>315</v>
      </c>
      <c r="H350" t="s">
        <v>316</v>
      </c>
      <c r="I350" t="s">
        <v>317</v>
      </c>
      <c r="J350">
        <v>3</v>
      </c>
      <c r="K350">
        <v>2</v>
      </c>
      <c r="L350" s="258">
        <v>122</v>
      </c>
      <c r="M350" s="259">
        <v>113.46</v>
      </c>
      <c r="N350" s="260">
        <v>130.54</v>
      </c>
      <c r="O350" s="192"/>
      <c r="P350" s="192"/>
      <c r="Q350" s="192">
        <v>151</v>
      </c>
      <c r="R350" s="192"/>
      <c r="S350" s="192">
        <v>154</v>
      </c>
      <c r="T350" s="192"/>
      <c r="U350" s="192"/>
      <c r="V350" s="192">
        <v>119</v>
      </c>
      <c r="W350" s="192"/>
      <c r="X350" s="192">
        <v>120</v>
      </c>
      <c r="Y350" s="171">
        <v>136</v>
      </c>
      <c r="Z350" s="171">
        <v>138</v>
      </c>
      <c r="AA350" s="192"/>
      <c r="AB350" s="192"/>
      <c r="AC350" s="192"/>
      <c r="AD350" s="192"/>
      <c r="AE350" s="192"/>
      <c r="AF350" s="192"/>
      <c r="AG350" s="192"/>
      <c r="AH350" s="192"/>
      <c r="AI350" s="192"/>
      <c r="AJ350" s="192"/>
      <c r="AK350" s="171"/>
      <c r="AL350" s="171"/>
      <c r="AM350" s="192">
        <v>152.5</v>
      </c>
      <c r="AN350" s="192">
        <v>119.5</v>
      </c>
      <c r="AO350" s="222"/>
      <c r="AP350" s="182">
        <v>80</v>
      </c>
      <c r="AQ350" s="183">
        <v>135</v>
      </c>
      <c r="AR350" s="181">
        <v>8.7591240875912408</v>
      </c>
      <c r="AS350" s="181">
        <v>8.7591240875912408</v>
      </c>
      <c r="AT350" s="184"/>
      <c r="AU350" s="184"/>
      <c r="AV350" s="184"/>
      <c r="AW350" s="184">
        <v>4</v>
      </c>
      <c r="AX350" s="184">
        <v>4</v>
      </c>
      <c r="AY350" s="184">
        <v>4</v>
      </c>
      <c r="AZ350" s="184"/>
      <c r="BA350" s="184"/>
      <c r="BB350" s="184"/>
      <c r="BC350" s="185"/>
      <c r="BD350" s="180"/>
      <c r="BE350" s="186"/>
      <c r="BF350" s="187"/>
      <c r="BG350" s="172">
        <v>0</v>
      </c>
      <c r="BH350" s="172"/>
      <c r="BI350" s="172"/>
      <c r="BJ350" s="172"/>
      <c r="BK350" s="172"/>
      <c r="BL350" s="28"/>
      <c r="BM350" s="229"/>
      <c r="BN350" s="229"/>
      <c r="BO350" s="229"/>
      <c r="BP350" s="229"/>
      <c r="BQ350" s="229"/>
      <c r="BR350" s="229"/>
      <c r="BS350" s="229"/>
      <c r="BT350" s="229"/>
      <c r="BU350" s="229"/>
      <c r="BV350" s="229">
        <v>0</v>
      </c>
      <c r="BW350" s="229"/>
      <c r="BX350" s="229"/>
      <c r="BY350" s="229"/>
      <c r="BZ350" s="229"/>
      <c r="CA350" s="229"/>
      <c r="CB350" s="229"/>
      <c r="CC350" s="229"/>
      <c r="CD350" s="229"/>
      <c r="CE350" s="229"/>
      <c r="CF350" s="229"/>
      <c r="CG350" s="229">
        <v>0</v>
      </c>
      <c r="CH350" s="229">
        <v>0</v>
      </c>
      <c r="CI350" s="229"/>
      <c r="CJ350" s="229">
        <v>0.02</v>
      </c>
      <c r="CK350" s="229"/>
      <c r="CL350" s="229"/>
      <c r="CM350" s="229"/>
      <c r="CN350" s="229"/>
      <c r="CO350" s="229"/>
      <c r="CP350" s="229"/>
      <c r="CQ350" s="229" t="s">
        <v>169</v>
      </c>
      <c r="CR350" s="229" t="s">
        <v>170</v>
      </c>
      <c r="CS350">
        <v>0</v>
      </c>
    </row>
    <row r="351" spans="1:97" s="197" customFormat="1" ht="31.5" customHeight="1" x14ac:dyDescent="0.3">
      <c r="A351" s="193">
        <v>2022</v>
      </c>
      <c r="B351" s="170">
        <v>1</v>
      </c>
      <c r="C351" s="257">
        <v>44578</v>
      </c>
      <c r="D351" s="170">
        <v>159</v>
      </c>
      <c r="E351" s="170">
        <v>299</v>
      </c>
      <c r="F351" s="170">
        <v>30</v>
      </c>
      <c r="G351" s="196" t="s">
        <v>233</v>
      </c>
      <c r="H351" t="s">
        <v>234</v>
      </c>
      <c r="I351" t="s">
        <v>235</v>
      </c>
      <c r="J351">
        <v>3</v>
      </c>
      <c r="K351">
        <v>2</v>
      </c>
      <c r="L351" s="258">
        <v>115</v>
      </c>
      <c r="M351" s="259">
        <v>106.95</v>
      </c>
      <c r="N351" s="260">
        <v>123.05</v>
      </c>
      <c r="O351" s="192">
        <v>133</v>
      </c>
      <c r="P351" s="192">
        <v>130</v>
      </c>
      <c r="Q351" s="192">
        <v>134</v>
      </c>
      <c r="R351" s="192"/>
      <c r="S351" s="192">
        <v>142</v>
      </c>
      <c r="T351" s="192">
        <v>109</v>
      </c>
      <c r="U351" s="192">
        <v>102</v>
      </c>
      <c r="V351" s="192">
        <v>109</v>
      </c>
      <c r="W351" s="192"/>
      <c r="X351" s="192">
        <v>115</v>
      </c>
      <c r="Y351" s="171">
        <v>119</v>
      </c>
      <c r="Z351" s="171">
        <v>121</v>
      </c>
      <c r="AA351" s="192"/>
      <c r="AB351" s="192">
        <v>130</v>
      </c>
      <c r="AC351" s="192">
        <v>140</v>
      </c>
      <c r="AD351" s="192">
        <v>141</v>
      </c>
      <c r="AE351" s="192">
        <v>131</v>
      </c>
      <c r="AF351" s="192"/>
      <c r="AG351" s="192">
        <v>109</v>
      </c>
      <c r="AH351" s="192">
        <v>105</v>
      </c>
      <c r="AI351" s="192">
        <v>105</v>
      </c>
      <c r="AJ351" s="192">
        <v>110</v>
      </c>
      <c r="AK351" s="171">
        <v>131</v>
      </c>
      <c r="AL351" s="171">
        <v>132</v>
      </c>
      <c r="AM351" s="192">
        <v>135.125</v>
      </c>
      <c r="AN351" s="192">
        <v>108</v>
      </c>
      <c r="AO351" s="222"/>
      <c r="AP351" s="182">
        <v>86</v>
      </c>
      <c r="AQ351" s="183">
        <v>126</v>
      </c>
      <c r="AR351" s="181">
        <v>9.6</v>
      </c>
      <c r="AS351" s="181">
        <v>9.6</v>
      </c>
      <c r="AT351" s="184"/>
      <c r="AU351" s="184"/>
      <c r="AV351" s="184"/>
      <c r="AW351" s="184">
        <v>3</v>
      </c>
      <c r="AX351" s="184">
        <v>3</v>
      </c>
      <c r="AY351" s="184">
        <v>4</v>
      </c>
      <c r="AZ351" s="184"/>
      <c r="BA351" s="184"/>
      <c r="BB351" s="184"/>
      <c r="BC351" s="185"/>
      <c r="BD351" s="180"/>
      <c r="BE351" s="186"/>
      <c r="BF351" s="187"/>
      <c r="BG351" s="172">
        <v>0</v>
      </c>
      <c r="BH351" s="172"/>
      <c r="BI351" s="172"/>
      <c r="BJ351" s="172"/>
      <c r="BK351" s="172"/>
      <c r="BL351" s="28">
        <v>2</v>
      </c>
      <c r="BM351" s="229">
        <v>4</v>
      </c>
      <c r="BN351" s="229">
        <v>4</v>
      </c>
      <c r="BO351" s="229"/>
      <c r="BP351" s="229"/>
      <c r="BQ351" s="229"/>
      <c r="BR351" s="229"/>
      <c r="BS351" s="229"/>
      <c r="BT351" s="229"/>
      <c r="BU351" s="229"/>
      <c r="BV351" s="229">
        <v>0</v>
      </c>
      <c r="BW351" s="229"/>
      <c r="BX351" s="229">
        <v>2</v>
      </c>
      <c r="BY351" s="229">
        <v>3</v>
      </c>
      <c r="BZ351" s="229">
        <v>4</v>
      </c>
      <c r="CA351" s="229"/>
      <c r="CB351" s="229"/>
      <c r="CC351" s="229"/>
      <c r="CD351" s="229"/>
      <c r="CE351" s="229"/>
      <c r="CF351" s="229"/>
      <c r="CG351" s="229">
        <v>0</v>
      </c>
      <c r="CH351" s="229">
        <v>0</v>
      </c>
      <c r="CI351" s="229"/>
      <c r="CJ351" s="229">
        <v>0.02</v>
      </c>
      <c r="CK351" s="229"/>
      <c r="CL351" s="229"/>
      <c r="CM351" s="229"/>
      <c r="CN351" s="229"/>
      <c r="CO351" s="229"/>
      <c r="CP351" s="229"/>
      <c r="CQ351" s="229" t="s">
        <v>169</v>
      </c>
      <c r="CR351" s="229" t="s">
        <v>170</v>
      </c>
      <c r="CS351">
        <v>0</v>
      </c>
    </row>
    <row r="352" spans="1:97" s="197" customFormat="1" ht="31.5" customHeight="1" x14ac:dyDescent="0.3">
      <c r="A352" s="193">
        <v>2022</v>
      </c>
      <c r="B352" s="170">
        <v>1</v>
      </c>
      <c r="C352" s="257">
        <v>44578</v>
      </c>
      <c r="D352" s="170">
        <v>334</v>
      </c>
      <c r="E352" s="170">
        <v>254</v>
      </c>
      <c r="F352" s="170">
        <v>49</v>
      </c>
      <c r="G352" s="196" t="s">
        <v>200</v>
      </c>
      <c r="H352" t="s">
        <v>168</v>
      </c>
      <c r="I352" t="s">
        <v>201</v>
      </c>
      <c r="J352">
        <v>4</v>
      </c>
      <c r="K352">
        <v>2</v>
      </c>
      <c r="L352" s="258">
        <v>203</v>
      </c>
      <c r="M352" s="259">
        <v>188.79</v>
      </c>
      <c r="N352" s="260">
        <v>217.21</v>
      </c>
      <c r="O352" s="192">
        <v>270</v>
      </c>
      <c r="P352" s="192">
        <v>259</v>
      </c>
      <c r="Q352" s="192">
        <v>381</v>
      </c>
      <c r="R352" s="192"/>
      <c r="S352" s="192">
        <v>385</v>
      </c>
      <c r="T352" s="192">
        <v>197</v>
      </c>
      <c r="U352" s="192">
        <v>194</v>
      </c>
      <c r="V352" s="192">
        <v>200</v>
      </c>
      <c r="W352" s="192"/>
      <c r="X352" s="192">
        <v>210</v>
      </c>
      <c r="Y352" s="171">
        <v>167</v>
      </c>
      <c r="Z352" s="171">
        <v>171</v>
      </c>
      <c r="AA352" s="192">
        <v>320</v>
      </c>
      <c r="AB352" s="192">
        <v>340</v>
      </c>
      <c r="AC352" s="192">
        <v>260</v>
      </c>
      <c r="AD352" s="192">
        <v>270</v>
      </c>
      <c r="AE352" s="192">
        <v>314</v>
      </c>
      <c r="AF352" s="192">
        <v>218</v>
      </c>
      <c r="AG352" s="192">
        <v>212</v>
      </c>
      <c r="AH352" s="192">
        <v>198</v>
      </c>
      <c r="AI352" s="192">
        <v>206</v>
      </c>
      <c r="AJ352" s="192">
        <v>210</v>
      </c>
      <c r="AK352" s="171">
        <v>164</v>
      </c>
      <c r="AL352" s="171">
        <v>170</v>
      </c>
      <c r="AM352" s="192">
        <v>311</v>
      </c>
      <c r="AN352" s="192">
        <v>205</v>
      </c>
      <c r="AO352" s="222"/>
      <c r="AP352" s="182">
        <v>94</v>
      </c>
      <c r="AQ352" s="183">
        <v>153</v>
      </c>
      <c r="AR352" s="181">
        <v>5.3571428571428568</v>
      </c>
      <c r="AS352" s="181">
        <v>5.3571428571428568</v>
      </c>
      <c r="AT352" s="184"/>
      <c r="AU352" s="184"/>
      <c r="AV352" s="184"/>
      <c r="AW352" s="184">
        <v>7</v>
      </c>
      <c r="AX352" s="184">
        <v>8</v>
      </c>
      <c r="AY352" s="184">
        <v>5</v>
      </c>
      <c r="AZ352" s="184"/>
      <c r="BA352" s="184"/>
      <c r="BB352" s="184"/>
      <c r="BC352" s="185"/>
      <c r="BD352" s="180"/>
      <c r="BE352" s="186"/>
      <c r="BF352" s="187"/>
      <c r="BG352" s="172">
        <v>0</v>
      </c>
      <c r="BH352" s="172"/>
      <c r="BI352" s="172"/>
      <c r="BJ352" s="172"/>
      <c r="BK352" s="172"/>
      <c r="BL352" s="28">
        <v>2</v>
      </c>
      <c r="BM352" s="229">
        <v>8</v>
      </c>
      <c r="BN352" s="229">
        <v>4</v>
      </c>
      <c r="BO352" s="229"/>
      <c r="BP352" s="229"/>
      <c r="BQ352" s="229"/>
      <c r="BR352" s="229"/>
      <c r="BS352" s="229"/>
      <c r="BT352" s="229"/>
      <c r="BU352" s="229"/>
      <c r="BV352" s="229">
        <v>0</v>
      </c>
      <c r="BW352" s="229"/>
      <c r="BX352" s="229">
        <v>4</v>
      </c>
      <c r="BY352" s="229">
        <v>8</v>
      </c>
      <c r="BZ352" s="229">
        <v>4</v>
      </c>
      <c r="CA352" s="229"/>
      <c r="CB352" s="229"/>
      <c r="CC352" s="229"/>
      <c r="CD352" s="229"/>
      <c r="CE352" s="229"/>
      <c r="CF352" s="229"/>
      <c r="CG352" s="229">
        <v>0</v>
      </c>
      <c r="CH352" s="229">
        <v>0</v>
      </c>
      <c r="CI352" s="229"/>
      <c r="CJ352" s="229">
        <v>0.02</v>
      </c>
      <c r="CK352" s="229"/>
      <c r="CL352" s="229"/>
      <c r="CM352" s="229"/>
      <c r="CN352" s="229"/>
      <c r="CO352" s="229"/>
      <c r="CP352" s="229"/>
      <c r="CQ352" s="229" t="s">
        <v>169</v>
      </c>
      <c r="CR352" s="229" t="s">
        <v>170</v>
      </c>
      <c r="CS352">
        <v>0</v>
      </c>
    </row>
    <row r="353" spans="1:97" s="197" customFormat="1" ht="31.5" customHeight="1" x14ac:dyDescent="0.3">
      <c r="A353" s="193">
        <v>2022</v>
      </c>
      <c r="B353" s="170">
        <v>1</v>
      </c>
      <c r="C353" s="257">
        <v>44578</v>
      </c>
      <c r="D353" s="170">
        <v>381</v>
      </c>
      <c r="E353" s="170">
        <v>447</v>
      </c>
      <c r="F353" s="170"/>
      <c r="G353" s="196" t="s">
        <v>330</v>
      </c>
      <c r="H353" t="s">
        <v>331</v>
      </c>
      <c r="I353" t="s">
        <v>160</v>
      </c>
      <c r="J353">
        <v>3</v>
      </c>
      <c r="K353">
        <v>1</v>
      </c>
      <c r="L353" s="258">
        <v>177</v>
      </c>
      <c r="M353" s="259">
        <v>159.30000000000001</v>
      </c>
      <c r="N353" s="260">
        <v>194.7</v>
      </c>
      <c r="O353" s="192">
        <v>199</v>
      </c>
      <c r="P353" s="192">
        <v>200</v>
      </c>
      <c r="Q353" s="192">
        <v>202</v>
      </c>
      <c r="R353" s="192"/>
      <c r="S353" s="192">
        <v>204</v>
      </c>
      <c r="T353" s="192">
        <v>172</v>
      </c>
      <c r="U353" s="192">
        <v>173</v>
      </c>
      <c r="V353" s="192">
        <v>180</v>
      </c>
      <c r="W353" s="192"/>
      <c r="X353" s="192">
        <v>181</v>
      </c>
      <c r="Y353" s="171">
        <v>139</v>
      </c>
      <c r="Z353" s="171">
        <v>141</v>
      </c>
      <c r="AA353" s="192"/>
      <c r="AB353" s="192"/>
      <c r="AC353" s="192"/>
      <c r="AD353" s="192"/>
      <c r="AE353" s="192"/>
      <c r="AF353" s="192"/>
      <c r="AG353" s="192"/>
      <c r="AH353" s="192"/>
      <c r="AI353" s="192"/>
      <c r="AJ353" s="192"/>
      <c r="AK353" s="171"/>
      <c r="AL353" s="171"/>
      <c r="AM353" s="192">
        <v>201.25</v>
      </c>
      <c r="AN353" s="192">
        <v>176.5</v>
      </c>
      <c r="AO353" s="222"/>
      <c r="AP353" s="182">
        <v>75</v>
      </c>
      <c r="AQ353" s="183">
        <v>144</v>
      </c>
      <c r="AR353" s="181">
        <v>8.5714285714285712</v>
      </c>
      <c r="AS353" s="181">
        <v>8.5714285714285712</v>
      </c>
      <c r="AT353" s="184"/>
      <c r="AU353" s="184"/>
      <c r="AV353" s="184"/>
      <c r="AW353" s="184">
        <v>2</v>
      </c>
      <c r="AX353" s="184">
        <v>2</v>
      </c>
      <c r="AY353" s="184">
        <v>2</v>
      </c>
      <c r="AZ353" s="184"/>
      <c r="BA353" s="184"/>
      <c r="BB353" s="184"/>
      <c r="BC353" s="185"/>
      <c r="BD353" s="180"/>
      <c r="BE353" s="186"/>
      <c r="BF353" s="187"/>
      <c r="BG353" s="172">
        <v>0</v>
      </c>
      <c r="BH353" s="172"/>
      <c r="BI353" s="172"/>
      <c r="BJ353" s="172"/>
      <c r="BK353" s="172"/>
      <c r="BL353" s="28"/>
      <c r="BM353" s="229"/>
      <c r="BN353" s="229"/>
      <c r="BO353" s="229"/>
      <c r="BP353" s="229"/>
      <c r="BQ353" s="229"/>
      <c r="BR353" s="229"/>
      <c r="BS353" s="229"/>
      <c r="BT353" s="229"/>
      <c r="BU353" s="229"/>
      <c r="BV353" s="229">
        <v>0</v>
      </c>
      <c r="BW353" s="229"/>
      <c r="BX353" s="229"/>
      <c r="BY353" s="229"/>
      <c r="BZ353" s="229"/>
      <c r="CA353" s="229"/>
      <c r="CB353" s="229"/>
      <c r="CC353" s="229"/>
      <c r="CD353" s="229"/>
      <c r="CE353" s="229"/>
      <c r="CF353" s="229"/>
      <c r="CG353" s="229">
        <v>0</v>
      </c>
      <c r="CH353" s="229">
        <v>0</v>
      </c>
      <c r="CI353" s="229"/>
      <c r="CJ353" s="229"/>
      <c r="CK353" s="229"/>
      <c r="CL353" s="229"/>
      <c r="CM353" s="229"/>
      <c r="CN353" s="229"/>
      <c r="CO353" s="229"/>
      <c r="CP353" s="229"/>
      <c r="CQ353" s="229" t="s">
        <v>169</v>
      </c>
      <c r="CR353" s="229" t="s">
        <v>179</v>
      </c>
      <c r="CS353">
        <v>0</v>
      </c>
    </row>
    <row r="354" spans="1:97" s="197" customFormat="1" ht="31.5" customHeight="1" x14ac:dyDescent="0.3">
      <c r="A354" s="193">
        <v>2022</v>
      </c>
      <c r="B354" s="170">
        <v>1</v>
      </c>
      <c r="C354" s="257">
        <v>44579</v>
      </c>
      <c r="D354" s="170">
        <v>34</v>
      </c>
      <c r="E354" s="170">
        <v>99</v>
      </c>
      <c r="F354" s="170">
        <v>2</v>
      </c>
      <c r="G354" s="196" t="s">
        <v>256</v>
      </c>
      <c r="H354" t="s">
        <v>257</v>
      </c>
      <c r="I354" t="s">
        <v>160</v>
      </c>
      <c r="J354">
        <v>4</v>
      </c>
      <c r="K354">
        <v>6</v>
      </c>
      <c r="L354" s="258">
        <v>20</v>
      </c>
      <c r="M354" s="259">
        <v>18.600000000000001</v>
      </c>
      <c r="N354" s="260">
        <v>21.4</v>
      </c>
      <c r="O354" s="192">
        <v>25</v>
      </c>
      <c r="P354" s="192">
        <v>26</v>
      </c>
      <c r="Q354" s="192">
        <v>28</v>
      </c>
      <c r="R354" s="192">
        <v>25</v>
      </c>
      <c r="S354" s="192">
        <v>28</v>
      </c>
      <c r="T354" s="192">
        <v>20</v>
      </c>
      <c r="U354" s="192">
        <v>19</v>
      </c>
      <c r="V354" s="192">
        <v>20</v>
      </c>
      <c r="W354" s="192">
        <v>20</v>
      </c>
      <c r="X354" s="192">
        <v>20</v>
      </c>
      <c r="Y354" s="171">
        <v>98</v>
      </c>
      <c r="Z354" s="171">
        <v>93</v>
      </c>
      <c r="AA354" s="192"/>
      <c r="AB354" s="192">
        <v>24</v>
      </c>
      <c r="AC354" s="192">
        <v>26</v>
      </c>
      <c r="AD354" s="192">
        <v>27</v>
      </c>
      <c r="AE354" s="192">
        <v>23</v>
      </c>
      <c r="AF354" s="192"/>
      <c r="AG354" s="192">
        <v>19</v>
      </c>
      <c r="AH354" s="192">
        <v>20</v>
      </c>
      <c r="AI354" s="192">
        <v>20</v>
      </c>
      <c r="AJ354" s="192">
        <v>21</v>
      </c>
      <c r="AK354" s="171">
        <v>103</v>
      </c>
      <c r="AL354" s="171">
        <v>103</v>
      </c>
      <c r="AM354" s="192">
        <v>25.777777777777779</v>
      </c>
      <c r="AN354" s="192">
        <v>19.888888888888889</v>
      </c>
      <c r="AO354" s="222"/>
      <c r="AP354" s="182">
        <v>140</v>
      </c>
      <c r="AQ354" s="183">
        <v>103</v>
      </c>
      <c r="AR354" s="181">
        <v>9.0909090909090917</v>
      </c>
      <c r="AS354" s="181">
        <v>9.0909090909090917</v>
      </c>
      <c r="AT354" s="184"/>
      <c r="AU354" s="184"/>
      <c r="AV354" s="184"/>
      <c r="AW354" s="184">
        <v>8</v>
      </c>
      <c r="AX354" s="184">
        <v>8</v>
      </c>
      <c r="AY354" s="184">
        <v>4</v>
      </c>
      <c r="AZ354" s="184"/>
      <c r="BA354" s="184"/>
      <c r="BB354" s="184"/>
      <c r="BC354" s="185"/>
      <c r="BD354" s="180"/>
      <c r="BE354" s="186"/>
      <c r="BF354" s="187"/>
      <c r="BG354" s="172">
        <v>0</v>
      </c>
      <c r="BH354" s="172"/>
      <c r="BI354" s="172"/>
      <c r="BJ354" s="172"/>
      <c r="BK354" s="172"/>
      <c r="BL354" s="28">
        <v>2</v>
      </c>
      <c r="BM354" s="229">
        <v>4</v>
      </c>
      <c r="BN354" s="229">
        <v>6</v>
      </c>
      <c r="BO354" s="229"/>
      <c r="BP354" s="229"/>
      <c r="BQ354" s="229"/>
      <c r="BR354" s="229"/>
      <c r="BS354" s="229"/>
      <c r="BT354" s="229"/>
      <c r="BU354" s="229"/>
      <c r="BV354" s="229">
        <v>0</v>
      </c>
      <c r="BW354" s="229"/>
      <c r="BX354" s="229">
        <v>1</v>
      </c>
      <c r="BY354" s="229">
        <v>2</v>
      </c>
      <c r="BZ354" s="229">
        <v>1</v>
      </c>
      <c r="CA354" s="229"/>
      <c r="CB354" s="229"/>
      <c r="CC354" s="229"/>
      <c r="CD354" s="229"/>
      <c r="CE354" s="229"/>
      <c r="CF354" s="229"/>
      <c r="CG354" s="229">
        <v>0</v>
      </c>
      <c r="CH354" s="229">
        <v>0</v>
      </c>
      <c r="CI354" s="229"/>
      <c r="CJ354" s="229">
        <v>1.4999999999999999E-2</v>
      </c>
      <c r="CK354" s="229"/>
      <c r="CL354" s="229"/>
      <c r="CM354" s="229"/>
      <c r="CN354" s="229"/>
      <c r="CO354" s="229"/>
      <c r="CP354" s="229"/>
      <c r="CQ354" s="229" t="s">
        <v>169</v>
      </c>
      <c r="CR354" s="229" t="s">
        <v>179</v>
      </c>
      <c r="CS354">
        <v>0</v>
      </c>
    </row>
    <row r="355" spans="1:97" s="197" customFormat="1" ht="31.5" customHeight="1" x14ac:dyDescent="0.3">
      <c r="A355" s="193">
        <v>2022</v>
      </c>
      <c r="B355" s="170">
        <v>1</v>
      </c>
      <c r="C355" s="257">
        <v>44579</v>
      </c>
      <c r="D355" s="170">
        <v>34</v>
      </c>
      <c r="E355" s="170">
        <v>100</v>
      </c>
      <c r="F355" s="170">
        <v>2</v>
      </c>
      <c r="G355" s="196" t="s">
        <v>259</v>
      </c>
      <c r="H355" t="s">
        <v>260</v>
      </c>
      <c r="I355" t="s">
        <v>160</v>
      </c>
      <c r="J355">
        <v>4</v>
      </c>
      <c r="K355">
        <v>6</v>
      </c>
      <c r="L355" s="258">
        <v>20</v>
      </c>
      <c r="M355" s="259">
        <v>18.600000000000001</v>
      </c>
      <c r="N355" s="260">
        <v>21.4</v>
      </c>
      <c r="O355" s="192">
        <v>25</v>
      </c>
      <c r="P355" s="192">
        <v>26</v>
      </c>
      <c r="Q355" s="192">
        <v>28</v>
      </c>
      <c r="R355" s="192">
        <v>25</v>
      </c>
      <c r="S355" s="192">
        <v>28</v>
      </c>
      <c r="T355" s="192">
        <v>20</v>
      </c>
      <c r="U355" s="192">
        <v>19</v>
      </c>
      <c r="V355" s="192">
        <v>20</v>
      </c>
      <c r="W355" s="192">
        <v>20</v>
      </c>
      <c r="X355" s="192">
        <v>20</v>
      </c>
      <c r="Y355" s="171">
        <v>98</v>
      </c>
      <c r="Z355" s="171">
        <v>93</v>
      </c>
      <c r="AA355" s="192"/>
      <c r="AB355" s="192">
        <v>24</v>
      </c>
      <c r="AC355" s="192">
        <v>26</v>
      </c>
      <c r="AD355" s="192">
        <v>27</v>
      </c>
      <c r="AE355" s="192">
        <v>23</v>
      </c>
      <c r="AF355" s="192"/>
      <c r="AG355" s="192">
        <v>19</v>
      </c>
      <c r="AH355" s="192">
        <v>20</v>
      </c>
      <c r="AI355" s="192">
        <v>20</v>
      </c>
      <c r="AJ355" s="192">
        <v>21</v>
      </c>
      <c r="AK355" s="171">
        <v>103</v>
      </c>
      <c r="AL355" s="171">
        <v>103</v>
      </c>
      <c r="AM355" s="192">
        <v>25.777777777777779</v>
      </c>
      <c r="AN355" s="192">
        <v>19.888888888888889</v>
      </c>
      <c r="AO355" s="222"/>
      <c r="AP355" s="182">
        <v>140</v>
      </c>
      <c r="AQ355" s="183">
        <v>103</v>
      </c>
      <c r="AR355" s="181">
        <v>9.0909090909090917</v>
      </c>
      <c r="AS355" s="181">
        <v>9.0909090909090917</v>
      </c>
      <c r="AT355" s="184"/>
      <c r="AU355" s="184"/>
      <c r="AV355" s="184"/>
      <c r="AW355" s="184"/>
      <c r="AX355" s="184"/>
      <c r="AY355" s="184"/>
      <c r="AZ355" s="184"/>
      <c r="BA355" s="184"/>
      <c r="BB355" s="184"/>
      <c r="BC355" s="185"/>
      <c r="BD355" s="180"/>
      <c r="BE355" s="186"/>
      <c r="BF355" s="187"/>
      <c r="BG355" s="172">
        <v>0</v>
      </c>
      <c r="BH355" s="172"/>
      <c r="BI355" s="172"/>
      <c r="BJ355" s="172"/>
      <c r="BK355" s="172"/>
      <c r="BL355" s="28"/>
      <c r="BM355" s="229"/>
      <c r="BN355" s="229"/>
      <c r="BO355" s="229"/>
      <c r="BP355" s="229"/>
      <c r="BQ355" s="229"/>
      <c r="BR355" s="229"/>
      <c r="BS355" s="229"/>
      <c r="BT355" s="229"/>
      <c r="BU355" s="229"/>
      <c r="BV355" s="229">
        <v>0</v>
      </c>
      <c r="BW355" s="229"/>
      <c r="BX355" s="229"/>
      <c r="BY355" s="229"/>
      <c r="BZ355" s="229"/>
      <c r="CA355" s="229"/>
      <c r="CB355" s="229"/>
      <c r="CC355" s="229"/>
      <c r="CD355" s="229"/>
      <c r="CE355" s="229"/>
      <c r="CF355" s="229"/>
      <c r="CG355" s="229">
        <v>0</v>
      </c>
      <c r="CH355" s="229">
        <v>0</v>
      </c>
      <c r="CI355" s="229"/>
      <c r="CJ355" s="229">
        <v>1.4999999999999999E-2</v>
      </c>
      <c r="CK355" s="229"/>
      <c r="CL355" s="229"/>
      <c r="CM355" s="229"/>
      <c r="CN355" s="229"/>
      <c r="CO355" s="229"/>
      <c r="CP355" s="229"/>
      <c r="CQ355" s="229" t="s">
        <v>169</v>
      </c>
      <c r="CR355" s="229" t="s">
        <v>179</v>
      </c>
      <c r="CS355">
        <v>0</v>
      </c>
    </row>
    <row r="356" spans="1:97" s="197" customFormat="1" ht="31.5" customHeight="1" x14ac:dyDescent="0.3">
      <c r="A356" s="193">
        <v>2022</v>
      </c>
      <c r="B356" s="170">
        <v>1</v>
      </c>
      <c r="C356" s="257">
        <v>44579</v>
      </c>
      <c r="D356" s="170">
        <v>34</v>
      </c>
      <c r="E356" s="170">
        <v>101</v>
      </c>
      <c r="F356" s="170">
        <v>2</v>
      </c>
      <c r="G356" s="196" t="s">
        <v>262</v>
      </c>
      <c r="H356" t="s">
        <v>263</v>
      </c>
      <c r="I356" t="s">
        <v>160</v>
      </c>
      <c r="J356">
        <v>4</v>
      </c>
      <c r="K356">
        <v>6</v>
      </c>
      <c r="L356" s="258">
        <v>20</v>
      </c>
      <c r="M356" s="259">
        <v>18.600000000000001</v>
      </c>
      <c r="N356" s="260">
        <v>21.4</v>
      </c>
      <c r="O356" s="192">
        <v>25</v>
      </c>
      <c r="P356" s="192">
        <v>26</v>
      </c>
      <c r="Q356" s="192">
        <v>28</v>
      </c>
      <c r="R356" s="192">
        <v>25</v>
      </c>
      <c r="S356" s="192">
        <v>28</v>
      </c>
      <c r="T356" s="192">
        <v>20</v>
      </c>
      <c r="U356" s="192">
        <v>19</v>
      </c>
      <c r="V356" s="192">
        <v>20</v>
      </c>
      <c r="W356" s="192">
        <v>20</v>
      </c>
      <c r="X356" s="192">
        <v>20</v>
      </c>
      <c r="Y356" s="171">
        <v>98</v>
      </c>
      <c r="Z356" s="171">
        <v>93</v>
      </c>
      <c r="AA356" s="192"/>
      <c r="AB356" s="192">
        <v>24</v>
      </c>
      <c r="AC356" s="192">
        <v>26</v>
      </c>
      <c r="AD356" s="192">
        <v>27</v>
      </c>
      <c r="AE356" s="192">
        <v>23</v>
      </c>
      <c r="AF356" s="192"/>
      <c r="AG356" s="192">
        <v>19</v>
      </c>
      <c r="AH356" s="192">
        <v>20</v>
      </c>
      <c r="AI356" s="192">
        <v>20</v>
      </c>
      <c r="AJ356" s="192">
        <v>21</v>
      </c>
      <c r="AK356" s="171">
        <v>103</v>
      </c>
      <c r="AL356" s="171">
        <v>103</v>
      </c>
      <c r="AM356" s="192">
        <v>25.777777777777779</v>
      </c>
      <c r="AN356" s="192">
        <v>19.888888888888889</v>
      </c>
      <c r="AO356" s="222"/>
      <c r="AP356" s="182">
        <v>140</v>
      </c>
      <c r="AQ356" s="183">
        <v>103</v>
      </c>
      <c r="AR356" s="181">
        <v>9.0909090909090917</v>
      </c>
      <c r="AS356" s="181">
        <v>9.0909090909090917</v>
      </c>
      <c r="AT356" s="184"/>
      <c r="AU356" s="184"/>
      <c r="AV356" s="184"/>
      <c r="AW356" s="184"/>
      <c r="AX356" s="184"/>
      <c r="AY356" s="184"/>
      <c r="AZ356" s="184"/>
      <c r="BA356" s="184"/>
      <c r="BB356" s="184"/>
      <c r="BC356" s="185"/>
      <c r="BD356" s="180"/>
      <c r="BE356" s="186"/>
      <c r="BF356" s="187"/>
      <c r="BG356" s="172">
        <v>0</v>
      </c>
      <c r="BH356" s="172"/>
      <c r="BI356" s="172"/>
      <c r="BJ356" s="172"/>
      <c r="BK356" s="172"/>
      <c r="BL356" s="28"/>
      <c r="BM356" s="229"/>
      <c r="BN356" s="229"/>
      <c r="BO356" s="229"/>
      <c r="BP356" s="229"/>
      <c r="BQ356" s="229"/>
      <c r="BR356" s="229"/>
      <c r="BS356" s="229"/>
      <c r="BT356" s="229"/>
      <c r="BU356" s="229"/>
      <c r="BV356" s="229">
        <v>0</v>
      </c>
      <c r="BW356" s="229"/>
      <c r="BX356" s="229"/>
      <c r="BY356" s="229"/>
      <c r="BZ356" s="229"/>
      <c r="CA356" s="229"/>
      <c r="CB356" s="229"/>
      <c r="CC356" s="229"/>
      <c r="CD356" s="229"/>
      <c r="CE356" s="229"/>
      <c r="CF356" s="229"/>
      <c r="CG356" s="229">
        <v>0</v>
      </c>
      <c r="CH356" s="229">
        <v>0</v>
      </c>
      <c r="CI356" s="229"/>
      <c r="CJ356" s="229">
        <v>1.4999999999999999E-2</v>
      </c>
      <c r="CK356" s="229"/>
      <c r="CL356" s="229"/>
      <c r="CM356" s="229"/>
      <c r="CN356" s="229"/>
      <c r="CO356" s="229"/>
      <c r="CP356" s="229"/>
      <c r="CQ356" s="229" t="s">
        <v>169</v>
      </c>
      <c r="CR356" s="229" t="s">
        <v>179</v>
      </c>
      <c r="CS356">
        <v>0</v>
      </c>
    </row>
    <row r="357" spans="1:97" s="197" customFormat="1" ht="31.5" customHeight="1" x14ac:dyDescent="0.3">
      <c r="A357" s="193">
        <v>2022</v>
      </c>
      <c r="B357" s="170">
        <v>1</v>
      </c>
      <c r="C357" s="257">
        <v>44579</v>
      </c>
      <c r="D357" s="170">
        <v>34</v>
      </c>
      <c r="E357" s="170">
        <v>102</v>
      </c>
      <c r="F357" s="170">
        <v>2</v>
      </c>
      <c r="G357" s="196" t="s">
        <v>265</v>
      </c>
      <c r="H357" t="s">
        <v>266</v>
      </c>
      <c r="I357" t="s">
        <v>160</v>
      </c>
      <c r="J357">
        <v>4</v>
      </c>
      <c r="K357">
        <v>6</v>
      </c>
      <c r="L357" s="258">
        <v>20</v>
      </c>
      <c r="M357" s="259">
        <v>18.600000000000001</v>
      </c>
      <c r="N357" s="260">
        <v>21.4</v>
      </c>
      <c r="O357" s="192">
        <v>25</v>
      </c>
      <c r="P357" s="192">
        <v>26</v>
      </c>
      <c r="Q357" s="192">
        <v>28</v>
      </c>
      <c r="R357" s="192">
        <v>25</v>
      </c>
      <c r="S357" s="192">
        <v>28</v>
      </c>
      <c r="T357" s="192">
        <v>20</v>
      </c>
      <c r="U357" s="192">
        <v>19</v>
      </c>
      <c r="V357" s="192">
        <v>20</v>
      </c>
      <c r="W357" s="192">
        <v>20</v>
      </c>
      <c r="X357" s="192">
        <v>20</v>
      </c>
      <c r="Y357" s="171">
        <v>98</v>
      </c>
      <c r="Z357" s="171">
        <v>93</v>
      </c>
      <c r="AA357" s="192"/>
      <c r="AB357" s="192">
        <v>24</v>
      </c>
      <c r="AC357" s="192">
        <v>26</v>
      </c>
      <c r="AD357" s="192">
        <v>27</v>
      </c>
      <c r="AE357" s="192">
        <v>23</v>
      </c>
      <c r="AF357" s="192"/>
      <c r="AG357" s="192">
        <v>19</v>
      </c>
      <c r="AH357" s="192">
        <v>20</v>
      </c>
      <c r="AI357" s="192">
        <v>20</v>
      </c>
      <c r="AJ357" s="192">
        <v>21</v>
      </c>
      <c r="AK357" s="171">
        <v>103</v>
      </c>
      <c r="AL357" s="171">
        <v>103</v>
      </c>
      <c r="AM357" s="192">
        <v>25.777777777777779</v>
      </c>
      <c r="AN357" s="192">
        <v>19.888888888888889</v>
      </c>
      <c r="AO357" s="222"/>
      <c r="AP357" s="182">
        <v>140</v>
      </c>
      <c r="AQ357" s="183">
        <v>103</v>
      </c>
      <c r="AR357" s="181">
        <v>9.0909090909090917</v>
      </c>
      <c r="AS357" s="181">
        <v>9.0909090909090917</v>
      </c>
      <c r="AT357" s="184"/>
      <c r="AU357" s="184"/>
      <c r="AV357" s="184"/>
      <c r="AW357" s="184"/>
      <c r="AX357" s="184"/>
      <c r="AY357" s="184"/>
      <c r="AZ357" s="184"/>
      <c r="BA357" s="184"/>
      <c r="BB357" s="184"/>
      <c r="BC357" s="185"/>
      <c r="BD357" s="180"/>
      <c r="BE357" s="186"/>
      <c r="BF357" s="187"/>
      <c r="BG357" s="172">
        <v>0</v>
      </c>
      <c r="BH357" s="172"/>
      <c r="BI357" s="172"/>
      <c r="BJ357" s="172"/>
      <c r="BK357" s="172"/>
      <c r="BL357" s="28"/>
      <c r="BM357" s="229"/>
      <c r="BN357" s="229"/>
      <c r="BO357" s="229"/>
      <c r="BP357" s="229"/>
      <c r="BQ357" s="229"/>
      <c r="BR357" s="229"/>
      <c r="BS357" s="229"/>
      <c r="BT357" s="229"/>
      <c r="BU357" s="229"/>
      <c r="BV357" s="229">
        <v>0</v>
      </c>
      <c r="BW357" s="229"/>
      <c r="BX357" s="229"/>
      <c r="BY357" s="229"/>
      <c r="BZ357" s="229"/>
      <c r="CA357" s="229"/>
      <c r="CB357" s="229"/>
      <c r="CC357" s="229"/>
      <c r="CD357" s="229"/>
      <c r="CE357" s="229"/>
      <c r="CF357" s="229"/>
      <c r="CG357" s="229">
        <v>0</v>
      </c>
      <c r="CH357" s="229">
        <v>0</v>
      </c>
      <c r="CI357" s="229"/>
      <c r="CJ357" s="229">
        <v>1.4999999999999999E-2</v>
      </c>
      <c r="CK357" s="229"/>
      <c r="CL357" s="229"/>
      <c r="CM357" s="229"/>
      <c r="CN357" s="229"/>
      <c r="CO357" s="229"/>
      <c r="CP357" s="229"/>
      <c r="CQ357" s="229" t="s">
        <v>169</v>
      </c>
      <c r="CR357" s="229" t="s">
        <v>179</v>
      </c>
      <c r="CS357">
        <v>0</v>
      </c>
    </row>
    <row r="358" spans="1:97" s="197" customFormat="1" ht="31.5" customHeight="1" x14ac:dyDescent="0.3">
      <c r="A358" s="193">
        <v>2022</v>
      </c>
      <c r="B358" s="170">
        <v>1</v>
      </c>
      <c r="C358" s="257">
        <v>44579</v>
      </c>
      <c r="D358" s="170">
        <v>34</v>
      </c>
      <c r="E358" s="170">
        <v>103</v>
      </c>
      <c r="F358" s="170">
        <v>2</v>
      </c>
      <c r="G358" s="196" t="s">
        <v>268</v>
      </c>
      <c r="H358" t="s">
        <v>269</v>
      </c>
      <c r="I358" t="s">
        <v>160</v>
      </c>
      <c r="J358">
        <v>4</v>
      </c>
      <c r="K358">
        <v>6</v>
      </c>
      <c r="L358" s="258">
        <v>89</v>
      </c>
      <c r="M358" s="259">
        <v>82.77</v>
      </c>
      <c r="N358" s="260">
        <v>95.23</v>
      </c>
      <c r="O358" s="192">
        <v>97</v>
      </c>
      <c r="P358" s="192">
        <v>99</v>
      </c>
      <c r="Q358" s="192">
        <v>112</v>
      </c>
      <c r="R358" s="192">
        <v>100</v>
      </c>
      <c r="S358" s="192">
        <v>98</v>
      </c>
      <c r="T358" s="192">
        <v>87</v>
      </c>
      <c r="U358" s="192">
        <v>72</v>
      </c>
      <c r="V358" s="192">
        <v>85</v>
      </c>
      <c r="W358" s="192">
        <v>86</v>
      </c>
      <c r="X358" s="192">
        <v>85</v>
      </c>
      <c r="Y358" s="171">
        <v>98</v>
      </c>
      <c r="Z358" s="171">
        <v>93</v>
      </c>
      <c r="AA358" s="192"/>
      <c r="AB358" s="192">
        <v>104</v>
      </c>
      <c r="AC358" s="192">
        <v>116</v>
      </c>
      <c r="AD358" s="192">
        <v>120</v>
      </c>
      <c r="AE358" s="192">
        <v>118</v>
      </c>
      <c r="AF358" s="192"/>
      <c r="AG358" s="192">
        <v>79</v>
      </c>
      <c r="AH358" s="192">
        <v>85</v>
      </c>
      <c r="AI358" s="192">
        <v>88</v>
      </c>
      <c r="AJ358" s="192">
        <v>88</v>
      </c>
      <c r="AK358" s="171">
        <v>103</v>
      </c>
      <c r="AL358" s="171">
        <v>103</v>
      </c>
      <c r="AM358" s="192">
        <v>107.1111111111111</v>
      </c>
      <c r="AN358" s="192">
        <v>83.888888888888886</v>
      </c>
      <c r="AO358" s="222"/>
      <c r="AP358" s="182">
        <v>140</v>
      </c>
      <c r="AQ358" s="183">
        <v>103</v>
      </c>
      <c r="AR358" s="181">
        <v>9.0909090909090917</v>
      </c>
      <c r="AS358" s="181">
        <v>9.0909090909090917</v>
      </c>
      <c r="AT358" s="184"/>
      <c r="AU358" s="184"/>
      <c r="AV358" s="184"/>
      <c r="AW358" s="184"/>
      <c r="AX358" s="184"/>
      <c r="AY358" s="184"/>
      <c r="AZ358" s="184"/>
      <c r="BA358" s="184"/>
      <c r="BB358" s="184"/>
      <c r="BC358" s="185"/>
      <c r="BD358" s="180"/>
      <c r="BE358" s="186"/>
      <c r="BF358" s="187"/>
      <c r="BG358" s="172">
        <v>0</v>
      </c>
      <c r="BH358" s="172"/>
      <c r="BI358" s="172"/>
      <c r="BJ358" s="172"/>
      <c r="BK358" s="172"/>
      <c r="BL358" s="28"/>
      <c r="BM358" s="229"/>
      <c r="BN358" s="229"/>
      <c r="BO358" s="229"/>
      <c r="BP358" s="229"/>
      <c r="BQ358" s="229"/>
      <c r="BR358" s="229"/>
      <c r="BS358" s="229"/>
      <c r="BT358" s="229"/>
      <c r="BU358" s="229"/>
      <c r="BV358" s="229">
        <v>0</v>
      </c>
      <c r="BW358" s="229"/>
      <c r="BX358" s="229"/>
      <c r="BY358" s="229"/>
      <c r="BZ358" s="229"/>
      <c r="CA358" s="229"/>
      <c r="CB358" s="229"/>
      <c r="CC358" s="229"/>
      <c r="CD358" s="229"/>
      <c r="CE358" s="229"/>
      <c r="CF358" s="229"/>
      <c r="CG358" s="229">
        <v>0</v>
      </c>
      <c r="CH358" s="229">
        <v>0</v>
      </c>
      <c r="CI358" s="229"/>
      <c r="CJ358" s="229">
        <v>1.4999999999999999E-2</v>
      </c>
      <c r="CK358" s="229"/>
      <c r="CL358" s="229"/>
      <c r="CM358" s="229"/>
      <c r="CN358" s="229"/>
      <c r="CO358" s="229"/>
      <c r="CP358" s="229"/>
      <c r="CQ358" s="229" t="s">
        <v>169</v>
      </c>
      <c r="CR358" s="229" t="s">
        <v>179</v>
      </c>
      <c r="CS358">
        <v>0</v>
      </c>
    </row>
    <row r="359" spans="1:97" s="197" customFormat="1" ht="31.5" customHeight="1" x14ac:dyDescent="0.3">
      <c r="A359" s="193">
        <v>2022</v>
      </c>
      <c r="B359" s="170">
        <v>1</v>
      </c>
      <c r="C359" s="257">
        <v>44579</v>
      </c>
      <c r="D359" s="170">
        <v>34</v>
      </c>
      <c r="E359" s="170">
        <v>104</v>
      </c>
      <c r="F359" s="170">
        <v>2</v>
      </c>
      <c r="G359" s="196" t="s">
        <v>271</v>
      </c>
      <c r="H359" t="s">
        <v>272</v>
      </c>
      <c r="I359" t="s">
        <v>160</v>
      </c>
      <c r="J359">
        <v>4</v>
      </c>
      <c r="K359">
        <v>6</v>
      </c>
      <c r="L359" s="258">
        <v>89</v>
      </c>
      <c r="M359" s="259">
        <v>82.77</v>
      </c>
      <c r="N359" s="260">
        <v>95.23</v>
      </c>
      <c r="O359" s="192">
        <v>97</v>
      </c>
      <c r="P359" s="192">
        <v>99</v>
      </c>
      <c r="Q359" s="192">
        <v>112</v>
      </c>
      <c r="R359" s="192">
        <v>100</v>
      </c>
      <c r="S359" s="192">
        <v>98</v>
      </c>
      <c r="T359" s="192">
        <v>87</v>
      </c>
      <c r="U359" s="192">
        <v>72</v>
      </c>
      <c r="V359" s="192">
        <v>85</v>
      </c>
      <c r="W359" s="192">
        <v>86</v>
      </c>
      <c r="X359" s="192">
        <v>85</v>
      </c>
      <c r="Y359" s="171">
        <v>98</v>
      </c>
      <c r="Z359" s="171">
        <v>93</v>
      </c>
      <c r="AA359" s="192"/>
      <c r="AB359" s="192">
        <v>104</v>
      </c>
      <c r="AC359" s="192">
        <v>116</v>
      </c>
      <c r="AD359" s="192">
        <v>120</v>
      </c>
      <c r="AE359" s="192">
        <v>118</v>
      </c>
      <c r="AF359" s="192"/>
      <c r="AG359" s="192">
        <v>79</v>
      </c>
      <c r="AH359" s="192">
        <v>85</v>
      </c>
      <c r="AI359" s="192">
        <v>88</v>
      </c>
      <c r="AJ359" s="192">
        <v>88</v>
      </c>
      <c r="AK359" s="171">
        <v>103</v>
      </c>
      <c r="AL359" s="171">
        <v>103</v>
      </c>
      <c r="AM359" s="192">
        <v>107.1111111111111</v>
      </c>
      <c r="AN359" s="192">
        <v>83.888888888888886</v>
      </c>
      <c r="AO359" s="222"/>
      <c r="AP359" s="182">
        <v>140</v>
      </c>
      <c r="AQ359" s="183">
        <v>103</v>
      </c>
      <c r="AR359" s="181">
        <v>9.0909090909090917</v>
      </c>
      <c r="AS359" s="181">
        <v>9.0909090909090917</v>
      </c>
      <c r="AT359" s="184"/>
      <c r="AU359" s="184"/>
      <c r="AV359" s="184"/>
      <c r="AW359" s="184"/>
      <c r="AX359" s="184"/>
      <c r="AY359" s="184"/>
      <c r="AZ359" s="184"/>
      <c r="BA359" s="184"/>
      <c r="BB359" s="184"/>
      <c r="BC359" s="185"/>
      <c r="BD359" s="180"/>
      <c r="BE359" s="186"/>
      <c r="BF359" s="187"/>
      <c r="BG359" s="172">
        <v>0</v>
      </c>
      <c r="BH359" s="172"/>
      <c r="BI359" s="172"/>
      <c r="BJ359" s="172"/>
      <c r="BK359" s="172"/>
      <c r="BL359" s="28"/>
      <c r="BM359" s="229"/>
      <c r="BN359" s="229"/>
      <c r="BO359" s="229"/>
      <c r="BP359" s="229"/>
      <c r="BQ359" s="229"/>
      <c r="BR359" s="229"/>
      <c r="BS359" s="229"/>
      <c r="BT359" s="229"/>
      <c r="BU359" s="229"/>
      <c r="BV359" s="229">
        <v>0</v>
      </c>
      <c r="BW359" s="229"/>
      <c r="BX359" s="229"/>
      <c r="BY359" s="229"/>
      <c r="BZ359" s="229"/>
      <c r="CA359" s="229"/>
      <c r="CB359" s="229"/>
      <c r="CC359" s="229"/>
      <c r="CD359" s="229"/>
      <c r="CE359" s="229"/>
      <c r="CF359" s="229"/>
      <c r="CG359" s="229">
        <v>0</v>
      </c>
      <c r="CH359" s="229">
        <v>0</v>
      </c>
      <c r="CI359" s="229"/>
      <c r="CJ359" s="229">
        <v>1.4999999999999999E-2</v>
      </c>
      <c r="CK359" s="229"/>
      <c r="CL359" s="229"/>
      <c r="CM359" s="229"/>
      <c r="CN359" s="229"/>
      <c r="CO359" s="229"/>
      <c r="CP359" s="229"/>
      <c r="CQ359" s="229" t="s">
        <v>169</v>
      </c>
      <c r="CR359" s="229" t="s">
        <v>179</v>
      </c>
      <c r="CS359">
        <v>0</v>
      </c>
    </row>
    <row r="360" spans="1:97" s="197" customFormat="1" ht="31.5" customHeight="1" x14ac:dyDescent="0.3">
      <c r="A360" s="193">
        <v>2022</v>
      </c>
      <c r="B360" s="170">
        <v>1</v>
      </c>
      <c r="C360" s="257">
        <v>44579</v>
      </c>
      <c r="D360" s="170">
        <v>377</v>
      </c>
      <c r="E360" s="170">
        <v>439</v>
      </c>
      <c r="F360" s="170">
        <v>2</v>
      </c>
      <c r="G360" s="196" t="s">
        <v>202</v>
      </c>
      <c r="H360" t="s">
        <v>203</v>
      </c>
      <c r="I360" t="s">
        <v>160</v>
      </c>
      <c r="J360">
        <v>4</v>
      </c>
      <c r="K360">
        <v>1</v>
      </c>
      <c r="L360" s="258">
        <v>343</v>
      </c>
      <c r="M360" s="259">
        <v>308.7</v>
      </c>
      <c r="N360" s="260">
        <v>377.3</v>
      </c>
      <c r="O360" s="192">
        <v>350</v>
      </c>
      <c r="P360" s="192">
        <v>377</v>
      </c>
      <c r="Q360" s="192">
        <v>374</v>
      </c>
      <c r="R360" s="192">
        <v>379</v>
      </c>
      <c r="S360" s="192">
        <v>353</v>
      </c>
      <c r="T360" s="192">
        <v>300</v>
      </c>
      <c r="U360" s="192">
        <v>317</v>
      </c>
      <c r="V360" s="192">
        <v>352</v>
      </c>
      <c r="W360" s="192">
        <v>348</v>
      </c>
      <c r="X360" s="192">
        <v>338</v>
      </c>
      <c r="Y360" s="171">
        <v>238</v>
      </c>
      <c r="Z360" s="171">
        <v>207</v>
      </c>
      <c r="AA360" s="192"/>
      <c r="AB360" s="192">
        <v>384</v>
      </c>
      <c r="AC360" s="192">
        <v>423</v>
      </c>
      <c r="AD360" s="192">
        <v>380</v>
      </c>
      <c r="AE360" s="192">
        <v>385</v>
      </c>
      <c r="AF360" s="192"/>
      <c r="AG360" s="192">
        <v>337</v>
      </c>
      <c r="AH360" s="192">
        <v>365</v>
      </c>
      <c r="AI360" s="192">
        <v>349</v>
      </c>
      <c r="AJ360" s="192">
        <v>334</v>
      </c>
      <c r="AK360" s="171">
        <v>207</v>
      </c>
      <c r="AL360" s="171">
        <v>185</v>
      </c>
      <c r="AM360" s="192">
        <v>378.33333333333331</v>
      </c>
      <c r="AN360" s="192">
        <v>337.77777777777783</v>
      </c>
      <c r="AO360" s="222"/>
      <c r="AP360" s="182">
        <v>45</v>
      </c>
      <c r="AQ360" s="183">
        <v>320</v>
      </c>
      <c r="AR360" s="181">
        <v>4.3062200956937797</v>
      </c>
      <c r="AS360" s="181">
        <v>4.3062200956937797</v>
      </c>
      <c r="AT360" s="184"/>
      <c r="AU360" s="184"/>
      <c r="AV360" s="184"/>
      <c r="AW360" s="184"/>
      <c r="AX360" s="184"/>
      <c r="AY360" s="184"/>
      <c r="AZ360" s="184"/>
      <c r="BA360" s="184"/>
      <c r="BB360" s="184"/>
      <c r="BC360" s="185"/>
      <c r="BD360" s="180"/>
      <c r="BE360" s="186"/>
      <c r="BF360" s="187"/>
      <c r="BG360" s="172">
        <v>0</v>
      </c>
      <c r="BH360" s="172"/>
      <c r="BI360" s="172"/>
      <c r="BJ360" s="172"/>
      <c r="BK360" s="172"/>
      <c r="BL360" s="28">
        <v>1</v>
      </c>
      <c r="BM360" s="229"/>
      <c r="BN360" s="229">
        <v>6</v>
      </c>
      <c r="BO360" s="229"/>
      <c r="BP360" s="229"/>
      <c r="BQ360" s="229"/>
      <c r="BR360" s="229"/>
      <c r="BS360" s="229">
        <v>2</v>
      </c>
      <c r="BT360" s="229"/>
      <c r="BU360" s="229"/>
      <c r="BV360" s="229">
        <v>0</v>
      </c>
      <c r="BW360" s="229"/>
      <c r="BX360" s="229"/>
      <c r="BY360" s="229"/>
      <c r="BZ360" s="229"/>
      <c r="CA360" s="229"/>
      <c r="CB360" s="229"/>
      <c r="CC360" s="229"/>
      <c r="CD360" s="229"/>
      <c r="CE360" s="229"/>
      <c r="CF360" s="229"/>
      <c r="CG360" s="229">
        <v>0</v>
      </c>
      <c r="CH360" s="229">
        <v>0</v>
      </c>
      <c r="CI360" s="229"/>
      <c r="CJ360" s="229">
        <v>1.4999999999999999E-2</v>
      </c>
      <c r="CK360" s="229"/>
      <c r="CL360" s="229"/>
      <c r="CM360" s="229"/>
      <c r="CN360" s="229"/>
      <c r="CO360" s="229"/>
      <c r="CP360" s="229"/>
      <c r="CQ360" s="229" t="s">
        <v>169</v>
      </c>
      <c r="CR360" s="229" t="s">
        <v>179</v>
      </c>
      <c r="CS360">
        <v>0</v>
      </c>
    </row>
    <row r="361" spans="1:97" s="197" customFormat="1" ht="31.5" customHeight="1" x14ac:dyDescent="0.3">
      <c r="A361" s="193">
        <v>2022</v>
      </c>
      <c r="B361" s="170">
        <v>1</v>
      </c>
      <c r="C361" s="257">
        <v>44579</v>
      </c>
      <c r="D361" s="170">
        <v>236</v>
      </c>
      <c r="E361" s="170">
        <v>160</v>
      </c>
      <c r="F361" s="170">
        <v>3</v>
      </c>
      <c r="G361" s="196" t="s">
        <v>214</v>
      </c>
      <c r="H361" t="s">
        <v>215</v>
      </c>
      <c r="I361" t="s">
        <v>160</v>
      </c>
      <c r="J361">
        <v>2</v>
      </c>
      <c r="K361">
        <v>1</v>
      </c>
      <c r="L361" s="258">
        <v>200</v>
      </c>
      <c r="M361" s="259">
        <v>186</v>
      </c>
      <c r="N361" s="260">
        <v>214</v>
      </c>
      <c r="O361" s="192">
        <v>279</v>
      </c>
      <c r="P361" s="192">
        <v>283</v>
      </c>
      <c r="Q361" s="192">
        <v>271</v>
      </c>
      <c r="R361" s="192">
        <v>274</v>
      </c>
      <c r="S361" s="192">
        <v>277</v>
      </c>
      <c r="T361" s="192">
        <v>199</v>
      </c>
      <c r="U361" s="192">
        <v>178</v>
      </c>
      <c r="V361" s="192">
        <v>191</v>
      </c>
      <c r="W361" s="192">
        <v>193</v>
      </c>
      <c r="X361" s="192">
        <v>191</v>
      </c>
      <c r="Y361" s="171">
        <v>93</v>
      </c>
      <c r="Z361" s="171">
        <v>99</v>
      </c>
      <c r="AA361" s="192">
        <v>225</v>
      </c>
      <c r="AB361" s="192">
        <v>254</v>
      </c>
      <c r="AC361" s="192">
        <v>276</v>
      </c>
      <c r="AD361" s="192">
        <v>270</v>
      </c>
      <c r="AE361" s="192">
        <v>265</v>
      </c>
      <c r="AF361" s="192">
        <v>182</v>
      </c>
      <c r="AG361" s="192">
        <v>190</v>
      </c>
      <c r="AH361" s="192">
        <v>205</v>
      </c>
      <c r="AI361" s="192">
        <v>206</v>
      </c>
      <c r="AJ361" s="192">
        <v>208</v>
      </c>
      <c r="AK361" s="171">
        <v>95</v>
      </c>
      <c r="AL361" s="171">
        <v>95</v>
      </c>
      <c r="AM361" s="192">
        <v>267.39999999999998</v>
      </c>
      <c r="AN361" s="192">
        <v>194.3</v>
      </c>
      <c r="AO361" s="222"/>
      <c r="AP361" s="182">
        <v>76</v>
      </c>
      <c r="AQ361" s="183">
        <v>95</v>
      </c>
      <c r="AR361" s="181">
        <v>18.94736842105263</v>
      </c>
      <c r="AS361" s="181">
        <v>18.94736842105263</v>
      </c>
      <c r="AT361" s="184"/>
      <c r="AU361" s="184"/>
      <c r="AV361" s="184"/>
      <c r="AW361" s="184">
        <v>3</v>
      </c>
      <c r="AX361" s="184">
        <v>4</v>
      </c>
      <c r="AY361" s="184">
        <v>3</v>
      </c>
      <c r="AZ361" s="184"/>
      <c r="BA361" s="184"/>
      <c r="BB361" s="184"/>
      <c r="BC361" s="185"/>
      <c r="BD361" s="180"/>
      <c r="BE361" s="186"/>
      <c r="BF361" s="187"/>
      <c r="BG361" s="172">
        <v>0</v>
      </c>
      <c r="BH361" s="172"/>
      <c r="BI361" s="172"/>
      <c r="BJ361" s="172"/>
      <c r="BK361" s="172"/>
      <c r="BL361" s="28"/>
      <c r="BM361" s="229">
        <v>4</v>
      </c>
      <c r="BN361" s="229">
        <v>6</v>
      </c>
      <c r="BO361" s="229"/>
      <c r="BP361" s="229"/>
      <c r="BQ361" s="229"/>
      <c r="BR361" s="229"/>
      <c r="BS361" s="229"/>
      <c r="BT361" s="229"/>
      <c r="BU361" s="229"/>
      <c r="BV361" s="229">
        <v>0</v>
      </c>
      <c r="BW361" s="229"/>
      <c r="BX361" s="229"/>
      <c r="BY361" s="229">
        <v>8</v>
      </c>
      <c r="BZ361" s="229">
        <v>9</v>
      </c>
      <c r="CA361" s="229"/>
      <c r="CB361" s="229"/>
      <c r="CC361" s="229"/>
      <c r="CD361" s="229"/>
      <c r="CE361" s="229"/>
      <c r="CF361" s="229"/>
      <c r="CG361" s="229">
        <v>0</v>
      </c>
      <c r="CH361" s="229">
        <v>0</v>
      </c>
      <c r="CI361" s="229"/>
      <c r="CJ361" s="229">
        <v>1.4999999999999999E-2</v>
      </c>
      <c r="CK361" s="229"/>
      <c r="CL361" s="229"/>
      <c r="CM361" s="229"/>
      <c r="CN361" s="229"/>
      <c r="CO361" s="229"/>
      <c r="CP361" s="229"/>
      <c r="CQ361" s="229" t="s">
        <v>216</v>
      </c>
      <c r="CR361" s="229" t="s">
        <v>217</v>
      </c>
      <c r="CS361">
        <v>0</v>
      </c>
    </row>
    <row r="362" spans="1:97" s="197" customFormat="1" ht="31.5" customHeight="1" x14ac:dyDescent="0.3">
      <c r="A362" s="193">
        <v>2022</v>
      </c>
      <c r="B362" s="170">
        <v>1</v>
      </c>
      <c r="C362" s="257">
        <v>44579</v>
      </c>
      <c r="D362" s="170">
        <v>423</v>
      </c>
      <c r="E362" s="170">
        <v>669</v>
      </c>
      <c r="F362" s="170">
        <v>3</v>
      </c>
      <c r="G362" s="196" t="s">
        <v>247</v>
      </c>
      <c r="H362" t="s">
        <v>248</v>
      </c>
      <c r="I362" t="s">
        <v>160</v>
      </c>
      <c r="J362">
        <v>2</v>
      </c>
      <c r="K362">
        <v>2</v>
      </c>
      <c r="L362" s="258">
        <v>954</v>
      </c>
      <c r="M362" s="259">
        <v>897.71400000000006</v>
      </c>
      <c r="N362" s="260">
        <v>1021.734</v>
      </c>
      <c r="O362" s="192"/>
      <c r="P362" s="192"/>
      <c r="Q362" s="192"/>
      <c r="R362" s="192"/>
      <c r="S362" s="192"/>
      <c r="T362" s="192"/>
      <c r="U362" s="192"/>
      <c r="V362" s="192"/>
      <c r="W362" s="192"/>
      <c r="X362" s="192"/>
      <c r="Y362" s="171"/>
      <c r="Z362" s="171"/>
      <c r="AA362" s="192"/>
      <c r="AB362" s="192"/>
      <c r="AC362" s="192"/>
      <c r="AD362" s="192"/>
      <c r="AE362" s="192"/>
      <c r="AF362" s="192"/>
      <c r="AG362" s="192"/>
      <c r="AH362" s="192"/>
      <c r="AI362" s="192"/>
      <c r="AJ362" s="192"/>
      <c r="AK362" s="171"/>
      <c r="AL362" s="171"/>
      <c r="AM362" s="192"/>
      <c r="AN362" s="192"/>
      <c r="AO362" s="222"/>
      <c r="AP362" s="182">
        <v>40</v>
      </c>
      <c r="AQ362" s="183">
        <v>180</v>
      </c>
      <c r="AR362" s="181"/>
      <c r="AS362" s="181"/>
      <c r="AT362" s="184"/>
      <c r="AU362" s="184"/>
      <c r="AV362" s="184"/>
      <c r="AW362" s="184"/>
      <c r="AX362" s="184"/>
      <c r="AY362" s="184"/>
      <c r="AZ362" s="184"/>
      <c r="BA362" s="184"/>
      <c r="BB362" s="184"/>
      <c r="BC362" s="185"/>
      <c r="BD362" s="180"/>
      <c r="BE362" s="186"/>
      <c r="BF362" s="187"/>
      <c r="BG362" s="172">
        <v>0</v>
      </c>
      <c r="BH362" s="172"/>
      <c r="BI362" s="172"/>
      <c r="BJ362" s="172"/>
      <c r="BK362" s="172"/>
      <c r="BL362" s="28"/>
      <c r="BM362" s="229"/>
      <c r="BN362" s="229"/>
      <c r="BO362" s="229"/>
      <c r="BP362" s="229"/>
      <c r="BQ362" s="229"/>
      <c r="BR362" s="229"/>
      <c r="BS362" s="229"/>
      <c r="BT362" s="229"/>
      <c r="BU362" s="229"/>
      <c r="BV362" s="229">
        <v>0</v>
      </c>
      <c r="BW362" s="229"/>
      <c r="BX362" s="229"/>
      <c r="BY362" s="229"/>
      <c r="BZ362" s="229"/>
      <c r="CA362" s="229"/>
      <c r="CB362" s="229"/>
      <c r="CC362" s="229"/>
      <c r="CD362" s="229"/>
      <c r="CE362" s="229"/>
      <c r="CF362" s="229"/>
      <c r="CG362" s="229">
        <v>0</v>
      </c>
      <c r="CH362" s="229">
        <v>0</v>
      </c>
      <c r="CI362" s="229"/>
      <c r="CJ362" s="229">
        <v>1.4999999999999999E-2</v>
      </c>
      <c r="CK362" s="229"/>
      <c r="CL362" s="229"/>
      <c r="CM362" s="229"/>
      <c r="CN362" s="229"/>
      <c r="CO362" s="229"/>
      <c r="CP362" s="229"/>
      <c r="CQ362" s="229" t="s">
        <v>174</v>
      </c>
      <c r="CR362" s="229" t="s">
        <v>175</v>
      </c>
      <c r="CS362">
        <v>0</v>
      </c>
    </row>
    <row r="363" spans="1:97" s="197" customFormat="1" ht="31.5" customHeight="1" x14ac:dyDescent="0.3">
      <c r="A363" s="193">
        <v>2022</v>
      </c>
      <c r="B363" s="170">
        <v>1</v>
      </c>
      <c r="C363" s="257">
        <v>44579</v>
      </c>
      <c r="D363" s="170">
        <v>34</v>
      </c>
      <c r="E363" s="170">
        <v>104</v>
      </c>
      <c r="F363" s="170">
        <v>4</v>
      </c>
      <c r="G363" s="196" t="s">
        <v>271</v>
      </c>
      <c r="H363" t="s">
        <v>272</v>
      </c>
      <c r="I363" t="s">
        <v>160</v>
      </c>
      <c r="J363">
        <v>4</v>
      </c>
      <c r="K363">
        <v>6</v>
      </c>
      <c r="L363" s="258">
        <v>89</v>
      </c>
      <c r="M363" s="259">
        <v>82.77</v>
      </c>
      <c r="N363" s="260">
        <v>95.23</v>
      </c>
      <c r="O363" s="192"/>
      <c r="P363" s="192"/>
      <c r="Q363" s="192"/>
      <c r="R363" s="192"/>
      <c r="S363" s="192"/>
      <c r="T363" s="192"/>
      <c r="U363" s="192"/>
      <c r="V363" s="192"/>
      <c r="W363" s="192"/>
      <c r="X363" s="192"/>
      <c r="Y363" s="171">
        <v>98</v>
      </c>
      <c r="Z363" s="171">
        <v>93</v>
      </c>
      <c r="AA363" s="192"/>
      <c r="AB363" s="192"/>
      <c r="AC363" s="192"/>
      <c r="AD363" s="192"/>
      <c r="AE363" s="192"/>
      <c r="AF363" s="192"/>
      <c r="AG363" s="192"/>
      <c r="AH363" s="192"/>
      <c r="AI363" s="192"/>
      <c r="AJ363" s="192"/>
      <c r="AK363" s="171">
        <v>103</v>
      </c>
      <c r="AL363" s="171">
        <v>103</v>
      </c>
      <c r="AM363" s="192"/>
      <c r="AN363" s="192"/>
      <c r="AO363" s="222"/>
      <c r="AP363" s="182">
        <v>140</v>
      </c>
      <c r="AQ363" s="183">
        <v>103</v>
      </c>
      <c r="AR363" s="181">
        <v>9.0909090909090917</v>
      </c>
      <c r="AS363" s="181">
        <v>9.0909090909090917</v>
      </c>
      <c r="AT363" s="184"/>
      <c r="AU363" s="184"/>
      <c r="AV363" s="184"/>
      <c r="AW363" s="184"/>
      <c r="AX363" s="184"/>
      <c r="AY363" s="184"/>
      <c r="AZ363" s="184"/>
      <c r="BA363" s="184"/>
      <c r="BB363" s="184"/>
      <c r="BC363" s="185"/>
      <c r="BD363" s="180"/>
      <c r="BE363" s="186"/>
      <c r="BF363" s="187"/>
      <c r="BG363" s="172">
        <v>0</v>
      </c>
      <c r="BH363" s="172"/>
      <c r="BI363" s="172"/>
      <c r="BJ363" s="172"/>
      <c r="BK363" s="172"/>
      <c r="BL363" s="28"/>
      <c r="BM363" s="229"/>
      <c r="BN363" s="229"/>
      <c r="BO363" s="229"/>
      <c r="BP363" s="229"/>
      <c r="BQ363" s="229"/>
      <c r="BR363" s="229"/>
      <c r="BS363" s="229"/>
      <c r="BT363" s="229"/>
      <c r="BU363" s="229"/>
      <c r="BV363" s="229">
        <v>0</v>
      </c>
      <c r="BW363" s="229"/>
      <c r="BX363" s="229"/>
      <c r="BY363" s="229"/>
      <c r="BZ363" s="229"/>
      <c r="CA363" s="229"/>
      <c r="CB363" s="229"/>
      <c r="CC363" s="229"/>
      <c r="CD363" s="229"/>
      <c r="CE363" s="229"/>
      <c r="CF363" s="229"/>
      <c r="CG363" s="229">
        <v>0</v>
      </c>
      <c r="CH363" s="229">
        <v>0</v>
      </c>
      <c r="CI363" s="229"/>
      <c r="CJ363" s="229">
        <v>1.4999999999999999E-2</v>
      </c>
      <c r="CK363" s="229"/>
      <c r="CL363" s="229"/>
      <c r="CM363" s="229"/>
      <c r="CN363" s="229"/>
      <c r="CO363" s="229"/>
      <c r="CP363" s="229"/>
      <c r="CQ363" s="229" t="s">
        <v>169</v>
      </c>
      <c r="CR363" s="229" t="s">
        <v>179</v>
      </c>
      <c r="CS363">
        <v>0</v>
      </c>
    </row>
    <row r="364" spans="1:97" s="197" customFormat="1" ht="31.5" customHeight="1" x14ac:dyDescent="0.3">
      <c r="A364" s="193">
        <v>2022</v>
      </c>
      <c r="B364" s="170">
        <v>1</v>
      </c>
      <c r="C364" s="257">
        <v>44579</v>
      </c>
      <c r="D364" s="170">
        <v>47</v>
      </c>
      <c r="E364" s="170">
        <v>122</v>
      </c>
      <c r="F364" s="170">
        <v>4</v>
      </c>
      <c r="G364" s="196" t="s">
        <v>224</v>
      </c>
      <c r="H364" t="s">
        <v>225</v>
      </c>
      <c r="I364" t="s">
        <v>221</v>
      </c>
      <c r="J364">
        <v>2</v>
      </c>
      <c r="K364">
        <v>1</v>
      </c>
      <c r="L364" s="258">
        <v>280</v>
      </c>
      <c r="M364" s="259">
        <v>267.39999999999998</v>
      </c>
      <c r="N364" s="260">
        <v>292.60000000000002</v>
      </c>
      <c r="O364" s="192"/>
      <c r="P364" s="192"/>
      <c r="Q364" s="192"/>
      <c r="R364" s="192"/>
      <c r="S364" s="192"/>
      <c r="T364" s="192"/>
      <c r="U364" s="192"/>
      <c r="V364" s="192"/>
      <c r="W364" s="192"/>
      <c r="X364" s="192"/>
      <c r="Y364" s="171"/>
      <c r="Z364" s="171"/>
      <c r="AA364" s="192"/>
      <c r="AB364" s="192"/>
      <c r="AC364" s="192"/>
      <c r="AD364" s="192"/>
      <c r="AE364" s="192"/>
      <c r="AF364" s="192"/>
      <c r="AG364" s="192"/>
      <c r="AH364" s="192"/>
      <c r="AI364" s="192"/>
      <c r="AJ364" s="192"/>
      <c r="AK364" s="171"/>
      <c r="AL364" s="171"/>
      <c r="AM364" s="192"/>
      <c r="AN364" s="192"/>
      <c r="AO364" s="222"/>
      <c r="AP364" s="182">
        <v>64</v>
      </c>
      <c r="AQ364" s="183">
        <v>113</v>
      </c>
      <c r="AR364" s="181"/>
      <c r="AS364" s="181"/>
      <c r="AT364" s="184"/>
      <c r="AU364" s="184"/>
      <c r="AV364" s="184"/>
      <c r="AW364" s="184"/>
      <c r="AX364" s="184"/>
      <c r="AY364" s="184"/>
      <c r="AZ364" s="184"/>
      <c r="BA364" s="184"/>
      <c r="BB364" s="184"/>
      <c r="BC364" s="185"/>
      <c r="BD364" s="180"/>
      <c r="BE364" s="186"/>
      <c r="BF364" s="187"/>
      <c r="BG364" s="172">
        <v>0</v>
      </c>
      <c r="BH364" s="172"/>
      <c r="BI364" s="172"/>
      <c r="BJ364" s="172"/>
      <c r="BK364" s="172"/>
      <c r="BL364" s="28"/>
      <c r="BM364" s="229"/>
      <c r="BN364" s="229"/>
      <c r="BO364" s="229"/>
      <c r="BP364" s="229"/>
      <c r="BQ364" s="229"/>
      <c r="BR364" s="229"/>
      <c r="BS364" s="229"/>
      <c r="BT364" s="229"/>
      <c r="BU364" s="229"/>
      <c r="BV364" s="229">
        <v>0</v>
      </c>
      <c r="BW364" s="229"/>
      <c r="BX364" s="229"/>
      <c r="BY364" s="229"/>
      <c r="BZ364" s="229"/>
      <c r="CA364" s="229"/>
      <c r="CB364" s="229"/>
      <c r="CC364" s="229"/>
      <c r="CD364" s="229"/>
      <c r="CE364" s="229"/>
      <c r="CF364" s="229"/>
      <c r="CG364" s="229">
        <v>0</v>
      </c>
      <c r="CH364" s="229">
        <v>0</v>
      </c>
      <c r="CI364" s="229"/>
      <c r="CJ364" s="229">
        <v>1.4999999999999999E-2</v>
      </c>
      <c r="CK364" s="229"/>
      <c r="CL364" s="229"/>
      <c r="CM364" s="229"/>
      <c r="CN364" s="229"/>
      <c r="CO364" s="229"/>
      <c r="CP364" s="229"/>
      <c r="CQ364" s="229" t="s">
        <v>174</v>
      </c>
      <c r="CR364" s="229" t="s">
        <v>222</v>
      </c>
      <c r="CS364">
        <v>0</v>
      </c>
    </row>
    <row r="365" spans="1:97" s="197" customFormat="1" ht="31.5" customHeight="1" x14ac:dyDescent="0.3">
      <c r="A365" s="193">
        <v>2022</v>
      </c>
      <c r="B365" s="170">
        <v>1</v>
      </c>
      <c r="C365" s="257">
        <v>44579</v>
      </c>
      <c r="D365" s="170">
        <v>423</v>
      </c>
      <c r="E365" s="170">
        <v>669</v>
      </c>
      <c r="F365" s="170">
        <v>4</v>
      </c>
      <c r="G365" s="196" t="s">
        <v>247</v>
      </c>
      <c r="H365" t="s">
        <v>248</v>
      </c>
      <c r="I365" t="s">
        <v>160</v>
      </c>
      <c r="J365">
        <v>2</v>
      </c>
      <c r="K365">
        <v>2</v>
      </c>
      <c r="L365" s="258">
        <v>954</v>
      </c>
      <c r="M365" s="259">
        <v>897.71400000000006</v>
      </c>
      <c r="N365" s="260">
        <v>1021.734</v>
      </c>
      <c r="O365" s="192"/>
      <c r="P365" s="192"/>
      <c r="Q365" s="192"/>
      <c r="R365" s="192"/>
      <c r="S365" s="192"/>
      <c r="T365" s="192"/>
      <c r="U365" s="192"/>
      <c r="V365" s="192"/>
      <c r="W365" s="192"/>
      <c r="X365" s="192"/>
      <c r="Y365" s="171"/>
      <c r="Z365" s="171"/>
      <c r="AA365" s="192"/>
      <c r="AB365" s="192"/>
      <c r="AC365" s="192"/>
      <c r="AD365" s="192"/>
      <c r="AE365" s="192"/>
      <c r="AF365" s="192"/>
      <c r="AG365" s="192"/>
      <c r="AH365" s="192"/>
      <c r="AI365" s="192"/>
      <c r="AJ365" s="192"/>
      <c r="AK365" s="171"/>
      <c r="AL365" s="171"/>
      <c r="AM365" s="192"/>
      <c r="AN365" s="192"/>
      <c r="AO365" s="222"/>
      <c r="AP365" s="182">
        <v>40</v>
      </c>
      <c r="AQ365" s="183">
        <v>180</v>
      </c>
      <c r="AR365" s="181"/>
      <c r="AS365" s="181"/>
      <c r="AT365" s="184"/>
      <c r="AU365" s="184"/>
      <c r="AV365" s="184"/>
      <c r="AW365" s="184"/>
      <c r="AX365" s="184"/>
      <c r="AY365" s="184"/>
      <c r="AZ365" s="184"/>
      <c r="BA365" s="184"/>
      <c r="BB365" s="184"/>
      <c r="BC365" s="185"/>
      <c r="BD365" s="180"/>
      <c r="BE365" s="186"/>
      <c r="BF365" s="187"/>
      <c r="BG365" s="172">
        <v>0</v>
      </c>
      <c r="BH365" s="172"/>
      <c r="BI365" s="172"/>
      <c r="BJ365" s="172"/>
      <c r="BK365" s="172"/>
      <c r="BL365" s="28"/>
      <c r="BM365" s="229"/>
      <c r="BN365" s="229"/>
      <c r="BO365" s="229"/>
      <c r="BP365" s="229"/>
      <c r="BQ365" s="229"/>
      <c r="BR365" s="229"/>
      <c r="BS365" s="229"/>
      <c r="BT365" s="229"/>
      <c r="BU365" s="229"/>
      <c r="BV365" s="229">
        <v>0</v>
      </c>
      <c r="BW365" s="229"/>
      <c r="BX365" s="229"/>
      <c r="BY365" s="229"/>
      <c r="BZ365" s="229"/>
      <c r="CA365" s="229"/>
      <c r="CB365" s="229"/>
      <c r="CC365" s="229"/>
      <c r="CD365" s="229"/>
      <c r="CE365" s="229"/>
      <c r="CF365" s="229"/>
      <c r="CG365" s="229">
        <v>0</v>
      </c>
      <c r="CH365" s="229">
        <v>0</v>
      </c>
      <c r="CI365" s="229"/>
      <c r="CJ365" s="229">
        <v>1.4999999999999999E-2</v>
      </c>
      <c r="CK365" s="229"/>
      <c r="CL365" s="229"/>
      <c r="CM365" s="229"/>
      <c r="CN365" s="229"/>
      <c r="CO365" s="229"/>
      <c r="CP365" s="229"/>
      <c r="CQ365" s="229" t="s">
        <v>174</v>
      </c>
      <c r="CR365" s="229" t="s">
        <v>175</v>
      </c>
      <c r="CS365">
        <v>0</v>
      </c>
    </row>
    <row r="366" spans="1:97" s="197" customFormat="1" ht="31.5" customHeight="1" x14ac:dyDescent="0.3">
      <c r="A366" s="193">
        <v>2022</v>
      </c>
      <c r="B366" s="170">
        <v>1</v>
      </c>
      <c r="C366" s="257">
        <v>44579</v>
      </c>
      <c r="D366" s="170">
        <v>376</v>
      </c>
      <c r="E366" s="170">
        <v>438</v>
      </c>
      <c r="F366" s="170">
        <v>5</v>
      </c>
      <c r="G366" s="196" t="s">
        <v>197</v>
      </c>
      <c r="H366" t="s">
        <v>198</v>
      </c>
      <c r="I366" t="s">
        <v>160</v>
      </c>
      <c r="J366">
        <v>3</v>
      </c>
      <c r="K366">
        <v>2</v>
      </c>
      <c r="L366" s="258">
        <v>335</v>
      </c>
      <c r="M366" s="259">
        <v>315.23500000000001</v>
      </c>
      <c r="N366" s="260">
        <v>358.78500000000003</v>
      </c>
      <c r="O366" s="192"/>
      <c r="P366" s="192"/>
      <c r="Q366" s="192"/>
      <c r="R366" s="192"/>
      <c r="S366" s="192"/>
      <c r="T366" s="192"/>
      <c r="U366" s="192"/>
      <c r="V366" s="192"/>
      <c r="W366" s="192"/>
      <c r="X366" s="192"/>
      <c r="Y366" s="171">
        <v>145</v>
      </c>
      <c r="Z366" s="171">
        <v>145</v>
      </c>
      <c r="AA366" s="192"/>
      <c r="AB366" s="192"/>
      <c r="AC366" s="192"/>
      <c r="AD366" s="192"/>
      <c r="AE366" s="192"/>
      <c r="AF366" s="192"/>
      <c r="AG366" s="192"/>
      <c r="AH366" s="192"/>
      <c r="AI366" s="192"/>
      <c r="AJ366" s="192"/>
      <c r="AK366" s="171">
        <v>145</v>
      </c>
      <c r="AL366" s="171">
        <v>145</v>
      </c>
      <c r="AM366" s="192"/>
      <c r="AN366" s="192"/>
      <c r="AO366" s="222"/>
      <c r="AP366" s="182">
        <v>75</v>
      </c>
      <c r="AQ366" s="183">
        <v>144</v>
      </c>
      <c r="AR366" s="181">
        <v>8.2758620689655178</v>
      </c>
      <c r="AS366" s="181">
        <v>8.2758620689655178</v>
      </c>
      <c r="AT366" s="184"/>
      <c r="AU366" s="184"/>
      <c r="AV366" s="184"/>
      <c r="AW366" s="184">
        <v>6</v>
      </c>
      <c r="AX366" s="184">
        <v>6</v>
      </c>
      <c r="AY366" s="184">
        <v>6</v>
      </c>
      <c r="AZ366" s="184"/>
      <c r="BA366" s="184"/>
      <c r="BB366" s="184"/>
      <c r="BC366" s="185"/>
      <c r="BD366" s="180"/>
      <c r="BE366" s="186"/>
      <c r="BF366" s="187"/>
      <c r="BG366" s="172">
        <v>0</v>
      </c>
      <c r="BH366" s="172"/>
      <c r="BI366" s="172"/>
      <c r="BJ366" s="172"/>
      <c r="BK366" s="172"/>
      <c r="BL366" s="28"/>
      <c r="BM366" s="229">
        <v>4</v>
      </c>
      <c r="BN366" s="229">
        <v>5</v>
      </c>
      <c r="BO366" s="229"/>
      <c r="BP366" s="229"/>
      <c r="BQ366" s="229"/>
      <c r="BR366" s="229"/>
      <c r="BS366" s="229"/>
      <c r="BT366" s="229"/>
      <c r="BU366" s="229"/>
      <c r="BV366" s="229">
        <v>0</v>
      </c>
      <c r="BW366" s="229"/>
      <c r="BX366" s="229"/>
      <c r="BY366" s="229">
        <v>5</v>
      </c>
      <c r="BZ366" s="229">
        <v>5</v>
      </c>
      <c r="CA366" s="229"/>
      <c r="CB366" s="229"/>
      <c r="CC366" s="229"/>
      <c r="CD366" s="229"/>
      <c r="CE366" s="229"/>
      <c r="CF366" s="229"/>
      <c r="CG366" s="229">
        <v>0</v>
      </c>
      <c r="CH366" s="229">
        <v>0</v>
      </c>
      <c r="CI366" s="229"/>
      <c r="CJ366" s="229">
        <v>1.4999999999999999E-2</v>
      </c>
      <c r="CK366" s="229"/>
      <c r="CL366" s="229"/>
      <c r="CM366" s="229"/>
      <c r="CN366" s="229"/>
      <c r="CO366" s="229"/>
      <c r="CP366" s="229"/>
      <c r="CQ366" s="229" t="s">
        <v>174</v>
      </c>
      <c r="CR366" s="229" t="s">
        <v>175</v>
      </c>
      <c r="CS366">
        <v>0</v>
      </c>
    </row>
    <row r="367" spans="1:97" s="197" customFormat="1" ht="31.5" customHeight="1" x14ac:dyDescent="0.3">
      <c r="A367" s="193">
        <v>2022</v>
      </c>
      <c r="B367" s="170">
        <v>1</v>
      </c>
      <c r="C367" s="257">
        <v>44579</v>
      </c>
      <c r="D367" s="170">
        <v>375</v>
      </c>
      <c r="E367" s="170">
        <v>437</v>
      </c>
      <c r="F367" s="170">
        <v>6</v>
      </c>
      <c r="G367" s="196" t="s">
        <v>250</v>
      </c>
      <c r="H367" t="s">
        <v>251</v>
      </c>
      <c r="I367" t="s">
        <v>160</v>
      </c>
      <c r="J367">
        <v>4</v>
      </c>
      <c r="K367">
        <v>2</v>
      </c>
      <c r="L367" s="258">
        <v>168</v>
      </c>
      <c r="M367" s="259">
        <v>158.08799999999999</v>
      </c>
      <c r="N367" s="260">
        <v>179.928</v>
      </c>
      <c r="O367" s="192">
        <v>265</v>
      </c>
      <c r="P367" s="192">
        <v>271</v>
      </c>
      <c r="Q367" s="192">
        <v>281</v>
      </c>
      <c r="R367" s="192">
        <v>267</v>
      </c>
      <c r="S367" s="192">
        <v>274</v>
      </c>
      <c r="T367" s="192">
        <v>196</v>
      </c>
      <c r="U367" s="192">
        <v>191</v>
      </c>
      <c r="V367" s="192">
        <v>191</v>
      </c>
      <c r="W367" s="192">
        <v>187</v>
      </c>
      <c r="X367" s="192">
        <v>195</v>
      </c>
      <c r="Y367" s="171">
        <v>123</v>
      </c>
      <c r="Z367" s="171"/>
      <c r="AA367" s="192">
        <v>274</v>
      </c>
      <c r="AB367" s="192">
        <v>278</v>
      </c>
      <c r="AC367" s="192">
        <v>300</v>
      </c>
      <c r="AD367" s="192">
        <v>267</v>
      </c>
      <c r="AE367" s="192">
        <v>256</v>
      </c>
      <c r="AF367" s="192">
        <v>205</v>
      </c>
      <c r="AG367" s="192">
        <v>190</v>
      </c>
      <c r="AH367" s="192">
        <v>193</v>
      </c>
      <c r="AI367" s="192">
        <v>191</v>
      </c>
      <c r="AJ367" s="192">
        <v>183</v>
      </c>
      <c r="AK367" s="171">
        <v>121</v>
      </c>
      <c r="AL367" s="171">
        <v>125</v>
      </c>
      <c r="AM367" s="192">
        <v>273.3</v>
      </c>
      <c r="AN367" s="192">
        <v>192.2</v>
      </c>
      <c r="AO367" s="222"/>
      <c r="AP367" s="182">
        <v>120</v>
      </c>
      <c r="AQ367" s="183">
        <v>120</v>
      </c>
      <c r="AR367" s="181">
        <v>7.3170731707317076</v>
      </c>
      <c r="AS367" s="181">
        <v>7.3170731707317076</v>
      </c>
      <c r="AT367" s="184"/>
      <c r="AU367" s="184"/>
      <c r="AV367" s="184"/>
      <c r="AW367" s="184"/>
      <c r="AX367" s="184"/>
      <c r="AY367" s="184"/>
      <c r="AZ367" s="184"/>
      <c r="BA367" s="184"/>
      <c r="BB367" s="184"/>
      <c r="BC367" s="185"/>
      <c r="BD367" s="180"/>
      <c r="BE367" s="186"/>
      <c r="BF367" s="187"/>
      <c r="BG367" s="172">
        <v>0</v>
      </c>
      <c r="BH367" s="172"/>
      <c r="BI367" s="172"/>
      <c r="BJ367" s="172"/>
      <c r="BK367" s="172"/>
      <c r="BL367" s="28"/>
      <c r="BM367" s="229"/>
      <c r="BN367" s="229"/>
      <c r="BO367" s="229"/>
      <c r="BP367" s="229"/>
      <c r="BQ367" s="229"/>
      <c r="BR367" s="229"/>
      <c r="BS367" s="229"/>
      <c r="BT367" s="229"/>
      <c r="BU367" s="229"/>
      <c r="BV367" s="229">
        <v>0</v>
      </c>
      <c r="BW367" s="229"/>
      <c r="BX367" s="229"/>
      <c r="BY367" s="229"/>
      <c r="BZ367" s="229"/>
      <c r="CA367" s="229"/>
      <c r="CB367" s="229"/>
      <c r="CC367" s="229"/>
      <c r="CD367" s="229"/>
      <c r="CE367" s="229"/>
      <c r="CF367" s="229"/>
      <c r="CG367" s="229">
        <v>0</v>
      </c>
      <c r="CH367" s="229">
        <v>0</v>
      </c>
      <c r="CI367" s="229"/>
      <c r="CJ367" s="229">
        <v>1.4999999999999999E-2</v>
      </c>
      <c r="CK367" s="229"/>
      <c r="CL367" s="229"/>
      <c r="CM367" s="229"/>
      <c r="CN367" s="229"/>
      <c r="CO367" s="229"/>
      <c r="CP367" s="229"/>
      <c r="CQ367" s="229" t="s">
        <v>174</v>
      </c>
      <c r="CR367" s="229" t="s">
        <v>175</v>
      </c>
      <c r="CS367">
        <v>0</v>
      </c>
    </row>
    <row r="368" spans="1:97" s="197" customFormat="1" ht="31.5" customHeight="1" x14ac:dyDescent="0.3">
      <c r="A368" s="193">
        <v>2022</v>
      </c>
      <c r="B368" s="170">
        <v>1</v>
      </c>
      <c r="C368" s="257">
        <v>44579</v>
      </c>
      <c r="D368" s="170">
        <v>384</v>
      </c>
      <c r="E368" s="170">
        <v>556</v>
      </c>
      <c r="F368" s="170">
        <v>6</v>
      </c>
      <c r="G368" s="196" t="s">
        <v>187</v>
      </c>
      <c r="H368" t="s">
        <v>188</v>
      </c>
      <c r="I368" t="s">
        <v>160</v>
      </c>
      <c r="J368">
        <v>1</v>
      </c>
      <c r="K368">
        <v>6</v>
      </c>
      <c r="L368" s="258">
        <v>1066</v>
      </c>
      <c r="M368" s="259">
        <v>1003.106</v>
      </c>
      <c r="N368" s="260">
        <v>1141.6859999999999</v>
      </c>
      <c r="O368" s="192">
        <v>1696</v>
      </c>
      <c r="P368" s="192">
        <v>1682</v>
      </c>
      <c r="Q368" s="192"/>
      <c r="R368" s="192">
        <v>1714</v>
      </c>
      <c r="S368" s="192">
        <v>1720</v>
      </c>
      <c r="T368" s="192">
        <v>1352</v>
      </c>
      <c r="U368" s="192">
        <v>1335</v>
      </c>
      <c r="V368" s="192"/>
      <c r="W368" s="192">
        <v>1346</v>
      </c>
      <c r="X368" s="192">
        <v>1342</v>
      </c>
      <c r="Y368" s="171">
        <v>167</v>
      </c>
      <c r="Z368" s="171">
        <v>178</v>
      </c>
      <c r="AA368" s="192"/>
      <c r="AB368" s="192">
        <v>1754</v>
      </c>
      <c r="AC368" s="192">
        <v>1862</v>
      </c>
      <c r="AD368" s="192">
        <v>1746</v>
      </c>
      <c r="AE368" s="192">
        <v>1795</v>
      </c>
      <c r="AF368" s="192"/>
      <c r="AG368" s="192">
        <v>1287</v>
      </c>
      <c r="AH368" s="192">
        <v>1334</v>
      </c>
      <c r="AI368" s="192">
        <v>1313</v>
      </c>
      <c r="AJ368" s="192">
        <v>1325</v>
      </c>
      <c r="AK368" s="171">
        <v>174</v>
      </c>
      <c r="AL368" s="171">
        <v>176</v>
      </c>
      <c r="AM368" s="192">
        <v>1746.125</v>
      </c>
      <c r="AN368" s="192">
        <v>1329.25</v>
      </c>
      <c r="AO368" s="222"/>
      <c r="AP368" s="182">
        <v>21</v>
      </c>
      <c r="AQ368" s="183">
        <v>180</v>
      </c>
      <c r="AR368" s="181">
        <v>20.8092485549133</v>
      </c>
      <c r="AS368" s="181">
        <v>20.8092485549133</v>
      </c>
      <c r="AT368" s="184"/>
      <c r="AU368" s="184"/>
      <c r="AV368" s="184"/>
      <c r="AW368" s="184">
        <v>10</v>
      </c>
      <c r="AX368" s="184">
        <v>10</v>
      </c>
      <c r="AY368" s="184">
        <v>10</v>
      </c>
      <c r="AZ368" s="184"/>
      <c r="BA368" s="184"/>
      <c r="BB368" s="184"/>
      <c r="BC368" s="185"/>
      <c r="BD368" s="180"/>
      <c r="BE368" s="186"/>
      <c r="BF368" s="187"/>
      <c r="BG368" s="172">
        <v>0</v>
      </c>
      <c r="BH368" s="172"/>
      <c r="BI368" s="172"/>
      <c r="BJ368" s="172"/>
      <c r="BK368" s="172"/>
      <c r="BL368" s="28">
        <v>4</v>
      </c>
      <c r="BM368" s="229">
        <v>4</v>
      </c>
      <c r="BN368" s="229">
        <v>6</v>
      </c>
      <c r="BO368" s="229"/>
      <c r="BP368" s="229"/>
      <c r="BQ368" s="229"/>
      <c r="BR368" s="229"/>
      <c r="BS368" s="229"/>
      <c r="BT368" s="229"/>
      <c r="BU368" s="229"/>
      <c r="BV368" s="229">
        <v>0</v>
      </c>
      <c r="BW368" s="229"/>
      <c r="BX368" s="229">
        <v>2</v>
      </c>
      <c r="BY368" s="229">
        <v>2</v>
      </c>
      <c r="BZ368" s="229">
        <v>2</v>
      </c>
      <c r="CA368" s="229"/>
      <c r="CB368" s="229"/>
      <c r="CC368" s="229"/>
      <c r="CD368" s="229"/>
      <c r="CE368" s="229"/>
      <c r="CF368" s="229"/>
      <c r="CG368" s="229">
        <v>0</v>
      </c>
      <c r="CH368" s="229">
        <v>0</v>
      </c>
      <c r="CI368" s="229"/>
      <c r="CJ368" s="229">
        <v>1.4999999999999999E-2</v>
      </c>
      <c r="CK368" s="229"/>
      <c r="CL368" s="229"/>
      <c r="CM368" s="229"/>
      <c r="CN368" s="229"/>
      <c r="CO368" s="229"/>
      <c r="CP368" s="229"/>
      <c r="CQ368" s="229" t="s">
        <v>174</v>
      </c>
      <c r="CR368" s="229" t="s">
        <v>175</v>
      </c>
      <c r="CS368">
        <v>0</v>
      </c>
    </row>
    <row r="369" spans="1:97" s="197" customFormat="1" ht="31.5" customHeight="1" x14ac:dyDescent="0.3">
      <c r="A369" s="193">
        <v>2022</v>
      </c>
      <c r="B369" s="170">
        <v>1</v>
      </c>
      <c r="C369" s="257">
        <v>44579</v>
      </c>
      <c r="D369" s="170">
        <v>384</v>
      </c>
      <c r="E369" s="170">
        <v>557</v>
      </c>
      <c r="F369" s="170">
        <v>6</v>
      </c>
      <c r="G369" s="196" t="s">
        <v>189</v>
      </c>
      <c r="H369" t="s">
        <v>190</v>
      </c>
      <c r="I369" t="s">
        <v>160</v>
      </c>
      <c r="J369">
        <v>1</v>
      </c>
      <c r="K369">
        <v>6</v>
      </c>
      <c r="L369" s="258">
        <v>182</v>
      </c>
      <c r="M369" s="259">
        <v>171.262</v>
      </c>
      <c r="N369" s="260">
        <v>194.922</v>
      </c>
      <c r="O369" s="192"/>
      <c r="P369" s="192"/>
      <c r="Q369" s="192"/>
      <c r="R369" s="192"/>
      <c r="S369" s="192"/>
      <c r="T369" s="192"/>
      <c r="U369" s="192"/>
      <c r="V369" s="192"/>
      <c r="W369" s="192"/>
      <c r="X369" s="192"/>
      <c r="Y369" s="171">
        <v>167</v>
      </c>
      <c r="Z369" s="171">
        <v>178</v>
      </c>
      <c r="AA369" s="192"/>
      <c r="AB369" s="192"/>
      <c r="AC369" s="192"/>
      <c r="AD369" s="192"/>
      <c r="AE369" s="192"/>
      <c r="AF369" s="192"/>
      <c r="AG369" s="192"/>
      <c r="AH369" s="192"/>
      <c r="AI369" s="192"/>
      <c r="AJ369" s="192"/>
      <c r="AK369" s="171">
        <v>174</v>
      </c>
      <c r="AL369" s="171">
        <v>176</v>
      </c>
      <c r="AM369" s="192"/>
      <c r="AN369" s="192"/>
      <c r="AO369" s="222"/>
      <c r="AP369" s="182">
        <v>21</v>
      </c>
      <c r="AQ369" s="183">
        <v>180</v>
      </c>
      <c r="AR369" s="181">
        <v>20.8092485549133</v>
      </c>
      <c r="AS369" s="181">
        <v>20.8092485549133</v>
      </c>
      <c r="AT369" s="184"/>
      <c r="AU369" s="184"/>
      <c r="AV369" s="184"/>
      <c r="AW369" s="184"/>
      <c r="AX369" s="184"/>
      <c r="AY369" s="184"/>
      <c r="AZ369" s="184"/>
      <c r="BA369" s="184"/>
      <c r="BB369" s="184"/>
      <c r="BC369" s="185"/>
      <c r="BD369" s="180"/>
      <c r="BE369" s="186"/>
      <c r="BF369" s="187"/>
      <c r="BG369" s="172">
        <v>0</v>
      </c>
      <c r="BH369" s="172"/>
      <c r="BI369" s="172"/>
      <c r="BJ369" s="172"/>
      <c r="BK369" s="172"/>
      <c r="BL369" s="28"/>
      <c r="BM369" s="229"/>
      <c r="BN369" s="229"/>
      <c r="BO369" s="229"/>
      <c r="BP369" s="229"/>
      <c r="BQ369" s="229"/>
      <c r="BR369" s="229"/>
      <c r="BS369" s="229"/>
      <c r="BT369" s="229"/>
      <c r="BU369" s="229"/>
      <c r="BV369" s="229">
        <v>0</v>
      </c>
      <c r="BW369" s="229"/>
      <c r="BX369" s="229"/>
      <c r="BY369" s="229"/>
      <c r="BZ369" s="229"/>
      <c r="CA369" s="229"/>
      <c r="CB369" s="229"/>
      <c r="CC369" s="229"/>
      <c r="CD369" s="229"/>
      <c r="CE369" s="229"/>
      <c r="CF369" s="229"/>
      <c r="CG369" s="229">
        <v>0</v>
      </c>
      <c r="CH369" s="229">
        <v>0</v>
      </c>
      <c r="CI369" s="229"/>
      <c r="CJ369" s="229">
        <v>1.4999999999999999E-2</v>
      </c>
      <c r="CK369" s="229"/>
      <c r="CL369" s="229"/>
      <c r="CM369" s="229"/>
      <c r="CN369" s="229"/>
      <c r="CO369" s="229"/>
      <c r="CP369" s="229"/>
      <c r="CQ369" s="229" t="s">
        <v>174</v>
      </c>
      <c r="CR369" s="229" t="s">
        <v>175</v>
      </c>
      <c r="CS369">
        <v>0</v>
      </c>
    </row>
    <row r="370" spans="1:97" s="197" customFormat="1" ht="31.5" customHeight="1" x14ac:dyDescent="0.3">
      <c r="A370" s="193">
        <v>2022</v>
      </c>
      <c r="B370" s="170">
        <v>1</v>
      </c>
      <c r="C370" s="257">
        <v>44579</v>
      </c>
      <c r="D370" s="170">
        <v>434</v>
      </c>
      <c r="E370" s="170">
        <v>751</v>
      </c>
      <c r="F370" s="170">
        <v>6</v>
      </c>
      <c r="G370" s="196" t="s">
        <v>193</v>
      </c>
      <c r="H370" t="s">
        <v>194</v>
      </c>
      <c r="I370" t="s">
        <v>160</v>
      </c>
      <c r="J370">
        <v>1</v>
      </c>
      <c r="K370">
        <v>4</v>
      </c>
      <c r="L370" s="258">
        <v>1009</v>
      </c>
      <c r="M370" s="259">
        <v>949.46900000000005</v>
      </c>
      <c r="N370" s="260">
        <v>1080.6389999999999</v>
      </c>
      <c r="O370" s="192">
        <v>1229</v>
      </c>
      <c r="P370" s="192">
        <v>1230</v>
      </c>
      <c r="Q370" s="192">
        <v>1255</v>
      </c>
      <c r="R370" s="192">
        <v>1218</v>
      </c>
      <c r="S370" s="192">
        <v>1228</v>
      </c>
      <c r="T370" s="192">
        <v>1030</v>
      </c>
      <c r="U370" s="192">
        <v>1072</v>
      </c>
      <c r="V370" s="192">
        <v>1073</v>
      </c>
      <c r="W370" s="192">
        <v>1071</v>
      </c>
      <c r="X370" s="192">
        <v>1060</v>
      </c>
      <c r="Y370" s="171">
        <v>187</v>
      </c>
      <c r="Z370" s="171">
        <v>187</v>
      </c>
      <c r="AA370" s="192">
        <v>1355</v>
      </c>
      <c r="AB370" s="192">
        <v>1271</v>
      </c>
      <c r="AC370" s="192">
        <v>1352</v>
      </c>
      <c r="AD370" s="192">
        <v>1344</v>
      </c>
      <c r="AE370" s="192">
        <v>1277</v>
      </c>
      <c r="AF370" s="192">
        <v>1083</v>
      </c>
      <c r="AG370" s="192">
        <v>1072</v>
      </c>
      <c r="AH370" s="192">
        <v>1083</v>
      </c>
      <c r="AI370" s="192">
        <v>1073</v>
      </c>
      <c r="AJ370" s="192">
        <v>1069</v>
      </c>
      <c r="AK370" s="171">
        <v>187</v>
      </c>
      <c r="AL370" s="171">
        <v>187</v>
      </c>
      <c r="AM370" s="192">
        <v>1275.9000000000001</v>
      </c>
      <c r="AN370" s="192">
        <v>1068.5999999999999</v>
      </c>
      <c r="AO370" s="222"/>
      <c r="AP370" s="182">
        <v>20</v>
      </c>
      <c r="AQ370" s="183">
        <v>180</v>
      </c>
      <c r="AR370" s="181">
        <v>19.251336898395721</v>
      </c>
      <c r="AS370" s="181">
        <v>19.251336898395721</v>
      </c>
      <c r="AT370" s="184"/>
      <c r="AU370" s="184"/>
      <c r="AV370" s="184"/>
      <c r="AW370" s="184">
        <v>7</v>
      </c>
      <c r="AX370" s="184">
        <v>8</v>
      </c>
      <c r="AY370" s="184">
        <v>5</v>
      </c>
      <c r="AZ370" s="184"/>
      <c r="BA370" s="184"/>
      <c r="BB370" s="184"/>
      <c r="BC370" s="185"/>
      <c r="BD370" s="180"/>
      <c r="BE370" s="186"/>
      <c r="BF370" s="187"/>
      <c r="BG370" s="172">
        <v>0</v>
      </c>
      <c r="BH370" s="172"/>
      <c r="BI370" s="172"/>
      <c r="BJ370" s="172"/>
      <c r="BK370" s="172"/>
      <c r="BL370" s="28">
        <v>3</v>
      </c>
      <c r="BM370" s="229">
        <v>4</v>
      </c>
      <c r="BN370" s="229">
        <v>5</v>
      </c>
      <c r="BO370" s="229"/>
      <c r="BP370" s="229"/>
      <c r="BQ370" s="229"/>
      <c r="BR370" s="229"/>
      <c r="BS370" s="229"/>
      <c r="BT370" s="229"/>
      <c r="BU370" s="229"/>
      <c r="BV370" s="229">
        <v>0</v>
      </c>
      <c r="BW370" s="229"/>
      <c r="BX370" s="229">
        <v>2</v>
      </c>
      <c r="BY370" s="229">
        <v>3</v>
      </c>
      <c r="BZ370" s="229">
        <v>2</v>
      </c>
      <c r="CA370" s="229"/>
      <c r="CB370" s="229"/>
      <c r="CC370" s="229"/>
      <c r="CD370" s="229"/>
      <c r="CE370" s="229"/>
      <c r="CF370" s="229"/>
      <c r="CG370" s="229">
        <v>0</v>
      </c>
      <c r="CH370" s="229">
        <v>0</v>
      </c>
      <c r="CI370" s="229"/>
      <c r="CJ370" s="229">
        <v>1.4999999999999999E-2</v>
      </c>
      <c r="CK370" s="229"/>
      <c r="CL370" s="229"/>
      <c r="CM370" s="229"/>
      <c r="CN370" s="229"/>
      <c r="CO370" s="229"/>
      <c r="CP370" s="229"/>
      <c r="CQ370" s="229" t="s">
        <v>174</v>
      </c>
      <c r="CR370" s="229" t="s">
        <v>175</v>
      </c>
      <c r="CS370">
        <v>0</v>
      </c>
    </row>
    <row r="371" spans="1:97" s="197" customFormat="1" ht="31.5" customHeight="1" x14ac:dyDescent="0.3">
      <c r="A371" s="193">
        <v>2022</v>
      </c>
      <c r="B371" s="170">
        <v>1</v>
      </c>
      <c r="C371" s="257">
        <v>44579</v>
      </c>
      <c r="D371" s="170">
        <v>434</v>
      </c>
      <c r="E371" s="170">
        <v>752</v>
      </c>
      <c r="F371" s="170">
        <v>6</v>
      </c>
      <c r="G371" s="196"/>
      <c r="K371"/>
      <c r="L371" s="258"/>
      <c r="M371" s="259"/>
      <c r="N371" s="260"/>
      <c r="O371" s="192">
        <v>58</v>
      </c>
      <c r="P371" s="192">
        <v>61</v>
      </c>
      <c r="Q371" s="192">
        <v>74</v>
      </c>
      <c r="R371" s="192">
        <v>73</v>
      </c>
      <c r="S371" s="192">
        <v>70</v>
      </c>
      <c r="T371" s="192">
        <v>51</v>
      </c>
      <c r="U371" s="192">
        <v>54</v>
      </c>
      <c r="V371" s="192">
        <v>51</v>
      </c>
      <c r="W371" s="192">
        <v>53</v>
      </c>
      <c r="X371" s="192">
        <v>54</v>
      </c>
      <c r="Y371" s="171">
        <v>187</v>
      </c>
      <c r="Z371" s="171">
        <v>187</v>
      </c>
      <c r="AA371" s="192">
        <v>64</v>
      </c>
      <c r="AB371" s="192">
        <v>63</v>
      </c>
      <c r="AC371" s="192">
        <v>68</v>
      </c>
      <c r="AD371" s="192">
        <v>65</v>
      </c>
      <c r="AE371" s="192">
        <v>64</v>
      </c>
      <c r="AF371" s="192">
        <v>55</v>
      </c>
      <c r="AG371" s="192">
        <v>54</v>
      </c>
      <c r="AH371" s="192">
        <v>53</v>
      </c>
      <c r="AI371" s="192">
        <v>55</v>
      </c>
      <c r="AJ371" s="192">
        <v>53</v>
      </c>
      <c r="AK371" s="171">
        <v>187</v>
      </c>
      <c r="AL371" s="171">
        <v>187</v>
      </c>
      <c r="AM371" s="192">
        <v>66</v>
      </c>
      <c r="AN371" s="192">
        <v>53.3</v>
      </c>
      <c r="AO371" s="222"/>
      <c r="AP371" s="182"/>
      <c r="AQ371" s="183"/>
      <c r="AR371" s="181"/>
      <c r="AS371" s="181"/>
      <c r="AT371" s="184"/>
      <c r="AU371" s="184"/>
      <c r="AV371" s="184"/>
      <c r="AW371" s="184"/>
      <c r="AX371" s="184"/>
      <c r="AY371" s="184"/>
      <c r="AZ371" s="184"/>
      <c r="BA371" s="184"/>
      <c r="BB371" s="184"/>
      <c r="BC371" s="185"/>
      <c r="BD371" s="180"/>
      <c r="BE371" s="186"/>
      <c r="BF371" s="187"/>
      <c r="BG371" s="172"/>
      <c r="BH371" s="172"/>
      <c r="BI371" s="172"/>
      <c r="BJ371" s="172"/>
      <c r="BK371" s="172"/>
      <c r="BL371" s="28"/>
      <c r="BM371" s="229"/>
      <c r="BN371" s="229"/>
      <c r="BO371" s="229"/>
      <c r="BP371" s="229"/>
      <c r="BQ371" s="229"/>
      <c r="BR371" s="229"/>
      <c r="BS371" s="229"/>
      <c r="BT371" s="229"/>
      <c r="BU371" s="229"/>
      <c r="BV371" s="229"/>
      <c r="BW371" s="229"/>
      <c r="BX371" s="229"/>
      <c r="BY371" s="229"/>
      <c r="BZ371" s="229"/>
      <c r="CA371" s="229"/>
      <c r="CB371" s="229"/>
      <c r="CC371" s="229"/>
      <c r="CD371" s="229"/>
      <c r="CE371" s="229"/>
      <c r="CF371" s="229"/>
      <c r="CG371" s="229">
        <v>0</v>
      </c>
      <c r="CH371" s="229"/>
      <c r="CI371" s="229"/>
      <c r="CJ371" s="229">
        <v>1.4999999999999999E-2</v>
      </c>
      <c r="CK371" s="229"/>
      <c r="CL371" s="229"/>
      <c r="CM371" s="229"/>
      <c r="CN371" s="229"/>
      <c r="CO371" s="229"/>
      <c r="CP371" s="229"/>
      <c r="CQ371" s="229"/>
      <c r="CR371" s="229"/>
      <c r="CS371">
        <v>0</v>
      </c>
    </row>
    <row r="372" spans="1:97" s="197" customFormat="1" ht="31.5" customHeight="1" x14ac:dyDescent="0.3">
      <c r="A372" s="193">
        <v>2022</v>
      </c>
      <c r="B372" s="170">
        <v>1</v>
      </c>
      <c r="C372" s="257">
        <v>44579</v>
      </c>
      <c r="D372" s="170">
        <v>376</v>
      </c>
      <c r="E372" s="170">
        <v>438</v>
      </c>
      <c r="F372" s="170">
        <v>7</v>
      </c>
      <c r="G372" s="196" t="s">
        <v>197</v>
      </c>
      <c r="H372" t="s">
        <v>198</v>
      </c>
      <c r="I372" t="s">
        <v>160</v>
      </c>
      <c r="J372">
        <v>3</v>
      </c>
      <c r="K372">
        <v>2</v>
      </c>
      <c r="L372" s="258">
        <v>335</v>
      </c>
      <c r="M372" s="259">
        <v>315.23500000000001</v>
      </c>
      <c r="N372" s="260">
        <v>358.78500000000003</v>
      </c>
      <c r="O372" s="192">
        <v>489</v>
      </c>
      <c r="P372" s="192">
        <v>494</v>
      </c>
      <c r="Q372" s="192">
        <v>489</v>
      </c>
      <c r="R372" s="192">
        <v>487</v>
      </c>
      <c r="S372" s="192">
        <v>485</v>
      </c>
      <c r="T372" s="192">
        <v>363</v>
      </c>
      <c r="U372" s="192">
        <v>358</v>
      </c>
      <c r="V372" s="192">
        <v>358</v>
      </c>
      <c r="W372" s="192">
        <v>359</v>
      </c>
      <c r="X372" s="192">
        <v>379</v>
      </c>
      <c r="Y372" s="171">
        <v>145</v>
      </c>
      <c r="Z372" s="171">
        <v>145</v>
      </c>
      <c r="AA372" s="192">
        <v>496</v>
      </c>
      <c r="AB372" s="192">
        <v>470</v>
      </c>
      <c r="AC372" s="192">
        <v>486</v>
      </c>
      <c r="AD372" s="192">
        <v>490</v>
      </c>
      <c r="AE372" s="192">
        <v>483</v>
      </c>
      <c r="AF372" s="192">
        <v>376</v>
      </c>
      <c r="AG372" s="192">
        <v>354</v>
      </c>
      <c r="AH372" s="192">
        <v>362</v>
      </c>
      <c r="AI372" s="192">
        <v>359</v>
      </c>
      <c r="AJ372" s="192">
        <v>364</v>
      </c>
      <c r="AK372" s="171">
        <v>145</v>
      </c>
      <c r="AL372" s="171">
        <v>145</v>
      </c>
      <c r="AM372" s="192">
        <v>486.9</v>
      </c>
      <c r="AN372" s="192">
        <v>363.2</v>
      </c>
      <c r="AO372" s="222"/>
      <c r="AP372" s="182">
        <v>75</v>
      </c>
      <c r="AQ372" s="183">
        <v>144</v>
      </c>
      <c r="AR372" s="181">
        <v>8.2758620689655178</v>
      </c>
      <c r="AS372" s="181">
        <v>8.2758620689655178</v>
      </c>
      <c r="AT372" s="184"/>
      <c r="AU372" s="184"/>
      <c r="AV372" s="184"/>
      <c r="AW372" s="184"/>
      <c r="AX372" s="184"/>
      <c r="AY372" s="184"/>
      <c r="AZ372" s="184"/>
      <c r="BA372" s="184"/>
      <c r="BB372" s="184"/>
      <c r="BC372" s="185"/>
      <c r="BD372" s="180"/>
      <c r="BE372" s="186"/>
      <c r="BF372" s="187"/>
      <c r="BG372" s="172">
        <v>0</v>
      </c>
      <c r="BH372" s="172"/>
      <c r="BI372" s="172"/>
      <c r="BJ372" s="172"/>
      <c r="BK372" s="172"/>
      <c r="BL372" s="28"/>
      <c r="BM372" s="229"/>
      <c r="BN372" s="229"/>
      <c r="BO372" s="229"/>
      <c r="BP372" s="229"/>
      <c r="BQ372" s="229"/>
      <c r="BR372" s="229"/>
      <c r="BS372" s="229"/>
      <c r="BT372" s="229"/>
      <c r="BU372" s="229"/>
      <c r="BV372" s="229">
        <v>0</v>
      </c>
      <c r="BW372" s="229"/>
      <c r="BX372" s="229"/>
      <c r="BY372" s="229"/>
      <c r="BZ372" s="229"/>
      <c r="CA372" s="229"/>
      <c r="CB372" s="229"/>
      <c r="CC372" s="229"/>
      <c r="CD372" s="229"/>
      <c r="CE372" s="229"/>
      <c r="CF372" s="229"/>
      <c r="CG372" s="229">
        <v>0</v>
      </c>
      <c r="CH372" s="229">
        <v>0</v>
      </c>
      <c r="CI372" s="229"/>
      <c r="CJ372" s="229">
        <v>1.4999999999999999E-2</v>
      </c>
      <c r="CK372" s="229"/>
      <c r="CL372" s="229"/>
      <c r="CM372" s="229"/>
      <c r="CN372" s="229"/>
      <c r="CO372" s="229"/>
      <c r="CP372" s="229"/>
      <c r="CQ372" s="229" t="s">
        <v>174</v>
      </c>
      <c r="CR372" s="229" t="s">
        <v>175</v>
      </c>
      <c r="CS372">
        <v>0</v>
      </c>
    </row>
    <row r="373" spans="1:97" s="197" customFormat="1" ht="31.5" customHeight="1" x14ac:dyDescent="0.3">
      <c r="A373" s="193">
        <v>2022</v>
      </c>
      <c r="B373" s="170">
        <v>1</v>
      </c>
      <c r="C373" s="257">
        <v>44579</v>
      </c>
      <c r="D373" s="170">
        <v>434</v>
      </c>
      <c r="E373" s="170">
        <v>752</v>
      </c>
      <c r="F373" s="170">
        <v>7</v>
      </c>
      <c r="G373" s="196"/>
      <c r="K373"/>
      <c r="L373" s="258"/>
      <c r="M373" s="259"/>
      <c r="N373" s="260"/>
      <c r="O373" s="192"/>
      <c r="P373" s="192"/>
      <c r="Q373" s="192"/>
      <c r="R373" s="192"/>
      <c r="S373" s="192"/>
      <c r="T373" s="192"/>
      <c r="U373" s="192"/>
      <c r="V373" s="192"/>
      <c r="W373" s="192"/>
      <c r="X373" s="192"/>
      <c r="Y373" s="171">
        <v>187</v>
      </c>
      <c r="Z373" s="171">
        <v>187</v>
      </c>
      <c r="AA373" s="192"/>
      <c r="AB373" s="192"/>
      <c r="AC373" s="192"/>
      <c r="AD373" s="192"/>
      <c r="AE373" s="192"/>
      <c r="AF373" s="192"/>
      <c r="AG373" s="192"/>
      <c r="AH373" s="192"/>
      <c r="AI373" s="192"/>
      <c r="AJ373" s="192"/>
      <c r="AK373" s="171">
        <v>187</v>
      </c>
      <c r="AL373" s="171">
        <v>187</v>
      </c>
      <c r="AM373" s="192"/>
      <c r="AN373" s="192"/>
      <c r="AO373" s="222"/>
      <c r="AP373" s="182"/>
      <c r="AQ373" s="183"/>
      <c r="AR373" s="181"/>
      <c r="AS373" s="181"/>
      <c r="AT373" s="184"/>
      <c r="AU373" s="184"/>
      <c r="AV373" s="184"/>
      <c r="AW373" s="184"/>
      <c r="AX373" s="184"/>
      <c r="AY373" s="184"/>
      <c r="AZ373" s="184"/>
      <c r="BA373" s="184"/>
      <c r="BB373" s="184"/>
      <c r="BC373" s="185"/>
      <c r="BD373" s="180"/>
      <c r="BE373" s="186"/>
      <c r="BF373" s="187"/>
      <c r="BG373" s="172"/>
      <c r="BH373" s="172"/>
      <c r="BI373" s="172"/>
      <c r="BJ373" s="172"/>
      <c r="BK373" s="172"/>
      <c r="BL373" s="28"/>
      <c r="BM373" s="229"/>
      <c r="BN373" s="229"/>
      <c r="BO373" s="229"/>
      <c r="BP373" s="229"/>
      <c r="BQ373" s="229"/>
      <c r="BR373" s="229"/>
      <c r="BS373" s="229"/>
      <c r="BT373" s="229"/>
      <c r="BU373" s="229"/>
      <c r="BV373" s="229"/>
      <c r="BW373" s="229"/>
      <c r="BX373" s="229"/>
      <c r="BY373" s="229"/>
      <c r="BZ373" s="229"/>
      <c r="CA373" s="229"/>
      <c r="CB373" s="229"/>
      <c r="CC373" s="229"/>
      <c r="CD373" s="229"/>
      <c r="CE373" s="229"/>
      <c r="CF373" s="229"/>
      <c r="CG373" s="229">
        <v>0</v>
      </c>
      <c r="CH373" s="229"/>
      <c r="CI373" s="229"/>
      <c r="CJ373" s="229">
        <v>1.4999999999999999E-2</v>
      </c>
      <c r="CK373" s="229"/>
      <c r="CL373" s="229"/>
      <c r="CM373" s="229"/>
      <c r="CN373" s="229"/>
      <c r="CO373" s="229"/>
      <c r="CP373" s="229"/>
      <c r="CQ373" s="229"/>
      <c r="CR373" s="229"/>
      <c r="CS373">
        <v>0</v>
      </c>
    </row>
    <row r="374" spans="1:97" s="197" customFormat="1" ht="31.5" customHeight="1" x14ac:dyDescent="0.3">
      <c r="A374" s="193">
        <v>2022</v>
      </c>
      <c r="B374" s="170">
        <v>1</v>
      </c>
      <c r="C374" s="257">
        <v>44579</v>
      </c>
      <c r="D374" s="170">
        <v>375</v>
      </c>
      <c r="E374" s="170">
        <v>437</v>
      </c>
      <c r="F374" s="170">
        <v>8</v>
      </c>
      <c r="G374" s="196" t="s">
        <v>250</v>
      </c>
      <c r="H374" t="s">
        <v>251</v>
      </c>
      <c r="I374" t="s">
        <v>160</v>
      </c>
      <c r="J374">
        <v>4</v>
      </c>
      <c r="K374">
        <v>2</v>
      </c>
      <c r="L374" s="258">
        <v>168</v>
      </c>
      <c r="M374" s="259">
        <v>158.08799999999999</v>
      </c>
      <c r="N374" s="260">
        <v>179.928</v>
      </c>
      <c r="O374" s="192"/>
      <c r="P374" s="192"/>
      <c r="Q374" s="192"/>
      <c r="R374" s="192"/>
      <c r="S374" s="192"/>
      <c r="T374" s="192"/>
      <c r="U374" s="192"/>
      <c r="V374" s="192"/>
      <c r="W374" s="192"/>
      <c r="X374" s="192"/>
      <c r="Y374" s="171">
        <v>123</v>
      </c>
      <c r="Z374" s="171"/>
      <c r="AA374" s="192"/>
      <c r="AB374" s="192"/>
      <c r="AC374" s="192"/>
      <c r="AD374" s="192"/>
      <c r="AE374" s="192"/>
      <c r="AF374" s="192"/>
      <c r="AG374" s="192"/>
      <c r="AH374" s="192"/>
      <c r="AI374" s="192"/>
      <c r="AJ374" s="192"/>
      <c r="AK374" s="171">
        <v>121</v>
      </c>
      <c r="AL374" s="171">
        <v>125</v>
      </c>
      <c r="AM374" s="192"/>
      <c r="AN374" s="192"/>
      <c r="AO374" s="222"/>
      <c r="AP374" s="182">
        <v>120</v>
      </c>
      <c r="AQ374" s="183">
        <v>120</v>
      </c>
      <c r="AR374" s="181">
        <v>7.3170731707317076</v>
      </c>
      <c r="AS374" s="181">
        <v>7.3170731707317076</v>
      </c>
      <c r="AT374" s="184"/>
      <c r="AU374" s="184"/>
      <c r="AV374" s="184"/>
      <c r="AW374" s="184">
        <v>4</v>
      </c>
      <c r="AX374" s="184">
        <v>4</v>
      </c>
      <c r="AY374" s="184">
        <v>4</v>
      </c>
      <c r="AZ374" s="184"/>
      <c r="BA374" s="184"/>
      <c r="BB374" s="184"/>
      <c r="BC374" s="185"/>
      <c r="BD374" s="180"/>
      <c r="BE374" s="186"/>
      <c r="BF374" s="187"/>
      <c r="BG374" s="172">
        <v>0</v>
      </c>
      <c r="BH374" s="172"/>
      <c r="BI374" s="172"/>
      <c r="BJ374" s="172"/>
      <c r="BK374" s="172"/>
      <c r="BL374" s="28">
        <v>2</v>
      </c>
      <c r="BM374" s="229">
        <v>4</v>
      </c>
      <c r="BN374" s="229">
        <v>6</v>
      </c>
      <c r="BO374" s="229"/>
      <c r="BP374" s="229"/>
      <c r="BQ374" s="229"/>
      <c r="BR374" s="229"/>
      <c r="BS374" s="229"/>
      <c r="BT374" s="229"/>
      <c r="BU374" s="229"/>
      <c r="BV374" s="229">
        <v>0</v>
      </c>
      <c r="BW374" s="229"/>
      <c r="BX374" s="229">
        <v>3</v>
      </c>
      <c r="BY374" s="229">
        <v>4</v>
      </c>
      <c r="BZ374" s="229">
        <v>5</v>
      </c>
      <c r="CA374" s="229"/>
      <c r="CB374" s="229"/>
      <c r="CC374" s="229"/>
      <c r="CD374" s="229"/>
      <c r="CE374" s="229"/>
      <c r="CF374" s="229"/>
      <c r="CG374" s="229">
        <v>0</v>
      </c>
      <c r="CH374" s="229">
        <v>0</v>
      </c>
      <c r="CI374" s="229"/>
      <c r="CJ374" s="229">
        <v>1.4999999999999999E-2</v>
      </c>
      <c r="CK374" s="229"/>
      <c r="CL374" s="229"/>
      <c r="CM374" s="229"/>
      <c r="CN374" s="229"/>
      <c r="CO374" s="229"/>
      <c r="CP374" s="229"/>
      <c r="CQ374" s="229" t="s">
        <v>174</v>
      </c>
      <c r="CR374" s="229" t="s">
        <v>175</v>
      </c>
      <c r="CS374">
        <v>0</v>
      </c>
    </row>
    <row r="375" spans="1:97" s="197" customFormat="1" ht="31.5" customHeight="1" x14ac:dyDescent="0.3">
      <c r="A375" s="193">
        <v>2022</v>
      </c>
      <c r="B375" s="170">
        <v>1</v>
      </c>
      <c r="C375" s="257">
        <v>44579</v>
      </c>
      <c r="D375" s="170">
        <v>425</v>
      </c>
      <c r="E375" s="170">
        <v>674</v>
      </c>
      <c r="F375" s="170">
        <v>8</v>
      </c>
      <c r="G375" s="196" t="s">
        <v>219</v>
      </c>
      <c r="H375" t="s">
        <v>220</v>
      </c>
      <c r="I375" t="s">
        <v>221</v>
      </c>
      <c r="J375">
        <v>2</v>
      </c>
      <c r="K375">
        <v>1</v>
      </c>
      <c r="L375" s="258">
        <v>256</v>
      </c>
      <c r="M375" s="259">
        <v>240.89599999999999</v>
      </c>
      <c r="N375" s="260">
        <v>274.17599999999999</v>
      </c>
      <c r="O375" s="192"/>
      <c r="P375" s="192"/>
      <c r="Q375" s="192"/>
      <c r="R375" s="192"/>
      <c r="S375" s="192"/>
      <c r="T375" s="192"/>
      <c r="U375" s="192"/>
      <c r="V375" s="192"/>
      <c r="W375" s="192"/>
      <c r="X375" s="192"/>
      <c r="Y375" s="171"/>
      <c r="Z375" s="171"/>
      <c r="AA375" s="192"/>
      <c r="AB375" s="192"/>
      <c r="AC375" s="192"/>
      <c r="AD375" s="192"/>
      <c r="AE375" s="192"/>
      <c r="AF375" s="192"/>
      <c r="AG375" s="192"/>
      <c r="AH375" s="192"/>
      <c r="AI375" s="192"/>
      <c r="AJ375" s="192"/>
      <c r="AK375" s="171"/>
      <c r="AL375" s="171"/>
      <c r="AM375" s="192"/>
      <c r="AN375" s="192"/>
      <c r="AO375" s="222"/>
      <c r="AP375" s="182">
        <v>60</v>
      </c>
      <c r="AQ375" s="183">
        <v>120</v>
      </c>
      <c r="AR375" s="181"/>
      <c r="AS375" s="181"/>
      <c r="AT375" s="184"/>
      <c r="AU375" s="184"/>
      <c r="AV375" s="184"/>
      <c r="AW375" s="184"/>
      <c r="AX375" s="184"/>
      <c r="AY375" s="184"/>
      <c r="AZ375" s="184"/>
      <c r="BA375" s="184"/>
      <c r="BB375" s="184"/>
      <c r="BC375" s="185"/>
      <c r="BD375" s="180"/>
      <c r="BE375" s="186"/>
      <c r="BF375" s="187"/>
      <c r="BG375" s="172">
        <v>0</v>
      </c>
      <c r="BH375" s="172"/>
      <c r="BI375" s="172"/>
      <c r="BJ375" s="172"/>
      <c r="BK375" s="172"/>
      <c r="BL375" s="28"/>
      <c r="BM375" s="229"/>
      <c r="BN375" s="229"/>
      <c r="BO375" s="229"/>
      <c r="BP375" s="229"/>
      <c r="BQ375" s="229"/>
      <c r="BR375" s="229"/>
      <c r="BS375" s="229"/>
      <c r="BT375" s="229"/>
      <c r="BU375" s="229"/>
      <c r="BV375" s="229">
        <v>0</v>
      </c>
      <c r="BW375" s="229"/>
      <c r="BX375" s="229"/>
      <c r="BY375" s="229"/>
      <c r="BZ375" s="229"/>
      <c r="CA375" s="229"/>
      <c r="CB375" s="229"/>
      <c r="CC375" s="229"/>
      <c r="CD375" s="229"/>
      <c r="CE375" s="229"/>
      <c r="CF375" s="229"/>
      <c r="CG375" s="229">
        <v>0</v>
      </c>
      <c r="CH375" s="229">
        <v>0</v>
      </c>
      <c r="CI375" s="229"/>
      <c r="CJ375" s="229">
        <v>1.4999999999999999E-2</v>
      </c>
      <c r="CK375" s="229"/>
      <c r="CL375" s="229"/>
      <c r="CM375" s="229"/>
      <c r="CN375" s="229"/>
      <c r="CO375" s="229"/>
      <c r="CP375" s="229"/>
      <c r="CQ375" s="229" t="s">
        <v>174</v>
      </c>
      <c r="CR375" s="229" t="s">
        <v>222</v>
      </c>
      <c r="CS375">
        <v>0</v>
      </c>
    </row>
    <row r="376" spans="1:97" s="197" customFormat="1" ht="31.5" customHeight="1" x14ac:dyDescent="0.3">
      <c r="A376" s="193">
        <v>2022</v>
      </c>
      <c r="B376" s="170">
        <v>1</v>
      </c>
      <c r="C376" s="257">
        <v>44579</v>
      </c>
      <c r="D376" s="170">
        <v>56</v>
      </c>
      <c r="E376" s="170">
        <v>134</v>
      </c>
      <c r="F376" s="170">
        <v>26</v>
      </c>
      <c r="G376" s="196" t="s">
        <v>333</v>
      </c>
      <c r="H376" t="s">
        <v>334</v>
      </c>
      <c r="I376" t="s">
        <v>235</v>
      </c>
      <c r="J376">
        <v>12</v>
      </c>
      <c r="K376">
        <v>1</v>
      </c>
      <c r="L376" s="258">
        <v>10</v>
      </c>
      <c r="M376" s="259">
        <v>9.3000000000000007</v>
      </c>
      <c r="N376" s="260">
        <v>10.7</v>
      </c>
      <c r="O376" s="192"/>
      <c r="P376" s="192"/>
      <c r="Q376" s="192">
        <v>14</v>
      </c>
      <c r="R376" s="192">
        <v>15</v>
      </c>
      <c r="S376" s="192">
        <v>14</v>
      </c>
      <c r="T376" s="192"/>
      <c r="U376" s="192"/>
      <c r="V376" s="192">
        <v>12</v>
      </c>
      <c r="W376" s="192">
        <v>13</v>
      </c>
      <c r="X376" s="192">
        <v>12</v>
      </c>
      <c r="Y376" s="171"/>
      <c r="Z376" s="171">
        <v>103</v>
      </c>
      <c r="AA376" s="192"/>
      <c r="AB376" s="192"/>
      <c r="AC376" s="192"/>
      <c r="AD376" s="192"/>
      <c r="AE376" s="192"/>
      <c r="AF376" s="192"/>
      <c r="AG376" s="192"/>
      <c r="AH376" s="192"/>
      <c r="AI376" s="192"/>
      <c r="AJ376" s="192"/>
      <c r="AK376" s="171"/>
      <c r="AL376" s="171"/>
      <c r="AM376" s="192">
        <v>14.33333333333333</v>
      </c>
      <c r="AN376" s="192">
        <v>12.33333333333333</v>
      </c>
      <c r="AO376" s="222"/>
      <c r="AP376" s="182">
        <v>429</v>
      </c>
      <c r="AQ376" s="183">
        <v>101</v>
      </c>
      <c r="AR376" s="181">
        <v>2.912621359223301</v>
      </c>
      <c r="AS376" s="181">
        <v>2.912621359223301</v>
      </c>
      <c r="AT376" s="184"/>
      <c r="AU376" s="184"/>
      <c r="AV376" s="184"/>
      <c r="AW376" s="184">
        <v>10</v>
      </c>
      <c r="AX376" s="184">
        <v>10</v>
      </c>
      <c r="AY376" s="184">
        <v>10</v>
      </c>
      <c r="AZ376" s="184"/>
      <c r="BA376" s="184"/>
      <c r="BB376" s="184"/>
      <c r="BC376" s="185"/>
      <c r="BD376" s="180"/>
      <c r="BE376" s="186"/>
      <c r="BF376" s="187"/>
      <c r="BG376" s="172">
        <v>0</v>
      </c>
      <c r="BH376" s="172"/>
      <c r="BI376" s="172"/>
      <c r="BJ376" s="172"/>
      <c r="BK376" s="172"/>
      <c r="BL376" s="28"/>
      <c r="BM376" s="229"/>
      <c r="BN376" s="229"/>
      <c r="BO376" s="229"/>
      <c r="BP376" s="229"/>
      <c r="BQ376" s="229"/>
      <c r="BR376" s="229"/>
      <c r="BS376" s="229"/>
      <c r="BT376" s="229"/>
      <c r="BU376" s="229"/>
      <c r="BV376" s="229">
        <v>0</v>
      </c>
      <c r="BW376" s="229"/>
      <c r="BX376" s="229"/>
      <c r="BY376" s="229"/>
      <c r="BZ376" s="229"/>
      <c r="CA376" s="229"/>
      <c r="CB376" s="229"/>
      <c r="CC376" s="229"/>
      <c r="CD376" s="229"/>
      <c r="CE376" s="229"/>
      <c r="CF376" s="229"/>
      <c r="CG376" s="229">
        <v>0</v>
      </c>
      <c r="CH376" s="229">
        <v>0</v>
      </c>
      <c r="CI376" s="229"/>
      <c r="CJ376" s="229">
        <v>0.02</v>
      </c>
      <c r="CK376" s="229"/>
      <c r="CL376" s="229"/>
      <c r="CM376" s="229"/>
      <c r="CN376" s="229"/>
      <c r="CO376" s="229"/>
      <c r="CP376" s="229"/>
      <c r="CQ376" s="229" t="s">
        <v>335</v>
      </c>
      <c r="CR376" s="229" t="s">
        <v>336</v>
      </c>
      <c r="CS376">
        <v>0</v>
      </c>
    </row>
    <row r="377" spans="1:97" s="197" customFormat="1" ht="31.5" customHeight="1" x14ac:dyDescent="0.3">
      <c r="A377" s="193">
        <v>2022</v>
      </c>
      <c r="B377" s="170">
        <v>1</v>
      </c>
      <c r="C377" s="257">
        <v>44579</v>
      </c>
      <c r="D377" s="170">
        <v>227</v>
      </c>
      <c r="E377" s="170">
        <v>155</v>
      </c>
      <c r="F377" s="170">
        <v>28</v>
      </c>
      <c r="G377" s="196" t="s">
        <v>315</v>
      </c>
      <c r="H377" t="s">
        <v>316</v>
      </c>
      <c r="I377" t="s">
        <v>317</v>
      </c>
      <c r="J377">
        <v>3</v>
      </c>
      <c r="K377">
        <v>2</v>
      </c>
      <c r="L377" s="258">
        <v>122</v>
      </c>
      <c r="M377" s="259">
        <v>113.46</v>
      </c>
      <c r="N377" s="260">
        <v>130.54</v>
      </c>
      <c r="O377" s="192">
        <v>158</v>
      </c>
      <c r="P377" s="192">
        <v>151</v>
      </c>
      <c r="Q377" s="192">
        <v>149</v>
      </c>
      <c r="R377" s="192">
        <v>150</v>
      </c>
      <c r="S377" s="192">
        <v>143</v>
      </c>
      <c r="T377" s="192">
        <v>119</v>
      </c>
      <c r="U377" s="192">
        <v>125</v>
      </c>
      <c r="V377" s="192">
        <v>124</v>
      </c>
      <c r="W377" s="192">
        <v>124</v>
      </c>
      <c r="X377" s="192">
        <v>122</v>
      </c>
      <c r="Y377" s="171">
        <v>126</v>
      </c>
      <c r="Z377" s="171">
        <v>130</v>
      </c>
      <c r="AA377" s="192"/>
      <c r="AB377" s="192"/>
      <c r="AC377" s="192"/>
      <c r="AD377" s="192"/>
      <c r="AE377" s="192"/>
      <c r="AF377" s="192"/>
      <c r="AG377" s="192"/>
      <c r="AH377" s="192"/>
      <c r="AI377" s="192"/>
      <c r="AJ377" s="192"/>
      <c r="AK377" s="171"/>
      <c r="AL377" s="171"/>
      <c r="AM377" s="192">
        <v>150.19999999999999</v>
      </c>
      <c r="AN377" s="192">
        <v>122.8</v>
      </c>
      <c r="AO377" s="222"/>
      <c r="AP377" s="182">
        <v>80</v>
      </c>
      <c r="AQ377" s="183">
        <v>135</v>
      </c>
      <c r="AR377" s="181">
        <v>9.375</v>
      </c>
      <c r="AS377" s="181">
        <v>9.375</v>
      </c>
      <c r="AT377" s="184"/>
      <c r="AU377" s="184"/>
      <c r="AV377" s="184"/>
      <c r="AW377" s="184">
        <v>10</v>
      </c>
      <c r="AX377" s="184">
        <v>5</v>
      </c>
      <c r="AY377" s="184">
        <v>5</v>
      </c>
      <c r="AZ377" s="184"/>
      <c r="BA377" s="184"/>
      <c r="BB377" s="184"/>
      <c r="BC377" s="185"/>
      <c r="BD377" s="180"/>
      <c r="BE377" s="186"/>
      <c r="BF377" s="187"/>
      <c r="BG377" s="172">
        <v>0</v>
      </c>
      <c r="BH377" s="172"/>
      <c r="BI377" s="172"/>
      <c r="BJ377" s="172"/>
      <c r="BK377" s="172"/>
      <c r="BL377" s="28"/>
      <c r="BM377" s="229"/>
      <c r="BN377" s="229"/>
      <c r="BO377" s="229"/>
      <c r="BP377" s="229"/>
      <c r="BQ377" s="229"/>
      <c r="BR377" s="229"/>
      <c r="BS377" s="229"/>
      <c r="BT377" s="229"/>
      <c r="BU377" s="229"/>
      <c r="BV377" s="229">
        <v>0</v>
      </c>
      <c r="BW377" s="229"/>
      <c r="BX377" s="229"/>
      <c r="BY377" s="229"/>
      <c r="BZ377" s="229"/>
      <c r="CA377" s="229"/>
      <c r="CB377" s="229"/>
      <c r="CC377" s="229"/>
      <c r="CD377" s="229"/>
      <c r="CE377" s="229"/>
      <c r="CF377" s="229"/>
      <c r="CG377" s="229">
        <v>0</v>
      </c>
      <c r="CH377" s="229">
        <v>0</v>
      </c>
      <c r="CI377" s="229"/>
      <c r="CJ377" s="229">
        <v>0.02</v>
      </c>
      <c r="CK377" s="229"/>
      <c r="CL377" s="229"/>
      <c r="CM377" s="229"/>
      <c r="CN377" s="229"/>
      <c r="CO377" s="229"/>
      <c r="CP377" s="229"/>
      <c r="CQ377" s="229" t="s">
        <v>169</v>
      </c>
      <c r="CR377" s="229" t="s">
        <v>170</v>
      </c>
      <c r="CS377">
        <v>0</v>
      </c>
    </row>
    <row r="378" spans="1:97" s="197" customFormat="1" ht="31.5" customHeight="1" x14ac:dyDescent="0.3">
      <c r="A378" s="193">
        <v>2022</v>
      </c>
      <c r="B378" s="170">
        <v>1</v>
      </c>
      <c r="C378" s="257">
        <v>44579</v>
      </c>
      <c r="D378" s="170">
        <v>159</v>
      </c>
      <c r="E378" s="170">
        <v>299</v>
      </c>
      <c r="F378" s="170">
        <v>30</v>
      </c>
      <c r="G378" s="196" t="s">
        <v>233</v>
      </c>
      <c r="H378" t="s">
        <v>234</v>
      </c>
      <c r="I378" t="s">
        <v>235</v>
      </c>
      <c r="J378">
        <v>3</v>
      </c>
      <c r="K378">
        <v>2</v>
      </c>
      <c r="L378" s="258">
        <v>115</v>
      </c>
      <c r="M378" s="259">
        <v>106.95</v>
      </c>
      <c r="N378" s="260">
        <v>123.05</v>
      </c>
      <c r="O378" s="192">
        <v>144</v>
      </c>
      <c r="P378" s="192">
        <v>140</v>
      </c>
      <c r="Q378" s="192">
        <v>151</v>
      </c>
      <c r="R378" s="192">
        <v>146</v>
      </c>
      <c r="S378" s="192">
        <v>150</v>
      </c>
      <c r="T378" s="192">
        <v>109</v>
      </c>
      <c r="U378" s="192">
        <v>104</v>
      </c>
      <c r="V378" s="192">
        <v>109</v>
      </c>
      <c r="W378" s="192">
        <v>106</v>
      </c>
      <c r="X378" s="192">
        <v>111</v>
      </c>
      <c r="Y378" s="171">
        <v>132</v>
      </c>
      <c r="Z378" s="171">
        <v>132</v>
      </c>
      <c r="AA378" s="192"/>
      <c r="AB378" s="192"/>
      <c r="AC378" s="192"/>
      <c r="AD378" s="192"/>
      <c r="AE378" s="192"/>
      <c r="AF378" s="192"/>
      <c r="AG378" s="192"/>
      <c r="AH378" s="192"/>
      <c r="AI378" s="192"/>
      <c r="AJ378" s="192"/>
      <c r="AK378" s="171"/>
      <c r="AL378" s="171"/>
      <c r="AM378" s="192">
        <v>146.19999999999999</v>
      </c>
      <c r="AN378" s="192">
        <v>107.8</v>
      </c>
      <c r="AO378" s="222"/>
      <c r="AP378" s="182">
        <v>86</v>
      </c>
      <c r="AQ378" s="183">
        <v>126</v>
      </c>
      <c r="AR378" s="181">
        <v>9.0909090909090917</v>
      </c>
      <c r="AS378" s="181">
        <v>9.0909090909090917</v>
      </c>
      <c r="AT378" s="184"/>
      <c r="AU378" s="184"/>
      <c r="AV378" s="184"/>
      <c r="AW378" s="184">
        <v>4</v>
      </c>
      <c r="AX378" s="184">
        <v>4</v>
      </c>
      <c r="AY378" s="184">
        <v>6</v>
      </c>
      <c r="AZ378" s="184"/>
      <c r="BA378" s="184"/>
      <c r="BB378" s="184"/>
      <c r="BC378" s="185"/>
      <c r="BD378" s="180"/>
      <c r="BE378" s="186"/>
      <c r="BF378" s="187"/>
      <c r="BG378" s="172">
        <v>0</v>
      </c>
      <c r="BH378" s="172"/>
      <c r="BI378" s="172"/>
      <c r="BJ378" s="172"/>
      <c r="BK378" s="172"/>
      <c r="BL378" s="28"/>
      <c r="BM378" s="229"/>
      <c r="BN378" s="229"/>
      <c r="BO378" s="229"/>
      <c r="BP378" s="229"/>
      <c r="BQ378" s="229"/>
      <c r="BR378" s="229"/>
      <c r="BS378" s="229"/>
      <c r="BT378" s="229"/>
      <c r="BU378" s="229"/>
      <c r="BV378" s="229">
        <v>0</v>
      </c>
      <c r="BW378" s="229"/>
      <c r="BX378" s="229"/>
      <c r="BY378" s="229"/>
      <c r="BZ378" s="229"/>
      <c r="CA378" s="229"/>
      <c r="CB378" s="229"/>
      <c r="CC378" s="229"/>
      <c r="CD378" s="229"/>
      <c r="CE378" s="229"/>
      <c r="CF378" s="229"/>
      <c r="CG378" s="229">
        <v>0</v>
      </c>
      <c r="CH378" s="229">
        <v>0</v>
      </c>
      <c r="CI378" s="229"/>
      <c r="CJ378" s="229">
        <v>0.02</v>
      </c>
      <c r="CK378" s="229"/>
      <c r="CL378" s="229"/>
      <c r="CM378" s="229"/>
      <c r="CN378" s="229"/>
      <c r="CO378" s="229"/>
      <c r="CP378" s="229"/>
      <c r="CQ378" s="229" t="s">
        <v>169</v>
      </c>
      <c r="CR378" s="229" t="s">
        <v>170</v>
      </c>
      <c r="CS378">
        <v>0</v>
      </c>
    </row>
    <row r="379" spans="1:97" s="197" customFormat="1" ht="31.5" customHeight="1" x14ac:dyDescent="0.3">
      <c r="A379" s="193">
        <v>2022</v>
      </c>
      <c r="B379" s="170">
        <v>1</v>
      </c>
      <c r="C379" s="257">
        <v>44579</v>
      </c>
      <c r="D379" s="170">
        <v>334</v>
      </c>
      <c r="E379" s="170">
        <v>254</v>
      </c>
      <c r="F379" s="170">
        <v>49</v>
      </c>
      <c r="G379" s="196" t="s">
        <v>200</v>
      </c>
      <c r="H379" t="s">
        <v>168</v>
      </c>
      <c r="I379" t="s">
        <v>201</v>
      </c>
      <c r="J379">
        <v>4</v>
      </c>
      <c r="K379">
        <v>2</v>
      </c>
      <c r="L379" s="258">
        <v>203</v>
      </c>
      <c r="M379" s="259">
        <v>188.79</v>
      </c>
      <c r="N379" s="260">
        <v>217.21</v>
      </c>
      <c r="O379" s="192">
        <v>275</v>
      </c>
      <c r="P379" s="192"/>
      <c r="Q379" s="192"/>
      <c r="R379" s="192"/>
      <c r="S379" s="192"/>
      <c r="T379" s="192">
        <v>197</v>
      </c>
      <c r="U379" s="192"/>
      <c r="V379" s="192"/>
      <c r="W379" s="192"/>
      <c r="X379" s="192"/>
      <c r="Y379" s="171"/>
      <c r="Z379" s="171"/>
      <c r="AA379" s="192"/>
      <c r="AB379" s="192"/>
      <c r="AC379" s="192"/>
      <c r="AD379" s="192"/>
      <c r="AE379" s="192"/>
      <c r="AF379" s="192"/>
      <c r="AG379" s="192"/>
      <c r="AH379" s="192"/>
      <c r="AI379" s="192"/>
      <c r="AJ379" s="192"/>
      <c r="AK379" s="171"/>
      <c r="AL379" s="171"/>
      <c r="AM379" s="192">
        <v>275</v>
      </c>
      <c r="AN379" s="192">
        <v>197</v>
      </c>
      <c r="AO379" s="222"/>
      <c r="AP379" s="182">
        <v>94</v>
      </c>
      <c r="AQ379" s="183">
        <v>153</v>
      </c>
      <c r="AR379" s="181"/>
      <c r="AS379" s="181"/>
      <c r="AT379" s="184"/>
      <c r="AU379" s="184"/>
      <c r="AV379" s="184"/>
      <c r="AW379" s="184">
        <v>2</v>
      </c>
      <c r="AX379" s="184">
        <v>2</v>
      </c>
      <c r="AY379" s="184">
        <v>2</v>
      </c>
      <c r="AZ379" s="184"/>
      <c r="BA379" s="184"/>
      <c r="BB379" s="184"/>
      <c r="BC379" s="185"/>
      <c r="BD379" s="180"/>
      <c r="BE379" s="186"/>
      <c r="BF379" s="187"/>
      <c r="BG379" s="172">
        <v>0</v>
      </c>
      <c r="BH379" s="172"/>
      <c r="BI379" s="172"/>
      <c r="BJ379" s="172"/>
      <c r="BK379" s="172"/>
      <c r="BL379" s="28"/>
      <c r="BM379" s="229"/>
      <c r="BN379" s="229"/>
      <c r="BO379" s="229"/>
      <c r="BP379" s="229"/>
      <c r="BQ379" s="229"/>
      <c r="BR379" s="229"/>
      <c r="BS379" s="229"/>
      <c r="BT379" s="229"/>
      <c r="BU379" s="229"/>
      <c r="BV379" s="229">
        <v>0</v>
      </c>
      <c r="BW379" s="229"/>
      <c r="BX379" s="229"/>
      <c r="BY379" s="229"/>
      <c r="BZ379" s="229"/>
      <c r="CA379" s="229"/>
      <c r="CB379" s="229"/>
      <c r="CC379" s="229"/>
      <c r="CD379" s="229"/>
      <c r="CE379" s="229"/>
      <c r="CF379" s="229"/>
      <c r="CG379" s="229">
        <v>0</v>
      </c>
      <c r="CH379" s="229">
        <v>0</v>
      </c>
      <c r="CI379" s="229"/>
      <c r="CJ379" s="229">
        <v>0.02</v>
      </c>
      <c r="CK379" s="229"/>
      <c r="CL379" s="229"/>
      <c r="CM379" s="229"/>
      <c r="CN379" s="229"/>
      <c r="CO379" s="229"/>
      <c r="CP379" s="229"/>
      <c r="CQ379" s="229" t="s">
        <v>169</v>
      </c>
      <c r="CR379" s="229" t="s">
        <v>170</v>
      </c>
      <c r="CS379">
        <v>0</v>
      </c>
    </row>
    <row r="380" spans="1:97" s="197" customFormat="1" ht="31.5" customHeight="1" x14ac:dyDescent="0.3">
      <c r="A380" s="193">
        <v>2022</v>
      </c>
      <c r="B380" s="170">
        <v>1</v>
      </c>
      <c r="C380" s="257">
        <v>44580</v>
      </c>
      <c r="D380" s="170">
        <v>34</v>
      </c>
      <c r="E380" s="170">
        <v>99</v>
      </c>
      <c r="F380" s="170">
        <v>2</v>
      </c>
      <c r="G380" s="196" t="s">
        <v>256</v>
      </c>
      <c r="H380" t="s">
        <v>257</v>
      </c>
      <c r="I380" t="s">
        <v>160</v>
      </c>
      <c r="J380">
        <v>4</v>
      </c>
      <c r="K380">
        <v>6</v>
      </c>
      <c r="L380" s="258">
        <v>20</v>
      </c>
      <c r="M380" s="259">
        <v>18.600000000000001</v>
      </c>
      <c r="N380" s="260">
        <v>21.4</v>
      </c>
      <c r="O380" s="192">
        <v>26</v>
      </c>
      <c r="P380" s="192">
        <v>25</v>
      </c>
      <c r="Q380" s="192"/>
      <c r="R380" s="192"/>
      <c r="S380" s="192"/>
      <c r="T380" s="192">
        <v>21</v>
      </c>
      <c r="U380" s="192">
        <v>21</v>
      </c>
      <c r="V380" s="192"/>
      <c r="W380" s="192"/>
      <c r="X380" s="192"/>
      <c r="Y380" s="171">
        <v>103</v>
      </c>
      <c r="Z380" s="171"/>
      <c r="AA380" s="192"/>
      <c r="AB380" s="192"/>
      <c r="AC380" s="192"/>
      <c r="AD380" s="192"/>
      <c r="AE380" s="192"/>
      <c r="AF380" s="192"/>
      <c r="AG380" s="192"/>
      <c r="AH380" s="192"/>
      <c r="AI380" s="192"/>
      <c r="AJ380" s="192"/>
      <c r="AK380" s="171"/>
      <c r="AL380" s="171"/>
      <c r="AM380" s="192">
        <v>25.5</v>
      </c>
      <c r="AN380" s="192">
        <v>21</v>
      </c>
      <c r="AO380" s="222"/>
      <c r="AP380" s="182">
        <v>140</v>
      </c>
      <c r="AQ380" s="183">
        <v>103</v>
      </c>
      <c r="AR380" s="181">
        <v>8.7378640776699026</v>
      </c>
      <c r="AS380" s="181">
        <v>8.7378640776699026</v>
      </c>
      <c r="AT380" s="184"/>
      <c r="AU380" s="184"/>
      <c r="AV380" s="184"/>
      <c r="AW380" s="184">
        <v>2</v>
      </c>
      <c r="AX380" s="184">
        <v>3</v>
      </c>
      <c r="AY380" s="184">
        <v>1</v>
      </c>
      <c r="AZ380" s="184"/>
      <c r="BA380" s="184"/>
      <c r="BB380" s="184"/>
      <c r="BC380" s="185"/>
      <c r="BD380" s="180"/>
      <c r="BE380" s="186"/>
      <c r="BF380" s="187"/>
      <c r="BG380" s="172">
        <v>0</v>
      </c>
      <c r="BH380" s="172"/>
      <c r="BI380" s="172"/>
      <c r="BJ380" s="172"/>
      <c r="BK380" s="172"/>
      <c r="BL380" s="28"/>
      <c r="BM380" s="229"/>
      <c r="BN380" s="229"/>
      <c r="BO380" s="229"/>
      <c r="BP380" s="229"/>
      <c r="BQ380" s="229"/>
      <c r="BR380" s="229"/>
      <c r="BS380" s="229"/>
      <c r="BT380" s="229"/>
      <c r="BU380" s="229"/>
      <c r="BV380" s="229">
        <v>0</v>
      </c>
      <c r="BW380" s="229"/>
      <c r="BX380" s="229"/>
      <c r="BY380" s="229"/>
      <c r="BZ380" s="229"/>
      <c r="CA380" s="229"/>
      <c r="CB380" s="229"/>
      <c r="CC380" s="229"/>
      <c r="CD380" s="229"/>
      <c r="CE380" s="229"/>
      <c r="CF380" s="229"/>
      <c r="CG380" s="229">
        <v>0</v>
      </c>
      <c r="CH380" s="229">
        <v>0</v>
      </c>
      <c r="CI380" s="229"/>
      <c r="CJ380" s="229">
        <v>1.4999999999999999E-2</v>
      </c>
      <c r="CK380" s="229"/>
      <c r="CL380" s="229"/>
      <c r="CM380" s="229"/>
      <c r="CN380" s="229"/>
      <c r="CO380" s="229"/>
      <c r="CP380" s="229"/>
      <c r="CQ380" s="229" t="s">
        <v>169</v>
      </c>
      <c r="CR380" s="229" t="s">
        <v>179</v>
      </c>
      <c r="CS380">
        <v>0</v>
      </c>
    </row>
    <row r="381" spans="1:97" s="197" customFormat="1" ht="31.5" customHeight="1" x14ac:dyDescent="0.3">
      <c r="A381" s="193">
        <v>2022</v>
      </c>
      <c r="B381" s="170">
        <v>1</v>
      </c>
      <c r="C381" s="257">
        <v>44580</v>
      </c>
      <c r="D381" s="170">
        <v>34</v>
      </c>
      <c r="E381" s="170">
        <v>100</v>
      </c>
      <c r="F381" s="170">
        <v>2</v>
      </c>
      <c r="G381" s="196" t="s">
        <v>259</v>
      </c>
      <c r="H381" t="s">
        <v>260</v>
      </c>
      <c r="I381" t="s">
        <v>160</v>
      </c>
      <c r="J381">
        <v>4</v>
      </c>
      <c r="K381">
        <v>6</v>
      </c>
      <c r="L381" s="258">
        <v>20</v>
      </c>
      <c r="M381" s="259">
        <v>18.600000000000001</v>
      </c>
      <c r="N381" s="260">
        <v>21.4</v>
      </c>
      <c r="O381" s="192">
        <v>26</v>
      </c>
      <c r="P381" s="192">
        <v>25</v>
      </c>
      <c r="Q381" s="192"/>
      <c r="R381" s="192"/>
      <c r="S381" s="192"/>
      <c r="T381" s="192">
        <v>21</v>
      </c>
      <c r="U381" s="192">
        <v>21</v>
      </c>
      <c r="V381" s="192"/>
      <c r="W381" s="192"/>
      <c r="X381" s="192"/>
      <c r="Y381" s="171">
        <v>103</v>
      </c>
      <c r="Z381" s="171"/>
      <c r="AA381" s="192"/>
      <c r="AB381" s="192"/>
      <c r="AC381" s="192"/>
      <c r="AD381" s="192"/>
      <c r="AE381" s="192"/>
      <c r="AF381" s="192"/>
      <c r="AG381" s="192"/>
      <c r="AH381" s="192"/>
      <c r="AI381" s="192"/>
      <c r="AJ381" s="192"/>
      <c r="AK381" s="171"/>
      <c r="AL381" s="171"/>
      <c r="AM381" s="192">
        <v>25.5</v>
      </c>
      <c r="AN381" s="192">
        <v>21</v>
      </c>
      <c r="AO381" s="222"/>
      <c r="AP381" s="182">
        <v>140</v>
      </c>
      <c r="AQ381" s="183">
        <v>103</v>
      </c>
      <c r="AR381" s="181">
        <v>8.7378640776699026</v>
      </c>
      <c r="AS381" s="181">
        <v>8.7378640776699026</v>
      </c>
      <c r="AT381" s="184"/>
      <c r="AU381" s="184"/>
      <c r="AV381" s="184"/>
      <c r="AW381" s="184"/>
      <c r="AX381" s="184"/>
      <c r="AY381" s="184"/>
      <c r="AZ381" s="184"/>
      <c r="BA381" s="184"/>
      <c r="BB381" s="184"/>
      <c r="BC381" s="185"/>
      <c r="BD381" s="180"/>
      <c r="BE381" s="186"/>
      <c r="BF381" s="187"/>
      <c r="BG381" s="172">
        <v>0</v>
      </c>
      <c r="BH381" s="172"/>
      <c r="BI381" s="172"/>
      <c r="BJ381" s="172"/>
      <c r="BK381" s="172"/>
      <c r="BL381" s="28"/>
      <c r="BM381" s="229"/>
      <c r="BN381" s="229"/>
      <c r="BO381" s="229"/>
      <c r="BP381" s="229"/>
      <c r="BQ381" s="229"/>
      <c r="BR381" s="229"/>
      <c r="BS381" s="229"/>
      <c r="BT381" s="229"/>
      <c r="BU381" s="229"/>
      <c r="BV381" s="229">
        <v>0</v>
      </c>
      <c r="BW381" s="229"/>
      <c r="BX381" s="229"/>
      <c r="BY381" s="229"/>
      <c r="BZ381" s="229"/>
      <c r="CA381" s="229"/>
      <c r="CB381" s="229"/>
      <c r="CC381" s="229"/>
      <c r="CD381" s="229"/>
      <c r="CE381" s="229"/>
      <c r="CF381" s="229"/>
      <c r="CG381" s="229">
        <v>0</v>
      </c>
      <c r="CH381" s="229">
        <v>0</v>
      </c>
      <c r="CI381" s="229"/>
      <c r="CJ381" s="229">
        <v>1.4999999999999999E-2</v>
      </c>
      <c r="CK381" s="229"/>
      <c r="CL381" s="229"/>
      <c r="CM381" s="229"/>
      <c r="CN381" s="229"/>
      <c r="CO381" s="229"/>
      <c r="CP381" s="229"/>
      <c r="CQ381" s="229" t="s">
        <v>169</v>
      </c>
      <c r="CR381" s="229" t="s">
        <v>179</v>
      </c>
      <c r="CS381">
        <v>0</v>
      </c>
    </row>
    <row r="382" spans="1:97" s="197" customFormat="1" ht="31.5" customHeight="1" x14ac:dyDescent="0.3">
      <c r="A382" s="193">
        <v>2022</v>
      </c>
      <c r="B382" s="170">
        <v>1</v>
      </c>
      <c r="C382" s="257">
        <v>44580</v>
      </c>
      <c r="D382" s="170">
        <v>34</v>
      </c>
      <c r="E382" s="170">
        <v>101</v>
      </c>
      <c r="F382" s="170">
        <v>2</v>
      </c>
      <c r="G382" s="196" t="s">
        <v>262</v>
      </c>
      <c r="H382" t="s">
        <v>263</v>
      </c>
      <c r="I382" t="s">
        <v>160</v>
      </c>
      <c r="J382">
        <v>4</v>
      </c>
      <c r="K382">
        <v>6</v>
      </c>
      <c r="L382" s="258">
        <v>20</v>
      </c>
      <c r="M382" s="259">
        <v>18.600000000000001</v>
      </c>
      <c r="N382" s="260">
        <v>21.4</v>
      </c>
      <c r="O382" s="192">
        <v>26</v>
      </c>
      <c r="P382" s="192">
        <v>25</v>
      </c>
      <c r="Q382" s="192"/>
      <c r="R382" s="192"/>
      <c r="S382" s="192"/>
      <c r="T382" s="192">
        <v>21</v>
      </c>
      <c r="U382" s="192">
        <v>21</v>
      </c>
      <c r="V382" s="192"/>
      <c r="W382" s="192"/>
      <c r="X382" s="192"/>
      <c r="Y382" s="171">
        <v>103</v>
      </c>
      <c r="Z382" s="171"/>
      <c r="AA382" s="192"/>
      <c r="AB382" s="192"/>
      <c r="AC382" s="192"/>
      <c r="AD382" s="192"/>
      <c r="AE382" s="192"/>
      <c r="AF382" s="192"/>
      <c r="AG382" s="192"/>
      <c r="AH382" s="192"/>
      <c r="AI382" s="192"/>
      <c r="AJ382" s="192"/>
      <c r="AK382" s="171"/>
      <c r="AL382" s="171"/>
      <c r="AM382" s="192">
        <v>25.5</v>
      </c>
      <c r="AN382" s="192">
        <v>21</v>
      </c>
      <c r="AO382" s="222"/>
      <c r="AP382" s="182">
        <v>140</v>
      </c>
      <c r="AQ382" s="183">
        <v>103</v>
      </c>
      <c r="AR382" s="181">
        <v>8.7378640776699026</v>
      </c>
      <c r="AS382" s="181">
        <v>8.7378640776699026</v>
      </c>
      <c r="AT382" s="184"/>
      <c r="AU382" s="184"/>
      <c r="AV382" s="184"/>
      <c r="AW382" s="184"/>
      <c r="AX382" s="184"/>
      <c r="AY382" s="184"/>
      <c r="AZ382" s="184"/>
      <c r="BA382" s="184"/>
      <c r="BB382" s="184"/>
      <c r="BC382" s="185"/>
      <c r="BD382" s="180"/>
      <c r="BE382" s="186"/>
      <c r="BF382" s="187"/>
      <c r="BG382" s="172">
        <v>0</v>
      </c>
      <c r="BH382" s="172"/>
      <c r="BI382" s="172"/>
      <c r="BJ382" s="172"/>
      <c r="BK382" s="172"/>
      <c r="BL382" s="28"/>
      <c r="BM382" s="229"/>
      <c r="BN382" s="229"/>
      <c r="BO382" s="229"/>
      <c r="BP382" s="229"/>
      <c r="BQ382" s="229"/>
      <c r="BR382" s="229"/>
      <c r="BS382" s="229"/>
      <c r="BT382" s="229"/>
      <c r="BU382" s="229"/>
      <c r="BV382" s="229">
        <v>0</v>
      </c>
      <c r="BW382" s="229"/>
      <c r="BX382" s="229"/>
      <c r="BY382" s="229"/>
      <c r="BZ382" s="229"/>
      <c r="CA382" s="229"/>
      <c r="CB382" s="229"/>
      <c r="CC382" s="229"/>
      <c r="CD382" s="229"/>
      <c r="CE382" s="229"/>
      <c r="CF382" s="229"/>
      <c r="CG382" s="229">
        <v>0</v>
      </c>
      <c r="CH382" s="229">
        <v>0</v>
      </c>
      <c r="CI382" s="229"/>
      <c r="CJ382" s="229">
        <v>1.4999999999999999E-2</v>
      </c>
      <c r="CK382" s="229"/>
      <c r="CL382" s="229"/>
      <c r="CM382" s="229"/>
      <c r="CN382" s="229"/>
      <c r="CO382" s="229"/>
      <c r="CP382" s="229"/>
      <c r="CQ382" s="229" t="s">
        <v>169</v>
      </c>
      <c r="CR382" s="229" t="s">
        <v>179</v>
      </c>
      <c r="CS382">
        <v>0</v>
      </c>
    </row>
    <row r="383" spans="1:97" s="197" customFormat="1" ht="31.5" customHeight="1" x14ac:dyDescent="0.3">
      <c r="A383" s="193">
        <v>2022</v>
      </c>
      <c r="B383" s="170">
        <v>1</v>
      </c>
      <c r="C383" s="257">
        <v>44580</v>
      </c>
      <c r="D383" s="170">
        <v>34</v>
      </c>
      <c r="E383" s="170">
        <v>102</v>
      </c>
      <c r="F383" s="170">
        <v>2</v>
      </c>
      <c r="G383" s="196" t="s">
        <v>265</v>
      </c>
      <c r="H383" t="s">
        <v>266</v>
      </c>
      <c r="I383" t="s">
        <v>160</v>
      </c>
      <c r="J383">
        <v>4</v>
      </c>
      <c r="K383">
        <v>6</v>
      </c>
      <c r="L383" s="258">
        <v>20</v>
      </c>
      <c r="M383" s="259">
        <v>18.600000000000001</v>
      </c>
      <c r="N383" s="260">
        <v>21.4</v>
      </c>
      <c r="O383" s="192">
        <v>26</v>
      </c>
      <c r="P383" s="192">
        <v>25</v>
      </c>
      <c r="Q383" s="192"/>
      <c r="R383" s="192"/>
      <c r="S383" s="192"/>
      <c r="T383" s="192">
        <v>21</v>
      </c>
      <c r="U383" s="192">
        <v>21</v>
      </c>
      <c r="V383" s="192"/>
      <c r="W383" s="192"/>
      <c r="X383" s="192"/>
      <c r="Y383" s="171">
        <v>103</v>
      </c>
      <c r="Z383" s="171"/>
      <c r="AA383" s="192"/>
      <c r="AB383" s="192"/>
      <c r="AC383" s="192"/>
      <c r="AD383" s="192"/>
      <c r="AE383" s="192"/>
      <c r="AF383" s="192"/>
      <c r="AG383" s="192"/>
      <c r="AH383" s="192"/>
      <c r="AI383" s="192"/>
      <c r="AJ383" s="192"/>
      <c r="AK383" s="171"/>
      <c r="AL383" s="171"/>
      <c r="AM383" s="192">
        <v>25.5</v>
      </c>
      <c r="AN383" s="192">
        <v>21</v>
      </c>
      <c r="AO383" s="222"/>
      <c r="AP383" s="182">
        <v>140</v>
      </c>
      <c r="AQ383" s="183">
        <v>103</v>
      </c>
      <c r="AR383" s="181">
        <v>8.7378640776699026</v>
      </c>
      <c r="AS383" s="181">
        <v>8.7378640776699026</v>
      </c>
      <c r="AT383" s="184"/>
      <c r="AU383" s="184"/>
      <c r="AV383" s="184"/>
      <c r="AW383" s="184"/>
      <c r="AX383" s="184"/>
      <c r="AY383" s="184"/>
      <c r="AZ383" s="184"/>
      <c r="BA383" s="184"/>
      <c r="BB383" s="184"/>
      <c r="BC383" s="185"/>
      <c r="BD383" s="180"/>
      <c r="BE383" s="186"/>
      <c r="BF383" s="187"/>
      <c r="BG383" s="172">
        <v>0</v>
      </c>
      <c r="BH383" s="172"/>
      <c r="BI383" s="172"/>
      <c r="BJ383" s="172"/>
      <c r="BK383" s="172"/>
      <c r="BL383" s="28"/>
      <c r="BM383" s="229"/>
      <c r="BN383" s="229"/>
      <c r="BO383" s="229"/>
      <c r="BP383" s="229"/>
      <c r="BQ383" s="229"/>
      <c r="BR383" s="229"/>
      <c r="BS383" s="229"/>
      <c r="BT383" s="229"/>
      <c r="BU383" s="229"/>
      <c r="BV383" s="229">
        <v>0</v>
      </c>
      <c r="BW383" s="229"/>
      <c r="BX383" s="229"/>
      <c r="BY383" s="229"/>
      <c r="BZ383" s="229"/>
      <c r="CA383" s="229"/>
      <c r="CB383" s="229"/>
      <c r="CC383" s="229"/>
      <c r="CD383" s="229"/>
      <c r="CE383" s="229"/>
      <c r="CF383" s="229"/>
      <c r="CG383" s="229">
        <v>0</v>
      </c>
      <c r="CH383" s="229">
        <v>0</v>
      </c>
      <c r="CI383" s="229"/>
      <c r="CJ383" s="229">
        <v>1.4999999999999999E-2</v>
      </c>
      <c r="CK383" s="229"/>
      <c r="CL383" s="229"/>
      <c r="CM383" s="229"/>
      <c r="CN383" s="229"/>
      <c r="CO383" s="229"/>
      <c r="CP383" s="229"/>
      <c r="CQ383" s="229" t="s">
        <v>169</v>
      </c>
      <c r="CR383" s="229" t="s">
        <v>179</v>
      </c>
      <c r="CS383">
        <v>0</v>
      </c>
    </row>
    <row r="384" spans="1:97" s="197" customFormat="1" ht="31.5" customHeight="1" x14ac:dyDescent="0.3">
      <c r="A384" s="193">
        <v>2022</v>
      </c>
      <c r="B384" s="170">
        <v>1</v>
      </c>
      <c r="C384" s="257">
        <v>44580</v>
      </c>
      <c r="D384" s="170">
        <v>34</v>
      </c>
      <c r="E384" s="170">
        <v>103</v>
      </c>
      <c r="F384" s="170">
        <v>2</v>
      </c>
      <c r="G384" s="196" t="s">
        <v>268</v>
      </c>
      <c r="H384" t="s">
        <v>269</v>
      </c>
      <c r="I384" t="s">
        <v>160</v>
      </c>
      <c r="J384">
        <v>4</v>
      </c>
      <c r="K384">
        <v>6</v>
      </c>
      <c r="L384" s="258">
        <v>89</v>
      </c>
      <c r="M384" s="259">
        <v>82.77</v>
      </c>
      <c r="N384" s="260">
        <v>95.23</v>
      </c>
      <c r="O384" s="192">
        <v>105</v>
      </c>
      <c r="P384" s="192">
        <v>107</v>
      </c>
      <c r="Q384" s="192"/>
      <c r="R384" s="192"/>
      <c r="S384" s="192"/>
      <c r="T384" s="192">
        <v>86</v>
      </c>
      <c r="U384" s="192">
        <v>85</v>
      </c>
      <c r="V384" s="192"/>
      <c r="W384" s="192"/>
      <c r="X384" s="192"/>
      <c r="Y384" s="171">
        <v>103</v>
      </c>
      <c r="Z384" s="171"/>
      <c r="AA384" s="192"/>
      <c r="AB384" s="192"/>
      <c r="AC384" s="192"/>
      <c r="AD384" s="192"/>
      <c r="AE384" s="192"/>
      <c r="AF384" s="192"/>
      <c r="AG384" s="192"/>
      <c r="AH384" s="192"/>
      <c r="AI384" s="192"/>
      <c r="AJ384" s="192"/>
      <c r="AK384" s="171"/>
      <c r="AL384" s="171"/>
      <c r="AM384" s="192">
        <v>106</v>
      </c>
      <c r="AN384" s="192">
        <v>85.5</v>
      </c>
      <c r="AO384" s="222"/>
      <c r="AP384" s="182">
        <v>140</v>
      </c>
      <c r="AQ384" s="183">
        <v>103</v>
      </c>
      <c r="AR384" s="181">
        <v>8.7378640776699026</v>
      </c>
      <c r="AS384" s="181">
        <v>8.7378640776699026</v>
      </c>
      <c r="AT384" s="184"/>
      <c r="AU384" s="184"/>
      <c r="AV384" s="184"/>
      <c r="AW384" s="184">
        <v>2</v>
      </c>
      <c r="AX384" s="184">
        <v>4</v>
      </c>
      <c r="AY384" s="184">
        <v>2</v>
      </c>
      <c r="AZ384" s="184"/>
      <c r="BA384" s="184"/>
      <c r="BB384" s="184"/>
      <c r="BC384" s="185"/>
      <c r="BD384" s="180"/>
      <c r="BE384" s="186"/>
      <c r="BF384" s="187"/>
      <c r="BG384" s="172">
        <v>0</v>
      </c>
      <c r="BH384" s="172"/>
      <c r="BI384" s="172"/>
      <c r="BJ384" s="172"/>
      <c r="BK384" s="172"/>
      <c r="BL384" s="28"/>
      <c r="BM384" s="229"/>
      <c r="BN384" s="229"/>
      <c r="BO384" s="229"/>
      <c r="BP384" s="229"/>
      <c r="BQ384" s="229"/>
      <c r="BR384" s="229"/>
      <c r="BS384" s="229"/>
      <c r="BT384" s="229"/>
      <c r="BU384" s="229"/>
      <c r="BV384" s="229">
        <v>0</v>
      </c>
      <c r="BW384" s="229"/>
      <c r="BX384" s="229"/>
      <c r="BY384" s="229"/>
      <c r="BZ384" s="229"/>
      <c r="CA384" s="229"/>
      <c r="CB384" s="229"/>
      <c r="CC384" s="229"/>
      <c r="CD384" s="229"/>
      <c r="CE384" s="229"/>
      <c r="CF384" s="229"/>
      <c r="CG384" s="229">
        <v>0</v>
      </c>
      <c r="CH384" s="229">
        <v>0</v>
      </c>
      <c r="CI384" s="229"/>
      <c r="CJ384" s="229">
        <v>1.4999999999999999E-2</v>
      </c>
      <c r="CK384" s="229"/>
      <c r="CL384" s="229"/>
      <c r="CM384" s="229"/>
      <c r="CN384" s="229"/>
      <c r="CO384" s="229"/>
      <c r="CP384" s="229"/>
      <c r="CQ384" s="229" t="s">
        <v>169</v>
      </c>
      <c r="CR384" s="229" t="s">
        <v>179</v>
      </c>
      <c r="CS384">
        <v>0</v>
      </c>
    </row>
    <row r="385" spans="1:97" s="197" customFormat="1" ht="31.5" customHeight="1" x14ac:dyDescent="0.3">
      <c r="A385" s="193">
        <v>2022</v>
      </c>
      <c r="B385" s="170">
        <v>1</v>
      </c>
      <c r="C385" s="257">
        <v>44580</v>
      </c>
      <c r="D385" s="170">
        <v>34</v>
      </c>
      <c r="E385" s="170">
        <v>104</v>
      </c>
      <c r="F385" s="170">
        <v>2</v>
      </c>
      <c r="G385" s="196" t="s">
        <v>271</v>
      </c>
      <c r="H385" t="s">
        <v>272</v>
      </c>
      <c r="I385" t="s">
        <v>160</v>
      </c>
      <c r="J385">
        <v>4</v>
      </c>
      <c r="K385">
        <v>6</v>
      </c>
      <c r="L385" s="258">
        <v>89</v>
      </c>
      <c r="M385" s="259">
        <v>82.77</v>
      </c>
      <c r="N385" s="260">
        <v>95.23</v>
      </c>
      <c r="O385" s="192">
        <v>105</v>
      </c>
      <c r="P385" s="192">
        <v>107</v>
      </c>
      <c r="Q385" s="192"/>
      <c r="R385" s="192"/>
      <c r="S385" s="192"/>
      <c r="T385" s="192">
        <v>86</v>
      </c>
      <c r="U385" s="192">
        <v>85</v>
      </c>
      <c r="V385" s="192"/>
      <c r="W385" s="192"/>
      <c r="X385" s="192"/>
      <c r="Y385" s="171">
        <v>103</v>
      </c>
      <c r="Z385" s="171"/>
      <c r="AA385" s="192"/>
      <c r="AB385" s="192"/>
      <c r="AC385" s="192"/>
      <c r="AD385" s="192"/>
      <c r="AE385" s="192"/>
      <c r="AF385" s="192"/>
      <c r="AG385" s="192"/>
      <c r="AH385" s="192"/>
      <c r="AI385" s="192"/>
      <c r="AJ385" s="192"/>
      <c r="AK385" s="171"/>
      <c r="AL385" s="171"/>
      <c r="AM385" s="192">
        <v>106</v>
      </c>
      <c r="AN385" s="192">
        <v>85.5</v>
      </c>
      <c r="AO385" s="222"/>
      <c r="AP385" s="182">
        <v>140</v>
      </c>
      <c r="AQ385" s="183">
        <v>103</v>
      </c>
      <c r="AR385" s="181">
        <v>8.7378640776699026</v>
      </c>
      <c r="AS385" s="181">
        <v>8.7378640776699026</v>
      </c>
      <c r="AT385" s="184"/>
      <c r="AU385" s="184"/>
      <c r="AV385" s="184"/>
      <c r="AW385" s="184"/>
      <c r="AX385" s="184"/>
      <c r="AY385" s="184"/>
      <c r="AZ385" s="184"/>
      <c r="BA385" s="184"/>
      <c r="BB385" s="184"/>
      <c r="BC385" s="185"/>
      <c r="BD385" s="180"/>
      <c r="BE385" s="186"/>
      <c r="BF385" s="187"/>
      <c r="BG385" s="172">
        <v>0</v>
      </c>
      <c r="BH385" s="172"/>
      <c r="BI385" s="172"/>
      <c r="BJ385" s="172"/>
      <c r="BK385" s="172"/>
      <c r="BL385" s="28"/>
      <c r="BM385" s="229"/>
      <c r="BN385" s="229"/>
      <c r="BO385" s="229"/>
      <c r="BP385" s="229"/>
      <c r="BQ385" s="229"/>
      <c r="BR385" s="229"/>
      <c r="BS385" s="229"/>
      <c r="BT385" s="229"/>
      <c r="BU385" s="229"/>
      <c r="BV385" s="229">
        <v>0</v>
      </c>
      <c r="BW385" s="229"/>
      <c r="BX385" s="229"/>
      <c r="BY385" s="229"/>
      <c r="BZ385" s="229"/>
      <c r="CA385" s="229"/>
      <c r="CB385" s="229"/>
      <c r="CC385" s="229"/>
      <c r="CD385" s="229"/>
      <c r="CE385" s="229"/>
      <c r="CF385" s="229"/>
      <c r="CG385" s="229">
        <v>0</v>
      </c>
      <c r="CH385" s="229">
        <v>0</v>
      </c>
      <c r="CI385" s="229"/>
      <c r="CJ385" s="229">
        <v>1.4999999999999999E-2</v>
      </c>
      <c r="CK385" s="229"/>
      <c r="CL385" s="229"/>
      <c r="CM385" s="229"/>
      <c r="CN385" s="229"/>
      <c r="CO385" s="229"/>
      <c r="CP385" s="229"/>
      <c r="CQ385" s="229" t="s">
        <v>169</v>
      </c>
      <c r="CR385" s="229" t="s">
        <v>179</v>
      </c>
      <c r="CS385">
        <v>0</v>
      </c>
    </row>
    <row r="386" spans="1:97" s="197" customFormat="1" ht="31.5" customHeight="1" x14ac:dyDescent="0.3">
      <c r="A386" s="193">
        <v>2022</v>
      </c>
      <c r="B386" s="170">
        <v>1</v>
      </c>
      <c r="C386" s="257">
        <v>44580</v>
      </c>
      <c r="D386" s="170">
        <v>124</v>
      </c>
      <c r="E386" s="170">
        <v>688</v>
      </c>
      <c r="F386" s="170">
        <v>2</v>
      </c>
      <c r="G386" s="196" t="s">
        <v>274</v>
      </c>
      <c r="H386" t="s">
        <v>275</v>
      </c>
      <c r="I386" t="s">
        <v>160</v>
      </c>
      <c r="J386">
        <v>2</v>
      </c>
      <c r="K386">
        <v>2</v>
      </c>
      <c r="L386" s="258">
        <v>200</v>
      </c>
      <c r="M386" s="259">
        <v>180</v>
      </c>
      <c r="N386" s="260">
        <v>220</v>
      </c>
      <c r="O386" s="192"/>
      <c r="P386" s="192"/>
      <c r="Q386" s="192">
        <v>269</v>
      </c>
      <c r="R386" s="192">
        <v>282</v>
      </c>
      <c r="S386" s="192">
        <v>291</v>
      </c>
      <c r="T386" s="192"/>
      <c r="U386" s="192"/>
      <c r="V386" s="192">
        <v>213</v>
      </c>
      <c r="W386" s="192">
        <v>220</v>
      </c>
      <c r="X386" s="192">
        <v>221</v>
      </c>
      <c r="Y386" s="171"/>
      <c r="Z386" s="171">
        <v>103</v>
      </c>
      <c r="AA386" s="192">
        <v>313</v>
      </c>
      <c r="AB386" s="192">
        <v>282</v>
      </c>
      <c r="AC386" s="192">
        <v>276</v>
      </c>
      <c r="AD386" s="192">
        <v>270</v>
      </c>
      <c r="AE386" s="192">
        <v>264</v>
      </c>
      <c r="AF386" s="192">
        <v>219</v>
      </c>
      <c r="AG386" s="192">
        <v>213</v>
      </c>
      <c r="AH386" s="192">
        <v>215</v>
      </c>
      <c r="AI386" s="192">
        <v>210</v>
      </c>
      <c r="AJ386" s="192">
        <v>208</v>
      </c>
      <c r="AK386" s="171">
        <v>115</v>
      </c>
      <c r="AL386" s="171">
        <v>115</v>
      </c>
      <c r="AM386" s="192">
        <v>280.875</v>
      </c>
      <c r="AN386" s="192">
        <v>214.875</v>
      </c>
      <c r="AO386" s="222"/>
      <c r="AP386" s="182">
        <v>59</v>
      </c>
      <c r="AQ386" s="183">
        <v>122</v>
      </c>
      <c r="AR386" s="181">
        <v>16.216216216216221</v>
      </c>
      <c r="AS386" s="181">
        <v>16.216216216216221</v>
      </c>
      <c r="AT386" s="184"/>
      <c r="AU386" s="184"/>
      <c r="AV386" s="184"/>
      <c r="AW386" s="184">
        <v>4</v>
      </c>
      <c r="AX386" s="184">
        <v>3</v>
      </c>
      <c r="AY386" s="184"/>
      <c r="AZ386" s="184"/>
      <c r="BA386" s="184"/>
      <c r="BB386" s="184"/>
      <c r="BC386" s="185"/>
      <c r="BD386" s="180"/>
      <c r="BE386" s="186"/>
      <c r="BF386" s="187"/>
      <c r="BG386" s="172">
        <v>0</v>
      </c>
      <c r="BH386" s="172"/>
      <c r="BI386" s="172"/>
      <c r="BJ386" s="172"/>
      <c r="BK386" s="172"/>
      <c r="BL386" s="28"/>
      <c r="BM386" s="229">
        <v>2</v>
      </c>
      <c r="BN386" s="229">
        <v>5</v>
      </c>
      <c r="BO386" s="229"/>
      <c r="BP386" s="229"/>
      <c r="BQ386" s="229"/>
      <c r="BR386" s="229"/>
      <c r="BS386" s="229"/>
      <c r="BT386" s="229"/>
      <c r="BU386" s="229"/>
      <c r="BV386" s="229">
        <v>0</v>
      </c>
      <c r="BW386" s="229"/>
      <c r="BX386" s="229"/>
      <c r="BY386" s="229">
        <v>2</v>
      </c>
      <c r="BZ386" s="229"/>
      <c r="CA386" s="229"/>
      <c r="CB386" s="229"/>
      <c r="CC386" s="229"/>
      <c r="CD386" s="229"/>
      <c r="CE386" s="229"/>
      <c r="CF386" s="229"/>
      <c r="CG386" s="229">
        <v>0</v>
      </c>
      <c r="CH386" s="229">
        <v>0</v>
      </c>
      <c r="CI386" s="229"/>
      <c r="CJ386" s="229">
        <v>1.4999999999999999E-2</v>
      </c>
      <c r="CK386" s="229"/>
      <c r="CL386" s="229"/>
      <c r="CM386" s="229"/>
      <c r="CN386" s="229"/>
      <c r="CO386" s="229"/>
      <c r="CP386" s="229"/>
      <c r="CQ386" s="229" t="s">
        <v>169</v>
      </c>
      <c r="CR386" s="229" t="s">
        <v>179</v>
      </c>
      <c r="CS386">
        <v>0</v>
      </c>
    </row>
    <row r="387" spans="1:97" s="197" customFormat="1" ht="31.5" customHeight="1" x14ac:dyDescent="0.3">
      <c r="A387" s="193">
        <v>2022</v>
      </c>
      <c r="B387" s="170">
        <v>1</v>
      </c>
      <c r="C387" s="257">
        <v>44580</v>
      </c>
      <c r="D387" s="170">
        <v>124</v>
      </c>
      <c r="E387" s="170">
        <v>689</v>
      </c>
      <c r="F387" s="170">
        <v>2</v>
      </c>
      <c r="G387" s="196" t="s">
        <v>276</v>
      </c>
      <c r="H387" t="s">
        <v>277</v>
      </c>
      <c r="I387" t="s">
        <v>160</v>
      </c>
      <c r="J387">
        <v>2</v>
      </c>
      <c r="K387">
        <v>2</v>
      </c>
      <c r="L387" s="258">
        <v>75</v>
      </c>
      <c r="M387" s="259">
        <v>67.5</v>
      </c>
      <c r="N387" s="260">
        <v>82.5</v>
      </c>
      <c r="O387" s="192"/>
      <c r="P387" s="192"/>
      <c r="Q387" s="192">
        <v>107</v>
      </c>
      <c r="R387" s="192">
        <v>106</v>
      </c>
      <c r="S387" s="192">
        <v>104</v>
      </c>
      <c r="T387" s="192"/>
      <c r="U387" s="192"/>
      <c r="V387" s="192">
        <v>87</v>
      </c>
      <c r="W387" s="192">
        <v>94</v>
      </c>
      <c r="X387" s="192">
        <v>90</v>
      </c>
      <c r="Y387" s="171"/>
      <c r="Z387" s="171">
        <v>103</v>
      </c>
      <c r="AA387" s="192">
        <v>117</v>
      </c>
      <c r="AB387" s="192">
        <v>112</v>
      </c>
      <c r="AC387" s="192">
        <v>110</v>
      </c>
      <c r="AD387" s="192">
        <v>111</v>
      </c>
      <c r="AE387" s="192">
        <v>108</v>
      </c>
      <c r="AF387" s="192">
        <v>92</v>
      </c>
      <c r="AG387" s="192">
        <v>85</v>
      </c>
      <c r="AH387" s="192">
        <v>90</v>
      </c>
      <c r="AI387" s="192">
        <v>93</v>
      </c>
      <c r="AJ387" s="192">
        <v>87</v>
      </c>
      <c r="AK387" s="171">
        <v>115</v>
      </c>
      <c r="AL387" s="171">
        <v>115</v>
      </c>
      <c r="AM387" s="192">
        <v>109.375</v>
      </c>
      <c r="AN387" s="192">
        <v>89.75</v>
      </c>
      <c r="AO387" s="222"/>
      <c r="AP387" s="182">
        <v>59</v>
      </c>
      <c r="AQ387" s="183">
        <v>122</v>
      </c>
      <c r="AR387" s="181">
        <v>16.216216216216221</v>
      </c>
      <c r="AS387" s="181">
        <v>16.216216216216221</v>
      </c>
      <c r="AT387" s="184"/>
      <c r="AU387" s="184"/>
      <c r="AV387" s="184"/>
      <c r="AW387" s="184">
        <v>2</v>
      </c>
      <c r="AX387" s="184">
        <v>1</v>
      </c>
      <c r="AY387" s="184">
        <v>2</v>
      </c>
      <c r="AZ387" s="184"/>
      <c r="BA387" s="184"/>
      <c r="BB387" s="184"/>
      <c r="BC387" s="185"/>
      <c r="BD387" s="180"/>
      <c r="BE387" s="186"/>
      <c r="BF387" s="187"/>
      <c r="BG387" s="172">
        <v>0</v>
      </c>
      <c r="BH387" s="172"/>
      <c r="BI387" s="172"/>
      <c r="BJ387" s="172"/>
      <c r="BK387" s="172"/>
      <c r="BL387" s="28"/>
      <c r="BM387" s="229">
        <v>4</v>
      </c>
      <c r="BN387" s="229">
        <v>4</v>
      </c>
      <c r="BO387" s="229"/>
      <c r="BP387" s="229"/>
      <c r="BQ387" s="229"/>
      <c r="BR387" s="229"/>
      <c r="BS387" s="229"/>
      <c r="BT387" s="229"/>
      <c r="BU387" s="229"/>
      <c r="BV387" s="229">
        <v>0</v>
      </c>
      <c r="BW387" s="229"/>
      <c r="BX387" s="229"/>
      <c r="BY387" s="229">
        <v>2</v>
      </c>
      <c r="BZ387" s="229">
        <v>3</v>
      </c>
      <c r="CA387" s="229"/>
      <c r="CB387" s="229"/>
      <c r="CC387" s="229"/>
      <c r="CD387" s="229"/>
      <c r="CE387" s="229"/>
      <c r="CF387" s="229"/>
      <c r="CG387" s="229">
        <v>0</v>
      </c>
      <c r="CH387" s="229">
        <v>0</v>
      </c>
      <c r="CI387" s="229"/>
      <c r="CJ387" s="229">
        <v>1.4999999999999999E-2</v>
      </c>
      <c r="CK387" s="229"/>
      <c r="CL387" s="229"/>
      <c r="CM387" s="229"/>
      <c r="CN387" s="229"/>
      <c r="CO387" s="229"/>
      <c r="CP387" s="229"/>
      <c r="CQ387" s="229" t="s">
        <v>169</v>
      </c>
      <c r="CR387" s="229" t="s">
        <v>179</v>
      </c>
      <c r="CS387">
        <v>0</v>
      </c>
    </row>
    <row r="388" spans="1:97" s="197" customFormat="1" ht="31.5" customHeight="1" x14ac:dyDescent="0.3">
      <c r="A388" s="193">
        <v>2022</v>
      </c>
      <c r="B388" s="170">
        <v>1</v>
      </c>
      <c r="C388" s="257">
        <v>44580</v>
      </c>
      <c r="D388" s="170">
        <v>135</v>
      </c>
      <c r="E388" s="170">
        <v>271</v>
      </c>
      <c r="F388" s="170">
        <v>2</v>
      </c>
      <c r="G388" s="196" t="s">
        <v>337</v>
      </c>
      <c r="H388" t="s">
        <v>338</v>
      </c>
      <c r="I388" t="s">
        <v>160</v>
      </c>
      <c r="J388">
        <v>4</v>
      </c>
      <c r="K388">
        <v>2</v>
      </c>
      <c r="L388" s="258">
        <v>161</v>
      </c>
      <c r="M388" s="259">
        <v>149.72999999999999</v>
      </c>
      <c r="N388" s="260">
        <v>172.27</v>
      </c>
      <c r="O388" s="192"/>
      <c r="P388" s="192"/>
      <c r="Q388" s="192">
        <v>191</v>
      </c>
      <c r="R388" s="192">
        <v>175</v>
      </c>
      <c r="S388" s="192">
        <v>171</v>
      </c>
      <c r="T388" s="192"/>
      <c r="U388" s="192"/>
      <c r="V388" s="192">
        <v>152</v>
      </c>
      <c r="W388" s="192">
        <v>150</v>
      </c>
      <c r="X388" s="192">
        <v>146</v>
      </c>
      <c r="Y388" s="171"/>
      <c r="Z388" s="171">
        <v>102</v>
      </c>
      <c r="AA388" s="192"/>
      <c r="AB388" s="192"/>
      <c r="AC388" s="192"/>
      <c r="AD388" s="192"/>
      <c r="AE388" s="192"/>
      <c r="AF388" s="192"/>
      <c r="AG388" s="192"/>
      <c r="AH388" s="192"/>
      <c r="AI388" s="192"/>
      <c r="AJ388" s="192"/>
      <c r="AK388" s="171">
        <v>102</v>
      </c>
      <c r="AL388" s="171">
        <v>102</v>
      </c>
      <c r="AM388" s="192">
        <v>179</v>
      </c>
      <c r="AN388" s="192">
        <v>149.33333333333329</v>
      </c>
      <c r="AO388" s="222"/>
      <c r="AP388" s="182">
        <v>151</v>
      </c>
      <c r="AQ388" s="183">
        <v>95</v>
      </c>
      <c r="AR388" s="181">
        <v>8.8235294117647065</v>
      </c>
      <c r="AS388" s="181">
        <v>8.8235294117647065</v>
      </c>
      <c r="AT388" s="184"/>
      <c r="AU388" s="184"/>
      <c r="AV388" s="184"/>
      <c r="AW388" s="184"/>
      <c r="AX388" s="184"/>
      <c r="AY388" s="184"/>
      <c r="AZ388" s="184"/>
      <c r="BA388" s="184"/>
      <c r="BB388" s="184"/>
      <c r="BC388" s="185"/>
      <c r="BD388" s="180"/>
      <c r="BE388" s="186"/>
      <c r="BF388" s="187"/>
      <c r="BG388" s="172">
        <v>0</v>
      </c>
      <c r="BH388" s="172"/>
      <c r="BI388" s="172"/>
      <c r="BJ388" s="172"/>
      <c r="BK388" s="172"/>
      <c r="BL388" s="28"/>
      <c r="BM388" s="229"/>
      <c r="BN388" s="229"/>
      <c r="BO388" s="229"/>
      <c r="BP388" s="229"/>
      <c r="BQ388" s="229"/>
      <c r="BR388" s="229"/>
      <c r="BS388" s="229"/>
      <c r="BT388" s="229"/>
      <c r="BU388" s="229"/>
      <c r="BV388" s="229">
        <v>0</v>
      </c>
      <c r="BW388" s="229"/>
      <c r="BX388" s="229"/>
      <c r="BY388" s="229"/>
      <c r="BZ388" s="229"/>
      <c r="CA388" s="229"/>
      <c r="CB388" s="229"/>
      <c r="CC388" s="229"/>
      <c r="CD388" s="229"/>
      <c r="CE388" s="229"/>
      <c r="CF388" s="229"/>
      <c r="CG388" s="229">
        <v>0</v>
      </c>
      <c r="CH388" s="229">
        <v>0</v>
      </c>
      <c r="CI388" s="229"/>
      <c r="CJ388" s="229">
        <v>1.4999999999999999E-2</v>
      </c>
      <c r="CK388" s="229"/>
      <c r="CL388" s="229"/>
      <c r="CM388" s="229"/>
      <c r="CN388" s="229"/>
      <c r="CO388" s="229"/>
      <c r="CP388" s="229"/>
      <c r="CQ388" s="229" t="s">
        <v>165</v>
      </c>
      <c r="CR388" s="229"/>
      <c r="CS388">
        <v>0</v>
      </c>
    </row>
    <row r="389" spans="1:97" s="197" customFormat="1" ht="31.5" customHeight="1" x14ac:dyDescent="0.3">
      <c r="A389" s="193">
        <v>2022</v>
      </c>
      <c r="B389" s="170">
        <v>1</v>
      </c>
      <c r="C389" s="257">
        <v>44580</v>
      </c>
      <c r="D389" s="170">
        <v>377</v>
      </c>
      <c r="E389" s="170">
        <v>439</v>
      </c>
      <c r="F389" s="170">
        <v>2</v>
      </c>
      <c r="G389" s="196" t="s">
        <v>202</v>
      </c>
      <c r="H389" t="s">
        <v>203</v>
      </c>
      <c r="I389" t="s">
        <v>160</v>
      </c>
      <c r="J389">
        <v>4</v>
      </c>
      <c r="K389">
        <v>1</v>
      </c>
      <c r="L389" s="258">
        <v>343</v>
      </c>
      <c r="M389" s="259">
        <v>308.7</v>
      </c>
      <c r="N389" s="260">
        <v>377.3</v>
      </c>
      <c r="O389" s="192">
        <v>424</v>
      </c>
      <c r="P389" s="192">
        <v>418</v>
      </c>
      <c r="Q389" s="192">
        <v>438</v>
      </c>
      <c r="R389" s="192">
        <v>399</v>
      </c>
      <c r="S389" s="192">
        <v>410</v>
      </c>
      <c r="T389" s="192">
        <v>364</v>
      </c>
      <c r="U389" s="192">
        <v>357</v>
      </c>
      <c r="V389" s="192">
        <v>370</v>
      </c>
      <c r="W389" s="192">
        <v>347</v>
      </c>
      <c r="X389" s="192">
        <v>355</v>
      </c>
      <c r="Y389" s="171">
        <v>300</v>
      </c>
      <c r="Z389" s="171">
        <v>298</v>
      </c>
      <c r="AA389" s="192"/>
      <c r="AB389" s="192">
        <v>385</v>
      </c>
      <c r="AC389" s="192">
        <v>450</v>
      </c>
      <c r="AD389" s="192">
        <v>440</v>
      </c>
      <c r="AE389" s="192">
        <v>410</v>
      </c>
      <c r="AF389" s="192"/>
      <c r="AG389" s="192">
        <v>330</v>
      </c>
      <c r="AH389" s="192">
        <v>385</v>
      </c>
      <c r="AI389" s="192">
        <v>380</v>
      </c>
      <c r="AJ389" s="192">
        <v>365</v>
      </c>
      <c r="AK389" s="171">
        <v>286</v>
      </c>
      <c r="AL389" s="171">
        <v>263</v>
      </c>
      <c r="AM389" s="192">
        <v>419.33333333333331</v>
      </c>
      <c r="AN389" s="192">
        <v>361.44444444444451</v>
      </c>
      <c r="AO389" s="222"/>
      <c r="AP389" s="182">
        <v>45</v>
      </c>
      <c r="AQ389" s="183">
        <v>320</v>
      </c>
      <c r="AR389" s="181">
        <v>3.1468531468531471</v>
      </c>
      <c r="AS389" s="181">
        <v>3.1468531468531471</v>
      </c>
      <c r="AT389" s="184"/>
      <c r="AU389" s="184"/>
      <c r="AV389" s="184"/>
      <c r="AW389" s="184"/>
      <c r="AX389" s="184"/>
      <c r="AY389" s="184"/>
      <c r="AZ389" s="184"/>
      <c r="BA389" s="184"/>
      <c r="BB389" s="184"/>
      <c r="BC389" s="185"/>
      <c r="BD389" s="180"/>
      <c r="BE389" s="186"/>
      <c r="BF389" s="187"/>
      <c r="BG389" s="172">
        <v>0</v>
      </c>
      <c r="BH389" s="172"/>
      <c r="BI389" s="172"/>
      <c r="BJ389" s="172"/>
      <c r="BK389" s="172"/>
      <c r="BL389" s="28"/>
      <c r="BM389" s="229"/>
      <c r="BN389" s="229">
        <v>6</v>
      </c>
      <c r="BO389" s="229"/>
      <c r="BP389" s="229"/>
      <c r="BQ389" s="229"/>
      <c r="BR389" s="229"/>
      <c r="BS389" s="229"/>
      <c r="BT389" s="229"/>
      <c r="BU389" s="229"/>
      <c r="BV389" s="229">
        <v>0</v>
      </c>
      <c r="BW389" s="229"/>
      <c r="BX389" s="229"/>
      <c r="BY389" s="229"/>
      <c r="BZ389" s="229"/>
      <c r="CA389" s="229"/>
      <c r="CB389" s="229"/>
      <c r="CC389" s="229"/>
      <c r="CD389" s="229"/>
      <c r="CE389" s="229"/>
      <c r="CF389" s="229"/>
      <c r="CG389" s="229">
        <v>0</v>
      </c>
      <c r="CH389" s="229">
        <v>0</v>
      </c>
      <c r="CI389" s="229"/>
      <c r="CJ389" s="229">
        <v>1.4999999999999999E-2</v>
      </c>
      <c r="CK389" s="229"/>
      <c r="CL389" s="229"/>
      <c r="CM389" s="229"/>
      <c r="CN389" s="229"/>
      <c r="CO389" s="229"/>
      <c r="CP389" s="229"/>
      <c r="CQ389" s="229" t="s">
        <v>169</v>
      </c>
      <c r="CR389" s="229" t="s">
        <v>179</v>
      </c>
      <c r="CS389">
        <v>0</v>
      </c>
    </row>
    <row r="390" spans="1:97" s="197" customFormat="1" ht="31.5" customHeight="1" x14ac:dyDescent="0.3">
      <c r="A390" s="193">
        <v>2022</v>
      </c>
      <c r="B390" s="170">
        <v>1</v>
      </c>
      <c r="C390" s="257">
        <v>44580</v>
      </c>
      <c r="D390" s="170">
        <v>236</v>
      </c>
      <c r="E390" s="170">
        <v>160</v>
      </c>
      <c r="F390" s="170">
        <v>3</v>
      </c>
      <c r="G390" s="196" t="s">
        <v>214</v>
      </c>
      <c r="H390" t="s">
        <v>215</v>
      </c>
      <c r="I390" t="s">
        <v>160</v>
      </c>
      <c r="J390">
        <v>2</v>
      </c>
      <c r="K390">
        <v>1</v>
      </c>
      <c r="L390" s="258">
        <v>200</v>
      </c>
      <c r="M390" s="259">
        <v>186</v>
      </c>
      <c r="N390" s="260">
        <v>214</v>
      </c>
      <c r="O390" s="192">
        <v>250</v>
      </c>
      <c r="P390" s="192">
        <v>246</v>
      </c>
      <c r="Q390" s="192">
        <v>262</v>
      </c>
      <c r="R390" s="192">
        <v>278</v>
      </c>
      <c r="S390" s="192">
        <v>281</v>
      </c>
      <c r="T390" s="192">
        <v>200</v>
      </c>
      <c r="U390" s="192">
        <v>197</v>
      </c>
      <c r="V390" s="192">
        <v>199</v>
      </c>
      <c r="W390" s="192">
        <v>214</v>
      </c>
      <c r="X390" s="192">
        <v>213</v>
      </c>
      <c r="Y390" s="171">
        <v>95</v>
      </c>
      <c r="Z390" s="171">
        <v>95</v>
      </c>
      <c r="AA390" s="192">
        <v>277</v>
      </c>
      <c r="AB390" s="192">
        <v>280</v>
      </c>
      <c r="AC390" s="192">
        <v>275</v>
      </c>
      <c r="AD390" s="192">
        <v>260</v>
      </c>
      <c r="AE390" s="192">
        <v>270</v>
      </c>
      <c r="AF390" s="192">
        <v>215</v>
      </c>
      <c r="AG390" s="192">
        <v>208</v>
      </c>
      <c r="AH390" s="192">
        <v>195</v>
      </c>
      <c r="AI390" s="192">
        <v>197</v>
      </c>
      <c r="AJ390" s="192">
        <v>206</v>
      </c>
      <c r="AK390" s="171">
        <v>100</v>
      </c>
      <c r="AL390" s="171">
        <v>84</v>
      </c>
      <c r="AM390" s="192">
        <v>267.89999999999998</v>
      </c>
      <c r="AN390" s="192">
        <v>204.4</v>
      </c>
      <c r="AO390" s="222"/>
      <c r="AP390" s="182">
        <v>76</v>
      </c>
      <c r="AQ390" s="183">
        <v>95</v>
      </c>
      <c r="AR390" s="181">
        <v>19.35483870967742</v>
      </c>
      <c r="AS390" s="181">
        <v>19.35483870967742</v>
      </c>
      <c r="AT390" s="184"/>
      <c r="AU390" s="184"/>
      <c r="AV390" s="184"/>
      <c r="AW390" s="184">
        <v>4</v>
      </c>
      <c r="AX390" s="184">
        <v>8</v>
      </c>
      <c r="AY390" s="184">
        <v>2</v>
      </c>
      <c r="AZ390" s="184">
        <v>1</v>
      </c>
      <c r="BA390" s="184"/>
      <c r="BB390" s="184"/>
      <c r="BC390" s="185"/>
      <c r="BD390" s="180"/>
      <c r="BE390" s="186"/>
      <c r="BF390" s="187"/>
      <c r="BG390" s="172">
        <v>0</v>
      </c>
      <c r="BH390" s="172"/>
      <c r="BI390" s="172"/>
      <c r="BJ390" s="172"/>
      <c r="BK390" s="172"/>
      <c r="BL390" s="28"/>
      <c r="BM390" s="229">
        <v>3</v>
      </c>
      <c r="BN390" s="229">
        <v>6</v>
      </c>
      <c r="BO390" s="229"/>
      <c r="BP390" s="229"/>
      <c r="BQ390" s="229"/>
      <c r="BR390" s="229"/>
      <c r="BS390" s="229"/>
      <c r="BT390" s="229"/>
      <c r="BU390" s="229"/>
      <c r="BV390" s="229">
        <v>0</v>
      </c>
      <c r="BW390" s="229"/>
      <c r="BX390" s="229"/>
      <c r="BY390" s="229">
        <v>11</v>
      </c>
      <c r="BZ390" s="229">
        <v>8</v>
      </c>
      <c r="CA390" s="229"/>
      <c r="CB390" s="229"/>
      <c r="CC390" s="229"/>
      <c r="CD390" s="229"/>
      <c r="CE390" s="229"/>
      <c r="CF390" s="229"/>
      <c r="CG390" s="229">
        <v>0</v>
      </c>
      <c r="CH390" s="229">
        <v>0</v>
      </c>
      <c r="CI390" s="229"/>
      <c r="CJ390" s="229">
        <v>1.4999999999999999E-2</v>
      </c>
      <c r="CK390" s="229"/>
      <c r="CL390" s="229"/>
      <c r="CM390" s="229"/>
      <c r="CN390" s="229"/>
      <c r="CO390" s="229"/>
      <c r="CP390" s="229"/>
      <c r="CQ390" s="229" t="s">
        <v>216</v>
      </c>
      <c r="CR390" s="229" t="s">
        <v>217</v>
      </c>
      <c r="CS390">
        <v>0</v>
      </c>
    </row>
    <row r="391" spans="1:97" s="197" customFormat="1" ht="31.5" customHeight="1" x14ac:dyDescent="0.3">
      <c r="A391" s="193">
        <v>2022</v>
      </c>
      <c r="B391" s="170">
        <v>1</v>
      </c>
      <c r="C391" s="257">
        <v>44580</v>
      </c>
      <c r="D391" s="170">
        <v>34</v>
      </c>
      <c r="E391" s="170">
        <v>104</v>
      </c>
      <c r="F391" s="170">
        <v>4</v>
      </c>
      <c r="G391" s="196" t="s">
        <v>271</v>
      </c>
      <c r="H391" t="s">
        <v>272</v>
      </c>
      <c r="I391" t="s">
        <v>160</v>
      </c>
      <c r="J391">
        <v>4</v>
      </c>
      <c r="K391">
        <v>6</v>
      </c>
      <c r="L391" s="258">
        <v>89</v>
      </c>
      <c r="M391" s="259">
        <v>82.77</v>
      </c>
      <c r="N391" s="260">
        <v>95.23</v>
      </c>
      <c r="O391" s="192"/>
      <c r="P391" s="192"/>
      <c r="Q391" s="192"/>
      <c r="R391" s="192"/>
      <c r="S391" s="192"/>
      <c r="T391" s="192"/>
      <c r="U391" s="192"/>
      <c r="V391" s="192"/>
      <c r="W391" s="192"/>
      <c r="X391" s="192"/>
      <c r="Y391" s="171">
        <v>103</v>
      </c>
      <c r="Z391" s="171"/>
      <c r="AA391" s="192"/>
      <c r="AB391" s="192"/>
      <c r="AC391" s="192"/>
      <c r="AD391" s="192"/>
      <c r="AE391" s="192"/>
      <c r="AF391" s="192"/>
      <c r="AG391" s="192"/>
      <c r="AH391" s="192"/>
      <c r="AI391" s="192"/>
      <c r="AJ391" s="192"/>
      <c r="AK391" s="171"/>
      <c r="AL391" s="171"/>
      <c r="AM391" s="192"/>
      <c r="AN391" s="192"/>
      <c r="AO391" s="222"/>
      <c r="AP391" s="182">
        <v>140</v>
      </c>
      <c r="AQ391" s="183">
        <v>103</v>
      </c>
      <c r="AR391" s="181">
        <v>8.7378640776699026</v>
      </c>
      <c r="AS391" s="181">
        <v>8.7378640776699026</v>
      </c>
      <c r="AT391" s="184"/>
      <c r="AU391" s="184"/>
      <c r="AV391" s="184"/>
      <c r="AW391" s="184"/>
      <c r="AX391" s="184"/>
      <c r="AY391" s="184"/>
      <c r="AZ391" s="184"/>
      <c r="BA391" s="184"/>
      <c r="BB391" s="184"/>
      <c r="BC391" s="185"/>
      <c r="BD391" s="180"/>
      <c r="BE391" s="186"/>
      <c r="BF391" s="187"/>
      <c r="BG391" s="172">
        <v>0</v>
      </c>
      <c r="BH391" s="172"/>
      <c r="BI391" s="172"/>
      <c r="BJ391" s="172"/>
      <c r="BK391" s="172"/>
      <c r="BL391" s="28"/>
      <c r="BM391" s="229"/>
      <c r="BN391" s="229"/>
      <c r="BO391" s="229"/>
      <c r="BP391" s="229"/>
      <c r="BQ391" s="229"/>
      <c r="BR391" s="229"/>
      <c r="BS391" s="229"/>
      <c r="BT391" s="229"/>
      <c r="BU391" s="229"/>
      <c r="BV391" s="229">
        <v>0</v>
      </c>
      <c r="BW391" s="229"/>
      <c r="BX391" s="229"/>
      <c r="BY391" s="229"/>
      <c r="BZ391" s="229"/>
      <c r="CA391" s="229"/>
      <c r="CB391" s="229"/>
      <c r="CC391" s="229"/>
      <c r="CD391" s="229"/>
      <c r="CE391" s="229"/>
      <c r="CF391" s="229"/>
      <c r="CG391" s="229">
        <v>0</v>
      </c>
      <c r="CH391" s="229">
        <v>0</v>
      </c>
      <c r="CI391" s="229"/>
      <c r="CJ391" s="229">
        <v>1.4999999999999999E-2</v>
      </c>
      <c r="CK391" s="229"/>
      <c r="CL391" s="229"/>
      <c r="CM391" s="229"/>
      <c r="CN391" s="229"/>
      <c r="CO391" s="229"/>
      <c r="CP391" s="229"/>
      <c r="CQ391" s="229" t="s">
        <v>169</v>
      </c>
      <c r="CR391" s="229" t="s">
        <v>179</v>
      </c>
      <c r="CS391">
        <v>0</v>
      </c>
    </row>
    <row r="392" spans="1:97" s="197" customFormat="1" ht="31.5" customHeight="1" x14ac:dyDescent="0.3">
      <c r="A392" s="193">
        <v>2022</v>
      </c>
      <c r="B392" s="170">
        <v>1</v>
      </c>
      <c r="C392" s="257">
        <v>44580</v>
      </c>
      <c r="D392" s="170">
        <v>124</v>
      </c>
      <c r="E392" s="170">
        <v>689</v>
      </c>
      <c r="F392" s="170">
        <v>4</v>
      </c>
      <c r="G392" s="196" t="s">
        <v>276</v>
      </c>
      <c r="H392" t="s">
        <v>277</v>
      </c>
      <c r="I392" t="s">
        <v>160</v>
      </c>
      <c r="J392">
        <v>2</v>
      </c>
      <c r="K392">
        <v>2</v>
      </c>
      <c r="L392" s="258">
        <v>75</v>
      </c>
      <c r="M392" s="259">
        <v>67.5</v>
      </c>
      <c r="N392" s="260">
        <v>82.5</v>
      </c>
      <c r="O392" s="192"/>
      <c r="P392" s="192"/>
      <c r="Q392" s="192"/>
      <c r="R392" s="192"/>
      <c r="S392" s="192"/>
      <c r="T392" s="192"/>
      <c r="U392" s="192"/>
      <c r="V392" s="192"/>
      <c r="W392" s="192"/>
      <c r="X392" s="192"/>
      <c r="Y392" s="171"/>
      <c r="Z392" s="171">
        <v>103</v>
      </c>
      <c r="AA392" s="192"/>
      <c r="AB392" s="192"/>
      <c r="AC392" s="192"/>
      <c r="AD392" s="192"/>
      <c r="AE392" s="192"/>
      <c r="AF392" s="192"/>
      <c r="AG392" s="192"/>
      <c r="AH392" s="192"/>
      <c r="AI392" s="192"/>
      <c r="AJ392" s="192"/>
      <c r="AK392" s="171">
        <v>115</v>
      </c>
      <c r="AL392" s="171">
        <v>115</v>
      </c>
      <c r="AM392" s="192"/>
      <c r="AN392" s="192"/>
      <c r="AO392" s="222"/>
      <c r="AP392" s="182">
        <v>59</v>
      </c>
      <c r="AQ392" s="183">
        <v>122</v>
      </c>
      <c r="AR392" s="181">
        <v>16.216216216216221</v>
      </c>
      <c r="AS392" s="181">
        <v>16.216216216216221</v>
      </c>
      <c r="AT392" s="184"/>
      <c r="AU392" s="184"/>
      <c r="AV392" s="184"/>
      <c r="AW392" s="184"/>
      <c r="AX392" s="184"/>
      <c r="AY392" s="184"/>
      <c r="AZ392" s="184"/>
      <c r="BA392" s="184"/>
      <c r="BB392" s="184"/>
      <c r="BC392" s="185"/>
      <c r="BD392" s="180"/>
      <c r="BE392" s="186"/>
      <c r="BF392" s="187"/>
      <c r="BG392" s="172">
        <v>0</v>
      </c>
      <c r="BH392" s="172"/>
      <c r="BI392" s="172"/>
      <c r="BJ392" s="172"/>
      <c r="BK392" s="172"/>
      <c r="BL392" s="28"/>
      <c r="BM392" s="229"/>
      <c r="BN392" s="229"/>
      <c r="BO392" s="229"/>
      <c r="BP392" s="229"/>
      <c r="BQ392" s="229"/>
      <c r="BR392" s="229"/>
      <c r="BS392" s="229"/>
      <c r="BT392" s="229"/>
      <c r="BU392" s="229"/>
      <c r="BV392" s="229">
        <v>0</v>
      </c>
      <c r="BW392" s="229"/>
      <c r="BX392" s="229"/>
      <c r="BY392" s="229"/>
      <c r="BZ392" s="229"/>
      <c r="CA392" s="229"/>
      <c r="CB392" s="229"/>
      <c r="CC392" s="229"/>
      <c r="CD392" s="229"/>
      <c r="CE392" s="229"/>
      <c r="CF392" s="229"/>
      <c r="CG392" s="229">
        <v>0</v>
      </c>
      <c r="CH392" s="229">
        <v>0</v>
      </c>
      <c r="CI392" s="229"/>
      <c r="CJ392" s="229">
        <v>1.4999999999999999E-2</v>
      </c>
      <c r="CK392" s="229"/>
      <c r="CL392" s="229"/>
      <c r="CM392" s="229"/>
      <c r="CN392" s="229"/>
      <c r="CO392" s="229"/>
      <c r="CP392" s="229"/>
      <c r="CQ392" s="229" t="s">
        <v>169</v>
      </c>
      <c r="CR392" s="229" t="s">
        <v>179</v>
      </c>
      <c r="CS392">
        <v>0</v>
      </c>
    </row>
    <row r="393" spans="1:97" s="197" customFormat="1" ht="31.5" customHeight="1" x14ac:dyDescent="0.3">
      <c r="A393" s="193">
        <v>2022</v>
      </c>
      <c r="B393" s="170">
        <v>1</v>
      </c>
      <c r="C393" s="257">
        <v>44580</v>
      </c>
      <c r="D393" s="170">
        <v>135</v>
      </c>
      <c r="E393" s="170">
        <v>271</v>
      </c>
      <c r="F393" s="170">
        <v>5</v>
      </c>
      <c r="G393" s="196" t="s">
        <v>337</v>
      </c>
      <c r="H393" t="s">
        <v>338</v>
      </c>
      <c r="I393" t="s">
        <v>160</v>
      </c>
      <c r="J393">
        <v>4</v>
      </c>
      <c r="K393">
        <v>2</v>
      </c>
      <c r="L393" s="258">
        <v>161</v>
      </c>
      <c r="M393" s="259">
        <v>149.72999999999999</v>
      </c>
      <c r="N393" s="260">
        <v>172.27</v>
      </c>
      <c r="O393" s="192"/>
      <c r="P393" s="192"/>
      <c r="Q393" s="192"/>
      <c r="R393" s="192"/>
      <c r="S393" s="192"/>
      <c r="T393" s="192"/>
      <c r="U393" s="192"/>
      <c r="V393" s="192"/>
      <c r="W393" s="192"/>
      <c r="X393" s="192"/>
      <c r="Y393" s="171"/>
      <c r="Z393" s="171">
        <v>102</v>
      </c>
      <c r="AA393" s="192"/>
      <c r="AB393" s="192">
        <v>190</v>
      </c>
      <c r="AC393" s="192">
        <v>189</v>
      </c>
      <c r="AD393" s="192">
        <v>190</v>
      </c>
      <c r="AE393" s="192">
        <v>195</v>
      </c>
      <c r="AF393" s="192"/>
      <c r="AG393" s="192">
        <v>154</v>
      </c>
      <c r="AH393" s="192">
        <v>148</v>
      </c>
      <c r="AI393" s="192">
        <v>160</v>
      </c>
      <c r="AJ393" s="192">
        <v>163</v>
      </c>
      <c r="AK393" s="171">
        <v>102</v>
      </c>
      <c r="AL393" s="171">
        <v>102</v>
      </c>
      <c r="AM393" s="192">
        <v>191</v>
      </c>
      <c r="AN393" s="192">
        <v>156.25</v>
      </c>
      <c r="AO393" s="222"/>
      <c r="AP393" s="182">
        <v>151</v>
      </c>
      <c r="AQ393" s="183">
        <v>95</v>
      </c>
      <c r="AR393" s="181">
        <v>8.8235294117647065</v>
      </c>
      <c r="AS393" s="181">
        <v>8.8235294117647065</v>
      </c>
      <c r="AT393" s="184"/>
      <c r="AU393" s="184"/>
      <c r="AV393" s="184"/>
      <c r="AW393" s="184">
        <v>4</v>
      </c>
      <c r="AX393" s="184">
        <v>2</v>
      </c>
      <c r="AY393" s="184">
        <v>4</v>
      </c>
      <c r="AZ393" s="184"/>
      <c r="BA393" s="184"/>
      <c r="BB393" s="184"/>
      <c r="BC393" s="185"/>
      <c r="BD393" s="180"/>
      <c r="BE393" s="186"/>
      <c r="BF393" s="187"/>
      <c r="BG393" s="172">
        <v>0</v>
      </c>
      <c r="BH393" s="172"/>
      <c r="BI393" s="172"/>
      <c r="BJ393" s="172"/>
      <c r="BK393" s="172"/>
      <c r="BL393" s="28"/>
      <c r="BM393" s="229">
        <v>2</v>
      </c>
      <c r="BN393" s="229">
        <v>8</v>
      </c>
      <c r="BO393" s="229"/>
      <c r="BP393" s="229"/>
      <c r="BQ393" s="229"/>
      <c r="BR393" s="229"/>
      <c r="BS393" s="229"/>
      <c r="BT393" s="229"/>
      <c r="BU393" s="229"/>
      <c r="BV393" s="229">
        <v>0</v>
      </c>
      <c r="BW393" s="229"/>
      <c r="BX393" s="229"/>
      <c r="BY393" s="229">
        <v>2</v>
      </c>
      <c r="BZ393" s="229">
        <v>6</v>
      </c>
      <c r="CA393" s="229"/>
      <c r="CB393" s="229"/>
      <c r="CC393" s="229"/>
      <c r="CD393" s="229"/>
      <c r="CE393" s="229"/>
      <c r="CF393" s="229"/>
      <c r="CG393" s="229">
        <v>0</v>
      </c>
      <c r="CH393" s="229">
        <v>0</v>
      </c>
      <c r="CI393" s="229"/>
      <c r="CJ393" s="229">
        <v>1.4999999999999999E-2</v>
      </c>
      <c r="CK393" s="229"/>
      <c r="CL393" s="229"/>
      <c r="CM393" s="229"/>
      <c r="CN393" s="229"/>
      <c r="CO393" s="229"/>
      <c r="CP393" s="229"/>
      <c r="CQ393" s="229" t="s">
        <v>165</v>
      </c>
      <c r="CR393" s="229"/>
      <c r="CS393">
        <v>0</v>
      </c>
    </row>
    <row r="394" spans="1:97" s="197" customFormat="1" ht="31.5" customHeight="1" x14ac:dyDescent="0.3">
      <c r="A394" s="193">
        <v>2022</v>
      </c>
      <c r="B394" s="170">
        <v>1</v>
      </c>
      <c r="C394" s="257">
        <v>44580</v>
      </c>
      <c r="D394" s="170">
        <v>376</v>
      </c>
      <c r="E394" s="170">
        <v>438</v>
      </c>
      <c r="F394" s="170">
        <v>5</v>
      </c>
      <c r="G394" s="196" t="s">
        <v>197</v>
      </c>
      <c r="H394" t="s">
        <v>198</v>
      </c>
      <c r="I394" t="s">
        <v>160</v>
      </c>
      <c r="J394">
        <v>3</v>
      </c>
      <c r="K394">
        <v>2</v>
      </c>
      <c r="L394" s="258">
        <v>335</v>
      </c>
      <c r="M394" s="259">
        <v>315.23500000000001</v>
      </c>
      <c r="N394" s="260">
        <v>358.78500000000003</v>
      </c>
      <c r="O394" s="192"/>
      <c r="P394" s="192"/>
      <c r="Q394" s="192"/>
      <c r="R394" s="192"/>
      <c r="S394" s="192"/>
      <c r="T394" s="192"/>
      <c r="U394" s="192"/>
      <c r="V394" s="192"/>
      <c r="W394" s="192"/>
      <c r="X394" s="192"/>
      <c r="Y394" s="171"/>
      <c r="Z394" s="171"/>
      <c r="AA394" s="192"/>
      <c r="AB394" s="192"/>
      <c r="AC394" s="192"/>
      <c r="AD394" s="192"/>
      <c r="AE394" s="192"/>
      <c r="AF394" s="192"/>
      <c r="AG394" s="192"/>
      <c r="AH394" s="192"/>
      <c r="AI394" s="192"/>
      <c r="AJ394" s="192"/>
      <c r="AK394" s="171"/>
      <c r="AL394" s="171"/>
      <c r="AM394" s="192"/>
      <c r="AN394" s="192"/>
      <c r="AO394" s="222"/>
      <c r="AP394" s="182">
        <v>75</v>
      </c>
      <c r="AQ394" s="183">
        <v>144</v>
      </c>
      <c r="AR394" s="181"/>
      <c r="AS394" s="181"/>
      <c r="AT394" s="184"/>
      <c r="AU394" s="184"/>
      <c r="AV394" s="184"/>
      <c r="AW394" s="184">
        <v>2</v>
      </c>
      <c r="AX394" s="184">
        <v>4</v>
      </c>
      <c r="AY394" s="184"/>
      <c r="AZ394" s="184"/>
      <c r="BA394" s="184"/>
      <c r="BB394" s="184"/>
      <c r="BC394" s="185"/>
      <c r="BD394" s="180"/>
      <c r="BE394" s="186"/>
      <c r="BF394" s="187"/>
      <c r="BG394" s="172">
        <v>0</v>
      </c>
      <c r="BH394" s="172"/>
      <c r="BI394" s="172"/>
      <c r="BJ394" s="172"/>
      <c r="BK394" s="172"/>
      <c r="BL394" s="28"/>
      <c r="BM394" s="229"/>
      <c r="BN394" s="229"/>
      <c r="BO394" s="229"/>
      <c r="BP394" s="229"/>
      <c r="BQ394" s="229"/>
      <c r="BR394" s="229"/>
      <c r="BS394" s="229"/>
      <c r="BT394" s="229"/>
      <c r="BU394" s="229"/>
      <c r="BV394" s="229">
        <v>0</v>
      </c>
      <c r="BW394" s="229"/>
      <c r="BX394" s="229"/>
      <c r="BY394" s="229"/>
      <c r="BZ394" s="229"/>
      <c r="CA394" s="229"/>
      <c r="CB394" s="229"/>
      <c r="CC394" s="229"/>
      <c r="CD394" s="229"/>
      <c r="CE394" s="229"/>
      <c r="CF394" s="229"/>
      <c r="CG394" s="229">
        <v>0</v>
      </c>
      <c r="CH394" s="229">
        <v>0</v>
      </c>
      <c r="CI394" s="229"/>
      <c r="CJ394" s="229">
        <v>1.4999999999999999E-2</v>
      </c>
      <c r="CK394" s="229"/>
      <c r="CL394" s="229"/>
      <c r="CM394" s="229"/>
      <c r="CN394" s="229"/>
      <c r="CO394" s="229"/>
      <c r="CP394" s="229"/>
      <c r="CQ394" s="229" t="s">
        <v>174</v>
      </c>
      <c r="CR394" s="229" t="s">
        <v>175</v>
      </c>
      <c r="CS394">
        <v>0</v>
      </c>
    </row>
    <row r="395" spans="1:97" s="197" customFormat="1" ht="31.5" customHeight="1" x14ac:dyDescent="0.3">
      <c r="A395" s="193">
        <v>2022</v>
      </c>
      <c r="B395" s="170">
        <v>1</v>
      </c>
      <c r="C395" s="257">
        <v>44580</v>
      </c>
      <c r="D395" s="170">
        <v>18</v>
      </c>
      <c r="E395" s="170">
        <v>49</v>
      </c>
      <c r="F395" s="170">
        <v>6</v>
      </c>
      <c r="G395" s="196" t="s">
        <v>291</v>
      </c>
      <c r="H395" t="s">
        <v>292</v>
      </c>
      <c r="I395" t="s">
        <v>221</v>
      </c>
      <c r="J395">
        <v>2</v>
      </c>
      <c r="K395">
        <v>3</v>
      </c>
      <c r="L395" s="258">
        <v>100</v>
      </c>
      <c r="M395" s="259">
        <v>95.5</v>
      </c>
      <c r="N395" s="260">
        <v>104.5</v>
      </c>
      <c r="O395" s="192"/>
      <c r="P395" s="192"/>
      <c r="Q395" s="192"/>
      <c r="R395" s="192"/>
      <c r="S395" s="192"/>
      <c r="T395" s="192"/>
      <c r="U395" s="192"/>
      <c r="V395" s="192"/>
      <c r="W395" s="192"/>
      <c r="X395" s="192"/>
      <c r="Y395" s="171"/>
      <c r="Z395" s="171"/>
      <c r="AA395" s="192"/>
      <c r="AB395" s="192"/>
      <c r="AC395" s="192">
        <v>133</v>
      </c>
      <c r="AD395" s="192">
        <v>145</v>
      </c>
      <c r="AE395" s="192">
        <v>140</v>
      </c>
      <c r="AF395" s="192"/>
      <c r="AG395" s="192"/>
      <c r="AH395" s="192">
        <v>114</v>
      </c>
      <c r="AI395" s="192">
        <v>118</v>
      </c>
      <c r="AJ395" s="192">
        <v>113</v>
      </c>
      <c r="AK395" s="171"/>
      <c r="AL395" s="171">
        <v>94</v>
      </c>
      <c r="AM395" s="192">
        <v>139.33333333333329</v>
      </c>
      <c r="AN395" s="192">
        <v>115</v>
      </c>
      <c r="AO395" s="222"/>
      <c r="AP395" s="182">
        <v>101</v>
      </c>
      <c r="AQ395" s="183">
        <v>107</v>
      </c>
      <c r="AR395" s="181">
        <v>19.148936170212771</v>
      </c>
      <c r="AS395" s="181">
        <v>19.148936170212771</v>
      </c>
      <c r="AT395" s="184"/>
      <c r="AU395" s="184"/>
      <c r="AV395" s="184"/>
      <c r="AW395" s="184"/>
      <c r="AX395" s="184"/>
      <c r="AY395" s="184"/>
      <c r="AZ395" s="184"/>
      <c r="BA395" s="184"/>
      <c r="BB395" s="184"/>
      <c r="BC395" s="185"/>
      <c r="BD395" s="180"/>
      <c r="BE395" s="186"/>
      <c r="BF395" s="187"/>
      <c r="BG395" s="172">
        <v>0</v>
      </c>
      <c r="BH395" s="172"/>
      <c r="BI395" s="172"/>
      <c r="BJ395" s="172"/>
      <c r="BK395" s="172"/>
      <c r="BL395" s="28"/>
      <c r="BM395" s="229">
        <v>2</v>
      </c>
      <c r="BN395" s="229">
        <v>6</v>
      </c>
      <c r="BO395" s="229"/>
      <c r="BP395" s="229"/>
      <c r="BQ395" s="229"/>
      <c r="BR395" s="229"/>
      <c r="BS395" s="229"/>
      <c r="BT395" s="229"/>
      <c r="BU395" s="229"/>
      <c r="BV395" s="229">
        <v>0</v>
      </c>
      <c r="BW395" s="229"/>
      <c r="BX395" s="229"/>
      <c r="BY395" s="229"/>
      <c r="BZ395" s="229"/>
      <c r="CA395" s="229"/>
      <c r="CB395" s="229"/>
      <c r="CC395" s="229"/>
      <c r="CD395" s="229"/>
      <c r="CE395" s="229"/>
      <c r="CF395" s="229"/>
      <c r="CG395" s="229">
        <v>0</v>
      </c>
      <c r="CH395" s="229">
        <v>0</v>
      </c>
      <c r="CI395" s="229"/>
      <c r="CJ395" s="229">
        <v>1.4999999999999999E-2</v>
      </c>
      <c r="CK395" s="229"/>
      <c r="CL395" s="229"/>
      <c r="CM395" s="229"/>
      <c r="CN395" s="229"/>
      <c r="CO395" s="229"/>
      <c r="CP395" s="229"/>
      <c r="CQ395" s="229" t="s">
        <v>174</v>
      </c>
      <c r="CR395" s="229" t="s">
        <v>222</v>
      </c>
      <c r="CS395">
        <v>0</v>
      </c>
    </row>
    <row r="396" spans="1:97" s="197" customFormat="1" ht="31.5" customHeight="1" x14ac:dyDescent="0.3">
      <c r="A396" s="193">
        <v>2022</v>
      </c>
      <c r="B396" s="170">
        <v>1</v>
      </c>
      <c r="C396" s="257">
        <v>44580</v>
      </c>
      <c r="D396" s="170">
        <v>18</v>
      </c>
      <c r="E396" s="170">
        <v>50</v>
      </c>
      <c r="F396" s="170">
        <v>6</v>
      </c>
      <c r="G396" s="196" t="s">
        <v>294</v>
      </c>
      <c r="H396" t="s">
        <v>295</v>
      </c>
      <c r="I396" t="s">
        <v>221</v>
      </c>
      <c r="J396">
        <v>2</v>
      </c>
      <c r="K396">
        <v>3</v>
      </c>
      <c r="L396" s="258">
        <v>54</v>
      </c>
      <c r="M396" s="259">
        <v>51.57</v>
      </c>
      <c r="N396" s="260">
        <v>56.43</v>
      </c>
      <c r="O396" s="192"/>
      <c r="P396" s="192"/>
      <c r="Q396" s="192"/>
      <c r="R396" s="192"/>
      <c r="S396" s="192"/>
      <c r="T396" s="192"/>
      <c r="U396" s="192"/>
      <c r="V396" s="192"/>
      <c r="W396" s="192"/>
      <c r="X396" s="192"/>
      <c r="Y396" s="171"/>
      <c r="Z396" s="171"/>
      <c r="AA396" s="192"/>
      <c r="AB396" s="192"/>
      <c r="AC396" s="192">
        <v>75</v>
      </c>
      <c r="AD396" s="192">
        <v>84</v>
      </c>
      <c r="AE396" s="192">
        <v>80</v>
      </c>
      <c r="AF396" s="192"/>
      <c r="AG396" s="192"/>
      <c r="AH396" s="192">
        <v>65</v>
      </c>
      <c r="AI396" s="192">
        <v>69</v>
      </c>
      <c r="AJ396" s="192">
        <v>66</v>
      </c>
      <c r="AK396" s="171"/>
      <c r="AL396" s="171">
        <v>94</v>
      </c>
      <c r="AM396" s="192">
        <v>79.666666666666671</v>
      </c>
      <c r="AN396" s="192">
        <v>66.666666666666671</v>
      </c>
      <c r="AO396" s="222"/>
      <c r="AP396" s="182">
        <v>101</v>
      </c>
      <c r="AQ396" s="183">
        <v>107</v>
      </c>
      <c r="AR396" s="181">
        <v>19.148936170212771</v>
      </c>
      <c r="AS396" s="181">
        <v>19.148936170212771</v>
      </c>
      <c r="AT396" s="184"/>
      <c r="AU396" s="184"/>
      <c r="AV396" s="184"/>
      <c r="AW396" s="184"/>
      <c r="AX396" s="184"/>
      <c r="AY396" s="184"/>
      <c r="AZ396" s="184"/>
      <c r="BA396" s="184"/>
      <c r="BB396" s="184"/>
      <c r="BC396" s="185"/>
      <c r="BD396" s="180"/>
      <c r="BE396" s="186"/>
      <c r="BF396" s="187"/>
      <c r="BG396" s="172">
        <v>0</v>
      </c>
      <c r="BH396" s="172"/>
      <c r="BI396" s="172"/>
      <c r="BJ396" s="172"/>
      <c r="BK396" s="172"/>
      <c r="BL396" s="28"/>
      <c r="BM396" s="229">
        <v>4</v>
      </c>
      <c r="BN396" s="229">
        <v>4</v>
      </c>
      <c r="BO396" s="229"/>
      <c r="BP396" s="229"/>
      <c r="BQ396" s="229"/>
      <c r="BR396" s="229"/>
      <c r="BS396" s="229"/>
      <c r="BT396" s="229"/>
      <c r="BU396" s="229"/>
      <c r="BV396" s="229">
        <v>0</v>
      </c>
      <c r="BW396" s="229"/>
      <c r="BX396" s="229"/>
      <c r="BY396" s="229"/>
      <c r="BZ396" s="229"/>
      <c r="CA396" s="229"/>
      <c r="CB396" s="229"/>
      <c r="CC396" s="229"/>
      <c r="CD396" s="229"/>
      <c r="CE396" s="229"/>
      <c r="CF396" s="229"/>
      <c r="CG396" s="229">
        <v>0</v>
      </c>
      <c r="CH396" s="229">
        <v>0</v>
      </c>
      <c r="CI396" s="229"/>
      <c r="CJ396" s="229">
        <v>1.4999999999999999E-2</v>
      </c>
      <c r="CK396" s="229"/>
      <c r="CL396" s="229"/>
      <c r="CM396" s="229"/>
      <c r="CN396" s="229"/>
      <c r="CO396" s="229"/>
      <c r="CP396" s="229"/>
      <c r="CQ396" s="229" t="s">
        <v>174</v>
      </c>
      <c r="CR396" s="229" t="s">
        <v>222</v>
      </c>
      <c r="CS396">
        <v>0</v>
      </c>
    </row>
    <row r="397" spans="1:97" s="197" customFormat="1" ht="31.5" customHeight="1" x14ac:dyDescent="0.3">
      <c r="A397" s="193">
        <v>2022</v>
      </c>
      <c r="B397" s="170">
        <v>1</v>
      </c>
      <c r="C397" s="257">
        <v>44580</v>
      </c>
      <c r="D397" s="170">
        <v>375</v>
      </c>
      <c r="E397" s="170">
        <v>437</v>
      </c>
      <c r="F397" s="170">
        <v>6</v>
      </c>
      <c r="G397" s="196" t="s">
        <v>250</v>
      </c>
      <c r="H397" t="s">
        <v>251</v>
      </c>
      <c r="I397" t="s">
        <v>160</v>
      </c>
      <c r="J397">
        <v>4</v>
      </c>
      <c r="K397">
        <v>2</v>
      </c>
      <c r="L397" s="258">
        <v>168</v>
      </c>
      <c r="M397" s="259">
        <v>158.08799999999999</v>
      </c>
      <c r="N397" s="260">
        <v>179.928</v>
      </c>
      <c r="O397" s="192">
        <v>294</v>
      </c>
      <c r="P397" s="192">
        <v>297</v>
      </c>
      <c r="Q397" s="192">
        <v>291</v>
      </c>
      <c r="R397" s="192">
        <v>267</v>
      </c>
      <c r="S397" s="192">
        <v>268</v>
      </c>
      <c r="T397" s="192">
        <v>203</v>
      </c>
      <c r="U397" s="192">
        <v>199</v>
      </c>
      <c r="V397" s="192">
        <v>200</v>
      </c>
      <c r="W397" s="192">
        <v>209</v>
      </c>
      <c r="X397" s="192">
        <v>205</v>
      </c>
      <c r="Y397" s="171">
        <v>115</v>
      </c>
      <c r="Z397" s="171">
        <v>115</v>
      </c>
      <c r="AA397" s="192">
        <v>286</v>
      </c>
      <c r="AB397" s="192">
        <v>271</v>
      </c>
      <c r="AC397" s="192"/>
      <c r="AD397" s="192"/>
      <c r="AE397" s="192"/>
      <c r="AF397" s="192">
        <v>206</v>
      </c>
      <c r="AG397" s="192">
        <v>203</v>
      </c>
      <c r="AH397" s="192"/>
      <c r="AI397" s="192"/>
      <c r="AJ397" s="192"/>
      <c r="AK397" s="171">
        <v>116</v>
      </c>
      <c r="AL397" s="171"/>
      <c r="AM397" s="192">
        <v>282</v>
      </c>
      <c r="AN397" s="192">
        <v>203.57142857142861</v>
      </c>
      <c r="AO397" s="222"/>
      <c r="AP397" s="182">
        <v>120</v>
      </c>
      <c r="AQ397" s="183">
        <v>120</v>
      </c>
      <c r="AR397" s="181">
        <v>7.8260869565217392</v>
      </c>
      <c r="AS397" s="181">
        <v>7.8260869565217392</v>
      </c>
      <c r="AT397" s="184"/>
      <c r="AU397" s="184"/>
      <c r="AV397" s="184"/>
      <c r="AW397" s="184"/>
      <c r="AX397" s="184"/>
      <c r="AY397" s="184"/>
      <c r="AZ397" s="184"/>
      <c r="BA397" s="184"/>
      <c r="BB397" s="184"/>
      <c r="BC397" s="185"/>
      <c r="BD397" s="180"/>
      <c r="BE397" s="186"/>
      <c r="BF397" s="187"/>
      <c r="BG397" s="172">
        <v>0</v>
      </c>
      <c r="BH397" s="172"/>
      <c r="BI397" s="172"/>
      <c r="BJ397" s="172"/>
      <c r="BK397" s="172"/>
      <c r="BL397" s="28"/>
      <c r="BM397" s="229"/>
      <c r="BN397" s="229"/>
      <c r="BO397" s="229"/>
      <c r="BP397" s="229"/>
      <c r="BQ397" s="229"/>
      <c r="BR397" s="229"/>
      <c r="BS397" s="229"/>
      <c r="BT397" s="229"/>
      <c r="BU397" s="229"/>
      <c r="BV397" s="229">
        <v>0</v>
      </c>
      <c r="BW397" s="229"/>
      <c r="BX397" s="229"/>
      <c r="BY397" s="229"/>
      <c r="BZ397" s="229"/>
      <c r="CA397" s="229"/>
      <c r="CB397" s="229"/>
      <c r="CC397" s="229"/>
      <c r="CD397" s="229"/>
      <c r="CE397" s="229"/>
      <c r="CF397" s="229"/>
      <c r="CG397" s="229">
        <v>0</v>
      </c>
      <c r="CH397" s="229">
        <v>0</v>
      </c>
      <c r="CI397" s="229"/>
      <c r="CJ397" s="229">
        <v>1.4999999999999999E-2</v>
      </c>
      <c r="CK397" s="229"/>
      <c r="CL397" s="229"/>
      <c r="CM397" s="229"/>
      <c r="CN397" s="229"/>
      <c r="CO397" s="229"/>
      <c r="CP397" s="229"/>
      <c r="CQ397" s="229" t="s">
        <v>174</v>
      </c>
      <c r="CR397" s="229" t="s">
        <v>175</v>
      </c>
      <c r="CS397">
        <v>0</v>
      </c>
    </row>
    <row r="398" spans="1:97" s="197" customFormat="1" ht="31.5" customHeight="1" x14ac:dyDescent="0.3">
      <c r="A398" s="193">
        <v>2022</v>
      </c>
      <c r="B398" s="170">
        <v>1</v>
      </c>
      <c r="C398" s="257">
        <v>44580</v>
      </c>
      <c r="D398" s="170">
        <v>384</v>
      </c>
      <c r="E398" s="170">
        <v>556</v>
      </c>
      <c r="F398" s="170">
        <v>6</v>
      </c>
      <c r="G398" s="196" t="s">
        <v>187</v>
      </c>
      <c r="H398" t="s">
        <v>188</v>
      </c>
      <c r="I398" t="s">
        <v>160</v>
      </c>
      <c r="J398">
        <v>1</v>
      </c>
      <c r="K398">
        <v>6</v>
      </c>
      <c r="L398" s="258">
        <v>1066</v>
      </c>
      <c r="M398" s="259">
        <v>1003.106</v>
      </c>
      <c r="N398" s="260">
        <v>1141.6859999999999</v>
      </c>
      <c r="O398" s="192">
        <v>1730</v>
      </c>
      <c r="P398" s="192">
        <v>1702</v>
      </c>
      <c r="Q398" s="192">
        <v>1651</v>
      </c>
      <c r="R398" s="192">
        <v>1671</v>
      </c>
      <c r="S398" s="192">
        <v>1739</v>
      </c>
      <c r="T398" s="192">
        <v>1368</v>
      </c>
      <c r="U398" s="192">
        <v>1350</v>
      </c>
      <c r="V398" s="192">
        <v>1329</v>
      </c>
      <c r="W398" s="192">
        <v>1357</v>
      </c>
      <c r="X398" s="192">
        <v>1358</v>
      </c>
      <c r="Y398" s="171">
        <v>163</v>
      </c>
      <c r="Z398" s="171">
        <v>158</v>
      </c>
      <c r="AA398" s="192">
        <v>1831</v>
      </c>
      <c r="AB398" s="192">
        <v>1625</v>
      </c>
      <c r="AC398" s="192">
        <v>1618</v>
      </c>
      <c r="AD398" s="192">
        <v>1628</v>
      </c>
      <c r="AE398" s="192">
        <v>1684</v>
      </c>
      <c r="AF398" s="192">
        <v>1383</v>
      </c>
      <c r="AG398" s="192">
        <v>1333</v>
      </c>
      <c r="AH398" s="192">
        <v>1311</v>
      </c>
      <c r="AI398" s="192">
        <v>1322</v>
      </c>
      <c r="AJ398" s="192">
        <v>1354</v>
      </c>
      <c r="AK398" s="171">
        <v>160</v>
      </c>
      <c r="AL398" s="171">
        <v>168</v>
      </c>
      <c r="AM398" s="192">
        <v>1687.9</v>
      </c>
      <c r="AN398" s="192">
        <v>1346.5</v>
      </c>
      <c r="AO398" s="222"/>
      <c r="AP398" s="182">
        <v>21</v>
      </c>
      <c r="AQ398" s="183">
        <v>180</v>
      </c>
      <c r="AR398" s="181">
        <v>22.222222222222221</v>
      </c>
      <c r="AS398" s="181">
        <v>22.222222222222221</v>
      </c>
      <c r="AT398" s="184"/>
      <c r="AU398" s="184"/>
      <c r="AV398" s="184"/>
      <c r="AW398" s="184">
        <v>9</v>
      </c>
      <c r="AX398" s="184">
        <v>6</v>
      </c>
      <c r="AY398" s="184">
        <v>5</v>
      </c>
      <c r="AZ398" s="184">
        <v>4</v>
      </c>
      <c r="BA398" s="184"/>
      <c r="BB398" s="184"/>
      <c r="BC398" s="185"/>
      <c r="BD398" s="180"/>
      <c r="BE398" s="186"/>
      <c r="BF398" s="187"/>
      <c r="BG398" s="172">
        <v>0</v>
      </c>
      <c r="BH398" s="172"/>
      <c r="BI398" s="172"/>
      <c r="BJ398" s="172"/>
      <c r="BK398" s="172"/>
      <c r="BL398" s="28">
        <v>4</v>
      </c>
      <c r="BM398" s="229">
        <v>4</v>
      </c>
      <c r="BN398" s="229">
        <v>6</v>
      </c>
      <c r="BO398" s="229"/>
      <c r="BP398" s="229"/>
      <c r="BQ398" s="229"/>
      <c r="BR398" s="229"/>
      <c r="BS398" s="229"/>
      <c r="BT398" s="229"/>
      <c r="BU398" s="229"/>
      <c r="BV398" s="229">
        <v>0</v>
      </c>
      <c r="BW398" s="229"/>
      <c r="BX398" s="229">
        <v>2</v>
      </c>
      <c r="BY398" s="229">
        <v>1</v>
      </c>
      <c r="BZ398" s="229">
        <v>1</v>
      </c>
      <c r="CA398" s="229"/>
      <c r="CB398" s="229"/>
      <c r="CC398" s="229"/>
      <c r="CD398" s="229"/>
      <c r="CE398" s="229"/>
      <c r="CF398" s="229"/>
      <c r="CG398" s="229">
        <v>0</v>
      </c>
      <c r="CH398" s="229">
        <v>0</v>
      </c>
      <c r="CI398" s="229"/>
      <c r="CJ398" s="229">
        <v>1.4999999999999999E-2</v>
      </c>
      <c r="CK398" s="229"/>
      <c r="CL398" s="229"/>
      <c r="CM398" s="229"/>
      <c r="CN398" s="229"/>
      <c r="CO398" s="229"/>
      <c r="CP398" s="229"/>
      <c r="CQ398" s="229" t="s">
        <v>174</v>
      </c>
      <c r="CR398" s="229" t="s">
        <v>175</v>
      </c>
      <c r="CS398">
        <v>0</v>
      </c>
    </row>
    <row r="399" spans="1:97" s="197" customFormat="1" ht="31.5" customHeight="1" x14ac:dyDescent="0.3">
      <c r="A399" s="193">
        <v>2022</v>
      </c>
      <c r="B399" s="170">
        <v>1</v>
      </c>
      <c r="C399" s="257">
        <v>44580</v>
      </c>
      <c r="D399" s="170">
        <v>384</v>
      </c>
      <c r="E399" s="170">
        <v>557</v>
      </c>
      <c r="F399" s="170">
        <v>6</v>
      </c>
      <c r="G399" s="196" t="s">
        <v>189</v>
      </c>
      <c r="H399" t="s">
        <v>190</v>
      </c>
      <c r="I399" t="s">
        <v>160</v>
      </c>
      <c r="J399">
        <v>1</v>
      </c>
      <c r="K399">
        <v>6</v>
      </c>
      <c r="L399" s="258">
        <v>182</v>
      </c>
      <c r="M399" s="259">
        <v>171.262</v>
      </c>
      <c r="N399" s="260">
        <v>194.922</v>
      </c>
      <c r="O399" s="192"/>
      <c r="P399" s="192"/>
      <c r="Q399" s="192"/>
      <c r="R399" s="192"/>
      <c r="S399" s="192"/>
      <c r="T399" s="192"/>
      <c r="U399" s="192"/>
      <c r="V399" s="192"/>
      <c r="W399" s="192"/>
      <c r="X399" s="192"/>
      <c r="Y399" s="171">
        <v>163</v>
      </c>
      <c r="Z399" s="171">
        <v>158</v>
      </c>
      <c r="AA399" s="192"/>
      <c r="AB399" s="192"/>
      <c r="AC399" s="192"/>
      <c r="AD399" s="192"/>
      <c r="AE399" s="192"/>
      <c r="AF399" s="192"/>
      <c r="AG399" s="192"/>
      <c r="AH399" s="192"/>
      <c r="AI399" s="192"/>
      <c r="AJ399" s="192"/>
      <c r="AK399" s="171">
        <v>160</v>
      </c>
      <c r="AL399" s="171">
        <v>168</v>
      </c>
      <c r="AM399" s="192"/>
      <c r="AN399" s="192"/>
      <c r="AO399" s="222"/>
      <c r="AP399" s="182">
        <v>21</v>
      </c>
      <c r="AQ399" s="183">
        <v>180</v>
      </c>
      <c r="AR399" s="181">
        <v>22.222222222222221</v>
      </c>
      <c r="AS399" s="181">
        <v>22.222222222222221</v>
      </c>
      <c r="AT399" s="184"/>
      <c r="AU399" s="184"/>
      <c r="AV399" s="184"/>
      <c r="AW399" s="184"/>
      <c r="AX399" s="184"/>
      <c r="AY399" s="184"/>
      <c r="AZ399" s="184"/>
      <c r="BA399" s="184"/>
      <c r="BB399" s="184"/>
      <c r="BC399" s="185"/>
      <c r="BD399" s="180"/>
      <c r="BE399" s="186"/>
      <c r="BF399" s="187"/>
      <c r="BG399" s="172">
        <v>0</v>
      </c>
      <c r="BH399" s="172"/>
      <c r="BI399" s="172"/>
      <c r="BJ399" s="172"/>
      <c r="BK399" s="172"/>
      <c r="BL399" s="28"/>
      <c r="BM399" s="229"/>
      <c r="BN399" s="229"/>
      <c r="BO399" s="229"/>
      <c r="BP399" s="229"/>
      <c r="BQ399" s="229"/>
      <c r="BR399" s="229"/>
      <c r="BS399" s="229"/>
      <c r="BT399" s="229"/>
      <c r="BU399" s="229"/>
      <c r="BV399" s="229">
        <v>0</v>
      </c>
      <c r="BW399" s="229"/>
      <c r="BX399" s="229"/>
      <c r="BY399" s="229"/>
      <c r="BZ399" s="229"/>
      <c r="CA399" s="229"/>
      <c r="CB399" s="229"/>
      <c r="CC399" s="229"/>
      <c r="CD399" s="229"/>
      <c r="CE399" s="229"/>
      <c r="CF399" s="229"/>
      <c r="CG399" s="229">
        <v>0</v>
      </c>
      <c r="CH399" s="229">
        <v>0</v>
      </c>
      <c r="CI399" s="229"/>
      <c r="CJ399" s="229">
        <v>1.4999999999999999E-2</v>
      </c>
      <c r="CK399" s="229"/>
      <c r="CL399" s="229"/>
      <c r="CM399" s="229"/>
      <c r="CN399" s="229"/>
      <c r="CO399" s="229"/>
      <c r="CP399" s="229"/>
      <c r="CQ399" s="229" t="s">
        <v>174</v>
      </c>
      <c r="CR399" s="229" t="s">
        <v>175</v>
      </c>
      <c r="CS399">
        <v>0</v>
      </c>
    </row>
    <row r="400" spans="1:97" s="197" customFormat="1" ht="31.5" customHeight="1" x14ac:dyDescent="0.3">
      <c r="A400" s="193">
        <v>2022</v>
      </c>
      <c r="B400" s="170">
        <v>1</v>
      </c>
      <c r="C400" s="257">
        <v>44580</v>
      </c>
      <c r="D400" s="170">
        <v>434</v>
      </c>
      <c r="E400" s="170">
        <v>751</v>
      </c>
      <c r="F400" s="170">
        <v>6</v>
      </c>
      <c r="G400" s="196" t="s">
        <v>193</v>
      </c>
      <c r="H400" t="s">
        <v>194</v>
      </c>
      <c r="I400" t="s">
        <v>160</v>
      </c>
      <c r="J400">
        <v>1</v>
      </c>
      <c r="K400">
        <v>4</v>
      </c>
      <c r="L400" s="258">
        <v>1009</v>
      </c>
      <c r="M400" s="259">
        <v>949.46900000000005</v>
      </c>
      <c r="N400" s="260">
        <v>1080.6389999999999</v>
      </c>
      <c r="O400" s="192">
        <v>1259</v>
      </c>
      <c r="P400" s="192">
        <v>1261</v>
      </c>
      <c r="Q400" s="192">
        <v>1293</v>
      </c>
      <c r="R400" s="192"/>
      <c r="S400" s="192"/>
      <c r="T400" s="192">
        <v>1057</v>
      </c>
      <c r="U400" s="192">
        <v>1050</v>
      </c>
      <c r="V400" s="192">
        <v>1062</v>
      </c>
      <c r="W400" s="192"/>
      <c r="X400" s="192"/>
      <c r="Y400" s="171">
        <v>187</v>
      </c>
      <c r="Z400" s="171"/>
      <c r="AA400" s="192"/>
      <c r="AB400" s="192"/>
      <c r="AC400" s="192"/>
      <c r="AD400" s="192"/>
      <c r="AE400" s="192"/>
      <c r="AF400" s="192"/>
      <c r="AG400" s="192"/>
      <c r="AH400" s="192"/>
      <c r="AI400" s="192"/>
      <c r="AJ400" s="192"/>
      <c r="AK400" s="171"/>
      <c r="AL400" s="171"/>
      <c r="AM400" s="192">
        <v>1271</v>
      </c>
      <c r="AN400" s="192">
        <v>1056.333333333333</v>
      </c>
      <c r="AO400" s="222"/>
      <c r="AP400" s="182">
        <v>20</v>
      </c>
      <c r="AQ400" s="183">
        <v>180</v>
      </c>
      <c r="AR400" s="181">
        <v>19.251336898395721</v>
      </c>
      <c r="AS400" s="181">
        <v>19.251336898395721</v>
      </c>
      <c r="AT400" s="184"/>
      <c r="AU400" s="184"/>
      <c r="AV400" s="184"/>
      <c r="AW400" s="184">
        <v>5</v>
      </c>
      <c r="AX400" s="184">
        <v>3</v>
      </c>
      <c r="AY400" s="184">
        <v>1</v>
      </c>
      <c r="AZ400" s="184"/>
      <c r="BA400" s="184"/>
      <c r="BB400" s="184"/>
      <c r="BC400" s="185"/>
      <c r="BD400" s="180"/>
      <c r="BE400" s="186"/>
      <c r="BF400" s="187"/>
      <c r="BG400" s="172">
        <v>0</v>
      </c>
      <c r="BH400" s="172"/>
      <c r="BI400" s="172"/>
      <c r="BJ400" s="172"/>
      <c r="BK400" s="172"/>
      <c r="BL400" s="28"/>
      <c r="BM400" s="229"/>
      <c r="BN400" s="229"/>
      <c r="BO400" s="229"/>
      <c r="BP400" s="229"/>
      <c r="BQ400" s="229"/>
      <c r="BR400" s="229"/>
      <c r="BS400" s="229"/>
      <c r="BT400" s="229"/>
      <c r="BU400" s="229"/>
      <c r="BV400" s="229">
        <v>0</v>
      </c>
      <c r="BW400" s="229"/>
      <c r="BX400" s="229"/>
      <c r="BY400" s="229"/>
      <c r="BZ400" s="229"/>
      <c r="CA400" s="229"/>
      <c r="CB400" s="229"/>
      <c r="CC400" s="229"/>
      <c r="CD400" s="229"/>
      <c r="CE400" s="229"/>
      <c r="CF400" s="229"/>
      <c r="CG400" s="229">
        <v>0</v>
      </c>
      <c r="CH400" s="229">
        <v>0</v>
      </c>
      <c r="CI400" s="229"/>
      <c r="CJ400" s="229">
        <v>1.4999999999999999E-2</v>
      </c>
      <c r="CK400" s="229"/>
      <c r="CL400" s="229"/>
      <c r="CM400" s="229"/>
      <c r="CN400" s="229"/>
      <c r="CO400" s="229"/>
      <c r="CP400" s="229"/>
      <c r="CQ400" s="229" t="s">
        <v>174</v>
      </c>
      <c r="CR400" s="229" t="s">
        <v>175</v>
      </c>
      <c r="CS400">
        <v>0</v>
      </c>
    </row>
    <row r="401" spans="1:97" s="197" customFormat="1" ht="31.5" customHeight="1" x14ac:dyDescent="0.3">
      <c r="A401" s="193">
        <v>2022</v>
      </c>
      <c r="B401" s="170">
        <v>1</v>
      </c>
      <c r="C401" s="257">
        <v>44580</v>
      </c>
      <c r="D401" s="170">
        <v>434</v>
      </c>
      <c r="E401" s="170">
        <v>752</v>
      </c>
      <c r="F401" s="170">
        <v>6</v>
      </c>
      <c r="G401" s="196"/>
      <c r="K401"/>
      <c r="L401" s="258"/>
      <c r="M401" s="259"/>
      <c r="N401" s="260"/>
      <c r="O401" s="192">
        <v>61</v>
      </c>
      <c r="P401" s="192">
        <v>60</v>
      </c>
      <c r="Q401" s="192">
        <v>62</v>
      </c>
      <c r="R401" s="192"/>
      <c r="S401" s="192"/>
      <c r="T401" s="192">
        <v>54</v>
      </c>
      <c r="U401" s="192">
        <v>52</v>
      </c>
      <c r="V401" s="192">
        <v>53</v>
      </c>
      <c r="W401" s="192"/>
      <c r="X401" s="192"/>
      <c r="Y401" s="171">
        <v>187</v>
      </c>
      <c r="Z401" s="171"/>
      <c r="AA401" s="192"/>
      <c r="AB401" s="192"/>
      <c r="AC401" s="192"/>
      <c r="AD401" s="192"/>
      <c r="AE401" s="192"/>
      <c r="AF401" s="192"/>
      <c r="AG401" s="192"/>
      <c r="AH401" s="192"/>
      <c r="AI401" s="192"/>
      <c r="AJ401" s="192"/>
      <c r="AK401" s="171"/>
      <c r="AL401" s="171"/>
      <c r="AM401" s="192">
        <v>61</v>
      </c>
      <c r="AN401" s="192">
        <v>53</v>
      </c>
      <c r="AO401" s="222"/>
      <c r="AP401" s="182"/>
      <c r="AQ401" s="183"/>
      <c r="AR401" s="181"/>
      <c r="AS401" s="181"/>
      <c r="AT401" s="184"/>
      <c r="AU401" s="184"/>
      <c r="AV401" s="184"/>
      <c r="AW401" s="184"/>
      <c r="AX401" s="184"/>
      <c r="AY401" s="184"/>
      <c r="AZ401" s="184"/>
      <c r="BA401" s="184"/>
      <c r="BB401" s="184"/>
      <c r="BC401" s="185"/>
      <c r="BD401" s="180"/>
      <c r="BE401" s="186"/>
      <c r="BF401" s="187"/>
      <c r="BG401" s="172"/>
      <c r="BH401" s="172"/>
      <c r="BI401" s="172"/>
      <c r="BJ401" s="172"/>
      <c r="BK401" s="172"/>
      <c r="BL401" s="28"/>
      <c r="BM401" s="229"/>
      <c r="BN401" s="229"/>
      <c r="BO401" s="229"/>
      <c r="BP401" s="229"/>
      <c r="BQ401" s="229"/>
      <c r="BR401" s="229"/>
      <c r="BS401" s="229"/>
      <c r="BT401" s="229"/>
      <c r="BU401" s="229"/>
      <c r="BV401" s="229"/>
      <c r="BW401" s="229"/>
      <c r="BX401" s="229"/>
      <c r="BY401" s="229"/>
      <c r="BZ401" s="229"/>
      <c r="CA401" s="229"/>
      <c r="CB401" s="229"/>
      <c r="CC401" s="229"/>
      <c r="CD401" s="229"/>
      <c r="CE401" s="229"/>
      <c r="CF401" s="229"/>
      <c r="CG401" s="229">
        <v>0</v>
      </c>
      <c r="CH401" s="229"/>
      <c r="CI401" s="229"/>
      <c r="CJ401" s="229">
        <v>1.4999999999999999E-2</v>
      </c>
      <c r="CK401" s="229"/>
      <c r="CL401" s="229"/>
      <c r="CM401" s="229"/>
      <c r="CN401" s="229"/>
      <c r="CO401" s="229"/>
      <c r="CP401" s="229"/>
      <c r="CQ401" s="229"/>
      <c r="CR401" s="229"/>
      <c r="CS401">
        <v>0</v>
      </c>
    </row>
    <row r="402" spans="1:97" s="197" customFormat="1" ht="31.5" customHeight="1" x14ac:dyDescent="0.3">
      <c r="A402" s="193">
        <v>2022</v>
      </c>
      <c r="B402" s="170">
        <v>1</v>
      </c>
      <c r="C402" s="257">
        <v>44580</v>
      </c>
      <c r="D402" s="170">
        <v>18</v>
      </c>
      <c r="E402" s="170">
        <v>50</v>
      </c>
      <c r="F402" s="170">
        <v>7</v>
      </c>
      <c r="G402" s="196" t="s">
        <v>294</v>
      </c>
      <c r="H402" t="s">
        <v>295</v>
      </c>
      <c r="I402" t="s">
        <v>221</v>
      </c>
      <c r="J402">
        <v>2</v>
      </c>
      <c r="K402">
        <v>3</v>
      </c>
      <c r="L402" s="258">
        <v>54</v>
      </c>
      <c r="M402" s="259">
        <v>51.57</v>
      </c>
      <c r="N402" s="260">
        <v>56.43</v>
      </c>
      <c r="O402" s="192"/>
      <c r="P402" s="192"/>
      <c r="Q402" s="192"/>
      <c r="R402" s="192"/>
      <c r="S402" s="192"/>
      <c r="T402" s="192"/>
      <c r="U402" s="192"/>
      <c r="V402" s="192"/>
      <c r="W402" s="192"/>
      <c r="X402" s="192"/>
      <c r="Y402" s="171"/>
      <c r="Z402" s="171"/>
      <c r="AA402" s="192"/>
      <c r="AB402" s="192"/>
      <c r="AC402" s="192"/>
      <c r="AD402" s="192"/>
      <c r="AE402" s="192"/>
      <c r="AF402" s="192"/>
      <c r="AG402" s="192"/>
      <c r="AH402" s="192"/>
      <c r="AI402" s="192"/>
      <c r="AJ402" s="192"/>
      <c r="AK402" s="171"/>
      <c r="AL402" s="171">
        <v>94</v>
      </c>
      <c r="AM402" s="192"/>
      <c r="AN402" s="192"/>
      <c r="AO402" s="222"/>
      <c r="AP402" s="182">
        <v>101</v>
      </c>
      <c r="AQ402" s="183">
        <v>107</v>
      </c>
      <c r="AR402" s="181">
        <v>19.148936170212771</v>
      </c>
      <c r="AS402" s="181">
        <v>19.148936170212771</v>
      </c>
      <c r="AT402" s="184"/>
      <c r="AU402" s="184"/>
      <c r="AV402" s="184"/>
      <c r="AW402" s="184"/>
      <c r="AX402" s="184"/>
      <c r="AY402" s="184"/>
      <c r="AZ402" s="184"/>
      <c r="BA402" s="184"/>
      <c r="BB402" s="184"/>
      <c r="BC402" s="185"/>
      <c r="BD402" s="180"/>
      <c r="BE402" s="186"/>
      <c r="BF402" s="187"/>
      <c r="BG402" s="172">
        <v>0</v>
      </c>
      <c r="BH402" s="172"/>
      <c r="BI402" s="172"/>
      <c r="BJ402" s="172"/>
      <c r="BK402" s="172"/>
      <c r="BL402" s="28"/>
      <c r="BM402" s="229"/>
      <c r="BN402" s="229"/>
      <c r="BO402" s="229"/>
      <c r="BP402" s="229"/>
      <c r="BQ402" s="229"/>
      <c r="BR402" s="229"/>
      <c r="BS402" s="229"/>
      <c r="BT402" s="229"/>
      <c r="BU402" s="229"/>
      <c r="BV402" s="229">
        <v>0</v>
      </c>
      <c r="BW402" s="229"/>
      <c r="BX402" s="229"/>
      <c r="BY402" s="229"/>
      <c r="BZ402" s="229"/>
      <c r="CA402" s="229"/>
      <c r="CB402" s="229"/>
      <c r="CC402" s="229"/>
      <c r="CD402" s="229"/>
      <c r="CE402" s="229"/>
      <c r="CF402" s="229"/>
      <c r="CG402" s="229">
        <v>0</v>
      </c>
      <c r="CH402" s="229">
        <v>0</v>
      </c>
      <c r="CI402" s="229"/>
      <c r="CJ402" s="229">
        <v>1.4999999999999999E-2</v>
      </c>
      <c r="CK402" s="229"/>
      <c r="CL402" s="229"/>
      <c r="CM402" s="229"/>
      <c r="CN402" s="229"/>
      <c r="CO402" s="229"/>
      <c r="CP402" s="229"/>
      <c r="CQ402" s="229" t="s">
        <v>174</v>
      </c>
      <c r="CR402" s="229" t="s">
        <v>222</v>
      </c>
      <c r="CS402">
        <v>0</v>
      </c>
    </row>
    <row r="403" spans="1:97" s="197" customFormat="1" ht="31.5" customHeight="1" x14ac:dyDescent="0.3">
      <c r="A403" s="193">
        <v>2022</v>
      </c>
      <c r="B403" s="170">
        <v>1</v>
      </c>
      <c r="C403" s="257">
        <v>44580</v>
      </c>
      <c r="D403" s="170">
        <v>376</v>
      </c>
      <c r="E403" s="170">
        <v>438</v>
      </c>
      <c r="F403" s="170">
        <v>7</v>
      </c>
      <c r="G403" s="196" t="s">
        <v>197</v>
      </c>
      <c r="H403" t="s">
        <v>198</v>
      </c>
      <c r="I403" t="s">
        <v>160</v>
      </c>
      <c r="J403">
        <v>3</v>
      </c>
      <c r="K403">
        <v>2</v>
      </c>
      <c r="L403" s="258">
        <v>335</v>
      </c>
      <c r="M403" s="259">
        <v>315.23500000000001</v>
      </c>
      <c r="N403" s="260">
        <v>358.78500000000003</v>
      </c>
      <c r="O403" s="192"/>
      <c r="P403" s="192"/>
      <c r="Q403" s="192"/>
      <c r="R403" s="192"/>
      <c r="S403" s="192"/>
      <c r="T403" s="192"/>
      <c r="U403" s="192"/>
      <c r="V403" s="192"/>
      <c r="W403" s="192"/>
      <c r="X403" s="192"/>
      <c r="Y403" s="171"/>
      <c r="Z403" s="171"/>
      <c r="AA403" s="192"/>
      <c r="AB403" s="192"/>
      <c r="AC403" s="192"/>
      <c r="AD403" s="192"/>
      <c r="AE403" s="192"/>
      <c r="AF403" s="192"/>
      <c r="AG403" s="192"/>
      <c r="AH403" s="192"/>
      <c r="AI403" s="192"/>
      <c r="AJ403" s="192"/>
      <c r="AK403" s="171"/>
      <c r="AL403" s="171"/>
      <c r="AM403" s="192"/>
      <c r="AN403" s="192"/>
      <c r="AO403" s="222"/>
      <c r="AP403" s="182">
        <v>75</v>
      </c>
      <c r="AQ403" s="183">
        <v>144</v>
      </c>
      <c r="AR403" s="181"/>
      <c r="AS403" s="181"/>
      <c r="AT403" s="184"/>
      <c r="AU403" s="184"/>
      <c r="AV403" s="184"/>
      <c r="AW403" s="184"/>
      <c r="AX403" s="184"/>
      <c r="AY403" s="184"/>
      <c r="AZ403" s="184"/>
      <c r="BA403" s="184"/>
      <c r="BB403" s="184"/>
      <c r="BC403" s="185"/>
      <c r="BD403" s="180"/>
      <c r="BE403" s="186"/>
      <c r="BF403" s="187"/>
      <c r="BG403" s="172">
        <v>0</v>
      </c>
      <c r="BH403" s="172"/>
      <c r="BI403" s="172"/>
      <c r="BJ403" s="172"/>
      <c r="BK403" s="172"/>
      <c r="BL403" s="28"/>
      <c r="BM403" s="229"/>
      <c r="BN403" s="229"/>
      <c r="BO403" s="229"/>
      <c r="BP403" s="229"/>
      <c r="BQ403" s="229"/>
      <c r="BR403" s="229"/>
      <c r="BS403" s="229"/>
      <c r="BT403" s="229"/>
      <c r="BU403" s="229"/>
      <c r="BV403" s="229">
        <v>0</v>
      </c>
      <c r="BW403" s="229"/>
      <c r="BX403" s="229"/>
      <c r="BY403" s="229"/>
      <c r="BZ403" s="229"/>
      <c r="CA403" s="229"/>
      <c r="CB403" s="229"/>
      <c r="CC403" s="229"/>
      <c r="CD403" s="229"/>
      <c r="CE403" s="229"/>
      <c r="CF403" s="229"/>
      <c r="CG403" s="229">
        <v>0</v>
      </c>
      <c r="CH403" s="229">
        <v>0</v>
      </c>
      <c r="CI403" s="229"/>
      <c r="CJ403" s="229">
        <v>1.4999999999999999E-2</v>
      </c>
      <c r="CK403" s="229"/>
      <c r="CL403" s="229"/>
      <c r="CM403" s="229"/>
      <c r="CN403" s="229"/>
      <c r="CO403" s="229"/>
      <c r="CP403" s="229"/>
      <c r="CQ403" s="229" t="s">
        <v>174</v>
      </c>
      <c r="CR403" s="229" t="s">
        <v>175</v>
      </c>
      <c r="CS403">
        <v>0</v>
      </c>
    </row>
    <row r="404" spans="1:97" s="197" customFormat="1" ht="31.5" customHeight="1" x14ac:dyDescent="0.3">
      <c r="A404" s="193">
        <v>2022</v>
      </c>
      <c r="B404" s="170">
        <v>1</v>
      </c>
      <c r="C404" s="257">
        <v>44580</v>
      </c>
      <c r="D404" s="170">
        <v>434</v>
      </c>
      <c r="E404" s="170">
        <v>752</v>
      </c>
      <c r="F404" s="170">
        <v>7</v>
      </c>
      <c r="G404" s="196"/>
      <c r="K404"/>
      <c r="L404" s="258"/>
      <c r="M404" s="259"/>
      <c r="N404" s="260"/>
      <c r="O404" s="192"/>
      <c r="P404" s="192"/>
      <c r="Q404" s="192"/>
      <c r="R404" s="192"/>
      <c r="S404" s="192"/>
      <c r="T404" s="192"/>
      <c r="U404" s="192"/>
      <c r="V404" s="192"/>
      <c r="W404" s="192"/>
      <c r="X404" s="192"/>
      <c r="Y404" s="171">
        <v>187</v>
      </c>
      <c r="Z404" s="171"/>
      <c r="AA404" s="192"/>
      <c r="AB404" s="192"/>
      <c r="AC404" s="192"/>
      <c r="AD404" s="192"/>
      <c r="AE404" s="192"/>
      <c r="AF404" s="192"/>
      <c r="AG404" s="192"/>
      <c r="AH404" s="192"/>
      <c r="AI404" s="192"/>
      <c r="AJ404" s="192"/>
      <c r="AK404" s="171"/>
      <c r="AL404" s="171"/>
      <c r="AM404" s="192"/>
      <c r="AN404" s="192"/>
      <c r="AO404" s="222"/>
      <c r="AP404" s="182"/>
      <c r="AQ404" s="183"/>
      <c r="AR404" s="181"/>
      <c r="AS404" s="181"/>
      <c r="AT404" s="184"/>
      <c r="AU404" s="184"/>
      <c r="AV404" s="184"/>
      <c r="AW404" s="184"/>
      <c r="AX404" s="184"/>
      <c r="AY404" s="184"/>
      <c r="AZ404" s="184"/>
      <c r="BA404" s="184"/>
      <c r="BB404" s="184"/>
      <c r="BC404" s="185"/>
      <c r="BD404" s="180"/>
      <c r="BE404" s="186"/>
      <c r="BF404" s="187"/>
      <c r="BG404" s="172"/>
      <c r="BH404" s="172"/>
      <c r="BI404" s="172"/>
      <c r="BJ404" s="172"/>
      <c r="BK404" s="172"/>
      <c r="BL404" s="28"/>
      <c r="BM404" s="229"/>
      <c r="BN404" s="229"/>
      <c r="BO404" s="229"/>
      <c r="BP404" s="229"/>
      <c r="BQ404" s="229"/>
      <c r="BR404" s="229"/>
      <c r="BS404" s="229"/>
      <c r="BT404" s="229"/>
      <c r="BU404" s="229"/>
      <c r="BV404" s="229"/>
      <c r="BW404" s="229"/>
      <c r="BX404" s="229"/>
      <c r="BY404" s="229"/>
      <c r="BZ404" s="229"/>
      <c r="CA404" s="229"/>
      <c r="CB404" s="229"/>
      <c r="CC404" s="229"/>
      <c r="CD404" s="229"/>
      <c r="CE404" s="229"/>
      <c r="CF404" s="229"/>
      <c r="CG404" s="229">
        <v>0</v>
      </c>
      <c r="CH404" s="229"/>
      <c r="CI404" s="229"/>
      <c r="CJ404" s="229">
        <v>1.4999999999999999E-2</v>
      </c>
      <c r="CK404" s="229"/>
      <c r="CL404" s="229"/>
      <c r="CM404" s="229"/>
      <c r="CN404" s="229"/>
      <c r="CO404" s="229"/>
      <c r="CP404" s="229"/>
      <c r="CQ404" s="229"/>
      <c r="CR404" s="229"/>
      <c r="CS404">
        <v>0</v>
      </c>
    </row>
    <row r="405" spans="1:97" s="197" customFormat="1" ht="31.5" customHeight="1" x14ac:dyDescent="0.3">
      <c r="A405" s="193">
        <v>2022</v>
      </c>
      <c r="B405" s="170">
        <v>1</v>
      </c>
      <c r="C405" s="257">
        <v>44580</v>
      </c>
      <c r="D405" s="170">
        <v>1</v>
      </c>
      <c r="E405" s="170">
        <v>1</v>
      </c>
      <c r="F405" s="170">
        <v>8</v>
      </c>
      <c r="G405" s="196" t="s">
        <v>339</v>
      </c>
      <c r="H405" t="s">
        <v>340</v>
      </c>
      <c r="I405" t="s">
        <v>160</v>
      </c>
      <c r="J405">
        <v>3</v>
      </c>
      <c r="K405">
        <v>2</v>
      </c>
      <c r="L405" s="258">
        <v>111</v>
      </c>
      <c r="M405" s="259">
        <v>103.23</v>
      </c>
      <c r="N405" s="260">
        <v>118.77</v>
      </c>
      <c r="O405" s="192"/>
      <c r="P405" s="192"/>
      <c r="Q405" s="192"/>
      <c r="R405" s="192"/>
      <c r="S405" s="192"/>
      <c r="T405" s="192"/>
      <c r="U405" s="192"/>
      <c r="V405" s="192"/>
      <c r="W405" s="192"/>
      <c r="X405" s="192"/>
      <c r="Y405" s="171"/>
      <c r="Z405" s="171"/>
      <c r="AA405" s="192">
        <v>123</v>
      </c>
      <c r="AB405" s="192">
        <v>127</v>
      </c>
      <c r="AC405" s="192"/>
      <c r="AD405" s="192">
        <v>132</v>
      </c>
      <c r="AE405" s="192">
        <v>130</v>
      </c>
      <c r="AF405" s="192">
        <v>105</v>
      </c>
      <c r="AG405" s="192">
        <v>107</v>
      </c>
      <c r="AH405" s="192"/>
      <c r="AI405" s="192">
        <v>109</v>
      </c>
      <c r="AJ405" s="192">
        <v>108</v>
      </c>
      <c r="AK405" s="171">
        <v>91</v>
      </c>
      <c r="AL405" s="171">
        <v>105</v>
      </c>
      <c r="AM405" s="192">
        <v>128</v>
      </c>
      <c r="AN405" s="192">
        <v>107.25</v>
      </c>
      <c r="AO405" s="222"/>
      <c r="AP405" s="182">
        <v>108</v>
      </c>
      <c r="AQ405" s="183">
        <v>100</v>
      </c>
      <c r="AR405" s="181">
        <v>12.244897959183669</v>
      </c>
      <c r="AS405" s="181">
        <v>12.244897959183669</v>
      </c>
      <c r="AT405" s="184"/>
      <c r="AU405" s="184"/>
      <c r="AV405" s="184"/>
      <c r="AW405" s="184"/>
      <c r="AX405" s="184"/>
      <c r="AY405" s="184"/>
      <c r="AZ405" s="184"/>
      <c r="BA405" s="184"/>
      <c r="BB405" s="184"/>
      <c r="BC405" s="185"/>
      <c r="BD405" s="180"/>
      <c r="BE405" s="186"/>
      <c r="BF405" s="187"/>
      <c r="BG405" s="172">
        <v>0</v>
      </c>
      <c r="BH405" s="172"/>
      <c r="BI405" s="172"/>
      <c r="BJ405" s="172"/>
      <c r="BK405" s="172"/>
      <c r="BL405" s="28">
        <v>2</v>
      </c>
      <c r="BM405" s="229">
        <v>3</v>
      </c>
      <c r="BN405" s="229">
        <v>4</v>
      </c>
      <c r="BO405" s="229"/>
      <c r="BP405" s="229"/>
      <c r="BQ405" s="229"/>
      <c r="BR405" s="229"/>
      <c r="BS405" s="229"/>
      <c r="BT405" s="229"/>
      <c r="BU405" s="229"/>
      <c r="BV405" s="229">
        <v>0</v>
      </c>
      <c r="BW405" s="229"/>
      <c r="BX405" s="229"/>
      <c r="BY405" s="229"/>
      <c r="BZ405" s="229"/>
      <c r="CA405" s="229"/>
      <c r="CB405" s="229"/>
      <c r="CC405" s="229"/>
      <c r="CD405" s="229"/>
      <c r="CE405" s="229"/>
      <c r="CF405" s="229"/>
      <c r="CG405" s="229">
        <v>0</v>
      </c>
      <c r="CH405" s="229">
        <v>0</v>
      </c>
      <c r="CI405" s="229"/>
      <c r="CJ405" s="229">
        <v>1.4999999999999999E-2</v>
      </c>
      <c r="CK405" s="229"/>
      <c r="CL405" s="229"/>
      <c r="CM405" s="229"/>
      <c r="CN405" s="229"/>
      <c r="CO405" s="229"/>
      <c r="CP405" s="229"/>
      <c r="CQ405" s="229" t="s">
        <v>341</v>
      </c>
      <c r="CR405" s="229" t="s">
        <v>341</v>
      </c>
      <c r="CS405">
        <v>0</v>
      </c>
    </row>
    <row r="406" spans="1:97" s="197" customFormat="1" ht="31.5" customHeight="1" x14ac:dyDescent="0.3">
      <c r="A406" s="193">
        <v>2022</v>
      </c>
      <c r="B406" s="170">
        <v>1</v>
      </c>
      <c r="C406" s="257">
        <v>44580</v>
      </c>
      <c r="D406" s="170">
        <v>1</v>
      </c>
      <c r="E406" s="170">
        <v>2</v>
      </c>
      <c r="F406" s="170">
        <v>8</v>
      </c>
      <c r="G406" s="196" t="s">
        <v>342</v>
      </c>
      <c r="H406" t="s">
        <v>343</v>
      </c>
      <c r="I406" t="s">
        <v>160</v>
      </c>
      <c r="J406">
        <v>3</v>
      </c>
      <c r="K406">
        <v>2</v>
      </c>
      <c r="L406" s="258">
        <v>113</v>
      </c>
      <c r="M406" s="259">
        <v>105.09</v>
      </c>
      <c r="N406" s="260">
        <v>120.91</v>
      </c>
      <c r="O406" s="192"/>
      <c r="P406" s="192"/>
      <c r="Q406" s="192"/>
      <c r="R406" s="192"/>
      <c r="S406" s="192"/>
      <c r="T406" s="192"/>
      <c r="U406" s="192"/>
      <c r="V406" s="192"/>
      <c r="W406" s="192"/>
      <c r="X406" s="192"/>
      <c r="Y406" s="171"/>
      <c r="Z406" s="171"/>
      <c r="AA406" s="192">
        <v>159</v>
      </c>
      <c r="AB406" s="192">
        <v>155</v>
      </c>
      <c r="AC406" s="192"/>
      <c r="AD406" s="192">
        <v>150</v>
      </c>
      <c r="AE406" s="192">
        <v>148</v>
      </c>
      <c r="AF406" s="192">
        <v>109</v>
      </c>
      <c r="AG406" s="192">
        <v>108</v>
      </c>
      <c r="AH406" s="192"/>
      <c r="AI406" s="192">
        <v>113</v>
      </c>
      <c r="AJ406" s="192">
        <v>110</v>
      </c>
      <c r="AK406" s="171">
        <v>91</v>
      </c>
      <c r="AL406" s="171">
        <v>105</v>
      </c>
      <c r="AM406" s="192">
        <v>153</v>
      </c>
      <c r="AN406" s="192">
        <v>110</v>
      </c>
      <c r="AO406" s="222"/>
      <c r="AP406" s="182">
        <v>108</v>
      </c>
      <c r="AQ406" s="183">
        <v>100</v>
      </c>
      <c r="AR406" s="181">
        <v>12.244897959183669</v>
      </c>
      <c r="AS406" s="181">
        <v>12.244897959183669</v>
      </c>
      <c r="AT406" s="184"/>
      <c r="AU406" s="184"/>
      <c r="AV406" s="184"/>
      <c r="AW406" s="184"/>
      <c r="AX406" s="184"/>
      <c r="AY406" s="184"/>
      <c r="AZ406" s="184"/>
      <c r="BA406" s="184"/>
      <c r="BB406" s="184"/>
      <c r="BC406" s="185"/>
      <c r="BD406" s="180"/>
      <c r="BE406" s="186"/>
      <c r="BF406" s="187"/>
      <c r="BG406" s="172">
        <v>0</v>
      </c>
      <c r="BH406" s="172"/>
      <c r="BI406" s="172"/>
      <c r="BJ406" s="172"/>
      <c r="BK406" s="172"/>
      <c r="BL406" s="28"/>
      <c r="BM406" s="229">
        <v>2</v>
      </c>
      <c r="BN406" s="229">
        <v>6</v>
      </c>
      <c r="BO406" s="229"/>
      <c r="BP406" s="229"/>
      <c r="BQ406" s="229"/>
      <c r="BR406" s="229"/>
      <c r="BS406" s="229"/>
      <c r="BT406" s="229"/>
      <c r="BU406" s="229"/>
      <c r="BV406" s="229">
        <v>0</v>
      </c>
      <c r="BW406" s="229"/>
      <c r="BX406" s="229"/>
      <c r="BY406" s="229"/>
      <c r="BZ406" s="229"/>
      <c r="CA406" s="229"/>
      <c r="CB406" s="229"/>
      <c r="CC406" s="229"/>
      <c r="CD406" s="229"/>
      <c r="CE406" s="229"/>
      <c r="CF406" s="229"/>
      <c r="CG406" s="229">
        <v>0</v>
      </c>
      <c r="CH406" s="229">
        <v>0</v>
      </c>
      <c r="CI406" s="229"/>
      <c r="CJ406" s="229">
        <v>1.4999999999999999E-2</v>
      </c>
      <c r="CK406" s="229"/>
      <c r="CL406" s="229"/>
      <c r="CM406" s="229"/>
      <c r="CN406" s="229"/>
      <c r="CO406" s="229"/>
      <c r="CP406" s="229"/>
      <c r="CQ406" s="229" t="s">
        <v>341</v>
      </c>
      <c r="CR406" s="229" t="s">
        <v>341</v>
      </c>
      <c r="CS406">
        <v>0</v>
      </c>
    </row>
    <row r="407" spans="1:97" s="197" customFormat="1" ht="31.5" customHeight="1" x14ac:dyDescent="0.3">
      <c r="A407" s="193">
        <v>2022</v>
      </c>
      <c r="B407" s="170">
        <v>1</v>
      </c>
      <c r="C407" s="257">
        <v>44580</v>
      </c>
      <c r="D407" s="170">
        <v>375</v>
      </c>
      <c r="E407" s="170">
        <v>437</v>
      </c>
      <c r="F407" s="170">
        <v>8</v>
      </c>
      <c r="G407" s="196" t="s">
        <v>250</v>
      </c>
      <c r="H407" t="s">
        <v>251</v>
      </c>
      <c r="I407" t="s">
        <v>160</v>
      </c>
      <c r="J407">
        <v>4</v>
      </c>
      <c r="K407">
        <v>2</v>
      </c>
      <c r="L407" s="258">
        <v>168</v>
      </c>
      <c r="M407" s="259">
        <v>158.08799999999999</v>
      </c>
      <c r="N407" s="260">
        <v>179.928</v>
      </c>
      <c r="O407" s="192"/>
      <c r="P407" s="192"/>
      <c r="Q407" s="192"/>
      <c r="R407" s="192"/>
      <c r="S407" s="192"/>
      <c r="T407" s="192"/>
      <c r="U407" s="192"/>
      <c r="V407" s="192"/>
      <c r="W407" s="192"/>
      <c r="X407" s="192"/>
      <c r="Y407" s="171">
        <v>115</v>
      </c>
      <c r="Z407" s="171">
        <v>115</v>
      </c>
      <c r="AA407" s="192"/>
      <c r="AB407" s="192"/>
      <c r="AC407" s="192"/>
      <c r="AD407" s="192"/>
      <c r="AE407" s="192"/>
      <c r="AF407" s="192"/>
      <c r="AG407" s="192"/>
      <c r="AH407" s="192"/>
      <c r="AI407" s="192"/>
      <c r="AJ407" s="192"/>
      <c r="AK407" s="171">
        <v>116</v>
      </c>
      <c r="AL407" s="171"/>
      <c r="AM407" s="192"/>
      <c r="AN407" s="192"/>
      <c r="AO407" s="222"/>
      <c r="AP407" s="182">
        <v>120</v>
      </c>
      <c r="AQ407" s="183">
        <v>120</v>
      </c>
      <c r="AR407" s="181">
        <v>7.8260869565217392</v>
      </c>
      <c r="AS407" s="181">
        <v>7.8260869565217392</v>
      </c>
      <c r="AT407" s="184"/>
      <c r="AU407" s="184"/>
      <c r="AV407" s="184"/>
      <c r="AW407" s="184">
        <v>8</v>
      </c>
      <c r="AX407" s="184">
        <v>6</v>
      </c>
      <c r="AY407" s="184">
        <v>10</v>
      </c>
      <c r="AZ407" s="184">
        <v>2</v>
      </c>
      <c r="BA407" s="184"/>
      <c r="BB407" s="184"/>
      <c r="BC407" s="185"/>
      <c r="BD407" s="180"/>
      <c r="BE407" s="186"/>
      <c r="BF407" s="187"/>
      <c r="BG407" s="172">
        <v>0</v>
      </c>
      <c r="BH407" s="172"/>
      <c r="BI407" s="172"/>
      <c r="BJ407" s="172"/>
      <c r="BK407" s="172"/>
      <c r="BL407" s="28"/>
      <c r="BM407" s="229"/>
      <c r="BN407" s="229"/>
      <c r="BO407" s="229"/>
      <c r="BP407" s="229"/>
      <c r="BQ407" s="229"/>
      <c r="BR407" s="229"/>
      <c r="BS407" s="229"/>
      <c r="BT407" s="229"/>
      <c r="BU407" s="229"/>
      <c r="BV407" s="229">
        <v>0</v>
      </c>
      <c r="BW407" s="229"/>
      <c r="BX407" s="229"/>
      <c r="BY407" s="229"/>
      <c r="BZ407" s="229"/>
      <c r="CA407" s="229"/>
      <c r="CB407" s="229"/>
      <c r="CC407" s="229"/>
      <c r="CD407" s="229"/>
      <c r="CE407" s="229"/>
      <c r="CF407" s="229"/>
      <c r="CG407" s="229">
        <v>0</v>
      </c>
      <c r="CH407" s="229">
        <v>0</v>
      </c>
      <c r="CI407" s="229"/>
      <c r="CJ407" s="229">
        <v>1.4999999999999999E-2</v>
      </c>
      <c r="CK407" s="229"/>
      <c r="CL407" s="229"/>
      <c r="CM407" s="229"/>
      <c r="CN407" s="229"/>
      <c r="CO407" s="229"/>
      <c r="CP407" s="229"/>
      <c r="CQ407" s="229" t="s">
        <v>174</v>
      </c>
      <c r="CR407" s="229" t="s">
        <v>175</v>
      </c>
      <c r="CS407">
        <v>0</v>
      </c>
    </row>
    <row r="408" spans="1:97" s="197" customFormat="1" ht="31.5" customHeight="1" x14ac:dyDescent="0.3">
      <c r="A408" s="193">
        <v>2022</v>
      </c>
      <c r="B408" s="170">
        <v>1</v>
      </c>
      <c r="C408" s="257">
        <v>44580</v>
      </c>
      <c r="D408" s="170">
        <v>56</v>
      </c>
      <c r="E408" s="170">
        <v>134</v>
      </c>
      <c r="F408" s="170">
        <v>26</v>
      </c>
      <c r="G408" s="196" t="s">
        <v>333</v>
      </c>
      <c r="H408" t="s">
        <v>334</v>
      </c>
      <c r="I408" t="s">
        <v>235</v>
      </c>
      <c r="J408">
        <v>12</v>
      </c>
      <c r="K408">
        <v>1</v>
      </c>
      <c r="L408" s="258">
        <v>10</v>
      </c>
      <c r="M408" s="259">
        <v>9.3000000000000007</v>
      </c>
      <c r="N408" s="260">
        <v>10.7</v>
      </c>
      <c r="O408" s="192">
        <v>16</v>
      </c>
      <c r="P408" s="192">
        <v>17</v>
      </c>
      <c r="Q408" s="192">
        <v>19</v>
      </c>
      <c r="R408" s="192">
        <v>16</v>
      </c>
      <c r="S408" s="192">
        <v>18</v>
      </c>
      <c r="T408" s="192">
        <v>14</v>
      </c>
      <c r="U408" s="192">
        <v>13</v>
      </c>
      <c r="V408" s="192">
        <v>12</v>
      </c>
      <c r="W408" s="192">
        <v>11</v>
      </c>
      <c r="X408" s="192">
        <v>12</v>
      </c>
      <c r="Y408" s="171">
        <v>99</v>
      </c>
      <c r="Z408" s="171">
        <v>102</v>
      </c>
      <c r="AA408" s="192"/>
      <c r="AB408" s="192">
        <v>16</v>
      </c>
      <c r="AC408" s="192">
        <v>17</v>
      </c>
      <c r="AD408" s="192">
        <v>16</v>
      </c>
      <c r="AE408" s="192">
        <v>16</v>
      </c>
      <c r="AF408" s="192"/>
      <c r="AG408" s="192">
        <v>13</v>
      </c>
      <c r="AH408" s="192">
        <v>14</v>
      </c>
      <c r="AI408" s="192">
        <v>14</v>
      </c>
      <c r="AJ408" s="192">
        <v>13</v>
      </c>
      <c r="AK408" s="171">
        <v>112</v>
      </c>
      <c r="AL408" s="171">
        <v>106</v>
      </c>
      <c r="AM408" s="192">
        <v>16.777777777777779</v>
      </c>
      <c r="AN408" s="192">
        <v>12.888888888888889</v>
      </c>
      <c r="AO408" s="222"/>
      <c r="AP408" s="182">
        <v>429</v>
      </c>
      <c r="AQ408" s="183">
        <v>101</v>
      </c>
      <c r="AR408" s="181">
        <v>2.884615384615385</v>
      </c>
      <c r="AS408" s="181">
        <v>2.884615384615385</v>
      </c>
      <c r="AT408" s="184"/>
      <c r="AU408" s="184"/>
      <c r="AV408" s="184"/>
      <c r="AW408" s="184">
        <v>10</v>
      </c>
      <c r="AX408" s="184">
        <v>6</v>
      </c>
      <c r="AY408" s="184">
        <v>18</v>
      </c>
      <c r="AZ408" s="184">
        <v>4</v>
      </c>
      <c r="BA408" s="184"/>
      <c r="BB408" s="184"/>
      <c r="BC408" s="185"/>
      <c r="BD408" s="180"/>
      <c r="BE408" s="186"/>
      <c r="BF408" s="187"/>
      <c r="BG408" s="172">
        <v>0</v>
      </c>
      <c r="BH408" s="172"/>
      <c r="BI408" s="172"/>
      <c r="BJ408" s="172"/>
      <c r="BK408" s="172"/>
      <c r="BL408" s="28">
        <v>5</v>
      </c>
      <c r="BM408" s="229">
        <v>2</v>
      </c>
      <c r="BN408" s="229">
        <v>10</v>
      </c>
      <c r="BO408" s="229"/>
      <c r="BP408" s="229"/>
      <c r="BQ408" s="229"/>
      <c r="BR408" s="229"/>
      <c r="BS408" s="229"/>
      <c r="BT408" s="229"/>
      <c r="BU408" s="229"/>
      <c r="BV408" s="229">
        <v>0</v>
      </c>
      <c r="BW408" s="229"/>
      <c r="BX408" s="229">
        <v>15</v>
      </c>
      <c r="BY408" s="229">
        <v>8</v>
      </c>
      <c r="BZ408" s="229">
        <v>28</v>
      </c>
      <c r="CA408" s="229"/>
      <c r="CB408" s="229"/>
      <c r="CC408" s="229"/>
      <c r="CD408" s="229"/>
      <c r="CE408" s="229"/>
      <c r="CF408" s="229"/>
      <c r="CG408" s="229">
        <v>0</v>
      </c>
      <c r="CH408" s="229">
        <v>0</v>
      </c>
      <c r="CI408" s="229"/>
      <c r="CJ408" s="229">
        <v>0.02</v>
      </c>
      <c r="CK408" s="229"/>
      <c r="CL408" s="229"/>
      <c r="CM408" s="229"/>
      <c r="CN408" s="229"/>
      <c r="CO408" s="229"/>
      <c r="CP408" s="229"/>
      <c r="CQ408" s="229" t="s">
        <v>335</v>
      </c>
      <c r="CR408" s="229" t="s">
        <v>336</v>
      </c>
      <c r="CS408">
        <v>0</v>
      </c>
    </row>
    <row r="409" spans="1:97" s="197" customFormat="1" ht="31.5" customHeight="1" x14ac:dyDescent="0.3">
      <c r="A409" s="193">
        <v>2022</v>
      </c>
      <c r="B409" s="170">
        <v>1</v>
      </c>
      <c r="C409" s="257">
        <v>44580</v>
      </c>
      <c r="D409" s="170">
        <v>227</v>
      </c>
      <c r="E409" s="170">
        <v>155</v>
      </c>
      <c r="F409" s="170">
        <v>28</v>
      </c>
      <c r="G409" s="196" t="s">
        <v>315</v>
      </c>
      <c r="H409" t="s">
        <v>316</v>
      </c>
      <c r="I409" t="s">
        <v>317</v>
      </c>
      <c r="J409">
        <v>3</v>
      </c>
      <c r="K409">
        <v>2</v>
      </c>
      <c r="L409" s="258">
        <v>122</v>
      </c>
      <c r="M409" s="259">
        <v>113.46</v>
      </c>
      <c r="N409" s="260">
        <v>130.54</v>
      </c>
      <c r="O409" s="192"/>
      <c r="P409" s="192"/>
      <c r="Q409" s="192"/>
      <c r="R409" s="192"/>
      <c r="S409" s="192"/>
      <c r="T409" s="192"/>
      <c r="U409" s="192"/>
      <c r="V409" s="192"/>
      <c r="W409" s="192"/>
      <c r="X409" s="192"/>
      <c r="Y409" s="171"/>
      <c r="Z409" s="171"/>
      <c r="AA409" s="192"/>
      <c r="AB409" s="192"/>
      <c r="AC409" s="192"/>
      <c r="AD409" s="192"/>
      <c r="AE409" s="192"/>
      <c r="AF409" s="192"/>
      <c r="AG409" s="192"/>
      <c r="AH409" s="192"/>
      <c r="AI409" s="192"/>
      <c r="AJ409" s="192"/>
      <c r="AK409" s="171"/>
      <c r="AL409" s="171"/>
      <c r="AM409" s="192"/>
      <c r="AN409" s="192"/>
      <c r="AO409" s="222"/>
      <c r="AP409" s="182">
        <v>80</v>
      </c>
      <c r="AQ409" s="183">
        <v>135</v>
      </c>
      <c r="AR409" s="181"/>
      <c r="AS409" s="181"/>
      <c r="AT409" s="184"/>
      <c r="AU409" s="184"/>
      <c r="AV409" s="184"/>
      <c r="AW409" s="184">
        <v>4</v>
      </c>
      <c r="AX409" s="184">
        <v>4</v>
      </c>
      <c r="AY409" s="184"/>
      <c r="AZ409" s="184"/>
      <c r="BA409" s="184"/>
      <c r="BB409" s="184"/>
      <c r="BC409" s="185"/>
      <c r="BD409" s="180"/>
      <c r="BE409" s="186"/>
      <c r="BF409" s="187"/>
      <c r="BG409" s="172">
        <v>0</v>
      </c>
      <c r="BH409" s="172"/>
      <c r="BI409" s="172"/>
      <c r="BJ409" s="172"/>
      <c r="BK409" s="172"/>
      <c r="BL409" s="28"/>
      <c r="BM409" s="229"/>
      <c r="BN409" s="229"/>
      <c r="BO409" s="229"/>
      <c r="BP409" s="229"/>
      <c r="BQ409" s="229"/>
      <c r="BR409" s="229"/>
      <c r="BS409" s="229"/>
      <c r="BT409" s="229"/>
      <c r="BU409" s="229"/>
      <c r="BV409" s="229">
        <v>0</v>
      </c>
      <c r="BW409" s="229"/>
      <c r="BX409" s="229"/>
      <c r="BY409" s="229"/>
      <c r="BZ409" s="229"/>
      <c r="CA409" s="229"/>
      <c r="CB409" s="229"/>
      <c r="CC409" s="229"/>
      <c r="CD409" s="229"/>
      <c r="CE409" s="229"/>
      <c r="CF409" s="229"/>
      <c r="CG409" s="229">
        <v>0</v>
      </c>
      <c r="CH409" s="229">
        <v>0</v>
      </c>
      <c r="CI409" s="229"/>
      <c r="CJ409" s="229">
        <v>0.02</v>
      </c>
      <c r="CK409" s="229"/>
      <c r="CL409" s="229"/>
      <c r="CM409" s="229"/>
      <c r="CN409" s="229"/>
      <c r="CO409" s="229"/>
      <c r="CP409" s="229"/>
      <c r="CQ409" s="229" t="s">
        <v>169</v>
      </c>
      <c r="CR409" s="229" t="s">
        <v>170</v>
      </c>
      <c r="CS409">
        <v>0</v>
      </c>
    </row>
    <row r="410" spans="1:97" s="197" customFormat="1" ht="31.5" customHeight="1" x14ac:dyDescent="0.3">
      <c r="A410" s="193">
        <v>2022</v>
      </c>
      <c r="B410" s="170">
        <v>1</v>
      </c>
      <c r="C410" s="257">
        <v>44580</v>
      </c>
      <c r="D410" s="170">
        <v>159</v>
      </c>
      <c r="E410" s="170">
        <v>299</v>
      </c>
      <c r="F410" s="170">
        <v>30</v>
      </c>
      <c r="G410" s="196" t="s">
        <v>233</v>
      </c>
      <c r="H410" t="s">
        <v>234</v>
      </c>
      <c r="I410" t="s">
        <v>235</v>
      </c>
      <c r="J410">
        <v>3</v>
      </c>
      <c r="K410">
        <v>2</v>
      </c>
      <c r="L410" s="258">
        <v>115</v>
      </c>
      <c r="M410" s="259">
        <v>106.95</v>
      </c>
      <c r="N410" s="260">
        <v>123.05</v>
      </c>
      <c r="O410" s="192"/>
      <c r="P410" s="192"/>
      <c r="Q410" s="192"/>
      <c r="R410" s="192"/>
      <c r="S410" s="192"/>
      <c r="T410" s="192"/>
      <c r="U410" s="192"/>
      <c r="V410" s="192"/>
      <c r="W410" s="192"/>
      <c r="X410" s="192"/>
      <c r="Y410" s="171"/>
      <c r="Z410" s="171"/>
      <c r="AA410" s="192"/>
      <c r="AB410" s="192"/>
      <c r="AC410" s="192"/>
      <c r="AD410" s="192"/>
      <c r="AE410" s="192"/>
      <c r="AF410" s="192"/>
      <c r="AG410" s="192"/>
      <c r="AH410" s="192"/>
      <c r="AI410" s="192"/>
      <c r="AJ410" s="192"/>
      <c r="AK410" s="171"/>
      <c r="AL410" s="171"/>
      <c r="AM410" s="192"/>
      <c r="AN410" s="192"/>
      <c r="AO410" s="222"/>
      <c r="AP410" s="182">
        <v>86</v>
      </c>
      <c r="AQ410" s="183">
        <v>126</v>
      </c>
      <c r="AR410" s="181"/>
      <c r="AS410" s="181"/>
      <c r="AT410" s="184"/>
      <c r="AU410" s="184"/>
      <c r="AV410" s="184"/>
      <c r="AW410" s="184">
        <v>4</v>
      </c>
      <c r="AX410" s="184">
        <v>6</v>
      </c>
      <c r="AY410" s="184"/>
      <c r="AZ410" s="184"/>
      <c r="BA410" s="184"/>
      <c r="BB410" s="184"/>
      <c r="BC410" s="185"/>
      <c r="BD410" s="180"/>
      <c r="BE410" s="186"/>
      <c r="BF410" s="187"/>
      <c r="BG410" s="172">
        <v>0</v>
      </c>
      <c r="BH410" s="172"/>
      <c r="BI410" s="172"/>
      <c r="BJ410" s="172"/>
      <c r="BK410" s="172"/>
      <c r="BL410" s="28"/>
      <c r="BM410" s="229"/>
      <c r="BN410" s="229"/>
      <c r="BO410" s="229"/>
      <c r="BP410" s="229"/>
      <c r="BQ410" s="229"/>
      <c r="BR410" s="229"/>
      <c r="BS410" s="229"/>
      <c r="BT410" s="229"/>
      <c r="BU410" s="229"/>
      <c r="BV410" s="229">
        <v>0</v>
      </c>
      <c r="BW410" s="229"/>
      <c r="BX410" s="229"/>
      <c r="BY410" s="229"/>
      <c r="BZ410" s="229"/>
      <c r="CA410" s="229"/>
      <c r="CB410" s="229"/>
      <c r="CC410" s="229"/>
      <c r="CD410" s="229"/>
      <c r="CE410" s="229"/>
      <c r="CF410" s="229"/>
      <c r="CG410" s="229">
        <v>0</v>
      </c>
      <c r="CH410" s="229">
        <v>0</v>
      </c>
      <c r="CI410" s="229"/>
      <c r="CJ410" s="229">
        <v>0.02</v>
      </c>
      <c r="CK410" s="229"/>
      <c r="CL410" s="229"/>
      <c r="CM410" s="229"/>
      <c r="CN410" s="229"/>
      <c r="CO410" s="229"/>
      <c r="CP410" s="229"/>
      <c r="CQ410" s="229" t="s">
        <v>169</v>
      </c>
      <c r="CR410" s="229" t="s">
        <v>170</v>
      </c>
      <c r="CS410">
        <v>0</v>
      </c>
    </row>
    <row r="411" spans="1:97" s="197" customFormat="1" ht="31.5" customHeight="1" x14ac:dyDescent="0.3">
      <c r="A411" s="193">
        <v>2022</v>
      </c>
      <c r="B411" s="170">
        <v>1</v>
      </c>
      <c r="C411" s="257">
        <v>44580</v>
      </c>
      <c r="D411" s="170">
        <v>334</v>
      </c>
      <c r="E411" s="170">
        <v>254</v>
      </c>
      <c r="F411" s="170">
        <v>49</v>
      </c>
      <c r="G411" s="196" t="s">
        <v>200</v>
      </c>
      <c r="H411" t="s">
        <v>168</v>
      </c>
      <c r="I411" t="s">
        <v>201</v>
      </c>
      <c r="J411">
        <v>4</v>
      </c>
      <c r="K411">
        <v>2</v>
      </c>
      <c r="L411" s="258">
        <v>203</v>
      </c>
      <c r="M411" s="259">
        <v>188.79</v>
      </c>
      <c r="N411" s="260">
        <v>217.21</v>
      </c>
      <c r="O411" s="192"/>
      <c r="P411" s="192"/>
      <c r="Q411" s="192"/>
      <c r="R411" s="192"/>
      <c r="S411" s="192"/>
      <c r="T411" s="192"/>
      <c r="U411" s="192"/>
      <c r="V411" s="192"/>
      <c r="W411" s="192"/>
      <c r="X411" s="192"/>
      <c r="Y411" s="171"/>
      <c r="Z411" s="171"/>
      <c r="AA411" s="192"/>
      <c r="AB411" s="192"/>
      <c r="AC411" s="192"/>
      <c r="AD411" s="192"/>
      <c r="AE411" s="192"/>
      <c r="AF411" s="192"/>
      <c r="AG411" s="192"/>
      <c r="AH411" s="192"/>
      <c r="AI411" s="192"/>
      <c r="AJ411" s="192"/>
      <c r="AK411" s="171"/>
      <c r="AL411" s="171"/>
      <c r="AM411" s="192"/>
      <c r="AN411" s="192"/>
      <c r="AO411" s="222"/>
      <c r="AP411" s="182">
        <v>94</v>
      </c>
      <c r="AQ411" s="183">
        <v>153</v>
      </c>
      <c r="AR411" s="181"/>
      <c r="AS411" s="181"/>
      <c r="AT411" s="184"/>
      <c r="AU411" s="184"/>
      <c r="AV411" s="184"/>
      <c r="AW411" s="184"/>
      <c r="AX411" s="184"/>
      <c r="AY411" s="184"/>
      <c r="AZ411" s="184"/>
      <c r="BA411" s="184"/>
      <c r="BB411" s="184"/>
      <c r="BC411" s="185"/>
      <c r="BD411" s="180"/>
      <c r="BE411" s="186"/>
      <c r="BF411" s="187"/>
      <c r="BG411" s="172">
        <v>0</v>
      </c>
      <c r="BH411" s="172"/>
      <c r="BI411" s="172"/>
      <c r="BJ411" s="172"/>
      <c r="BK411" s="172"/>
      <c r="BL411" s="28"/>
      <c r="BM411" s="229"/>
      <c r="BN411" s="229"/>
      <c r="BO411" s="229"/>
      <c r="BP411" s="229"/>
      <c r="BQ411" s="229"/>
      <c r="BR411" s="229"/>
      <c r="BS411" s="229"/>
      <c r="BT411" s="229"/>
      <c r="BU411" s="229"/>
      <c r="BV411" s="229">
        <v>0</v>
      </c>
      <c r="BW411" s="229"/>
      <c r="BX411" s="229"/>
      <c r="BY411" s="229"/>
      <c r="BZ411" s="229"/>
      <c r="CA411" s="229"/>
      <c r="CB411" s="229"/>
      <c r="CC411" s="229"/>
      <c r="CD411" s="229"/>
      <c r="CE411" s="229"/>
      <c r="CF411" s="229"/>
      <c r="CG411" s="229">
        <v>0</v>
      </c>
      <c r="CH411" s="229">
        <v>0</v>
      </c>
      <c r="CI411" s="229"/>
      <c r="CJ411" s="229">
        <v>0.02</v>
      </c>
      <c r="CK411" s="229"/>
      <c r="CL411" s="229"/>
      <c r="CM411" s="229"/>
      <c r="CN411" s="229"/>
      <c r="CO411" s="229"/>
      <c r="CP411" s="229"/>
      <c r="CQ411" s="229" t="s">
        <v>169</v>
      </c>
      <c r="CR411" s="229" t="s">
        <v>170</v>
      </c>
      <c r="CS411">
        <v>0</v>
      </c>
    </row>
    <row r="412" spans="1:97" s="197" customFormat="1" ht="31.5" customHeight="1" x14ac:dyDescent="0.3">
      <c r="A412" s="193">
        <v>2022</v>
      </c>
      <c r="B412" s="170">
        <v>1</v>
      </c>
      <c r="C412" s="257">
        <v>44581</v>
      </c>
      <c r="D412" s="170">
        <v>124</v>
      </c>
      <c r="E412" s="170">
        <v>688</v>
      </c>
      <c r="F412" s="170">
        <v>2</v>
      </c>
      <c r="G412" s="196" t="s">
        <v>274</v>
      </c>
      <c r="H412" t="s">
        <v>275</v>
      </c>
      <c r="I412" t="s">
        <v>160</v>
      </c>
      <c r="J412">
        <v>2</v>
      </c>
      <c r="K412">
        <v>2</v>
      </c>
      <c r="L412" s="258">
        <v>200</v>
      </c>
      <c r="M412" s="259">
        <v>180</v>
      </c>
      <c r="N412" s="260">
        <v>220</v>
      </c>
      <c r="O412" s="192">
        <v>273</v>
      </c>
      <c r="P412" s="192">
        <v>277</v>
      </c>
      <c r="Q412" s="192">
        <v>269</v>
      </c>
      <c r="R412" s="192">
        <v>266</v>
      </c>
      <c r="S412" s="192">
        <v>277</v>
      </c>
      <c r="T412" s="192">
        <v>197</v>
      </c>
      <c r="U412" s="192">
        <v>192</v>
      </c>
      <c r="V412" s="192">
        <v>190</v>
      </c>
      <c r="W412" s="192">
        <v>191</v>
      </c>
      <c r="X412" s="192">
        <v>209</v>
      </c>
      <c r="Y412" s="171">
        <v>115</v>
      </c>
      <c r="Z412" s="171">
        <v>115</v>
      </c>
      <c r="AA412" s="192">
        <v>242</v>
      </c>
      <c r="AB412" s="192">
        <v>236</v>
      </c>
      <c r="AC412" s="192">
        <v>257</v>
      </c>
      <c r="AD412" s="192">
        <v>253</v>
      </c>
      <c r="AE412" s="192"/>
      <c r="AF412" s="192">
        <v>189</v>
      </c>
      <c r="AG412" s="192">
        <v>188</v>
      </c>
      <c r="AH412" s="192">
        <v>205</v>
      </c>
      <c r="AI412" s="192">
        <v>204</v>
      </c>
      <c r="AJ412" s="192"/>
      <c r="AK412" s="171">
        <v>115</v>
      </c>
      <c r="AL412" s="171">
        <v>115</v>
      </c>
      <c r="AM412" s="192">
        <v>261.11111111111109</v>
      </c>
      <c r="AN412" s="192">
        <v>196.11111111111109</v>
      </c>
      <c r="AO412" s="222"/>
      <c r="AP412" s="182">
        <v>59</v>
      </c>
      <c r="AQ412" s="183">
        <v>122</v>
      </c>
      <c r="AR412" s="181">
        <v>15.65217391304348</v>
      </c>
      <c r="AS412" s="181">
        <v>15.65217391304348</v>
      </c>
      <c r="AT412" s="184"/>
      <c r="AU412" s="184"/>
      <c r="AV412" s="184"/>
      <c r="AW412" s="184">
        <v>2</v>
      </c>
      <c r="AX412" s="184">
        <v>3</v>
      </c>
      <c r="AY412" s="184">
        <v>3</v>
      </c>
      <c r="AZ412" s="184"/>
      <c r="BA412" s="184"/>
      <c r="BB412" s="184"/>
      <c r="BC412" s="185"/>
      <c r="BD412" s="180"/>
      <c r="BE412" s="186"/>
      <c r="BF412" s="187"/>
      <c r="BG412" s="172">
        <v>0</v>
      </c>
      <c r="BH412" s="172"/>
      <c r="BI412" s="172"/>
      <c r="BJ412" s="172"/>
      <c r="BK412" s="172"/>
      <c r="BL412" s="28">
        <v>4</v>
      </c>
      <c r="BM412" s="229">
        <v>2</v>
      </c>
      <c r="BN412" s="229">
        <v>2</v>
      </c>
      <c r="BO412" s="229"/>
      <c r="BP412" s="229"/>
      <c r="BQ412" s="229"/>
      <c r="BR412" s="229"/>
      <c r="BS412" s="229"/>
      <c r="BT412" s="229"/>
      <c r="BU412" s="229"/>
      <c r="BV412" s="229">
        <v>0</v>
      </c>
      <c r="BW412" s="229"/>
      <c r="BX412" s="229">
        <v>3</v>
      </c>
      <c r="BY412" s="229">
        <v>2</v>
      </c>
      <c r="BZ412" s="229">
        <v>2</v>
      </c>
      <c r="CA412" s="229"/>
      <c r="CB412" s="229"/>
      <c r="CC412" s="229"/>
      <c r="CD412" s="229"/>
      <c r="CE412" s="229"/>
      <c r="CF412" s="229"/>
      <c r="CG412" s="229">
        <v>0</v>
      </c>
      <c r="CH412" s="229">
        <v>0</v>
      </c>
      <c r="CI412" s="229"/>
      <c r="CJ412" s="229">
        <v>1.4999999999999999E-2</v>
      </c>
      <c r="CK412" s="229"/>
      <c r="CL412" s="229"/>
      <c r="CM412" s="229"/>
      <c r="CN412" s="229"/>
      <c r="CO412" s="229"/>
      <c r="CP412" s="229"/>
      <c r="CQ412" s="229" t="s">
        <v>169</v>
      </c>
      <c r="CR412" s="229" t="s">
        <v>179</v>
      </c>
      <c r="CS412">
        <v>0</v>
      </c>
    </row>
    <row r="413" spans="1:97" s="197" customFormat="1" ht="31.5" customHeight="1" x14ac:dyDescent="0.3">
      <c r="A413" s="193">
        <v>2022</v>
      </c>
      <c r="B413" s="170">
        <v>1</v>
      </c>
      <c r="C413" s="257">
        <v>44581</v>
      </c>
      <c r="D413" s="170">
        <v>124</v>
      </c>
      <c r="E413" s="170">
        <v>689</v>
      </c>
      <c r="F413" s="170">
        <v>2</v>
      </c>
      <c r="G413" s="196" t="s">
        <v>276</v>
      </c>
      <c r="H413" t="s">
        <v>277</v>
      </c>
      <c r="I413" t="s">
        <v>160</v>
      </c>
      <c r="J413">
        <v>2</v>
      </c>
      <c r="K413">
        <v>2</v>
      </c>
      <c r="L413" s="258">
        <v>75</v>
      </c>
      <c r="M413" s="259">
        <v>67.5</v>
      </c>
      <c r="N413" s="260">
        <v>82.5</v>
      </c>
      <c r="O413" s="192">
        <v>110</v>
      </c>
      <c r="P413" s="192">
        <v>109</v>
      </c>
      <c r="Q413" s="192">
        <v>113</v>
      </c>
      <c r="R413" s="192">
        <v>110</v>
      </c>
      <c r="S413" s="192">
        <v>114</v>
      </c>
      <c r="T413" s="192">
        <v>89</v>
      </c>
      <c r="U413" s="192">
        <v>87</v>
      </c>
      <c r="V413" s="192">
        <v>85</v>
      </c>
      <c r="W413" s="192">
        <v>83</v>
      </c>
      <c r="X413" s="192">
        <v>90</v>
      </c>
      <c r="Y413" s="171">
        <v>115</v>
      </c>
      <c r="Z413" s="171">
        <v>115</v>
      </c>
      <c r="AA413" s="192">
        <v>116</v>
      </c>
      <c r="AB413" s="192">
        <v>112</v>
      </c>
      <c r="AC413" s="192">
        <v>99</v>
      </c>
      <c r="AD413" s="192">
        <v>98</v>
      </c>
      <c r="AE413" s="192"/>
      <c r="AF413" s="192">
        <v>92</v>
      </c>
      <c r="AG413" s="192">
        <v>87</v>
      </c>
      <c r="AH413" s="192">
        <v>86</v>
      </c>
      <c r="AI413" s="192">
        <v>87</v>
      </c>
      <c r="AJ413" s="192"/>
      <c r="AK413" s="171">
        <v>115</v>
      </c>
      <c r="AL413" s="171">
        <v>115</v>
      </c>
      <c r="AM413" s="192">
        <v>109</v>
      </c>
      <c r="AN413" s="192">
        <v>87.333333333333329</v>
      </c>
      <c r="AO413" s="222"/>
      <c r="AP413" s="182">
        <v>59</v>
      </c>
      <c r="AQ413" s="183">
        <v>122</v>
      </c>
      <c r="AR413" s="181">
        <v>15.65217391304348</v>
      </c>
      <c r="AS413" s="181">
        <v>15.65217391304348</v>
      </c>
      <c r="AT413" s="184"/>
      <c r="AU413" s="184"/>
      <c r="AV413" s="184"/>
      <c r="AW413" s="184">
        <v>3</v>
      </c>
      <c r="AX413" s="184">
        <v>3</v>
      </c>
      <c r="AY413" s="184">
        <v>3</v>
      </c>
      <c r="AZ413" s="184"/>
      <c r="BA413" s="184"/>
      <c r="BB413" s="184"/>
      <c r="BC413" s="185"/>
      <c r="BD413" s="180"/>
      <c r="BE413" s="186"/>
      <c r="BF413" s="187"/>
      <c r="BG413" s="172">
        <v>0</v>
      </c>
      <c r="BH413" s="172"/>
      <c r="BI413" s="172"/>
      <c r="BJ413" s="172"/>
      <c r="BK413" s="172"/>
      <c r="BL413" s="28">
        <v>2</v>
      </c>
      <c r="BM413" s="229">
        <v>2</v>
      </c>
      <c r="BN413" s="229">
        <v>2</v>
      </c>
      <c r="BO413" s="229"/>
      <c r="BP413" s="229"/>
      <c r="BQ413" s="229"/>
      <c r="BR413" s="229"/>
      <c r="BS413" s="229"/>
      <c r="BT413" s="229"/>
      <c r="BU413" s="229"/>
      <c r="BV413" s="229">
        <v>0</v>
      </c>
      <c r="BW413" s="229"/>
      <c r="BX413" s="229">
        <v>2</v>
      </c>
      <c r="BY413" s="229">
        <v>2</v>
      </c>
      <c r="BZ413" s="229">
        <v>2</v>
      </c>
      <c r="CA413" s="229"/>
      <c r="CB413" s="229"/>
      <c r="CC413" s="229"/>
      <c r="CD413" s="229"/>
      <c r="CE413" s="229"/>
      <c r="CF413" s="229"/>
      <c r="CG413" s="229">
        <v>0</v>
      </c>
      <c r="CH413" s="229">
        <v>0</v>
      </c>
      <c r="CI413" s="229"/>
      <c r="CJ413" s="229">
        <v>1.4999999999999999E-2</v>
      </c>
      <c r="CK413" s="229"/>
      <c r="CL413" s="229"/>
      <c r="CM413" s="229"/>
      <c r="CN413" s="229"/>
      <c r="CO413" s="229"/>
      <c r="CP413" s="229"/>
      <c r="CQ413" s="229" t="s">
        <v>169</v>
      </c>
      <c r="CR413" s="229" t="s">
        <v>179</v>
      </c>
      <c r="CS413">
        <v>0</v>
      </c>
    </row>
    <row r="414" spans="1:97" s="197" customFormat="1" ht="31.5" customHeight="1" x14ac:dyDescent="0.3">
      <c r="A414" s="193">
        <v>2022</v>
      </c>
      <c r="B414" s="170">
        <v>1</v>
      </c>
      <c r="C414" s="257">
        <v>44581</v>
      </c>
      <c r="D414" s="170">
        <v>135</v>
      </c>
      <c r="E414" s="170">
        <v>271</v>
      </c>
      <c r="F414" s="170">
        <v>2</v>
      </c>
      <c r="G414" s="196" t="s">
        <v>337</v>
      </c>
      <c r="H414" t="s">
        <v>338</v>
      </c>
      <c r="I414" t="s">
        <v>160</v>
      </c>
      <c r="J414">
        <v>4</v>
      </c>
      <c r="K414">
        <v>2</v>
      </c>
      <c r="L414" s="258">
        <v>161</v>
      </c>
      <c r="M414" s="259">
        <v>149.72999999999999</v>
      </c>
      <c r="N414" s="260">
        <v>172.27</v>
      </c>
      <c r="O414" s="192"/>
      <c r="P414" s="192"/>
      <c r="Q414" s="192"/>
      <c r="R414" s="192"/>
      <c r="S414" s="192"/>
      <c r="T414" s="192"/>
      <c r="U414" s="192"/>
      <c r="V414" s="192"/>
      <c r="W414" s="192"/>
      <c r="X414" s="192"/>
      <c r="Y414" s="171">
        <v>102</v>
      </c>
      <c r="Z414" s="171">
        <v>102</v>
      </c>
      <c r="AA414" s="192"/>
      <c r="AB414" s="192"/>
      <c r="AC414" s="192"/>
      <c r="AD414" s="192"/>
      <c r="AE414" s="192"/>
      <c r="AF414" s="192"/>
      <c r="AG414" s="192"/>
      <c r="AH414" s="192"/>
      <c r="AI414" s="192"/>
      <c r="AJ414" s="192"/>
      <c r="AK414" s="171">
        <v>102</v>
      </c>
      <c r="AL414" s="171"/>
      <c r="AM414" s="192"/>
      <c r="AN414" s="192"/>
      <c r="AO414" s="222"/>
      <c r="AP414" s="182">
        <v>151</v>
      </c>
      <c r="AQ414" s="183">
        <v>95</v>
      </c>
      <c r="AR414" s="181">
        <v>8.8235294117647065</v>
      </c>
      <c r="AS414" s="181">
        <v>8.8235294117647065</v>
      </c>
      <c r="AT414" s="184"/>
      <c r="AU414" s="184"/>
      <c r="AV414" s="184"/>
      <c r="AW414" s="184"/>
      <c r="AX414" s="184"/>
      <c r="AY414" s="184"/>
      <c r="AZ414" s="184"/>
      <c r="BA414" s="184"/>
      <c r="BB414" s="184"/>
      <c r="BC414" s="185"/>
      <c r="BD414" s="180"/>
      <c r="BE414" s="186"/>
      <c r="BF414" s="187"/>
      <c r="BG414" s="172">
        <v>0</v>
      </c>
      <c r="BH414" s="172"/>
      <c r="BI414" s="172"/>
      <c r="BJ414" s="172"/>
      <c r="BK414" s="172"/>
      <c r="BL414" s="28"/>
      <c r="BM414" s="229"/>
      <c r="BN414" s="229"/>
      <c r="BO414" s="229"/>
      <c r="BP414" s="229"/>
      <c r="BQ414" s="229"/>
      <c r="BR414" s="229"/>
      <c r="BS414" s="229"/>
      <c r="BT414" s="229"/>
      <c r="BU414" s="229"/>
      <c r="BV414" s="229">
        <v>0</v>
      </c>
      <c r="BW414" s="229"/>
      <c r="BX414" s="229"/>
      <c r="BY414" s="229"/>
      <c r="BZ414" s="229"/>
      <c r="CA414" s="229"/>
      <c r="CB414" s="229"/>
      <c r="CC414" s="229"/>
      <c r="CD414" s="229"/>
      <c r="CE414" s="229"/>
      <c r="CF414" s="229"/>
      <c r="CG414" s="229">
        <v>0</v>
      </c>
      <c r="CH414" s="229">
        <v>0</v>
      </c>
      <c r="CI414" s="229"/>
      <c r="CJ414" s="229">
        <v>1.4999999999999999E-2</v>
      </c>
      <c r="CK414" s="229"/>
      <c r="CL414" s="229"/>
      <c r="CM414" s="229"/>
      <c r="CN414" s="229"/>
      <c r="CO414" s="229"/>
      <c r="CP414" s="229"/>
      <c r="CQ414" s="229" t="s">
        <v>165</v>
      </c>
      <c r="CR414" s="229"/>
      <c r="CS414">
        <v>0</v>
      </c>
    </row>
    <row r="415" spans="1:97" s="197" customFormat="1" ht="31.5" customHeight="1" x14ac:dyDescent="0.3">
      <c r="A415" s="193">
        <v>2022</v>
      </c>
      <c r="B415" s="170">
        <v>1</v>
      </c>
      <c r="C415" s="257">
        <v>44581</v>
      </c>
      <c r="D415" s="170">
        <v>236</v>
      </c>
      <c r="E415" s="170">
        <v>160</v>
      </c>
      <c r="F415" s="170">
        <v>3</v>
      </c>
      <c r="G415" s="196" t="s">
        <v>214</v>
      </c>
      <c r="H415" t="s">
        <v>215</v>
      </c>
      <c r="I415" t="s">
        <v>160</v>
      </c>
      <c r="J415">
        <v>2</v>
      </c>
      <c r="K415">
        <v>1</v>
      </c>
      <c r="L415" s="258">
        <v>200</v>
      </c>
      <c r="M415" s="259">
        <v>186</v>
      </c>
      <c r="N415" s="260">
        <v>214</v>
      </c>
      <c r="O415" s="192">
        <v>273</v>
      </c>
      <c r="P415" s="192">
        <v>277</v>
      </c>
      <c r="Q415" s="192">
        <v>269</v>
      </c>
      <c r="R415" s="192">
        <v>266</v>
      </c>
      <c r="S415" s="192">
        <v>277</v>
      </c>
      <c r="T415" s="192">
        <v>197</v>
      </c>
      <c r="U415" s="192">
        <v>192</v>
      </c>
      <c r="V415" s="192">
        <v>190</v>
      </c>
      <c r="W415" s="192">
        <v>191</v>
      </c>
      <c r="X415" s="192">
        <v>209</v>
      </c>
      <c r="Y415" s="171">
        <v>84</v>
      </c>
      <c r="Z415" s="171">
        <v>91</v>
      </c>
      <c r="AA415" s="192">
        <v>270</v>
      </c>
      <c r="AB415" s="192">
        <v>268</v>
      </c>
      <c r="AC415" s="192">
        <v>269</v>
      </c>
      <c r="AD415" s="192">
        <v>262</v>
      </c>
      <c r="AE415" s="192"/>
      <c r="AF415" s="192">
        <v>202</v>
      </c>
      <c r="AG415" s="192">
        <v>191</v>
      </c>
      <c r="AH415" s="192">
        <v>202</v>
      </c>
      <c r="AI415" s="192">
        <v>200</v>
      </c>
      <c r="AJ415" s="192"/>
      <c r="AK415" s="171">
        <v>91</v>
      </c>
      <c r="AL415" s="171">
        <v>93</v>
      </c>
      <c r="AM415" s="192">
        <v>270.11111111111109</v>
      </c>
      <c r="AN415" s="192">
        <v>197.11111111111109</v>
      </c>
      <c r="AO415" s="222"/>
      <c r="AP415" s="182">
        <v>76</v>
      </c>
      <c r="AQ415" s="183">
        <v>95</v>
      </c>
      <c r="AR415" s="181">
        <v>20.2247191011236</v>
      </c>
      <c r="AS415" s="181">
        <v>20.2247191011236</v>
      </c>
      <c r="AT415" s="184"/>
      <c r="AU415" s="184"/>
      <c r="AV415" s="184"/>
      <c r="AW415" s="184">
        <v>3</v>
      </c>
      <c r="AX415" s="184">
        <v>3</v>
      </c>
      <c r="AY415" s="184">
        <v>4</v>
      </c>
      <c r="AZ415" s="184"/>
      <c r="BA415" s="184"/>
      <c r="BB415" s="184"/>
      <c r="BC415" s="185"/>
      <c r="BD415" s="180"/>
      <c r="BE415" s="186"/>
      <c r="BF415" s="187"/>
      <c r="BG415" s="172">
        <v>0</v>
      </c>
      <c r="BH415" s="172"/>
      <c r="BI415" s="172"/>
      <c r="BJ415" s="172"/>
      <c r="BK415" s="172"/>
      <c r="BL415" s="28"/>
      <c r="BM415" s="229"/>
      <c r="BN415" s="229"/>
      <c r="BO415" s="229"/>
      <c r="BP415" s="229"/>
      <c r="BQ415" s="229"/>
      <c r="BR415" s="229"/>
      <c r="BS415" s="229"/>
      <c r="BT415" s="229"/>
      <c r="BU415" s="229"/>
      <c r="BV415" s="229">
        <v>0</v>
      </c>
      <c r="BW415" s="229"/>
      <c r="BX415" s="229"/>
      <c r="BY415" s="229"/>
      <c r="BZ415" s="229"/>
      <c r="CA415" s="229"/>
      <c r="CB415" s="229"/>
      <c r="CC415" s="229"/>
      <c r="CD415" s="229"/>
      <c r="CE415" s="229"/>
      <c r="CF415" s="229"/>
      <c r="CG415" s="229">
        <v>0</v>
      </c>
      <c r="CH415" s="229">
        <v>0</v>
      </c>
      <c r="CI415" s="229"/>
      <c r="CJ415" s="229">
        <v>1.4999999999999999E-2</v>
      </c>
      <c r="CK415" s="229"/>
      <c r="CL415" s="229"/>
      <c r="CM415" s="229"/>
      <c r="CN415" s="229"/>
      <c r="CO415" s="229"/>
      <c r="CP415" s="229"/>
      <c r="CQ415" s="229" t="s">
        <v>216</v>
      </c>
      <c r="CR415" s="229" t="s">
        <v>217</v>
      </c>
      <c r="CS415">
        <v>0</v>
      </c>
    </row>
    <row r="416" spans="1:97" s="197" customFormat="1" ht="31.5" customHeight="1" x14ac:dyDescent="0.3">
      <c r="A416" s="193">
        <v>2022</v>
      </c>
      <c r="B416" s="170">
        <v>1</v>
      </c>
      <c r="C416" s="257">
        <v>44581</v>
      </c>
      <c r="D416" s="170">
        <v>421</v>
      </c>
      <c r="E416" s="170">
        <v>667</v>
      </c>
      <c r="F416" s="170">
        <v>3</v>
      </c>
      <c r="G416" s="196" t="s">
        <v>311</v>
      </c>
      <c r="H416" t="s">
        <v>312</v>
      </c>
      <c r="I416" t="s">
        <v>160</v>
      </c>
      <c r="J416">
        <v>1</v>
      </c>
      <c r="K416">
        <v>4</v>
      </c>
      <c r="L416" s="258">
        <v>1554</v>
      </c>
      <c r="M416" s="259">
        <v>1462.3140000000001</v>
      </c>
      <c r="N416" s="260">
        <v>1664.3340000000001</v>
      </c>
      <c r="O416" s="192"/>
      <c r="P416" s="192"/>
      <c r="Q416" s="192"/>
      <c r="R416" s="192"/>
      <c r="S416" s="192"/>
      <c r="T416" s="192"/>
      <c r="U416" s="192"/>
      <c r="V416" s="192"/>
      <c r="W416" s="192"/>
      <c r="X416" s="192"/>
      <c r="Y416" s="171"/>
      <c r="Z416" s="171"/>
      <c r="AA416" s="192"/>
      <c r="AB416" s="192"/>
      <c r="AC416" s="192">
        <v>3075</v>
      </c>
      <c r="AD416" s="192">
        <v>2995</v>
      </c>
      <c r="AE416" s="192"/>
      <c r="AF416" s="192"/>
      <c r="AG416" s="192"/>
      <c r="AH416" s="192">
        <v>2034</v>
      </c>
      <c r="AI416" s="192">
        <v>2005</v>
      </c>
      <c r="AJ416" s="192"/>
      <c r="AK416" s="171">
        <v>184</v>
      </c>
      <c r="AL416" s="171"/>
      <c r="AM416" s="192">
        <v>3035</v>
      </c>
      <c r="AN416" s="192">
        <v>2019.5</v>
      </c>
      <c r="AO416" s="222"/>
      <c r="AP416" s="182">
        <v>18</v>
      </c>
      <c r="AQ416" s="183">
        <v>200</v>
      </c>
      <c r="AR416" s="181">
        <v>19.565217391304351</v>
      </c>
      <c r="AS416" s="181">
        <v>19.565217391304351</v>
      </c>
      <c r="AT416" s="184"/>
      <c r="AU416" s="184"/>
      <c r="AV416" s="184"/>
      <c r="AW416" s="184"/>
      <c r="AX416" s="184"/>
      <c r="AY416" s="184"/>
      <c r="AZ416" s="184"/>
      <c r="BA416" s="184"/>
      <c r="BB416" s="184"/>
      <c r="BC416" s="185"/>
      <c r="BD416" s="180"/>
      <c r="BE416" s="186"/>
      <c r="BF416" s="187"/>
      <c r="BG416" s="172">
        <v>0</v>
      </c>
      <c r="BH416" s="172"/>
      <c r="BI416" s="172"/>
      <c r="BJ416" s="172"/>
      <c r="BK416" s="172"/>
      <c r="BL416" s="28">
        <v>5</v>
      </c>
      <c r="BM416" s="229">
        <v>8</v>
      </c>
      <c r="BN416" s="229"/>
      <c r="BO416" s="229"/>
      <c r="BP416" s="229"/>
      <c r="BQ416" s="229"/>
      <c r="BR416" s="229"/>
      <c r="BS416" s="229"/>
      <c r="BT416" s="229"/>
      <c r="BU416" s="229"/>
      <c r="BV416" s="229">
        <v>0</v>
      </c>
      <c r="BW416" s="229"/>
      <c r="BX416" s="229"/>
      <c r="BY416" s="229"/>
      <c r="BZ416" s="229"/>
      <c r="CA416" s="229"/>
      <c r="CB416" s="229"/>
      <c r="CC416" s="229"/>
      <c r="CD416" s="229"/>
      <c r="CE416" s="229"/>
      <c r="CF416" s="229"/>
      <c r="CG416" s="229">
        <v>0</v>
      </c>
      <c r="CH416" s="229">
        <v>0</v>
      </c>
      <c r="CI416" s="229"/>
      <c r="CJ416" s="229">
        <v>1.4999999999999999E-2</v>
      </c>
      <c r="CK416" s="229"/>
      <c r="CL416" s="229"/>
      <c r="CM416" s="229"/>
      <c r="CN416" s="229"/>
      <c r="CO416" s="229"/>
      <c r="CP416" s="229"/>
      <c r="CQ416" s="229" t="s">
        <v>174</v>
      </c>
      <c r="CR416" s="229" t="s">
        <v>175</v>
      </c>
      <c r="CS416">
        <v>0</v>
      </c>
    </row>
    <row r="417" spans="1:97" s="197" customFormat="1" ht="31.5" customHeight="1" x14ac:dyDescent="0.3">
      <c r="A417" s="193">
        <v>2022</v>
      </c>
      <c r="B417" s="170">
        <v>1</v>
      </c>
      <c r="C417" s="257">
        <v>44581</v>
      </c>
      <c r="D417" s="170">
        <v>421</v>
      </c>
      <c r="E417" s="170">
        <v>673</v>
      </c>
      <c r="F417" s="170">
        <v>3</v>
      </c>
      <c r="G417" s="196" t="s">
        <v>313</v>
      </c>
      <c r="H417" t="s">
        <v>314</v>
      </c>
      <c r="I417" t="s">
        <v>160</v>
      </c>
      <c r="J417">
        <v>1</v>
      </c>
      <c r="K417">
        <v>4</v>
      </c>
      <c r="L417" s="258">
        <v>61.6</v>
      </c>
      <c r="M417" s="259">
        <v>57.965600000000002</v>
      </c>
      <c r="N417" s="260">
        <v>65.973600000000005</v>
      </c>
      <c r="O417" s="192"/>
      <c r="P417" s="192"/>
      <c r="Q417" s="192"/>
      <c r="R417" s="192"/>
      <c r="S417" s="192"/>
      <c r="T417" s="192"/>
      <c r="U417" s="192"/>
      <c r="V417" s="192"/>
      <c r="W417" s="192"/>
      <c r="X417" s="192"/>
      <c r="Y417" s="171"/>
      <c r="Z417" s="171"/>
      <c r="AA417" s="192"/>
      <c r="AB417" s="192"/>
      <c r="AC417" s="192">
        <v>117</v>
      </c>
      <c r="AD417" s="192">
        <v>99</v>
      </c>
      <c r="AE417" s="192"/>
      <c r="AF417" s="192"/>
      <c r="AG417" s="192"/>
      <c r="AH417" s="192">
        <v>83</v>
      </c>
      <c r="AI417" s="192">
        <v>80</v>
      </c>
      <c r="AJ417" s="192"/>
      <c r="AK417" s="171">
        <v>184</v>
      </c>
      <c r="AL417" s="171"/>
      <c r="AM417" s="192">
        <v>108</v>
      </c>
      <c r="AN417" s="192">
        <v>81.5</v>
      </c>
      <c r="AO417" s="222"/>
      <c r="AP417" s="182">
        <v>18</v>
      </c>
      <c r="AQ417" s="183">
        <v>200</v>
      </c>
      <c r="AR417" s="181">
        <v>19.565217391304351</v>
      </c>
      <c r="AS417" s="181">
        <v>19.565217391304351</v>
      </c>
      <c r="AT417" s="184"/>
      <c r="AU417" s="184"/>
      <c r="AV417" s="184"/>
      <c r="AW417" s="184"/>
      <c r="AX417" s="184"/>
      <c r="AY417" s="184"/>
      <c r="AZ417" s="184"/>
      <c r="BA417" s="184"/>
      <c r="BB417" s="184"/>
      <c r="BC417" s="185"/>
      <c r="BD417" s="180"/>
      <c r="BE417" s="186"/>
      <c r="BF417" s="187"/>
      <c r="BG417" s="172">
        <v>0</v>
      </c>
      <c r="BH417" s="172"/>
      <c r="BI417" s="172"/>
      <c r="BJ417" s="172"/>
      <c r="BK417" s="172"/>
      <c r="BL417" s="28"/>
      <c r="BM417" s="229"/>
      <c r="BN417" s="229"/>
      <c r="BO417" s="229"/>
      <c r="BP417" s="229"/>
      <c r="BQ417" s="229"/>
      <c r="BR417" s="229"/>
      <c r="BS417" s="229"/>
      <c r="BT417" s="229"/>
      <c r="BU417" s="229"/>
      <c r="BV417" s="229">
        <v>0</v>
      </c>
      <c r="BW417" s="229"/>
      <c r="BX417" s="229"/>
      <c r="BY417" s="229"/>
      <c r="BZ417" s="229"/>
      <c r="CA417" s="229"/>
      <c r="CB417" s="229"/>
      <c r="CC417" s="229"/>
      <c r="CD417" s="229"/>
      <c r="CE417" s="229"/>
      <c r="CF417" s="229"/>
      <c r="CG417" s="229">
        <v>0</v>
      </c>
      <c r="CH417" s="229">
        <v>0</v>
      </c>
      <c r="CI417" s="229"/>
      <c r="CJ417" s="229">
        <v>1.4999999999999999E-2</v>
      </c>
      <c r="CK417" s="229"/>
      <c r="CL417" s="229"/>
      <c r="CM417" s="229"/>
      <c r="CN417" s="229"/>
      <c r="CO417" s="229"/>
      <c r="CP417" s="229"/>
      <c r="CQ417" s="229" t="s">
        <v>174</v>
      </c>
      <c r="CR417" s="229" t="s">
        <v>175</v>
      </c>
      <c r="CS417">
        <v>0</v>
      </c>
    </row>
    <row r="418" spans="1:97" s="197" customFormat="1" ht="31.5" customHeight="1" x14ac:dyDescent="0.3">
      <c r="A418" s="193">
        <v>2022</v>
      </c>
      <c r="B418" s="170">
        <v>1</v>
      </c>
      <c r="C418" s="257">
        <v>44581</v>
      </c>
      <c r="D418" s="170">
        <v>124</v>
      </c>
      <c r="E418" s="170">
        <v>689</v>
      </c>
      <c r="F418" s="170">
        <v>4</v>
      </c>
      <c r="G418" s="196" t="s">
        <v>276</v>
      </c>
      <c r="H418" t="s">
        <v>277</v>
      </c>
      <c r="I418" t="s">
        <v>160</v>
      </c>
      <c r="J418">
        <v>2</v>
      </c>
      <c r="K418">
        <v>2</v>
      </c>
      <c r="L418" s="258">
        <v>75</v>
      </c>
      <c r="M418" s="259">
        <v>67.5</v>
      </c>
      <c r="N418" s="260">
        <v>82.5</v>
      </c>
      <c r="O418" s="192"/>
      <c r="P418" s="192"/>
      <c r="Q418" s="192"/>
      <c r="R418" s="192"/>
      <c r="S418" s="192"/>
      <c r="T418" s="192"/>
      <c r="U418" s="192"/>
      <c r="V418" s="192"/>
      <c r="W418" s="192"/>
      <c r="X418" s="192"/>
      <c r="Y418" s="171">
        <v>115</v>
      </c>
      <c r="Z418" s="171">
        <v>115</v>
      </c>
      <c r="AA418" s="192"/>
      <c r="AB418" s="192"/>
      <c r="AC418" s="192"/>
      <c r="AD418" s="192"/>
      <c r="AE418" s="192"/>
      <c r="AF418" s="192"/>
      <c r="AG418" s="192"/>
      <c r="AH418" s="192"/>
      <c r="AI418" s="192"/>
      <c r="AJ418" s="192"/>
      <c r="AK418" s="171">
        <v>115</v>
      </c>
      <c r="AL418" s="171">
        <v>115</v>
      </c>
      <c r="AM418" s="192"/>
      <c r="AN418" s="192"/>
      <c r="AO418" s="222"/>
      <c r="AP418" s="182">
        <v>59</v>
      </c>
      <c r="AQ418" s="183">
        <v>122</v>
      </c>
      <c r="AR418" s="181">
        <v>15.65217391304348</v>
      </c>
      <c r="AS418" s="181">
        <v>15.65217391304348</v>
      </c>
      <c r="AT418" s="184"/>
      <c r="AU418" s="184"/>
      <c r="AV418" s="184"/>
      <c r="AW418" s="184"/>
      <c r="AX418" s="184"/>
      <c r="AY418" s="184"/>
      <c r="AZ418" s="184"/>
      <c r="BA418" s="184"/>
      <c r="BB418" s="184"/>
      <c r="BC418" s="185"/>
      <c r="BD418" s="180"/>
      <c r="BE418" s="186"/>
      <c r="BF418" s="187"/>
      <c r="BG418" s="172">
        <v>0</v>
      </c>
      <c r="BH418" s="172"/>
      <c r="BI418" s="172"/>
      <c r="BJ418" s="172"/>
      <c r="BK418" s="172"/>
      <c r="BL418" s="28"/>
      <c r="BM418" s="229"/>
      <c r="BN418" s="229"/>
      <c r="BO418" s="229"/>
      <c r="BP418" s="229"/>
      <c r="BQ418" s="229"/>
      <c r="BR418" s="229"/>
      <c r="BS418" s="229"/>
      <c r="BT418" s="229"/>
      <c r="BU418" s="229"/>
      <c r="BV418" s="229">
        <v>0</v>
      </c>
      <c r="BW418" s="229"/>
      <c r="BX418" s="229"/>
      <c r="BY418" s="229"/>
      <c r="BZ418" s="229"/>
      <c r="CA418" s="229"/>
      <c r="CB418" s="229"/>
      <c r="CC418" s="229"/>
      <c r="CD418" s="229"/>
      <c r="CE418" s="229"/>
      <c r="CF418" s="229"/>
      <c r="CG418" s="229">
        <v>0</v>
      </c>
      <c r="CH418" s="229">
        <v>0</v>
      </c>
      <c r="CI418" s="229"/>
      <c r="CJ418" s="229">
        <v>1.4999999999999999E-2</v>
      </c>
      <c r="CK418" s="229"/>
      <c r="CL418" s="229"/>
      <c r="CM418" s="229"/>
      <c r="CN418" s="229"/>
      <c r="CO418" s="229"/>
      <c r="CP418" s="229"/>
      <c r="CQ418" s="229" t="s">
        <v>169</v>
      </c>
      <c r="CR418" s="229" t="s">
        <v>179</v>
      </c>
      <c r="CS418">
        <v>0</v>
      </c>
    </row>
    <row r="419" spans="1:97" s="197" customFormat="1" ht="31.5" customHeight="1" x14ac:dyDescent="0.3">
      <c r="A419" s="193">
        <v>2022</v>
      </c>
      <c r="B419" s="170">
        <v>1</v>
      </c>
      <c r="C419" s="257">
        <v>44581</v>
      </c>
      <c r="D419" s="170">
        <v>135</v>
      </c>
      <c r="E419" s="170">
        <v>271</v>
      </c>
      <c r="F419" s="170">
        <v>5</v>
      </c>
      <c r="G419" s="196" t="s">
        <v>337</v>
      </c>
      <c r="H419" t="s">
        <v>338</v>
      </c>
      <c r="I419" t="s">
        <v>160</v>
      </c>
      <c r="J419">
        <v>4</v>
      </c>
      <c r="K419">
        <v>2</v>
      </c>
      <c r="L419" s="258">
        <v>161</v>
      </c>
      <c r="M419" s="259">
        <v>149.72999999999999</v>
      </c>
      <c r="N419" s="260">
        <v>172.27</v>
      </c>
      <c r="O419" s="192">
        <v>180</v>
      </c>
      <c r="P419" s="192">
        <v>183</v>
      </c>
      <c r="Q419" s="192">
        <v>194</v>
      </c>
      <c r="R419" s="192">
        <v>181</v>
      </c>
      <c r="S419" s="192">
        <v>183</v>
      </c>
      <c r="T419" s="192">
        <v>161</v>
      </c>
      <c r="U419" s="192">
        <v>158</v>
      </c>
      <c r="V419" s="192">
        <v>174</v>
      </c>
      <c r="W419" s="192">
        <v>169</v>
      </c>
      <c r="X419" s="192">
        <v>168</v>
      </c>
      <c r="Y419" s="171">
        <v>102</v>
      </c>
      <c r="Z419" s="171">
        <v>102</v>
      </c>
      <c r="AA419" s="192"/>
      <c r="AB419" s="192"/>
      <c r="AC419" s="192"/>
      <c r="AD419" s="192"/>
      <c r="AE419" s="192"/>
      <c r="AF419" s="192"/>
      <c r="AG419" s="192"/>
      <c r="AH419" s="192"/>
      <c r="AI419" s="192"/>
      <c r="AJ419" s="192"/>
      <c r="AK419" s="171">
        <v>102</v>
      </c>
      <c r="AL419" s="171"/>
      <c r="AM419" s="192">
        <v>184.2</v>
      </c>
      <c r="AN419" s="192">
        <v>166</v>
      </c>
      <c r="AO419" s="222"/>
      <c r="AP419" s="182">
        <v>151</v>
      </c>
      <c r="AQ419" s="183">
        <v>95</v>
      </c>
      <c r="AR419" s="181">
        <v>8.8235294117647065</v>
      </c>
      <c r="AS419" s="181">
        <v>8.8235294117647065</v>
      </c>
      <c r="AT419" s="184"/>
      <c r="AU419" s="184"/>
      <c r="AV419" s="184"/>
      <c r="AW419" s="184">
        <v>4</v>
      </c>
      <c r="AX419" s="184">
        <v>6</v>
      </c>
      <c r="AY419" s="184">
        <v>6</v>
      </c>
      <c r="AZ419" s="184"/>
      <c r="BA419" s="184"/>
      <c r="BB419" s="184"/>
      <c r="BC419" s="185"/>
      <c r="BD419" s="180"/>
      <c r="BE419" s="186"/>
      <c r="BF419" s="187"/>
      <c r="BG419" s="172">
        <v>0</v>
      </c>
      <c r="BH419" s="172"/>
      <c r="BI419" s="172"/>
      <c r="BJ419" s="172"/>
      <c r="BK419" s="172"/>
      <c r="BL419" s="28">
        <v>2</v>
      </c>
      <c r="BM419" s="229">
        <v>2</v>
      </c>
      <c r="BN419" s="229">
        <v>2</v>
      </c>
      <c r="BO419" s="229"/>
      <c r="BP419" s="229"/>
      <c r="BQ419" s="229"/>
      <c r="BR419" s="229"/>
      <c r="BS419" s="229"/>
      <c r="BT419" s="229"/>
      <c r="BU419" s="229"/>
      <c r="BV419" s="229">
        <v>0</v>
      </c>
      <c r="BW419" s="229"/>
      <c r="BX419" s="229">
        <v>3</v>
      </c>
      <c r="BY419" s="229">
        <v>4</v>
      </c>
      <c r="BZ419" s="229">
        <v>4</v>
      </c>
      <c r="CA419" s="229"/>
      <c r="CB419" s="229"/>
      <c r="CC419" s="229"/>
      <c r="CD419" s="229"/>
      <c r="CE419" s="229"/>
      <c r="CF419" s="229"/>
      <c r="CG419" s="229">
        <v>0</v>
      </c>
      <c r="CH419" s="229">
        <v>0</v>
      </c>
      <c r="CI419" s="229"/>
      <c r="CJ419" s="229">
        <v>1.4999999999999999E-2</v>
      </c>
      <c r="CK419" s="229"/>
      <c r="CL419" s="229"/>
      <c r="CM419" s="229"/>
      <c r="CN419" s="229"/>
      <c r="CO419" s="229"/>
      <c r="CP419" s="229"/>
      <c r="CQ419" s="229" t="s">
        <v>165</v>
      </c>
      <c r="CR419" s="229"/>
      <c r="CS419">
        <v>0</v>
      </c>
    </row>
    <row r="420" spans="1:97" s="197" customFormat="1" ht="31.5" customHeight="1" x14ac:dyDescent="0.3">
      <c r="A420" s="193">
        <v>2022</v>
      </c>
      <c r="B420" s="170">
        <v>1</v>
      </c>
      <c r="C420" s="257">
        <v>44581</v>
      </c>
      <c r="D420" s="170">
        <v>421</v>
      </c>
      <c r="E420" s="170">
        <v>673</v>
      </c>
      <c r="F420" s="170">
        <v>5</v>
      </c>
      <c r="G420" s="196" t="s">
        <v>313</v>
      </c>
      <c r="H420" t="s">
        <v>314</v>
      </c>
      <c r="I420" t="s">
        <v>160</v>
      </c>
      <c r="J420">
        <v>1</v>
      </c>
      <c r="K420">
        <v>4</v>
      </c>
      <c r="L420" s="258">
        <v>61.6</v>
      </c>
      <c r="M420" s="259">
        <v>57.965600000000002</v>
      </c>
      <c r="N420" s="260">
        <v>65.973600000000005</v>
      </c>
      <c r="O420" s="192"/>
      <c r="P420" s="192"/>
      <c r="Q420" s="192"/>
      <c r="R420" s="192"/>
      <c r="S420" s="192"/>
      <c r="T420" s="192"/>
      <c r="U420" s="192"/>
      <c r="V420" s="192"/>
      <c r="W420" s="192"/>
      <c r="X420" s="192"/>
      <c r="Y420" s="171"/>
      <c r="Z420" s="171"/>
      <c r="AA420" s="192"/>
      <c r="AB420" s="192"/>
      <c r="AC420" s="192"/>
      <c r="AD420" s="192"/>
      <c r="AE420" s="192"/>
      <c r="AF420" s="192"/>
      <c r="AG420" s="192"/>
      <c r="AH420" s="192"/>
      <c r="AI420" s="192"/>
      <c r="AJ420" s="192"/>
      <c r="AK420" s="171">
        <v>184</v>
      </c>
      <c r="AL420" s="171"/>
      <c r="AM420" s="192"/>
      <c r="AN420" s="192"/>
      <c r="AO420" s="222"/>
      <c r="AP420" s="182">
        <v>18</v>
      </c>
      <c r="AQ420" s="183">
        <v>200</v>
      </c>
      <c r="AR420" s="181">
        <v>19.565217391304351</v>
      </c>
      <c r="AS420" s="181">
        <v>19.565217391304351</v>
      </c>
      <c r="AT420" s="184"/>
      <c r="AU420" s="184"/>
      <c r="AV420" s="184"/>
      <c r="AW420" s="184"/>
      <c r="AX420" s="184"/>
      <c r="AY420" s="184"/>
      <c r="AZ420" s="184"/>
      <c r="BA420" s="184"/>
      <c r="BB420" s="184"/>
      <c r="BC420" s="185"/>
      <c r="BD420" s="180"/>
      <c r="BE420" s="186"/>
      <c r="BF420" s="187"/>
      <c r="BG420" s="172">
        <v>0</v>
      </c>
      <c r="BH420" s="172"/>
      <c r="BI420" s="172"/>
      <c r="BJ420" s="172"/>
      <c r="BK420" s="172"/>
      <c r="BL420" s="28"/>
      <c r="BM420" s="229"/>
      <c r="BN420" s="229"/>
      <c r="BO420" s="229"/>
      <c r="BP420" s="229"/>
      <c r="BQ420" s="229"/>
      <c r="BR420" s="229"/>
      <c r="BS420" s="229"/>
      <c r="BT420" s="229"/>
      <c r="BU420" s="229"/>
      <c r="BV420" s="229">
        <v>0</v>
      </c>
      <c r="BW420" s="229"/>
      <c r="BX420" s="229"/>
      <c r="BY420" s="229"/>
      <c r="BZ420" s="229"/>
      <c r="CA420" s="229"/>
      <c r="CB420" s="229"/>
      <c r="CC420" s="229"/>
      <c r="CD420" s="229"/>
      <c r="CE420" s="229"/>
      <c r="CF420" s="229"/>
      <c r="CG420" s="229">
        <v>0</v>
      </c>
      <c r="CH420" s="229">
        <v>0</v>
      </c>
      <c r="CI420" s="229"/>
      <c r="CJ420" s="229">
        <v>1.4999999999999999E-2</v>
      </c>
      <c r="CK420" s="229"/>
      <c r="CL420" s="229"/>
      <c r="CM420" s="229"/>
      <c r="CN420" s="229"/>
      <c r="CO420" s="229"/>
      <c r="CP420" s="229"/>
      <c r="CQ420" s="229" t="s">
        <v>174</v>
      </c>
      <c r="CR420" s="229" t="s">
        <v>175</v>
      </c>
      <c r="CS420">
        <v>0</v>
      </c>
    </row>
    <row r="421" spans="1:97" s="197" customFormat="1" ht="31.5" customHeight="1" x14ac:dyDescent="0.3">
      <c r="A421" s="193">
        <v>2022</v>
      </c>
      <c r="B421" s="170">
        <v>1</v>
      </c>
      <c r="C421" s="257">
        <v>44581</v>
      </c>
      <c r="D421" s="170">
        <v>18</v>
      </c>
      <c r="E421" s="170">
        <v>49</v>
      </c>
      <c r="F421" s="170">
        <v>6</v>
      </c>
      <c r="G421" s="196" t="s">
        <v>291</v>
      </c>
      <c r="H421" t="s">
        <v>292</v>
      </c>
      <c r="I421" t="s">
        <v>221</v>
      </c>
      <c r="J421">
        <v>2</v>
      </c>
      <c r="K421">
        <v>3</v>
      </c>
      <c r="L421" s="258">
        <v>100</v>
      </c>
      <c r="M421" s="259">
        <v>95.5</v>
      </c>
      <c r="N421" s="260">
        <v>104.5</v>
      </c>
      <c r="O421" s="192">
        <v>148</v>
      </c>
      <c r="P421" s="192">
        <v>150</v>
      </c>
      <c r="Q421" s="192">
        <v>115</v>
      </c>
      <c r="R421" s="192">
        <v>116</v>
      </c>
      <c r="S421" s="192">
        <v>120</v>
      </c>
      <c r="T421" s="192">
        <v>112</v>
      </c>
      <c r="U421" s="192">
        <v>109</v>
      </c>
      <c r="V421" s="192">
        <v>113</v>
      </c>
      <c r="W421" s="192">
        <v>108</v>
      </c>
      <c r="X421" s="192">
        <v>118</v>
      </c>
      <c r="Y421" s="171">
        <v>104</v>
      </c>
      <c r="Z421" s="171">
        <v>105</v>
      </c>
      <c r="AA421" s="192">
        <v>130</v>
      </c>
      <c r="AB421" s="192">
        <v>132</v>
      </c>
      <c r="AC421" s="192">
        <v>143</v>
      </c>
      <c r="AD421" s="192">
        <v>140</v>
      </c>
      <c r="AE421" s="192"/>
      <c r="AF421" s="192">
        <v>103</v>
      </c>
      <c r="AG421" s="192">
        <v>100</v>
      </c>
      <c r="AH421" s="192">
        <v>114</v>
      </c>
      <c r="AI421" s="192">
        <v>113</v>
      </c>
      <c r="AJ421" s="192"/>
      <c r="AK421" s="171">
        <v>98</v>
      </c>
      <c r="AL421" s="171">
        <v>95</v>
      </c>
      <c r="AM421" s="192">
        <v>132.66666666666671</v>
      </c>
      <c r="AN421" s="192">
        <v>110</v>
      </c>
      <c r="AO421" s="222"/>
      <c r="AP421" s="182">
        <v>101</v>
      </c>
      <c r="AQ421" s="183">
        <v>107</v>
      </c>
      <c r="AR421" s="181">
        <v>18</v>
      </c>
      <c r="AS421" s="181">
        <v>18</v>
      </c>
      <c r="AT421" s="184"/>
      <c r="AU421" s="184"/>
      <c r="AV421" s="184"/>
      <c r="AW421" s="184">
        <v>3</v>
      </c>
      <c r="AX421" s="184">
        <v>2</v>
      </c>
      <c r="AY421" s="184">
        <v>2</v>
      </c>
      <c r="AZ421" s="184"/>
      <c r="BA421" s="184"/>
      <c r="BB421" s="184"/>
      <c r="BC421" s="185"/>
      <c r="BD421" s="180"/>
      <c r="BE421" s="186"/>
      <c r="BF421" s="187"/>
      <c r="BG421" s="172">
        <v>0</v>
      </c>
      <c r="BH421" s="172"/>
      <c r="BI421" s="172"/>
      <c r="BJ421" s="172"/>
      <c r="BK421" s="172"/>
      <c r="BL421" s="28">
        <v>2</v>
      </c>
      <c r="BM421" s="229">
        <v>4</v>
      </c>
      <c r="BN421" s="229">
        <v>2</v>
      </c>
      <c r="BO421" s="229"/>
      <c r="BP421" s="229"/>
      <c r="BQ421" s="229"/>
      <c r="BR421" s="229"/>
      <c r="BS421" s="229"/>
      <c r="BT421" s="229"/>
      <c r="BU421" s="229"/>
      <c r="BV421" s="229">
        <v>0</v>
      </c>
      <c r="BW421" s="229"/>
      <c r="BX421" s="229">
        <v>1</v>
      </c>
      <c r="BY421" s="229">
        <v>2</v>
      </c>
      <c r="BZ421" s="229">
        <v>1</v>
      </c>
      <c r="CA421" s="229"/>
      <c r="CB421" s="229"/>
      <c r="CC421" s="229"/>
      <c r="CD421" s="229"/>
      <c r="CE421" s="229"/>
      <c r="CF421" s="229"/>
      <c r="CG421" s="229">
        <v>0</v>
      </c>
      <c r="CH421" s="229">
        <v>0</v>
      </c>
      <c r="CI421" s="229"/>
      <c r="CJ421" s="229">
        <v>1.4999999999999999E-2</v>
      </c>
      <c r="CK421" s="229"/>
      <c r="CL421" s="229"/>
      <c r="CM421" s="229"/>
      <c r="CN421" s="229"/>
      <c r="CO421" s="229"/>
      <c r="CP421" s="229"/>
      <c r="CQ421" s="229" t="s">
        <v>174</v>
      </c>
      <c r="CR421" s="229" t="s">
        <v>222</v>
      </c>
      <c r="CS421">
        <v>0</v>
      </c>
    </row>
    <row r="422" spans="1:97" s="197" customFormat="1" ht="31.5" customHeight="1" x14ac:dyDescent="0.3">
      <c r="A422" s="193">
        <v>2022</v>
      </c>
      <c r="B422" s="170">
        <v>1</v>
      </c>
      <c r="C422" s="257">
        <v>44581</v>
      </c>
      <c r="D422" s="170">
        <v>18</v>
      </c>
      <c r="E422" s="170">
        <v>50</v>
      </c>
      <c r="F422" s="170">
        <v>6</v>
      </c>
      <c r="G422" s="196" t="s">
        <v>294</v>
      </c>
      <c r="H422" t="s">
        <v>295</v>
      </c>
      <c r="I422" t="s">
        <v>221</v>
      </c>
      <c r="J422">
        <v>2</v>
      </c>
      <c r="K422">
        <v>3</v>
      </c>
      <c r="L422" s="258">
        <v>54</v>
      </c>
      <c r="M422" s="259">
        <v>51.57</v>
      </c>
      <c r="N422" s="260">
        <v>56.43</v>
      </c>
      <c r="O422" s="192">
        <v>71</v>
      </c>
      <c r="P422" s="192">
        <v>70</v>
      </c>
      <c r="Q422" s="192">
        <v>74</v>
      </c>
      <c r="R422" s="192">
        <v>73</v>
      </c>
      <c r="S422" s="192">
        <v>74</v>
      </c>
      <c r="T422" s="192">
        <v>58</v>
      </c>
      <c r="U422" s="192">
        <v>56</v>
      </c>
      <c r="V422" s="192">
        <v>59</v>
      </c>
      <c r="W422" s="192">
        <v>55</v>
      </c>
      <c r="X422" s="192">
        <v>60</v>
      </c>
      <c r="Y422" s="171">
        <v>104</v>
      </c>
      <c r="Z422" s="171">
        <v>105</v>
      </c>
      <c r="AA422" s="192">
        <v>69</v>
      </c>
      <c r="AB422" s="192">
        <v>68</v>
      </c>
      <c r="AC422" s="192">
        <v>78</v>
      </c>
      <c r="AD422" s="192">
        <v>75</v>
      </c>
      <c r="AE422" s="192"/>
      <c r="AF422" s="192">
        <v>57</v>
      </c>
      <c r="AG422" s="192">
        <v>54</v>
      </c>
      <c r="AH422" s="192">
        <v>61</v>
      </c>
      <c r="AI422" s="192">
        <v>60</v>
      </c>
      <c r="AJ422" s="192"/>
      <c r="AK422" s="171">
        <v>98</v>
      </c>
      <c r="AL422" s="171">
        <v>95</v>
      </c>
      <c r="AM422" s="192">
        <v>72.444444444444443</v>
      </c>
      <c r="AN422" s="192">
        <v>57.777777777777779</v>
      </c>
      <c r="AO422" s="222"/>
      <c r="AP422" s="182">
        <v>101</v>
      </c>
      <c r="AQ422" s="183">
        <v>107</v>
      </c>
      <c r="AR422" s="181">
        <v>18</v>
      </c>
      <c r="AS422" s="181">
        <v>18</v>
      </c>
      <c r="AT422" s="184"/>
      <c r="AU422" s="184"/>
      <c r="AV422" s="184"/>
      <c r="AW422" s="184">
        <v>4</v>
      </c>
      <c r="AX422" s="184">
        <v>2</v>
      </c>
      <c r="AY422" s="184">
        <v>2</v>
      </c>
      <c r="AZ422" s="184"/>
      <c r="BA422" s="184"/>
      <c r="BB422" s="184"/>
      <c r="BC422" s="185"/>
      <c r="BD422" s="180"/>
      <c r="BE422" s="186"/>
      <c r="BF422" s="187"/>
      <c r="BG422" s="172">
        <v>0</v>
      </c>
      <c r="BH422" s="172"/>
      <c r="BI422" s="172"/>
      <c r="BJ422" s="172"/>
      <c r="BK422" s="172"/>
      <c r="BL422" s="28"/>
      <c r="BM422" s="229"/>
      <c r="BN422" s="229"/>
      <c r="BO422" s="229"/>
      <c r="BP422" s="229"/>
      <c r="BQ422" s="229"/>
      <c r="BR422" s="229"/>
      <c r="BS422" s="229"/>
      <c r="BT422" s="229"/>
      <c r="BU422" s="229"/>
      <c r="BV422" s="229">
        <v>0</v>
      </c>
      <c r="BW422" s="229"/>
      <c r="BX422" s="229"/>
      <c r="BY422" s="229"/>
      <c r="BZ422" s="229"/>
      <c r="CA422" s="229"/>
      <c r="CB422" s="229"/>
      <c r="CC422" s="229"/>
      <c r="CD422" s="229"/>
      <c r="CE422" s="229"/>
      <c r="CF422" s="229"/>
      <c r="CG422" s="229">
        <v>0</v>
      </c>
      <c r="CH422" s="229">
        <v>0</v>
      </c>
      <c r="CI422" s="229"/>
      <c r="CJ422" s="229">
        <v>1.4999999999999999E-2</v>
      </c>
      <c r="CK422" s="229"/>
      <c r="CL422" s="229"/>
      <c r="CM422" s="229"/>
      <c r="CN422" s="229"/>
      <c r="CO422" s="229"/>
      <c r="CP422" s="229"/>
      <c r="CQ422" s="229" t="s">
        <v>174</v>
      </c>
      <c r="CR422" s="229" t="s">
        <v>222</v>
      </c>
      <c r="CS422">
        <v>0</v>
      </c>
    </row>
    <row r="423" spans="1:97" s="197" customFormat="1" ht="31.5" customHeight="1" x14ac:dyDescent="0.3">
      <c r="A423" s="193">
        <v>2022</v>
      </c>
      <c r="B423" s="170">
        <v>1</v>
      </c>
      <c r="C423" s="257">
        <v>44581</v>
      </c>
      <c r="D423" s="170">
        <v>384</v>
      </c>
      <c r="E423" s="170">
        <v>556</v>
      </c>
      <c r="F423" s="170">
        <v>6</v>
      </c>
      <c r="G423" s="196" t="s">
        <v>187</v>
      </c>
      <c r="H423" t="s">
        <v>188</v>
      </c>
      <c r="I423" t="s">
        <v>160</v>
      </c>
      <c r="J423">
        <v>1</v>
      </c>
      <c r="K423">
        <v>6</v>
      </c>
      <c r="L423" s="258">
        <v>1066</v>
      </c>
      <c r="M423" s="259">
        <v>1003.106</v>
      </c>
      <c r="N423" s="260">
        <v>1141.6859999999999</v>
      </c>
      <c r="O423" s="192">
        <v>2053</v>
      </c>
      <c r="P423" s="192">
        <v>2040</v>
      </c>
      <c r="Q423" s="192">
        <v>2054</v>
      </c>
      <c r="R423" s="192">
        <v>2037</v>
      </c>
      <c r="S423" s="192">
        <v>1857</v>
      </c>
      <c r="T423" s="192">
        <v>1444</v>
      </c>
      <c r="U423" s="192">
        <v>1427</v>
      </c>
      <c r="V423" s="192">
        <v>1347</v>
      </c>
      <c r="W423" s="192">
        <v>1333</v>
      </c>
      <c r="X423" s="192">
        <v>1373</v>
      </c>
      <c r="Y423" s="171">
        <v>168</v>
      </c>
      <c r="Z423" s="171">
        <v>158</v>
      </c>
      <c r="AA423" s="192">
        <v>1800</v>
      </c>
      <c r="AB423" s="192">
        <v>1719</v>
      </c>
      <c r="AC423" s="192">
        <v>1833</v>
      </c>
      <c r="AD423" s="192">
        <v>1798</v>
      </c>
      <c r="AE423" s="192"/>
      <c r="AF423" s="192">
        <v>1445</v>
      </c>
      <c r="AG423" s="192">
        <v>1326</v>
      </c>
      <c r="AH423" s="192">
        <v>1448</v>
      </c>
      <c r="AI423" s="192">
        <v>1450</v>
      </c>
      <c r="AJ423" s="192"/>
      <c r="AK423" s="171">
        <v>161</v>
      </c>
      <c r="AL423" s="171">
        <v>160</v>
      </c>
      <c r="AM423" s="192">
        <v>1910.1111111111111</v>
      </c>
      <c r="AN423" s="192">
        <v>1399.2222222222219</v>
      </c>
      <c r="AO423" s="222"/>
      <c r="AP423" s="182">
        <v>21</v>
      </c>
      <c r="AQ423" s="183">
        <v>180</v>
      </c>
      <c r="AR423" s="181">
        <v>22.36024844720497</v>
      </c>
      <c r="AS423" s="181">
        <v>22.36024844720497</v>
      </c>
      <c r="AT423" s="184"/>
      <c r="AU423" s="184"/>
      <c r="AV423" s="184"/>
      <c r="AW423" s="184">
        <v>10</v>
      </c>
      <c r="AX423" s="184">
        <v>10</v>
      </c>
      <c r="AY423" s="184">
        <v>10</v>
      </c>
      <c r="AZ423" s="184"/>
      <c r="BA423" s="184"/>
      <c r="BB423" s="184"/>
      <c r="BC423" s="185"/>
      <c r="BD423" s="180"/>
      <c r="BE423" s="186"/>
      <c r="BF423" s="187"/>
      <c r="BG423" s="172">
        <v>0</v>
      </c>
      <c r="BH423" s="172"/>
      <c r="BI423" s="172"/>
      <c r="BJ423" s="172"/>
      <c r="BK423" s="172"/>
      <c r="BL423" s="28">
        <v>8</v>
      </c>
      <c r="BM423" s="229">
        <v>12</v>
      </c>
      <c r="BN423" s="229">
        <v>14</v>
      </c>
      <c r="BO423" s="229"/>
      <c r="BP423" s="229"/>
      <c r="BQ423" s="229"/>
      <c r="BR423" s="229"/>
      <c r="BS423" s="229"/>
      <c r="BT423" s="229"/>
      <c r="BU423" s="229"/>
      <c r="BV423" s="229">
        <v>0</v>
      </c>
      <c r="BW423" s="229"/>
      <c r="BX423" s="229">
        <v>3</v>
      </c>
      <c r="BY423" s="229">
        <v>3</v>
      </c>
      <c r="BZ423" s="229">
        <v>4</v>
      </c>
      <c r="CA423" s="229"/>
      <c r="CB423" s="229"/>
      <c r="CC423" s="229"/>
      <c r="CD423" s="229"/>
      <c r="CE423" s="229"/>
      <c r="CF423" s="229"/>
      <c r="CG423" s="229">
        <v>0</v>
      </c>
      <c r="CH423" s="229">
        <v>0</v>
      </c>
      <c r="CI423" s="229"/>
      <c r="CJ423" s="229">
        <v>1.4999999999999999E-2</v>
      </c>
      <c r="CK423" s="229"/>
      <c r="CL423" s="229"/>
      <c r="CM423" s="229"/>
      <c r="CN423" s="229"/>
      <c r="CO423" s="229"/>
      <c r="CP423" s="229"/>
      <c r="CQ423" s="229" t="s">
        <v>174</v>
      </c>
      <c r="CR423" s="229" t="s">
        <v>175</v>
      </c>
      <c r="CS423">
        <v>0</v>
      </c>
    </row>
    <row r="424" spans="1:97" s="197" customFormat="1" ht="31.5" customHeight="1" x14ac:dyDescent="0.3">
      <c r="A424" s="193">
        <v>2022</v>
      </c>
      <c r="B424" s="170">
        <v>1</v>
      </c>
      <c r="C424" s="257">
        <v>44581</v>
      </c>
      <c r="D424" s="170">
        <v>384</v>
      </c>
      <c r="E424" s="170">
        <v>557</v>
      </c>
      <c r="F424" s="170">
        <v>6</v>
      </c>
      <c r="G424" s="196" t="s">
        <v>189</v>
      </c>
      <c r="H424" t="s">
        <v>190</v>
      </c>
      <c r="I424" t="s">
        <v>160</v>
      </c>
      <c r="J424">
        <v>1</v>
      </c>
      <c r="K424">
        <v>6</v>
      </c>
      <c r="L424" s="258">
        <v>182</v>
      </c>
      <c r="M424" s="259">
        <v>171.262</v>
      </c>
      <c r="N424" s="260">
        <v>194.922</v>
      </c>
      <c r="O424" s="192"/>
      <c r="P424" s="192"/>
      <c r="Q424" s="192"/>
      <c r="R424" s="192"/>
      <c r="S424" s="192"/>
      <c r="T424" s="192"/>
      <c r="U424" s="192"/>
      <c r="V424" s="192"/>
      <c r="W424" s="192"/>
      <c r="X424" s="192"/>
      <c r="Y424" s="171">
        <v>168</v>
      </c>
      <c r="Z424" s="171">
        <v>158</v>
      </c>
      <c r="AA424" s="192"/>
      <c r="AB424" s="192"/>
      <c r="AC424" s="192"/>
      <c r="AD424" s="192"/>
      <c r="AE424" s="192"/>
      <c r="AF424" s="192"/>
      <c r="AG424" s="192"/>
      <c r="AH424" s="192"/>
      <c r="AI424" s="192"/>
      <c r="AJ424" s="192"/>
      <c r="AK424" s="171">
        <v>161</v>
      </c>
      <c r="AL424" s="171">
        <v>160</v>
      </c>
      <c r="AM424" s="192"/>
      <c r="AN424" s="192"/>
      <c r="AO424" s="222"/>
      <c r="AP424" s="182">
        <v>21</v>
      </c>
      <c r="AQ424" s="183">
        <v>180</v>
      </c>
      <c r="AR424" s="181">
        <v>22.36024844720497</v>
      </c>
      <c r="AS424" s="181">
        <v>22.36024844720497</v>
      </c>
      <c r="AT424" s="184"/>
      <c r="AU424" s="184"/>
      <c r="AV424" s="184"/>
      <c r="AW424" s="184"/>
      <c r="AX424" s="184"/>
      <c r="AY424" s="184"/>
      <c r="AZ424" s="184"/>
      <c r="BA424" s="184"/>
      <c r="BB424" s="184"/>
      <c r="BC424" s="185"/>
      <c r="BD424" s="180"/>
      <c r="BE424" s="186"/>
      <c r="BF424" s="187"/>
      <c r="BG424" s="172">
        <v>0</v>
      </c>
      <c r="BH424" s="172"/>
      <c r="BI424" s="172"/>
      <c r="BJ424" s="172"/>
      <c r="BK424" s="172"/>
      <c r="BL424" s="28"/>
      <c r="BM424" s="229"/>
      <c r="BN424" s="229"/>
      <c r="BO424" s="229"/>
      <c r="BP424" s="229"/>
      <c r="BQ424" s="229"/>
      <c r="BR424" s="229"/>
      <c r="BS424" s="229"/>
      <c r="BT424" s="229"/>
      <c r="BU424" s="229"/>
      <c r="BV424" s="229">
        <v>0</v>
      </c>
      <c r="BW424" s="229"/>
      <c r="BX424" s="229"/>
      <c r="BY424" s="229"/>
      <c r="BZ424" s="229"/>
      <c r="CA424" s="229"/>
      <c r="CB424" s="229"/>
      <c r="CC424" s="229"/>
      <c r="CD424" s="229"/>
      <c r="CE424" s="229"/>
      <c r="CF424" s="229"/>
      <c r="CG424" s="229">
        <v>0</v>
      </c>
      <c r="CH424" s="229">
        <v>0</v>
      </c>
      <c r="CI424" s="229"/>
      <c r="CJ424" s="229">
        <v>1.4999999999999999E-2</v>
      </c>
      <c r="CK424" s="229"/>
      <c r="CL424" s="229"/>
      <c r="CM424" s="229"/>
      <c r="CN424" s="229"/>
      <c r="CO424" s="229"/>
      <c r="CP424" s="229"/>
      <c r="CQ424" s="229" t="s">
        <v>174</v>
      </c>
      <c r="CR424" s="229" t="s">
        <v>175</v>
      </c>
      <c r="CS424">
        <v>0</v>
      </c>
    </row>
    <row r="425" spans="1:97" s="197" customFormat="1" ht="31.5" customHeight="1" x14ac:dyDescent="0.3">
      <c r="A425" s="193">
        <v>2022</v>
      </c>
      <c r="B425" s="170">
        <v>1</v>
      </c>
      <c r="C425" s="257">
        <v>44581</v>
      </c>
      <c r="D425" s="170">
        <v>18</v>
      </c>
      <c r="E425" s="170">
        <v>50</v>
      </c>
      <c r="F425" s="170">
        <v>7</v>
      </c>
      <c r="G425" s="196" t="s">
        <v>294</v>
      </c>
      <c r="H425" t="s">
        <v>295</v>
      </c>
      <c r="I425" t="s">
        <v>221</v>
      </c>
      <c r="J425">
        <v>2</v>
      </c>
      <c r="K425">
        <v>3</v>
      </c>
      <c r="L425" s="258">
        <v>54</v>
      </c>
      <c r="M425" s="259">
        <v>51.57</v>
      </c>
      <c r="N425" s="260">
        <v>56.43</v>
      </c>
      <c r="O425" s="192"/>
      <c r="P425" s="192"/>
      <c r="Q425" s="192"/>
      <c r="R425" s="192"/>
      <c r="S425" s="192"/>
      <c r="T425" s="192"/>
      <c r="U425" s="192"/>
      <c r="V425" s="192"/>
      <c r="W425" s="192"/>
      <c r="X425" s="192"/>
      <c r="Y425" s="171">
        <v>104</v>
      </c>
      <c r="Z425" s="171">
        <v>105</v>
      </c>
      <c r="AA425" s="192"/>
      <c r="AB425" s="192"/>
      <c r="AC425" s="192"/>
      <c r="AD425" s="192"/>
      <c r="AE425" s="192"/>
      <c r="AF425" s="192"/>
      <c r="AG425" s="192"/>
      <c r="AH425" s="192"/>
      <c r="AI425" s="192"/>
      <c r="AJ425" s="192"/>
      <c r="AK425" s="171">
        <v>98</v>
      </c>
      <c r="AL425" s="171">
        <v>95</v>
      </c>
      <c r="AM425" s="192"/>
      <c r="AN425" s="192"/>
      <c r="AO425" s="222"/>
      <c r="AP425" s="182">
        <v>101</v>
      </c>
      <c r="AQ425" s="183">
        <v>107</v>
      </c>
      <c r="AR425" s="181">
        <v>18</v>
      </c>
      <c r="AS425" s="181">
        <v>18</v>
      </c>
      <c r="AT425" s="184"/>
      <c r="AU425" s="184"/>
      <c r="AV425" s="184"/>
      <c r="AW425" s="184"/>
      <c r="AX425" s="184"/>
      <c r="AY425" s="184"/>
      <c r="AZ425" s="184"/>
      <c r="BA425" s="184"/>
      <c r="BB425" s="184"/>
      <c r="BC425" s="185"/>
      <c r="BD425" s="180"/>
      <c r="BE425" s="186"/>
      <c r="BF425" s="187"/>
      <c r="BG425" s="172">
        <v>0</v>
      </c>
      <c r="BH425" s="172"/>
      <c r="BI425" s="172"/>
      <c r="BJ425" s="172"/>
      <c r="BK425" s="172"/>
      <c r="BL425" s="28"/>
      <c r="BM425" s="229"/>
      <c r="BN425" s="229"/>
      <c r="BO425" s="229"/>
      <c r="BP425" s="229"/>
      <c r="BQ425" s="229"/>
      <c r="BR425" s="229"/>
      <c r="BS425" s="229"/>
      <c r="BT425" s="229"/>
      <c r="BU425" s="229"/>
      <c r="BV425" s="229">
        <v>0</v>
      </c>
      <c r="BW425" s="229"/>
      <c r="BX425" s="229"/>
      <c r="BY425" s="229"/>
      <c r="BZ425" s="229"/>
      <c r="CA425" s="229"/>
      <c r="CB425" s="229"/>
      <c r="CC425" s="229"/>
      <c r="CD425" s="229"/>
      <c r="CE425" s="229"/>
      <c r="CF425" s="229"/>
      <c r="CG425" s="229">
        <v>0</v>
      </c>
      <c r="CH425" s="229">
        <v>0</v>
      </c>
      <c r="CI425" s="229"/>
      <c r="CJ425" s="229">
        <v>1.4999999999999999E-2</v>
      </c>
      <c r="CK425" s="229"/>
      <c r="CL425" s="229"/>
      <c r="CM425" s="229"/>
      <c r="CN425" s="229"/>
      <c r="CO425" s="229"/>
      <c r="CP425" s="229"/>
      <c r="CQ425" s="229" t="s">
        <v>174</v>
      </c>
      <c r="CR425" s="229" t="s">
        <v>222</v>
      </c>
      <c r="CS425">
        <v>0</v>
      </c>
    </row>
    <row r="426" spans="1:97" s="197" customFormat="1" ht="31.5" customHeight="1" x14ac:dyDescent="0.3">
      <c r="A426" s="193">
        <v>2022</v>
      </c>
      <c r="B426" s="170">
        <v>1</v>
      </c>
      <c r="C426" s="257">
        <v>44581</v>
      </c>
      <c r="D426" s="170">
        <v>1</v>
      </c>
      <c r="E426" s="170">
        <v>1</v>
      </c>
      <c r="F426" s="170">
        <v>8</v>
      </c>
      <c r="G426" s="196" t="s">
        <v>339</v>
      </c>
      <c r="H426" t="s">
        <v>340</v>
      </c>
      <c r="I426" t="s">
        <v>160</v>
      </c>
      <c r="J426">
        <v>3</v>
      </c>
      <c r="K426">
        <v>2</v>
      </c>
      <c r="L426" s="258">
        <v>111</v>
      </c>
      <c r="M426" s="259">
        <v>103.23</v>
      </c>
      <c r="N426" s="260">
        <v>118.77</v>
      </c>
      <c r="O426" s="192">
        <v>158</v>
      </c>
      <c r="P426" s="192">
        <v>161</v>
      </c>
      <c r="Q426" s="192">
        <v>156</v>
      </c>
      <c r="R426" s="192">
        <v>163</v>
      </c>
      <c r="S426" s="192">
        <v>159</v>
      </c>
      <c r="T426" s="192">
        <v>114</v>
      </c>
      <c r="U426" s="192">
        <v>105</v>
      </c>
      <c r="V426" s="192">
        <v>115</v>
      </c>
      <c r="W426" s="192">
        <v>116</v>
      </c>
      <c r="X426" s="192">
        <v>120</v>
      </c>
      <c r="Y426" s="171">
        <v>98</v>
      </c>
      <c r="Z426" s="171">
        <v>89</v>
      </c>
      <c r="AA426" s="192">
        <v>187</v>
      </c>
      <c r="AB426" s="192">
        <v>172</v>
      </c>
      <c r="AC426" s="192">
        <v>143</v>
      </c>
      <c r="AD426" s="192">
        <v>145</v>
      </c>
      <c r="AE426" s="192"/>
      <c r="AF426" s="192">
        <v>137</v>
      </c>
      <c r="AG426" s="192">
        <v>122</v>
      </c>
      <c r="AH426" s="192">
        <v>103</v>
      </c>
      <c r="AI426" s="192">
        <v>108</v>
      </c>
      <c r="AJ426" s="192"/>
      <c r="AK426" s="171">
        <v>161</v>
      </c>
      <c r="AL426" s="171">
        <v>158</v>
      </c>
      <c r="AM426" s="192">
        <v>160.44444444444451</v>
      </c>
      <c r="AN426" s="192">
        <v>115.5555555555556</v>
      </c>
      <c r="AO426" s="222"/>
      <c r="AP426" s="182">
        <v>108</v>
      </c>
      <c r="AQ426" s="183">
        <v>100</v>
      </c>
      <c r="AR426" s="181">
        <v>9.5238095238095237</v>
      </c>
      <c r="AS426" s="181">
        <v>9.5238095238095237</v>
      </c>
      <c r="AT426" s="184"/>
      <c r="AU426" s="184"/>
      <c r="AV426" s="184"/>
      <c r="AW426" s="184">
        <v>4</v>
      </c>
      <c r="AX426" s="184">
        <v>3</v>
      </c>
      <c r="AY426" s="184">
        <v>1</v>
      </c>
      <c r="AZ426" s="184"/>
      <c r="BA426" s="184"/>
      <c r="BB426" s="184"/>
      <c r="BC426" s="185"/>
      <c r="BD426" s="180"/>
      <c r="BE426" s="186"/>
      <c r="BF426" s="187"/>
      <c r="BG426" s="172">
        <v>0</v>
      </c>
      <c r="BH426" s="172"/>
      <c r="BI426" s="172"/>
      <c r="BJ426" s="172"/>
      <c r="BK426" s="172"/>
      <c r="BL426" s="28">
        <v>2</v>
      </c>
      <c r="BM426" s="229">
        <v>4</v>
      </c>
      <c r="BN426" s="229">
        <v>2</v>
      </c>
      <c r="BO426" s="229"/>
      <c r="BP426" s="229"/>
      <c r="BQ426" s="229"/>
      <c r="BR426" s="229"/>
      <c r="BS426" s="229"/>
      <c r="BT426" s="229"/>
      <c r="BU426" s="229"/>
      <c r="BV426" s="229">
        <v>0</v>
      </c>
      <c r="BW426" s="229"/>
      <c r="BX426" s="229">
        <v>3</v>
      </c>
      <c r="BY426" s="229">
        <v>3</v>
      </c>
      <c r="BZ426" s="229">
        <v>1</v>
      </c>
      <c r="CA426" s="229"/>
      <c r="CB426" s="229"/>
      <c r="CC426" s="229"/>
      <c r="CD426" s="229"/>
      <c r="CE426" s="229"/>
      <c r="CF426" s="229"/>
      <c r="CG426" s="229">
        <v>0</v>
      </c>
      <c r="CH426" s="229">
        <v>0</v>
      </c>
      <c r="CI426" s="229"/>
      <c r="CJ426" s="229">
        <v>1.4999999999999999E-2</v>
      </c>
      <c r="CK426" s="229"/>
      <c r="CL426" s="229"/>
      <c r="CM426" s="229"/>
      <c r="CN426" s="229"/>
      <c r="CO426" s="229"/>
      <c r="CP426" s="229"/>
      <c r="CQ426" s="229" t="s">
        <v>341</v>
      </c>
      <c r="CR426" s="229" t="s">
        <v>341</v>
      </c>
      <c r="CS426">
        <v>0</v>
      </c>
    </row>
    <row r="427" spans="1:97" s="197" customFormat="1" ht="31.5" customHeight="1" x14ac:dyDescent="0.3">
      <c r="A427" s="193">
        <v>2022</v>
      </c>
      <c r="B427" s="170">
        <v>1</v>
      </c>
      <c r="C427" s="257">
        <v>44581</v>
      </c>
      <c r="D427" s="170">
        <v>1</v>
      </c>
      <c r="E427" s="170">
        <v>2</v>
      </c>
      <c r="F427" s="170">
        <v>8</v>
      </c>
      <c r="G427" s="196" t="s">
        <v>342</v>
      </c>
      <c r="H427" t="s">
        <v>343</v>
      </c>
      <c r="I427" t="s">
        <v>160</v>
      </c>
      <c r="J427">
        <v>3</v>
      </c>
      <c r="K427">
        <v>2</v>
      </c>
      <c r="L427" s="258">
        <v>113</v>
      </c>
      <c r="M427" s="259">
        <v>105.09</v>
      </c>
      <c r="N427" s="260">
        <v>120.91</v>
      </c>
      <c r="O427" s="192">
        <v>125</v>
      </c>
      <c r="P427" s="192">
        <v>129</v>
      </c>
      <c r="Q427" s="192">
        <v>123</v>
      </c>
      <c r="R427" s="192">
        <v>132</v>
      </c>
      <c r="S427" s="192">
        <v>126</v>
      </c>
      <c r="T427" s="192">
        <v>113</v>
      </c>
      <c r="U427" s="192">
        <v>109</v>
      </c>
      <c r="V427" s="192">
        <v>115</v>
      </c>
      <c r="W427" s="192">
        <v>116</v>
      </c>
      <c r="X427" s="192">
        <v>125</v>
      </c>
      <c r="Y427" s="171">
        <v>98</v>
      </c>
      <c r="Z427" s="171">
        <v>89</v>
      </c>
      <c r="AA427" s="192">
        <v>185</v>
      </c>
      <c r="AB427" s="192">
        <v>171</v>
      </c>
      <c r="AC427" s="192">
        <v>168</v>
      </c>
      <c r="AD427" s="192">
        <v>166</v>
      </c>
      <c r="AE427" s="192"/>
      <c r="AF427" s="192">
        <v>127</v>
      </c>
      <c r="AG427" s="192">
        <v>117</v>
      </c>
      <c r="AH427" s="192">
        <v>111</v>
      </c>
      <c r="AI427" s="192">
        <v>110</v>
      </c>
      <c r="AJ427" s="192"/>
      <c r="AK427" s="171">
        <v>161</v>
      </c>
      <c r="AL427" s="171">
        <v>158</v>
      </c>
      <c r="AM427" s="192">
        <v>147.2222222222222</v>
      </c>
      <c r="AN427" s="192">
        <v>115.8888888888889</v>
      </c>
      <c r="AO427" s="222"/>
      <c r="AP427" s="182">
        <v>108</v>
      </c>
      <c r="AQ427" s="183">
        <v>100</v>
      </c>
      <c r="AR427" s="181">
        <v>9.5238095238095237</v>
      </c>
      <c r="AS427" s="181">
        <v>9.5238095238095237</v>
      </c>
      <c r="AT427" s="184"/>
      <c r="AU427" s="184"/>
      <c r="AV427" s="184"/>
      <c r="AW427" s="184">
        <v>4</v>
      </c>
      <c r="AX427" s="184">
        <v>4</v>
      </c>
      <c r="AY427" s="184">
        <v>1</v>
      </c>
      <c r="AZ427" s="184"/>
      <c r="BA427" s="184"/>
      <c r="BB427" s="184"/>
      <c r="BC427" s="185"/>
      <c r="BD427" s="180"/>
      <c r="BE427" s="186"/>
      <c r="BF427" s="187"/>
      <c r="BG427" s="172">
        <v>0</v>
      </c>
      <c r="BH427" s="172"/>
      <c r="BI427" s="172"/>
      <c r="BJ427" s="172"/>
      <c r="BK427" s="172"/>
      <c r="BL427" s="28">
        <v>4</v>
      </c>
      <c r="BM427" s="229">
        <v>4</v>
      </c>
      <c r="BN427" s="229">
        <v>2</v>
      </c>
      <c r="BO427" s="229"/>
      <c r="BP427" s="229"/>
      <c r="BQ427" s="229"/>
      <c r="BR427" s="229"/>
      <c r="BS427" s="229"/>
      <c r="BT427" s="229"/>
      <c r="BU427" s="229"/>
      <c r="BV427" s="229">
        <v>0</v>
      </c>
      <c r="BW427" s="229"/>
      <c r="BX427" s="229">
        <v>4</v>
      </c>
      <c r="BY427" s="229">
        <v>4</v>
      </c>
      <c r="BZ427" s="229">
        <v>1</v>
      </c>
      <c r="CA427" s="229"/>
      <c r="CB427" s="229"/>
      <c r="CC427" s="229"/>
      <c r="CD427" s="229"/>
      <c r="CE427" s="229"/>
      <c r="CF427" s="229"/>
      <c r="CG427" s="229">
        <v>0</v>
      </c>
      <c r="CH427" s="229">
        <v>0</v>
      </c>
      <c r="CI427" s="229"/>
      <c r="CJ427" s="229">
        <v>1.4999999999999999E-2</v>
      </c>
      <c r="CK427" s="229"/>
      <c r="CL427" s="229"/>
      <c r="CM427" s="229"/>
      <c r="CN427" s="229"/>
      <c r="CO427" s="229"/>
      <c r="CP427" s="229"/>
      <c r="CQ427" s="229" t="s">
        <v>341</v>
      </c>
      <c r="CR427" s="229" t="s">
        <v>341</v>
      </c>
      <c r="CS427">
        <v>0</v>
      </c>
    </row>
    <row r="428" spans="1:97" s="197" customFormat="1" ht="31.5" customHeight="1" x14ac:dyDescent="0.3">
      <c r="A428" s="193">
        <v>2022</v>
      </c>
      <c r="B428" s="170">
        <v>1</v>
      </c>
      <c r="C428" s="257">
        <v>44581</v>
      </c>
      <c r="D428" s="170">
        <v>375</v>
      </c>
      <c r="E428" s="170">
        <v>437</v>
      </c>
      <c r="F428" s="170">
        <v>8</v>
      </c>
      <c r="G428" s="196" t="s">
        <v>250</v>
      </c>
      <c r="H428" t="s">
        <v>251</v>
      </c>
      <c r="I428" t="s">
        <v>160</v>
      </c>
      <c r="J428">
        <v>4</v>
      </c>
      <c r="K428">
        <v>2</v>
      </c>
      <c r="L428" s="258">
        <v>168</v>
      </c>
      <c r="M428" s="259">
        <v>158.08799999999999</v>
      </c>
      <c r="N428" s="260">
        <v>179.928</v>
      </c>
      <c r="O428" s="192"/>
      <c r="P428" s="192"/>
      <c r="Q428" s="192"/>
      <c r="R428" s="192"/>
      <c r="S428" s="192"/>
      <c r="T428" s="192"/>
      <c r="U428" s="192"/>
      <c r="V428" s="192"/>
      <c r="W428" s="192"/>
      <c r="X428" s="192"/>
      <c r="Y428" s="171"/>
      <c r="Z428" s="171"/>
      <c r="AA428" s="192"/>
      <c r="AB428" s="192"/>
      <c r="AC428" s="192"/>
      <c r="AD428" s="192"/>
      <c r="AE428" s="192"/>
      <c r="AF428" s="192"/>
      <c r="AG428" s="192"/>
      <c r="AH428" s="192"/>
      <c r="AI428" s="192"/>
      <c r="AJ428" s="192"/>
      <c r="AK428" s="171"/>
      <c r="AL428" s="171"/>
      <c r="AM428" s="192"/>
      <c r="AN428" s="192"/>
      <c r="AO428" s="222"/>
      <c r="AP428" s="182">
        <v>120</v>
      </c>
      <c r="AQ428" s="183">
        <v>120</v>
      </c>
      <c r="AR428" s="181"/>
      <c r="AS428" s="181"/>
      <c r="AT428" s="184"/>
      <c r="AU428" s="184"/>
      <c r="AV428" s="184"/>
      <c r="AW428" s="184"/>
      <c r="AX428" s="184"/>
      <c r="AY428" s="184"/>
      <c r="AZ428" s="184"/>
      <c r="BA428" s="184"/>
      <c r="BB428" s="184"/>
      <c r="BC428" s="185"/>
      <c r="BD428" s="180"/>
      <c r="BE428" s="186"/>
      <c r="BF428" s="187"/>
      <c r="BG428" s="172">
        <v>0</v>
      </c>
      <c r="BH428" s="172"/>
      <c r="BI428" s="172"/>
      <c r="BJ428" s="172"/>
      <c r="BK428" s="172"/>
      <c r="BL428" s="28"/>
      <c r="BM428" s="229"/>
      <c r="BN428" s="229"/>
      <c r="BO428" s="229"/>
      <c r="BP428" s="229"/>
      <c r="BQ428" s="229"/>
      <c r="BR428" s="229"/>
      <c r="BS428" s="229"/>
      <c r="BT428" s="229"/>
      <c r="BU428" s="229"/>
      <c r="BV428" s="229">
        <v>0</v>
      </c>
      <c r="BW428" s="229"/>
      <c r="BX428" s="229"/>
      <c r="BY428" s="229"/>
      <c r="BZ428" s="229"/>
      <c r="CA428" s="229"/>
      <c r="CB428" s="229"/>
      <c r="CC428" s="229"/>
      <c r="CD428" s="229"/>
      <c r="CE428" s="229"/>
      <c r="CF428" s="229"/>
      <c r="CG428" s="229">
        <v>0</v>
      </c>
      <c r="CH428" s="229">
        <v>0</v>
      </c>
      <c r="CI428" s="229"/>
      <c r="CJ428" s="229">
        <v>1.4999999999999999E-2</v>
      </c>
      <c r="CK428" s="229"/>
      <c r="CL428" s="229"/>
      <c r="CM428" s="229"/>
      <c r="CN428" s="229"/>
      <c r="CO428" s="229"/>
      <c r="CP428" s="229"/>
      <c r="CQ428" s="229" t="s">
        <v>174</v>
      </c>
      <c r="CR428" s="229" t="s">
        <v>175</v>
      </c>
      <c r="CS428">
        <v>0</v>
      </c>
    </row>
    <row r="429" spans="1:97" s="197" customFormat="1" ht="31.5" customHeight="1" x14ac:dyDescent="0.3">
      <c r="A429" s="193">
        <v>2022</v>
      </c>
      <c r="B429" s="170">
        <v>1</v>
      </c>
      <c r="C429" s="257">
        <v>44581</v>
      </c>
      <c r="D429" s="170">
        <v>425</v>
      </c>
      <c r="E429" s="170">
        <v>674</v>
      </c>
      <c r="F429" s="170">
        <v>8</v>
      </c>
      <c r="G429" s="196" t="s">
        <v>219</v>
      </c>
      <c r="H429" t="s">
        <v>220</v>
      </c>
      <c r="I429" t="s">
        <v>221</v>
      </c>
      <c r="J429">
        <v>2</v>
      </c>
      <c r="K429">
        <v>1</v>
      </c>
      <c r="L429" s="258">
        <v>256</v>
      </c>
      <c r="M429" s="259">
        <v>240.89599999999999</v>
      </c>
      <c r="N429" s="260">
        <v>274.17599999999999</v>
      </c>
      <c r="O429" s="192"/>
      <c r="P429" s="192"/>
      <c r="Q429" s="192">
        <v>374</v>
      </c>
      <c r="R429" s="192">
        <v>369</v>
      </c>
      <c r="S429" s="192">
        <v>371</v>
      </c>
      <c r="T429" s="192"/>
      <c r="U429" s="192"/>
      <c r="V429" s="192">
        <v>278</v>
      </c>
      <c r="W429" s="192">
        <v>272</v>
      </c>
      <c r="X429" s="192">
        <v>290</v>
      </c>
      <c r="Y429" s="171">
        <v>109</v>
      </c>
      <c r="Z429" s="171">
        <v>109</v>
      </c>
      <c r="AA429" s="192">
        <v>353</v>
      </c>
      <c r="AB429" s="192">
        <v>342</v>
      </c>
      <c r="AC429" s="192">
        <v>354</v>
      </c>
      <c r="AD429" s="192">
        <v>354</v>
      </c>
      <c r="AE429" s="192"/>
      <c r="AF429" s="192">
        <v>298</v>
      </c>
      <c r="AG429" s="192">
        <v>289</v>
      </c>
      <c r="AH429" s="192">
        <v>303</v>
      </c>
      <c r="AI429" s="192">
        <v>300</v>
      </c>
      <c r="AJ429" s="192"/>
      <c r="AK429" s="171">
        <v>109</v>
      </c>
      <c r="AL429" s="171">
        <v>107</v>
      </c>
      <c r="AM429" s="192">
        <v>359.57142857142861</v>
      </c>
      <c r="AN429" s="192">
        <v>290</v>
      </c>
      <c r="AO429" s="222"/>
      <c r="AP429" s="182">
        <v>60</v>
      </c>
      <c r="AQ429" s="183">
        <v>120</v>
      </c>
      <c r="AR429" s="181">
        <v>16.666666666666671</v>
      </c>
      <c r="AS429" s="181">
        <v>16.666666666666671</v>
      </c>
      <c r="AT429" s="184"/>
      <c r="AU429" s="184"/>
      <c r="AV429" s="184"/>
      <c r="AW429" s="184">
        <v>3</v>
      </c>
      <c r="AX429" s="184">
        <v>3</v>
      </c>
      <c r="AY429" s="184">
        <v>3</v>
      </c>
      <c r="AZ429" s="184"/>
      <c r="BA429" s="184"/>
      <c r="BB429" s="184"/>
      <c r="BC429" s="185"/>
      <c r="BD429" s="180"/>
      <c r="BE429" s="186"/>
      <c r="BF429" s="187"/>
      <c r="BG429" s="172">
        <v>0</v>
      </c>
      <c r="BH429" s="172"/>
      <c r="BI429" s="172"/>
      <c r="BJ429" s="172"/>
      <c r="BK429" s="172"/>
      <c r="BL429" s="28"/>
      <c r="BM429" s="229"/>
      <c r="BN429" s="229"/>
      <c r="BO429" s="229"/>
      <c r="BP429" s="229"/>
      <c r="BQ429" s="229"/>
      <c r="BR429" s="229"/>
      <c r="BS429" s="229"/>
      <c r="BT429" s="229"/>
      <c r="BU429" s="229"/>
      <c r="BV429" s="229">
        <v>0</v>
      </c>
      <c r="BW429" s="229"/>
      <c r="BX429" s="229"/>
      <c r="BY429" s="229"/>
      <c r="BZ429" s="229"/>
      <c r="CA429" s="229"/>
      <c r="CB429" s="229"/>
      <c r="CC429" s="229"/>
      <c r="CD429" s="229"/>
      <c r="CE429" s="229"/>
      <c r="CF429" s="229"/>
      <c r="CG429" s="229">
        <v>0</v>
      </c>
      <c r="CH429" s="229">
        <v>0</v>
      </c>
      <c r="CI429" s="229"/>
      <c r="CJ429" s="229">
        <v>1.4999999999999999E-2</v>
      </c>
      <c r="CK429" s="229"/>
      <c r="CL429" s="229"/>
      <c r="CM429" s="229"/>
      <c r="CN429" s="229"/>
      <c r="CO429" s="229"/>
      <c r="CP429" s="229"/>
      <c r="CQ429" s="229" t="s">
        <v>174</v>
      </c>
      <c r="CR429" s="229" t="s">
        <v>222</v>
      </c>
      <c r="CS429">
        <v>0</v>
      </c>
    </row>
    <row r="430" spans="1:97" s="197" customFormat="1" ht="31.5" customHeight="1" x14ac:dyDescent="0.3">
      <c r="A430" s="193">
        <v>2022</v>
      </c>
      <c r="B430" s="170">
        <v>1</v>
      </c>
      <c r="C430" s="257">
        <v>44581</v>
      </c>
      <c r="D430" s="170">
        <v>334</v>
      </c>
      <c r="E430" s="170">
        <v>254</v>
      </c>
      <c r="F430" s="170">
        <v>49</v>
      </c>
      <c r="G430" s="196" t="s">
        <v>200</v>
      </c>
      <c r="H430" t="s">
        <v>168</v>
      </c>
      <c r="I430" t="s">
        <v>201</v>
      </c>
      <c r="J430">
        <v>4</v>
      </c>
      <c r="K430">
        <v>2</v>
      </c>
      <c r="L430" s="258">
        <v>203</v>
      </c>
      <c r="M430" s="259">
        <v>188.79</v>
      </c>
      <c r="N430" s="260">
        <v>217.21</v>
      </c>
      <c r="O430" s="192"/>
      <c r="P430" s="192"/>
      <c r="Q430" s="192"/>
      <c r="R430" s="192"/>
      <c r="S430" s="192"/>
      <c r="T430" s="192"/>
      <c r="U430" s="192"/>
      <c r="V430" s="192"/>
      <c r="W430" s="192"/>
      <c r="X430" s="192"/>
      <c r="Y430" s="171"/>
      <c r="Z430" s="171"/>
      <c r="AA430" s="192"/>
      <c r="AB430" s="192"/>
      <c r="AC430" s="192">
        <v>331</v>
      </c>
      <c r="AD430" s="192">
        <v>321</v>
      </c>
      <c r="AE430" s="192"/>
      <c r="AF430" s="192"/>
      <c r="AG430" s="192"/>
      <c r="AH430" s="192">
        <v>206</v>
      </c>
      <c r="AI430" s="192">
        <v>202</v>
      </c>
      <c r="AJ430" s="192"/>
      <c r="AK430" s="171"/>
      <c r="AL430" s="171"/>
      <c r="AM430" s="192">
        <v>326</v>
      </c>
      <c r="AN430" s="192">
        <v>204</v>
      </c>
      <c r="AO430" s="222"/>
      <c r="AP430" s="182">
        <v>94</v>
      </c>
      <c r="AQ430" s="183">
        <v>153</v>
      </c>
      <c r="AR430" s="181"/>
      <c r="AS430" s="181"/>
      <c r="AT430" s="184"/>
      <c r="AU430" s="184"/>
      <c r="AV430" s="184"/>
      <c r="AW430" s="184"/>
      <c r="AX430" s="184"/>
      <c r="AY430" s="184"/>
      <c r="AZ430" s="184"/>
      <c r="BA430" s="184"/>
      <c r="BB430" s="184"/>
      <c r="BC430" s="185"/>
      <c r="BD430" s="180"/>
      <c r="BE430" s="186"/>
      <c r="BF430" s="187"/>
      <c r="BG430" s="172">
        <v>0</v>
      </c>
      <c r="BH430" s="172"/>
      <c r="BI430" s="172"/>
      <c r="BJ430" s="172"/>
      <c r="BK430" s="172"/>
      <c r="BL430" s="28"/>
      <c r="BM430" s="229"/>
      <c r="BN430" s="229"/>
      <c r="BO430" s="229"/>
      <c r="BP430" s="229"/>
      <c r="BQ430" s="229"/>
      <c r="BR430" s="229"/>
      <c r="BS430" s="229"/>
      <c r="BT430" s="229"/>
      <c r="BU430" s="229"/>
      <c r="BV430" s="229">
        <v>0</v>
      </c>
      <c r="BW430" s="229"/>
      <c r="BX430" s="229"/>
      <c r="BY430" s="229"/>
      <c r="BZ430" s="229"/>
      <c r="CA430" s="229"/>
      <c r="CB430" s="229"/>
      <c r="CC430" s="229"/>
      <c r="CD430" s="229"/>
      <c r="CE430" s="229"/>
      <c r="CF430" s="229"/>
      <c r="CG430" s="229">
        <v>0</v>
      </c>
      <c r="CH430" s="229">
        <v>0</v>
      </c>
      <c r="CI430" s="229"/>
      <c r="CJ430" s="229">
        <v>0.02</v>
      </c>
      <c r="CK430" s="229"/>
      <c r="CL430" s="229"/>
      <c r="CM430" s="229"/>
      <c r="CN430" s="229"/>
      <c r="CO430" s="229"/>
      <c r="CP430" s="229"/>
      <c r="CQ430" s="229" t="s">
        <v>169</v>
      </c>
      <c r="CR430" s="229" t="s">
        <v>170</v>
      </c>
      <c r="CS430">
        <v>0</v>
      </c>
    </row>
    <row r="431" spans="1:97" s="197" customFormat="1" ht="31.5" customHeight="1" x14ac:dyDescent="0.3">
      <c r="A431" s="193">
        <v>2022</v>
      </c>
      <c r="B431" s="170">
        <v>1</v>
      </c>
      <c r="C431" s="257">
        <v>44583</v>
      </c>
      <c r="D431" s="170">
        <v>124</v>
      </c>
      <c r="E431" s="170">
        <v>688</v>
      </c>
      <c r="F431" s="170">
        <v>2</v>
      </c>
      <c r="G431" s="196" t="s">
        <v>274</v>
      </c>
      <c r="H431" t="s">
        <v>275</v>
      </c>
      <c r="I431" t="s">
        <v>160</v>
      </c>
      <c r="J431">
        <v>2</v>
      </c>
      <c r="K431">
        <v>2</v>
      </c>
      <c r="L431" s="258">
        <v>200</v>
      </c>
      <c r="M431" s="259">
        <v>180</v>
      </c>
      <c r="N431" s="260">
        <v>220</v>
      </c>
      <c r="O431" s="192"/>
      <c r="P431" s="192">
        <v>258</v>
      </c>
      <c r="Q431" s="192">
        <v>240</v>
      </c>
      <c r="R431" s="192">
        <v>263</v>
      </c>
      <c r="S431" s="192">
        <v>238</v>
      </c>
      <c r="T431" s="192"/>
      <c r="U431" s="192">
        <v>198</v>
      </c>
      <c r="V431" s="192">
        <v>208</v>
      </c>
      <c r="W431" s="192">
        <v>210</v>
      </c>
      <c r="X431" s="192">
        <v>194</v>
      </c>
      <c r="Y431" s="171">
        <v>115</v>
      </c>
      <c r="Z431" s="171">
        <v>115</v>
      </c>
      <c r="AA431" s="192">
        <v>270</v>
      </c>
      <c r="AB431" s="192">
        <v>275</v>
      </c>
      <c r="AC431" s="192">
        <v>269</v>
      </c>
      <c r="AD431" s="192">
        <v>271</v>
      </c>
      <c r="AE431" s="192">
        <v>246</v>
      </c>
      <c r="AF431" s="192">
        <v>202</v>
      </c>
      <c r="AG431" s="192">
        <v>210</v>
      </c>
      <c r="AH431" s="192">
        <v>208</v>
      </c>
      <c r="AI431" s="192">
        <v>194</v>
      </c>
      <c r="AJ431" s="192">
        <v>189</v>
      </c>
      <c r="AK431" s="171">
        <v>115</v>
      </c>
      <c r="AL431" s="171">
        <v>115</v>
      </c>
      <c r="AM431" s="192">
        <v>258.88888888888891</v>
      </c>
      <c r="AN431" s="192">
        <v>201.44444444444451</v>
      </c>
      <c r="AO431" s="222"/>
      <c r="AP431" s="182">
        <v>59</v>
      </c>
      <c r="AQ431" s="183">
        <v>122</v>
      </c>
      <c r="AR431" s="181">
        <v>15.65217391304348</v>
      </c>
      <c r="AS431" s="181">
        <v>15.65217391304348</v>
      </c>
      <c r="AT431" s="184"/>
      <c r="AU431" s="184"/>
      <c r="AV431" s="184">
        <v>830</v>
      </c>
      <c r="AW431" s="184"/>
      <c r="AX431" s="184">
        <v>2</v>
      </c>
      <c r="AY431" s="184">
        <v>6</v>
      </c>
      <c r="AZ431" s="184"/>
      <c r="BA431" s="184"/>
      <c r="BB431" s="184"/>
      <c r="BC431" s="185"/>
      <c r="BD431" s="180"/>
      <c r="BE431" s="186"/>
      <c r="BF431" s="187"/>
      <c r="BG431" s="172">
        <v>0</v>
      </c>
      <c r="BH431" s="172">
        <v>830</v>
      </c>
      <c r="BI431" s="172"/>
      <c r="BJ431" s="172"/>
      <c r="BK431" s="172">
        <v>970</v>
      </c>
      <c r="BL431" s="28">
        <v>2</v>
      </c>
      <c r="BM431" s="229">
        <v>3</v>
      </c>
      <c r="BN431" s="229"/>
      <c r="BO431" s="229"/>
      <c r="BP431" s="229"/>
      <c r="BQ431" s="229"/>
      <c r="BR431" s="229"/>
      <c r="BS431" s="229"/>
      <c r="BT431" s="229"/>
      <c r="BU431" s="229"/>
      <c r="BV431" s="229">
        <v>0</v>
      </c>
      <c r="BW431" s="229">
        <v>970</v>
      </c>
      <c r="BX431" s="229"/>
      <c r="BY431" s="229">
        <v>2</v>
      </c>
      <c r="BZ431" s="229"/>
      <c r="CA431" s="229"/>
      <c r="CB431" s="229"/>
      <c r="CC431" s="229"/>
      <c r="CD431" s="229"/>
      <c r="CE431" s="229"/>
      <c r="CF431" s="229"/>
      <c r="CG431" s="229">
        <v>0</v>
      </c>
      <c r="CH431" s="229">
        <v>0</v>
      </c>
      <c r="CI431" s="229">
        <v>1800</v>
      </c>
      <c r="CJ431" s="229">
        <v>1.4999999999999999E-2</v>
      </c>
      <c r="CK431" s="229"/>
      <c r="CL431" s="229"/>
      <c r="CM431" s="229"/>
      <c r="CN431" s="229"/>
      <c r="CO431" s="229"/>
      <c r="CP431" s="229"/>
      <c r="CQ431" s="229" t="s">
        <v>169</v>
      </c>
      <c r="CR431" s="229" t="s">
        <v>179</v>
      </c>
      <c r="CS431">
        <v>0</v>
      </c>
    </row>
    <row r="432" spans="1:97" s="197" customFormat="1" ht="31.5" customHeight="1" x14ac:dyDescent="0.3">
      <c r="A432" s="193">
        <v>2022</v>
      </c>
      <c r="B432" s="170">
        <v>1</v>
      </c>
      <c r="C432" s="257">
        <v>44583</v>
      </c>
      <c r="D432" s="170">
        <v>124</v>
      </c>
      <c r="E432" s="170">
        <v>689</v>
      </c>
      <c r="F432" s="170">
        <v>2</v>
      </c>
      <c r="G432" s="196" t="s">
        <v>276</v>
      </c>
      <c r="H432" t="s">
        <v>277</v>
      </c>
      <c r="I432" t="s">
        <v>160</v>
      </c>
      <c r="J432">
        <v>2</v>
      </c>
      <c r="K432">
        <v>2</v>
      </c>
      <c r="L432" s="258">
        <v>75</v>
      </c>
      <c r="M432" s="259">
        <v>67.5</v>
      </c>
      <c r="N432" s="260">
        <v>82.5</v>
      </c>
      <c r="O432" s="192"/>
      <c r="P432" s="192"/>
      <c r="Q432" s="192"/>
      <c r="R432" s="192"/>
      <c r="S432" s="192"/>
      <c r="T432" s="192"/>
      <c r="U432" s="192"/>
      <c r="V432" s="192"/>
      <c r="W432" s="192"/>
      <c r="X432" s="192"/>
      <c r="Y432" s="171"/>
      <c r="Z432" s="171"/>
      <c r="AA432" s="192">
        <v>106</v>
      </c>
      <c r="AB432" s="192">
        <v>104</v>
      </c>
      <c r="AC432" s="192">
        <v>102</v>
      </c>
      <c r="AD432" s="192">
        <v>98</v>
      </c>
      <c r="AE432" s="192">
        <v>94</v>
      </c>
      <c r="AF432" s="192">
        <v>83</v>
      </c>
      <c r="AG432" s="192">
        <v>82</v>
      </c>
      <c r="AH432" s="192">
        <v>81</v>
      </c>
      <c r="AI432" s="192">
        <v>78</v>
      </c>
      <c r="AJ432" s="192">
        <v>75</v>
      </c>
      <c r="AK432" s="171"/>
      <c r="AL432" s="171"/>
      <c r="AM432" s="192">
        <v>100.8</v>
      </c>
      <c r="AN432" s="192">
        <v>79.8</v>
      </c>
      <c r="AO432" s="222"/>
      <c r="AP432" s="182">
        <v>59</v>
      </c>
      <c r="AQ432" s="183">
        <v>122</v>
      </c>
      <c r="AR432" s="181"/>
      <c r="AS432" s="181"/>
      <c r="AT432" s="184"/>
      <c r="AU432" s="184"/>
      <c r="AV432" s="184">
        <v>540</v>
      </c>
      <c r="AW432" s="184"/>
      <c r="AX432" s="184">
        <v>3</v>
      </c>
      <c r="AY432" s="184">
        <v>5</v>
      </c>
      <c r="AZ432" s="184"/>
      <c r="BA432" s="184"/>
      <c r="BB432" s="184"/>
      <c r="BC432" s="185"/>
      <c r="BD432" s="180"/>
      <c r="BE432" s="186"/>
      <c r="BF432" s="187"/>
      <c r="BG432" s="172">
        <v>0</v>
      </c>
      <c r="BH432" s="172">
        <v>540</v>
      </c>
      <c r="BI432" s="172"/>
      <c r="BJ432" s="172"/>
      <c r="BK432" s="172">
        <v>864</v>
      </c>
      <c r="BL432" s="28">
        <v>2</v>
      </c>
      <c r="BM432" s="229">
        <v>1</v>
      </c>
      <c r="BN432" s="229">
        <v>1</v>
      </c>
      <c r="BO432" s="229"/>
      <c r="BP432" s="229"/>
      <c r="BQ432" s="229"/>
      <c r="BR432" s="229"/>
      <c r="BS432" s="229"/>
      <c r="BT432" s="229"/>
      <c r="BU432" s="229"/>
      <c r="BV432" s="229">
        <v>0</v>
      </c>
      <c r="BW432" s="229">
        <v>864</v>
      </c>
      <c r="BX432" s="229"/>
      <c r="BY432" s="229">
        <v>2</v>
      </c>
      <c r="BZ432" s="229">
        <v>3</v>
      </c>
      <c r="CA432" s="229"/>
      <c r="CB432" s="229"/>
      <c r="CC432" s="229"/>
      <c r="CD432" s="229"/>
      <c r="CE432" s="229"/>
      <c r="CF432" s="229"/>
      <c r="CG432" s="229">
        <v>0</v>
      </c>
      <c r="CH432" s="229">
        <v>0</v>
      </c>
      <c r="CI432" s="229">
        <v>1404</v>
      </c>
      <c r="CJ432" s="229">
        <v>1.4999999999999999E-2</v>
      </c>
      <c r="CK432" s="229"/>
      <c r="CL432" s="229"/>
      <c r="CM432" s="229"/>
      <c r="CN432" s="229"/>
      <c r="CO432" s="229"/>
      <c r="CP432" s="229"/>
      <c r="CQ432" s="229" t="s">
        <v>169</v>
      </c>
      <c r="CR432" s="229" t="s">
        <v>179</v>
      </c>
      <c r="CS432">
        <v>0</v>
      </c>
    </row>
    <row r="433" spans="1:97" s="197" customFormat="1" ht="31.5" customHeight="1" x14ac:dyDescent="0.3">
      <c r="A433" s="193">
        <v>2022</v>
      </c>
      <c r="B433" s="170">
        <v>1</v>
      </c>
      <c r="C433" s="257">
        <v>44583</v>
      </c>
      <c r="D433" s="170">
        <v>142</v>
      </c>
      <c r="E433" s="170">
        <v>280</v>
      </c>
      <c r="F433" s="170">
        <v>2</v>
      </c>
      <c r="G433" s="196" t="s">
        <v>319</v>
      </c>
      <c r="H433" t="s">
        <v>320</v>
      </c>
      <c r="I433" t="s">
        <v>160</v>
      </c>
      <c r="J433">
        <v>3</v>
      </c>
      <c r="K433">
        <v>2</v>
      </c>
      <c r="L433" s="258">
        <v>323</v>
      </c>
      <c r="M433" s="259">
        <v>300.39</v>
      </c>
      <c r="N433" s="260">
        <v>345.61</v>
      </c>
      <c r="O433" s="192"/>
      <c r="P433" s="192"/>
      <c r="Q433" s="192"/>
      <c r="R433" s="192"/>
      <c r="S433" s="192"/>
      <c r="T433" s="192"/>
      <c r="U433" s="192"/>
      <c r="V433" s="192"/>
      <c r="W433" s="192"/>
      <c r="X433" s="192"/>
      <c r="Y433" s="171"/>
      <c r="Z433" s="171"/>
      <c r="AA433" s="192"/>
      <c r="AB433" s="192"/>
      <c r="AC433" s="192"/>
      <c r="AD433" s="192"/>
      <c r="AE433" s="192"/>
      <c r="AF433" s="192"/>
      <c r="AG433" s="192"/>
      <c r="AH433" s="192"/>
      <c r="AI433" s="192"/>
      <c r="AJ433" s="192"/>
      <c r="AK433" s="171"/>
      <c r="AL433" s="171"/>
      <c r="AM433" s="192"/>
      <c r="AN433" s="192"/>
      <c r="AO433" s="222"/>
      <c r="AP433" s="182">
        <v>105</v>
      </c>
      <c r="AQ433" s="183">
        <v>103</v>
      </c>
      <c r="AR433" s="181"/>
      <c r="AS433" s="181"/>
      <c r="AT433" s="184"/>
      <c r="AU433" s="184"/>
      <c r="AV433" s="184"/>
      <c r="AW433" s="184"/>
      <c r="AX433" s="184"/>
      <c r="AY433" s="184"/>
      <c r="AZ433" s="184"/>
      <c r="BA433" s="184"/>
      <c r="BB433" s="184"/>
      <c r="BC433" s="185"/>
      <c r="BD433" s="180"/>
      <c r="BE433" s="186"/>
      <c r="BF433" s="187"/>
      <c r="BG433" s="172">
        <v>0</v>
      </c>
      <c r="BH433" s="172"/>
      <c r="BI433" s="172"/>
      <c r="BJ433" s="172"/>
      <c r="BK433" s="172"/>
      <c r="BL433" s="28"/>
      <c r="BM433" s="229"/>
      <c r="BN433" s="229"/>
      <c r="BO433" s="229"/>
      <c r="BP433" s="229"/>
      <c r="BQ433" s="229"/>
      <c r="BR433" s="229"/>
      <c r="BS433" s="229"/>
      <c r="BT433" s="229"/>
      <c r="BU433" s="229"/>
      <c r="BV433" s="229">
        <v>0</v>
      </c>
      <c r="BW433" s="229"/>
      <c r="BX433" s="229"/>
      <c r="BY433" s="229"/>
      <c r="BZ433" s="229"/>
      <c r="CA433" s="229"/>
      <c r="CB433" s="229"/>
      <c r="CC433" s="229"/>
      <c r="CD433" s="229"/>
      <c r="CE433" s="229"/>
      <c r="CF433" s="229"/>
      <c r="CG433" s="229">
        <v>0</v>
      </c>
      <c r="CH433" s="229">
        <v>0</v>
      </c>
      <c r="CI433" s="229"/>
      <c r="CJ433" s="229">
        <v>1.4999999999999999E-2</v>
      </c>
      <c r="CK433" s="229"/>
      <c r="CL433" s="229"/>
      <c r="CM433" s="229"/>
      <c r="CN433" s="229"/>
      <c r="CO433" s="229"/>
      <c r="CP433" s="229"/>
      <c r="CQ433" s="229" t="s">
        <v>165</v>
      </c>
      <c r="CR433" s="229"/>
      <c r="CS433">
        <v>0</v>
      </c>
    </row>
    <row r="434" spans="1:97" s="197" customFormat="1" ht="31.5" customHeight="1" x14ac:dyDescent="0.3">
      <c r="A434" s="193">
        <v>2022</v>
      </c>
      <c r="B434" s="170">
        <v>1</v>
      </c>
      <c r="C434" s="257">
        <v>44583</v>
      </c>
      <c r="D434" s="170">
        <v>143</v>
      </c>
      <c r="E434" s="170">
        <v>281</v>
      </c>
      <c r="F434" s="170">
        <v>2</v>
      </c>
      <c r="G434" s="196" t="s">
        <v>205</v>
      </c>
      <c r="H434" t="s">
        <v>206</v>
      </c>
      <c r="I434" t="s">
        <v>160</v>
      </c>
      <c r="J434">
        <v>4</v>
      </c>
      <c r="K434">
        <v>2</v>
      </c>
      <c r="L434" s="258">
        <v>285</v>
      </c>
      <c r="M434" s="259">
        <v>265.05</v>
      </c>
      <c r="N434" s="260">
        <v>304.95</v>
      </c>
      <c r="O434" s="192"/>
      <c r="P434" s="192"/>
      <c r="Q434" s="192"/>
      <c r="R434" s="192"/>
      <c r="S434" s="192"/>
      <c r="T434" s="192"/>
      <c r="U434" s="192"/>
      <c r="V434" s="192"/>
      <c r="W434" s="192"/>
      <c r="X434" s="192"/>
      <c r="Y434" s="171"/>
      <c r="Z434" s="171"/>
      <c r="AA434" s="192"/>
      <c r="AB434" s="192"/>
      <c r="AC434" s="192"/>
      <c r="AD434" s="192"/>
      <c r="AE434" s="192"/>
      <c r="AF434" s="192"/>
      <c r="AG434" s="192"/>
      <c r="AH434" s="192"/>
      <c r="AI434" s="192"/>
      <c r="AJ434" s="192"/>
      <c r="AK434" s="171"/>
      <c r="AL434" s="171"/>
      <c r="AM434" s="192"/>
      <c r="AN434" s="192"/>
      <c r="AO434" s="222"/>
      <c r="AP434" s="182">
        <v>120</v>
      </c>
      <c r="AQ434" s="183">
        <v>120</v>
      </c>
      <c r="AR434" s="181"/>
      <c r="AS434" s="181"/>
      <c r="AT434" s="184"/>
      <c r="AU434" s="184"/>
      <c r="AV434" s="184"/>
      <c r="AW434" s="184"/>
      <c r="AX434" s="184"/>
      <c r="AY434" s="184"/>
      <c r="AZ434" s="184"/>
      <c r="BA434" s="184"/>
      <c r="BB434" s="184"/>
      <c r="BC434" s="185"/>
      <c r="BD434" s="180"/>
      <c r="BE434" s="186"/>
      <c r="BF434" s="187"/>
      <c r="BG434" s="172">
        <v>0</v>
      </c>
      <c r="BH434" s="172"/>
      <c r="BI434" s="172"/>
      <c r="BJ434" s="172"/>
      <c r="BK434" s="172"/>
      <c r="BL434" s="28"/>
      <c r="BM434" s="229"/>
      <c r="BN434" s="229"/>
      <c r="BO434" s="229"/>
      <c r="BP434" s="229"/>
      <c r="BQ434" s="229"/>
      <c r="BR434" s="229"/>
      <c r="BS434" s="229"/>
      <c r="BT434" s="229"/>
      <c r="BU434" s="229"/>
      <c r="BV434" s="229">
        <v>0</v>
      </c>
      <c r="BW434" s="229"/>
      <c r="BX434" s="229"/>
      <c r="BY434" s="229"/>
      <c r="BZ434" s="229"/>
      <c r="CA434" s="229"/>
      <c r="CB434" s="229"/>
      <c r="CC434" s="229"/>
      <c r="CD434" s="229"/>
      <c r="CE434" s="229"/>
      <c r="CF434" s="229"/>
      <c r="CG434" s="229">
        <v>0</v>
      </c>
      <c r="CH434" s="229">
        <v>0</v>
      </c>
      <c r="CI434" s="229"/>
      <c r="CJ434" s="229">
        <v>1.4999999999999999E-2</v>
      </c>
      <c r="CK434" s="229"/>
      <c r="CL434" s="229"/>
      <c r="CM434" s="229"/>
      <c r="CN434" s="229"/>
      <c r="CO434" s="229"/>
      <c r="CP434" s="229"/>
      <c r="CQ434" s="229" t="s">
        <v>165</v>
      </c>
      <c r="CR434" s="229"/>
      <c r="CS434">
        <v>0</v>
      </c>
    </row>
    <row r="435" spans="1:97" s="197" customFormat="1" ht="31.5" customHeight="1" x14ac:dyDescent="0.3">
      <c r="A435" s="193">
        <v>2022</v>
      </c>
      <c r="B435" s="170">
        <v>1</v>
      </c>
      <c r="C435" s="257">
        <v>44583</v>
      </c>
      <c r="D435" s="170">
        <v>395</v>
      </c>
      <c r="E435" s="170">
        <v>607</v>
      </c>
      <c r="F435" s="170">
        <v>2</v>
      </c>
      <c r="G435" s="196" t="s">
        <v>344</v>
      </c>
      <c r="H435" t="s">
        <v>345</v>
      </c>
      <c r="I435" t="s">
        <v>160</v>
      </c>
      <c r="J435">
        <v>3</v>
      </c>
      <c r="K435">
        <v>3</v>
      </c>
      <c r="L435" s="258">
        <v>100</v>
      </c>
      <c r="M435" s="259">
        <v>93</v>
      </c>
      <c r="N435" s="260">
        <v>107</v>
      </c>
      <c r="O435" s="192"/>
      <c r="P435" s="192"/>
      <c r="Q435" s="192"/>
      <c r="R435" s="192"/>
      <c r="S435" s="192"/>
      <c r="T435" s="192"/>
      <c r="U435" s="192"/>
      <c r="V435" s="192"/>
      <c r="W435" s="192"/>
      <c r="X435" s="192"/>
      <c r="Y435" s="171"/>
      <c r="Z435" s="171"/>
      <c r="AA435" s="192"/>
      <c r="AB435" s="192"/>
      <c r="AC435" s="192"/>
      <c r="AD435" s="192"/>
      <c r="AE435" s="192"/>
      <c r="AF435" s="192"/>
      <c r="AG435" s="192"/>
      <c r="AH435" s="192"/>
      <c r="AI435" s="192"/>
      <c r="AJ435" s="192"/>
      <c r="AK435" s="171"/>
      <c r="AL435" s="171"/>
      <c r="AM435" s="192"/>
      <c r="AN435" s="192"/>
      <c r="AO435" s="222"/>
      <c r="AP435" s="182">
        <v>86</v>
      </c>
      <c r="AQ435" s="183">
        <v>126</v>
      </c>
      <c r="AR435" s="181"/>
      <c r="AS435" s="181"/>
      <c r="AT435" s="184"/>
      <c r="AU435" s="184"/>
      <c r="AV435" s="184"/>
      <c r="AW435" s="184"/>
      <c r="AX435" s="184"/>
      <c r="AY435" s="184"/>
      <c r="AZ435" s="184"/>
      <c r="BA435" s="184"/>
      <c r="BB435" s="184"/>
      <c r="BC435" s="185"/>
      <c r="BD435" s="180"/>
      <c r="BE435" s="186"/>
      <c r="BF435" s="187"/>
      <c r="BG435" s="172">
        <v>0</v>
      </c>
      <c r="BH435" s="172"/>
      <c r="BI435" s="172"/>
      <c r="BJ435" s="172"/>
      <c r="BK435" s="172"/>
      <c r="BL435" s="28"/>
      <c r="BM435" s="229"/>
      <c r="BN435" s="229"/>
      <c r="BO435" s="229"/>
      <c r="BP435" s="229"/>
      <c r="BQ435" s="229"/>
      <c r="BR435" s="229"/>
      <c r="BS435" s="229"/>
      <c r="BT435" s="229"/>
      <c r="BU435" s="229"/>
      <c r="BV435" s="229">
        <v>0</v>
      </c>
      <c r="BW435" s="229"/>
      <c r="BX435" s="229"/>
      <c r="BY435" s="229"/>
      <c r="BZ435" s="229"/>
      <c r="CA435" s="229"/>
      <c r="CB435" s="229"/>
      <c r="CC435" s="229"/>
      <c r="CD435" s="229"/>
      <c r="CE435" s="229"/>
      <c r="CF435" s="229"/>
      <c r="CG435" s="229">
        <v>0</v>
      </c>
      <c r="CH435" s="229">
        <v>0</v>
      </c>
      <c r="CI435" s="229"/>
      <c r="CJ435" s="229">
        <v>1.4999999999999999E-2</v>
      </c>
      <c r="CK435" s="229"/>
      <c r="CL435" s="229"/>
      <c r="CM435" s="229"/>
      <c r="CN435" s="229"/>
      <c r="CO435" s="229"/>
      <c r="CP435" s="229"/>
      <c r="CQ435" s="229" t="s">
        <v>161</v>
      </c>
      <c r="CR435" s="229" t="s">
        <v>162</v>
      </c>
      <c r="CS435">
        <v>0</v>
      </c>
    </row>
    <row r="436" spans="1:97" s="197" customFormat="1" ht="31.5" customHeight="1" x14ac:dyDescent="0.3">
      <c r="A436" s="193">
        <v>2022</v>
      </c>
      <c r="B436" s="170">
        <v>1</v>
      </c>
      <c r="C436" s="257">
        <v>44583</v>
      </c>
      <c r="D436" s="170">
        <v>395</v>
      </c>
      <c r="E436" s="170">
        <v>608</v>
      </c>
      <c r="F436" s="170">
        <v>2</v>
      </c>
      <c r="G436" s="196" t="s">
        <v>346</v>
      </c>
      <c r="H436" t="s">
        <v>347</v>
      </c>
      <c r="I436" t="s">
        <v>160</v>
      </c>
      <c r="J436">
        <v>3</v>
      </c>
      <c r="K436">
        <v>3</v>
      </c>
      <c r="L436" s="258">
        <v>100</v>
      </c>
      <c r="M436" s="259">
        <v>93</v>
      </c>
      <c r="N436" s="260">
        <v>107</v>
      </c>
      <c r="O436" s="192"/>
      <c r="P436" s="192"/>
      <c r="Q436" s="192"/>
      <c r="R436" s="192"/>
      <c r="S436" s="192"/>
      <c r="T436" s="192"/>
      <c r="U436" s="192"/>
      <c r="V436" s="192"/>
      <c r="W436" s="192"/>
      <c r="X436" s="192"/>
      <c r="Y436" s="171"/>
      <c r="Z436" s="171"/>
      <c r="AA436" s="192"/>
      <c r="AB436" s="192"/>
      <c r="AC436" s="192"/>
      <c r="AD436" s="192"/>
      <c r="AE436" s="192"/>
      <c r="AF436" s="192"/>
      <c r="AG436" s="192"/>
      <c r="AH436" s="192"/>
      <c r="AI436" s="192"/>
      <c r="AJ436" s="192"/>
      <c r="AK436" s="171"/>
      <c r="AL436" s="171"/>
      <c r="AM436" s="192"/>
      <c r="AN436" s="192"/>
      <c r="AO436" s="222"/>
      <c r="AP436" s="182">
        <v>86</v>
      </c>
      <c r="AQ436" s="183">
        <v>126</v>
      </c>
      <c r="AR436" s="181"/>
      <c r="AS436" s="181"/>
      <c r="AT436" s="184"/>
      <c r="AU436" s="184"/>
      <c r="AV436" s="184"/>
      <c r="AW436" s="184"/>
      <c r="AX436" s="184"/>
      <c r="AY436" s="184"/>
      <c r="AZ436" s="184"/>
      <c r="BA436" s="184"/>
      <c r="BB436" s="184"/>
      <c r="BC436" s="185"/>
      <c r="BD436" s="180"/>
      <c r="BE436" s="186"/>
      <c r="BF436" s="187"/>
      <c r="BG436" s="172">
        <v>0</v>
      </c>
      <c r="BH436" s="172"/>
      <c r="BI436" s="172"/>
      <c r="BJ436" s="172"/>
      <c r="BK436" s="172"/>
      <c r="BL436" s="28"/>
      <c r="BM436" s="229"/>
      <c r="BN436" s="229"/>
      <c r="BO436" s="229"/>
      <c r="BP436" s="229"/>
      <c r="BQ436" s="229"/>
      <c r="BR436" s="229"/>
      <c r="BS436" s="229"/>
      <c r="BT436" s="229"/>
      <c r="BU436" s="229"/>
      <c r="BV436" s="229">
        <v>0</v>
      </c>
      <c r="BW436" s="229"/>
      <c r="BX436" s="229"/>
      <c r="BY436" s="229"/>
      <c r="BZ436" s="229"/>
      <c r="CA436" s="229"/>
      <c r="CB436" s="229"/>
      <c r="CC436" s="229"/>
      <c r="CD436" s="229"/>
      <c r="CE436" s="229"/>
      <c r="CF436" s="229"/>
      <c r="CG436" s="229">
        <v>0</v>
      </c>
      <c r="CH436" s="229">
        <v>0</v>
      </c>
      <c r="CI436" s="229"/>
      <c r="CJ436" s="229">
        <v>1.4999999999999999E-2</v>
      </c>
      <c r="CK436" s="229"/>
      <c r="CL436" s="229"/>
      <c r="CM436" s="229"/>
      <c r="CN436" s="229"/>
      <c r="CO436" s="229"/>
      <c r="CP436" s="229"/>
      <c r="CQ436" s="229" t="s">
        <v>161</v>
      </c>
      <c r="CR436" s="229" t="s">
        <v>162</v>
      </c>
      <c r="CS436">
        <v>0</v>
      </c>
    </row>
    <row r="437" spans="1:97" s="197" customFormat="1" ht="31.5" customHeight="1" x14ac:dyDescent="0.3">
      <c r="A437" s="193">
        <v>2022</v>
      </c>
      <c r="B437" s="170">
        <v>1</v>
      </c>
      <c r="C437" s="257">
        <v>44583</v>
      </c>
      <c r="D437" s="170">
        <v>395</v>
      </c>
      <c r="E437" s="170">
        <v>609</v>
      </c>
      <c r="F437" s="170">
        <v>2</v>
      </c>
      <c r="G437" s="196" t="s">
        <v>158</v>
      </c>
      <c r="H437" t="s">
        <v>159</v>
      </c>
      <c r="I437" t="s">
        <v>160</v>
      </c>
      <c r="J437">
        <v>3</v>
      </c>
      <c r="K437">
        <v>3</v>
      </c>
      <c r="L437" s="258">
        <v>35</v>
      </c>
      <c r="M437" s="259">
        <v>32.6</v>
      </c>
      <c r="N437" s="260">
        <v>37.5</v>
      </c>
      <c r="O437" s="192"/>
      <c r="P437" s="192"/>
      <c r="Q437" s="192"/>
      <c r="R437" s="192"/>
      <c r="S437" s="192"/>
      <c r="T437" s="192"/>
      <c r="U437" s="192"/>
      <c r="V437" s="192"/>
      <c r="W437" s="192"/>
      <c r="X437" s="192"/>
      <c r="Y437" s="171"/>
      <c r="Z437" s="171"/>
      <c r="AA437" s="192"/>
      <c r="AB437" s="192"/>
      <c r="AC437" s="192"/>
      <c r="AD437" s="192"/>
      <c r="AE437" s="192"/>
      <c r="AF437" s="192"/>
      <c r="AG437" s="192"/>
      <c r="AH437" s="192"/>
      <c r="AI437" s="192"/>
      <c r="AJ437" s="192"/>
      <c r="AK437" s="171"/>
      <c r="AL437" s="171"/>
      <c r="AM437" s="192"/>
      <c r="AN437" s="192"/>
      <c r="AO437" s="222"/>
      <c r="AP437" s="182">
        <v>86</v>
      </c>
      <c r="AQ437" s="183">
        <v>126</v>
      </c>
      <c r="AR437" s="181"/>
      <c r="AS437" s="181"/>
      <c r="AT437" s="184"/>
      <c r="AU437" s="184"/>
      <c r="AV437" s="184"/>
      <c r="AW437" s="184"/>
      <c r="AX437" s="184"/>
      <c r="AY437" s="184"/>
      <c r="AZ437" s="184"/>
      <c r="BA437" s="184"/>
      <c r="BB437" s="184"/>
      <c r="BC437" s="185"/>
      <c r="BD437" s="180"/>
      <c r="BE437" s="186"/>
      <c r="BF437" s="187"/>
      <c r="BG437" s="172">
        <v>0</v>
      </c>
      <c r="BH437" s="172"/>
      <c r="BI437" s="172"/>
      <c r="BJ437" s="172"/>
      <c r="BK437" s="172"/>
      <c r="BL437" s="28"/>
      <c r="BM437" s="229"/>
      <c r="BN437" s="229"/>
      <c r="BO437" s="229"/>
      <c r="BP437" s="229"/>
      <c r="BQ437" s="229"/>
      <c r="BR437" s="229"/>
      <c r="BS437" s="229"/>
      <c r="BT437" s="229"/>
      <c r="BU437" s="229"/>
      <c r="BV437" s="229">
        <v>0</v>
      </c>
      <c r="BW437" s="229"/>
      <c r="BX437" s="229"/>
      <c r="BY437" s="229"/>
      <c r="BZ437" s="229"/>
      <c r="CA437" s="229"/>
      <c r="CB437" s="229"/>
      <c r="CC437" s="229"/>
      <c r="CD437" s="229"/>
      <c r="CE437" s="229"/>
      <c r="CF437" s="229"/>
      <c r="CG437" s="229">
        <v>0</v>
      </c>
      <c r="CH437" s="229">
        <v>0</v>
      </c>
      <c r="CI437" s="229"/>
      <c r="CJ437" s="229">
        <v>1.4999999999999999E-2</v>
      </c>
      <c r="CK437" s="229"/>
      <c r="CL437" s="229"/>
      <c r="CM437" s="229"/>
      <c r="CN437" s="229"/>
      <c r="CO437" s="229"/>
      <c r="CP437" s="229"/>
      <c r="CQ437" s="229" t="s">
        <v>161</v>
      </c>
      <c r="CR437" s="229" t="s">
        <v>162</v>
      </c>
      <c r="CS437">
        <v>0</v>
      </c>
    </row>
    <row r="438" spans="1:97" s="197" customFormat="1" ht="31.5" customHeight="1" x14ac:dyDescent="0.3">
      <c r="A438" s="193">
        <v>2022</v>
      </c>
      <c r="B438" s="170">
        <v>1</v>
      </c>
      <c r="C438" s="257">
        <v>44583</v>
      </c>
      <c r="D438" s="170">
        <v>425</v>
      </c>
      <c r="E438" s="170">
        <v>674</v>
      </c>
      <c r="F438" s="170">
        <v>2</v>
      </c>
      <c r="G438" s="196" t="s">
        <v>219</v>
      </c>
      <c r="H438" t="s">
        <v>220</v>
      </c>
      <c r="I438" t="s">
        <v>221</v>
      </c>
      <c r="J438">
        <v>2</v>
      </c>
      <c r="K438">
        <v>1</v>
      </c>
      <c r="L438" s="258">
        <v>256</v>
      </c>
      <c r="M438" s="259">
        <v>240.89599999999999</v>
      </c>
      <c r="N438" s="260">
        <v>274.17599999999999</v>
      </c>
      <c r="O438" s="192"/>
      <c r="P438" s="192">
        <v>400</v>
      </c>
      <c r="Q438" s="192">
        <v>368</v>
      </c>
      <c r="R438" s="192">
        <v>360</v>
      </c>
      <c r="S438" s="192">
        <v>390</v>
      </c>
      <c r="T438" s="192"/>
      <c r="U438" s="192">
        <v>300</v>
      </c>
      <c r="V438" s="192">
        <v>285</v>
      </c>
      <c r="W438" s="192">
        <v>278</v>
      </c>
      <c r="X438" s="192">
        <v>300</v>
      </c>
      <c r="Y438" s="171">
        <v>115</v>
      </c>
      <c r="Z438" s="171">
        <v>115</v>
      </c>
      <c r="AA438" s="192">
        <v>380</v>
      </c>
      <c r="AB438" s="192">
        <v>371</v>
      </c>
      <c r="AC438" s="192">
        <v>369</v>
      </c>
      <c r="AD438" s="192">
        <v>365</v>
      </c>
      <c r="AE438" s="192">
        <v>345</v>
      </c>
      <c r="AF438" s="192">
        <v>295</v>
      </c>
      <c r="AG438" s="192">
        <v>285</v>
      </c>
      <c r="AH438" s="192">
        <v>280</v>
      </c>
      <c r="AI438" s="192">
        <v>285</v>
      </c>
      <c r="AJ438" s="192">
        <v>279</v>
      </c>
      <c r="AK438" s="171">
        <v>115</v>
      </c>
      <c r="AL438" s="171">
        <v>110</v>
      </c>
      <c r="AM438" s="192">
        <v>372</v>
      </c>
      <c r="AN438" s="192">
        <v>287.44444444444451</v>
      </c>
      <c r="AO438" s="222"/>
      <c r="AP438" s="182">
        <v>60</v>
      </c>
      <c r="AQ438" s="183">
        <v>120</v>
      </c>
      <c r="AR438" s="181">
        <v>15.929203539823011</v>
      </c>
      <c r="AS438" s="181">
        <v>15.929203539823011</v>
      </c>
      <c r="AT438" s="184"/>
      <c r="AU438" s="184"/>
      <c r="AV438" s="184">
        <v>750</v>
      </c>
      <c r="AW438" s="184"/>
      <c r="AX438" s="184">
        <v>6</v>
      </c>
      <c r="AY438" s="184">
        <v>5</v>
      </c>
      <c r="AZ438" s="184"/>
      <c r="BA438" s="184"/>
      <c r="BB438" s="184"/>
      <c r="BC438" s="185"/>
      <c r="BD438" s="180">
        <v>4</v>
      </c>
      <c r="BE438" s="186"/>
      <c r="BF438" s="187"/>
      <c r="BG438" s="172">
        <v>0</v>
      </c>
      <c r="BH438" s="172">
        <v>750</v>
      </c>
      <c r="BI438" s="172"/>
      <c r="BJ438" s="172"/>
      <c r="BK438" s="172"/>
      <c r="BL438" s="28">
        <v>2</v>
      </c>
      <c r="BM438" s="229">
        <v>1</v>
      </c>
      <c r="BN438" s="229"/>
      <c r="BO438" s="229"/>
      <c r="BP438" s="229"/>
      <c r="BQ438" s="229"/>
      <c r="BR438" s="229"/>
      <c r="BS438" s="229"/>
      <c r="BT438" s="229"/>
      <c r="BU438" s="229"/>
      <c r="BV438" s="229">
        <v>0</v>
      </c>
      <c r="BW438" s="229"/>
      <c r="BX438" s="229"/>
      <c r="BY438" s="229">
        <v>7</v>
      </c>
      <c r="BZ438" s="229"/>
      <c r="CA438" s="229"/>
      <c r="CB438" s="229"/>
      <c r="CC438" s="229"/>
      <c r="CD438" s="229"/>
      <c r="CE438" s="229"/>
      <c r="CF438" s="229"/>
      <c r="CG438" s="229">
        <v>0</v>
      </c>
      <c r="CH438" s="229">
        <v>0</v>
      </c>
      <c r="CI438" s="229"/>
      <c r="CJ438" s="229">
        <v>1.4999999999999999E-2</v>
      </c>
      <c r="CK438" s="229"/>
      <c r="CL438" s="229"/>
      <c r="CM438" s="229"/>
      <c r="CN438" s="229"/>
      <c r="CO438" s="229"/>
      <c r="CP438" s="229"/>
      <c r="CQ438" s="229" t="s">
        <v>174</v>
      </c>
      <c r="CR438" s="229" t="s">
        <v>222</v>
      </c>
      <c r="CS438">
        <v>0</v>
      </c>
    </row>
    <row r="439" spans="1:97" s="197" customFormat="1" ht="31.5" customHeight="1" x14ac:dyDescent="0.3">
      <c r="A439" s="193">
        <v>2022</v>
      </c>
      <c r="B439" s="170">
        <v>1</v>
      </c>
      <c r="C439" s="257">
        <v>44583</v>
      </c>
      <c r="D439" s="170">
        <v>182</v>
      </c>
      <c r="E439" s="170">
        <v>331</v>
      </c>
      <c r="F439" s="170">
        <v>3</v>
      </c>
      <c r="G439" s="196" t="s">
        <v>348</v>
      </c>
      <c r="H439" t="s">
        <v>349</v>
      </c>
      <c r="I439" t="s">
        <v>160</v>
      </c>
      <c r="J439">
        <v>4</v>
      </c>
      <c r="K439">
        <v>2</v>
      </c>
      <c r="L439" s="258">
        <v>332</v>
      </c>
      <c r="M439" s="259">
        <v>312.41199999999998</v>
      </c>
      <c r="N439" s="260">
        <v>355.572</v>
      </c>
      <c r="O439" s="192"/>
      <c r="P439" s="192"/>
      <c r="Q439" s="192"/>
      <c r="R439" s="192"/>
      <c r="S439" s="192"/>
      <c r="T439" s="192"/>
      <c r="U439" s="192"/>
      <c r="V439" s="192"/>
      <c r="W439" s="192"/>
      <c r="X439" s="192"/>
      <c r="Y439" s="171"/>
      <c r="Z439" s="171"/>
      <c r="AA439" s="192"/>
      <c r="AB439" s="192"/>
      <c r="AC439" s="192"/>
      <c r="AD439" s="192"/>
      <c r="AE439" s="192"/>
      <c r="AF439" s="192"/>
      <c r="AG439" s="192"/>
      <c r="AH439" s="192"/>
      <c r="AI439" s="192"/>
      <c r="AJ439" s="192"/>
      <c r="AK439" s="171">
        <v>107</v>
      </c>
      <c r="AL439" s="171">
        <v>109</v>
      </c>
      <c r="AM439" s="192"/>
      <c r="AN439" s="192"/>
      <c r="AO439" s="222"/>
      <c r="AP439" s="182">
        <v>110</v>
      </c>
      <c r="AQ439" s="183">
        <v>131</v>
      </c>
      <c r="AR439" s="181">
        <v>8.3333333333333339</v>
      </c>
      <c r="AS439" s="181">
        <v>8.3333333333333339</v>
      </c>
      <c r="AT439" s="184"/>
      <c r="AU439" s="184"/>
      <c r="AV439" s="184"/>
      <c r="AW439" s="184"/>
      <c r="AX439" s="184"/>
      <c r="AY439" s="184"/>
      <c r="AZ439" s="184"/>
      <c r="BA439" s="184"/>
      <c r="BB439" s="184"/>
      <c r="BC439" s="185"/>
      <c r="BD439" s="180"/>
      <c r="BE439" s="186"/>
      <c r="BF439" s="187"/>
      <c r="BG439" s="172">
        <v>0</v>
      </c>
      <c r="BH439" s="172"/>
      <c r="BI439" s="172"/>
      <c r="BJ439" s="172"/>
      <c r="BK439" s="172">
        <v>540</v>
      </c>
      <c r="BL439" s="28">
        <v>4</v>
      </c>
      <c r="BM439" s="229">
        <v>4</v>
      </c>
      <c r="BN439" s="229"/>
      <c r="BO439" s="229"/>
      <c r="BP439" s="229"/>
      <c r="BQ439" s="229"/>
      <c r="BR439" s="229"/>
      <c r="BS439" s="229"/>
      <c r="BT439" s="229"/>
      <c r="BU439" s="229"/>
      <c r="BV439" s="229">
        <v>0</v>
      </c>
      <c r="BW439" s="229">
        <v>540</v>
      </c>
      <c r="BX439" s="229"/>
      <c r="BY439" s="229"/>
      <c r="BZ439" s="229"/>
      <c r="CA439" s="229"/>
      <c r="CB439" s="229"/>
      <c r="CC439" s="229"/>
      <c r="CD439" s="229"/>
      <c r="CE439" s="229"/>
      <c r="CF439" s="229"/>
      <c r="CG439" s="229">
        <v>0</v>
      </c>
      <c r="CH439" s="229">
        <v>0</v>
      </c>
      <c r="CI439" s="229"/>
      <c r="CJ439" s="229">
        <v>1.4999999999999999E-2</v>
      </c>
      <c r="CK439" s="229"/>
      <c r="CL439" s="229"/>
      <c r="CM439" s="229"/>
      <c r="CN439" s="229"/>
      <c r="CO439" s="229"/>
      <c r="CP439" s="229"/>
      <c r="CQ439" s="229" t="s">
        <v>174</v>
      </c>
      <c r="CR439" s="229" t="s">
        <v>175</v>
      </c>
      <c r="CS439">
        <v>0</v>
      </c>
    </row>
    <row r="440" spans="1:97" s="197" customFormat="1" ht="31.5" customHeight="1" x14ac:dyDescent="0.3">
      <c r="A440" s="193">
        <v>2022</v>
      </c>
      <c r="B440" s="170">
        <v>1</v>
      </c>
      <c r="C440" s="257">
        <v>44583</v>
      </c>
      <c r="D440" s="170">
        <v>382</v>
      </c>
      <c r="E440" s="170">
        <v>449</v>
      </c>
      <c r="F440" s="170">
        <v>3</v>
      </c>
      <c r="G440" s="196" t="s">
        <v>299</v>
      </c>
      <c r="H440" t="s">
        <v>300</v>
      </c>
      <c r="I440" t="s">
        <v>160</v>
      </c>
      <c r="J440">
        <v>3</v>
      </c>
      <c r="K440">
        <v>1</v>
      </c>
      <c r="L440" s="258">
        <v>46</v>
      </c>
      <c r="M440" s="259">
        <v>40.985999999999997</v>
      </c>
      <c r="N440" s="260">
        <v>50.048000000000002</v>
      </c>
      <c r="O440" s="192"/>
      <c r="P440" s="192">
        <v>70</v>
      </c>
      <c r="Q440" s="192">
        <v>72</v>
      </c>
      <c r="R440" s="192">
        <v>73</v>
      </c>
      <c r="S440" s="192">
        <v>70</v>
      </c>
      <c r="T440" s="192"/>
      <c r="U440" s="192">
        <v>42</v>
      </c>
      <c r="V440" s="192">
        <v>47</v>
      </c>
      <c r="W440" s="192">
        <v>45</v>
      </c>
      <c r="X440" s="192">
        <v>44</v>
      </c>
      <c r="Y440" s="171"/>
      <c r="Z440" s="171">
        <v>91</v>
      </c>
      <c r="AA440" s="192">
        <v>65</v>
      </c>
      <c r="AB440" s="192">
        <v>66</v>
      </c>
      <c r="AC440" s="192">
        <v>62</v>
      </c>
      <c r="AD440" s="192">
        <v>59</v>
      </c>
      <c r="AE440" s="192">
        <v>62</v>
      </c>
      <c r="AF440" s="192">
        <v>44</v>
      </c>
      <c r="AG440" s="192">
        <v>45</v>
      </c>
      <c r="AH440" s="192">
        <v>43</v>
      </c>
      <c r="AI440" s="192">
        <v>41</v>
      </c>
      <c r="AJ440" s="192">
        <v>45</v>
      </c>
      <c r="AK440" s="171">
        <v>91</v>
      </c>
      <c r="AL440" s="171">
        <v>91</v>
      </c>
      <c r="AM440" s="192">
        <v>66.555555555555557</v>
      </c>
      <c r="AN440" s="192">
        <v>44</v>
      </c>
      <c r="AO440" s="222"/>
      <c r="AP440" s="182">
        <v>112</v>
      </c>
      <c r="AQ440" s="183">
        <v>96</v>
      </c>
      <c r="AR440" s="181">
        <v>13.18681318681319</v>
      </c>
      <c r="AS440" s="181">
        <v>13.18681318681319</v>
      </c>
      <c r="AT440" s="184"/>
      <c r="AU440" s="184"/>
      <c r="AV440" s="184"/>
      <c r="AW440" s="184">
        <v>2</v>
      </c>
      <c r="AX440" s="184">
        <v>3</v>
      </c>
      <c r="AY440" s="184">
        <v>4</v>
      </c>
      <c r="AZ440" s="184"/>
      <c r="BA440" s="184"/>
      <c r="BB440" s="184"/>
      <c r="BC440" s="185"/>
      <c r="BD440" s="180">
        <v>5</v>
      </c>
      <c r="BE440" s="186"/>
      <c r="BF440" s="187"/>
      <c r="BG440" s="172">
        <v>0</v>
      </c>
      <c r="BH440" s="172"/>
      <c r="BI440" s="172"/>
      <c r="BJ440" s="172"/>
      <c r="BK440" s="172">
        <v>90</v>
      </c>
      <c r="BL440" s="28">
        <v>2</v>
      </c>
      <c r="BM440" s="229">
        <v>6</v>
      </c>
      <c r="BN440" s="229">
        <v>1</v>
      </c>
      <c r="BO440" s="229"/>
      <c r="BP440" s="229"/>
      <c r="BQ440" s="229"/>
      <c r="BR440" s="229"/>
      <c r="BS440" s="229"/>
      <c r="BT440" s="229"/>
      <c r="BU440" s="229"/>
      <c r="BV440" s="229">
        <v>0</v>
      </c>
      <c r="BW440" s="229">
        <v>90</v>
      </c>
      <c r="BX440" s="229">
        <v>4</v>
      </c>
      <c r="BY440" s="229">
        <v>9</v>
      </c>
      <c r="BZ440" s="229">
        <v>5</v>
      </c>
      <c r="CA440" s="229"/>
      <c r="CB440" s="229"/>
      <c r="CC440" s="229"/>
      <c r="CD440" s="229"/>
      <c r="CE440" s="229"/>
      <c r="CF440" s="229"/>
      <c r="CG440" s="229">
        <v>0</v>
      </c>
      <c r="CH440" s="229">
        <v>0</v>
      </c>
      <c r="CI440" s="229"/>
      <c r="CJ440" s="229">
        <v>1.4999999999999999E-2</v>
      </c>
      <c r="CK440" s="229"/>
      <c r="CL440" s="229"/>
      <c r="CM440" s="229"/>
      <c r="CN440" s="229"/>
      <c r="CO440" s="229"/>
      <c r="CP440" s="229"/>
      <c r="CQ440" s="229" t="s">
        <v>174</v>
      </c>
      <c r="CR440" s="229" t="s">
        <v>175</v>
      </c>
      <c r="CS440">
        <v>0</v>
      </c>
    </row>
    <row r="441" spans="1:97" s="197" customFormat="1" ht="31.5" customHeight="1" x14ac:dyDescent="0.3">
      <c r="A441" s="193">
        <v>2022</v>
      </c>
      <c r="B441" s="170">
        <v>1</v>
      </c>
      <c r="C441" s="257">
        <v>44583</v>
      </c>
      <c r="D441" s="170">
        <v>421</v>
      </c>
      <c r="E441" s="170">
        <v>667</v>
      </c>
      <c r="F441" s="170">
        <v>3</v>
      </c>
      <c r="G441" s="196" t="s">
        <v>311</v>
      </c>
      <c r="H441" t="s">
        <v>312</v>
      </c>
      <c r="I441" t="s">
        <v>160</v>
      </c>
      <c r="J441">
        <v>1</v>
      </c>
      <c r="K441">
        <v>4</v>
      </c>
      <c r="L441" s="258">
        <v>1554</v>
      </c>
      <c r="M441" s="259">
        <v>1462.3140000000001</v>
      </c>
      <c r="N441" s="260">
        <v>1664.3340000000001</v>
      </c>
      <c r="O441" s="192"/>
      <c r="P441" s="192">
        <v>1375</v>
      </c>
      <c r="Q441" s="192">
        <v>1265</v>
      </c>
      <c r="R441" s="192">
        <v>1465</v>
      </c>
      <c r="S441" s="192">
        <v>1540</v>
      </c>
      <c r="T441" s="192"/>
      <c r="U441" s="192">
        <v>1002</v>
      </c>
      <c r="V441" s="192">
        <v>998</v>
      </c>
      <c r="W441" s="192">
        <v>1035</v>
      </c>
      <c r="X441" s="192">
        <v>1050</v>
      </c>
      <c r="Y441" s="171"/>
      <c r="Z441" s="171"/>
      <c r="AA441" s="192"/>
      <c r="AB441" s="192"/>
      <c r="AC441" s="192"/>
      <c r="AD441" s="192"/>
      <c r="AE441" s="192"/>
      <c r="AF441" s="192"/>
      <c r="AG441" s="192"/>
      <c r="AH441" s="192"/>
      <c r="AI441" s="192"/>
      <c r="AJ441" s="192"/>
      <c r="AK441" s="171"/>
      <c r="AL441" s="171"/>
      <c r="AM441" s="192">
        <v>1411.25</v>
      </c>
      <c r="AN441" s="192">
        <v>1021.25</v>
      </c>
      <c r="AO441" s="222"/>
      <c r="AP441" s="182">
        <v>18</v>
      </c>
      <c r="AQ441" s="183">
        <v>200</v>
      </c>
      <c r="AR441" s="181"/>
      <c r="AS441" s="181"/>
      <c r="AT441" s="184"/>
      <c r="AU441" s="184"/>
      <c r="AV441" s="184"/>
      <c r="AW441" s="184"/>
      <c r="AX441" s="184"/>
      <c r="AY441" s="184"/>
      <c r="AZ441" s="184"/>
      <c r="BA441" s="184"/>
      <c r="BB441" s="184"/>
      <c r="BC441" s="185"/>
      <c r="BD441" s="180"/>
      <c r="BE441" s="186"/>
      <c r="BF441" s="187"/>
      <c r="BG441" s="172">
        <v>0</v>
      </c>
      <c r="BH441" s="172"/>
      <c r="BI441" s="172"/>
      <c r="BJ441" s="172"/>
      <c r="BK441" s="172"/>
      <c r="BL441" s="28"/>
      <c r="BM441" s="229"/>
      <c r="BN441" s="229"/>
      <c r="BO441" s="229"/>
      <c r="BP441" s="229"/>
      <c r="BQ441" s="229"/>
      <c r="BR441" s="229"/>
      <c r="BS441" s="229"/>
      <c r="BT441" s="229"/>
      <c r="BU441" s="229"/>
      <c r="BV441" s="229">
        <v>0</v>
      </c>
      <c r="BW441" s="229"/>
      <c r="BX441" s="229"/>
      <c r="BY441" s="229"/>
      <c r="BZ441" s="229"/>
      <c r="CA441" s="229"/>
      <c r="CB441" s="229"/>
      <c r="CC441" s="229"/>
      <c r="CD441" s="229"/>
      <c r="CE441" s="229"/>
      <c r="CF441" s="229"/>
      <c r="CG441" s="229">
        <v>0</v>
      </c>
      <c r="CH441" s="229">
        <v>0</v>
      </c>
      <c r="CI441" s="229"/>
      <c r="CJ441" s="229">
        <v>1.4999999999999999E-2</v>
      </c>
      <c r="CK441" s="229"/>
      <c r="CL441" s="229"/>
      <c r="CM441" s="229"/>
      <c r="CN441" s="229"/>
      <c r="CO441" s="229"/>
      <c r="CP441" s="229"/>
      <c r="CQ441" s="229" t="s">
        <v>174</v>
      </c>
      <c r="CR441" s="229" t="s">
        <v>175</v>
      </c>
      <c r="CS441">
        <v>0</v>
      </c>
    </row>
    <row r="442" spans="1:97" s="197" customFormat="1" ht="31.5" customHeight="1" x14ac:dyDescent="0.3">
      <c r="A442" s="193">
        <v>2022</v>
      </c>
      <c r="B442" s="170">
        <v>1</v>
      </c>
      <c r="C442" s="257">
        <v>44583</v>
      </c>
      <c r="D442" s="170">
        <v>421</v>
      </c>
      <c r="E442" s="170">
        <v>673</v>
      </c>
      <c r="F442" s="170">
        <v>3</v>
      </c>
      <c r="G442" s="196" t="s">
        <v>313</v>
      </c>
      <c r="H442" t="s">
        <v>314</v>
      </c>
      <c r="I442" t="s">
        <v>160</v>
      </c>
      <c r="J442">
        <v>1</v>
      </c>
      <c r="K442">
        <v>4</v>
      </c>
      <c r="L442" s="258">
        <v>61.6</v>
      </c>
      <c r="M442" s="259">
        <v>57.965600000000002</v>
      </c>
      <c r="N442" s="260">
        <v>65.973600000000005</v>
      </c>
      <c r="O442" s="192"/>
      <c r="P442" s="192">
        <v>80</v>
      </c>
      <c r="Q442" s="192">
        <v>84</v>
      </c>
      <c r="R442" s="192">
        <v>90</v>
      </c>
      <c r="S442" s="192">
        <v>85</v>
      </c>
      <c r="T442" s="192"/>
      <c r="U442" s="192">
        <v>62</v>
      </c>
      <c r="V442" s="192">
        <v>64</v>
      </c>
      <c r="W442" s="192">
        <v>65</v>
      </c>
      <c r="X442" s="192">
        <v>69</v>
      </c>
      <c r="Y442" s="171">
        <v>155</v>
      </c>
      <c r="Z442" s="171">
        <v>157</v>
      </c>
      <c r="AA442" s="192"/>
      <c r="AB442" s="192"/>
      <c r="AC442" s="192"/>
      <c r="AD442" s="192"/>
      <c r="AE442" s="192"/>
      <c r="AF442" s="192"/>
      <c r="AG442" s="192"/>
      <c r="AH442" s="192"/>
      <c r="AI442" s="192"/>
      <c r="AJ442" s="192"/>
      <c r="AK442" s="171">
        <v>107</v>
      </c>
      <c r="AL442" s="171">
        <v>109</v>
      </c>
      <c r="AM442" s="192">
        <v>84.75</v>
      </c>
      <c r="AN442" s="192">
        <v>65</v>
      </c>
      <c r="AO442" s="222"/>
      <c r="AP442" s="182">
        <v>18</v>
      </c>
      <c r="AQ442" s="183">
        <v>200</v>
      </c>
      <c r="AR442" s="181">
        <v>27.27272727272727</v>
      </c>
      <c r="AS442" s="181">
        <v>27.27272727272727</v>
      </c>
      <c r="AT442" s="184"/>
      <c r="AU442" s="184"/>
      <c r="AV442" s="184"/>
      <c r="AW442" s="184"/>
      <c r="AX442" s="184"/>
      <c r="AY442" s="184"/>
      <c r="AZ442" s="184"/>
      <c r="BA442" s="184"/>
      <c r="BB442" s="184"/>
      <c r="BC442" s="185"/>
      <c r="BD442" s="180"/>
      <c r="BE442" s="186"/>
      <c r="BF442" s="187"/>
      <c r="BG442" s="172">
        <v>0</v>
      </c>
      <c r="BH442" s="172"/>
      <c r="BI442" s="172"/>
      <c r="BJ442" s="172"/>
      <c r="BK442" s="172"/>
      <c r="BL442" s="28"/>
      <c r="BM442" s="229"/>
      <c r="BN442" s="229"/>
      <c r="BO442" s="229"/>
      <c r="BP442" s="229"/>
      <c r="BQ442" s="229"/>
      <c r="BR442" s="229"/>
      <c r="BS442" s="229"/>
      <c r="BT442" s="229"/>
      <c r="BU442" s="229"/>
      <c r="BV442" s="229">
        <v>0</v>
      </c>
      <c r="BW442" s="229"/>
      <c r="BX442" s="229"/>
      <c r="BY442" s="229"/>
      <c r="BZ442" s="229"/>
      <c r="CA442" s="229"/>
      <c r="CB442" s="229"/>
      <c r="CC442" s="229"/>
      <c r="CD442" s="229"/>
      <c r="CE442" s="229"/>
      <c r="CF442" s="229"/>
      <c r="CG442" s="229">
        <v>0</v>
      </c>
      <c r="CH442" s="229">
        <v>0</v>
      </c>
      <c r="CI442" s="229"/>
      <c r="CJ442" s="229">
        <v>1.4999999999999999E-2</v>
      </c>
      <c r="CK442" s="229"/>
      <c r="CL442" s="229"/>
      <c r="CM442" s="229"/>
      <c r="CN442" s="229"/>
      <c r="CO442" s="229"/>
      <c r="CP442" s="229"/>
      <c r="CQ442" s="229" t="s">
        <v>174</v>
      </c>
      <c r="CR442" s="229" t="s">
        <v>175</v>
      </c>
      <c r="CS442">
        <v>0</v>
      </c>
    </row>
    <row r="443" spans="1:97" s="197" customFormat="1" ht="31.5" customHeight="1" x14ac:dyDescent="0.3">
      <c r="A443" s="193">
        <v>2022</v>
      </c>
      <c r="B443" s="170">
        <v>1</v>
      </c>
      <c r="C443" s="257">
        <v>44583</v>
      </c>
      <c r="D443" s="170">
        <v>47</v>
      </c>
      <c r="E443" s="170">
        <v>122</v>
      </c>
      <c r="F443" s="170">
        <v>4</v>
      </c>
      <c r="G443" s="196" t="s">
        <v>224</v>
      </c>
      <c r="H443" t="s">
        <v>225</v>
      </c>
      <c r="I443" t="s">
        <v>221</v>
      </c>
      <c r="J443">
        <v>2</v>
      </c>
      <c r="K443">
        <v>1</v>
      </c>
      <c r="L443" s="258">
        <v>280</v>
      </c>
      <c r="M443" s="259">
        <v>267.39999999999998</v>
      </c>
      <c r="N443" s="260">
        <v>292.60000000000002</v>
      </c>
      <c r="O443" s="192"/>
      <c r="P443" s="192"/>
      <c r="Q443" s="192"/>
      <c r="R443" s="192"/>
      <c r="S443" s="192"/>
      <c r="T443" s="192"/>
      <c r="U443" s="192"/>
      <c r="V443" s="192"/>
      <c r="W443" s="192"/>
      <c r="X443" s="192"/>
      <c r="Y443" s="171"/>
      <c r="Z443" s="171"/>
      <c r="AA443" s="192"/>
      <c r="AB443" s="192"/>
      <c r="AC443" s="192"/>
      <c r="AD443" s="192"/>
      <c r="AE443" s="192"/>
      <c r="AF443" s="192"/>
      <c r="AG443" s="192"/>
      <c r="AH443" s="192"/>
      <c r="AI443" s="192"/>
      <c r="AJ443" s="192"/>
      <c r="AK443" s="171"/>
      <c r="AL443" s="171"/>
      <c r="AM443" s="192"/>
      <c r="AN443" s="192"/>
      <c r="AO443" s="222"/>
      <c r="AP443" s="182">
        <v>64</v>
      </c>
      <c r="AQ443" s="183">
        <v>113</v>
      </c>
      <c r="AR443" s="181"/>
      <c r="AS443" s="181"/>
      <c r="AT443" s="184"/>
      <c r="AU443" s="184"/>
      <c r="AV443" s="184"/>
      <c r="AW443" s="184"/>
      <c r="AX443" s="184"/>
      <c r="AY443" s="184"/>
      <c r="AZ443" s="184"/>
      <c r="BA443" s="184"/>
      <c r="BB443" s="184"/>
      <c r="BC443" s="185"/>
      <c r="BD443" s="180"/>
      <c r="BE443" s="186"/>
      <c r="BF443" s="187"/>
      <c r="BG443" s="172">
        <v>0</v>
      </c>
      <c r="BH443" s="172"/>
      <c r="BI443" s="172"/>
      <c r="BJ443" s="172"/>
      <c r="BK443" s="172"/>
      <c r="BL443" s="28"/>
      <c r="BM443" s="229"/>
      <c r="BN443" s="229"/>
      <c r="BO443" s="229"/>
      <c r="BP443" s="229"/>
      <c r="BQ443" s="229"/>
      <c r="BR443" s="229"/>
      <c r="BS443" s="229"/>
      <c r="BT443" s="229"/>
      <c r="BU443" s="229"/>
      <c r="BV443" s="229">
        <v>0</v>
      </c>
      <c r="BW443" s="229"/>
      <c r="BX443" s="229"/>
      <c r="BY443" s="229"/>
      <c r="BZ443" s="229"/>
      <c r="CA443" s="229"/>
      <c r="CB443" s="229"/>
      <c r="CC443" s="229"/>
      <c r="CD443" s="229"/>
      <c r="CE443" s="229"/>
      <c r="CF443" s="229"/>
      <c r="CG443" s="229">
        <v>0</v>
      </c>
      <c r="CH443" s="229">
        <v>0</v>
      </c>
      <c r="CI443" s="229"/>
      <c r="CJ443" s="229">
        <v>1.4999999999999999E-2</v>
      </c>
      <c r="CK443" s="229"/>
      <c r="CL443" s="229"/>
      <c r="CM443" s="229"/>
      <c r="CN443" s="229"/>
      <c r="CO443" s="229"/>
      <c r="CP443" s="229"/>
      <c r="CQ443" s="229" t="s">
        <v>174</v>
      </c>
      <c r="CR443" s="229" t="s">
        <v>222</v>
      </c>
      <c r="CS443">
        <v>0</v>
      </c>
    </row>
    <row r="444" spans="1:97" s="197" customFormat="1" ht="31.5" customHeight="1" x14ac:dyDescent="0.3">
      <c r="A444" s="193">
        <v>2022</v>
      </c>
      <c r="B444" s="170">
        <v>1</v>
      </c>
      <c r="C444" s="257">
        <v>44583</v>
      </c>
      <c r="D444" s="170">
        <v>124</v>
      </c>
      <c r="E444" s="170">
        <v>689</v>
      </c>
      <c r="F444" s="170">
        <v>4</v>
      </c>
      <c r="G444" s="196" t="s">
        <v>276</v>
      </c>
      <c r="H444" t="s">
        <v>277</v>
      </c>
      <c r="I444" t="s">
        <v>160</v>
      </c>
      <c r="J444">
        <v>2</v>
      </c>
      <c r="K444">
        <v>2</v>
      </c>
      <c r="L444" s="258">
        <v>75</v>
      </c>
      <c r="M444" s="259">
        <v>67.5</v>
      </c>
      <c r="N444" s="260">
        <v>82.5</v>
      </c>
      <c r="O444" s="192"/>
      <c r="P444" s="192"/>
      <c r="Q444" s="192"/>
      <c r="R444" s="192"/>
      <c r="S444" s="192"/>
      <c r="T444" s="192"/>
      <c r="U444" s="192"/>
      <c r="V444" s="192"/>
      <c r="W444" s="192"/>
      <c r="X444" s="192"/>
      <c r="Y444" s="171">
        <v>115</v>
      </c>
      <c r="Z444" s="171">
        <v>115</v>
      </c>
      <c r="AA444" s="192"/>
      <c r="AB444" s="192"/>
      <c r="AC444" s="192"/>
      <c r="AD444" s="192"/>
      <c r="AE444" s="192"/>
      <c r="AF444" s="192"/>
      <c r="AG444" s="192"/>
      <c r="AH444" s="192"/>
      <c r="AI444" s="192"/>
      <c r="AJ444" s="192"/>
      <c r="AK444" s="171">
        <v>115</v>
      </c>
      <c r="AL444" s="171">
        <v>115</v>
      </c>
      <c r="AM444" s="192"/>
      <c r="AN444" s="192"/>
      <c r="AO444" s="222"/>
      <c r="AP444" s="182">
        <v>59</v>
      </c>
      <c r="AQ444" s="183">
        <v>122</v>
      </c>
      <c r="AR444" s="181">
        <v>15.65217391304348</v>
      </c>
      <c r="AS444" s="181">
        <v>15.65217391304348</v>
      </c>
      <c r="AT444" s="184"/>
      <c r="AU444" s="184"/>
      <c r="AV444" s="184"/>
      <c r="AW444" s="184"/>
      <c r="AX444" s="184"/>
      <c r="AY444" s="184"/>
      <c r="AZ444" s="184"/>
      <c r="BA444" s="184"/>
      <c r="BB444" s="184"/>
      <c r="BC444" s="185"/>
      <c r="BD444" s="180"/>
      <c r="BE444" s="186"/>
      <c r="BF444" s="187"/>
      <c r="BG444" s="172">
        <v>0</v>
      </c>
      <c r="BH444" s="172"/>
      <c r="BI444" s="172"/>
      <c r="BJ444" s="172"/>
      <c r="BK444" s="172"/>
      <c r="BL444" s="28"/>
      <c r="BM444" s="229"/>
      <c r="BN444" s="229"/>
      <c r="BO444" s="229"/>
      <c r="BP444" s="229"/>
      <c r="BQ444" s="229"/>
      <c r="BR444" s="229"/>
      <c r="BS444" s="229"/>
      <c r="BT444" s="229"/>
      <c r="BU444" s="229"/>
      <c r="BV444" s="229">
        <v>0</v>
      </c>
      <c r="BW444" s="229"/>
      <c r="BX444" s="229"/>
      <c r="BY444" s="229"/>
      <c r="BZ444" s="229"/>
      <c r="CA444" s="229"/>
      <c r="CB444" s="229"/>
      <c r="CC444" s="229"/>
      <c r="CD444" s="229"/>
      <c r="CE444" s="229"/>
      <c r="CF444" s="229"/>
      <c r="CG444" s="229">
        <v>0</v>
      </c>
      <c r="CH444" s="229">
        <v>0</v>
      </c>
      <c r="CI444" s="229"/>
      <c r="CJ444" s="229">
        <v>1.4999999999999999E-2</v>
      </c>
      <c r="CK444" s="229"/>
      <c r="CL444" s="229"/>
      <c r="CM444" s="229"/>
      <c r="CN444" s="229"/>
      <c r="CO444" s="229"/>
      <c r="CP444" s="229"/>
      <c r="CQ444" s="229" t="s">
        <v>169</v>
      </c>
      <c r="CR444" s="229" t="s">
        <v>179</v>
      </c>
      <c r="CS444">
        <v>0</v>
      </c>
    </row>
    <row r="445" spans="1:97" s="197" customFormat="1" ht="31.5" customHeight="1" x14ac:dyDescent="0.3">
      <c r="A445" s="193">
        <v>2022</v>
      </c>
      <c r="B445" s="170">
        <v>1</v>
      </c>
      <c r="C445" s="257">
        <v>44583</v>
      </c>
      <c r="D445" s="170">
        <v>421</v>
      </c>
      <c r="E445" s="170">
        <v>667</v>
      </c>
      <c r="F445" s="170">
        <v>5</v>
      </c>
      <c r="G445" s="196" t="s">
        <v>311</v>
      </c>
      <c r="H445" t="s">
        <v>312</v>
      </c>
      <c r="I445" t="s">
        <v>160</v>
      </c>
      <c r="J445">
        <v>1</v>
      </c>
      <c r="K445">
        <v>4</v>
      </c>
      <c r="L445" s="258">
        <v>1554</v>
      </c>
      <c r="M445" s="259">
        <v>1462.3140000000001</v>
      </c>
      <c r="N445" s="260">
        <v>1664.3340000000001</v>
      </c>
      <c r="O445" s="192"/>
      <c r="P445" s="192">
        <v>846</v>
      </c>
      <c r="Q445" s="192">
        <v>824</v>
      </c>
      <c r="R445" s="192">
        <v>922</v>
      </c>
      <c r="S445" s="192">
        <v>960</v>
      </c>
      <c r="T445" s="192"/>
      <c r="U445" s="192">
        <v>658</v>
      </c>
      <c r="V445" s="192">
        <v>660</v>
      </c>
      <c r="W445" s="192">
        <v>680</v>
      </c>
      <c r="X445" s="192">
        <v>700</v>
      </c>
      <c r="Y445" s="171"/>
      <c r="Z445" s="171"/>
      <c r="AA445" s="192">
        <v>1007</v>
      </c>
      <c r="AB445" s="192">
        <v>1000</v>
      </c>
      <c r="AC445" s="192">
        <v>920</v>
      </c>
      <c r="AD445" s="192">
        <v>870</v>
      </c>
      <c r="AE445" s="192">
        <v>838</v>
      </c>
      <c r="AF445" s="192">
        <v>700</v>
      </c>
      <c r="AG445" s="192">
        <v>695</v>
      </c>
      <c r="AH445" s="192">
        <v>670</v>
      </c>
      <c r="AI445" s="192">
        <v>634</v>
      </c>
      <c r="AJ445" s="192">
        <v>663</v>
      </c>
      <c r="AK445" s="171"/>
      <c r="AL445" s="171"/>
      <c r="AM445" s="192">
        <v>909.66666666666663</v>
      </c>
      <c r="AN445" s="192">
        <v>673.33333333333337</v>
      </c>
      <c r="AO445" s="222"/>
      <c r="AP445" s="182">
        <v>18</v>
      </c>
      <c r="AQ445" s="183">
        <v>200</v>
      </c>
      <c r="AR445" s="181"/>
      <c r="AS445" s="181"/>
      <c r="AT445" s="184"/>
      <c r="AU445" s="184"/>
      <c r="AV445" s="184"/>
      <c r="AW445" s="184">
        <v>2</v>
      </c>
      <c r="AX445" s="184">
        <v>6</v>
      </c>
      <c r="AY445" s="184">
        <v>4</v>
      </c>
      <c r="AZ445" s="184"/>
      <c r="BA445" s="184"/>
      <c r="BB445" s="184"/>
      <c r="BC445" s="185"/>
      <c r="BD445" s="180"/>
      <c r="BE445" s="186"/>
      <c r="BF445" s="187"/>
      <c r="BG445" s="172">
        <v>0</v>
      </c>
      <c r="BH445" s="172"/>
      <c r="BI445" s="172"/>
      <c r="BJ445" s="172"/>
      <c r="BK445" s="172">
        <v>120</v>
      </c>
      <c r="BL445" s="28">
        <v>3</v>
      </c>
      <c r="BM445" s="229">
        <v>1</v>
      </c>
      <c r="BN445" s="229">
        <v>4</v>
      </c>
      <c r="BO445" s="229"/>
      <c r="BP445" s="229"/>
      <c r="BQ445" s="229"/>
      <c r="BR445" s="229"/>
      <c r="BS445" s="229"/>
      <c r="BT445" s="229"/>
      <c r="BU445" s="229"/>
      <c r="BV445" s="229">
        <v>0</v>
      </c>
      <c r="BW445" s="229">
        <v>120</v>
      </c>
      <c r="BX445" s="229">
        <v>1</v>
      </c>
      <c r="BY445" s="229">
        <v>1</v>
      </c>
      <c r="BZ445" s="229">
        <v>2</v>
      </c>
      <c r="CA445" s="229"/>
      <c r="CB445" s="229"/>
      <c r="CC445" s="229"/>
      <c r="CD445" s="229"/>
      <c r="CE445" s="229"/>
      <c r="CF445" s="229"/>
      <c r="CG445" s="229">
        <v>0</v>
      </c>
      <c r="CH445" s="229">
        <v>0</v>
      </c>
      <c r="CI445" s="229"/>
      <c r="CJ445" s="229">
        <v>1.4999999999999999E-2</v>
      </c>
      <c r="CK445" s="229"/>
      <c r="CL445" s="229"/>
      <c r="CM445" s="229"/>
      <c r="CN445" s="229"/>
      <c r="CO445" s="229"/>
      <c r="CP445" s="229"/>
      <c r="CQ445" s="229" t="s">
        <v>174</v>
      </c>
      <c r="CR445" s="229" t="s">
        <v>175</v>
      </c>
      <c r="CS445">
        <v>0</v>
      </c>
    </row>
    <row r="446" spans="1:97" s="197" customFormat="1" ht="31.5" customHeight="1" x14ac:dyDescent="0.3">
      <c r="A446" s="193">
        <v>2022</v>
      </c>
      <c r="B446" s="170">
        <v>1</v>
      </c>
      <c r="C446" s="257">
        <v>44583</v>
      </c>
      <c r="D446" s="170">
        <v>421</v>
      </c>
      <c r="E446" s="170">
        <v>673</v>
      </c>
      <c r="F446" s="170">
        <v>5</v>
      </c>
      <c r="G446" s="196" t="s">
        <v>313</v>
      </c>
      <c r="H446" t="s">
        <v>314</v>
      </c>
      <c r="I446" t="s">
        <v>160</v>
      </c>
      <c r="J446">
        <v>1</v>
      </c>
      <c r="K446">
        <v>4</v>
      </c>
      <c r="L446" s="258">
        <v>61.6</v>
      </c>
      <c r="M446" s="259">
        <v>57.965600000000002</v>
      </c>
      <c r="N446" s="260">
        <v>65.973600000000005</v>
      </c>
      <c r="O446" s="192"/>
      <c r="P446" s="192"/>
      <c r="Q446" s="192"/>
      <c r="R446" s="192"/>
      <c r="S446" s="192"/>
      <c r="T446" s="192"/>
      <c r="U446" s="192"/>
      <c r="V446" s="192"/>
      <c r="W446" s="192"/>
      <c r="X446" s="192"/>
      <c r="Y446" s="171"/>
      <c r="Z446" s="171"/>
      <c r="AA446" s="192"/>
      <c r="AB446" s="192"/>
      <c r="AC446" s="192"/>
      <c r="AD446" s="192"/>
      <c r="AE446" s="192"/>
      <c r="AF446" s="192"/>
      <c r="AG446" s="192"/>
      <c r="AH446" s="192"/>
      <c r="AI446" s="192"/>
      <c r="AJ446" s="192"/>
      <c r="AK446" s="171"/>
      <c r="AL446" s="171"/>
      <c r="AM446" s="192"/>
      <c r="AN446" s="192"/>
      <c r="AO446" s="222"/>
      <c r="AP446" s="182">
        <v>18</v>
      </c>
      <c r="AQ446" s="183">
        <v>200</v>
      </c>
      <c r="AR446" s="181"/>
      <c r="AS446" s="181"/>
      <c r="AT446" s="184"/>
      <c r="AU446" s="184"/>
      <c r="AV446" s="184"/>
      <c r="AW446" s="184"/>
      <c r="AX446" s="184"/>
      <c r="AY446" s="184"/>
      <c r="AZ446" s="184"/>
      <c r="BA446" s="184"/>
      <c r="BB446" s="184"/>
      <c r="BC446" s="185"/>
      <c r="BD446" s="180"/>
      <c r="BE446" s="186"/>
      <c r="BF446" s="187"/>
      <c r="BG446" s="172">
        <v>0</v>
      </c>
      <c r="BH446" s="172"/>
      <c r="BI446" s="172"/>
      <c r="BJ446" s="172"/>
      <c r="BK446" s="172"/>
      <c r="BL446" s="28"/>
      <c r="BM446" s="229"/>
      <c r="BN446" s="229"/>
      <c r="BO446" s="229"/>
      <c r="BP446" s="229"/>
      <c r="BQ446" s="229"/>
      <c r="BR446" s="229"/>
      <c r="BS446" s="229"/>
      <c r="BT446" s="229"/>
      <c r="BU446" s="229"/>
      <c r="BV446" s="229">
        <v>0</v>
      </c>
      <c r="BW446" s="229"/>
      <c r="BX446" s="229"/>
      <c r="BY446" s="229"/>
      <c r="BZ446" s="229"/>
      <c r="CA446" s="229"/>
      <c r="CB446" s="229"/>
      <c r="CC446" s="229"/>
      <c r="CD446" s="229"/>
      <c r="CE446" s="229"/>
      <c r="CF446" s="229"/>
      <c r="CG446" s="229">
        <v>0</v>
      </c>
      <c r="CH446" s="229">
        <v>0</v>
      </c>
      <c r="CI446" s="229"/>
      <c r="CJ446" s="229">
        <v>1.4999999999999999E-2</v>
      </c>
      <c r="CK446" s="229"/>
      <c r="CL446" s="229"/>
      <c r="CM446" s="229"/>
      <c r="CN446" s="229"/>
      <c r="CO446" s="229"/>
      <c r="CP446" s="229"/>
      <c r="CQ446" s="229" t="s">
        <v>174</v>
      </c>
      <c r="CR446" s="229" t="s">
        <v>175</v>
      </c>
      <c r="CS446">
        <v>0</v>
      </c>
    </row>
    <row r="447" spans="1:97" s="197" customFormat="1" ht="31.5" customHeight="1" x14ac:dyDescent="0.3">
      <c r="A447" s="193">
        <v>2022</v>
      </c>
      <c r="B447" s="170">
        <v>1</v>
      </c>
      <c r="C447" s="257">
        <v>44583</v>
      </c>
      <c r="D447" s="170"/>
      <c r="E447" s="170">
        <v>673</v>
      </c>
      <c r="F447" s="170">
        <v>5</v>
      </c>
      <c r="G447" s="196" t="s">
        <v>313</v>
      </c>
      <c r="H447" t="s">
        <v>314</v>
      </c>
      <c r="I447" t="s">
        <v>160</v>
      </c>
      <c r="J447">
        <v>1</v>
      </c>
      <c r="K447">
        <v>4</v>
      </c>
      <c r="L447" s="258">
        <v>61.6</v>
      </c>
      <c r="M447" s="259">
        <v>57.965600000000002</v>
      </c>
      <c r="N447" s="260">
        <v>65.973600000000005</v>
      </c>
      <c r="O447" s="192"/>
      <c r="P447" s="192"/>
      <c r="Q447" s="192"/>
      <c r="R447" s="192"/>
      <c r="S447" s="192"/>
      <c r="T447" s="192"/>
      <c r="U447" s="192"/>
      <c r="V447" s="192"/>
      <c r="W447" s="192"/>
      <c r="X447" s="192"/>
      <c r="Y447" s="171"/>
      <c r="Z447" s="171"/>
      <c r="AA447" s="192"/>
      <c r="AB447" s="192"/>
      <c r="AC447" s="192"/>
      <c r="AD447" s="192"/>
      <c r="AE447" s="192"/>
      <c r="AF447" s="192"/>
      <c r="AG447" s="192"/>
      <c r="AH447" s="192"/>
      <c r="AI447" s="192"/>
      <c r="AJ447" s="192"/>
      <c r="AK447" s="171"/>
      <c r="AL447" s="171"/>
      <c r="AM447" s="192"/>
      <c r="AN447" s="192"/>
      <c r="AO447" s="222"/>
      <c r="AP447" s="182">
        <v>18</v>
      </c>
      <c r="AQ447" s="183">
        <v>200</v>
      </c>
      <c r="AR447" s="181"/>
      <c r="AS447" s="181"/>
      <c r="AT447" s="184"/>
      <c r="AU447" s="184"/>
      <c r="AV447" s="184"/>
      <c r="AW447" s="184"/>
      <c r="AX447" s="184"/>
      <c r="AY447" s="184"/>
      <c r="AZ447" s="184"/>
      <c r="BA447" s="184"/>
      <c r="BB447" s="184"/>
      <c r="BC447" s="185"/>
      <c r="BD447" s="180"/>
      <c r="BE447" s="186"/>
      <c r="BF447" s="187"/>
      <c r="BG447" s="172">
        <v>0</v>
      </c>
      <c r="BH447" s="172"/>
      <c r="BI447" s="172"/>
      <c r="BJ447" s="172"/>
      <c r="BK447" s="172"/>
      <c r="BL447" s="28"/>
      <c r="BM447" s="229"/>
      <c r="BN447" s="229"/>
      <c r="BO447" s="229"/>
      <c r="BP447" s="229"/>
      <c r="BQ447" s="229"/>
      <c r="BR447" s="229"/>
      <c r="BS447" s="229"/>
      <c r="BT447" s="229"/>
      <c r="BU447" s="229"/>
      <c r="BV447" s="229">
        <v>0</v>
      </c>
      <c r="BW447" s="229"/>
      <c r="BX447" s="229"/>
      <c r="BY447" s="229"/>
      <c r="BZ447" s="229"/>
      <c r="CA447" s="229"/>
      <c r="CB447" s="229"/>
      <c r="CC447" s="229"/>
      <c r="CD447" s="229"/>
      <c r="CE447" s="229"/>
      <c r="CF447" s="229"/>
      <c r="CG447" s="229">
        <v>0</v>
      </c>
      <c r="CH447" s="229">
        <v>0</v>
      </c>
      <c r="CI447" s="229"/>
      <c r="CJ447" s="229">
        <v>1.4999999999999999E-2</v>
      </c>
      <c r="CK447" s="229"/>
      <c r="CL447" s="229"/>
      <c r="CM447" s="229"/>
      <c r="CN447" s="229"/>
      <c r="CO447" s="229"/>
      <c r="CP447" s="229"/>
      <c r="CQ447" s="229" t="s">
        <v>174</v>
      </c>
      <c r="CR447" s="229" t="s">
        <v>175</v>
      </c>
      <c r="CS447">
        <v>0</v>
      </c>
    </row>
    <row r="448" spans="1:97" s="197" customFormat="1" ht="31.5" customHeight="1" x14ac:dyDescent="0.3">
      <c r="A448" s="193">
        <v>2022</v>
      </c>
      <c r="B448" s="170">
        <v>1</v>
      </c>
      <c r="C448" s="257">
        <v>44583</v>
      </c>
      <c r="D448" s="170">
        <v>18</v>
      </c>
      <c r="E448" s="170">
        <v>49</v>
      </c>
      <c r="F448" s="170">
        <v>6</v>
      </c>
      <c r="G448" s="196" t="s">
        <v>291</v>
      </c>
      <c r="H448" t="s">
        <v>292</v>
      </c>
      <c r="I448" t="s">
        <v>221</v>
      </c>
      <c r="J448">
        <v>2</v>
      </c>
      <c r="K448">
        <v>3</v>
      </c>
      <c r="L448" s="258">
        <v>100</v>
      </c>
      <c r="M448" s="259">
        <v>95.5</v>
      </c>
      <c r="N448" s="260">
        <v>104.5</v>
      </c>
      <c r="O448" s="192"/>
      <c r="P448" s="192">
        <v>142</v>
      </c>
      <c r="Q448" s="192">
        <v>137</v>
      </c>
      <c r="R448" s="192">
        <v>128</v>
      </c>
      <c r="S448" s="192">
        <v>126</v>
      </c>
      <c r="T448" s="192"/>
      <c r="U448" s="192">
        <v>113</v>
      </c>
      <c r="V448" s="192">
        <v>109</v>
      </c>
      <c r="W448" s="192">
        <v>104</v>
      </c>
      <c r="X448" s="192">
        <v>102</v>
      </c>
      <c r="Y448" s="171"/>
      <c r="Z448" s="171"/>
      <c r="AA448" s="192">
        <v>160</v>
      </c>
      <c r="AB448" s="192">
        <v>150</v>
      </c>
      <c r="AC448" s="192">
        <v>141</v>
      </c>
      <c r="AD448" s="192">
        <v>133</v>
      </c>
      <c r="AE448" s="192">
        <v>137</v>
      </c>
      <c r="AF448" s="192">
        <v>105</v>
      </c>
      <c r="AG448" s="192">
        <v>104</v>
      </c>
      <c r="AH448" s="192">
        <v>103</v>
      </c>
      <c r="AI448" s="192">
        <v>101</v>
      </c>
      <c r="AJ448" s="192">
        <v>104</v>
      </c>
      <c r="AK448" s="171"/>
      <c r="AL448" s="171"/>
      <c r="AM448" s="192">
        <v>139.33333333333329</v>
      </c>
      <c r="AN448" s="192">
        <v>105</v>
      </c>
      <c r="AO448" s="222"/>
      <c r="AP448" s="182">
        <v>101</v>
      </c>
      <c r="AQ448" s="183">
        <v>107</v>
      </c>
      <c r="AR448" s="181"/>
      <c r="AS448" s="181"/>
      <c r="AT448" s="184"/>
      <c r="AU448" s="184"/>
      <c r="AV448" s="184">
        <v>1260</v>
      </c>
      <c r="AW448" s="184"/>
      <c r="AX448" s="184">
        <v>2</v>
      </c>
      <c r="AY448" s="184">
        <v>6</v>
      </c>
      <c r="AZ448" s="184"/>
      <c r="BA448" s="184"/>
      <c r="BB448" s="184"/>
      <c r="BC448" s="185"/>
      <c r="BD448" s="180"/>
      <c r="BE448" s="186"/>
      <c r="BF448" s="187"/>
      <c r="BG448" s="172">
        <v>0</v>
      </c>
      <c r="BH448" s="172">
        <v>1260</v>
      </c>
      <c r="BI448" s="172"/>
      <c r="BJ448" s="172"/>
      <c r="BK448" s="172">
        <v>1260</v>
      </c>
      <c r="BL448" s="28">
        <v>6</v>
      </c>
      <c r="BM448" s="229">
        <v>2</v>
      </c>
      <c r="BN448" s="229"/>
      <c r="BO448" s="229"/>
      <c r="BP448" s="229"/>
      <c r="BQ448" s="229"/>
      <c r="BR448" s="229"/>
      <c r="BS448" s="229"/>
      <c r="BT448" s="229"/>
      <c r="BU448" s="229"/>
      <c r="BV448" s="229">
        <v>0</v>
      </c>
      <c r="BW448" s="229">
        <v>1260</v>
      </c>
      <c r="BX448" s="229"/>
      <c r="BY448" s="229">
        <v>1</v>
      </c>
      <c r="BZ448" s="229"/>
      <c r="CA448" s="229"/>
      <c r="CB448" s="229"/>
      <c r="CC448" s="229"/>
      <c r="CD448" s="229"/>
      <c r="CE448" s="229"/>
      <c r="CF448" s="229"/>
      <c r="CG448" s="229">
        <v>0</v>
      </c>
      <c r="CH448" s="229">
        <v>0</v>
      </c>
      <c r="CI448" s="229">
        <v>2520</v>
      </c>
      <c r="CJ448" s="229">
        <v>1.4999999999999999E-2</v>
      </c>
      <c r="CK448" s="229"/>
      <c r="CL448" s="229"/>
      <c r="CM448" s="229"/>
      <c r="CN448" s="229"/>
      <c r="CO448" s="229"/>
      <c r="CP448" s="229"/>
      <c r="CQ448" s="229" t="s">
        <v>174</v>
      </c>
      <c r="CR448" s="229" t="s">
        <v>222</v>
      </c>
      <c r="CS448">
        <v>0</v>
      </c>
    </row>
    <row r="449" spans="1:97" s="197" customFormat="1" ht="31.5" customHeight="1" x14ac:dyDescent="0.3">
      <c r="A449" s="193">
        <v>2022</v>
      </c>
      <c r="B449" s="170">
        <v>1</v>
      </c>
      <c r="C449" s="257">
        <v>44583</v>
      </c>
      <c r="D449" s="170">
        <v>18</v>
      </c>
      <c r="E449" s="170">
        <v>50</v>
      </c>
      <c r="F449" s="170">
        <v>6</v>
      </c>
      <c r="G449" s="196" t="s">
        <v>294</v>
      </c>
      <c r="H449" t="s">
        <v>295</v>
      </c>
      <c r="I449" t="s">
        <v>221</v>
      </c>
      <c r="J449">
        <v>2</v>
      </c>
      <c r="K449">
        <v>3</v>
      </c>
      <c r="L449" s="258">
        <v>54</v>
      </c>
      <c r="M449" s="259">
        <v>51.57</v>
      </c>
      <c r="N449" s="260">
        <v>56.43</v>
      </c>
      <c r="O449" s="192"/>
      <c r="P449" s="192">
        <v>73</v>
      </c>
      <c r="Q449" s="192">
        <v>65</v>
      </c>
      <c r="R449" s="192">
        <v>64</v>
      </c>
      <c r="S449" s="192">
        <v>66</v>
      </c>
      <c r="T449" s="192"/>
      <c r="U449" s="192">
        <v>60</v>
      </c>
      <c r="V449" s="192">
        <v>57</v>
      </c>
      <c r="W449" s="192">
        <v>56</v>
      </c>
      <c r="X449" s="192">
        <v>55</v>
      </c>
      <c r="Y449" s="171">
        <v>106</v>
      </c>
      <c r="Z449" s="171">
        <v>107</v>
      </c>
      <c r="AA449" s="192">
        <v>67</v>
      </c>
      <c r="AB449" s="192">
        <v>70</v>
      </c>
      <c r="AC449" s="192">
        <v>69</v>
      </c>
      <c r="AD449" s="192">
        <v>70</v>
      </c>
      <c r="AE449" s="192">
        <v>69</v>
      </c>
      <c r="AF449" s="192">
        <v>54</v>
      </c>
      <c r="AG449" s="192">
        <v>56</v>
      </c>
      <c r="AH449" s="192">
        <v>55</v>
      </c>
      <c r="AI449" s="192">
        <v>55</v>
      </c>
      <c r="AJ449" s="192">
        <v>56</v>
      </c>
      <c r="AK449" s="171">
        <v>107</v>
      </c>
      <c r="AL449" s="171">
        <v>106</v>
      </c>
      <c r="AM449" s="192">
        <v>68.111111111111114</v>
      </c>
      <c r="AN449" s="192">
        <v>56</v>
      </c>
      <c r="AO449" s="222"/>
      <c r="AP449" s="182">
        <v>101</v>
      </c>
      <c r="AQ449" s="183">
        <v>107</v>
      </c>
      <c r="AR449" s="181">
        <v>16.981132075471699</v>
      </c>
      <c r="AS449" s="181">
        <v>16.981132075471699</v>
      </c>
      <c r="AT449" s="184"/>
      <c r="AU449" s="184"/>
      <c r="AV449" s="184">
        <v>1260</v>
      </c>
      <c r="AW449" s="184"/>
      <c r="AX449" s="184">
        <v>3</v>
      </c>
      <c r="AY449" s="184">
        <v>5</v>
      </c>
      <c r="AZ449" s="184"/>
      <c r="BA449" s="184"/>
      <c r="BB449" s="184"/>
      <c r="BC449" s="185"/>
      <c r="BD449" s="180"/>
      <c r="BE449" s="186"/>
      <c r="BF449" s="187"/>
      <c r="BG449" s="172">
        <v>0</v>
      </c>
      <c r="BH449" s="172">
        <v>1260</v>
      </c>
      <c r="BI449" s="172"/>
      <c r="BJ449" s="172"/>
      <c r="BK449" s="172">
        <v>1260</v>
      </c>
      <c r="BL449" s="28">
        <v>1</v>
      </c>
      <c r="BM449" s="229">
        <v>5</v>
      </c>
      <c r="BN449" s="229"/>
      <c r="BO449" s="229"/>
      <c r="BP449" s="229"/>
      <c r="BQ449" s="229"/>
      <c r="BR449" s="229"/>
      <c r="BS449" s="229"/>
      <c r="BT449" s="229"/>
      <c r="BU449" s="229"/>
      <c r="BV449" s="229">
        <v>0</v>
      </c>
      <c r="BW449" s="229">
        <v>1260</v>
      </c>
      <c r="BX449" s="229"/>
      <c r="BY449" s="229">
        <v>2</v>
      </c>
      <c r="BZ449" s="229"/>
      <c r="CA449" s="229"/>
      <c r="CB449" s="229"/>
      <c r="CC449" s="229"/>
      <c r="CD449" s="229"/>
      <c r="CE449" s="229"/>
      <c r="CF449" s="229"/>
      <c r="CG449" s="229">
        <v>0</v>
      </c>
      <c r="CH449" s="229">
        <v>0</v>
      </c>
      <c r="CI449" s="229">
        <v>2520</v>
      </c>
      <c r="CJ449" s="229">
        <v>1.4999999999999999E-2</v>
      </c>
      <c r="CK449" s="229"/>
      <c r="CL449" s="229"/>
      <c r="CM449" s="229"/>
      <c r="CN449" s="229"/>
      <c r="CO449" s="229"/>
      <c r="CP449" s="229"/>
      <c r="CQ449" s="229" t="s">
        <v>174</v>
      </c>
      <c r="CR449" s="229" t="s">
        <v>222</v>
      </c>
      <c r="CS449">
        <v>0</v>
      </c>
    </row>
    <row r="450" spans="1:97" s="197" customFormat="1" ht="31.5" customHeight="1" x14ac:dyDescent="0.3">
      <c r="A450" s="193">
        <v>2022</v>
      </c>
      <c r="B450" s="170">
        <v>1</v>
      </c>
      <c r="C450" s="257">
        <v>44583</v>
      </c>
      <c r="D450" s="170">
        <v>384</v>
      </c>
      <c r="E450" s="170">
        <v>556</v>
      </c>
      <c r="F450" s="170">
        <v>6</v>
      </c>
      <c r="G450" s="196" t="s">
        <v>187</v>
      </c>
      <c r="H450" t="s">
        <v>188</v>
      </c>
      <c r="I450" t="s">
        <v>160</v>
      </c>
      <c r="J450">
        <v>1</v>
      </c>
      <c r="K450">
        <v>6</v>
      </c>
      <c r="L450" s="258">
        <v>1066</v>
      </c>
      <c r="M450" s="259">
        <v>1003.106</v>
      </c>
      <c r="N450" s="260">
        <v>1141.6859999999999</v>
      </c>
      <c r="O450" s="192"/>
      <c r="P450" s="192">
        <v>1687</v>
      </c>
      <c r="Q450" s="192">
        <v>1700</v>
      </c>
      <c r="R450" s="192">
        <v>1680</v>
      </c>
      <c r="S450" s="192">
        <v>1615</v>
      </c>
      <c r="T450" s="192"/>
      <c r="U450" s="192">
        <v>1296</v>
      </c>
      <c r="V450" s="192">
        <v>1339</v>
      </c>
      <c r="W450" s="192">
        <v>1296</v>
      </c>
      <c r="X450" s="192">
        <v>1319</v>
      </c>
      <c r="Y450" s="171">
        <v>179</v>
      </c>
      <c r="Z450" s="171">
        <v>189</v>
      </c>
      <c r="AA450" s="192">
        <v>1540</v>
      </c>
      <c r="AB450" s="192">
        <v>1573</v>
      </c>
      <c r="AC450" s="192">
        <v>1607</v>
      </c>
      <c r="AD450" s="192">
        <v>1630</v>
      </c>
      <c r="AE450" s="192">
        <v>1653</v>
      </c>
      <c r="AF450" s="192">
        <v>1283</v>
      </c>
      <c r="AG450" s="192">
        <v>1290</v>
      </c>
      <c r="AH450" s="192">
        <v>1300</v>
      </c>
      <c r="AI450" s="192">
        <v>1310</v>
      </c>
      <c r="AJ450" s="192">
        <v>1305</v>
      </c>
      <c r="AK450" s="171">
        <v>165</v>
      </c>
      <c r="AL450" s="171">
        <v>165</v>
      </c>
      <c r="AM450" s="192">
        <v>1631.666666666667</v>
      </c>
      <c r="AN450" s="192">
        <v>1304.2222222222219</v>
      </c>
      <c r="AO450" s="222"/>
      <c r="AP450" s="182">
        <v>21</v>
      </c>
      <c r="AQ450" s="183">
        <v>180</v>
      </c>
      <c r="AR450" s="181">
        <v>20.68965517241379</v>
      </c>
      <c r="AS450" s="181">
        <v>20.68965517241379</v>
      </c>
      <c r="AT450" s="184"/>
      <c r="AU450" s="184"/>
      <c r="AV450" s="184"/>
      <c r="AW450" s="184"/>
      <c r="AX450" s="184"/>
      <c r="AY450" s="184"/>
      <c r="AZ450" s="184"/>
      <c r="BA450" s="184"/>
      <c r="BB450" s="184"/>
      <c r="BC450" s="185"/>
      <c r="BD450" s="180"/>
      <c r="BE450" s="186"/>
      <c r="BF450" s="187"/>
      <c r="BG450" s="172">
        <v>0</v>
      </c>
      <c r="BH450" s="172"/>
      <c r="BI450" s="172"/>
      <c r="BJ450" s="172"/>
      <c r="BK450" s="172"/>
      <c r="BL450" s="28"/>
      <c r="BM450" s="229"/>
      <c r="BN450" s="229"/>
      <c r="BO450" s="229"/>
      <c r="BP450" s="229"/>
      <c r="BQ450" s="229"/>
      <c r="BR450" s="229"/>
      <c r="BS450" s="229"/>
      <c r="BT450" s="229"/>
      <c r="BU450" s="229"/>
      <c r="BV450" s="229">
        <v>0</v>
      </c>
      <c r="BW450" s="229"/>
      <c r="BX450" s="229"/>
      <c r="BY450" s="229"/>
      <c r="BZ450" s="229"/>
      <c r="CA450" s="229"/>
      <c r="CB450" s="229"/>
      <c r="CC450" s="229"/>
      <c r="CD450" s="229"/>
      <c r="CE450" s="229"/>
      <c r="CF450" s="229"/>
      <c r="CG450" s="229">
        <v>0</v>
      </c>
      <c r="CH450" s="229">
        <v>0</v>
      </c>
      <c r="CI450" s="229"/>
      <c r="CJ450" s="229">
        <v>1.4999999999999999E-2</v>
      </c>
      <c r="CK450" s="229"/>
      <c r="CL450" s="229"/>
      <c r="CM450" s="229"/>
      <c r="CN450" s="229"/>
      <c r="CO450" s="229"/>
      <c r="CP450" s="229"/>
      <c r="CQ450" s="229" t="s">
        <v>174</v>
      </c>
      <c r="CR450" s="229" t="s">
        <v>175</v>
      </c>
      <c r="CS450">
        <v>0</v>
      </c>
    </row>
    <row r="451" spans="1:97" s="197" customFormat="1" ht="31.5" customHeight="1" x14ac:dyDescent="0.3">
      <c r="A451" s="193">
        <v>2022</v>
      </c>
      <c r="B451" s="170">
        <v>1</v>
      </c>
      <c r="C451" s="257">
        <v>44583</v>
      </c>
      <c r="D451" s="170">
        <v>384</v>
      </c>
      <c r="E451" s="170">
        <v>557</v>
      </c>
      <c r="F451" s="170">
        <v>6</v>
      </c>
      <c r="G451" s="196" t="s">
        <v>189</v>
      </c>
      <c r="H451" t="s">
        <v>190</v>
      </c>
      <c r="I451" t="s">
        <v>160</v>
      </c>
      <c r="J451">
        <v>1</v>
      </c>
      <c r="K451">
        <v>6</v>
      </c>
      <c r="L451" s="258">
        <v>182</v>
      </c>
      <c r="M451" s="259">
        <v>171.262</v>
      </c>
      <c r="N451" s="260">
        <v>194.922</v>
      </c>
      <c r="O451" s="192"/>
      <c r="P451" s="192"/>
      <c r="Q451" s="192"/>
      <c r="R451" s="192"/>
      <c r="S451" s="192"/>
      <c r="T451" s="192"/>
      <c r="U451" s="192"/>
      <c r="V451" s="192"/>
      <c r="W451" s="192"/>
      <c r="X451" s="192"/>
      <c r="Y451" s="171">
        <v>179</v>
      </c>
      <c r="Z451" s="171">
        <v>189</v>
      </c>
      <c r="AA451" s="192"/>
      <c r="AB451" s="192"/>
      <c r="AC451" s="192"/>
      <c r="AD451" s="192"/>
      <c r="AE451" s="192"/>
      <c r="AF451" s="192"/>
      <c r="AG451" s="192"/>
      <c r="AH451" s="192"/>
      <c r="AI451" s="192"/>
      <c r="AJ451" s="192"/>
      <c r="AK451" s="171">
        <v>177</v>
      </c>
      <c r="AL451" s="171">
        <v>169</v>
      </c>
      <c r="AM451" s="192"/>
      <c r="AN451" s="192"/>
      <c r="AO451" s="222"/>
      <c r="AP451" s="182">
        <v>21</v>
      </c>
      <c r="AQ451" s="183">
        <v>180</v>
      </c>
      <c r="AR451" s="181">
        <v>20.2247191011236</v>
      </c>
      <c r="AS451" s="181">
        <v>20.2247191011236</v>
      </c>
      <c r="AT451" s="184"/>
      <c r="AU451" s="184"/>
      <c r="AV451" s="184"/>
      <c r="AW451" s="184"/>
      <c r="AX451" s="184"/>
      <c r="AY451" s="184"/>
      <c r="AZ451" s="184"/>
      <c r="BA451" s="184"/>
      <c r="BB451" s="184"/>
      <c r="BC451" s="185"/>
      <c r="BD451" s="180"/>
      <c r="BE451" s="186"/>
      <c r="BF451" s="187"/>
      <c r="BG451" s="172">
        <v>0</v>
      </c>
      <c r="BH451" s="172"/>
      <c r="BI451" s="172"/>
      <c r="BJ451" s="172"/>
      <c r="BK451" s="172"/>
      <c r="BL451" s="28"/>
      <c r="BM451" s="229"/>
      <c r="BN451" s="229"/>
      <c r="BO451" s="229"/>
      <c r="BP451" s="229"/>
      <c r="BQ451" s="229"/>
      <c r="BR451" s="229"/>
      <c r="BS451" s="229"/>
      <c r="BT451" s="229"/>
      <c r="BU451" s="229"/>
      <c r="BV451" s="229">
        <v>0</v>
      </c>
      <c r="BW451" s="229"/>
      <c r="BX451" s="229"/>
      <c r="BY451" s="229"/>
      <c r="BZ451" s="229"/>
      <c r="CA451" s="229"/>
      <c r="CB451" s="229"/>
      <c r="CC451" s="229"/>
      <c r="CD451" s="229"/>
      <c r="CE451" s="229"/>
      <c r="CF451" s="229"/>
      <c r="CG451" s="229">
        <v>0</v>
      </c>
      <c r="CH451" s="229">
        <v>0</v>
      </c>
      <c r="CI451" s="229"/>
      <c r="CJ451" s="229">
        <v>1.4999999999999999E-2</v>
      </c>
      <c r="CK451" s="229"/>
      <c r="CL451" s="229"/>
      <c r="CM451" s="229"/>
      <c r="CN451" s="229"/>
      <c r="CO451" s="229"/>
      <c r="CP451" s="229"/>
      <c r="CQ451" s="229" t="s">
        <v>174</v>
      </c>
      <c r="CR451" s="229" t="s">
        <v>175</v>
      </c>
      <c r="CS451">
        <v>0</v>
      </c>
    </row>
    <row r="452" spans="1:97" s="197" customFormat="1" ht="31.5" customHeight="1" x14ac:dyDescent="0.3">
      <c r="A452" s="193">
        <v>2022</v>
      </c>
      <c r="B452" s="170">
        <v>1</v>
      </c>
      <c r="C452" s="257">
        <v>44583</v>
      </c>
      <c r="D452" s="170">
        <v>1</v>
      </c>
      <c r="E452" s="170">
        <v>1</v>
      </c>
      <c r="F452" s="170">
        <v>7</v>
      </c>
      <c r="G452" s="196" t="s">
        <v>339</v>
      </c>
      <c r="H452" t="s">
        <v>340</v>
      </c>
      <c r="I452" t="s">
        <v>160</v>
      </c>
      <c r="J452">
        <v>3</v>
      </c>
      <c r="K452">
        <v>2</v>
      </c>
      <c r="L452" s="258">
        <v>111</v>
      </c>
      <c r="M452" s="259">
        <v>103.23</v>
      </c>
      <c r="N452" s="260">
        <v>118.77</v>
      </c>
      <c r="O452" s="192"/>
      <c r="P452" s="192">
        <v>131</v>
      </c>
      <c r="Q452" s="192">
        <v>130</v>
      </c>
      <c r="R452" s="192">
        <v>123</v>
      </c>
      <c r="S452" s="192"/>
      <c r="T452" s="192"/>
      <c r="U452" s="192">
        <v>100</v>
      </c>
      <c r="V452" s="192">
        <v>108</v>
      </c>
      <c r="W452" s="192">
        <v>102</v>
      </c>
      <c r="X452" s="192"/>
      <c r="Y452" s="171"/>
      <c r="Z452" s="171"/>
      <c r="AA452" s="192"/>
      <c r="AB452" s="192"/>
      <c r="AC452" s="192"/>
      <c r="AD452" s="192"/>
      <c r="AE452" s="192"/>
      <c r="AF452" s="192"/>
      <c r="AG452" s="192"/>
      <c r="AH452" s="192"/>
      <c r="AI452" s="192"/>
      <c r="AJ452" s="192"/>
      <c r="AK452" s="171"/>
      <c r="AL452" s="171"/>
      <c r="AM452" s="192">
        <v>128</v>
      </c>
      <c r="AN452" s="192">
        <v>103.3333333333333</v>
      </c>
      <c r="AO452" s="222"/>
      <c r="AP452" s="182">
        <v>108</v>
      </c>
      <c r="AQ452" s="183">
        <v>100</v>
      </c>
      <c r="AR452" s="181"/>
      <c r="AS452" s="181"/>
      <c r="AT452" s="184"/>
      <c r="AU452" s="184"/>
      <c r="AV452" s="184"/>
      <c r="AW452" s="184"/>
      <c r="AX452" s="184"/>
      <c r="AY452" s="184"/>
      <c r="AZ452" s="184"/>
      <c r="BA452" s="184"/>
      <c r="BB452" s="184"/>
      <c r="BC452" s="185"/>
      <c r="BD452" s="180"/>
      <c r="BE452" s="186"/>
      <c r="BF452" s="187"/>
      <c r="BG452" s="172">
        <v>0</v>
      </c>
      <c r="BH452" s="172"/>
      <c r="BI452" s="172"/>
      <c r="BJ452" s="172"/>
      <c r="BK452" s="172"/>
      <c r="BL452" s="28"/>
      <c r="BM452" s="229"/>
      <c r="BN452" s="229"/>
      <c r="BO452" s="229"/>
      <c r="BP452" s="229"/>
      <c r="BQ452" s="229"/>
      <c r="BR452" s="229"/>
      <c r="BS452" s="229"/>
      <c r="BT452" s="229"/>
      <c r="BU452" s="229"/>
      <c r="BV452" s="229">
        <v>0</v>
      </c>
      <c r="BW452" s="229"/>
      <c r="BX452" s="229"/>
      <c r="BY452" s="229"/>
      <c r="BZ452" s="229"/>
      <c r="CA452" s="229"/>
      <c r="CB452" s="229"/>
      <c r="CC452" s="229"/>
      <c r="CD452" s="229"/>
      <c r="CE452" s="229"/>
      <c r="CF452" s="229"/>
      <c r="CG452" s="229">
        <v>0</v>
      </c>
      <c r="CH452" s="229">
        <v>0</v>
      </c>
      <c r="CI452" s="229"/>
      <c r="CJ452" s="229">
        <v>1.4999999999999999E-2</v>
      </c>
      <c r="CK452" s="229"/>
      <c r="CL452" s="229"/>
      <c r="CM452" s="229"/>
      <c r="CN452" s="229"/>
      <c r="CO452" s="229"/>
      <c r="CP452" s="229"/>
      <c r="CQ452" s="229" t="s">
        <v>341</v>
      </c>
      <c r="CR452" s="229" t="s">
        <v>341</v>
      </c>
      <c r="CS452">
        <v>0</v>
      </c>
    </row>
    <row r="453" spans="1:97" s="197" customFormat="1" ht="31.5" customHeight="1" x14ac:dyDescent="0.3">
      <c r="A453" s="193">
        <v>2022</v>
      </c>
      <c r="B453" s="170">
        <v>1</v>
      </c>
      <c r="C453" s="257">
        <v>44583</v>
      </c>
      <c r="D453" s="170">
        <v>1</v>
      </c>
      <c r="E453" s="170">
        <v>2</v>
      </c>
      <c r="F453" s="170">
        <v>7</v>
      </c>
      <c r="G453" s="196" t="s">
        <v>342</v>
      </c>
      <c r="H453" t="s">
        <v>343</v>
      </c>
      <c r="I453" t="s">
        <v>160</v>
      </c>
      <c r="J453">
        <v>3</v>
      </c>
      <c r="K453">
        <v>2</v>
      </c>
      <c r="L453" s="258">
        <v>113</v>
      </c>
      <c r="M453" s="259">
        <v>105.09</v>
      </c>
      <c r="N453" s="260">
        <v>120.91</v>
      </c>
      <c r="O453" s="192"/>
      <c r="P453" s="192"/>
      <c r="Q453" s="192"/>
      <c r="R453" s="192"/>
      <c r="S453" s="192"/>
      <c r="T453" s="192"/>
      <c r="U453" s="192"/>
      <c r="V453" s="192"/>
      <c r="W453" s="192"/>
      <c r="X453" s="192"/>
      <c r="Y453" s="171"/>
      <c r="Z453" s="171"/>
      <c r="AA453" s="192"/>
      <c r="AB453" s="192"/>
      <c r="AC453" s="192"/>
      <c r="AD453" s="192"/>
      <c r="AE453" s="192"/>
      <c r="AF453" s="192"/>
      <c r="AG453" s="192"/>
      <c r="AH453" s="192"/>
      <c r="AI453" s="192"/>
      <c r="AJ453" s="192"/>
      <c r="AK453" s="171"/>
      <c r="AL453" s="171"/>
      <c r="AM453" s="192"/>
      <c r="AN453" s="192"/>
      <c r="AO453" s="222"/>
      <c r="AP453" s="182">
        <v>108</v>
      </c>
      <c r="AQ453" s="183">
        <v>100</v>
      </c>
      <c r="AR453" s="181"/>
      <c r="AS453" s="181"/>
      <c r="AT453" s="184"/>
      <c r="AU453" s="184"/>
      <c r="AV453" s="184"/>
      <c r="AW453" s="184"/>
      <c r="AX453" s="184"/>
      <c r="AY453" s="184"/>
      <c r="AZ453" s="184"/>
      <c r="BA453" s="184"/>
      <c r="BB453" s="184"/>
      <c r="BC453" s="185"/>
      <c r="BD453" s="180"/>
      <c r="BE453" s="186"/>
      <c r="BF453" s="187"/>
      <c r="BG453" s="172">
        <v>0</v>
      </c>
      <c r="BH453" s="172"/>
      <c r="BI453" s="172"/>
      <c r="BJ453" s="172"/>
      <c r="BK453" s="172"/>
      <c r="BL453" s="28"/>
      <c r="BM453" s="229"/>
      <c r="BN453" s="229"/>
      <c r="BO453" s="229"/>
      <c r="BP453" s="229"/>
      <c r="BQ453" s="229"/>
      <c r="BR453" s="229"/>
      <c r="BS453" s="229"/>
      <c r="BT453" s="229"/>
      <c r="BU453" s="229"/>
      <c r="BV453" s="229">
        <v>0</v>
      </c>
      <c r="BW453" s="229"/>
      <c r="BX453" s="229"/>
      <c r="BY453" s="229"/>
      <c r="BZ453" s="229"/>
      <c r="CA453" s="229"/>
      <c r="CB453" s="229"/>
      <c r="CC453" s="229"/>
      <c r="CD453" s="229"/>
      <c r="CE453" s="229"/>
      <c r="CF453" s="229"/>
      <c r="CG453" s="229">
        <v>0</v>
      </c>
      <c r="CH453" s="229">
        <v>0</v>
      </c>
      <c r="CI453" s="229"/>
      <c r="CJ453" s="229">
        <v>1.4999999999999999E-2</v>
      </c>
      <c r="CK453" s="229"/>
      <c r="CL453" s="229"/>
      <c r="CM453" s="229"/>
      <c r="CN453" s="229"/>
      <c r="CO453" s="229"/>
      <c r="CP453" s="229"/>
      <c r="CQ453" s="229" t="s">
        <v>341</v>
      </c>
      <c r="CR453" s="229" t="s">
        <v>341</v>
      </c>
      <c r="CS453">
        <v>0</v>
      </c>
    </row>
    <row r="454" spans="1:97" s="197" customFormat="1" ht="31.5" customHeight="1" x14ac:dyDescent="0.3">
      <c r="A454" s="193">
        <v>2022</v>
      </c>
      <c r="B454" s="170">
        <v>1</v>
      </c>
      <c r="C454" s="257">
        <v>44583</v>
      </c>
      <c r="D454" s="170">
        <v>182</v>
      </c>
      <c r="E454" s="170">
        <v>331</v>
      </c>
      <c r="F454" s="170">
        <v>7</v>
      </c>
      <c r="G454" s="196" t="s">
        <v>348</v>
      </c>
      <c r="H454" t="s">
        <v>349</v>
      </c>
      <c r="I454" t="s">
        <v>160</v>
      </c>
      <c r="J454">
        <v>4</v>
      </c>
      <c r="K454">
        <v>2</v>
      </c>
      <c r="L454" s="258">
        <v>332</v>
      </c>
      <c r="M454" s="259">
        <v>312.41199999999998</v>
      </c>
      <c r="N454" s="260">
        <v>355.572</v>
      </c>
      <c r="O454" s="192"/>
      <c r="P454" s="192"/>
      <c r="Q454" s="192"/>
      <c r="R454" s="192"/>
      <c r="S454" s="192"/>
      <c r="T454" s="192"/>
      <c r="U454" s="192"/>
      <c r="V454" s="192"/>
      <c r="W454" s="192"/>
      <c r="X454" s="192"/>
      <c r="Y454" s="171"/>
      <c r="Z454" s="171"/>
      <c r="AA454" s="192">
        <v>452</v>
      </c>
      <c r="AB454" s="192">
        <v>439</v>
      </c>
      <c r="AC454" s="192">
        <v>424</v>
      </c>
      <c r="AD454" s="192">
        <v>380</v>
      </c>
      <c r="AE454" s="192">
        <v>402</v>
      </c>
      <c r="AF454" s="192">
        <v>334</v>
      </c>
      <c r="AG454" s="192">
        <v>332</v>
      </c>
      <c r="AH454" s="192">
        <v>329</v>
      </c>
      <c r="AI454" s="192">
        <v>337</v>
      </c>
      <c r="AJ454" s="192">
        <v>344</v>
      </c>
      <c r="AK454" s="171">
        <v>107</v>
      </c>
      <c r="AL454" s="171">
        <v>109</v>
      </c>
      <c r="AM454" s="192">
        <v>419.4</v>
      </c>
      <c r="AN454" s="192">
        <v>335.2</v>
      </c>
      <c r="AO454" s="222"/>
      <c r="AP454" s="182">
        <v>110</v>
      </c>
      <c r="AQ454" s="183">
        <v>131</v>
      </c>
      <c r="AR454" s="181">
        <v>8.3333333333333339</v>
      </c>
      <c r="AS454" s="181">
        <v>8.3333333333333339</v>
      </c>
      <c r="AT454" s="184"/>
      <c r="AU454" s="184"/>
      <c r="AV454" s="184"/>
      <c r="AW454" s="184"/>
      <c r="AX454" s="184"/>
      <c r="AY454" s="184"/>
      <c r="AZ454" s="184"/>
      <c r="BA454" s="184"/>
      <c r="BB454" s="184"/>
      <c r="BC454" s="185"/>
      <c r="BD454" s="180"/>
      <c r="BE454" s="186"/>
      <c r="BF454" s="187"/>
      <c r="BG454" s="172">
        <v>0</v>
      </c>
      <c r="BH454" s="172"/>
      <c r="BI454" s="172"/>
      <c r="BJ454" s="172"/>
      <c r="BK454" s="172"/>
      <c r="BL454" s="28"/>
      <c r="BM454" s="229"/>
      <c r="BN454" s="229"/>
      <c r="BO454" s="229"/>
      <c r="BP454" s="229"/>
      <c r="BQ454" s="229"/>
      <c r="BR454" s="229"/>
      <c r="BS454" s="229"/>
      <c r="BT454" s="229"/>
      <c r="BU454" s="229"/>
      <c r="BV454" s="229">
        <v>0</v>
      </c>
      <c r="BW454" s="229"/>
      <c r="BX454" s="229"/>
      <c r="BY454" s="229"/>
      <c r="BZ454" s="229"/>
      <c r="CA454" s="229"/>
      <c r="CB454" s="229"/>
      <c r="CC454" s="229"/>
      <c r="CD454" s="229"/>
      <c r="CE454" s="229"/>
      <c r="CF454" s="229"/>
      <c r="CG454" s="229">
        <v>0</v>
      </c>
      <c r="CH454" s="229">
        <v>0</v>
      </c>
      <c r="CI454" s="229"/>
      <c r="CJ454" s="229">
        <v>1.4999999999999999E-2</v>
      </c>
      <c r="CK454" s="229"/>
      <c r="CL454" s="229"/>
      <c r="CM454" s="229"/>
      <c r="CN454" s="229"/>
      <c r="CO454" s="229"/>
      <c r="CP454" s="229"/>
      <c r="CQ454" s="229" t="s">
        <v>174</v>
      </c>
      <c r="CR454" s="229" t="s">
        <v>175</v>
      </c>
      <c r="CS454">
        <v>0</v>
      </c>
    </row>
    <row r="455" spans="1:97" s="197" customFormat="1" ht="31.5" customHeight="1" x14ac:dyDescent="0.3">
      <c r="A455" s="193">
        <v>2022</v>
      </c>
      <c r="B455" s="170">
        <v>1</v>
      </c>
      <c r="C455" s="257">
        <v>44583</v>
      </c>
      <c r="D455" s="170">
        <v>395</v>
      </c>
      <c r="E455" s="170">
        <v>609</v>
      </c>
      <c r="F455" s="170">
        <v>7</v>
      </c>
      <c r="G455" s="196" t="s">
        <v>158</v>
      </c>
      <c r="H455" t="s">
        <v>159</v>
      </c>
      <c r="I455" t="s">
        <v>160</v>
      </c>
      <c r="J455">
        <v>3</v>
      </c>
      <c r="K455">
        <v>3</v>
      </c>
      <c r="L455" s="258">
        <v>35</v>
      </c>
      <c r="M455" s="259">
        <v>32.6</v>
      </c>
      <c r="N455" s="260">
        <v>37.5</v>
      </c>
      <c r="O455" s="192"/>
      <c r="P455" s="192"/>
      <c r="Q455" s="192"/>
      <c r="R455" s="192"/>
      <c r="S455" s="192"/>
      <c r="T455" s="192"/>
      <c r="U455" s="192"/>
      <c r="V455" s="192"/>
      <c r="W455" s="192"/>
      <c r="X455" s="192"/>
      <c r="Y455" s="171"/>
      <c r="Z455" s="171"/>
      <c r="AA455" s="192"/>
      <c r="AB455" s="192"/>
      <c r="AC455" s="192"/>
      <c r="AD455" s="192"/>
      <c r="AE455" s="192"/>
      <c r="AF455" s="192"/>
      <c r="AG455" s="192"/>
      <c r="AH455" s="192"/>
      <c r="AI455" s="192"/>
      <c r="AJ455" s="192"/>
      <c r="AK455" s="171"/>
      <c r="AL455" s="171"/>
      <c r="AM455" s="192"/>
      <c r="AN455" s="192"/>
      <c r="AO455" s="222"/>
      <c r="AP455" s="182">
        <v>86</v>
      </c>
      <c r="AQ455" s="183">
        <v>126</v>
      </c>
      <c r="AR455" s="181"/>
      <c r="AS455" s="181"/>
      <c r="AT455" s="184"/>
      <c r="AU455" s="184"/>
      <c r="AV455" s="184"/>
      <c r="AW455" s="184"/>
      <c r="AX455" s="184"/>
      <c r="AY455" s="184"/>
      <c r="AZ455" s="184"/>
      <c r="BA455" s="184"/>
      <c r="BB455" s="184"/>
      <c r="BC455" s="185"/>
      <c r="BD455" s="180"/>
      <c r="BE455" s="186"/>
      <c r="BF455" s="187"/>
      <c r="BG455" s="172">
        <v>0</v>
      </c>
      <c r="BH455" s="172"/>
      <c r="BI455" s="172"/>
      <c r="BJ455" s="172"/>
      <c r="BK455" s="172"/>
      <c r="BL455" s="28"/>
      <c r="BM455" s="229"/>
      <c r="BN455" s="229"/>
      <c r="BO455" s="229"/>
      <c r="BP455" s="229"/>
      <c r="BQ455" s="229"/>
      <c r="BR455" s="229"/>
      <c r="BS455" s="229"/>
      <c r="BT455" s="229"/>
      <c r="BU455" s="229"/>
      <c r="BV455" s="229">
        <v>0</v>
      </c>
      <c r="BW455" s="229"/>
      <c r="BX455" s="229"/>
      <c r="BY455" s="229"/>
      <c r="BZ455" s="229"/>
      <c r="CA455" s="229"/>
      <c r="CB455" s="229"/>
      <c r="CC455" s="229"/>
      <c r="CD455" s="229"/>
      <c r="CE455" s="229"/>
      <c r="CF455" s="229"/>
      <c r="CG455" s="229">
        <v>0</v>
      </c>
      <c r="CH455" s="229">
        <v>0</v>
      </c>
      <c r="CI455" s="229"/>
      <c r="CJ455" s="229">
        <v>1.4999999999999999E-2</v>
      </c>
      <c r="CK455" s="229"/>
      <c r="CL455" s="229"/>
      <c r="CM455" s="229"/>
      <c r="CN455" s="229"/>
      <c r="CO455" s="229"/>
      <c r="CP455" s="229"/>
      <c r="CQ455" s="229" t="s">
        <v>161</v>
      </c>
      <c r="CR455" s="229" t="s">
        <v>162</v>
      </c>
      <c r="CS455">
        <v>0</v>
      </c>
    </row>
    <row r="456" spans="1:97" s="197" customFormat="1" ht="31.5" customHeight="1" x14ac:dyDescent="0.3">
      <c r="A456" s="193">
        <v>2022</v>
      </c>
      <c r="B456" s="170">
        <v>1</v>
      </c>
      <c r="C456" s="257">
        <v>44583</v>
      </c>
      <c r="D456" s="170"/>
      <c r="E456" s="170">
        <v>2</v>
      </c>
      <c r="F456" s="170">
        <v>7</v>
      </c>
      <c r="G456" s="196" t="s">
        <v>342</v>
      </c>
      <c r="H456" t="s">
        <v>343</v>
      </c>
      <c r="I456" t="s">
        <v>160</v>
      </c>
      <c r="J456">
        <v>3</v>
      </c>
      <c r="K456">
        <v>2</v>
      </c>
      <c r="L456" s="258">
        <v>113</v>
      </c>
      <c r="M456" s="259">
        <v>105.09</v>
      </c>
      <c r="N456" s="260">
        <v>120.91</v>
      </c>
      <c r="O456" s="192"/>
      <c r="P456" s="192">
        <v>160</v>
      </c>
      <c r="Q456" s="192">
        <v>164</v>
      </c>
      <c r="R456" s="192">
        <v>152</v>
      </c>
      <c r="S456" s="192"/>
      <c r="T456" s="192"/>
      <c r="U456" s="192">
        <v>118</v>
      </c>
      <c r="V456" s="192">
        <v>122</v>
      </c>
      <c r="W456" s="192">
        <v>110</v>
      </c>
      <c r="X456" s="192"/>
      <c r="Y456" s="171">
        <v>101</v>
      </c>
      <c r="Z456" s="171"/>
      <c r="AA456" s="192"/>
      <c r="AB456" s="192"/>
      <c r="AC456" s="192"/>
      <c r="AD456" s="192"/>
      <c r="AE456" s="192"/>
      <c r="AF456" s="192"/>
      <c r="AG456" s="192"/>
      <c r="AH456" s="192"/>
      <c r="AI456" s="192"/>
      <c r="AJ456" s="192"/>
      <c r="AK456" s="171"/>
      <c r="AL456" s="171"/>
      <c r="AM456" s="192">
        <v>158.66666666666671</v>
      </c>
      <c r="AN456" s="192">
        <v>116.6666666666667</v>
      </c>
      <c r="AO456" s="222"/>
      <c r="AP456" s="182">
        <v>108</v>
      </c>
      <c r="AQ456" s="183">
        <v>100</v>
      </c>
      <c r="AR456" s="181">
        <v>11.881188118811879</v>
      </c>
      <c r="AS456" s="181">
        <v>11.881188118811879</v>
      </c>
      <c r="AT456" s="184"/>
      <c r="AU456" s="184"/>
      <c r="AV456" s="184"/>
      <c r="AW456" s="184"/>
      <c r="AX456" s="184"/>
      <c r="AY456" s="184"/>
      <c r="AZ456" s="184"/>
      <c r="BA456" s="184"/>
      <c r="BB456" s="184"/>
      <c r="BC456" s="185"/>
      <c r="BD456" s="180"/>
      <c r="BE456" s="186"/>
      <c r="BF456" s="187"/>
      <c r="BG456" s="172">
        <v>0</v>
      </c>
      <c r="BH456" s="172"/>
      <c r="BI456" s="172"/>
      <c r="BJ456" s="172"/>
      <c r="BK456" s="172"/>
      <c r="BL456" s="28"/>
      <c r="BM456" s="229"/>
      <c r="BN456" s="229"/>
      <c r="BO456" s="229"/>
      <c r="BP456" s="229"/>
      <c r="BQ456" s="229"/>
      <c r="BR456" s="229"/>
      <c r="BS456" s="229"/>
      <c r="BT456" s="229"/>
      <c r="BU456" s="229"/>
      <c r="BV456" s="229">
        <v>0</v>
      </c>
      <c r="BW456" s="229"/>
      <c r="BX456" s="229"/>
      <c r="BY456" s="229"/>
      <c r="BZ456" s="229"/>
      <c r="CA456" s="229"/>
      <c r="CB456" s="229"/>
      <c r="CC456" s="229"/>
      <c r="CD456" s="229"/>
      <c r="CE456" s="229"/>
      <c r="CF456" s="229"/>
      <c r="CG456" s="229">
        <v>0</v>
      </c>
      <c r="CH456" s="229">
        <v>0</v>
      </c>
      <c r="CI456" s="229"/>
      <c r="CJ456" s="229">
        <v>1.4999999999999999E-2</v>
      </c>
      <c r="CK456" s="229"/>
      <c r="CL456" s="229"/>
      <c r="CM456" s="229"/>
      <c r="CN456" s="229"/>
      <c r="CO456" s="229"/>
      <c r="CP456" s="229"/>
      <c r="CQ456" s="229" t="s">
        <v>341</v>
      </c>
      <c r="CR456" s="229" t="s">
        <v>341</v>
      </c>
      <c r="CS456">
        <v>0</v>
      </c>
    </row>
    <row r="457" spans="1:97" s="197" customFormat="1" ht="31.5" customHeight="1" x14ac:dyDescent="0.3">
      <c r="A457" s="193">
        <v>2022</v>
      </c>
      <c r="B457" s="170">
        <v>1</v>
      </c>
      <c r="C457" s="257">
        <v>44583</v>
      </c>
      <c r="D457" s="170">
        <v>18</v>
      </c>
      <c r="E457" s="170">
        <v>50</v>
      </c>
      <c r="F457" s="170">
        <v>8</v>
      </c>
      <c r="G457" s="196" t="s">
        <v>294</v>
      </c>
      <c r="H457" t="s">
        <v>295</v>
      </c>
      <c r="I457" t="s">
        <v>221</v>
      </c>
      <c r="J457">
        <v>2</v>
      </c>
      <c r="K457">
        <v>3</v>
      </c>
      <c r="L457" s="258">
        <v>54</v>
      </c>
      <c r="M457" s="259">
        <v>51.57</v>
      </c>
      <c r="N457" s="260">
        <v>56.43</v>
      </c>
      <c r="O457" s="192"/>
      <c r="P457" s="192"/>
      <c r="Q457" s="192"/>
      <c r="R457" s="192"/>
      <c r="S457" s="192"/>
      <c r="T457" s="192"/>
      <c r="U457" s="192"/>
      <c r="V457" s="192"/>
      <c r="W457" s="192"/>
      <c r="X457" s="192"/>
      <c r="Y457" s="171">
        <v>106</v>
      </c>
      <c r="Z457" s="171">
        <v>107</v>
      </c>
      <c r="AA457" s="192"/>
      <c r="AB457" s="192"/>
      <c r="AC457" s="192"/>
      <c r="AD457" s="192"/>
      <c r="AE457" s="192"/>
      <c r="AF457" s="192"/>
      <c r="AG457" s="192"/>
      <c r="AH457" s="192"/>
      <c r="AI457" s="192"/>
      <c r="AJ457" s="192"/>
      <c r="AK457" s="171">
        <v>107</v>
      </c>
      <c r="AL457" s="171">
        <v>106</v>
      </c>
      <c r="AM457" s="192"/>
      <c r="AN457" s="192"/>
      <c r="AO457" s="222"/>
      <c r="AP457" s="182">
        <v>101</v>
      </c>
      <c r="AQ457" s="183">
        <v>107</v>
      </c>
      <c r="AR457" s="181">
        <v>16.981132075471699</v>
      </c>
      <c r="AS457" s="181">
        <v>16.981132075471699</v>
      </c>
      <c r="AT457" s="184"/>
      <c r="AU457" s="184"/>
      <c r="AV457" s="184"/>
      <c r="AW457" s="184"/>
      <c r="AX457" s="184"/>
      <c r="AY457" s="184"/>
      <c r="AZ457" s="184"/>
      <c r="BA457" s="184"/>
      <c r="BB457" s="184"/>
      <c r="BC457" s="185"/>
      <c r="BD457" s="180"/>
      <c r="BE457" s="186"/>
      <c r="BF457" s="187"/>
      <c r="BG457" s="172">
        <v>0</v>
      </c>
      <c r="BH457" s="172"/>
      <c r="BI457" s="172"/>
      <c r="BJ457" s="172"/>
      <c r="BK457" s="172"/>
      <c r="BL457" s="28"/>
      <c r="BM457" s="229"/>
      <c r="BN457" s="229"/>
      <c r="BO457" s="229"/>
      <c r="BP457" s="229"/>
      <c r="BQ457" s="229"/>
      <c r="BR457" s="229"/>
      <c r="BS457" s="229"/>
      <c r="BT457" s="229"/>
      <c r="BU457" s="229"/>
      <c r="BV457" s="229">
        <v>0</v>
      </c>
      <c r="BW457" s="229"/>
      <c r="BX457" s="229"/>
      <c r="BY457" s="229"/>
      <c r="BZ457" s="229"/>
      <c r="CA457" s="229"/>
      <c r="CB457" s="229"/>
      <c r="CC457" s="229"/>
      <c r="CD457" s="229"/>
      <c r="CE457" s="229"/>
      <c r="CF457" s="229"/>
      <c r="CG457" s="229">
        <v>0</v>
      </c>
      <c r="CH457" s="229">
        <v>0</v>
      </c>
      <c r="CI457" s="229"/>
      <c r="CJ457" s="229">
        <v>1.4999999999999999E-2</v>
      </c>
      <c r="CK457" s="229"/>
      <c r="CL457" s="229"/>
      <c r="CM457" s="229"/>
      <c r="CN457" s="229"/>
      <c r="CO457" s="229"/>
      <c r="CP457" s="229"/>
      <c r="CQ457" s="229" t="s">
        <v>174</v>
      </c>
      <c r="CR457" s="229" t="s">
        <v>222</v>
      </c>
      <c r="CS457">
        <v>0</v>
      </c>
    </row>
    <row r="458" spans="1:97" s="197" customFormat="1" ht="31.5" customHeight="1" x14ac:dyDescent="0.3">
      <c r="A458" s="193">
        <v>2022</v>
      </c>
      <c r="B458" s="170">
        <v>1</v>
      </c>
      <c r="C458" s="257">
        <v>44583</v>
      </c>
      <c r="D458" s="170">
        <v>142</v>
      </c>
      <c r="E458" s="170">
        <v>280</v>
      </c>
      <c r="F458" s="170">
        <v>8</v>
      </c>
      <c r="G458" s="196" t="s">
        <v>319</v>
      </c>
      <c r="H458" t="s">
        <v>320</v>
      </c>
      <c r="I458" t="s">
        <v>160</v>
      </c>
      <c r="J458">
        <v>3</v>
      </c>
      <c r="K458">
        <v>2</v>
      </c>
      <c r="L458" s="258">
        <v>323</v>
      </c>
      <c r="M458" s="259">
        <v>300.39</v>
      </c>
      <c r="N458" s="260">
        <v>345.61</v>
      </c>
      <c r="O458" s="192"/>
      <c r="P458" s="192"/>
      <c r="Q458" s="192"/>
      <c r="R458" s="192"/>
      <c r="S458" s="192"/>
      <c r="T458" s="192"/>
      <c r="U458" s="192"/>
      <c r="V458" s="192"/>
      <c r="W458" s="192"/>
      <c r="X458" s="192"/>
      <c r="Y458" s="171"/>
      <c r="Z458" s="171"/>
      <c r="AA458" s="192"/>
      <c r="AB458" s="192"/>
      <c r="AC458" s="192"/>
      <c r="AD458" s="192"/>
      <c r="AE458" s="192"/>
      <c r="AF458" s="192"/>
      <c r="AG458" s="192"/>
      <c r="AH458" s="192"/>
      <c r="AI458" s="192"/>
      <c r="AJ458" s="192"/>
      <c r="AK458" s="171"/>
      <c r="AL458" s="171"/>
      <c r="AM458" s="192"/>
      <c r="AN458" s="192"/>
      <c r="AO458" s="222"/>
      <c r="AP458" s="182">
        <v>105</v>
      </c>
      <c r="AQ458" s="183">
        <v>103</v>
      </c>
      <c r="AR458" s="181"/>
      <c r="AS458" s="181"/>
      <c r="AT458" s="184"/>
      <c r="AU458" s="184"/>
      <c r="AV458" s="184"/>
      <c r="AW458" s="184"/>
      <c r="AX458" s="184"/>
      <c r="AY458" s="184"/>
      <c r="AZ458" s="184"/>
      <c r="BA458" s="184"/>
      <c r="BB458" s="184"/>
      <c r="BC458" s="185"/>
      <c r="BD458" s="180"/>
      <c r="BE458" s="186"/>
      <c r="BF458" s="187"/>
      <c r="BG458" s="172">
        <v>0</v>
      </c>
      <c r="BH458" s="172"/>
      <c r="BI458" s="172"/>
      <c r="BJ458" s="172"/>
      <c r="BK458" s="172"/>
      <c r="BL458" s="28"/>
      <c r="BM458" s="229"/>
      <c r="BN458" s="229"/>
      <c r="BO458" s="229"/>
      <c r="BP458" s="229"/>
      <c r="BQ458" s="229"/>
      <c r="BR458" s="229"/>
      <c r="BS458" s="229"/>
      <c r="BT458" s="229"/>
      <c r="BU458" s="229"/>
      <c r="BV458" s="229">
        <v>0</v>
      </c>
      <c r="BW458" s="229"/>
      <c r="BX458" s="229"/>
      <c r="BY458" s="229"/>
      <c r="BZ458" s="229"/>
      <c r="CA458" s="229"/>
      <c r="CB458" s="229"/>
      <c r="CC458" s="229"/>
      <c r="CD458" s="229"/>
      <c r="CE458" s="229"/>
      <c r="CF458" s="229"/>
      <c r="CG458" s="229">
        <v>0</v>
      </c>
      <c r="CH458" s="229">
        <v>0</v>
      </c>
      <c r="CI458" s="229"/>
      <c r="CJ458" s="229">
        <v>1.4999999999999999E-2</v>
      </c>
      <c r="CK458" s="229"/>
      <c r="CL458" s="229"/>
      <c r="CM458" s="229"/>
      <c r="CN458" s="229"/>
      <c r="CO458" s="229"/>
      <c r="CP458" s="229"/>
      <c r="CQ458" s="229" t="s">
        <v>165</v>
      </c>
      <c r="CR458" s="229"/>
      <c r="CS458">
        <v>0</v>
      </c>
    </row>
    <row r="459" spans="1:97" s="197" customFormat="1" ht="31.5" customHeight="1" x14ac:dyDescent="0.3">
      <c r="A459" s="193">
        <v>2022</v>
      </c>
      <c r="B459" s="170">
        <v>1</v>
      </c>
      <c r="C459" s="257">
        <v>44583</v>
      </c>
      <c r="D459" s="170">
        <v>159</v>
      </c>
      <c r="E459" s="170">
        <v>299</v>
      </c>
      <c r="F459" s="170">
        <v>30</v>
      </c>
      <c r="G459" s="196" t="s">
        <v>233</v>
      </c>
      <c r="H459" t="s">
        <v>234</v>
      </c>
      <c r="I459" t="s">
        <v>235</v>
      </c>
      <c r="J459">
        <v>3</v>
      </c>
      <c r="K459">
        <v>2</v>
      </c>
      <c r="L459" s="258">
        <v>115</v>
      </c>
      <c r="M459" s="259">
        <v>106.95</v>
      </c>
      <c r="N459" s="260">
        <v>123.05</v>
      </c>
      <c r="O459" s="192"/>
      <c r="P459" s="192"/>
      <c r="Q459" s="192"/>
      <c r="R459" s="192"/>
      <c r="S459" s="192"/>
      <c r="T459" s="192"/>
      <c r="U459" s="192"/>
      <c r="V459" s="192"/>
      <c r="W459" s="192"/>
      <c r="X459" s="192"/>
      <c r="Y459" s="171"/>
      <c r="Z459" s="171"/>
      <c r="AA459" s="192"/>
      <c r="AB459" s="192"/>
      <c r="AC459" s="192"/>
      <c r="AD459" s="192"/>
      <c r="AE459" s="192"/>
      <c r="AF459" s="192"/>
      <c r="AG459" s="192"/>
      <c r="AH459" s="192"/>
      <c r="AI459" s="192"/>
      <c r="AJ459" s="192"/>
      <c r="AK459" s="171"/>
      <c r="AL459" s="171"/>
      <c r="AM459" s="192"/>
      <c r="AN459" s="192"/>
      <c r="AO459" s="222"/>
      <c r="AP459" s="182">
        <v>86</v>
      </c>
      <c r="AQ459" s="183">
        <v>126</v>
      </c>
      <c r="AR459" s="181"/>
      <c r="AS459" s="181"/>
      <c r="AT459" s="184"/>
      <c r="AU459" s="184"/>
      <c r="AV459" s="184"/>
      <c r="AW459" s="184"/>
      <c r="AX459" s="184"/>
      <c r="AY459" s="184"/>
      <c r="AZ459" s="184"/>
      <c r="BA459" s="184"/>
      <c r="BB459" s="184"/>
      <c r="BC459" s="185"/>
      <c r="BD459" s="180"/>
      <c r="BE459" s="186"/>
      <c r="BF459" s="187"/>
      <c r="BG459" s="172">
        <v>0</v>
      </c>
      <c r="BH459" s="172"/>
      <c r="BI459" s="172"/>
      <c r="BJ459" s="172"/>
      <c r="BK459" s="172"/>
      <c r="BL459" s="28"/>
      <c r="BM459" s="229"/>
      <c r="BN459" s="229"/>
      <c r="BO459" s="229"/>
      <c r="BP459" s="229"/>
      <c r="BQ459" s="229"/>
      <c r="BR459" s="229"/>
      <c r="BS459" s="229"/>
      <c r="BT459" s="229"/>
      <c r="BU459" s="229"/>
      <c r="BV459" s="229">
        <v>0</v>
      </c>
      <c r="BW459" s="229"/>
      <c r="BX459" s="229"/>
      <c r="BY459" s="229"/>
      <c r="BZ459" s="229"/>
      <c r="CA459" s="229"/>
      <c r="CB459" s="229"/>
      <c r="CC459" s="229"/>
      <c r="CD459" s="229"/>
      <c r="CE459" s="229"/>
      <c r="CF459" s="229"/>
      <c r="CG459" s="229">
        <v>0</v>
      </c>
      <c r="CH459" s="229">
        <v>0</v>
      </c>
      <c r="CI459" s="229"/>
      <c r="CJ459" s="229">
        <v>0.02</v>
      </c>
      <c r="CK459" s="229"/>
      <c r="CL459" s="229"/>
      <c r="CM459" s="229"/>
      <c r="CN459" s="229"/>
      <c r="CO459" s="229"/>
      <c r="CP459" s="229"/>
      <c r="CQ459" s="229" t="s">
        <v>169</v>
      </c>
      <c r="CR459" s="229" t="s">
        <v>170</v>
      </c>
      <c r="CS459">
        <v>0</v>
      </c>
    </row>
    <row r="460" spans="1:97" s="197" customFormat="1" ht="31.5" customHeight="1" x14ac:dyDescent="0.3">
      <c r="A460" s="193">
        <v>2022</v>
      </c>
      <c r="B460" s="170">
        <v>1</v>
      </c>
      <c r="C460" s="257">
        <v>44583</v>
      </c>
      <c r="D460" s="170">
        <v>334</v>
      </c>
      <c r="E460" s="170">
        <v>254</v>
      </c>
      <c r="F460" s="170">
        <v>49</v>
      </c>
      <c r="G460" s="196" t="s">
        <v>200</v>
      </c>
      <c r="H460" t="s">
        <v>168</v>
      </c>
      <c r="I460" t="s">
        <v>201</v>
      </c>
      <c r="J460">
        <v>4</v>
      </c>
      <c r="K460">
        <v>2</v>
      </c>
      <c r="L460" s="258">
        <v>203</v>
      </c>
      <c r="M460" s="259">
        <v>188.79</v>
      </c>
      <c r="N460" s="260">
        <v>217.21</v>
      </c>
      <c r="O460" s="192"/>
      <c r="P460" s="192">
        <v>265</v>
      </c>
      <c r="Q460" s="192">
        <v>240</v>
      </c>
      <c r="R460" s="192">
        <v>278</v>
      </c>
      <c r="S460" s="192">
        <v>264</v>
      </c>
      <c r="T460" s="192"/>
      <c r="U460" s="192">
        <v>206</v>
      </c>
      <c r="V460" s="192">
        <v>194</v>
      </c>
      <c r="W460" s="192">
        <v>217</v>
      </c>
      <c r="X460" s="192">
        <v>201</v>
      </c>
      <c r="Y460" s="171">
        <v>140</v>
      </c>
      <c r="Z460" s="171">
        <v>151</v>
      </c>
      <c r="AA460" s="192">
        <v>325</v>
      </c>
      <c r="AB460" s="192">
        <v>310</v>
      </c>
      <c r="AC460" s="192">
        <v>292</v>
      </c>
      <c r="AD460" s="192">
        <v>286</v>
      </c>
      <c r="AE460" s="192">
        <v>316</v>
      </c>
      <c r="AF460" s="192">
        <v>200</v>
      </c>
      <c r="AG460" s="192">
        <v>201</v>
      </c>
      <c r="AH460" s="192">
        <v>203</v>
      </c>
      <c r="AI460" s="192">
        <v>195</v>
      </c>
      <c r="AJ460" s="192">
        <v>214</v>
      </c>
      <c r="AK460" s="171">
        <v>145</v>
      </c>
      <c r="AL460" s="171">
        <v>143</v>
      </c>
      <c r="AM460" s="192">
        <v>286.22222222222217</v>
      </c>
      <c r="AN460" s="192">
        <v>203.44444444444451</v>
      </c>
      <c r="AO460" s="222"/>
      <c r="AP460" s="182">
        <v>94</v>
      </c>
      <c r="AQ460" s="183">
        <v>153</v>
      </c>
      <c r="AR460" s="181">
        <v>6.25</v>
      </c>
      <c r="AS460" s="181">
        <v>6.25</v>
      </c>
      <c r="AT460" s="184"/>
      <c r="AU460" s="184"/>
      <c r="AV460" s="184">
        <v>1020</v>
      </c>
      <c r="AW460" s="184">
        <v>2</v>
      </c>
      <c r="AX460" s="184">
        <v>4</v>
      </c>
      <c r="AY460" s="184">
        <v>4</v>
      </c>
      <c r="AZ460" s="184"/>
      <c r="BA460" s="184"/>
      <c r="BB460" s="184"/>
      <c r="BC460" s="185"/>
      <c r="BD460" s="180"/>
      <c r="BE460" s="186"/>
      <c r="BF460" s="187"/>
      <c r="BG460" s="172">
        <v>0</v>
      </c>
      <c r="BH460" s="172">
        <v>1020</v>
      </c>
      <c r="BI460" s="172"/>
      <c r="BJ460" s="172"/>
      <c r="BK460" s="172"/>
      <c r="BL460" s="28">
        <v>6</v>
      </c>
      <c r="BM460" s="229">
        <v>8</v>
      </c>
      <c r="BN460" s="229"/>
      <c r="BO460" s="229"/>
      <c r="BP460" s="229"/>
      <c r="BQ460" s="229"/>
      <c r="BR460" s="229"/>
      <c r="BS460" s="229"/>
      <c r="BT460" s="229"/>
      <c r="BU460" s="229"/>
      <c r="BV460" s="229">
        <v>0</v>
      </c>
      <c r="BW460" s="229"/>
      <c r="BX460" s="229">
        <v>4</v>
      </c>
      <c r="BY460" s="229">
        <v>6</v>
      </c>
      <c r="BZ460" s="229"/>
      <c r="CA460" s="229"/>
      <c r="CB460" s="229"/>
      <c r="CC460" s="229"/>
      <c r="CD460" s="229"/>
      <c r="CE460" s="229"/>
      <c r="CF460" s="229"/>
      <c r="CG460" s="229">
        <v>0</v>
      </c>
      <c r="CH460" s="229">
        <v>0</v>
      </c>
      <c r="CI460" s="229"/>
      <c r="CJ460" s="229">
        <v>0.02</v>
      </c>
      <c r="CK460" s="229"/>
      <c r="CL460" s="229"/>
      <c r="CM460" s="229"/>
      <c r="CN460" s="229"/>
      <c r="CO460" s="229"/>
      <c r="CP460" s="229"/>
      <c r="CQ460" s="229" t="s">
        <v>169</v>
      </c>
      <c r="CR460" s="229" t="s">
        <v>170</v>
      </c>
      <c r="CS460">
        <v>0</v>
      </c>
    </row>
    <row r="461" spans="1:97" s="197" customFormat="1" ht="31.5" customHeight="1" x14ac:dyDescent="0.3">
      <c r="A461" s="193">
        <v>2022</v>
      </c>
      <c r="B461" s="170">
        <v>1</v>
      </c>
      <c r="C461" s="257">
        <v>44584</v>
      </c>
      <c r="D461" s="170">
        <v>124</v>
      </c>
      <c r="E461" s="170">
        <v>688</v>
      </c>
      <c r="F461" s="170">
        <v>2</v>
      </c>
      <c r="G461" s="196" t="s">
        <v>274</v>
      </c>
      <c r="H461" t="s">
        <v>275</v>
      </c>
      <c r="I461" t="s">
        <v>160</v>
      </c>
      <c r="J461">
        <v>2</v>
      </c>
      <c r="K461">
        <v>2</v>
      </c>
      <c r="L461" s="258">
        <v>200</v>
      </c>
      <c r="M461" s="259">
        <v>180</v>
      </c>
      <c r="N461" s="260">
        <v>220</v>
      </c>
      <c r="O461" s="192">
        <v>262</v>
      </c>
      <c r="P461" s="192">
        <v>242</v>
      </c>
      <c r="Q461" s="192">
        <v>251</v>
      </c>
      <c r="R461" s="192">
        <v>268</v>
      </c>
      <c r="S461" s="192">
        <v>257</v>
      </c>
      <c r="T461" s="192">
        <v>216</v>
      </c>
      <c r="U461" s="192">
        <v>196</v>
      </c>
      <c r="V461" s="192">
        <v>208</v>
      </c>
      <c r="W461" s="192">
        <v>218</v>
      </c>
      <c r="X461" s="192">
        <v>207</v>
      </c>
      <c r="Y461" s="171">
        <v>115</v>
      </c>
      <c r="Z461" s="171">
        <v>115</v>
      </c>
      <c r="AA461" s="192">
        <v>256</v>
      </c>
      <c r="AB461" s="192">
        <v>259</v>
      </c>
      <c r="AC461" s="192">
        <v>269</v>
      </c>
      <c r="AD461" s="192">
        <v>273</v>
      </c>
      <c r="AE461" s="192">
        <v>259</v>
      </c>
      <c r="AF461" s="192">
        <v>202</v>
      </c>
      <c r="AG461" s="192">
        <v>199</v>
      </c>
      <c r="AH461" s="192">
        <v>208</v>
      </c>
      <c r="AI461" s="192">
        <v>204</v>
      </c>
      <c r="AJ461" s="192">
        <v>218</v>
      </c>
      <c r="AK461" s="171">
        <v>115</v>
      </c>
      <c r="AL461" s="171">
        <v>94</v>
      </c>
      <c r="AM461" s="192">
        <v>259.60000000000002</v>
      </c>
      <c r="AN461" s="192">
        <v>207.6</v>
      </c>
      <c r="AO461" s="222"/>
      <c r="AP461" s="182">
        <v>59</v>
      </c>
      <c r="AQ461" s="183">
        <v>122</v>
      </c>
      <c r="AR461" s="181">
        <v>16.513761467889911</v>
      </c>
      <c r="AS461" s="181">
        <v>16.513761467889911</v>
      </c>
      <c r="AT461" s="184"/>
      <c r="AU461" s="184"/>
      <c r="AV461" s="184"/>
      <c r="AW461" s="184"/>
      <c r="AX461" s="184">
        <v>3</v>
      </c>
      <c r="AY461" s="184">
        <v>4</v>
      </c>
      <c r="AZ461" s="184"/>
      <c r="BA461" s="184"/>
      <c r="BB461" s="184"/>
      <c r="BC461" s="185"/>
      <c r="BD461" s="180"/>
      <c r="BE461" s="186"/>
      <c r="BF461" s="187"/>
      <c r="BG461" s="172">
        <v>0</v>
      </c>
      <c r="BH461" s="172"/>
      <c r="BI461" s="172"/>
      <c r="BJ461" s="172"/>
      <c r="BK461" s="172"/>
      <c r="BL461" s="28">
        <v>1</v>
      </c>
      <c r="BM461" s="229">
        <v>4</v>
      </c>
      <c r="BN461" s="229"/>
      <c r="BO461" s="229"/>
      <c r="BP461" s="229"/>
      <c r="BQ461" s="229"/>
      <c r="BR461" s="229"/>
      <c r="BS461" s="229"/>
      <c r="BT461" s="229"/>
      <c r="BU461" s="229"/>
      <c r="BV461" s="229">
        <v>0</v>
      </c>
      <c r="BW461" s="229"/>
      <c r="BX461" s="229"/>
      <c r="BY461" s="229">
        <v>3</v>
      </c>
      <c r="BZ461" s="229"/>
      <c r="CA461" s="229"/>
      <c r="CB461" s="229"/>
      <c r="CC461" s="229"/>
      <c r="CD461" s="229"/>
      <c r="CE461" s="229"/>
      <c r="CF461" s="229"/>
      <c r="CG461" s="229">
        <v>0</v>
      </c>
      <c r="CH461" s="229">
        <v>0</v>
      </c>
      <c r="CI461" s="229"/>
      <c r="CJ461" s="229">
        <v>1.4999999999999999E-2</v>
      </c>
      <c r="CK461" s="229"/>
      <c r="CL461" s="229"/>
      <c r="CM461" s="229"/>
      <c r="CN461" s="229"/>
      <c r="CO461" s="229"/>
      <c r="CP461" s="229"/>
      <c r="CQ461" s="229" t="s">
        <v>169</v>
      </c>
      <c r="CR461" s="229" t="s">
        <v>179</v>
      </c>
      <c r="CS461">
        <v>0</v>
      </c>
    </row>
    <row r="462" spans="1:97" s="197" customFormat="1" ht="31.5" customHeight="1" x14ac:dyDescent="0.3">
      <c r="A462" s="193">
        <v>2022</v>
      </c>
      <c r="B462" s="170">
        <v>1</v>
      </c>
      <c r="C462" s="257">
        <v>44584</v>
      </c>
      <c r="D462" s="170">
        <v>124</v>
      </c>
      <c r="E462" s="170">
        <v>689</v>
      </c>
      <c r="F462" s="170">
        <v>2</v>
      </c>
      <c r="G462" s="196" t="s">
        <v>276</v>
      </c>
      <c r="H462" t="s">
        <v>277</v>
      </c>
      <c r="I462" t="s">
        <v>160</v>
      </c>
      <c r="J462">
        <v>2</v>
      </c>
      <c r="K462">
        <v>2</v>
      </c>
      <c r="L462" s="258">
        <v>75</v>
      </c>
      <c r="M462" s="259">
        <v>67.5</v>
      </c>
      <c r="N462" s="260">
        <v>82.5</v>
      </c>
      <c r="O462" s="192">
        <v>100</v>
      </c>
      <c r="P462" s="192">
        <v>96</v>
      </c>
      <c r="Q462" s="192">
        <v>95</v>
      </c>
      <c r="R462" s="192">
        <v>98</v>
      </c>
      <c r="S462" s="192">
        <v>96</v>
      </c>
      <c r="T462" s="192">
        <v>88</v>
      </c>
      <c r="U462" s="192">
        <v>86</v>
      </c>
      <c r="V462" s="192">
        <v>87</v>
      </c>
      <c r="W462" s="192">
        <v>89</v>
      </c>
      <c r="X462" s="192">
        <v>84</v>
      </c>
      <c r="Y462" s="171">
        <v>115</v>
      </c>
      <c r="Z462" s="171">
        <v>115</v>
      </c>
      <c r="AA462" s="192">
        <v>94</v>
      </c>
      <c r="AB462" s="192">
        <v>91</v>
      </c>
      <c r="AC462" s="192">
        <v>97</v>
      </c>
      <c r="AD462" s="192">
        <v>99</v>
      </c>
      <c r="AE462" s="192">
        <v>98</v>
      </c>
      <c r="AF462" s="192">
        <v>83</v>
      </c>
      <c r="AG462" s="192">
        <v>81</v>
      </c>
      <c r="AH462" s="192">
        <v>89</v>
      </c>
      <c r="AI462" s="192">
        <v>88</v>
      </c>
      <c r="AJ462" s="192">
        <v>89</v>
      </c>
      <c r="AK462" s="171">
        <v>115</v>
      </c>
      <c r="AL462" s="171">
        <v>94</v>
      </c>
      <c r="AM462" s="192">
        <v>96.4</v>
      </c>
      <c r="AN462" s="192">
        <v>86.4</v>
      </c>
      <c r="AO462" s="222"/>
      <c r="AP462" s="182">
        <v>59</v>
      </c>
      <c r="AQ462" s="183">
        <v>122</v>
      </c>
      <c r="AR462" s="181">
        <v>16.513761467889911</v>
      </c>
      <c r="AS462" s="181">
        <v>16.513761467889911</v>
      </c>
      <c r="AT462" s="184"/>
      <c r="AU462" s="184"/>
      <c r="AV462" s="184"/>
      <c r="AW462" s="184"/>
      <c r="AX462" s="184">
        <v>1</v>
      </c>
      <c r="AY462" s="184">
        <v>6</v>
      </c>
      <c r="AZ462" s="184"/>
      <c r="BA462" s="184"/>
      <c r="BB462" s="184"/>
      <c r="BC462" s="185"/>
      <c r="BD462" s="180"/>
      <c r="BE462" s="186"/>
      <c r="BF462" s="187"/>
      <c r="BG462" s="172">
        <v>0</v>
      </c>
      <c r="BH462" s="172"/>
      <c r="BI462" s="172"/>
      <c r="BJ462" s="172"/>
      <c r="BK462" s="172"/>
      <c r="BL462" s="28">
        <v>1</v>
      </c>
      <c r="BM462" s="229">
        <v>1</v>
      </c>
      <c r="BN462" s="229">
        <v>1</v>
      </c>
      <c r="BO462" s="229"/>
      <c r="BP462" s="229"/>
      <c r="BQ462" s="229"/>
      <c r="BR462" s="229"/>
      <c r="BS462" s="229"/>
      <c r="BT462" s="229"/>
      <c r="BU462" s="229"/>
      <c r="BV462" s="229">
        <v>0</v>
      </c>
      <c r="BW462" s="229"/>
      <c r="BX462" s="229"/>
      <c r="BY462" s="229">
        <v>1</v>
      </c>
      <c r="BZ462" s="229">
        <v>3</v>
      </c>
      <c r="CA462" s="229"/>
      <c r="CB462" s="229"/>
      <c r="CC462" s="229"/>
      <c r="CD462" s="229"/>
      <c r="CE462" s="229"/>
      <c r="CF462" s="229"/>
      <c r="CG462" s="229">
        <v>0</v>
      </c>
      <c r="CH462" s="229">
        <v>0</v>
      </c>
      <c r="CI462" s="229"/>
      <c r="CJ462" s="229">
        <v>1.4999999999999999E-2</v>
      </c>
      <c r="CK462" s="229"/>
      <c r="CL462" s="229"/>
      <c r="CM462" s="229"/>
      <c r="CN462" s="229"/>
      <c r="CO462" s="229"/>
      <c r="CP462" s="229"/>
      <c r="CQ462" s="229" t="s">
        <v>169</v>
      </c>
      <c r="CR462" s="229" t="s">
        <v>179</v>
      </c>
      <c r="CS462">
        <v>0</v>
      </c>
    </row>
    <row r="463" spans="1:97" s="197" customFormat="1" ht="31.5" customHeight="1" x14ac:dyDescent="0.3">
      <c r="A463" s="193">
        <v>2022</v>
      </c>
      <c r="B463" s="170">
        <v>1</v>
      </c>
      <c r="C463" s="257">
        <v>44584</v>
      </c>
      <c r="D463" s="170">
        <v>142</v>
      </c>
      <c r="E463" s="170">
        <v>280</v>
      </c>
      <c r="F463" s="170">
        <v>2</v>
      </c>
      <c r="G463" s="196" t="s">
        <v>319</v>
      </c>
      <c r="H463" t="s">
        <v>320</v>
      </c>
      <c r="I463" t="s">
        <v>160</v>
      </c>
      <c r="J463">
        <v>3</v>
      </c>
      <c r="K463">
        <v>2</v>
      </c>
      <c r="L463" s="258">
        <v>323</v>
      </c>
      <c r="M463" s="259">
        <v>300.39</v>
      </c>
      <c r="N463" s="260">
        <v>345.61</v>
      </c>
      <c r="O463" s="192"/>
      <c r="P463" s="192"/>
      <c r="Q463" s="192"/>
      <c r="R463" s="192"/>
      <c r="S463" s="192"/>
      <c r="T463" s="192"/>
      <c r="U463" s="192"/>
      <c r="V463" s="192"/>
      <c r="W463" s="192"/>
      <c r="X463" s="192"/>
      <c r="Y463" s="171"/>
      <c r="Z463" s="171"/>
      <c r="AA463" s="192"/>
      <c r="AB463" s="192"/>
      <c r="AC463" s="192"/>
      <c r="AD463" s="192"/>
      <c r="AE463" s="192"/>
      <c r="AF463" s="192"/>
      <c r="AG463" s="192"/>
      <c r="AH463" s="192"/>
      <c r="AI463" s="192"/>
      <c r="AJ463" s="192"/>
      <c r="AK463" s="171">
        <v>111</v>
      </c>
      <c r="AL463" s="171">
        <v>111</v>
      </c>
      <c r="AM463" s="192"/>
      <c r="AN463" s="192"/>
      <c r="AO463" s="222"/>
      <c r="AP463" s="182">
        <v>105</v>
      </c>
      <c r="AQ463" s="183">
        <v>103</v>
      </c>
      <c r="AR463" s="181">
        <v>10.810810810810811</v>
      </c>
      <c r="AS463" s="181">
        <v>10.810810810810811</v>
      </c>
      <c r="AT463" s="184"/>
      <c r="AU463" s="184"/>
      <c r="AV463" s="184"/>
      <c r="AW463" s="184"/>
      <c r="AX463" s="184"/>
      <c r="AY463" s="184"/>
      <c r="AZ463" s="184"/>
      <c r="BA463" s="184"/>
      <c r="BB463" s="184"/>
      <c r="BC463" s="185"/>
      <c r="BD463" s="180"/>
      <c r="BE463" s="186"/>
      <c r="BF463" s="187"/>
      <c r="BG463" s="172">
        <v>0</v>
      </c>
      <c r="BH463" s="172"/>
      <c r="BI463" s="172"/>
      <c r="BJ463" s="172"/>
      <c r="BK463" s="172"/>
      <c r="BL463" s="28">
        <v>6</v>
      </c>
      <c r="BM463" s="229">
        <v>6</v>
      </c>
      <c r="BN463" s="229">
        <v>2</v>
      </c>
      <c r="BO463" s="229"/>
      <c r="BP463" s="229"/>
      <c r="BQ463" s="229"/>
      <c r="BR463" s="229"/>
      <c r="BS463" s="229"/>
      <c r="BT463" s="229"/>
      <c r="BU463" s="229"/>
      <c r="BV463" s="229">
        <v>0</v>
      </c>
      <c r="BW463" s="229"/>
      <c r="BX463" s="229"/>
      <c r="BY463" s="229"/>
      <c r="BZ463" s="229"/>
      <c r="CA463" s="229"/>
      <c r="CB463" s="229"/>
      <c r="CC463" s="229"/>
      <c r="CD463" s="229"/>
      <c r="CE463" s="229"/>
      <c r="CF463" s="229"/>
      <c r="CG463" s="229">
        <v>0</v>
      </c>
      <c r="CH463" s="229">
        <v>0</v>
      </c>
      <c r="CI463" s="229"/>
      <c r="CJ463" s="229">
        <v>1.4999999999999999E-2</v>
      </c>
      <c r="CK463" s="229"/>
      <c r="CL463" s="229"/>
      <c r="CM463" s="229"/>
      <c r="CN463" s="229"/>
      <c r="CO463" s="229"/>
      <c r="CP463" s="229"/>
      <c r="CQ463" s="229" t="s">
        <v>165</v>
      </c>
      <c r="CR463" s="229"/>
      <c r="CS463">
        <v>0</v>
      </c>
    </row>
    <row r="464" spans="1:97" s="197" customFormat="1" ht="31.5" customHeight="1" x14ac:dyDescent="0.3">
      <c r="A464" s="193">
        <v>2022</v>
      </c>
      <c r="B464" s="170">
        <v>1</v>
      </c>
      <c r="C464" s="257">
        <v>44584</v>
      </c>
      <c r="D464" s="170">
        <v>143</v>
      </c>
      <c r="E464" s="170">
        <v>281</v>
      </c>
      <c r="F464" s="170">
        <v>2</v>
      </c>
      <c r="G464" s="196" t="s">
        <v>205</v>
      </c>
      <c r="H464" t="s">
        <v>206</v>
      </c>
      <c r="I464" t="s">
        <v>160</v>
      </c>
      <c r="J464">
        <v>4</v>
      </c>
      <c r="K464">
        <v>2</v>
      </c>
      <c r="L464" s="258">
        <v>285</v>
      </c>
      <c r="M464" s="259">
        <v>265.05</v>
      </c>
      <c r="N464" s="260">
        <v>304.95</v>
      </c>
      <c r="O464" s="192"/>
      <c r="P464" s="192"/>
      <c r="Q464" s="192"/>
      <c r="R464" s="192"/>
      <c r="S464" s="192"/>
      <c r="T464" s="192"/>
      <c r="U464" s="192"/>
      <c r="V464" s="192"/>
      <c r="W464" s="192"/>
      <c r="X464" s="192"/>
      <c r="Y464" s="171"/>
      <c r="Z464" s="171"/>
      <c r="AA464" s="192"/>
      <c r="AB464" s="192"/>
      <c r="AC464" s="192">
        <v>399</v>
      </c>
      <c r="AD464" s="192">
        <v>389</v>
      </c>
      <c r="AE464" s="192">
        <v>394</v>
      </c>
      <c r="AF464" s="192"/>
      <c r="AG464" s="192"/>
      <c r="AH464" s="192">
        <v>313</v>
      </c>
      <c r="AI464" s="192">
        <v>310</v>
      </c>
      <c r="AJ464" s="192">
        <v>316</v>
      </c>
      <c r="AK464" s="171">
        <v>111</v>
      </c>
      <c r="AL464" s="171"/>
      <c r="AM464" s="192">
        <v>394</v>
      </c>
      <c r="AN464" s="192">
        <v>313</v>
      </c>
      <c r="AO464" s="222"/>
      <c r="AP464" s="182">
        <v>120</v>
      </c>
      <c r="AQ464" s="183">
        <v>120</v>
      </c>
      <c r="AR464" s="181">
        <v>8.1081081081081088</v>
      </c>
      <c r="AS464" s="181">
        <v>8.1081081081081088</v>
      </c>
      <c r="AT464" s="184"/>
      <c r="AU464" s="184"/>
      <c r="AV464" s="184"/>
      <c r="AW464" s="184"/>
      <c r="AX464" s="184"/>
      <c r="AY464" s="184"/>
      <c r="AZ464" s="184"/>
      <c r="BA464" s="184"/>
      <c r="BB464" s="184"/>
      <c r="BC464" s="185"/>
      <c r="BD464" s="180"/>
      <c r="BE464" s="186"/>
      <c r="BF464" s="187"/>
      <c r="BG464" s="172">
        <v>0</v>
      </c>
      <c r="BH464" s="172"/>
      <c r="BI464" s="172"/>
      <c r="BJ464" s="172"/>
      <c r="BK464" s="172"/>
      <c r="BL464" s="28">
        <v>3</v>
      </c>
      <c r="BM464" s="229">
        <v>2</v>
      </c>
      <c r="BN464" s="229"/>
      <c r="BO464" s="229"/>
      <c r="BP464" s="229"/>
      <c r="BQ464" s="229"/>
      <c r="BR464" s="229"/>
      <c r="BS464" s="229"/>
      <c r="BT464" s="229"/>
      <c r="BU464" s="229"/>
      <c r="BV464" s="229">
        <v>0</v>
      </c>
      <c r="BW464" s="229"/>
      <c r="BX464" s="229"/>
      <c r="BY464" s="229"/>
      <c r="BZ464" s="229"/>
      <c r="CA464" s="229"/>
      <c r="CB464" s="229"/>
      <c r="CC464" s="229"/>
      <c r="CD464" s="229"/>
      <c r="CE464" s="229"/>
      <c r="CF464" s="229"/>
      <c r="CG464" s="229">
        <v>0</v>
      </c>
      <c r="CH464" s="229">
        <v>0</v>
      </c>
      <c r="CI464" s="229"/>
      <c r="CJ464" s="229">
        <v>1.4999999999999999E-2</v>
      </c>
      <c r="CK464" s="229"/>
      <c r="CL464" s="229"/>
      <c r="CM464" s="229"/>
      <c r="CN464" s="229"/>
      <c r="CO464" s="229"/>
      <c r="CP464" s="229"/>
      <c r="CQ464" s="229" t="s">
        <v>165</v>
      </c>
      <c r="CR464" s="229"/>
      <c r="CS464">
        <v>0</v>
      </c>
    </row>
    <row r="465" spans="1:97" s="197" customFormat="1" ht="31.5" customHeight="1" x14ac:dyDescent="0.3">
      <c r="A465" s="193">
        <v>2022</v>
      </c>
      <c r="B465" s="170">
        <v>1</v>
      </c>
      <c r="C465" s="257">
        <v>44584</v>
      </c>
      <c r="D465" s="170">
        <v>395</v>
      </c>
      <c r="E465" s="170">
        <v>607</v>
      </c>
      <c r="F465" s="170">
        <v>2</v>
      </c>
      <c r="G465" s="196" t="s">
        <v>344</v>
      </c>
      <c r="H465" t="s">
        <v>345</v>
      </c>
      <c r="I465" t="s">
        <v>160</v>
      </c>
      <c r="J465">
        <v>3</v>
      </c>
      <c r="K465">
        <v>3</v>
      </c>
      <c r="L465" s="258">
        <v>100</v>
      </c>
      <c r="M465" s="259">
        <v>93</v>
      </c>
      <c r="N465" s="260">
        <v>107</v>
      </c>
      <c r="O465" s="192"/>
      <c r="P465" s="192"/>
      <c r="Q465" s="192"/>
      <c r="R465" s="192"/>
      <c r="S465" s="192"/>
      <c r="T465" s="192"/>
      <c r="U465" s="192"/>
      <c r="V465" s="192"/>
      <c r="W465" s="192"/>
      <c r="X465" s="192"/>
      <c r="Y465" s="171"/>
      <c r="Z465" s="171"/>
      <c r="AA465" s="192">
        <v>156</v>
      </c>
      <c r="AB465" s="192">
        <v>155</v>
      </c>
      <c r="AC465" s="192">
        <v>161</v>
      </c>
      <c r="AD465" s="192">
        <v>159</v>
      </c>
      <c r="AE465" s="192">
        <v>162</v>
      </c>
      <c r="AF465" s="192">
        <v>121</v>
      </c>
      <c r="AG465" s="192">
        <v>119</v>
      </c>
      <c r="AH465" s="192">
        <v>126</v>
      </c>
      <c r="AI465" s="192">
        <v>114</v>
      </c>
      <c r="AJ465" s="192">
        <v>116</v>
      </c>
      <c r="AK465" s="171">
        <v>112</v>
      </c>
      <c r="AL465" s="171">
        <v>105</v>
      </c>
      <c r="AM465" s="192">
        <v>158.6</v>
      </c>
      <c r="AN465" s="192">
        <v>119.2</v>
      </c>
      <c r="AO465" s="222"/>
      <c r="AP465" s="182">
        <v>86</v>
      </c>
      <c r="AQ465" s="183">
        <v>126</v>
      </c>
      <c r="AR465" s="181">
        <v>11.111111111111111</v>
      </c>
      <c r="AS465" s="181">
        <v>11.111111111111111</v>
      </c>
      <c r="AT465" s="184"/>
      <c r="AU465" s="184"/>
      <c r="AV465" s="184"/>
      <c r="AW465" s="184"/>
      <c r="AX465" s="184"/>
      <c r="AY465" s="184"/>
      <c r="AZ465" s="184"/>
      <c r="BA465" s="184"/>
      <c r="BB465" s="184"/>
      <c r="BC465" s="185"/>
      <c r="BD465" s="180"/>
      <c r="BE465" s="186"/>
      <c r="BF465" s="187"/>
      <c r="BG465" s="172">
        <v>0</v>
      </c>
      <c r="BH465" s="172"/>
      <c r="BI465" s="172"/>
      <c r="BJ465" s="172"/>
      <c r="BK465" s="172"/>
      <c r="BL465" s="28">
        <v>1</v>
      </c>
      <c r="BM465" s="229">
        <v>4</v>
      </c>
      <c r="BN465" s="229"/>
      <c r="BO465" s="229"/>
      <c r="BP465" s="229"/>
      <c r="BQ465" s="229"/>
      <c r="BR465" s="229"/>
      <c r="BS465" s="229"/>
      <c r="BT465" s="229"/>
      <c r="BU465" s="229"/>
      <c r="BV465" s="229">
        <v>0</v>
      </c>
      <c r="BW465" s="229"/>
      <c r="BX465" s="229"/>
      <c r="BY465" s="229"/>
      <c r="BZ465" s="229"/>
      <c r="CA465" s="229"/>
      <c r="CB465" s="229"/>
      <c r="CC465" s="229"/>
      <c r="CD465" s="229"/>
      <c r="CE465" s="229"/>
      <c r="CF465" s="229"/>
      <c r="CG465" s="229">
        <v>0</v>
      </c>
      <c r="CH465" s="229">
        <v>0</v>
      </c>
      <c r="CI465" s="229"/>
      <c r="CJ465" s="229">
        <v>1.4999999999999999E-2</v>
      </c>
      <c r="CK465" s="229"/>
      <c r="CL465" s="229"/>
      <c r="CM465" s="229"/>
      <c r="CN465" s="229"/>
      <c r="CO465" s="229"/>
      <c r="CP465" s="229"/>
      <c r="CQ465" s="229" t="s">
        <v>161</v>
      </c>
      <c r="CR465" s="229" t="s">
        <v>162</v>
      </c>
      <c r="CS465">
        <v>0</v>
      </c>
    </row>
    <row r="466" spans="1:97" s="197" customFormat="1" ht="31.5" customHeight="1" x14ac:dyDescent="0.3">
      <c r="A466" s="193">
        <v>2022</v>
      </c>
      <c r="B466" s="170">
        <v>1</v>
      </c>
      <c r="C466" s="257">
        <v>44584</v>
      </c>
      <c r="D466" s="170">
        <v>395</v>
      </c>
      <c r="E466" s="170">
        <v>608</v>
      </c>
      <c r="F466" s="170">
        <v>2</v>
      </c>
      <c r="G466" s="196" t="s">
        <v>346</v>
      </c>
      <c r="H466" t="s">
        <v>347</v>
      </c>
      <c r="I466" t="s">
        <v>160</v>
      </c>
      <c r="J466">
        <v>3</v>
      </c>
      <c r="K466">
        <v>3</v>
      </c>
      <c r="L466" s="258">
        <v>100</v>
      </c>
      <c r="M466" s="259">
        <v>93</v>
      </c>
      <c r="N466" s="260">
        <v>107</v>
      </c>
      <c r="O466" s="192"/>
      <c r="P466" s="192"/>
      <c r="Q466" s="192"/>
      <c r="R466" s="192"/>
      <c r="S466" s="192"/>
      <c r="T466" s="192"/>
      <c r="U466" s="192"/>
      <c r="V466" s="192"/>
      <c r="W466" s="192"/>
      <c r="X466" s="192"/>
      <c r="Y466" s="171"/>
      <c r="Z466" s="171"/>
      <c r="AA466" s="192">
        <v>147</v>
      </c>
      <c r="AB466" s="192">
        <v>141</v>
      </c>
      <c r="AC466" s="192">
        <v>152</v>
      </c>
      <c r="AD466" s="192">
        <v>149</v>
      </c>
      <c r="AE466" s="192">
        <v>153</v>
      </c>
      <c r="AF466" s="192">
        <v>106</v>
      </c>
      <c r="AG466" s="192">
        <v>103</v>
      </c>
      <c r="AH466" s="192">
        <v>104</v>
      </c>
      <c r="AI466" s="192">
        <v>106</v>
      </c>
      <c r="AJ466" s="192">
        <v>99</v>
      </c>
      <c r="AK466" s="171">
        <v>112</v>
      </c>
      <c r="AL466" s="171">
        <v>105</v>
      </c>
      <c r="AM466" s="192">
        <v>148.4</v>
      </c>
      <c r="AN466" s="192">
        <v>103.6</v>
      </c>
      <c r="AO466" s="222"/>
      <c r="AP466" s="182">
        <v>86</v>
      </c>
      <c r="AQ466" s="183">
        <v>126</v>
      </c>
      <c r="AR466" s="181">
        <v>11.111111111111111</v>
      </c>
      <c r="AS466" s="181">
        <v>11.111111111111111</v>
      </c>
      <c r="AT466" s="184"/>
      <c r="AU466" s="184"/>
      <c r="AV466" s="184"/>
      <c r="AW466" s="184"/>
      <c r="AX466" s="184"/>
      <c r="AY466" s="184"/>
      <c r="AZ466" s="184"/>
      <c r="BA466" s="184"/>
      <c r="BB466" s="184"/>
      <c r="BC466" s="185"/>
      <c r="BD466" s="180"/>
      <c r="BE466" s="186"/>
      <c r="BF466" s="187"/>
      <c r="BG466" s="172">
        <v>0</v>
      </c>
      <c r="BH466" s="172"/>
      <c r="BI466" s="172"/>
      <c r="BJ466" s="172"/>
      <c r="BK466" s="172"/>
      <c r="BL466" s="28">
        <v>2</v>
      </c>
      <c r="BM466" s="229">
        <v>5</v>
      </c>
      <c r="BN466" s="229"/>
      <c r="BO466" s="229"/>
      <c r="BP466" s="229"/>
      <c r="BQ466" s="229"/>
      <c r="BR466" s="229"/>
      <c r="BS466" s="229"/>
      <c r="BT466" s="229"/>
      <c r="BU466" s="229"/>
      <c r="BV466" s="229">
        <v>0</v>
      </c>
      <c r="BW466" s="229"/>
      <c r="BX466" s="229"/>
      <c r="BY466" s="229"/>
      <c r="BZ466" s="229"/>
      <c r="CA466" s="229"/>
      <c r="CB466" s="229"/>
      <c r="CC466" s="229"/>
      <c r="CD466" s="229"/>
      <c r="CE466" s="229"/>
      <c r="CF466" s="229"/>
      <c r="CG466" s="229">
        <v>0</v>
      </c>
      <c r="CH466" s="229">
        <v>0</v>
      </c>
      <c r="CI466" s="229"/>
      <c r="CJ466" s="229">
        <v>1.4999999999999999E-2</v>
      </c>
      <c r="CK466" s="229"/>
      <c r="CL466" s="229"/>
      <c r="CM466" s="229"/>
      <c r="CN466" s="229"/>
      <c r="CO466" s="229"/>
      <c r="CP466" s="229"/>
      <c r="CQ466" s="229" t="s">
        <v>161</v>
      </c>
      <c r="CR466" s="229" t="s">
        <v>162</v>
      </c>
      <c r="CS466">
        <v>0</v>
      </c>
    </row>
    <row r="467" spans="1:97" s="197" customFormat="1" ht="31.5" customHeight="1" x14ac:dyDescent="0.3">
      <c r="A467" s="193">
        <v>2022</v>
      </c>
      <c r="B467" s="170">
        <v>1</v>
      </c>
      <c r="C467" s="257">
        <v>44584</v>
      </c>
      <c r="D467" s="170">
        <v>425</v>
      </c>
      <c r="E467" s="170">
        <v>674</v>
      </c>
      <c r="F467" s="170">
        <v>2</v>
      </c>
      <c r="G467" s="196" t="s">
        <v>219</v>
      </c>
      <c r="H467" t="s">
        <v>220</v>
      </c>
      <c r="I467" t="s">
        <v>221</v>
      </c>
      <c r="J467">
        <v>2</v>
      </c>
      <c r="K467">
        <v>1</v>
      </c>
      <c r="L467" s="258">
        <v>256</v>
      </c>
      <c r="M467" s="259">
        <v>240.89599999999999</v>
      </c>
      <c r="N467" s="260">
        <v>274.17599999999999</v>
      </c>
      <c r="O467" s="192">
        <v>336</v>
      </c>
      <c r="P467" s="192">
        <v>360</v>
      </c>
      <c r="Q467" s="192">
        <v>390</v>
      </c>
      <c r="R467" s="192"/>
      <c r="S467" s="192"/>
      <c r="T467" s="192">
        <v>273</v>
      </c>
      <c r="U467" s="192">
        <v>280</v>
      </c>
      <c r="V467" s="192">
        <v>288</v>
      </c>
      <c r="W467" s="192"/>
      <c r="X467" s="192"/>
      <c r="Y467" s="171">
        <v>111</v>
      </c>
      <c r="Z467" s="171">
        <v>111</v>
      </c>
      <c r="AA467" s="192"/>
      <c r="AB467" s="192"/>
      <c r="AC467" s="192"/>
      <c r="AD467" s="192"/>
      <c r="AE467" s="192"/>
      <c r="AF467" s="192"/>
      <c r="AG467" s="192"/>
      <c r="AH467" s="192"/>
      <c r="AI467" s="192"/>
      <c r="AJ467" s="192"/>
      <c r="AK467" s="171"/>
      <c r="AL467" s="171"/>
      <c r="AM467" s="192">
        <v>362</v>
      </c>
      <c r="AN467" s="192">
        <v>280.33333333333331</v>
      </c>
      <c r="AO467" s="222"/>
      <c r="AP467" s="182">
        <v>60</v>
      </c>
      <c r="AQ467" s="183">
        <v>120</v>
      </c>
      <c r="AR467" s="181">
        <v>16.216216216216221</v>
      </c>
      <c r="AS467" s="181">
        <v>16.216216216216221</v>
      </c>
      <c r="AT467" s="184"/>
      <c r="AU467" s="184"/>
      <c r="AV467" s="184"/>
      <c r="AW467" s="184"/>
      <c r="AX467" s="184"/>
      <c r="AY467" s="184"/>
      <c r="AZ467" s="184"/>
      <c r="BA467" s="184"/>
      <c r="BB467" s="184"/>
      <c r="BC467" s="185"/>
      <c r="BD467" s="180"/>
      <c r="BE467" s="186"/>
      <c r="BF467" s="187"/>
      <c r="BG467" s="172">
        <v>0</v>
      </c>
      <c r="BH467" s="172"/>
      <c r="BI467" s="172"/>
      <c r="BJ467" s="172"/>
      <c r="BK467" s="172"/>
      <c r="BL467" s="28"/>
      <c r="BM467" s="229"/>
      <c r="BN467" s="229"/>
      <c r="BO467" s="229"/>
      <c r="BP467" s="229"/>
      <c r="BQ467" s="229"/>
      <c r="BR467" s="229"/>
      <c r="BS467" s="229"/>
      <c r="BT467" s="229"/>
      <c r="BU467" s="229"/>
      <c r="BV467" s="229">
        <v>0</v>
      </c>
      <c r="BW467" s="229"/>
      <c r="BX467" s="229"/>
      <c r="BY467" s="229"/>
      <c r="BZ467" s="229"/>
      <c r="CA467" s="229"/>
      <c r="CB467" s="229"/>
      <c r="CC467" s="229"/>
      <c r="CD467" s="229"/>
      <c r="CE467" s="229"/>
      <c r="CF467" s="229"/>
      <c r="CG467" s="229">
        <v>0</v>
      </c>
      <c r="CH467" s="229">
        <v>0</v>
      </c>
      <c r="CI467" s="229"/>
      <c r="CJ467" s="229">
        <v>1.4999999999999999E-2</v>
      </c>
      <c r="CK467" s="229"/>
      <c r="CL467" s="229"/>
      <c r="CM467" s="229"/>
      <c r="CN467" s="229"/>
      <c r="CO467" s="229"/>
      <c r="CP467" s="229"/>
      <c r="CQ467" s="229" t="s">
        <v>174</v>
      </c>
      <c r="CR467" s="229" t="s">
        <v>222</v>
      </c>
      <c r="CS467">
        <v>0</v>
      </c>
    </row>
    <row r="468" spans="1:97" s="197" customFormat="1" ht="31.5" customHeight="1" x14ac:dyDescent="0.3">
      <c r="A468" s="193">
        <v>2022</v>
      </c>
      <c r="B468" s="170">
        <v>1</v>
      </c>
      <c r="C468" s="257">
        <v>44584</v>
      </c>
      <c r="D468" s="170">
        <v>182</v>
      </c>
      <c r="E468" s="170">
        <v>331</v>
      </c>
      <c r="F468" s="170">
        <v>3</v>
      </c>
      <c r="G468" s="196" t="s">
        <v>348</v>
      </c>
      <c r="H468" t="s">
        <v>349</v>
      </c>
      <c r="I468" t="s">
        <v>160</v>
      </c>
      <c r="J468">
        <v>4</v>
      </c>
      <c r="K468">
        <v>2</v>
      </c>
      <c r="L468" s="258">
        <v>332</v>
      </c>
      <c r="M468" s="259">
        <v>312.41199999999998</v>
      </c>
      <c r="N468" s="260">
        <v>355.572</v>
      </c>
      <c r="O468" s="192"/>
      <c r="P468" s="192"/>
      <c r="Q468" s="192"/>
      <c r="R468" s="192"/>
      <c r="S468" s="192"/>
      <c r="T468" s="192"/>
      <c r="U468" s="192"/>
      <c r="V468" s="192"/>
      <c r="W468" s="192"/>
      <c r="X468" s="192"/>
      <c r="Y468" s="171">
        <v>140</v>
      </c>
      <c r="Z468" s="171"/>
      <c r="AA468" s="192"/>
      <c r="AB468" s="192"/>
      <c r="AC468" s="192"/>
      <c r="AD468" s="192"/>
      <c r="AE468" s="192"/>
      <c r="AF468" s="192"/>
      <c r="AG468" s="192"/>
      <c r="AH468" s="192"/>
      <c r="AI468" s="192"/>
      <c r="AJ468" s="192"/>
      <c r="AK468" s="171"/>
      <c r="AL468" s="171"/>
      <c r="AM468" s="192"/>
      <c r="AN468" s="192"/>
      <c r="AO468" s="222"/>
      <c r="AP468" s="182">
        <v>110</v>
      </c>
      <c r="AQ468" s="183">
        <v>131</v>
      </c>
      <c r="AR468" s="181">
        <v>6.4285714285714288</v>
      </c>
      <c r="AS468" s="181">
        <v>6.4285714285714288</v>
      </c>
      <c r="AT468" s="184"/>
      <c r="AU468" s="184"/>
      <c r="AV468" s="184"/>
      <c r="AW468" s="184"/>
      <c r="AX468" s="184"/>
      <c r="AY468" s="184"/>
      <c r="AZ468" s="184"/>
      <c r="BA468" s="184"/>
      <c r="BB468" s="184"/>
      <c r="BC468" s="185"/>
      <c r="BD468" s="180"/>
      <c r="BE468" s="186"/>
      <c r="BF468" s="187"/>
      <c r="BG468" s="172">
        <v>0</v>
      </c>
      <c r="BH468" s="172"/>
      <c r="BI468" s="172"/>
      <c r="BJ468" s="172"/>
      <c r="BK468" s="172"/>
      <c r="BL468" s="28"/>
      <c r="BM468" s="229"/>
      <c r="BN468" s="229"/>
      <c r="BO468" s="229"/>
      <c r="BP468" s="229"/>
      <c r="BQ468" s="229"/>
      <c r="BR468" s="229"/>
      <c r="BS468" s="229"/>
      <c r="BT468" s="229"/>
      <c r="BU468" s="229"/>
      <c r="BV468" s="229">
        <v>0</v>
      </c>
      <c r="BW468" s="229"/>
      <c r="BX468" s="229"/>
      <c r="BY468" s="229"/>
      <c r="BZ468" s="229"/>
      <c r="CA468" s="229"/>
      <c r="CB468" s="229"/>
      <c r="CC468" s="229"/>
      <c r="CD468" s="229"/>
      <c r="CE468" s="229"/>
      <c r="CF468" s="229"/>
      <c r="CG468" s="229">
        <v>0</v>
      </c>
      <c r="CH468" s="229">
        <v>0</v>
      </c>
      <c r="CI468" s="229"/>
      <c r="CJ468" s="229">
        <v>1.4999999999999999E-2</v>
      </c>
      <c r="CK468" s="229"/>
      <c r="CL468" s="229"/>
      <c r="CM468" s="229"/>
      <c r="CN468" s="229"/>
      <c r="CO468" s="229"/>
      <c r="CP468" s="229"/>
      <c r="CQ468" s="229" t="s">
        <v>174</v>
      </c>
      <c r="CR468" s="229" t="s">
        <v>175</v>
      </c>
      <c r="CS468">
        <v>0</v>
      </c>
    </row>
    <row r="469" spans="1:97" s="197" customFormat="1" ht="31.5" customHeight="1" x14ac:dyDescent="0.3">
      <c r="A469" s="193">
        <v>2022</v>
      </c>
      <c r="B469" s="170">
        <v>1</v>
      </c>
      <c r="C469" s="257">
        <v>44584</v>
      </c>
      <c r="D469" s="170">
        <v>382</v>
      </c>
      <c r="E469" s="170">
        <v>449</v>
      </c>
      <c r="F469" s="170">
        <v>3</v>
      </c>
      <c r="G469" s="196" t="s">
        <v>299</v>
      </c>
      <c r="H469" t="s">
        <v>300</v>
      </c>
      <c r="I469" t="s">
        <v>160</v>
      </c>
      <c r="J469">
        <v>3</v>
      </c>
      <c r="K469">
        <v>1</v>
      </c>
      <c r="L469" s="258">
        <v>46</v>
      </c>
      <c r="M469" s="259">
        <v>40.985999999999997</v>
      </c>
      <c r="N469" s="260">
        <v>50.048000000000002</v>
      </c>
      <c r="O469" s="192">
        <v>65</v>
      </c>
      <c r="P469" s="192">
        <v>68</v>
      </c>
      <c r="Q469" s="192">
        <v>64</v>
      </c>
      <c r="R469" s="192">
        <v>69</v>
      </c>
      <c r="S469" s="192">
        <v>65</v>
      </c>
      <c r="T469" s="192">
        <v>45</v>
      </c>
      <c r="U469" s="192">
        <v>45</v>
      </c>
      <c r="V469" s="192">
        <v>42</v>
      </c>
      <c r="W469" s="192">
        <v>46</v>
      </c>
      <c r="X469" s="192">
        <v>48</v>
      </c>
      <c r="Y469" s="171">
        <v>95</v>
      </c>
      <c r="Z469" s="171">
        <v>81</v>
      </c>
      <c r="AA469" s="192">
        <v>61</v>
      </c>
      <c r="AB469" s="192">
        <v>64</v>
      </c>
      <c r="AC469" s="192">
        <v>66</v>
      </c>
      <c r="AD469" s="192">
        <v>63</v>
      </c>
      <c r="AE469" s="192">
        <v>60</v>
      </c>
      <c r="AF469" s="192">
        <v>48</v>
      </c>
      <c r="AG469" s="192">
        <v>43</v>
      </c>
      <c r="AH469" s="192">
        <v>47</v>
      </c>
      <c r="AI469" s="192">
        <v>46</v>
      </c>
      <c r="AJ469" s="192">
        <v>47</v>
      </c>
      <c r="AK469" s="171">
        <v>79</v>
      </c>
      <c r="AL469" s="171">
        <v>88</v>
      </c>
      <c r="AM469" s="192">
        <v>64.5</v>
      </c>
      <c r="AN469" s="192">
        <v>45.7</v>
      </c>
      <c r="AO469" s="222"/>
      <c r="AP469" s="182">
        <v>112</v>
      </c>
      <c r="AQ469" s="183">
        <v>96</v>
      </c>
      <c r="AR469" s="181">
        <v>14.117647058823531</v>
      </c>
      <c r="AS469" s="181">
        <v>14.117647058823531</v>
      </c>
      <c r="AT469" s="184"/>
      <c r="AU469" s="184"/>
      <c r="AV469" s="184"/>
      <c r="AW469" s="184"/>
      <c r="AX469" s="184">
        <v>4</v>
      </c>
      <c r="AY469" s="184">
        <v>5</v>
      </c>
      <c r="AZ469" s="184"/>
      <c r="BA469" s="184"/>
      <c r="BB469" s="184"/>
      <c r="BC469" s="185"/>
      <c r="BD469" s="180"/>
      <c r="BE469" s="186"/>
      <c r="BF469" s="187"/>
      <c r="BG469" s="172">
        <v>0</v>
      </c>
      <c r="BH469" s="172"/>
      <c r="BI469" s="172"/>
      <c r="BJ469" s="172"/>
      <c r="BK469" s="172"/>
      <c r="BL469" s="28">
        <v>2</v>
      </c>
      <c r="BM469" s="229">
        <v>10</v>
      </c>
      <c r="BN469" s="229">
        <v>4</v>
      </c>
      <c r="BO469" s="229"/>
      <c r="BP469" s="229"/>
      <c r="BQ469" s="229"/>
      <c r="BR469" s="229"/>
      <c r="BS469" s="229"/>
      <c r="BT469" s="229"/>
      <c r="BU469" s="229"/>
      <c r="BV469" s="229">
        <v>0</v>
      </c>
      <c r="BW469" s="229"/>
      <c r="BX469" s="229"/>
      <c r="BY469" s="229">
        <v>14</v>
      </c>
      <c r="BZ469" s="229">
        <v>9</v>
      </c>
      <c r="CA469" s="229"/>
      <c r="CB469" s="229"/>
      <c r="CC469" s="229"/>
      <c r="CD469" s="229"/>
      <c r="CE469" s="229"/>
      <c r="CF469" s="229"/>
      <c r="CG469" s="229">
        <v>0</v>
      </c>
      <c r="CH469" s="229">
        <v>0</v>
      </c>
      <c r="CI469" s="229"/>
      <c r="CJ469" s="229">
        <v>1.4999999999999999E-2</v>
      </c>
      <c r="CK469" s="229"/>
      <c r="CL469" s="229"/>
      <c r="CM469" s="229"/>
      <c r="CN469" s="229"/>
      <c r="CO469" s="229"/>
      <c r="CP469" s="229"/>
      <c r="CQ469" s="229" t="s">
        <v>174</v>
      </c>
      <c r="CR469" s="229" t="s">
        <v>175</v>
      </c>
      <c r="CS469">
        <v>0</v>
      </c>
    </row>
    <row r="470" spans="1:97" s="197" customFormat="1" ht="31.5" customHeight="1" x14ac:dyDescent="0.3">
      <c r="A470" s="193">
        <v>2022</v>
      </c>
      <c r="B470" s="170">
        <v>1</v>
      </c>
      <c r="C470" s="257">
        <v>44584</v>
      </c>
      <c r="D470" s="170">
        <v>421</v>
      </c>
      <c r="E470" s="170">
        <v>667</v>
      </c>
      <c r="F470" s="170">
        <v>3</v>
      </c>
      <c r="G470" s="196" t="s">
        <v>311</v>
      </c>
      <c r="H470" t="s">
        <v>312</v>
      </c>
      <c r="I470" t="s">
        <v>160</v>
      </c>
      <c r="J470">
        <v>1</v>
      </c>
      <c r="K470">
        <v>4</v>
      </c>
      <c r="L470" s="258">
        <v>1554</v>
      </c>
      <c r="M470" s="259">
        <v>1462.3140000000001</v>
      </c>
      <c r="N470" s="260">
        <v>1664.3340000000001</v>
      </c>
      <c r="O470" s="192">
        <v>2400</v>
      </c>
      <c r="P470" s="192">
        <v>2364</v>
      </c>
      <c r="Q470" s="192">
        <v>2152</v>
      </c>
      <c r="R470" s="192">
        <v>2181</v>
      </c>
      <c r="S470" s="192">
        <v>2292</v>
      </c>
      <c r="T470" s="192">
        <v>1698</v>
      </c>
      <c r="U470" s="192">
        <v>1678</v>
      </c>
      <c r="V470" s="192">
        <v>1628</v>
      </c>
      <c r="W470" s="192">
        <v>1645</v>
      </c>
      <c r="X470" s="192">
        <v>1750</v>
      </c>
      <c r="Y470" s="171">
        <v>166</v>
      </c>
      <c r="Z470" s="171">
        <v>167</v>
      </c>
      <c r="AA470" s="192"/>
      <c r="AB470" s="192"/>
      <c r="AC470" s="192"/>
      <c r="AD470" s="192"/>
      <c r="AE470" s="192"/>
      <c r="AF470" s="192"/>
      <c r="AG470" s="192"/>
      <c r="AH470" s="192"/>
      <c r="AI470" s="192"/>
      <c r="AJ470" s="192"/>
      <c r="AK470" s="171">
        <v>166</v>
      </c>
      <c r="AL470" s="171"/>
      <c r="AM470" s="192">
        <v>2277.8000000000002</v>
      </c>
      <c r="AN470" s="192">
        <v>1679.8</v>
      </c>
      <c r="AO470" s="222"/>
      <c r="AP470" s="182">
        <v>18</v>
      </c>
      <c r="AQ470" s="183">
        <v>200</v>
      </c>
      <c r="AR470" s="181">
        <v>21.68674698795181</v>
      </c>
      <c r="AS470" s="181">
        <v>21.68674698795181</v>
      </c>
      <c r="AT470" s="184"/>
      <c r="AU470" s="184"/>
      <c r="AV470" s="184"/>
      <c r="AW470" s="184">
        <v>4</v>
      </c>
      <c r="AX470" s="184">
        <v>4</v>
      </c>
      <c r="AY470" s="184">
        <v>4</v>
      </c>
      <c r="AZ470" s="184"/>
      <c r="BA470" s="184"/>
      <c r="BB470" s="184"/>
      <c r="BC470" s="185"/>
      <c r="BD470" s="180"/>
      <c r="BE470" s="186"/>
      <c r="BF470" s="187"/>
      <c r="BG470" s="172">
        <v>0</v>
      </c>
      <c r="BH470" s="172"/>
      <c r="BI470" s="172"/>
      <c r="BJ470" s="172"/>
      <c r="BK470" s="172"/>
      <c r="BL470" s="28"/>
      <c r="BM470" s="229"/>
      <c r="BN470" s="229"/>
      <c r="BO470" s="229"/>
      <c r="BP470" s="229"/>
      <c r="BQ470" s="229"/>
      <c r="BR470" s="229"/>
      <c r="BS470" s="229"/>
      <c r="BT470" s="229"/>
      <c r="BU470" s="229"/>
      <c r="BV470" s="229">
        <v>0</v>
      </c>
      <c r="BW470" s="229"/>
      <c r="BX470" s="229"/>
      <c r="BY470" s="229"/>
      <c r="BZ470" s="229"/>
      <c r="CA470" s="229"/>
      <c r="CB470" s="229"/>
      <c r="CC470" s="229"/>
      <c r="CD470" s="229"/>
      <c r="CE470" s="229"/>
      <c r="CF470" s="229"/>
      <c r="CG470" s="229">
        <v>0</v>
      </c>
      <c r="CH470" s="229">
        <v>0</v>
      </c>
      <c r="CI470" s="229"/>
      <c r="CJ470" s="229">
        <v>1.4999999999999999E-2</v>
      </c>
      <c r="CK470" s="229"/>
      <c r="CL470" s="229"/>
      <c r="CM470" s="229"/>
      <c r="CN470" s="229"/>
      <c r="CO470" s="229"/>
      <c r="CP470" s="229"/>
      <c r="CQ470" s="229" t="s">
        <v>174</v>
      </c>
      <c r="CR470" s="229" t="s">
        <v>175</v>
      </c>
      <c r="CS470">
        <v>0</v>
      </c>
    </row>
    <row r="471" spans="1:97" s="197" customFormat="1" ht="31.5" customHeight="1" x14ac:dyDescent="0.3">
      <c r="A471" s="193">
        <v>2022</v>
      </c>
      <c r="B471" s="170">
        <v>1</v>
      </c>
      <c r="C471" s="257">
        <v>44584</v>
      </c>
      <c r="D471" s="170">
        <v>421</v>
      </c>
      <c r="E471" s="170">
        <v>673</v>
      </c>
      <c r="F471" s="170">
        <v>3</v>
      </c>
      <c r="G471" s="196" t="s">
        <v>313</v>
      </c>
      <c r="H471" t="s">
        <v>314</v>
      </c>
      <c r="I471" t="s">
        <v>160</v>
      </c>
      <c r="J471">
        <v>1</v>
      </c>
      <c r="K471">
        <v>4</v>
      </c>
      <c r="L471" s="258">
        <v>61.6</v>
      </c>
      <c r="M471" s="259">
        <v>57.965600000000002</v>
      </c>
      <c r="N471" s="260">
        <v>65.973600000000005</v>
      </c>
      <c r="O471" s="192">
        <v>84</v>
      </c>
      <c r="P471" s="192">
        <v>90</v>
      </c>
      <c r="Q471" s="192">
        <v>88</v>
      </c>
      <c r="R471" s="192">
        <v>80</v>
      </c>
      <c r="S471" s="192">
        <v>82</v>
      </c>
      <c r="T471" s="192">
        <v>60</v>
      </c>
      <c r="U471" s="192">
        <v>61</v>
      </c>
      <c r="V471" s="192">
        <v>64</v>
      </c>
      <c r="W471" s="192">
        <v>62</v>
      </c>
      <c r="X471" s="192">
        <v>68</v>
      </c>
      <c r="Y471" s="171">
        <v>166</v>
      </c>
      <c r="Z471" s="171">
        <v>167</v>
      </c>
      <c r="AA471" s="192"/>
      <c r="AB471" s="192"/>
      <c r="AC471" s="192"/>
      <c r="AD471" s="192"/>
      <c r="AE471" s="192"/>
      <c r="AF471" s="192"/>
      <c r="AG471" s="192"/>
      <c r="AH471" s="192"/>
      <c r="AI471" s="192"/>
      <c r="AJ471" s="192"/>
      <c r="AK471" s="171">
        <v>166</v>
      </c>
      <c r="AL471" s="171"/>
      <c r="AM471" s="192">
        <v>84.8</v>
      </c>
      <c r="AN471" s="192">
        <v>63</v>
      </c>
      <c r="AO471" s="222"/>
      <c r="AP471" s="182">
        <v>18</v>
      </c>
      <c r="AQ471" s="183">
        <v>200</v>
      </c>
      <c r="AR471" s="181">
        <v>21.68674698795181</v>
      </c>
      <c r="AS471" s="181">
        <v>21.68674698795181</v>
      </c>
      <c r="AT471" s="184"/>
      <c r="AU471" s="184"/>
      <c r="AV471" s="184"/>
      <c r="AW471" s="184"/>
      <c r="AX471" s="184"/>
      <c r="AY471" s="184"/>
      <c r="AZ471" s="184"/>
      <c r="BA471" s="184"/>
      <c r="BB471" s="184"/>
      <c r="BC471" s="185"/>
      <c r="BD471" s="180"/>
      <c r="BE471" s="186"/>
      <c r="BF471" s="187"/>
      <c r="BG471" s="172">
        <v>0</v>
      </c>
      <c r="BH471" s="172"/>
      <c r="BI471" s="172"/>
      <c r="BJ471" s="172"/>
      <c r="BK471" s="172"/>
      <c r="BL471" s="28"/>
      <c r="BM471" s="229"/>
      <c r="BN471" s="229"/>
      <c r="BO471" s="229"/>
      <c r="BP471" s="229"/>
      <c r="BQ471" s="229"/>
      <c r="BR471" s="229"/>
      <c r="BS471" s="229"/>
      <c r="BT471" s="229"/>
      <c r="BU471" s="229"/>
      <c r="BV471" s="229">
        <v>0</v>
      </c>
      <c r="BW471" s="229"/>
      <c r="BX471" s="229"/>
      <c r="BY471" s="229"/>
      <c r="BZ471" s="229"/>
      <c r="CA471" s="229"/>
      <c r="CB471" s="229"/>
      <c r="CC471" s="229"/>
      <c r="CD471" s="229"/>
      <c r="CE471" s="229"/>
      <c r="CF471" s="229"/>
      <c r="CG471" s="229">
        <v>0</v>
      </c>
      <c r="CH471" s="229">
        <v>0</v>
      </c>
      <c r="CI471" s="229"/>
      <c r="CJ471" s="229">
        <v>1.4999999999999999E-2</v>
      </c>
      <c r="CK471" s="229"/>
      <c r="CL471" s="229"/>
      <c r="CM471" s="229"/>
      <c r="CN471" s="229"/>
      <c r="CO471" s="229"/>
      <c r="CP471" s="229"/>
      <c r="CQ471" s="229" t="s">
        <v>174</v>
      </c>
      <c r="CR471" s="229" t="s">
        <v>175</v>
      </c>
      <c r="CS471">
        <v>0</v>
      </c>
    </row>
    <row r="472" spans="1:97" s="197" customFormat="1" ht="31.5" customHeight="1" x14ac:dyDescent="0.3">
      <c r="A472" s="193">
        <v>2022</v>
      </c>
      <c r="B472" s="170">
        <v>1</v>
      </c>
      <c r="C472" s="257">
        <v>44584</v>
      </c>
      <c r="D472" s="170">
        <v>47</v>
      </c>
      <c r="E472" s="170">
        <v>122</v>
      </c>
      <c r="F472" s="170">
        <v>4</v>
      </c>
      <c r="G472" s="196" t="s">
        <v>224</v>
      </c>
      <c r="H472" t="s">
        <v>225</v>
      </c>
      <c r="I472" t="s">
        <v>221</v>
      </c>
      <c r="J472">
        <v>2</v>
      </c>
      <c r="K472">
        <v>1</v>
      </c>
      <c r="L472" s="258">
        <v>280</v>
      </c>
      <c r="M472" s="259">
        <v>267.39999999999998</v>
      </c>
      <c r="N472" s="260">
        <v>292.60000000000002</v>
      </c>
      <c r="O472" s="192"/>
      <c r="P472" s="192"/>
      <c r="Q472" s="192"/>
      <c r="R472" s="192"/>
      <c r="S472" s="192"/>
      <c r="T472" s="192"/>
      <c r="U472" s="192"/>
      <c r="V472" s="192"/>
      <c r="W472" s="192"/>
      <c r="X472" s="192"/>
      <c r="Y472" s="171"/>
      <c r="Z472" s="171"/>
      <c r="AA472" s="192"/>
      <c r="AB472" s="192"/>
      <c r="AC472" s="192"/>
      <c r="AD472" s="192"/>
      <c r="AE472" s="192"/>
      <c r="AF472" s="192"/>
      <c r="AG472" s="192"/>
      <c r="AH472" s="192"/>
      <c r="AI472" s="192"/>
      <c r="AJ472" s="192"/>
      <c r="AK472" s="171"/>
      <c r="AL472" s="171"/>
      <c r="AM472" s="192"/>
      <c r="AN472" s="192"/>
      <c r="AO472" s="222"/>
      <c r="AP472" s="182">
        <v>64</v>
      </c>
      <c r="AQ472" s="183">
        <v>113</v>
      </c>
      <c r="AR472" s="181"/>
      <c r="AS472" s="181"/>
      <c r="AT472" s="184"/>
      <c r="AU472" s="184"/>
      <c r="AV472" s="184"/>
      <c r="AW472" s="184"/>
      <c r="AX472" s="184"/>
      <c r="AY472" s="184"/>
      <c r="AZ472" s="184"/>
      <c r="BA472" s="184"/>
      <c r="BB472" s="184"/>
      <c r="BC472" s="185"/>
      <c r="BD472" s="180"/>
      <c r="BE472" s="186"/>
      <c r="BF472" s="187"/>
      <c r="BG472" s="172">
        <v>0</v>
      </c>
      <c r="BH472" s="172"/>
      <c r="BI472" s="172"/>
      <c r="BJ472" s="172"/>
      <c r="BK472" s="172"/>
      <c r="BL472" s="28"/>
      <c r="BM472" s="229"/>
      <c r="BN472" s="229"/>
      <c r="BO472" s="229"/>
      <c r="BP472" s="229"/>
      <c r="BQ472" s="229"/>
      <c r="BR472" s="229"/>
      <c r="BS472" s="229"/>
      <c r="BT472" s="229"/>
      <c r="BU472" s="229"/>
      <c r="BV472" s="229">
        <v>0</v>
      </c>
      <c r="BW472" s="229"/>
      <c r="BX472" s="229"/>
      <c r="BY472" s="229"/>
      <c r="BZ472" s="229"/>
      <c r="CA472" s="229"/>
      <c r="CB472" s="229"/>
      <c r="CC472" s="229"/>
      <c r="CD472" s="229"/>
      <c r="CE472" s="229"/>
      <c r="CF472" s="229"/>
      <c r="CG472" s="229">
        <v>0</v>
      </c>
      <c r="CH472" s="229">
        <v>0</v>
      </c>
      <c r="CI472" s="229"/>
      <c r="CJ472" s="229">
        <v>1.4999999999999999E-2</v>
      </c>
      <c r="CK472" s="229"/>
      <c r="CL472" s="229"/>
      <c r="CM472" s="229"/>
      <c r="CN472" s="229"/>
      <c r="CO472" s="229"/>
      <c r="CP472" s="229"/>
      <c r="CQ472" s="229" t="s">
        <v>174</v>
      </c>
      <c r="CR472" s="229" t="s">
        <v>222</v>
      </c>
      <c r="CS472">
        <v>0</v>
      </c>
    </row>
    <row r="473" spans="1:97" s="197" customFormat="1" ht="31.5" customHeight="1" x14ac:dyDescent="0.3">
      <c r="A473" s="193">
        <v>2022</v>
      </c>
      <c r="B473" s="170">
        <v>1</v>
      </c>
      <c r="C473" s="257">
        <v>44584</v>
      </c>
      <c r="D473" s="170">
        <v>124</v>
      </c>
      <c r="E473" s="170">
        <v>689</v>
      </c>
      <c r="F473" s="170">
        <v>4</v>
      </c>
      <c r="G473" s="196" t="s">
        <v>276</v>
      </c>
      <c r="H473" t="s">
        <v>277</v>
      </c>
      <c r="I473" t="s">
        <v>160</v>
      </c>
      <c r="J473">
        <v>2</v>
      </c>
      <c r="K473">
        <v>2</v>
      </c>
      <c r="L473" s="258">
        <v>75</v>
      </c>
      <c r="M473" s="259">
        <v>67.5</v>
      </c>
      <c r="N473" s="260">
        <v>82.5</v>
      </c>
      <c r="O473" s="192"/>
      <c r="P473" s="192"/>
      <c r="Q473" s="192"/>
      <c r="R473" s="192"/>
      <c r="S473" s="192"/>
      <c r="T473" s="192"/>
      <c r="U473" s="192"/>
      <c r="V473" s="192"/>
      <c r="W473" s="192"/>
      <c r="X473" s="192"/>
      <c r="Y473" s="171">
        <v>115</v>
      </c>
      <c r="Z473" s="171">
        <v>115</v>
      </c>
      <c r="AA473" s="192"/>
      <c r="AB473" s="192"/>
      <c r="AC473" s="192"/>
      <c r="AD473" s="192"/>
      <c r="AE473" s="192"/>
      <c r="AF473" s="192"/>
      <c r="AG473" s="192"/>
      <c r="AH473" s="192"/>
      <c r="AI473" s="192"/>
      <c r="AJ473" s="192"/>
      <c r="AK473" s="171">
        <v>115</v>
      </c>
      <c r="AL473" s="171">
        <v>94</v>
      </c>
      <c r="AM473" s="192"/>
      <c r="AN473" s="192"/>
      <c r="AO473" s="222"/>
      <c r="AP473" s="182">
        <v>59</v>
      </c>
      <c r="AQ473" s="183">
        <v>122</v>
      </c>
      <c r="AR473" s="181">
        <v>16.513761467889911</v>
      </c>
      <c r="AS473" s="181">
        <v>16.513761467889911</v>
      </c>
      <c r="AT473" s="184"/>
      <c r="AU473" s="184"/>
      <c r="AV473" s="184"/>
      <c r="AW473" s="184"/>
      <c r="AX473" s="184"/>
      <c r="AY473" s="184"/>
      <c r="AZ473" s="184"/>
      <c r="BA473" s="184"/>
      <c r="BB473" s="184"/>
      <c r="BC473" s="185"/>
      <c r="BD473" s="180"/>
      <c r="BE473" s="186"/>
      <c r="BF473" s="187"/>
      <c r="BG473" s="172">
        <v>0</v>
      </c>
      <c r="BH473" s="172"/>
      <c r="BI473" s="172"/>
      <c r="BJ473" s="172"/>
      <c r="BK473" s="172"/>
      <c r="BL473" s="28"/>
      <c r="BM473" s="229"/>
      <c r="BN473" s="229"/>
      <c r="BO473" s="229"/>
      <c r="BP473" s="229"/>
      <c r="BQ473" s="229"/>
      <c r="BR473" s="229"/>
      <c r="BS473" s="229"/>
      <c r="BT473" s="229"/>
      <c r="BU473" s="229"/>
      <c r="BV473" s="229">
        <v>0</v>
      </c>
      <c r="BW473" s="229"/>
      <c r="BX473" s="229"/>
      <c r="BY473" s="229"/>
      <c r="BZ473" s="229"/>
      <c r="CA473" s="229"/>
      <c r="CB473" s="229"/>
      <c r="CC473" s="229"/>
      <c r="CD473" s="229"/>
      <c r="CE473" s="229"/>
      <c r="CF473" s="229"/>
      <c r="CG473" s="229">
        <v>0</v>
      </c>
      <c r="CH473" s="229">
        <v>0</v>
      </c>
      <c r="CI473" s="229"/>
      <c r="CJ473" s="229">
        <v>1.4999999999999999E-2</v>
      </c>
      <c r="CK473" s="229"/>
      <c r="CL473" s="229"/>
      <c r="CM473" s="229"/>
      <c r="CN473" s="229"/>
      <c r="CO473" s="229"/>
      <c r="CP473" s="229"/>
      <c r="CQ473" s="229" t="s">
        <v>169</v>
      </c>
      <c r="CR473" s="229" t="s">
        <v>179</v>
      </c>
      <c r="CS473">
        <v>0</v>
      </c>
    </row>
    <row r="474" spans="1:97" s="197" customFormat="1" ht="31.5" customHeight="1" x14ac:dyDescent="0.3">
      <c r="A474" s="193">
        <v>2022</v>
      </c>
      <c r="B474" s="170">
        <v>1</v>
      </c>
      <c r="C474" s="257">
        <v>44584</v>
      </c>
      <c r="D474" s="170">
        <v>421</v>
      </c>
      <c r="E474" s="170">
        <v>673</v>
      </c>
      <c r="F474" s="170">
        <v>5</v>
      </c>
      <c r="G474" s="196" t="s">
        <v>313</v>
      </c>
      <c r="H474" t="s">
        <v>314</v>
      </c>
      <c r="I474" t="s">
        <v>160</v>
      </c>
      <c r="J474">
        <v>1</v>
      </c>
      <c r="K474">
        <v>4</v>
      </c>
      <c r="L474" s="258">
        <v>61.6</v>
      </c>
      <c r="M474" s="259">
        <v>57.965600000000002</v>
      </c>
      <c r="N474" s="260">
        <v>65.973600000000005</v>
      </c>
      <c r="O474" s="192"/>
      <c r="P474" s="192"/>
      <c r="Q474" s="192"/>
      <c r="R474" s="192"/>
      <c r="S474" s="192"/>
      <c r="T474" s="192"/>
      <c r="U474" s="192"/>
      <c r="V474" s="192"/>
      <c r="W474" s="192"/>
      <c r="X474" s="192"/>
      <c r="Y474" s="171">
        <v>166</v>
      </c>
      <c r="Z474" s="171">
        <v>167</v>
      </c>
      <c r="AA474" s="192"/>
      <c r="AB474" s="192"/>
      <c r="AC474" s="192"/>
      <c r="AD474" s="192"/>
      <c r="AE474" s="192"/>
      <c r="AF474" s="192"/>
      <c r="AG474" s="192"/>
      <c r="AH474" s="192"/>
      <c r="AI474" s="192"/>
      <c r="AJ474" s="192"/>
      <c r="AK474" s="171">
        <v>166</v>
      </c>
      <c r="AL474" s="171"/>
      <c r="AM474" s="192"/>
      <c r="AN474" s="192"/>
      <c r="AO474" s="222"/>
      <c r="AP474" s="182">
        <v>18</v>
      </c>
      <c r="AQ474" s="183">
        <v>200</v>
      </c>
      <c r="AR474" s="181">
        <v>21.68674698795181</v>
      </c>
      <c r="AS474" s="181">
        <v>21.68674698795181</v>
      </c>
      <c r="AT474" s="184"/>
      <c r="AU474" s="184"/>
      <c r="AV474" s="184"/>
      <c r="AW474" s="184"/>
      <c r="AX474" s="184"/>
      <c r="AY474" s="184"/>
      <c r="AZ474" s="184"/>
      <c r="BA474" s="184"/>
      <c r="BB474" s="184"/>
      <c r="BC474" s="185"/>
      <c r="BD474" s="180"/>
      <c r="BE474" s="186"/>
      <c r="BF474" s="187"/>
      <c r="BG474" s="172">
        <v>0</v>
      </c>
      <c r="BH474" s="172"/>
      <c r="BI474" s="172"/>
      <c r="BJ474" s="172"/>
      <c r="BK474" s="172"/>
      <c r="BL474" s="28"/>
      <c r="BM474" s="229"/>
      <c r="BN474" s="229"/>
      <c r="BO474" s="229"/>
      <c r="BP474" s="229"/>
      <c r="BQ474" s="229"/>
      <c r="BR474" s="229"/>
      <c r="BS474" s="229"/>
      <c r="BT474" s="229"/>
      <c r="BU474" s="229"/>
      <c r="BV474" s="229">
        <v>0</v>
      </c>
      <c r="BW474" s="229"/>
      <c r="BX474" s="229"/>
      <c r="BY474" s="229"/>
      <c r="BZ474" s="229"/>
      <c r="CA474" s="229"/>
      <c r="CB474" s="229"/>
      <c r="CC474" s="229"/>
      <c r="CD474" s="229"/>
      <c r="CE474" s="229"/>
      <c r="CF474" s="229"/>
      <c r="CG474" s="229">
        <v>0</v>
      </c>
      <c r="CH474" s="229">
        <v>0</v>
      </c>
      <c r="CI474" s="229"/>
      <c r="CJ474" s="229">
        <v>1.4999999999999999E-2</v>
      </c>
      <c r="CK474" s="229"/>
      <c r="CL474" s="229"/>
      <c r="CM474" s="229"/>
      <c r="CN474" s="229"/>
      <c r="CO474" s="229"/>
      <c r="CP474" s="229"/>
      <c r="CQ474" s="229" t="s">
        <v>174</v>
      </c>
      <c r="CR474" s="229" t="s">
        <v>175</v>
      </c>
      <c r="CS474">
        <v>0</v>
      </c>
    </row>
    <row r="475" spans="1:97" s="197" customFormat="1" ht="31.5" customHeight="1" x14ac:dyDescent="0.3">
      <c r="A475" s="193">
        <v>2022</v>
      </c>
      <c r="B475" s="170">
        <v>1</v>
      </c>
      <c r="C475" s="257">
        <v>44584</v>
      </c>
      <c r="D475" s="170">
        <v>18</v>
      </c>
      <c r="E475" s="170">
        <v>49</v>
      </c>
      <c r="F475" s="170">
        <v>6</v>
      </c>
      <c r="G475" s="196" t="s">
        <v>291</v>
      </c>
      <c r="H475" t="s">
        <v>292</v>
      </c>
      <c r="I475" t="s">
        <v>221</v>
      </c>
      <c r="J475">
        <v>2</v>
      </c>
      <c r="K475">
        <v>3</v>
      </c>
      <c r="L475" s="258">
        <v>100</v>
      </c>
      <c r="M475" s="259">
        <v>95.5</v>
      </c>
      <c r="N475" s="260">
        <v>104.5</v>
      </c>
      <c r="O475" s="192">
        <v>135</v>
      </c>
      <c r="P475" s="192">
        <v>126</v>
      </c>
      <c r="Q475" s="192">
        <v>140</v>
      </c>
      <c r="R475" s="192">
        <v>138</v>
      </c>
      <c r="S475" s="192">
        <v>122</v>
      </c>
      <c r="T475" s="192">
        <v>105</v>
      </c>
      <c r="U475" s="192">
        <v>95</v>
      </c>
      <c r="V475" s="192">
        <v>115</v>
      </c>
      <c r="W475" s="192">
        <v>113</v>
      </c>
      <c r="X475" s="192">
        <v>101</v>
      </c>
      <c r="Y475" s="171">
        <v>106</v>
      </c>
      <c r="Z475" s="171">
        <v>106</v>
      </c>
      <c r="AA475" s="192">
        <v>134</v>
      </c>
      <c r="AB475" s="192">
        <v>133</v>
      </c>
      <c r="AC475" s="192">
        <v>139</v>
      </c>
      <c r="AD475" s="192">
        <v>133</v>
      </c>
      <c r="AE475" s="192">
        <v>134</v>
      </c>
      <c r="AF475" s="192">
        <v>98</v>
      </c>
      <c r="AG475" s="192">
        <v>92</v>
      </c>
      <c r="AH475" s="192">
        <v>116</v>
      </c>
      <c r="AI475" s="192">
        <v>118</v>
      </c>
      <c r="AJ475" s="192">
        <v>114</v>
      </c>
      <c r="AK475" s="171">
        <v>106</v>
      </c>
      <c r="AL475" s="171">
        <v>106</v>
      </c>
      <c r="AM475" s="192">
        <v>133.4</v>
      </c>
      <c r="AN475" s="192">
        <v>106.7</v>
      </c>
      <c r="AO475" s="222"/>
      <c r="AP475" s="182">
        <v>101</v>
      </c>
      <c r="AQ475" s="183">
        <v>107</v>
      </c>
      <c r="AR475" s="181">
        <v>16.981132075471699</v>
      </c>
      <c r="AS475" s="181">
        <v>16.981132075471699</v>
      </c>
      <c r="AT475" s="184"/>
      <c r="AU475" s="184"/>
      <c r="AV475" s="184"/>
      <c r="AW475" s="184"/>
      <c r="AX475" s="184">
        <v>3</v>
      </c>
      <c r="AY475" s="184">
        <v>5</v>
      </c>
      <c r="AZ475" s="184"/>
      <c r="BA475" s="184"/>
      <c r="BB475" s="184"/>
      <c r="BC475" s="185"/>
      <c r="BD475" s="180"/>
      <c r="BE475" s="186"/>
      <c r="BF475" s="187"/>
      <c r="BG475" s="172">
        <v>0</v>
      </c>
      <c r="BH475" s="172"/>
      <c r="BI475" s="172"/>
      <c r="BJ475" s="172"/>
      <c r="BK475" s="172"/>
      <c r="BL475" s="28">
        <v>2</v>
      </c>
      <c r="BM475" s="229">
        <v>6</v>
      </c>
      <c r="BN475" s="229"/>
      <c r="BO475" s="229"/>
      <c r="BP475" s="229"/>
      <c r="BQ475" s="229"/>
      <c r="BR475" s="229"/>
      <c r="BS475" s="229"/>
      <c r="BT475" s="229"/>
      <c r="BU475" s="229"/>
      <c r="BV475" s="229">
        <v>0</v>
      </c>
      <c r="BW475" s="229"/>
      <c r="BX475" s="229"/>
      <c r="BY475" s="229">
        <v>3</v>
      </c>
      <c r="BZ475" s="229"/>
      <c r="CA475" s="229"/>
      <c r="CB475" s="229"/>
      <c r="CC475" s="229"/>
      <c r="CD475" s="229"/>
      <c r="CE475" s="229"/>
      <c r="CF475" s="229"/>
      <c r="CG475" s="229">
        <v>0</v>
      </c>
      <c r="CH475" s="229">
        <v>0</v>
      </c>
      <c r="CI475" s="229"/>
      <c r="CJ475" s="229">
        <v>1.4999999999999999E-2</v>
      </c>
      <c r="CK475" s="229"/>
      <c r="CL475" s="229"/>
      <c r="CM475" s="229"/>
      <c r="CN475" s="229"/>
      <c r="CO475" s="229"/>
      <c r="CP475" s="229"/>
      <c r="CQ475" s="229" t="s">
        <v>174</v>
      </c>
      <c r="CR475" s="229" t="s">
        <v>222</v>
      </c>
      <c r="CS475">
        <v>0</v>
      </c>
    </row>
    <row r="476" spans="1:97" s="197" customFormat="1" ht="31.5" customHeight="1" x14ac:dyDescent="0.3">
      <c r="A476" s="193">
        <v>2022</v>
      </c>
      <c r="B476" s="170">
        <v>1</v>
      </c>
      <c r="C476" s="257">
        <v>44584</v>
      </c>
      <c r="D476" s="170">
        <v>18</v>
      </c>
      <c r="E476" s="170">
        <v>50</v>
      </c>
      <c r="F476" s="170">
        <v>6</v>
      </c>
      <c r="G476" s="196" t="s">
        <v>294</v>
      </c>
      <c r="H476" t="s">
        <v>295</v>
      </c>
      <c r="I476" t="s">
        <v>221</v>
      </c>
      <c r="J476">
        <v>2</v>
      </c>
      <c r="K476">
        <v>3</v>
      </c>
      <c r="L476" s="258">
        <v>54</v>
      </c>
      <c r="M476" s="259">
        <v>51.57</v>
      </c>
      <c r="N476" s="260">
        <v>56.43</v>
      </c>
      <c r="O476" s="192">
        <v>70</v>
      </c>
      <c r="P476" s="192">
        <v>63</v>
      </c>
      <c r="Q476" s="192">
        <v>70</v>
      </c>
      <c r="R476" s="192">
        <v>65</v>
      </c>
      <c r="S476" s="192">
        <v>64</v>
      </c>
      <c r="T476" s="192">
        <v>58</v>
      </c>
      <c r="U476" s="192">
        <v>51</v>
      </c>
      <c r="V476" s="192">
        <v>63</v>
      </c>
      <c r="W476" s="192">
        <v>58</v>
      </c>
      <c r="X476" s="192">
        <v>57</v>
      </c>
      <c r="Y476" s="171">
        <v>106</v>
      </c>
      <c r="Z476" s="171">
        <v>106</v>
      </c>
      <c r="AA476" s="192">
        <v>61</v>
      </c>
      <c r="AB476" s="192">
        <v>95</v>
      </c>
      <c r="AC476" s="192">
        <v>63</v>
      </c>
      <c r="AD476" s="192">
        <v>66</v>
      </c>
      <c r="AE476" s="192">
        <v>62</v>
      </c>
      <c r="AF476" s="192">
        <v>53</v>
      </c>
      <c r="AG476" s="192">
        <v>50</v>
      </c>
      <c r="AH476" s="192">
        <v>60</v>
      </c>
      <c r="AI476" s="192">
        <v>59</v>
      </c>
      <c r="AJ476" s="192">
        <v>65</v>
      </c>
      <c r="AK476" s="171">
        <v>106</v>
      </c>
      <c r="AL476" s="171">
        <v>106</v>
      </c>
      <c r="AM476" s="192">
        <v>67.900000000000006</v>
      </c>
      <c r="AN476" s="192">
        <v>57.4</v>
      </c>
      <c r="AO476" s="222"/>
      <c r="AP476" s="182">
        <v>101</v>
      </c>
      <c r="AQ476" s="183">
        <v>107</v>
      </c>
      <c r="AR476" s="181">
        <v>16.981132075471699</v>
      </c>
      <c r="AS476" s="181">
        <v>16.981132075471699</v>
      </c>
      <c r="AT476" s="184"/>
      <c r="AU476" s="184"/>
      <c r="AV476" s="184"/>
      <c r="AW476" s="184"/>
      <c r="AX476" s="184">
        <v>2</v>
      </c>
      <c r="AY476" s="184">
        <v>6</v>
      </c>
      <c r="AZ476" s="184"/>
      <c r="BA476" s="184"/>
      <c r="BB476" s="184"/>
      <c r="BC476" s="185"/>
      <c r="BD476" s="180"/>
      <c r="BE476" s="186"/>
      <c r="BF476" s="187"/>
      <c r="BG476" s="172">
        <v>0</v>
      </c>
      <c r="BH476" s="172"/>
      <c r="BI476" s="172"/>
      <c r="BJ476" s="172"/>
      <c r="BK476" s="172"/>
      <c r="BL476" s="28">
        <v>4</v>
      </c>
      <c r="BM476" s="229">
        <v>1</v>
      </c>
      <c r="BN476" s="229"/>
      <c r="BO476" s="229"/>
      <c r="BP476" s="229"/>
      <c r="BQ476" s="229"/>
      <c r="BR476" s="229"/>
      <c r="BS476" s="229"/>
      <c r="BT476" s="229"/>
      <c r="BU476" s="229"/>
      <c r="BV476" s="229">
        <v>0</v>
      </c>
      <c r="BW476" s="229"/>
      <c r="BX476" s="229"/>
      <c r="BY476" s="229">
        <v>1</v>
      </c>
      <c r="BZ476" s="229"/>
      <c r="CA476" s="229"/>
      <c r="CB476" s="229"/>
      <c r="CC476" s="229"/>
      <c r="CD476" s="229"/>
      <c r="CE476" s="229"/>
      <c r="CF476" s="229"/>
      <c r="CG476" s="229">
        <v>0</v>
      </c>
      <c r="CH476" s="229">
        <v>0</v>
      </c>
      <c r="CI476" s="229"/>
      <c r="CJ476" s="229">
        <v>1.4999999999999999E-2</v>
      </c>
      <c r="CK476" s="229"/>
      <c r="CL476" s="229"/>
      <c r="CM476" s="229"/>
      <c r="CN476" s="229"/>
      <c r="CO476" s="229"/>
      <c r="CP476" s="229"/>
      <c r="CQ476" s="229" t="s">
        <v>174</v>
      </c>
      <c r="CR476" s="229" t="s">
        <v>222</v>
      </c>
      <c r="CS476">
        <v>0</v>
      </c>
    </row>
    <row r="477" spans="1:97" s="197" customFormat="1" ht="31.5" customHeight="1" x14ac:dyDescent="0.3">
      <c r="A477" s="193">
        <v>2022</v>
      </c>
      <c r="B477" s="170">
        <v>1</v>
      </c>
      <c r="C477" s="257">
        <v>44584</v>
      </c>
      <c r="D477" s="170">
        <v>384</v>
      </c>
      <c r="E477" s="170">
        <v>556</v>
      </c>
      <c r="F477" s="170">
        <v>6</v>
      </c>
      <c r="G477" s="196" t="s">
        <v>187</v>
      </c>
      <c r="H477" t="s">
        <v>188</v>
      </c>
      <c r="I477" t="s">
        <v>160</v>
      </c>
      <c r="J477">
        <v>1</v>
      </c>
      <c r="K477">
        <v>6</v>
      </c>
      <c r="L477" s="258">
        <v>1066</v>
      </c>
      <c r="M477" s="259">
        <v>1003.106</v>
      </c>
      <c r="N477" s="260">
        <v>1141.6859999999999</v>
      </c>
      <c r="O477" s="192">
        <v>1727</v>
      </c>
      <c r="P477" s="192">
        <v>1702</v>
      </c>
      <c r="Q477" s="192">
        <v>1636</v>
      </c>
      <c r="R477" s="192">
        <v>1781</v>
      </c>
      <c r="S477" s="192">
        <v>1710</v>
      </c>
      <c r="T477" s="192">
        <v>1325</v>
      </c>
      <c r="U477" s="192">
        <v>1306</v>
      </c>
      <c r="V477" s="192">
        <v>1303</v>
      </c>
      <c r="W477" s="192">
        <v>1330</v>
      </c>
      <c r="X477" s="192">
        <v>1320</v>
      </c>
      <c r="Y477" s="171">
        <v>170</v>
      </c>
      <c r="Z477" s="171">
        <v>169</v>
      </c>
      <c r="AA477" s="192">
        <v>1696</v>
      </c>
      <c r="AB477" s="192">
        <v>1690</v>
      </c>
      <c r="AC477" s="192">
        <v>1674</v>
      </c>
      <c r="AD477" s="192">
        <v>1684</v>
      </c>
      <c r="AE477" s="192">
        <v>1697</v>
      </c>
      <c r="AF477" s="192">
        <v>1317</v>
      </c>
      <c r="AG477" s="192">
        <v>1314</v>
      </c>
      <c r="AH477" s="192">
        <v>1342</v>
      </c>
      <c r="AI477" s="192">
        <v>1316</v>
      </c>
      <c r="AJ477" s="192">
        <v>1357</v>
      </c>
      <c r="AK477" s="171">
        <v>176</v>
      </c>
      <c r="AL477" s="171">
        <v>169</v>
      </c>
      <c r="AM477" s="192">
        <v>1699.7</v>
      </c>
      <c r="AN477" s="192">
        <v>1323</v>
      </c>
      <c r="AO477" s="222"/>
      <c r="AP477" s="182">
        <v>21</v>
      </c>
      <c r="AQ477" s="183">
        <v>180</v>
      </c>
      <c r="AR477" s="181">
        <v>21.05263157894737</v>
      </c>
      <c r="AS477" s="181">
        <v>21.05263157894737</v>
      </c>
      <c r="AT477" s="184"/>
      <c r="AU477" s="184"/>
      <c r="AV477" s="184"/>
      <c r="AW477" s="184">
        <v>6</v>
      </c>
      <c r="AX477" s="184">
        <v>6</v>
      </c>
      <c r="AY477" s="184">
        <v>6</v>
      </c>
      <c r="AZ477" s="184"/>
      <c r="BA477" s="184"/>
      <c r="BB477" s="184"/>
      <c r="BC477" s="185"/>
      <c r="BD477" s="180"/>
      <c r="BE477" s="186"/>
      <c r="BF477" s="187"/>
      <c r="BG477" s="172">
        <v>0</v>
      </c>
      <c r="BH477" s="172"/>
      <c r="BI477" s="172"/>
      <c r="BJ477" s="172"/>
      <c r="BK477" s="172"/>
      <c r="BL477" s="28"/>
      <c r="BM477" s="229"/>
      <c r="BN477" s="229"/>
      <c r="BO477" s="229"/>
      <c r="BP477" s="229"/>
      <c r="BQ477" s="229"/>
      <c r="BR477" s="229"/>
      <c r="BS477" s="229"/>
      <c r="BT477" s="229"/>
      <c r="BU477" s="229"/>
      <c r="BV477" s="229">
        <v>0</v>
      </c>
      <c r="BW477" s="229"/>
      <c r="BX477" s="229"/>
      <c r="BY477" s="229"/>
      <c r="BZ477" s="229"/>
      <c r="CA477" s="229"/>
      <c r="CB477" s="229"/>
      <c r="CC477" s="229"/>
      <c r="CD477" s="229"/>
      <c r="CE477" s="229"/>
      <c r="CF477" s="229"/>
      <c r="CG477" s="229">
        <v>0</v>
      </c>
      <c r="CH477" s="229">
        <v>0</v>
      </c>
      <c r="CI477" s="229"/>
      <c r="CJ477" s="229">
        <v>1.4999999999999999E-2</v>
      </c>
      <c r="CK477" s="229"/>
      <c r="CL477" s="229"/>
      <c r="CM477" s="229"/>
      <c r="CN477" s="229"/>
      <c r="CO477" s="229"/>
      <c r="CP477" s="229"/>
      <c r="CQ477" s="229" t="s">
        <v>174</v>
      </c>
      <c r="CR477" s="229" t="s">
        <v>175</v>
      </c>
      <c r="CS477">
        <v>0</v>
      </c>
    </row>
    <row r="478" spans="1:97" s="197" customFormat="1" ht="31.5" customHeight="1" x14ac:dyDescent="0.3">
      <c r="A478" s="193">
        <v>2022</v>
      </c>
      <c r="B478" s="170">
        <v>1</v>
      </c>
      <c r="C478" s="257">
        <v>44584</v>
      </c>
      <c r="D478" s="170">
        <v>384</v>
      </c>
      <c r="E478" s="170">
        <v>557</v>
      </c>
      <c r="F478" s="170">
        <v>6</v>
      </c>
      <c r="G478" s="196" t="s">
        <v>189</v>
      </c>
      <c r="H478" t="s">
        <v>190</v>
      </c>
      <c r="I478" t="s">
        <v>160</v>
      </c>
      <c r="J478">
        <v>1</v>
      </c>
      <c r="K478">
        <v>6</v>
      </c>
      <c r="L478" s="258">
        <v>182</v>
      </c>
      <c r="M478" s="259">
        <v>171.262</v>
      </c>
      <c r="N478" s="260">
        <v>194.922</v>
      </c>
      <c r="O478" s="192"/>
      <c r="P478" s="192"/>
      <c r="Q478" s="192"/>
      <c r="R478" s="192"/>
      <c r="S478" s="192"/>
      <c r="T478" s="192"/>
      <c r="U478" s="192"/>
      <c r="V478" s="192"/>
      <c r="W478" s="192"/>
      <c r="X478" s="192"/>
      <c r="Y478" s="171">
        <v>170</v>
      </c>
      <c r="Z478" s="171">
        <v>169</v>
      </c>
      <c r="AA478" s="192"/>
      <c r="AB478" s="192"/>
      <c r="AC478" s="192"/>
      <c r="AD478" s="192"/>
      <c r="AE478" s="192"/>
      <c r="AF478" s="192"/>
      <c r="AG478" s="192"/>
      <c r="AH478" s="192"/>
      <c r="AI478" s="192"/>
      <c r="AJ478" s="192"/>
      <c r="AK478" s="171">
        <v>176</v>
      </c>
      <c r="AL478" s="171">
        <v>169</v>
      </c>
      <c r="AM478" s="192"/>
      <c r="AN478" s="192"/>
      <c r="AO478" s="222"/>
      <c r="AP478" s="182">
        <v>21</v>
      </c>
      <c r="AQ478" s="183">
        <v>180</v>
      </c>
      <c r="AR478" s="181">
        <v>21.05263157894737</v>
      </c>
      <c r="AS478" s="181">
        <v>21.05263157894737</v>
      </c>
      <c r="AT478" s="184"/>
      <c r="AU478" s="184"/>
      <c r="AV478" s="184"/>
      <c r="AW478" s="184"/>
      <c r="AX478" s="184"/>
      <c r="AY478" s="184"/>
      <c r="AZ478" s="184"/>
      <c r="BA478" s="184"/>
      <c r="BB478" s="184"/>
      <c r="BC478" s="185"/>
      <c r="BD478" s="180"/>
      <c r="BE478" s="186"/>
      <c r="BF478" s="187"/>
      <c r="BG478" s="172">
        <v>0</v>
      </c>
      <c r="BH478" s="172"/>
      <c r="BI478" s="172"/>
      <c r="BJ478" s="172"/>
      <c r="BK478" s="172"/>
      <c r="BL478" s="28"/>
      <c r="BM478" s="229"/>
      <c r="BN478" s="229"/>
      <c r="BO478" s="229"/>
      <c r="BP478" s="229"/>
      <c r="BQ478" s="229"/>
      <c r="BR478" s="229"/>
      <c r="BS478" s="229"/>
      <c r="BT478" s="229"/>
      <c r="BU478" s="229"/>
      <c r="BV478" s="229">
        <v>0</v>
      </c>
      <c r="BW478" s="229"/>
      <c r="BX478" s="229"/>
      <c r="BY478" s="229"/>
      <c r="BZ478" s="229"/>
      <c r="CA478" s="229"/>
      <c r="CB478" s="229"/>
      <c r="CC478" s="229"/>
      <c r="CD478" s="229"/>
      <c r="CE478" s="229"/>
      <c r="CF478" s="229"/>
      <c r="CG478" s="229">
        <v>0</v>
      </c>
      <c r="CH478" s="229">
        <v>0</v>
      </c>
      <c r="CI478" s="229"/>
      <c r="CJ478" s="229">
        <v>1.4999999999999999E-2</v>
      </c>
      <c r="CK478" s="229"/>
      <c r="CL478" s="229"/>
      <c r="CM478" s="229"/>
      <c r="CN478" s="229"/>
      <c r="CO478" s="229"/>
      <c r="CP478" s="229"/>
      <c r="CQ478" s="229" t="s">
        <v>174</v>
      </c>
      <c r="CR478" s="229" t="s">
        <v>175</v>
      </c>
      <c r="CS478">
        <v>0</v>
      </c>
    </row>
    <row r="479" spans="1:97" s="197" customFormat="1" ht="31.5" customHeight="1" x14ac:dyDescent="0.3">
      <c r="A479" s="193">
        <v>2022</v>
      </c>
      <c r="B479" s="170">
        <v>1</v>
      </c>
      <c r="C479" s="257">
        <v>44584</v>
      </c>
      <c r="D479" s="170">
        <v>395</v>
      </c>
      <c r="E479" s="170">
        <v>609</v>
      </c>
      <c r="F479" s="170">
        <v>7</v>
      </c>
      <c r="G479" s="196" t="s">
        <v>158</v>
      </c>
      <c r="H479" t="s">
        <v>159</v>
      </c>
      <c r="I479" t="s">
        <v>160</v>
      </c>
      <c r="J479">
        <v>3</v>
      </c>
      <c r="K479">
        <v>3</v>
      </c>
      <c r="L479" s="258">
        <v>35</v>
      </c>
      <c r="M479" s="259">
        <v>32.6</v>
      </c>
      <c r="N479" s="260">
        <v>37.5</v>
      </c>
      <c r="O479" s="192"/>
      <c r="P479" s="192"/>
      <c r="Q479" s="192"/>
      <c r="R479" s="192"/>
      <c r="S479" s="192"/>
      <c r="T479" s="192"/>
      <c r="U479" s="192"/>
      <c r="V479" s="192"/>
      <c r="W479" s="192"/>
      <c r="X479" s="192"/>
      <c r="Y479" s="171"/>
      <c r="Z479" s="171"/>
      <c r="AA479" s="192"/>
      <c r="AB479" s="192"/>
      <c r="AC479" s="192"/>
      <c r="AD479" s="192"/>
      <c r="AE479" s="192"/>
      <c r="AF479" s="192"/>
      <c r="AG479" s="192"/>
      <c r="AH479" s="192"/>
      <c r="AI479" s="192"/>
      <c r="AJ479" s="192"/>
      <c r="AK479" s="171">
        <v>112</v>
      </c>
      <c r="AL479" s="171">
        <v>105</v>
      </c>
      <c r="AM479" s="192"/>
      <c r="AN479" s="192"/>
      <c r="AO479" s="222"/>
      <c r="AP479" s="182">
        <v>86</v>
      </c>
      <c r="AQ479" s="183">
        <v>126</v>
      </c>
      <c r="AR479" s="181">
        <v>11.111111111111111</v>
      </c>
      <c r="AS479" s="181">
        <v>11.111111111111111</v>
      </c>
      <c r="AT479" s="184"/>
      <c r="AU479" s="184"/>
      <c r="AV479" s="184"/>
      <c r="AW479" s="184"/>
      <c r="AX479" s="184"/>
      <c r="AY479" s="184"/>
      <c r="AZ479" s="184"/>
      <c r="BA479" s="184"/>
      <c r="BB479" s="184"/>
      <c r="BC479" s="185"/>
      <c r="BD479" s="180"/>
      <c r="BE479" s="186"/>
      <c r="BF479" s="187"/>
      <c r="BG479" s="172">
        <v>0</v>
      </c>
      <c r="BH479" s="172"/>
      <c r="BI479" s="172"/>
      <c r="BJ479" s="172"/>
      <c r="BK479" s="172"/>
      <c r="BL479" s="28"/>
      <c r="BM479" s="229"/>
      <c r="BN479" s="229"/>
      <c r="BO479" s="229"/>
      <c r="BP479" s="229"/>
      <c r="BQ479" s="229"/>
      <c r="BR479" s="229"/>
      <c r="BS479" s="229"/>
      <c r="BT479" s="229"/>
      <c r="BU479" s="229"/>
      <c r="BV479" s="229">
        <v>0</v>
      </c>
      <c r="BW479" s="229"/>
      <c r="BX479" s="229"/>
      <c r="BY479" s="229"/>
      <c r="BZ479" s="229"/>
      <c r="CA479" s="229"/>
      <c r="CB479" s="229"/>
      <c r="CC479" s="229"/>
      <c r="CD479" s="229"/>
      <c r="CE479" s="229"/>
      <c r="CF479" s="229"/>
      <c r="CG479" s="229">
        <v>0</v>
      </c>
      <c r="CH479" s="229">
        <v>0</v>
      </c>
      <c r="CI479" s="229"/>
      <c r="CJ479" s="229">
        <v>1.4999999999999999E-2</v>
      </c>
      <c r="CK479" s="229"/>
      <c r="CL479" s="229"/>
      <c r="CM479" s="229"/>
      <c r="CN479" s="229"/>
      <c r="CO479" s="229"/>
      <c r="CP479" s="229"/>
      <c r="CQ479" s="229" t="s">
        <v>161</v>
      </c>
      <c r="CR479" s="229" t="s">
        <v>162</v>
      </c>
      <c r="CS479">
        <v>0</v>
      </c>
    </row>
    <row r="480" spans="1:97" s="197" customFormat="1" ht="31.5" customHeight="1" x14ac:dyDescent="0.3">
      <c r="A480" s="193">
        <v>2022</v>
      </c>
      <c r="B480" s="170">
        <v>1</v>
      </c>
      <c r="C480" s="257">
        <v>44584</v>
      </c>
      <c r="D480" s="170">
        <v>18</v>
      </c>
      <c r="E480" s="170">
        <v>50</v>
      </c>
      <c r="F480" s="170">
        <v>8</v>
      </c>
      <c r="G480" s="196" t="s">
        <v>294</v>
      </c>
      <c r="H480" t="s">
        <v>295</v>
      </c>
      <c r="I480" t="s">
        <v>221</v>
      </c>
      <c r="J480">
        <v>2</v>
      </c>
      <c r="K480">
        <v>3</v>
      </c>
      <c r="L480" s="258">
        <v>54</v>
      </c>
      <c r="M480" s="259">
        <v>51.57</v>
      </c>
      <c r="N480" s="260">
        <v>56.43</v>
      </c>
      <c r="O480" s="192"/>
      <c r="P480" s="192"/>
      <c r="Q480" s="192"/>
      <c r="R480" s="192"/>
      <c r="S480" s="192"/>
      <c r="T480" s="192"/>
      <c r="U480" s="192"/>
      <c r="V480" s="192"/>
      <c r="W480" s="192"/>
      <c r="X480" s="192"/>
      <c r="Y480" s="171">
        <v>106</v>
      </c>
      <c r="Z480" s="171">
        <v>106</v>
      </c>
      <c r="AA480" s="192"/>
      <c r="AB480" s="192"/>
      <c r="AC480" s="192"/>
      <c r="AD480" s="192"/>
      <c r="AE480" s="192"/>
      <c r="AF480" s="192"/>
      <c r="AG480" s="192"/>
      <c r="AH480" s="192"/>
      <c r="AI480" s="192"/>
      <c r="AJ480" s="192"/>
      <c r="AK480" s="171">
        <v>106</v>
      </c>
      <c r="AL480" s="171">
        <v>106</v>
      </c>
      <c r="AM480" s="192"/>
      <c r="AN480" s="192"/>
      <c r="AO480" s="222"/>
      <c r="AP480" s="182">
        <v>101</v>
      </c>
      <c r="AQ480" s="183">
        <v>107</v>
      </c>
      <c r="AR480" s="181">
        <v>16.981132075471699</v>
      </c>
      <c r="AS480" s="181">
        <v>16.981132075471699</v>
      </c>
      <c r="AT480" s="184"/>
      <c r="AU480" s="184"/>
      <c r="AV480" s="184"/>
      <c r="AW480" s="184"/>
      <c r="AX480" s="184"/>
      <c r="AY480" s="184"/>
      <c r="AZ480" s="184"/>
      <c r="BA480" s="184"/>
      <c r="BB480" s="184"/>
      <c r="BC480" s="185"/>
      <c r="BD480" s="180"/>
      <c r="BE480" s="186"/>
      <c r="BF480" s="187"/>
      <c r="BG480" s="172">
        <v>0</v>
      </c>
      <c r="BH480" s="172"/>
      <c r="BI480" s="172"/>
      <c r="BJ480" s="172"/>
      <c r="BK480" s="172"/>
      <c r="BL480" s="28"/>
      <c r="BM480" s="229"/>
      <c r="BN480" s="229"/>
      <c r="BO480" s="229"/>
      <c r="BP480" s="229"/>
      <c r="BQ480" s="229"/>
      <c r="BR480" s="229"/>
      <c r="BS480" s="229"/>
      <c r="BT480" s="229"/>
      <c r="BU480" s="229"/>
      <c r="BV480" s="229">
        <v>0</v>
      </c>
      <c r="BW480" s="229"/>
      <c r="BX480" s="229"/>
      <c r="BY480" s="229"/>
      <c r="BZ480" s="229"/>
      <c r="CA480" s="229"/>
      <c r="CB480" s="229"/>
      <c r="CC480" s="229"/>
      <c r="CD480" s="229"/>
      <c r="CE480" s="229"/>
      <c r="CF480" s="229"/>
      <c r="CG480" s="229">
        <v>0</v>
      </c>
      <c r="CH480" s="229">
        <v>0</v>
      </c>
      <c r="CI480" s="229"/>
      <c r="CJ480" s="229">
        <v>1.4999999999999999E-2</v>
      </c>
      <c r="CK480" s="229"/>
      <c r="CL480" s="229"/>
      <c r="CM480" s="229"/>
      <c r="CN480" s="229"/>
      <c r="CO480" s="229"/>
      <c r="CP480" s="229"/>
      <c r="CQ480" s="229" t="s">
        <v>174</v>
      </c>
      <c r="CR480" s="229" t="s">
        <v>222</v>
      </c>
      <c r="CS480">
        <v>0</v>
      </c>
    </row>
    <row r="481" spans="1:97" s="197" customFormat="1" ht="31.5" customHeight="1" x14ac:dyDescent="0.3">
      <c r="A481" s="193">
        <v>2022</v>
      </c>
      <c r="B481" s="170">
        <v>1</v>
      </c>
      <c r="C481" s="257">
        <v>44584</v>
      </c>
      <c r="D481" s="170">
        <v>142</v>
      </c>
      <c r="E481" s="170">
        <v>280</v>
      </c>
      <c r="F481" s="170">
        <v>8</v>
      </c>
      <c r="G481" s="196" t="s">
        <v>319</v>
      </c>
      <c r="H481" t="s">
        <v>320</v>
      </c>
      <c r="I481" t="s">
        <v>160</v>
      </c>
      <c r="J481">
        <v>3</v>
      </c>
      <c r="K481">
        <v>2</v>
      </c>
      <c r="L481" s="258">
        <v>323</v>
      </c>
      <c r="M481" s="259">
        <v>300.39</v>
      </c>
      <c r="N481" s="260">
        <v>345.61</v>
      </c>
      <c r="O481" s="192"/>
      <c r="P481" s="192"/>
      <c r="Q481" s="192"/>
      <c r="R481" s="192"/>
      <c r="S481" s="192"/>
      <c r="T481" s="192"/>
      <c r="U481" s="192"/>
      <c r="V481" s="192"/>
      <c r="W481" s="192"/>
      <c r="X481" s="192"/>
      <c r="Y481" s="171"/>
      <c r="Z481" s="171"/>
      <c r="AA481" s="192">
        <v>402</v>
      </c>
      <c r="AB481" s="192">
        <v>399</v>
      </c>
      <c r="AC481" s="192">
        <v>495</v>
      </c>
      <c r="AD481" s="192">
        <v>435</v>
      </c>
      <c r="AE481" s="192">
        <v>400</v>
      </c>
      <c r="AF481" s="192">
        <v>336</v>
      </c>
      <c r="AG481" s="192">
        <v>332</v>
      </c>
      <c r="AH481" s="192">
        <v>347</v>
      </c>
      <c r="AI481" s="192">
        <v>340</v>
      </c>
      <c r="AJ481" s="192">
        <v>365</v>
      </c>
      <c r="AK481" s="171">
        <v>111</v>
      </c>
      <c r="AL481" s="171">
        <v>111</v>
      </c>
      <c r="AM481" s="192">
        <v>426.2</v>
      </c>
      <c r="AN481" s="192">
        <v>344</v>
      </c>
      <c r="AO481" s="222"/>
      <c r="AP481" s="182">
        <v>105</v>
      </c>
      <c r="AQ481" s="183">
        <v>103</v>
      </c>
      <c r="AR481" s="181">
        <v>10.810810810810811</v>
      </c>
      <c r="AS481" s="181">
        <v>10.810810810810811</v>
      </c>
      <c r="AT481" s="184"/>
      <c r="AU481" s="184"/>
      <c r="AV481" s="184"/>
      <c r="AW481" s="184"/>
      <c r="AX481" s="184"/>
      <c r="AY481" s="184"/>
      <c r="AZ481" s="184"/>
      <c r="BA481" s="184"/>
      <c r="BB481" s="184"/>
      <c r="BC481" s="185"/>
      <c r="BD481" s="180"/>
      <c r="BE481" s="186"/>
      <c r="BF481" s="187"/>
      <c r="BG481" s="172">
        <v>0</v>
      </c>
      <c r="BH481" s="172"/>
      <c r="BI481" s="172"/>
      <c r="BJ481" s="172"/>
      <c r="BK481" s="172"/>
      <c r="BL481" s="28"/>
      <c r="BM481" s="229"/>
      <c r="BN481" s="229"/>
      <c r="BO481" s="229"/>
      <c r="BP481" s="229"/>
      <c r="BQ481" s="229"/>
      <c r="BR481" s="229"/>
      <c r="BS481" s="229"/>
      <c r="BT481" s="229"/>
      <c r="BU481" s="229"/>
      <c r="BV481" s="229">
        <v>0</v>
      </c>
      <c r="BW481" s="229"/>
      <c r="BX481" s="229"/>
      <c r="BY481" s="229"/>
      <c r="BZ481" s="229"/>
      <c r="CA481" s="229"/>
      <c r="CB481" s="229"/>
      <c r="CC481" s="229"/>
      <c r="CD481" s="229"/>
      <c r="CE481" s="229"/>
      <c r="CF481" s="229"/>
      <c r="CG481" s="229">
        <v>0</v>
      </c>
      <c r="CH481" s="229">
        <v>0</v>
      </c>
      <c r="CI481" s="229"/>
      <c r="CJ481" s="229">
        <v>1.4999999999999999E-2</v>
      </c>
      <c r="CK481" s="229"/>
      <c r="CL481" s="229"/>
      <c r="CM481" s="229"/>
      <c r="CN481" s="229"/>
      <c r="CO481" s="229"/>
      <c r="CP481" s="229"/>
      <c r="CQ481" s="229" t="s">
        <v>165</v>
      </c>
      <c r="CR481" s="229"/>
      <c r="CS481">
        <v>0</v>
      </c>
    </row>
    <row r="482" spans="1:97" s="197" customFormat="1" ht="31.5" customHeight="1" x14ac:dyDescent="0.3">
      <c r="A482" s="193">
        <v>2022</v>
      </c>
      <c r="B482" s="170">
        <v>1</v>
      </c>
      <c r="C482" s="257">
        <v>44584</v>
      </c>
      <c r="D482" s="170">
        <v>159</v>
      </c>
      <c r="E482" s="170">
        <v>299</v>
      </c>
      <c r="F482" s="170">
        <v>30</v>
      </c>
      <c r="G482" s="196" t="s">
        <v>233</v>
      </c>
      <c r="H482" t="s">
        <v>234</v>
      </c>
      <c r="I482" t="s">
        <v>235</v>
      </c>
      <c r="J482">
        <v>3</v>
      </c>
      <c r="K482">
        <v>2</v>
      </c>
      <c r="L482" s="258">
        <v>115</v>
      </c>
      <c r="M482" s="259">
        <v>106.95</v>
      </c>
      <c r="N482" s="260">
        <v>123.05</v>
      </c>
      <c r="O482" s="192"/>
      <c r="P482" s="192"/>
      <c r="Q482" s="192"/>
      <c r="R482" s="192"/>
      <c r="S482" s="192"/>
      <c r="T482" s="192"/>
      <c r="U482" s="192"/>
      <c r="V482" s="192"/>
      <c r="W482" s="192"/>
      <c r="X482" s="192"/>
      <c r="Y482" s="171"/>
      <c r="Z482" s="171"/>
      <c r="AA482" s="192">
        <v>154</v>
      </c>
      <c r="AB482" s="192">
        <v>150</v>
      </c>
      <c r="AC482" s="192">
        <v>141</v>
      </c>
      <c r="AD482" s="192">
        <v>138</v>
      </c>
      <c r="AE482" s="192">
        <v>135</v>
      </c>
      <c r="AF482" s="192">
        <v>110</v>
      </c>
      <c r="AG482" s="192">
        <v>109</v>
      </c>
      <c r="AH482" s="192">
        <v>105</v>
      </c>
      <c r="AI482" s="192">
        <v>109</v>
      </c>
      <c r="AJ482" s="192">
        <v>111</v>
      </c>
      <c r="AK482" s="171">
        <v>132</v>
      </c>
      <c r="AL482" s="171"/>
      <c r="AM482" s="192">
        <v>143.6</v>
      </c>
      <c r="AN482" s="192">
        <v>108.8</v>
      </c>
      <c r="AO482" s="222"/>
      <c r="AP482" s="182">
        <v>86</v>
      </c>
      <c r="AQ482" s="183">
        <v>126</v>
      </c>
      <c r="AR482" s="181">
        <v>9.0909090909090917</v>
      </c>
      <c r="AS482" s="181">
        <v>9.0909090909090917</v>
      </c>
      <c r="AT482" s="184"/>
      <c r="AU482" s="184"/>
      <c r="AV482" s="184"/>
      <c r="AW482" s="184"/>
      <c r="AX482" s="184"/>
      <c r="AY482" s="184"/>
      <c r="AZ482" s="184"/>
      <c r="BA482" s="184"/>
      <c r="BB482" s="184"/>
      <c r="BC482" s="185"/>
      <c r="BD482" s="180"/>
      <c r="BE482" s="186"/>
      <c r="BF482" s="187"/>
      <c r="BG482" s="172">
        <v>0</v>
      </c>
      <c r="BH482" s="172"/>
      <c r="BI482" s="172"/>
      <c r="BJ482" s="172"/>
      <c r="BK482" s="172"/>
      <c r="BL482" s="28">
        <v>2</v>
      </c>
      <c r="BM482" s="229">
        <v>6</v>
      </c>
      <c r="BN482" s="229"/>
      <c r="BO482" s="229"/>
      <c r="BP482" s="229"/>
      <c r="BQ482" s="229"/>
      <c r="BR482" s="229"/>
      <c r="BS482" s="229"/>
      <c r="BT482" s="229"/>
      <c r="BU482" s="229"/>
      <c r="BV482" s="229">
        <v>0</v>
      </c>
      <c r="BW482" s="229"/>
      <c r="BX482" s="229"/>
      <c r="BY482" s="229"/>
      <c r="BZ482" s="229"/>
      <c r="CA482" s="229"/>
      <c r="CB482" s="229"/>
      <c r="CC482" s="229"/>
      <c r="CD482" s="229"/>
      <c r="CE482" s="229"/>
      <c r="CF482" s="229"/>
      <c r="CG482" s="229">
        <v>0</v>
      </c>
      <c r="CH482" s="229">
        <v>0</v>
      </c>
      <c r="CI482" s="229"/>
      <c r="CJ482" s="229">
        <v>0.02</v>
      </c>
      <c r="CK482" s="229"/>
      <c r="CL482" s="229"/>
      <c r="CM482" s="229"/>
      <c r="CN482" s="229"/>
      <c r="CO482" s="229"/>
      <c r="CP482" s="229"/>
      <c r="CQ482" s="229" t="s">
        <v>169</v>
      </c>
      <c r="CR482" s="229" t="s">
        <v>170</v>
      </c>
      <c r="CS482">
        <v>0</v>
      </c>
    </row>
    <row r="483" spans="1:97" s="197" customFormat="1" ht="31.5" customHeight="1" x14ac:dyDescent="0.3">
      <c r="A483" s="193">
        <v>2022</v>
      </c>
      <c r="B483" s="170">
        <v>1</v>
      </c>
      <c r="C483" s="257">
        <v>44584</v>
      </c>
      <c r="D483" s="170">
        <v>334</v>
      </c>
      <c r="E483" s="170">
        <v>254</v>
      </c>
      <c r="F483" s="170">
        <v>49</v>
      </c>
      <c r="G483" s="196" t="s">
        <v>200</v>
      </c>
      <c r="H483" t="s">
        <v>168</v>
      </c>
      <c r="I483" t="s">
        <v>201</v>
      </c>
      <c r="J483">
        <v>4</v>
      </c>
      <c r="K483">
        <v>2</v>
      </c>
      <c r="L483" s="258">
        <v>203</v>
      </c>
      <c r="M483" s="259">
        <v>188.79</v>
      </c>
      <c r="N483" s="260">
        <v>217.21</v>
      </c>
      <c r="O483" s="192"/>
      <c r="P483" s="192">
        <v>300</v>
      </c>
      <c r="Q483" s="192">
        <v>289</v>
      </c>
      <c r="R483" s="192">
        <v>278</v>
      </c>
      <c r="S483" s="192">
        <v>244</v>
      </c>
      <c r="T483" s="192"/>
      <c r="U483" s="192">
        <v>212</v>
      </c>
      <c r="V483" s="192">
        <v>208</v>
      </c>
      <c r="W483" s="192">
        <v>208</v>
      </c>
      <c r="X483" s="192">
        <v>201</v>
      </c>
      <c r="Y483" s="171">
        <v>151</v>
      </c>
      <c r="Z483" s="171">
        <v>147</v>
      </c>
      <c r="AA483" s="192">
        <v>293</v>
      </c>
      <c r="AB483" s="192">
        <v>297</v>
      </c>
      <c r="AC483" s="192">
        <v>274</v>
      </c>
      <c r="AD483" s="192">
        <v>287</v>
      </c>
      <c r="AE483" s="192">
        <v>288</v>
      </c>
      <c r="AF483" s="192">
        <v>208</v>
      </c>
      <c r="AG483" s="192">
        <v>202</v>
      </c>
      <c r="AH483" s="192">
        <v>214</v>
      </c>
      <c r="AI483" s="192">
        <v>212</v>
      </c>
      <c r="AJ483" s="192">
        <v>200</v>
      </c>
      <c r="AK483" s="171">
        <v>150</v>
      </c>
      <c r="AL483" s="171">
        <v>155</v>
      </c>
      <c r="AM483" s="192">
        <v>283.33333333333331</v>
      </c>
      <c r="AN483" s="192">
        <v>207.2222222222222</v>
      </c>
      <c r="AO483" s="222"/>
      <c r="AP483" s="182">
        <v>94</v>
      </c>
      <c r="AQ483" s="183">
        <v>153</v>
      </c>
      <c r="AR483" s="181">
        <v>6</v>
      </c>
      <c r="AS483" s="181">
        <v>6</v>
      </c>
      <c r="AT483" s="184"/>
      <c r="AU483" s="184"/>
      <c r="AV483" s="184"/>
      <c r="AW483" s="184">
        <v>2</v>
      </c>
      <c r="AX483" s="184">
        <v>4</v>
      </c>
      <c r="AY483" s="184">
        <v>4</v>
      </c>
      <c r="AZ483" s="184"/>
      <c r="BA483" s="184"/>
      <c r="BB483" s="184"/>
      <c r="BC483" s="185"/>
      <c r="BD483" s="180"/>
      <c r="BE483" s="186"/>
      <c r="BF483" s="187"/>
      <c r="BG483" s="172">
        <v>0</v>
      </c>
      <c r="BH483" s="172"/>
      <c r="BI483" s="172"/>
      <c r="BJ483" s="172"/>
      <c r="BK483" s="172"/>
      <c r="BL483" s="28"/>
      <c r="BM483" s="229"/>
      <c r="BN483" s="229"/>
      <c r="BO483" s="229"/>
      <c r="BP483" s="229"/>
      <c r="BQ483" s="229"/>
      <c r="BR483" s="229"/>
      <c r="BS483" s="229"/>
      <c r="BT483" s="229"/>
      <c r="BU483" s="229"/>
      <c r="BV483" s="229">
        <v>0</v>
      </c>
      <c r="BW483" s="229"/>
      <c r="BX483" s="229"/>
      <c r="BY483" s="229"/>
      <c r="BZ483" s="229"/>
      <c r="CA483" s="229"/>
      <c r="CB483" s="229"/>
      <c r="CC483" s="229"/>
      <c r="CD483" s="229"/>
      <c r="CE483" s="229"/>
      <c r="CF483" s="229"/>
      <c r="CG483" s="229">
        <v>0</v>
      </c>
      <c r="CH483" s="229">
        <v>0</v>
      </c>
      <c r="CI483" s="229"/>
      <c r="CJ483" s="229">
        <v>0.02</v>
      </c>
      <c r="CK483" s="229"/>
      <c r="CL483" s="229"/>
      <c r="CM483" s="229"/>
      <c r="CN483" s="229"/>
      <c r="CO483" s="229"/>
      <c r="CP483" s="229"/>
      <c r="CQ483" s="229" t="s">
        <v>169</v>
      </c>
      <c r="CR483" s="229" t="s">
        <v>170</v>
      </c>
      <c r="CS483">
        <v>0</v>
      </c>
    </row>
    <row r="484" spans="1:97" s="197" customFormat="1" ht="31.5" customHeight="1" x14ac:dyDescent="0.3">
      <c r="A484" s="193">
        <v>2022</v>
      </c>
      <c r="B484" s="170">
        <v>1</v>
      </c>
      <c r="C484" s="257">
        <v>44585</v>
      </c>
      <c r="D484" s="170">
        <v>124</v>
      </c>
      <c r="E484" s="170">
        <v>688</v>
      </c>
      <c r="F484" s="170">
        <v>2</v>
      </c>
      <c r="G484" s="196" t="s">
        <v>274</v>
      </c>
      <c r="H484" t="s">
        <v>275</v>
      </c>
      <c r="I484" t="s">
        <v>160</v>
      </c>
      <c r="J484">
        <v>2</v>
      </c>
      <c r="K484">
        <v>2</v>
      </c>
      <c r="L484" s="258">
        <v>200</v>
      </c>
      <c r="M484" s="259">
        <v>180</v>
      </c>
      <c r="N484" s="260">
        <v>220</v>
      </c>
      <c r="O484" s="192">
        <v>314</v>
      </c>
      <c r="P484" s="192">
        <v>288</v>
      </c>
      <c r="Q484" s="192"/>
      <c r="R484" s="192">
        <v>274</v>
      </c>
      <c r="S484" s="192">
        <v>300</v>
      </c>
      <c r="T484" s="192">
        <v>230</v>
      </c>
      <c r="U484" s="192">
        <v>210</v>
      </c>
      <c r="V484" s="192"/>
      <c r="W484" s="192">
        <v>213</v>
      </c>
      <c r="X484" s="192">
        <v>212</v>
      </c>
      <c r="Y484" s="171"/>
      <c r="Z484" s="171"/>
      <c r="AA484" s="192">
        <v>329</v>
      </c>
      <c r="AB484" s="192">
        <v>324</v>
      </c>
      <c r="AC484" s="192">
        <v>331</v>
      </c>
      <c r="AD484" s="192">
        <v>334</v>
      </c>
      <c r="AE484" s="192">
        <v>330</v>
      </c>
      <c r="AF484" s="192">
        <v>219</v>
      </c>
      <c r="AG484" s="192">
        <v>216</v>
      </c>
      <c r="AH484" s="192">
        <v>214</v>
      </c>
      <c r="AI484" s="192">
        <v>212</v>
      </c>
      <c r="AJ484" s="192">
        <v>221</v>
      </c>
      <c r="AK484" s="171"/>
      <c r="AL484" s="171"/>
      <c r="AM484" s="192">
        <v>313.77777777777783</v>
      </c>
      <c r="AN484" s="192">
        <v>216.33333333333329</v>
      </c>
      <c r="AO484" s="222"/>
      <c r="AP484" s="182">
        <v>59</v>
      </c>
      <c r="AQ484" s="183">
        <v>122</v>
      </c>
      <c r="AR484" s="181"/>
      <c r="AS484" s="181"/>
      <c r="AT484" s="184"/>
      <c r="AU484" s="184"/>
      <c r="AV484" s="184">
        <v>620</v>
      </c>
      <c r="AW484" s="184">
        <v>1</v>
      </c>
      <c r="AX484" s="184">
        <v>3</v>
      </c>
      <c r="AY484" s="184">
        <v>2</v>
      </c>
      <c r="AZ484" s="184"/>
      <c r="BA484" s="184"/>
      <c r="BB484" s="184"/>
      <c r="BC484" s="185"/>
      <c r="BD484" s="180"/>
      <c r="BE484" s="186"/>
      <c r="BF484" s="187"/>
      <c r="BG484" s="172">
        <v>0</v>
      </c>
      <c r="BH484" s="172">
        <v>620</v>
      </c>
      <c r="BI484" s="172"/>
      <c r="BJ484" s="172"/>
      <c r="BK484" s="172">
        <v>1020</v>
      </c>
      <c r="BL484" s="28">
        <v>2</v>
      </c>
      <c r="BM484" s="229">
        <v>3</v>
      </c>
      <c r="BN484" s="229">
        <v>3</v>
      </c>
      <c r="BO484" s="229"/>
      <c r="BP484" s="229"/>
      <c r="BQ484" s="229"/>
      <c r="BR484" s="229"/>
      <c r="BS484" s="229"/>
      <c r="BT484" s="229"/>
      <c r="BU484" s="229"/>
      <c r="BV484" s="229">
        <v>0</v>
      </c>
      <c r="BW484" s="229">
        <v>1020</v>
      </c>
      <c r="BX484" s="229">
        <v>1</v>
      </c>
      <c r="BY484" s="229">
        <v>3</v>
      </c>
      <c r="BZ484" s="229">
        <v>2</v>
      </c>
      <c r="CA484" s="229"/>
      <c r="CB484" s="229"/>
      <c r="CC484" s="229"/>
      <c r="CD484" s="229"/>
      <c r="CE484" s="229"/>
      <c r="CF484" s="229"/>
      <c r="CG484" s="229">
        <v>0</v>
      </c>
      <c r="CH484" s="229">
        <v>0</v>
      </c>
      <c r="CI484" s="229">
        <v>1640</v>
      </c>
      <c r="CJ484" s="229">
        <v>1.4999999999999999E-2</v>
      </c>
      <c r="CK484" s="229"/>
      <c r="CL484" s="229"/>
      <c r="CM484" s="229"/>
      <c r="CN484" s="229"/>
      <c r="CO484" s="229"/>
      <c r="CP484" s="229"/>
      <c r="CQ484" s="229" t="s">
        <v>169</v>
      </c>
      <c r="CR484" s="229" t="s">
        <v>179</v>
      </c>
      <c r="CS484">
        <v>0</v>
      </c>
    </row>
    <row r="485" spans="1:97" s="197" customFormat="1" ht="31.5" customHeight="1" x14ac:dyDescent="0.3">
      <c r="A485" s="193">
        <v>2022</v>
      </c>
      <c r="B485" s="170">
        <v>1</v>
      </c>
      <c r="C485" s="257">
        <v>44585</v>
      </c>
      <c r="D485" s="170">
        <v>124</v>
      </c>
      <c r="E485" s="170">
        <v>689</v>
      </c>
      <c r="F485" s="170">
        <v>2</v>
      </c>
      <c r="G485" s="196" t="s">
        <v>276</v>
      </c>
      <c r="H485" t="s">
        <v>277</v>
      </c>
      <c r="I485" t="s">
        <v>160</v>
      </c>
      <c r="J485">
        <v>2</v>
      </c>
      <c r="K485">
        <v>2</v>
      </c>
      <c r="L485" s="258">
        <v>75</v>
      </c>
      <c r="M485" s="259">
        <v>67.5</v>
      </c>
      <c r="N485" s="260">
        <v>82.5</v>
      </c>
      <c r="O485" s="192">
        <v>121</v>
      </c>
      <c r="P485" s="192">
        <v>112</v>
      </c>
      <c r="Q485" s="192"/>
      <c r="R485" s="192">
        <v>106</v>
      </c>
      <c r="S485" s="192">
        <v>122</v>
      </c>
      <c r="T485" s="192">
        <v>90</v>
      </c>
      <c r="U485" s="192">
        <v>80</v>
      </c>
      <c r="V485" s="192"/>
      <c r="W485" s="192">
        <v>81</v>
      </c>
      <c r="X485" s="192">
        <v>91</v>
      </c>
      <c r="Y485" s="171"/>
      <c r="Z485" s="171"/>
      <c r="AA485" s="192">
        <v>124</v>
      </c>
      <c r="AB485" s="192">
        <v>120</v>
      </c>
      <c r="AC485" s="192">
        <v>127</v>
      </c>
      <c r="AD485" s="192">
        <v>131</v>
      </c>
      <c r="AE485" s="192">
        <v>125</v>
      </c>
      <c r="AF485" s="192">
        <v>94</v>
      </c>
      <c r="AG485" s="192">
        <v>90</v>
      </c>
      <c r="AH485" s="192">
        <v>93</v>
      </c>
      <c r="AI485" s="192">
        <v>96</v>
      </c>
      <c r="AJ485" s="192">
        <v>89</v>
      </c>
      <c r="AK485" s="171"/>
      <c r="AL485" s="171"/>
      <c r="AM485" s="192">
        <v>120.8888888888889</v>
      </c>
      <c r="AN485" s="192">
        <v>89.333333333333329</v>
      </c>
      <c r="AO485" s="222"/>
      <c r="AP485" s="182">
        <v>59</v>
      </c>
      <c r="AQ485" s="183">
        <v>122</v>
      </c>
      <c r="AR485" s="181"/>
      <c r="AS485" s="181"/>
      <c r="AT485" s="184"/>
      <c r="AU485" s="184"/>
      <c r="AV485" s="184">
        <v>700</v>
      </c>
      <c r="AW485" s="184"/>
      <c r="AX485" s="184">
        <v>3</v>
      </c>
      <c r="AY485" s="184">
        <v>4</v>
      </c>
      <c r="AZ485" s="184"/>
      <c r="BA485" s="184"/>
      <c r="BB485" s="184"/>
      <c r="BC485" s="185"/>
      <c r="BD485" s="180"/>
      <c r="BE485" s="186"/>
      <c r="BF485" s="187"/>
      <c r="BG485" s="172">
        <v>0</v>
      </c>
      <c r="BH485" s="172">
        <v>700</v>
      </c>
      <c r="BI485" s="172"/>
      <c r="BJ485" s="172"/>
      <c r="BK485" s="172">
        <v>1134</v>
      </c>
      <c r="BL485" s="28">
        <v>3</v>
      </c>
      <c r="BM485" s="229">
        <v>3</v>
      </c>
      <c r="BN485" s="229">
        <v>2</v>
      </c>
      <c r="BO485" s="229"/>
      <c r="BP485" s="229"/>
      <c r="BQ485" s="229"/>
      <c r="BR485" s="229"/>
      <c r="BS485" s="229"/>
      <c r="BT485" s="229"/>
      <c r="BU485" s="229"/>
      <c r="BV485" s="229">
        <v>0</v>
      </c>
      <c r="BW485" s="229">
        <v>1134</v>
      </c>
      <c r="BX485" s="229"/>
      <c r="BY485" s="229">
        <v>3</v>
      </c>
      <c r="BZ485" s="229">
        <v>3</v>
      </c>
      <c r="CA485" s="229"/>
      <c r="CB485" s="229"/>
      <c r="CC485" s="229"/>
      <c r="CD485" s="229"/>
      <c r="CE485" s="229"/>
      <c r="CF485" s="229"/>
      <c r="CG485" s="229">
        <v>0</v>
      </c>
      <c r="CH485" s="229">
        <v>0</v>
      </c>
      <c r="CI485" s="229">
        <v>1834</v>
      </c>
      <c r="CJ485" s="229">
        <v>1.4999999999999999E-2</v>
      </c>
      <c r="CK485" s="229"/>
      <c r="CL485" s="229"/>
      <c r="CM485" s="229"/>
      <c r="CN485" s="229"/>
      <c r="CO485" s="229"/>
      <c r="CP485" s="229"/>
      <c r="CQ485" s="229" t="s">
        <v>169</v>
      </c>
      <c r="CR485" s="229" t="s">
        <v>179</v>
      </c>
      <c r="CS485">
        <v>0</v>
      </c>
    </row>
    <row r="486" spans="1:97" s="197" customFormat="1" ht="31.5" customHeight="1" x14ac:dyDescent="0.3">
      <c r="A486" s="193">
        <v>2022</v>
      </c>
      <c r="B486" s="170">
        <v>1</v>
      </c>
      <c r="C486" s="257">
        <v>44585</v>
      </c>
      <c r="D486" s="170">
        <v>142</v>
      </c>
      <c r="E486" s="170">
        <v>280</v>
      </c>
      <c r="F486" s="170">
        <v>2</v>
      </c>
      <c r="G486" s="196" t="s">
        <v>319</v>
      </c>
      <c r="H486" t="s">
        <v>320</v>
      </c>
      <c r="I486" t="s">
        <v>160</v>
      </c>
      <c r="J486">
        <v>3</v>
      </c>
      <c r="K486">
        <v>2</v>
      </c>
      <c r="L486" s="258">
        <v>323</v>
      </c>
      <c r="M486" s="259">
        <v>300.39</v>
      </c>
      <c r="N486" s="260">
        <v>345.61</v>
      </c>
      <c r="O486" s="192">
        <v>439</v>
      </c>
      <c r="P486" s="192">
        <v>431</v>
      </c>
      <c r="Q486" s="192">
        <v>430</v>
      </c>
      <c r="R486" s="192"/>
      <c r="S486" s="192"/>
      <c r="T486" s="192">
        <v>350</v>
      </c>
      <c r="U486" s="192">
        <v>332</v>
      </c>
      <c r="V486" s="192">
        <v>341</v>
      </c>
      <c r="W486" s="192"/>
      <c r="X486" s="192"/>
      <c r="Y486" s="171"/>
      <c r="Z486" s="171"/>
      <c r="AA486" s="192"/>
      <c r="AB486" s="192"/>
      <c r="AC486" s="192"/>
      <c r="AD486" s="192"/>
      <c r="AE486" s="192"/>
      <c r="AF486" s="192"/>
      <c r="AG486" s="192"/>
      <c r="AH486" s="192"/>
      <c r="AI486" s="192"/>
      <c r="AJ486" s="192"/>
      <c r="AK486" s="171"/>
      <c r="AL486" s="171"/>
      <c r="AM486" s="192">
        <v>433.33333333333331</v>
      </c>
      <c r="AN486" s="192">
        <v>341</v>
      </c>
      <c r="AO486" s="222"/>
      <c r="AP486" s="182">
        <v>105</v>
      </c>
      <c r="AQ486" s="183">
        <v>103</v>
      </c>
      <c r="AR486" s="181"/>
      <c r="AS486" s="181"/>
      <c r="AT486" s="184"/>
      <c r="AU486" s="184"/>
      <c r="AV486" s="184"/>
      <c r="AW486" s="184"/>
      <c r="AX486" s="184"/>
      <c r="AY486" s="184"/>
      <c r="AZ486" s="184"/>
      <c r="BA486" s="184"/>
      <c r="BB486" s="184"/>
      <c r="BC486" s="185"/>
      <c r="BD486" s="180"/>
      <c r="BE486" s="186"/>
      <c r="BF486" s="187"/>
      <c r="BG486" s="172">
        <v>0</v>
      </c>
      <c r="BH486" s="172"/>
      <c r="BI486" s="172"/>
      <c r="BJ486" s="172"/>
      <c r="BK486" s="172"/>
      <c r="BL486" s="28"/>
      <c r="BM486" s="229"/>
      <c r="BN486" s="229"/>
      <c r="BO486" s="229"/>
      <c r="BP486" s="229"/>
      <c r="BQ486" s="229"/>
      <c r="BR486" s="229"/>
      <c r="BS486" s="229"/>
      <c r="BT486" s="229"/>
      <c r="BU486" s="229"/>
      <c r="BV486" s="229">
        <v>0</v>
      </c>
      <c r="BW486" s="229"/>
      <c r="BX486" s="229"/>
      <c r="BY486" s="229"/>
      <c r="BZ486" s="229"/>
      <c r="CA486" s="229"/>
      <c r="CB486" s="229"/>
      <c r="CC486" s="229"/>
      <c r="CD486" s="229"/>
      <c r="CE486" s="229"/>
      <c r="CF486" s="229"/>
      <c r="CG486" s="229">
        <v>0</v>
      </c>
      <c r="CH486" s="229">
        <v>0</v>
      </c>
      <c r="CI486" s="229"/>
      <c r="CJ486" s="229">
        <v>1.4999999999999999E-2</v>
      </c>
      <c r="CK486" s="229"/>
      <c r="CL486" s="229"/>
      <c r="CM486" s="229"/>
      <c r="CN486" s="229"/>
      <c r="CO486" s="229"/>
      <c r="CP486" s="229"/>
      <c r="CQ486" s="229" t="s">
        <v>165</v>
      </c>
      <c r="CR486" s="229"/>
      <c r="CS486">
        <v>0</v>
      </c>
    </row>
    <row r="487" spans="1:97" s="197" customFormat="1" ht="31.5" customHeight="1" x14ac:dyDescent="0.3">
      <c r="A487" s="193">
        <v>2022</v>
      </c>
      <c r="B487" s="170">
        <v>1</v>
      </c>
      <c r="C487" s="257">
        <v>44585</v>
      </c>
      <c r="D487" s="170">
        <v>425</v>
      </c>
      <c r="E487" s="170">
        <v>674</v>
      </c>
      <c r="F487" s="170">
        <v>2</v>
      </c>
      <c r="G487" s="196" t="s">
        <v>219</v>
      </c>
      <c r="H487" t="s">
        <v>220</v>
      </c>
      <c r="I487" t="s">
        <v>221</v>
      </c>
      <c r="J487">
        <v>2</v>
      </c>
      <c r="K487">
        <v>1</v>
      </c>
      <c r="L487" s="258">
        <v>256</v>
      </c>
      <c r="M487" s="259">
        <v>240.89599999999999</v>
      </c>
      <c r="N487" s="260">
        <v>274.17599999999999</v>
      </c>
      <c r="O487" s="192"/>
      <c r="P487" s="192"/>
      <c r="Q487" s="192"/>
      <c r="R487" s="192"/>
      <c r="S487" s="192"/>
      <c r="T487" s="192"/>
      <c r="U487" s="192"/>
      <c r="V487" s="192"/>
      <c r="W487" s="192"/>
      <c r="X487" s="192"/>
      <c r="Y487" s="171"/>
      <c r="Z487" s="171"/>
      <c r="AA487" s="192"/>
      <c r="AB487" s="192"/>
      <c r="AC487" s="192"/>
      <c r="AD487" s="192"/>
      <c r="AE487" s="192"/>
      <c r="AF487" s="192"/>
      <c r="AG487" s="192"/>
      <c r="AH487" s="192"/>
      <c r="AI487" s="192"/>
      <c r="AJ487" s="192"/>
      <c r="AK487" s="171"/>
      <c r="AL487" s="171"/>
      <c r="AM487" s="192"/>
      <c r="AN487" s="192"/>
      <c r="AO487" s="222"/>
      <c r="AP487" s="182">
        <v>60</v>
      </c>
      <c r="AQ487" s="183">
        <v>120</v>
      </c>
      <c r="AR487" s="181"/>
      <c r="AS487" s="181"/>
      <c r="AT487" s="184"/>
      <c r="AU487" s="184"/>
      <c r="AV487" s="184"/>
      <c r="AW487" s="184"/>
      <c r="AX487" s="184"/>
      <c r="AY487" s="184"/>
      <c r="AZ487" s="184"/>
      <c r="BA487" s="184"/>
      <c r="BB487" s="184"/>
      <c r="BC487" s="185"/>
      <c r="BD487" s="180"/>
      <c r="BE487" s="186"/>
      <c r="BF487" s="187"/>
      <c r="BG487" s="172">
        <v>0</v>
      </c>
      <c r="BH487" s="172"/>
      <c r="BI487" s="172"/>
      <c r="BJ487" s="172"/>
      <c r="BK487" s="172"/>
      <c r="BL487" s="28"/>
      <c r="BM487" s="229"/>
      <c r="BN487" s="229"/>
      <c r="BO487" s="229"/>
      <c r="BP487" s="229"/>
      <c r="BQ487" s="229"/>
      <c r="BR487" s="229"/>
      <c r="BS487" s="229"/>
      <c r="BT487" s="229"/>
      <c r="BU487" s="229"/>
      <c r="BV487" s="229">
        <v>0</v>
      </c>
      <c r="BW487" s="229"/>
      <c r="BX487" s="229"/>
      <c r="BY487" s="229"/>
      <c r="BZ487" s="229"/>
      <c r="CA487" s="229"/>
      <c r="CB487" s="229"/>
      <c r="CC487" s="229"/>
      <c r="CD487" s="229"/>
      <c r="CE487" s="229"/>
      <c r="CF487" s="229"/>
      <c r="CG487" s="229">
        <v>0</v>
      </c>
      <c r="CH487" s="229">
        <v>0</v>
      </c>
      <c r="CI487" s="229"/>
      <c r="CJ487" s="229">
        <v>1.4999999999999999E-2</v>
      </c>
      <c r="CK487" s="229"/>
      <c r="CL487" s="229"/>
      <c r="CM487" s="229"/>
      <c r="CN487" s="229"/>
      <c r="CO487" s="229"/>
      <c r="CP487" s="229"/>
      <c r="CQ487" s="229" t="s">
        <v>174</v>
      </c>
      <c r="CR487" s="229" t="s">
        <v>222</v>
      </c>
      <c r="CS487">
        <v>0</v>
      </c>
    </row>
    <row r="488" spans="1:97" s="197" customFormat="1" ht="31.5" customHeight="1" x14ac:dyDescent="0.3">
      <c r="A488" s="193">
        <v>2022</v>
      </c>
      <c r="B488" s="170">
        <v>1</v>
      </c>
      <c r="C488" s="257">
        <v>44585</v>
      </c>
      <c r="D488" s="170">
        <v>182</v>
      </c>
      <c r="E488" s="170">
        <v>331</v>
      </c>
      <c r="F488" s="170">
        <v>3</v>
      </c>
      <c r="G488" s="196" t="s">
        <v>348</v>
      </c>
      <c r="H488" t="s">
        <v>349</v>
      </c>
      <c r="I488" t="s">
        <v>160</v>
      </c>
      <c r="J488">
        <v>4</v>
      </c>
      <c r="K488">
        <v>2</v>
      </c>
      <c r="L488" s="258">
        <v>332</v>
      </c>
      <c r="M488" s="259">
        <v>312.41199999999998</v>
      </c>
      <c r="N488" s="260">
        <v>355.572</v>
      </c>
      <c r="O488" s="192"/>
      <c r="P488" s="192"/>
      <c r="Q488" s="192"/>
      <c r="R488" s="192"/>
      <c r="S488" s="192"/>
      <c r="T488" s="192"/>
      <c r="U488" s="192"/>
      <c r="V488" s="192"/>
      <c r="W488" s="192"/>
      <c r="X488" s="192"/>
      <c r="Y488" s="171"/>
      <c r="Z488" s="171"/>
      <c r="AA488" s="192"/>
      <c r="AB488" s="192"/>
      <c r="AC488" s="192"/>
      <c r="AD488" s="192"/>
      <c r="AE488" s="192"/>
      <c r="AF488" s="192"/>
      <c r="AG488" s="192"/>
      <c r="AH488" s="192"/>
      <c r="AI488" s="192"/>
      <c r="AJ488" s="192"/>
      <c r="AK488" s="171"/>
      <c r="AL488" s="171"/>
      <c r="AM488" s="192"/>
      <c r="AN488" s="192"/>
      <c r="AO488" s="222"/>
      <c r="AP488" s="182">
        <v>110</v>
      </c>
      <c r="AQ488" s="183">
        <v>131</v>
      </c>
      <c r="AR488" s="181"/>
      <c r="AS488" s="181"/>
      <c r="AT488" s="184"/>
      <c r="AU488" s="184"/>
      <c r="AV488" s="184"/>
      <c r="AW488" s="184"/>
      <c r="AX488" s="184"/>
      <c r="AY488" s="184"/>
      <c r="AZ488" s="184"/>
      <c r="BA488" s="184"/>
      <c r="BB488" s="184"/>
      <c r="BC488" s="185"/>
      <c r="BD488" s="180"/>
      <c r="BE488" s="186"/>
      <c r="BF488" s="187"/>
      <c r="BG488" s="172">
        <v>0</v>
      </c>
      <c r="BH488" s="172"/>
      <c r="BI488" s="172"/>
      <c r="BJ488" s="172"/>
      <c r="BK488" s="172"/>
      <c r="BL488" s="28"/>
      <c r="BM488" s="229"/>
      <c r="BN488" s="229"/>
      <c r="BO488" s="229"/>
      <c r="BP488" s="229"/>
      <c r="BQ488" s="229"/>
      <c r="BR488" s="229"/>
      <c r="BS488" s="229"/>
      <c r="BT488" s="229"/>
      <c r="BU488" s="229"/>
      <c r="BV488" s="229">
        <v>0</v>
      </c>
      <c r="BW488" s="229"/>
      <c r="BX488" s="229"/>
      <c r="BY488" s="229"/>
      <c r="BZ488" s="229"/>
      <c r="CA488" s="229"/>
      <c r="CB488" s="229"/>
      <c r="CC488" s="229"/>
      <c r="CD488" s="229"/>
      <c r="CE488" s="229"/>
      <c r="CF488" s="229"/>
      <c r="CG488" s="229">
        <v>0</v>
      </c>
      <c r="CH488" s="229">
        <v>0</v>
      </c>
      <c r="CI488" s="229"/>
      <c r="CJ488" s="229">
        <v>1.4999999999999999E-2</v>
      </c>
      <c r="CK488" s="229"/>
      <c r="CL488" s="229"/>
      <c r="CM488" s="229"/>
      <c r="CN488" s="229"/>
      <c r="CO488" s="229"/>
      <c r="CP488" s="229"/>
      <c r="CQ488" s="229" t="s">
        <v>174</v>
      </c>
      <c r="CR488" s="229" t="s">
        <v>175</v>
      </c>
      <c r="CS488">
        <v>0</v>
      </c>
    </row>
    <row r="489" spans="1:97" s="197" customFormat="1" ht="31.5" customHeight="1" x14ac:dyDescent="0.3">
      <c r="A489" s="193">
        <v>2022</v>
      </c>
      <c r="B489" s="170">
        <v>1</v>
      </c>
      <c r="C489" s="257">
        <v>44585</v>
      </c>
      <c r="D489" s="170">
        <v>382</v>
      </c>
      <c r="E489" s="170">
        <v>449</v>
      </c>
      <c r="F489" s="170">
        <v>3</v>
      </c>
      <c r="G489" s="196" t="s">
        <v>299</v>
      </c>
      <c r="H489" t="s">
        <v>300</v>
      </c>
      <c r="I489" t="s">
        <v>160</v>
      </c>
      <c r="J489">
        <v>3</v>
      </c>
      <c r="K489">
        <v>1</v>
      </c>
      <c r="L489" s="258">
        <v>46</v>
      </c>
      <c r="M489" s="259">
        <v>40.985999999999997</v>
      </c>
      <c r="N489" s="260">
        <v>50.048000000000002</v>
      </c>
      <c r="O489" s="192">
        <v>70</v>
      </c>
      <c r="P489" s="192"/>
      <c r="Q489" s="192">
        <v>64</v>
      </c>
      <c r="R489" s="192">
        <v>62</v>
      </c>
      <c r="S489" s="192">
        <v>66</v>
      </c>
      <c r="T489" s="192">
        <v>51</v>
      </c>
      <c r="U489" s="192"/>
      <c r="V489" s="192">
        <v>44</v>
      </c>
      <c r="W489" s="192">
        <v>44</v>
      </c>
      <c r="X489" s="192">
        <v>48</v>
      </c>
      <c r="Y489" s="171">
        <v>95</v>
      </c>
      <c r="Z489" s="171">
        <v>95</v>
      </c>
      <c r="AA489" s="192">
        <v>65</v>
      </c>
      <c r="AB489" s="192">
        <v>68</v>
      </c>
      <c r="AC489" s="192">
        <v>70</v>
      </c>
      <c r="AD489" s="192">
        <v>67</v>
      </c>
      <c r="AE489" s="192">
        <v>78</v>
      </c>
      <c r="AF489" s="192">
        <v>44</v>
      </c>
      <c r="AG489" s="192">
        <v>42</v>
      </c>
      <c r="AH489" s="192">
        <v>44</v>
      </c>
      <c r="AI489" s="192">
        <v>42</v>
      </c>
      <c r="AJ489" s="192">
        <v>48</v>
      </c>
      <c r="AK489" s="171">
        <v>95</v>
      </c>
      <c r="AL489" s="171">
        <v>95</v>
      </c>
      <c r="AM489" s="192">
        <v>67.777777777777771</v>
      </c>
      <c r="AN489" s="192">
        <v>45.222222222222221</v>
      </c>
      <c r="AO489" s="222"/>
      <c r="AP489" s="182">
        <v>112</v>
      </c>
      <c r="AQ489" s="183">
        <v>96</v>
      </c>
      <c r="AR489" s="181">
        <v>12.631578947368419</v>
      </c>
      <c r="AS489" s="181">
        <v>12.631578947368419</v>
      </c>
      <c r="AT489" s="184"/>
      <c r="AU489" s="184"/>
      <c r="AV489" s="184">
        <v>1350</v>
      </c>
      <c r="AW489" s="184"/>
      <c r="AX489" s="184">
        <v>5</v>
      </c>
      <c r="AY489" s="184">
        <v>4</v>
      </c>
      <c r="AZ489" s="184"/>
      <c r="BA489" s="184"/>
      <c r="BB489" s="184"/>
      <c r="BC489" s="185"/>
      <c r="BD489" s="180"/>
      <c r="BE489" s="186"/>
      <c r="BF489" s="187"/>
      <c r="BG489" s="172">
        <v>0</v>
      </c>
      <c r="BH489" s="172">
        <v>1350</v>
      </c>
      <c r="BI489" s="172"/>
      <c r="BJ489" s="172"/>
      <c r="BK489" s="172">
        <v>1530</v>
      </c>
      <c r="BL489" s="28">
        <v>4</v>
      </c>
      <c r="BM489" s="229">
        <v>4</v>
      </c>
      <c r="BN489" s="229">
        <v>4</v>
      </c>
      <c r="BO489" s="229"/>
      <c r="BP489" s="229"/>
      <c r="BQ489" s="229"/>
      <c r="BR489" s="229"/>
      <c r="BS489" s="229"/>
      <c r="BT489" s="229"/>
      <c r="BU489" s="229"/>
      <c r="BV489" s="229">
        <v>0</v>
      </c>
      <c r="BW489" s="229">
        <v>1530</v>
      </c>
      <c r="BX489" s="229"/>
      <c r="BY489" s="229">
        <v>9</v>
      </c>
      <c r="BZ489" s="229">
        <v>8</v>
      </c>
      <c r="CA489" s="229"/>
      <c r="CB489" s="229"/>
      <c r="CC489" s="229"/>
      <c r="CD489" s="229"/>
      <c r="CE489" s="229"/>
      <c r="CF489" s="229"/>
      <c r="CG489" s="229">
        <v>0</v>
      </c>
      <c r="CH489" s="229">
        <v>0</v>
      </c>
      <c r="CI489" s="229">
        <v>2880</v>
      </c>
      <c r="CJ489" s="229">
        <v>1.4999999999999999E-2</v>
      </c>
      <c r="CK489" s="229"/>
      <c r="CL489" s="229"/>
      <c r="CM489" s="229"/>
      <c r="CN489" s="229"/>
      <c r="CO489" s="229"/>
      <c r="CP489" s="229"/>
      <c r="CQ489" s="229" t="s">
        <v>174</v>
      </c>
      <c r="CR489" s="229" t="s">
        <v>175</v>
      </c>
      <c r="CS489">
        <v>0</v>
      </c>
    </row>
    <row r="490" spans="1:97" s="197" customFormat="1" ht="31.5" customHeight="1" x14ac:dyDescent="0.3">
      <c r="A490" s="193">
        <v>2022</v>
      </c>
      <c r="B490" s="170">
        <v>1</v>
      </c>
      <c r="C490" s="257">
        <v>44585</v>
      </c>
      <c r="D490" s="170">
        <v>421</v>
      </c>
      <c r="E490" s="170">
        <v>667</v>
      </c>
      <c r="F490" s="170">
        <v>3</v>
      </c>
      <c r="G490" s="196" t="s">
        <v>311</v>
      </c>
      <c r="H490" t="s">
        <v>312</v>
      </c>
      <c r="I490" t="s">
        <v>160</v>
      </c>
      <c r="J490">
        <v>1</v>
      </c>
      <c r="K490">
        <v>4</v>
      </c>
      <c r="L490" s="258">
        <v>1554</v>
      </c>
      <c r="M490" s="259">
        <v>1462.3140000000001</v>
      </c>
      <c r="N490" s="260">
        <v>1664.3340000000001</v>
      </c>
      <c r="O490" s="192"/>
      <c r="P490" s="192"/>
      <c r="Q490" s="192"/>
      <c r="R490" s="192"/>
      <c r="S490" s="192"/>
      <c r="T490" s="192"/>
      <c r="U490" s="192"/>
      <c r="V490" s="192"/>
      <c r="W490" s="192"/>
      <c r="X490" s="192"/>
      <c r="Y490" s="171"/>
      <c r="Z490" s="171"/>
      <c r="AA490" s="192"/>
      <c r="AB490" s="192"/>
      <c r="AC490" s="192"/>
      <c r="AD490" s="192"/>
      <c r="AE490" s="192"/>
      <c r="AF490" s="192"/>
      <c r="AG490" s="192"/>
      <c r="AH490" s="192"/>
      <c r="AI490" s="192"/>
      <c r="AJ490" s="192"/>
      <c r="AK490" s="171"/>
      <c r="AL490" s="171"/>
      <c r="AM490" s="192"/>
      <c r="AN490" s="192"/>
      <c r="AO490" s="222"/>
      <c r="AP490" s="182">
        <v>18</v>
      </c>
      <c r="AQ490" s="183">
        <v>200</v>
      </c>
      <c r="AR490" s="181"/>
      <c r="AS490" s="181"/>
      <c r="AT490" s="184"/>
      <c r="AU490" s="184"/>
      <c r="AV490" s="184">
        <v>220</v>
      </c>
      <c r="AW490" s="184"/>
      <c r="AX490" s="184"/>
      <c r="AY490" s="184"/>
      <c r="AZ490" s="184"/>
      <c r="BA490" s="184"/>
      <c r="BB490" s="184"/>
      <c r="BC490" s="185"/>
      <c r="BD490" s="180"/>
      <c r="BE490" s="186"/>
      <c r="BF490" s="187"/>
      <c r="BG490" s="172">
        <v>0</v>
      </c>
      <c r="BH490" s="172">
        <v>220</v>
      </c>
      <c r="BI490" s="172"/>
      <c r="BJ490" s="172"/>
      <c r="BK490" s="172"/>
      <c r="BL490" s="28"/>
      <c r="BM490" s="229"/>
      <c r="BN490" s="229"/>
      <c r="BO490" s="229"/>
      <c r="BP490" s="229"/>
      <c r="BQ490" s="229"/>
      <c r="BR490" s="229"/>
      <c r="BS490" s="229"/>
      <c r="BT490" s="229"/>
      <c r="BU490" s="229"/>
      <c r="BV490" s="229">
        <v>0</v>
      </c>
      <c r="BW490" s="229"/>
      <c r="BX490" s="229"/>
      <c r="BY490" s="229"/>
      <c r="BZ490" s="229"/>
      <c r="CA490" s="229"/>
      <c r="CB490" s="229"/>
      <c r="CC490" s="229"/>
      <c r="CD490" s="229"/>
      <c r="CE490" s="229"/>
      <c r="CF490" s="229"/>
      <c r="CG490" s="229">
        <v>0</v>
      </c>
      <c r="CH490" s="229">
        <v>0</v>
      </c>
      <c r="CI490" s="229"/>
      <c r="CJ490" s="229">
        <v>1.4999999999999999E-2</v>
      </c>
      <c r="CK490" s="229"/>
      <c r="CL490" s="229"/>
      <c r="CM490" s="229"/>
      <c r="CN490" s="229"/>
      <c r="CO490" s="229"/>
      <c r="CP490" s="229"/>
      <c r="CQ490" s="229" t="s">
        <v>174</v>
      </c>
      <c r="CR490" s="229" t="s">
        <v>175</v>
      </c>
      <c r="CS490">
        <v>0</v>
      </c>
    </row>
    <row r="491" spans="1:97" s="197" customFormat="1" ht="31.5" customHeight="1" x14ac:dyDescent="0.3">
      <c r="A491" s="193">
        <v>2022</v>
      </c>
      <c r="B491" s="170">
        <v>1</v>
      </c>
      <c r="C491" s="257">
        <v>44585</v>
      </c>
      <c r="D491" s="170">
        <v>421</v>
      </c>
      <c r="E491" s="170">
        <v>673</v>
      </c>
      <c r="F491" s="170">
        <v>3</v>
      </c>
      <c r="G491" s="196" t="s">
        <v>313</v>
      </c>
      <c r="H491" t="s">
        <v>314</v>
      </c>
      <c r="I491" t="s">
        <v>160</v>
      </c>
      <c r="J491">
        <v>1</v>
      </c>
      <c r="K491">
        <v>4</v>
      </c>
      <c r="L491" s="258">
        <v>61.6</v>
      </c>
      <c r="M491" s="259">
        <v>57.965600000000002</v>
      </c>
      <c r="N491" s="260">
        <v>65.973600000000005</v>
      </c>
      <c r="O491" s="192"/>
      <c r="P491" s="192"/>
      <c r="Q491" s="192"/>
      <c r="R491" s="192"/>
      <c r="S491" s="192"/>
      <c r="T491" s="192"/>
      <c r="U491" s="192"/>
      <c r="V491" s="192"/>
      <c r="W491" s="192"/>
      <c r="X491" s="192"/>
      <c r="Y491" s="171"/>
      <c r="Z491" s="171"/>
      <c r="AA491" s="192"/>
      <c r="AB491" s="192"/>
      <c r="AC491" s="192"/>
      <c r="AD491" s="192"/>
      <c r="AE491" s="192"/>
      <c r="AF491" s="192"/>
      <c r="AG491" s="192"/>
      <c r="AH491" s="192"/>
      <c r="AI491" s="192"/>
      <c r="AJ491" s="192"/>
      <c r="AK491" s="171"/>
      <c r="AL491" s="171"/>
      <c r="AM491" s="192"/>
      <c r="AN491" s="192"/>
      <c r="AO491" s="222"/>
      <c r="AP491" s="182">
        <v>18</v>
      </c>
      <c r="AQ491" s="183">
        <v>200</v>
      </c>
      <c r="AR491" s="181"/>
      <c r="AS491" s="181"/>
      <c r="AT491" s="184"/>
      <c r="AU491" s="184"/>
      <c r="AV491" s="184"/>
      <c r="AW491" s="184"/>
      <c r="AX491" s="184"/>
      <c r="AY491" s="184"/>
      <c r="AZ491" s="184"/>
      <c r="BA491" s="184"/>
      <c r="BB491" s="184"/>
      <c r="BC491" s="185"/>
      <c r="BD491" s="180"/>
      <c r="BE491" s="186"/>
      <c r="BF491" s="187"/>
      <c r="BG491" s="172">
        <v>0</v>
      </c>
      <c r="BH491" s="172"/>
      <c r="BI491" s="172"/>
      <c r="BJ491" s="172"/>
      <c r="BK491" s="172"/>
      <c r="BL491" s="28"/>
      <c r="BM491" s="229"/>
      <c r="BN491" s="229"/>
      <c r="BO491" s="229"/>
      <c r="BP491" s="229"/>
      <c r="BQ491" s="229"/>
      <c r="BR491" s="229"/>
      <c r="BS491" s="229"/>
      <c r="BT491" s="229"/>
      <c r="BU491" s="229"/>
      <c r="BV491" s="229">
        <v>0</v>
      </c>
      <c r="BW491" s="229"/>
      <c r="BX491" s="229"/>
      <c r="BY491" s="229"/>
      <c r="BZ491" s="229"/>
      <c r="CA491" s="229"/>
      <c r="CB491" s="229"/>
      <c r="CC491" s="229"/>
      <c r="CD491" s="229"/>
      <c r="CE491" s="229"/>
      <c r="CF491" s="229"/>
      <c r="CG491" s="229">
        <v>0</v>
      </c>
      <c r="CH491" s="229">
        <v>0</v>
      </c>
      <c r="CI491" s="229"/>
      <c r="CJ491" s="229">
        <v>1.4999999999999999E-2</v>
      </c>
      <c r="CK491" s="229"/>
      <c r="CL491" s="229"/>
      <c r="CM491" s="229"/>
      <c r="CN491" s="229"/>
      <c r="CO491" s="229"/>
      <c r="CP491" s="229"/>
      <c r="CQ491" s="229" t="s">
        <v>174</v>
      </c>
      <c r="CR491" s="229" t="s">
        <v>175</v>
      </c>
      <c r="CS491">
        <v>0</v>
      </c>
    </row>
    <row r="492" spans="1:97" s="197" customFormat="1" ht="31.5" customHeight="1" x14ac:dyDescent="0.3">
      <c r="A492" s="193">
        <v>2022</v>
      </c>
      <c r="B492" s="170">
        <v>1</v>
      </c>
      <c r="C492" s="257">
        <v>44585</v>
      </c>
      <c r="D492" s="170">
        <v>124</v>
      </c>
      <c r="E492" s="170">
        <v>689</v>
      </c>
      <c r="F492" s="170">
        <v>4</v>
      </c>
      <c r="G492" s="196" t="s">
        <v>276</v>
      </c>
      <c r="H492" t="s">
        <v>277</v>
      </c>
      <c r="I492" t="s">
        <v>160</v>
      </c>
      <c r="J492">
        <v>2</v>
      </c>
      <c r="K492">
        <v>2</v>
      </c>
      <c r="L492" s="258">
        <v>75</v>
      </c>
      <c r="M492" s="259">
        <v>67.5</v>
      </c>
      <c r="N492" s="260">
        <v>82.5</v>
      </c>
      <c r="O492" s="192"/>
      <c r="P492" s="192"/>
      <c r="Q492" s="192"/>
      <c r="R492" s="192"/>
      <c r="S492" s="192"/>
      <c r="T492" s="192"/>
      <c r="U492" s="192"/>
      <c r="V492" s="192"/>
      <c r="W492" s="192"/>
      <c r="X492" s="192"/>
      <c r="Y492" s="171">
        <v>110</v>
      </c>
      <c r="Z492" s="171">
        <v>97</v>
      </c>
      <c r="AA492" s="192"/>
      <c r="AB492" s="192"/>
      <c r="AC492" s="192"/>
      <c r="AD492" s="192"/>
      <c r="AE492" s="192"/>
      <c r="AF492" s="192"/>
      <c r="AG492" s="192"/>
      <c r="AH492" s="192"/>
      <c r="AI492" s="192"/>
      <c r="AJ492" s="192"/>
      <c r="AK492" s="171">
        <v>98</v>
      </c>
      <c r="AL492" s="171">
        <v>98</v>
      </c>
      <c r="AM492" s="192"/>
      <c r="AN492" s="192"/>
      <c r="AO492" s="222"/>
      <c r="AP492" s="182">
        <v>59</v>
      </c>
      <c r="AQ492" s="183">
        <v>122</v>
      </c>
      <c r="AR492" s="181">
        <v>18</v>
      </c>
      <c r="AS492" s="181">
        <v>18</v>
      </c>
      <c r="AT492" s="184"/>
      <c r="AU492" s="184"/>
      <c r="AV492" s="184"/>
      <c r="AW492" s="184"/>
      <c r="AX492" s="184"/>
      <c r="AY492" s="184"/>
      <c r="AZ492" s="184"/>
      <c r="BA492" s="184"/>
      <c r="BB492" s="184"/>
      <c r="BC492" s="185"/>
      <c r="BD492" s="180"/>
      <c r="BE492" s="186"/>
      <c r="BF492" s="187"/>
      <c r="BG492" s="172">
        <v>0</v>
      </c>
      <c r="BH492" s="172"/>
      <c r="BI492" s="172"/>
      <c r="BJ492" s="172"/>
      <c r="BK492" s="172"/>
      <c r="BL492" s="28"/>
      <c r="BM492" s="229"/>
      <c r="BN492" s="229"/>
      <c r="BO492" s="229"/>
      <c r="BP492" s="229"/>
      <c r="BQ492" s="229"/>
      <c r="BR492" s="229"/>
      <c r="BS492" s="229"/>
      <c r="BT492" s="229"/>
      <c r="BU492" s="229"/>
      <c r="BV492" s="229">
        <v>0</v>
      </c>
      <c r="BW492" s="229"/>
      <c r="BX492" s="229"/>
      <c r="BY492" s="229"/>
      <c r="BZ492" s="229"/>
      <c r="CA492" s="229"/>
      <c r="CB492" s="229"/>
      <c r="CC492" s="229"/>
      <c r="CD492" s="229"/>
      <c r="CE492" s="229"/>
      <c r="CF492" s="229"/>
      <c r="CG492" s="229">
        <v>0</v>
      </c>
      <c r="CH492" s="229">
        <v>0</v>
      </c>
      <c r="CI492" s="229"/>
      <c r="CJ492" s="229">
        <v>1.4999999999999999E-2</v>
      </c>
      <c r="CK492" s="229"/>
      <c r="CL492" s="229"/>
      <c r="CM492" s="229"/>
      <c r="CN492" s="229"/>
      <c r="CO492" s="229"/>
      <c r="CP492" s="229"/>
      <c r="CQ492" s="229" t="s">
        <v>169</v>
      </c>
      <c r="CR492" s="229" t="s">
        <v>179</v>
      </c>
      <c r="CS492">
        <v>0</v>
      </c>
    </row>
    <row r="493" spans="1:97" s="197" customFormat="1" ht="31.5" customHeight="1" x14ac:dyDescent="0.3">
      <c r="A493" s="193">
        <v>2022</v>
      </c>
      <c r="B493" s="170">
        <v>1</v>
      </c>
      <c r="C493" s="257">
        <v>44585</v>
      </c>
      <c r="D493" s="170">
        <v>421</v>
      </c>
      <c r="E493" s="170">
        <v>673</v>
      </c>
      <c r="F493" s="170">
        <v>5</v>
      </c>
      <c r="G493" s="196" t="s">
        <v>313</v>
      </c>
      <c r="H493" t="s">
        <v>314</v>
      </c>
      <c r="I493" t="s">
        <v>160</v>
      </c>
      <c r="J493">
        <v>1</v>
      </c>
      <c r="K493">
        <v>4</v>
      </c>
      <c r="L493" s="258">
        <v>61.6</v>
      </c>
      <c r="M493" s="259">
        <v>57.965600000000002</v>
      </c>
      <c r="N493" s="260">
        <v>65.973600000000005</v>
      </c>
      <c r="O493" s="192"/>
      <c r="P493" s="192"/>
      <c r="Q493" s="192"/>
      <c r="R493" s="192"/>
      <c r="S493" s="192"/>
      <c r="T493" s="192"/>
      <c r="U493" s="192"/>
      <c r="V493" s="192"/>
      <c r="W493" s="192"/>
      <c r="X493" s="192"/>
      <c r="Y493" s="171"/>
      <c r="Z493" s="171"/>
      <c r="AA493" s="192"/>
      <c r="AB493" s="192"/>
      <c r="AC493" s="192"/>
      <c r="AD493" s="192"/>
      <c r="AE493" s="192"/>
      <c r="AF493" s="192"/>
      <c r="AG493" s="192"/>
      <c r="AH493" s="192"/>
      <c r="AI493" s="192"/>
      <c r="AJ493" s="192"/>
      <c r="AK493" s="171"/>
      <c r="AL493" s="171"/>
      <c r="AM493" s="192"/>
      <c r="AN493" s="192"/>
      <c r="AO493" s="222"/>
      <c r="AP493" s="182">
        <v>18</v>
      </c>
      <c r="AQ493" s="183">
        <v>200</v>
      </c>
      <c r="AR493" s="181"/>
      <c r="AS493" s="181"/>
      <c r="AT493" s="184"/>
      <c r="AU493" s="184"/>
      <c r="AV493" s="184"/>
      <c r="AW493" s="184"/>
      <c r="AX493" s="184"/>
      <c r="AY493" s="184"/>
      <c r="AZ493" s="184"/>
      <c r="BA493" s="184"/>
      <c r="BB493" s="184"/>
      <c r="BC493" s="185"/>
      <c r="BD493" s="180"/>
      <c r="BE493" s="186"/>
      <c r="BF493" s="187"/>
      <c r="BG493" s="172">
        <v>0</v>
      </c>
      <c r="BH493" s="172"/>
      <c r="BI493" s="172"/>
      <c r="BJ493" s="172"/>
      <c r="BK493" s="172"/>
      <c r="BL493" s="28"/>
      <c r="BM493" s="229"/>
      <c r="BN493" s="229"/>
      <c r="BO493" s="229"/>
      <c r="BP493" s="229"/>
      <c r="BQ493" s="229"/>
      <c r="BR493" s="229"/>
      <c r="BS493" s="229"/>
      <c r="BT493" s="229"/>
      <c r="BU493" s="229"/>
      <c r="BV493" s="229">
        <v>0</v>
      </c>
      <c r="BW493" s="229"/>
      <c r="BX493" s="229"/>
      <c r="BY493" s="229"/>
      <c r="BZ493" s="229"/>
      <c r="CA493" s="229"/>
      <c r="CB493" s="229"/>
      <c r="CC493" s="229"/>
      <c r="CD493" s="229"/>
      <c r="CE493" s="229"/>
      <c r="CF493" s="229"/>
      <c r="CG493" s="229">
        <v>0</v>
      </c>
      <c r="CH493" s="229">
        <v>0</v>
      </c>
      <c r="CI493" s="229"/>
      <c r="CJ493" s="229">
        <v>1.4999999999999999E-2</v>
      </c>
      <c r="CK493" s="229"/>
      <c r="CL493" s="229"/>
      <c r="CM493" s="229"/>
      <c r="CN493" s="229"/>
      <c r="CO493" s="229"/>
      <c r="CP493" s="229"/>
      <c r="CQ493" s="229" t="s">
        <v>174</v>
      </c>
      <c r="CR493" s="229" t="s">
        <v>175</v>
      </c>
      <c r="CS493">
        <v>0</v>
      </c>
    </row>
    <row r="494" spans="1:97" s="197" customFormat="1" ht="31.5" customHeight="1" x14ac:dyDescent="0.3">
      <c r="A494" s="193">
        <v>2022</v>
      </c>
      <c r="B494" s="170">
        <v>1</v>
      </c>
      <c r="C494" s="257">
        <v>44585</v>
      </c>
      <c r="D494" s="170">
        <v>18</v>
      </c>
      <c r="E494" s="170">
        <v>49</v>
      </c>
      <c r="F494" s="170">
        <v>6</v>
      </c>
      <c r="G494" s="196" t="s">
        <v>291</v>
      </c>
      <c r="H494" t="s">
        <v>292</v>
      </c>
      <c r="I494" t="s">
        <v>221</v>
      </c>
      <c r="J494">
        <v>2</v>
      </c>
      <c r="K494">
        <v>3</v>
      </c>
      <c r="L494" s="258">
        <v>100</v>
      </c>
      <c r="M494" s="259">
        <v>95.5</v>
      </c>
      <c r="N494" s="260">
        <v>104.5</v>
      </c>
      <c r="O494" s="192">
        <v>159</v>
      </c>
      <c r="P494" s="192"/>
      <c r="Q494" s="192"/>
      <c r="R494" s="192"/>
      <c r="S494" s="192"/>
      <c r="T494" s="192">
        <v>111</v>
      </c>
      <c r="U494" s="192"/>
      <c r="V494" s="192"/>
      <c r="W494" s="192"/>
      <c r="X494" s="192"/>
      <c r="Y494" s="171"/>
      <c r="Z494" s="171"/>
      <c r="AA494" s="192"/>
      <c r="AB494" s="192"/>
      <c r="AC494" s="192"/>
      <c r="AD494" s="192"/>
      <c r="AE494" s="192"/>
      <c r="AF494" s="192"/>
      <c r="AG494" s="192"/>
      <c r="AH494" s="192"/>
      <c r="AI494" s="192"/>
      <c r="AJ494" s="192"/>
      <c r="AK494" s="171"/>
      <c r="AL494" s="171"/>
      <c r="AM494" s="192">
        <v>159</v>
      </c>
      <c r="AN494" s="192">
        <v>111</v>
      </c>
      <c r="AO494" s="222"/>
      <c r="AP494" s="182">
        <v>101</v>
      </c>
      <c r="AQ494" s="183">
        <v>107</v>
      </c>
      <c r="AR494" s="181"/>
      <c r="AS494" s="181"/>
      <c r="AT494" s="184"/>
      <c r="AU494" s="184"/>
      <c r="AV494" s="184">
        <v>588</v>
      </c>
      <c r="AW494" s="184"/>
      <c r="AX494" s="184"/>
      <c r="AY494" s="184"/>
      <c r="AZ494" s="184"/>
      <c r="BA494" s="184"/>
      <c r="BB494" s="184"/>
      <c r="BC494" s="185"/>
      <c r="BD494" s="180"/>
      <c r="BE494" s="186"/>
      <c r="BF494" s="187"/>
      <c r="BG494" s="172">
        <v>0</v>
      </c>
      <c r="BH494" s="172">
        <v>588</v>
      </c>
      <c r="BI494" s="172"/>
      <c r="BJ494" s="172"/>
      <c r="BK494" s="172">
        <v>840</v>
      </c>
      <c r="BL494" s="28"/>
      <c r="BM494" s="229"/>
      <c r="BN494" s="229"/>
      <c r="BO494" s="229"/>
      <c r="BP494" s="229"/>
      <c r="BQ494" s="229"/>
      <c r="BR494" s="229"/>
      <c r="BS494" s="229"/>
      <c r="BT494" s="229"/>
      <c r="BU494" s="229"/>
      <c r="BV494" s="229">
        <v>0</v>
      </c>
      <c r="BW494" s="229">
        <v>840</v>
      </c>
      <c r="BX494" s="229"/>
      <c r="BY494" s="229"/>
      <c r="BZ494" s="229"/>
      <c r="CA494" s="229"/>
      <c r="CB494" s="229"/>
      <c r="CC494" s="229"/>
      <c r="CD494" s="229"/>
      <c r="CE494" s="229"/>
      <c r="CF494" s="229"/>
      <c r="CG494" s="229">
        <v>0</v>
      </c>
      <c r="CH494" s="229">
        <v>0</v>
      </c>
      <c r="CI494" s="229">
        <v>1428</v>
      </c>
      <c r="CJ494" s="229">
        <v>1.4999999999999999E-2</v>
      </c>
      <c r="CK494" s="229"/>
      <c r="CL494" s="229"/>
      <c r="CM494" s="229"/>
      <c r="CN494" s="229"/>
      <c r="CO494" s="229"/>
      <c r="CP494" s="229"/>
      <c r="CQ494" s="229" t="s">
        <v>174</v>
      </c>
      <c r="CR494" s="229" t="s">
        <v>222</v>
      </c>
      <c r="CS494">
        <v>0</v>
      </c>
    </row>
    <row r="495" spans="1:97" s="197" customFormat="1" ht="31.5" customHeight="1" x14ac:dyDescent="0.3">
      <c r="A495" s="193">
        <v>2022</v>
      </c>
      <c r="B495" s="170">
        <v>1</v>
      </c>
      <c r="C495" s="257">
        <v>44585</v>
      </c>
      <c r="D495" s="170">
        <v>18</v>
      </c>
      <c r="E495" s="170">
        <v>50</v>
      </c>
      <c r="F495" s="170">
        <v>6</v>
      </c>
      <c r="G495" s="196" t="s">
        <v>294</v>
      </c>
      <c r="H495" t="s">
        <v>295</v>
      </c>
      <c r="I495" t="s">
        <v>221</v>
      </c>
      <c r="J495">
        <v>2</v>
      </c>
      <c r="K495">
        <v>3</v>
      </c>
      <c r="L495" s="258">
        <v>54</v>
      </c>
      <c r="M495" s="259">
        <v>51.57</v>
      </c>
      <c r="N495" s="260">
        <v>56.43</v>
      </c>
      <c r="O495" s="192">
        <v>76</v>
      </c>
      <c r="P495" s="192"/>
      <c r="Q495" s="192"/>
      <c r="R495" s="192"/>
      <c r="S495" s="192"/>
      <c r="T495" s="192">
        <v>60</v>
      </c>
      <c r="U495" s="192"/>
      <c r="V495" s="192"/>
      <c r="W495" s="192"/>
      <c r="X495" s="192"/>
      <c r="Y495" s="171"/>
      <c r="Z495" s="171"/>
      <c r="AA495" s="192"/>
      <c r="AB495" s="192"/>
      <c r="AC495" s="192"/>
      <c r="AD495" s="192"/>
      <c r="AE495" s="192"/>
      <c r="AF495" s="192"/>
      <c r="AG495" s="192"/>
      <c r="AH495" s="192"/>
      <c r="AI495" s="192"/>
      <c r="AJ495" s="192"/>
      <c r="AK495" s="171"/>
      <c r="AL495" s="171"/>
      <c r="AM495" s="192">
        <v>76</v>
      </c>
      <c r="AN495" s="192">
        <v>60</v>
      </c>
      <c r="AO495" s="222"/>
      <c r="AP495" s="182">
        <v>101</v>
      </c>
      <c r="AQ495" s="183">
        <v>107</v>
      </c>
      <c r="AR495" s="181"/>
      <c r="AS495" s="181"/>
      <c r="AT495" s="184"/>
      <c r="AU495" s="184"/>
      <c r="AV495" s="184">
        <v>588</v>
      </c>
      <c r="AW495" s="184"/>
      <c r="AX495" s="184"/>
      <c r="AY495" s="184"/>
      <c r="AZ495" s="184"/>
      <c r="BA495" s="184"/>
      <c r="BB495" s="184"/>
      <c r="BC495" s="185"/>
      <c r="BD495" s="180"/>
      <c r="BE495" s="186"/>
      <c r="BF495" s="187"/>
      <c r="BG495" s="172">
        <v>0</v>
      </c>
      <c r="BH495" s="172">
        <v>588</v>
      </c>
      <c r="BI495" s="172"/>
      <c r="BJ495" s="172"/>
      <c r="BK495" s="172">
        <v>840</v>
      </c>
      <c r="BL495" s="28"/>
      <c r="BM495" s="229"/>
      <c r="BN495" s="229"/>
      <c r="BO495" s="229"/>
      <c r="BP495" s="229"/>
      <c r="BQ495" s="229"/>
      <c r="BR495" s="229"/>
      <c r="BS495" s="229"/>
      <c r="BT495" s="229"/>
      <c r="BU495" s="229"/>
      <c r="BV495" s="229">
        <v>0</v>
      </c>
      <c r="BW495" s="229">
        <v>840</v>
      </c>
      <c r="BX495" s="229"/>
      <c r="BY495" s="229"/>
      <c r="BZ495" s="229"/>
      <c r="CA495" s="229"/>
      <c r="CB495" s="229"/>
      <c r="CC495" s="229"/>
      <c r="CD495" s="229"/>
      <c r="CE495" s="229"/>
      <c r="CF495" s="229"/>
      <c r="CG495" s="229">
        <v>0</v>
      </c>
      <c r="CH495" s="229">
        <v>0</v>
      </c>
      <c r="CI495" s="229">
        <v>1428</v>
      </c>
      <c r="CJ495" s="229">
        <v>1.4999999999999999E-2</v>
      </c>
      <c r="CK495" s="229"/>
      <c r="CL495" s="229"/>
      <c r="CM495" s="229"/>
      <c r="CN495" s="229"/>
      <c r="CO495" s="229"/>
      <c r="CP495" s="229"/>
      <c r="CQ495" s="229" t="s">
        <v>174</v>
      </c>
      <c r="CR495" s="229" t="s">
        <v>222</v>
      </c>
      <c r="CS495">
        <v>0</v>
      </c>
    </row>
    <row r="496" spans="1:97" s="197" customFormat="1" ht="31.5" customHeight="1" x14ac:dyDescent="0.3">
      <c r="A496" s="193">
        <v>2022</v>
      </c>
      <c r="B496" s="170">
        <v>1</v>
      </c>
      <c r="C496" s="257">
        <v>44585</v>
      </c>
      <c r="D496" s="170">
        <v>384</v>
      </c>
      <c r="E496" s="170">
        <v>556</v>
      </c>
      <c r="F496" s="170">
        <v>6</v>
      </c>
      <c r="G496" s="196" t="s">
        <v>187</v>
      </c>
      <c r="H496" t="s">
        <v>188</v>
      </c>
      <c r="I496" t="s">
        <v>160</v>
      </c>
      <c r="J496">
        <v>1</v>
      </c>
      <c r="K496">
        <v>6</v>
      </c>
      <c r="L496" s="258">
        <v>1066</v>
      </c>
      <c r="M496" s="259">
        <v>1003.106</v>
      </c>
      <c r="N496" s="260">
        <v>1141.6859999999999</v>
      </c>
      <c r="O496" s="192">
        <v>1676</v>
      </c>
      <c r="P496" s="192">
        <v>1611</v>
      </c>
      <c r="Q496" s="192">
        <v>1630</v>
      </c>
      <c r="R496" s="192">
        <v>1626</v>
      </c>
      <c r="S496" s="192">
        <v>1682</v>
      </c>
      <c r="T496" s="192">
        <v>1325</v>
      </c>
      <c r="U496" s="192">
        <v>1303</v>
      </c>
      <c r="V496" s="192">
        <v>1284</v>
      </c>
      <c r="W496" s="192">
        <v>1321</v>
      </c>
      <c r="X496" s="192">
        <v>1329</v>
      </c>
      <c r="Y496" s="171"/>
      <c r="Z496" s="171"/>
      <c r="AA496" s="192">
        <v>1731</v>
      </c>
      <c r="AB496" s="192">
        <v>1733</v>
      </c>
      <c r="AC496" s="192">
        <v>1666</v>
      </c>
      <c r="AD496" s="192">
        <v>1659</v>
      </c>
      <c r="AE496" s="192">
        <v>1737</v>
      </c>
      <c r="AF496" s="192">
        <v>1373</v>
      </c>
      <c r="AG496" s="192">
        <v>1354</v>
      </c>
      <c r="AH496" s="192">
        <v>1323</v>
      </c>
      <c r="AI496" s="192">
        <v>1312</v>
      </c>
      <c r="AJ496" s="192">
        <v>1331</v>
      </c>
      <c r="AK496" s="171"/>
      <c r="AL496" s="171"/>
      <c r="AM496" s="192">
        <v>1675.1</v>
      </c>
      <c r="AN496" s="192">
        <v>1325.5</v>
      </c>
      <c r="AO496" s="222"/>
      <c r="AP496" s="182">
        <v>21</v>
      </c>
      <c r="AQ496" s="183">
        <v>180</v>
      </c>
      <c r="AR496" s="181"/>
      <c r="AS496" s="181"/>
      <c r="AT496" s="184"/>
      <c r="AU496" s="184"/>
      <c r="AV496" s="184">
        <v>312</v>
      </c>
      <c r="AW496" s="184">
        <v>6</v>
      </c>
      <c r="AX496" s="184">
        <v>6</v>
      </c>
      <c r="AY496" s="184">
        <v>6</v>
      </c>
      <c r="AZ496" s="184"/>
      <c r="BA496" s="184"/>
      <c r="BB496" s="184"/>
      <c r="BC496" s="185"/>
      <c r="BD496" s="180"/>
      <c r="BE496" s="186"/>
      <c r="BF496" s="187"/>
      <c r="BG496" s="172">
        <v>0</v>
      </c>
      <c r="BH496" s="172">
        <v>312</v>
      </c>
      <c r="BI496" s="172"/>
      <c r="BJ496" s="172"/>
      <c r="BK496" s="172">
        <v>192</v>
      </c>
      <c r="BL496" s="28">
        <v>10</v>
      </c>
      <c r="BM496" s="229">
        <v>10</v>
      </c>
      <c r="BN496" s="229">
        <v>10</v>
      </c>
      <c r="BO496" s="229"/>
      <c r="BP496" s="229"/>
      <c r="BQ496" s="229"/>
      <c r="BR496" s="229"/>
      <c r="BS496" s="229"/>
      <c r="BT496" s="229"/>
      <c r="BU496" s="229"/>
      <c r="BV496" s="229">
        <v>0</v>
      </c>
      <c r="BW496" s="229">
        <v>192</v>
      </c>
      <c r="BX496" s="229">
        <v>2</v>
      </c>
      <c r="BY496" s="229">
        <v>2</v>
      </c>
      <c r="BZ496" s="229">
        <v>2</v>
      </c>
      <c r="CA496" s="229"/>
      <c r="CB496" s="229"/>
      <c r="CC496" s="229"/>
      <c r="CD496" s="229"/>
      <c r="CE496" s="229"/>
      <c r="CF496" s="229"/>
      <c r="CG496" s="229">
        <v>0</v>
      </c>
      <c r="CH496" s="229">
        <v>0</v>
      </c>
      <c r="CI496" s="229">
        <v>504</v>
      </c>
      <c r="CJ496" s="229">
        <v>1.4999999999999999E-2</v>
      </c>
      <c r="CK496" s="229"/>
      <c r="CL496" s="229"/>
      <c r="CM496" s="229"/>
      <c r="CN496" s="229"/>
      <c r="CO496" s="229"/>
      <c r="CP496" s="229"/>
      <c r="CQ496" s="229" t="s">
        <v>174</v>
      </c>
      <c r="CR496" s="229" t="s">
        <v>175</v>
      </c>
      <c r="CS496">
        <v>0</v>
      </c>
    </row>
    <row r="497" spans="1:97" s="197" customFormat="1" ht="31.5" customHeight="1" x14ac:dyDescent="0.3">
      <c r="A497" s="193">
        <v>2022</v>
      </c>
      <c r="B497" s="170">
        <v>1</v>
      </c>
      <c r="C497" s="257">
        <v>44585</v>
      </c>
      <c r="D497" s="170">
        <v>384</v>
      </c>
      <c r="E497" s="170">
        <v>557</v>
      </c>
      <c r="F497" s="170">
        <v>6</v>
      </c>
      <c r="G497" s="196" t="s">
        <v>189</v>
      </c>
      <c r="H497" t="s">
        <v>190</v>
      </c>
      <c r="I497" t="s">
        <v>160</v>
      </c>
      <c r="J497">
        <v>1</v>
      </c>
      <c r="K497">
        <v>6</v>
      </c>
      <c r="L497" s="258">
        <v>182</v>
      </c>
      <c r="M497" s="259">
        <v>171.262</v>
      </c>
      <c r="N497" s="260">
        <v>194.922</v>
      </c>
      <c r="O497" s="192"/>
      <c r="P497" s="192"/>
      <c r="Q497" s="192"/>
      <c r="R497" s="192"/>
      <c r="S497" s="192"/>
      <c r="T497" s="192"/>
      <c r="U497" s="192"/>
      <c r="V497" s="192"/>
      <c r="W497" s="192"/>
      <c r="X497" s="192"/>
      <c r="Y497" s="171">
        <v>172</v>
      </c>
      <c r="Z497" s="171">
        <v>170</v>
      </c>
      <c r="AA497" s="192"/>
      <c r="AB497" s="192"/>
      <c r="AC497" s="192"/>
      <c r="AD497" s="192"/>
      <c r="AE497" s="192"/>
      <c r="AF497" s="192"/>
      <c r="AG497" s="192"/>
      <c r="AH497" s="192"/>
      <c r="AI497" s="192"/>
      <c r="AJ497" s="192"/>
      <c r="AK497" s="171">
        <v>165</v>
      </c>
      <c r="AL497" s="171">
        <v>165</v>
      </c>
      <c r="AM497" s="192"/>
      <c r="AN497" s="192"/>
      <c r="AO497" s="222"/>
      <c r="AP497" s="182">
        <v>21</v>
      </c>
      <c r="AQ497" s="183">
        <v>180</v>
      </c>
      <c r="AR497" s="181">
        <v>21.428571428571431</v>
      </c>
      <c r="AS497" s="181">
        <v>21.428571428571431</v>
      </c>
      <c r="AT497" s="184"/>
      <c r="AU497" s="184"/>
      <c r="AV497" s="184"/>
      <c r="AW497" s="184"/>
      <c r="AX497" s="184"/>
      <c r="AY497" s="184"/>
      <c r="AZ497" s="184"/>
      <c r="BA497" s="184"/>
      <c r="BB497" s="184"/>
      <c r="BC497" s="185"/>
      <c r="BD497" s="180"/>
      <c r="BE497" s="186"/>
      <c r="BF497" s="187"/>
      <c r="BG497" s="172">
        <v>0</v>
      </c>
      <c r="BH497" s="172"/>
      <c r="BI497" s="172"/>
      <c r="BJ497" s="172"/>
      <c r="BK497" s="172"/>
      <c r="BL497" s="28"/>
      <c r="BM497" s="229"/>
      <c r="BN497" s="229"/>
      <c r="BO497" s="229"/>
      <c r="BP497" s="229"/>
      <c r="BQ497" s="229"/>
      <c r="BR497" s="229"/>
      <c r="BS497" s="229"/>
      <c r="BT497" s="229"/>
      <c r="BU497" s="229"/>
      <c r="BV497" s="229">
        <v>0</v>
      </c>
      <c r="BW497" s="229"/>
      <c r="BX497" s="229"/>
      <c r="BY497" s="229"/>
      <c r="BZ497" s="229"/>
      <c r="CA497" s="229"/>
      <c r="CB497" s="229"/>
      <c r="CC497" s="229"/>
      <c r="CD497" s="229"/>
      <c r="CE497" s="229"/>
      <c r="CF497" s="229"/>
      <c r="CG497" s="229">
        <v>0</v>
      </c>
      <c r="CH497" s="229">
        <v>0</v>
      </c>
      <c r="CI497" s="229"/>
      <c r="CJ497" s="229">
        <v>1.4999999999999999E-2</v>
      </c>
      <c r="CK497" s="229"/>
      <c r="CL497" s="229"/>
      <c r="CM497" s="229"/>
      <c r="CN497" s="229"/>
      <c r="CO497" s="229"/>
      <c r="CP497" s="229"/>
      <c r="CQ497" s="229" t="s">
        <v>174</v>
      </c>
      <c r="CR497" s="229" t="s">
        <v>175</v>
      </c>
      <c r="CS497">
        <v>0</v>
      </c>
    </row>
    <row r="498" spans="1:97" s="197" customFormat="1" ht="31.5" customHeight="1" x14ac:dyDescent="0.3">
      <c r="A498" s="193">
        <v>2022</v>
      </c>
      <c r="B498" s="170">
        <v>1</v>
      </c>
      <c r="C498" s="257">
        <v>44585</v>
      </c>
      <c r="D498" s="170">
        <v>395</v>
      </c>
      <c r="E498" s="170">
        <v>607</v>
      </c>
      <c r="F498" s="170">
        <v>7</v>
      </c>
      <c r="G498" s="196" t="s">
        <v>344</v>
      </c>
      <c r="H498" t="s">
        <v>345</v>
      </c>
      <c r="I498" t="s">
        <v>160</v>
      </c>
      <c r="J498">
        <v>3</v>
      </c>
      <c r="K498">
        <v>3</v>
      </c>
      <c r="L498" s="258">
        <v>100</v>
      </c>
      <c r="M498" s="259">
        <v>93</v>
      </c>
      <c r="N498" s="260">
        <v>107</v>
      </c>
      <c r="O498" s="192"/>
      <c r="P498" s="192"/>
      <c r="Q498" s="192"/>
      <c r="R498" s="192"/>
      <c r="S498" s="192"/>
      <c r="T498" s="192"/>
      <c r="U498" s="192"/>
      <c r="V498" s="192"/>
      <c r="W498" s="192"/>
      <c r="X498" s="192"/>
      <c r="Y498" s="171"/>
      <c r="Z498" s="171"/>
      <c r="AA498" s="192"/>
      <c r="AB498" s="192"/>
      <c r="AC498" s="192"/>
      <c r="AD498" s="192"/>
      <c r="AE498" s="192"/>
      <c r="AF498" s="192"/>
      <c r="AG498" s="192"/>
      <c r="AH498" s="192"/>
      <c r="AI498" s="192"/>
      <c r="AJ498" s="192"/>
      <c r="AK498" s="171"/>
      <c r="AL498" s="171"/>
      <c r="AM498" s="192"/>
      <c r="AN498" s="192"/>
      <c r="AO498" s="222"/>
      <c r="AP498" s="182">
        <v>86</v>
      </c>
      <c r="AQ498" s="183">
        <v>126</v>
      </c>
      <c r="AR498" s="181"/>
      <c r="AS498" s="181"/>
      <c r="AT498" s="184"/>
      <c r="AU498" s="184"/>
      <c r="AV498" s="184"/>
      <c r="AW498" s="184"/>
      <c r="AX498" s="184"/>
      <c r="AY498" s="184"/>
      <c r="AZ498" s="184"/>
      <c r="BA498" s="184"/>
      <c r="BB498" s="184"/>
      <c r="BC498" s="185"/>
      <c r="BD498" s="180"/>
      <c r="BE498" s="186"/>
      <c r="BF498" s="187"/>
      <c r="BG498" s="172">
        <v>0</v>
      </c>
      <c r="BH498" s="172"/>
      <c r="BI498" s="172"/>
      <c r="BJ498" s="172"/>
      <c r="BK498" s="172"/>
      <c r="BL498" s="28"/>
      <c r="BM498" s="229"/>
      <c r="BN498" s="229"/>
      <c r="BO498" s="229"/>
      <c r="BP498" s="229"/>
      <c r="BQ498" s="229"/>
      <c r="BR498" s="229"/>
      <c r="BS498" s="229"/>
      <c r="BT498" s="229"/>
      <c r="BU498" s="229"/>
      <c r="BV498" s="229">
        <v>0</v>
      </c>
      <c r="BW498" s="229"/>
      <c r="BX498" s="229"/>
      <c r="BY498" s="229"/>
      <c r="BZ498" s="229"/>
      <c r="CA498" s="229"/>
      <c r="CB498" s="229"/>
      <c r="CC498" s="229"/>
      <c r="CD498" s="229"/>
      <c r="CE498" s="229"/>
      <c r="CF498" s="229"/>
      <c r="CG498" s="229">
        <v>0</v>
      </c>
      <c r="CH498" s="229">
        <v>0</v>
      </c>
      <c r="CI498" s="229"/>
      <c r="CJ498" s="229">
        <v>1.4999999999999999E-2</v>
      </c>
      <c r="CK498" s="229"/>
      <c r="CL498" s="229"/>
      <c r="CM498" s="229"/>
      <c r="CN498" s="229"/>
      <c r="CO498" s="229"/>
      <c r="CP498" s="229"/>
      <c r="CQ498" s="229" t="s">
        <v>161</v>
      </c>
      <c r="CR498" s="229" t="s">
        <v>162</v>
      </c>
      <c r="CS498">
        <v>0</v>
      </c>
    </row>
    <row r="499" spans="1:97" s="197" customFormat="1" ht="31.5" customHeight="1" x14ac:dyDescent="0.3">
      <c r="A499" s="193">
        <v>2022</v>
      </c>
      <c r="B499" s="170">
        <v>1</v>
      </c>
      <c r="C499" s="257">
        <v>44585</v>
      </c>
      <c r="D499" s="170">
        <v>395</v>
      </c>
      <c r="E499" s="170">
        <v>609</v>
      </c>
      <c r="F499" s="170">
        <v>7</v>
      </c>
      <c r="G499" s="196" t="s">
        <v>158</v>
      </c>
      <c r="H499" t="s">
        <v>159</v>
      </c>
      <c r="I499" t="s">
        <v>160</v>
      </c>
      <c r="J499">
        <v>3</v>
      </c>
      <c r="K499">
        <v>3</v>
      </c>
      <c r="L499" s="258">
        <v>35</v>
      </c>
      <c r="M499" s="259">
        <v>32.6</v>
      </c>
      <c r="N499" s="260">
        <v>37.5</v>
      </c>
      <c r="O499" s="192"/>
      <c r="P499" s="192"/>
      <c r="Q499" s="192"/>
      <c r="R499" s="192"/>
      <c r="S499" s="192"/>
      <c r="T499" s="192"/>
      <c r="U499" s="192"/>
      <c r="V499" s="192"/>
      <c r="W499" s="192"/>
      <c r="X499" s="192"/>
      <c r="Y499" s="171"/>
      <c r="Z499" s="171"/>
      <c r="AA499" s="192"/>
      <c r="AB499" s="192"/>
      <c r="AC499" s="192"/>
      <c r="AD499" s="192"/>
      <c r="AE499" s="192"/>
      <c r="AF499" s="192"/>
      <c r="AG499" s="192"/>
      <c r="AH499" s="192"/>
      <c r="AI499" s="192"/>
      <c r="AJ499" s="192"/>
      <c r="AK499" s="171"/>
      <c r="AL499" s="171"/>
      <c r="AM499" s="192"/>
      <c r="AN499" s="192"/>
      <c r="AO499" s="222"/>
      <c r="AP499" s="182">
        <v>86</v>
      </c>
      <c r="AQ499" s="183">
        <v>126</v>
      </c>
      <c r="AR499" s="181"/>
      <c r="AS499" s="181"/>
      <c r="AT499" s="184"/>
      <c r="AU499" s="184"/>
      <c r="AV499" s="184"/>
      <c r="AW499" s="184"/>
      <c r="AX499" s="184"/>
      <c r="AY499" s="184"/>
      <c r="AZ499" s="184"/>
      <c r="BA499" s="184"/>
      <c r="BB499" s="184"/>
      <c r="BC499" s="185"/>
      <c r="BD499" s="180"/>
      <c r="BE499" s="186"/>
      <c r="BF499" s="187"/>
      <c r="BG499" s="172">
        <v>0</v>
      </c>
      <c r="BH499" s="172"/>
      <c r="BI499" s="172"/>
      <c r="BJ499" s="172"/>
      <c r="BK499" s="172"/>
      <c r="BL499" s="28"/>
      <c r="BM499" s="229"/>
      <c r="BN499" s="229"/>
      <c r="BO499" s="229"/>
      <c r="BP499" s="229"/>
      <c r="BQ499" s="229"/>
      <c r="BR499" s="229"/>
      <c r="BS499" s="229"/>
      <c r="BT499" s="229"/>
      <c r="BU499" s="229"/>
      <c r="BV499" s="229">
        <v>0</v>
      </c>
      <c r="BW499" s="229"/>
      <c r="BX499" s="229"/>
      <c r="BY499" s="229"/>
      <c r="BZ499" s="229"/>
      <c r="CA499" s="229"/>
      <c r="CB499" s="229"/>
      <c r="CC499" s="229"/>
      <c r="CD499" s="229"/>
      <c r="CE499" s="229"/>
      <c r="CF499" s="229"/>
      <c r="CG499" s="229">
        <v>0</v>
      </c>
      <c r="CH499" s="229">
        <v>0</v>
      </c>
      <c r="CI499" s="229"/>
      <c r="CJ499" s="229">
        <v>1.4999999999999999E-2</v>
      </c>
      <c r="CK499" s="229"/>
      <c r="CL499" s="229"/>
      <c r="CM499" s="229"/>
      <c r="CN499" s="229"/>
      <c r="CO499" s="229"/>
      <c r="CP499" s="229"/>
      <c r="CQ499" s="229" t="s">
        <v>161</v>
      </c>
      <c r="CR499" s="229" t="s">
        <v>162</v>
      </c>
      <c r="CS499">
        <v>0</v>
      </c>
    </row>
    <row r="500" spans="1:97" s="197" customFormat="1" ht="31.5" customHeight="1" x14ac:dyDescent="0.3">
      <c r="A500" s="193">
        <v>2022</v>
      </c>
      <c r="B500" s="170">
        <v>1</v>
      </c>
      <c r="C500" s="257">
        <v>44585</v>
      </c>
      <c r="D500" s="170">
        <v>1</v>
      </c>
      <c r="E500" s="170">
        <v>1</v>
      </c>
      <c r="F500" s="170">
        <v>8</v>
      </c>
      <c r="G500" s="196" t="s">
        <v>339</v>
      </c>
      <c r="H500" t="s">
        <v>340</v>
      </c>
      <c r="I500" t="s">
        <v>160</v>
      </c>
      <c r="J500">
        <v>3</v>
      </c>
      <c r="K500">
        <v>2</v>
      </c>
      <c r="L500" s="258">
        <v>111</v>
      </c>
      <c r="M500" s="259">
        <v>103.23</v>
      </c>
      <c r="N500" s="260">
        <v>118.77</v>
      </c>
      <c r="O500" s="192"/>
      <c r="P500" s="192"/>
      <c r="Q500" s="192"/>
      <c r="R500" s="192"/>
      <c r="S500" s="192"/>
      <c r="T500" s="192"/>
      <c r="U500" s="192"/>
      <c r="V500" s="192"/>
      <c r="W500" s="192"/>
      <c r="X500" s="192"/>
      <c r="Y500" s="171"/>
      <c r="Z500" s="171"/>
      <c r="AA500" s="192"/>
      <c r="AB500" s="192"/>
      <c r="AC500" s="192"/>
      <c r="AD500" s="192"/>
      <c r="AE500" s="192"/>
      <c r="AF500" s="192"/>
      <c r="AG500" s="192"/>
      <c r="AH500" s="192"/>
      <c r="AI500" s="192"/>
      <c r="AJ500" s="192"/>
      <c r="AK500" s="171"/>
      <c r="AL500" s="171"/>
      <c r="AM500" s="192"/>
      <c r="AN500" s="192"/>
      <c r="AO500" s="222"/>
      <c r="AP500" s="182">
        <v>108</v>
      </c>
      <c r="AQ500" s="183">
        <v>100</v>
      </c>
      <c r="AR500" s="181"/>
      <c r="AS500" s="181"/>
      <c r="AT500" s="184"/>
      <c r="AU500" s="184"/>
      <c r="AV500" s="184"/>
      <c r="AW500" s="184"/>
      <c r="AX500" s="184"/>
      <c r="AY500" s="184"/>
      <c r="AZ500" s="184"/>
      <c r="BA500" s="184"/>
      <c r="BB500" s="184"/>
      <c r="BC500" s="185"/>
      <c r="BD500" s="180"/>
      <c r="BE500" s="186"/>
      <c r="BF500" s="187"/>
      <c r="BG500" s="172">
        <v>0</v>
      </c>
      <c r="BH500" s="172"/>
      <c r="BI500" s="172"/>
      <c r="BJ500" s="172"/>
      <c r="BK500" s="172"/>
      <c r="BL500" s="28"/>
      <c r="BM500" s="229"/>
      <c r="BN500" s="229"/>
      <c r="BO500" s="229"/>
      <c r="BP500" s="229"/>
      <c r="BQ500" s="229"/>
      <c r="BR500" s="229"/>
      <c r="BS500" s="229"/>
      <c r="BT500" s="229"/>
      <c r="BU500" s="229"/>
      <c r="BV500" s="229">
        <v>0</v>
      </c>
      <c r="BW500" s="229"/>
      <c r="BX500" s="229"/>
      <c r="BY500" s="229"/>
      <c r="BZ500" s="229"/>
      <c r="CA500" s="229"/>
      <c r="CB500" s="229"/>
      <c r="CC500" s="229"/>
      <c r="CD500" s="229"/>
      <c r="CE500" s="229"/>
      <c r="CF500" s="229"/>
      <c r="CG500" s="229">
        <v>0</v>
      </c>
      <c r="CH500" s="229">
        <v>0</v>
      </c>
      <c r="CI500" s="229"/>
      <c r="CJ500" s="229">
        <v>1.4999999999999999E-2</v>
      </c>
      <c r="CK500" s="229"/>
      <c r="CL500" s="229"/>
      <c r="CM500" s="229"/>
      <c r="CN500" s="229"/>
      <c r="CO500" s="229"/>
      <c r="CP500" s="229"/>
      <c r="CQ500" s="229" t="s">
        <v>341</v>
      </c>
      <c r="CR500" s="229" t="s">
        <v>341</v>
      </c>
      <c r="CS500">
        <v>0</v>
      </c>
    </row>
    <row r="501" spans="1:97" s="197" customFormat="1" ht="31.5" customHeight="1" x14ac:dyDescent="0.3">
      <c r="A501" s="193">
        <v>2022</v>
      </c>
      <c r="B501" s="170">
        <v>1</v>
      </c>
      <c r="C501" s="257">
        <v>44585</v>
      </c>
      <c r="D501" s="170">
        <v>1</v>
      </c>
      <c r="E501" s="170">
        <v>2</v>
      </c>
      <c r="F501" s="170">
        <v>8</v>
      </c>
      <c r="G501" s="196" t="s">
        <v>342</v>
      </c>
      <c r="H501" t="s">
        <v>343</v>
      </c>
      <c r="I501" t="s">
        <v>160</v>
      </c>
      <c r="J501">
        <v>3</v>
      </c>
      <c r="K501">
        <v>2</v>
      </c>
      <c r="L501" s="258">
        <v>113</v>
      </c>
      <c r="M501" s="259">
        <v>105.09</v>
      </c>
      <c r="N501" s="260">
        <v>120.91</v>
      </c>
      <c r="O501" s="192"/>
      <c r="P501" s="192"/>
      <c r="Q501" s="192"/>
      <c r="R501" s="192"/>
      <c r="S501" s="192"/>
      <c r="T501" s="192"/>
      <c r="U501" s="192"/>
      <c r="V501" s="192"/>
      <c r="W501" s="192"/>
      <c r="X501" s="192"/>
      <c r="Y501" s="171"/>
      <c r="Z501" s="171"/>
      <c r="AA501" s="192"/>
      <c r="AB501" s="192"/>
      <c r="AC501" s="192"/>
      <c r="AD501" s="192"/>
      <c r="AE501" s="192"/>
      <c r="AF501" s="192"/>
      <c r="AG501" s="192"/>
      <c r="AH501" s="192"/>
      <c r="AI501" s="192"/>
      <c r="AJ501" s="192"/>
      <c r="AK501" s="171"/>
      <c r="AL501" s="171"/>
      <c r="AM501" s="192"/>
      <c r="AN501" s="192"/>
      <c r="AO501" s="222"/>
      <c r="AP501" s="182">
        <v>108</v>
      </c>
      <c r="AQ501" s="183">
        <v>100</v>
      </c>
      <c r="AR501" s="181"/>
      <c r="AS501" s="181"/>
      <c r="AT501" s="184"/>
      <c r="AU501" s="184"/>
      <c r="AV501" s="184"/>
      <c r="AW501" s="184"/>
      <c r="AX501" s="184"/>
      <c r="AY501" s="184"/>
      <c r="AZ501" s="184"/>
      <c r="BA501" s="184"/>
      <c r="BB501" s="184"/>
      <c r="BC501" s="185"/>
      <c r="BD501" s="180"/>
      <c r="BE501" s="186"/>
      <c r="BF501" s="187"/>
      <c r="BG501" s="172">
        <v>0</v>
      </c>
      <c r="BH501" s="172"/>
      <c r="BI501" s="172"/>
      <c r="BJ501" s="172"/>
      <c r="BK501" s="172"/>
      <c r="BL501" s="28"/>
      <c r="BM501" s="229"/>
      <c r="BN501" s="229"/>
      <c r="BO501" s="229"/>
      <c r="BP501" s="229"/>
      <c r="BQ501" s="229"/>
      <c r="BR501" s="229"/>
      <c r="BS501" s="229"/>
      <c r="BT501" s="229"/>
      <c r="BU501" s="229"/>
      <c r="BV501" s="229">
        <v>0</v>
      </c>
      <c r="BW501" s="229"/>
      <c r="BX501" s="229"/>
      <c r="BY501" s="229"/>
      <c r="BZ501" s="229"/>
      <c r="CA501" s="229"/>
      <c r="CB501" s="229"/>
      <c r="CC501" s="229"/>
      <c r="CD501" s="229"/>
      <c r="CE501" s="229"/>
      <c r="CF501" s="229"/>
      <c r="CG501" s="229">
        <v>0</v>
      </c>
      <c r="CH501" s="229">
        <v>0</v>
      </c>
      <c r="CI501" s="229"/>
      <c r="CJ501" s="229">
        <v>1.4999999999999999E-2</v>
      </c>
      <c r="CK501" s="229"/>
      <c r="CL501" s="229"/>
      <c r="CM501" s="229"/>
      <c r="CN501" s="229"/>
      <c r="CO501" s="229"/>
      <c r="CP501" s="229"/>
      <c r="CQ501" s="229" t="s">
        <v>341</v>
      </c>
      <c r="CR501" s="229" t="s">
        <v>341</v>
      </c>
      <c r="CS501">
        <v>0</v>
      </c>
    </row>
    <row r="502" spans="1:97" s="197" customFormat="1" ht="31.5" customHeight="1" x14ac:dyDescent="0.3">
      <c r="A502" s="193">
        <v>2022</v>
      </c>
      <c r="B502" s="170">
        <v>1</v>
      </c>
      <c r="C502" s="257">
        <v>44585</v>
      </c>
      <c r="D502" s="170">
        <v>18</v>
      </c>
      <c r="E502" s="170">
        <v>50</v>
      </c>
      <c r="F502" s="170">
        <v>8</v>
      </c>
      <c r="G502" s="196" t="s">
        <v>294</v>
      </c>
      <c r="H502" t="s">
        <v>295</v>
      </c>
      <c r="I502" t="s">
        <v>221</v>
      </c>
      <c r="J502">
        <v>2</v>
      </c>
      <c r="K502">
        <v>3</v>
      </c>
      <c r="L502" s="258">
        <v>54</v>
      </c>
      <c r="M502" s="259">
        <v>51.57</v>
      </c>
      <c r="N502" s="260">
        <v>56.43</v>
      </c>
      <c r="O502" s="192"/>
      <c r="P502" s="192"/>
      <c r="Q502" s="192"/>
      <c r="R502" s="192"/>
      <c r="S502" s="192"/>
      <c r="T502" s="192"/>
      <c r="U502" s="192"/>
      <c r="V502" s="192"/>
      <c r="W502" s="192"/>
      <c r="X502" s="192"/>
      <c r="Y502" s="171"/>
      <c r="Z502" s="171"/>
      <c r="AA502" s="192"/>
      <c r="AB502" s="192"/>
      <c r="AC502" s="192"/>
      <c r="AD502" s="192"/>
      <c r="AE502" s="192"/>
      <c r="AF502" s="192"/>
      <c r="AG502" s="192"/>
      <c r="AH502" s="192"/>
      <c r="AI502" s="192"/>
      <c r="AJ502" s="192"/>
      <c r="AK502" s="171"/>
      <c r="AL502" s="171"/>
      <c r="AM502" s="192"/>
      <c r="AN502" s="192"/>
      <c r="AO502" s="222"/>
      <c r="AP502" s="182">
        <v>101</v>
      </c>
      <c r="AQ502" s="183">
        <v>107</v>
      </c>
      <c r="AR502" s="181"/>
      <c r="AS502" s="181"/>
      <c r="AT502" s="184"/>
      <c r="AU502" s="184"/>
      <c r="AV502" s="184"/>
      <c r="AW502" s="184"/>
      <c r="AX502" s="184"/>
      <c r="AY502" s="184"/>
      <c r="AZ502" s="184"/>
      <c r="BA502" s="184"/>
      <c r="BB502" s="184"/>
      <c r="BC502" s="185"/>
      <c r="BD502" s="180"/>
      <c r="BE502" s="186"/>
      <c r="BF502" s="187"/>
      <c r="BG502" s="172">
        <v>0</v>
      </c>
      <c r="BH502" s="172"/>
      <c r="BI502" s="172"/>
      <c r="BJ502" s="172"/>
      <c r="BK502" s="172"/>
      <c r="BL502" s="28"/>
      <c r="BM502" s="229"/>
      <c r="BN502" s="229"/>
      <c r="BO502" s="229"/>
      <c r="BP502" s="229"/>
      <c r="BQ502" s="229"/>
      <c r="BR502" s="229"/>
      <c r="BS502" s="229"/>
      <c r="BT502" s="229"/>
      <c r="BU502" s="229"/>
      <c r="BV502" s="229">
        <v>0</v>
      </c>
      <c r="BW502" s="229"/>
      <c r="BX502" s="229"/>
      <c r="BY502" s="229"/>
      <c r="BZ502" s="229"/>
      <c r="CA502" s="229"/>
      <c r="CB502" s="229"/>
      <c r="CC502" s="229"/>
      <c r="CD502" s="229"/>
      <c r="CE502" s="229"/>
      <c r="CF502" s="229"/>
      <c r="CG502" s="229">
        <v>0</v>
      </c>
      <c r="CH502" s="229">
        <v>0</v>
      </c>
      <c r="CI502" s="229"/>
      <c r="CJ502" s="229">
        <v>1.4999999999999999E-2</v>
      </c>
      <c r="CK502" s="229"/>
      <c r="CL502" s="229"/>
      <c r="CM502" s="229"/>
      <c r="CN502" s="229"/>
      <c r="CO502" s="229"/>
      <c r="CP502" s="229"/>
      <c r="CQ502" s="229" t="s">
        <v>174</v>
      </c>
      <c r="CR502" s="229" t="s">
        <v>222</v>
      </c>
      <c r="CS502">
        <v>0</v>
      </c>
    </row>
    <row r="503" spans="1:97" s="197" customFormat="1" ht="31.5" customHeight="1" x14ac:dyDescent="0.3">
      <c r="A503" s="193">
        <v>2022</v>
      </c>
      <c r="B503" s="170">
        <v>1</v>
      </c>
      <c r="C503" s="257">
        <v>44585</v>
      </c>
      <c r="D503" s="170">
        <v>125</v>
      </c>
      <c r="E503" s="170">
        <v>691</v>
      </c>
      <c r="F503" s="170">
        <v>8</v>
      </c>
      <c r="G503" s="196" t="s">
        <v>227</v>
      </c>
      <c r="H503" t="s">
        <v>228</v>
      </c>
      <c r="I503" t="s">
        <v>160</v>
      </c>
      <c r="J503">
        <v>4</v>
      </c>
      <c r="K503">
        <v>4</v>
      </c>
      <c r="L503" s="258">
        <v>194</v>
      </c>
      <c r="M503" s="259">
        <v>174.6</v>
      </c>
      <c r="N503" s="260">
        <v>213.4</v>
      </c>
      <c r="O503" s="192"/>
      <c r="P503" s="192"/>
      <c r="Q503" s="192"/>
      <c r="R503" s="192"/>
      <c r="S503" s="192"/>
      <c r="T503" s="192"/>
      <c r="U503" s="192"/>
      <c r="V503" s="192"/>
      <c r="W503" s="192"/>
      <c r="X503" s="192"/>
      <c r="Y503" s="171"/>
      <c r="Z503" s="171"/>
      <c r="AA503" s="192"/>
      <c r="AB503" s="192"/>
      <c r="AC503" s="192"/>
      <c r="AD503" s="192"/>
      <c r="AE503" s="192"/>
      <c r="AF503" s="192"/>
      <c r="AG503" s="192"/>
      <c r="AH503" s="192"/>
      <c r="AI503" s="192"/>
      <c r="AJ503" s="192"/>
      <c r="AK503" s="171"/>
      <c r="AL503" s="171"/>
      <c r="AM503" s="192"/>
      <c r="AN503" s="192"/>
      <c r="AO503" s="222"/>
      <c r="AP503" s="182">
        <v>120</v>
      </c>
      <c r="AQ503" s="183">
        <v>120</v>
      </c>
      <c r="AR503" s="181"/>
      <c r="AS503" s="181"/>
      <c r="AT503" s="184"/>
      <c r="AU503" s="184"/>
      <c r="AV503" s="184"/>
      <c r="AW503" s="184"/>
      <c r="AX503" s="184"/>
      <c r="AY503" s="184"/>
      <c r="AZ503" s="184"/>
      <c r="BA503" s="184"/>
      <c r="BB503" s="184"/>
      <c r="BC503" s="185"/>
      <c r="BD503" s="180"/>
      <c r="BE503" s="186"/>
      <c r="BF503" s="187"/>
      <c r="BG503" s="172">
        <v>0</v>
      </c>
      <c r="BH503" s="172"/>
      <c r="BI503" s="172"/>
      <c r="BJ503" s="172"/>
      <c r="BK503" s="172">
        <v>2208</v>
      </c>
      <c r="BL503" s="28">
        <v>5</v>
      </c>
      <c r="BM503" s="229">
        <v>5</v>
      </c>
      <c r="BN503" s="229">
        <v>3</v>
      </c>
      <c r="BO503" s="229"/>
      <c r="BP503" s="229"/>
      <c r="BQ503" s="229"/>
      <c r="BR503" s="229"/>
      <c r="BS503" s="229"/>
      <c r="BT503" s="229"/>
      <c r="BU503" s="229"/>
      <c r="BV503" s="229">
        <v>0</v>
      </c>
      <c r="BW503" s="229">
        <v>2208</v>
      </c>
      <c r="BX503" s="229"/>
      <c r="BY503" s="229"/>
      <c r="BZ503" s="229"/>
      <c r="CA503" s="229"/>
      <c r="CB503" s="229"/>
      <c r="CC503" s="229"/>
      <c r="CD503" s="229"/>
      <c r="CE503" s="229"/>
      <c r="CF503" s="229"/>
      <c r="CG503" s="229">
        <v>0</v>
      </c>
      <c r="CH503" s="229">
        <v>0</v>
      </c>
      <c r="CI503" s="229"/>
      <c r="CJ503" s="229">
        <v>1.4999999999999999E-2</v>
      </c>
      <c r="CK503" s="229"/>
      <c r="CL503" s="229"/>
      <c r="CM503" s="229"/>
      <c r="CN503" s="229"/>
      <c r="CO503" s="229"/>
      <c r="CP503" s="229"/>
      <c r="CQ503" s="229" t="s">
        <v>229</v>
      </c>
      <c r="CR503" s="229" t="s">
        <v>230</v>
      </c>
      <c r="CS503">
        <v>0</v>
      </c>
    </row>
    <row r="504" spans="1:97" s="197" customFormat="1" ht="31.5" customHeight="1" x14ac:dyDescent="0.3">
      <c r="A504" s="193">
        <v>2022</v>
      </c>
      <c r="B504" s="170">
        <v>1</v>
      </c>
      <c r="C504" s="257">
        <v>44585</v>
      </c>
      <c r="D504" s="170">
        <v>159</v>
      </c>
      <c r="E504" s="170">
        <v>299</v>
      </c>
      <c r="F504" s="170">
        <v>30</v>
      </c>
      <c r="G504" s="196" t="s">
        <v>233</v>
      </c>
      <c r="H504" t="s">
        <v>234</v>
      </c>
      <c r="I504" t="s">
        <v>235</v>
      </c>
      <c r="J504">
        <v>3</v>
      </c>
      <c r="K504">
        <v>2</v>
      </c>
      <c r="L504" s="258">
        <v>115</v>
      </c>
      <c r="M504" s="259">
        <v>106.95</v>
      </c>
      <c r="N504" s="260">
        <v>123.05</v>
      </c>
      <c r="O504" s="192"/>
      <c r="P504" s="192"/>
      <c r="Q504" s="192"/>
      <c r="R504" s="192"/>
      <c r="S504" s="192"/>
      <c r="T504" s="192"/>
      <c r="U504" s="192"/>
      <c r="V504" s="192"/>
      <c r="W504" s="192"/>
      <c r="X504" s="192"/>
      <c r="Y504" s="171"/>
      <c r="Z504" s="171"/>
      <c r="AA504" s="192"/>
      <c r="AB504" s="192"/>
      <c r="AC504" s="192"/>
      <c r="AD504" s="192"/>
      <c r="AE504" s="192"/>
      <c r="AF504" s="192"/>
      <c r="AG504" s="192"/>
      <c r="AH504" s="192"/>
      <c r="AI504" s="192"/>
      <c r="AJ504" s="192"/>
      <c r="AK504" s="171"/>
      <c r="AL504" s="171"/>
      <c r="AM504" s="192"/>
      <c r="AN504" s="192"/>
      <c r="AO504" s="222"/>
      <c r="AP504" s="182">
        <v>86</v>
      </c>
      <c r="AQ504" s="183">
        <v>126</v>
      </c>
      <c r="AR504" s="181"/>
      <c r="AS504" s="181"/>
      <c r="AT504" s="184"/>
      <c r="AU504" s="184"/>
      <c r="AV504" s="184">
        <v>648</v>
      </c>
      <c r="AW504" s="184">
        <v>2</v>
      </c>
      <c r="AX504" s="184">
        <v>4</v>
      </c>
      <c r="AY504" s="184">
        <v>4</v>
      </c>
      <c r="AZ504" s="184"/>
      <c r="BA504" s="184"/>
      <c r="BB504" s="184"/>
      <c r="BC504" s="185"/>
      <c r="BD504" s="180"/>
      <c r="BE504" s="186"/>
      <c r="BF504" s="187"/>
      <c r="BG504" s="172">
        <v>0</v>
      </c>
      <c r="BH504" s="172">
        <v>648</v>
      </c>
      <c r="BI504" s="172"/>
      <c r="BJ504" s="172"/>
      <c r="BK504" s="172">
        <v>1368</v>
      </c>
      <c r="BL504" s="28">
        <v>4</v>
      </c>
      <c r="BM504" s="229">
        <v>4</v>
      </c>
      <c r="BN504" s="229">
        <v>4</v>
      </c>
      <c r="BO504" s="229"/>
      <c r="BP504" s="229"/>
      <c r="BQ504" s="229"/>
      <c r="BR504" s="229"/>
      <c r="BS504" s="229"/>
      <c r="BT504" s="229"/>
      <c r="BU504" s="229"/>
      <c r="BV504" s="229">
        <v>0</v>
      </c>
      <c r="BW504" s="229">
        <v>1368</v>
      </c>
      <c r="BX504" s="229">
        <v>3</v>
      </c>
      <c r="BY504" s="229">
        <v>4</v>
      </c>
      <c r="BZ504" s="229">
        <v>4</v>
      </c>
      <c r="CA504" s="229"/>
      <c r="CB504" s="229"/>
      <c r="CC504" s="229"/>
      <c r="CD504" s="229"/>
      <c r="CE504" s="229"/>
      <c r="CF504" s="229"/>
      <c r="CG504" s="229">
        <v>0</v>
      </c>
      <c r="CH504" s="229">
        <v>0</v>
      </c>
      <c r="CI504" s="229">
        <v>2016</v>
      </c>
      <c r="CJ504" s="229">
        <v>0.02</v>
      </c>
      <c r="CK504" s="229"/>
      <c r="CL504" s="229"/>
      <c r="CM504" s="229"/>
      <c r="CN504" s="229"/>
      <c r="CO504" s="229"/>
      <c r="CP504" s="229"/>
      <c r="CQ504" s="229" t="s">
        <v>169</v>
      </c>
      <c r="CR504" s="229" t="s">
        <v>170</v>
      </c>
      <c r="CS504">
        <v>0</v>
      </c>
    </row>
    <row r="505" spans="1:97" s="197" customFormat="1" ht="31.5" customHeight="1" x14ac:dyDescent="0.3">
      <c r="A505" s="193">
        <v>2022</v>
      </c>
      <c r="B505" s="170">
        <v>1</v>
      </c>
      <c r="C505" s="257">
        <v>44585</v>
      </c>
      <c r="D505" s="170">
        <v>334</v>
      </c>
      <c r="E505" s="170">
        <v>254</v>
      </c>
      <c r="F505" s="170">
        <v>49</v>
      </c>
      <c r="G505" s="196" t="s">
        <v>200</v>
      </c>
      <c r="H505" t="s">
        <v>168</v>
      </c>
      <c r="I505" t="s">
        <v>201</v>
      </c>
      <c r="J505">
        <v>4</v>
      </c>
      <c r="K505">
        <v>2</v>
      </c>
      <c r="L505" s="258">
        <v>203</v>
      </c>
      <c r="M505" s="259">
        <v>188.79</v>
      </c>
      <c r="N505" s="260">
        <v>217.21</v>
      </c>
      <c r="O505" s="192">
        <v>330</v>
      </c>
      <c r="P505" s="192">
        <v>260</v>
      </c>
      <c r="Q505" s="192">
        <v>310</v>
      </c>
      <c r="R505" s="192">
        <v>284</v>
      </c>
      <c r="S505" s="192">
        <v>300</v>
      </c>
      <c r="T505" s="192">
        <v>228</v>
      </c>
      <c r="U505" s="192">
        <v>198</v>
      </c>
      <c r="V505" s="192">
        <v>218</v>
      </c>
      <c r="W505" s="192">
        <v>213</v>
      </c>
      <c r="X505" s="192">
        <v>213</v>
      </c>
      <c r="Y505" s="171">
        <v>142</v>
      </c>
      <c r="Z505" s="171">
        <v>147</v>
      </c>
      <c r="AA505" s="192">
        <v>250</v>
      </c>
      <c r="AB505" s="192">
        <v>247</v>
      </c>
      <c r="AC505" s="192">
        <v>273</v>
      </c>
      <c r="AD505" s="192">
        <v>267</v>
      </c>
      <c r="AE505" s="192">
        <v>271</v>
      </c>
      <c r="AF505" s="192">
        <v>194</v>
      </c>
      <c r="AG505" s="192">
        <v>196</v>
      </c>
      <c r="AH505" s="192">
        <v>204</v>
      </c>
      <c r="AI505" s="192">
        <v>204</v>
      </c>
      <c r="AJ505" s="192">
        <v>207</v>
      </c>
      <c r="AK505" s="171">
        <v>154</v>
      </c>
      <c r="AL505" s="171">
        <v>149</v>
      </c>
      <c r="AM505" s="192">
        <v>279.2</v>
      </c>
      <c r="AN505" s="192">
        <v>207.5</v>
      </c>
      <c r="AO505" s="222"/>
      <c r="AP505" s="182">
        <v>94</v>
      </c>
      <c r="AQ505" s="183">
        <v>153</v>
      </c>
      <c r="AR505" s="181">
        <v>6.0810810810810807</v>
      </c>
      <c r="AS505" s="181">
        <v>6.0810810810810807</v>
      </c>
      <c r="AT505" s="184"/>
      <c r="AU505" s="184"/>
      <c r="AV505" s="184">
        <v>1200</v>
      </c>
      <c r="AW505" s="184">
        <v>1</v>
      </c>
      <c r="AX505" s="184">
        <v>4</v>
      </c>
      <c r="AY505" s="184">
        <v>5</v>
      </c>
      <c r="AZ505" s="184"/>
      <c r="BA505" s="184"/>
      <c r="BB505" s="184"/>
      <c r="BC505" s="185"/>
      <c r="BD505" s="180"/>
      <c r="BE505" s="186"/>
      <c r="BF505" s="187"/>
      <c r="BG505" s="172">
        <v>0</v>
      </c>
      <c r="BH505" s="172">
        <v>1200</v>
      </c>
      <c r="BI505" s="172"/>
      <c r="BJ505" s="172"/>
      <c r="BK505" s="172"/>
      <c r="BL505" s="28">
        <v>8</v>
      </c>
      <c r="BM505" s="229">
        <v>7</v>
      </c>
      <c r="BN505" s="229">
        <v>5</v>
      </c>
      <c r="BO505" s="229"/>
      <c r="BP505" s="229"/>
      <c r="BQ505" s="229"/>
      <c r="BR505" s="229"/>
      <c r="BS505" s="229"/>
      <c r="BT505" s="229"/>
      <c r="BU505" s="229"/>
      <c r="BV505" s="229">
        <v>0</v>
      </c>
      <c r="BW505" s="229"/>
      <c r="BX505" s="229">
        <v>4</v>
      </c>
      <c r="BY505" s="229">
        <v>5</v>
      </c>
      <c r="BZ505" s="229">
        <v>5</v>
      </c>
      <c r="CA505" s="229"/>
      <c r="CB505" s="229"/>
      <c r="CC505" s="229"/>
      <c r="CD505" s="229"/>
      <c r="CE505" s="229"/>
      <c r="CF505" s="229"/>
      <c r="CG505" s="229">
        <v>0</v>
      </c>
      <c r="CH505" s="229">
        <v>0</v>
      </c>
      <c r="CI505" s="229"/>
      <c r="CJ505" s="229">
        <v>0.02</v>
      </c>
      <c r="CK505" s="229"/>
      <c r="CL505" s="229"/>
      <c r="CM505" s="229"/>
      <c r="CN505" s="229"/>
      <c r="CO505" s="229"/>
      <c r="CP505" s="229"/>
      <c r="CQ505" s="229" t="s">
        <v>169</v>
      </c>
      <c r="CR505" s="229" t="s">
        <v>170</v>
      </c>
      <c r="CS505">
        <v>0</v>
      </c>
    </row>
    <row r="506" spans="1:97" s="197" customFormat="1" ht="31.5" customHeight="1" x14ac:dyDescent="0.3">
      <c r="A506" s="193">
        <v>2022</v>
      </c>
      <c r="B506" s="170">
        <v>1</v>
      </c>
      <c r="C506" s="257">
        <v>44585</v>
      </c>
      <c r="D506" s="170">
        <v>57</v>
      </c>
      <c r="E506" s="170">
        <v>135</v>
      </c>
      <c r="F506" s="170"/>
      <c r="G506" s="196" t="s">
        <v>351</v>
      </c>
      <c r="H506" t="s">
        <v>352</v>
      </c>
      <c r="I506" t="s">
        <v>282</v>
      </c>
      <c r="J506">
        <v>12</v>
      </c>
      <c r="K506">
        <v>1</v>
      </c>
      <c r="L506" s="258">
        <v>10.625</v>
      </c>
      <c r="M506" s="259">
        <v>9.8812499999999996</v>
      </c>
      <c r="N506" s="260">
        <v>11.36875</v>
      </c>
      <c r="O506" s="192">
        <v>13</v>
      </c>
      <c r="P506" s="192">
        <v>14</v>
      </c>
      <c r="Q506" s="192">
        <v>14</v>
      </c>
      <c r="R506" s="192">
        <v>14</v>
      </c>
      <c r="S506" s="192">
        <v>13</v>
      </c>
      <c r="T506" s="192">
        <v>11</v>
      </c>
      <c r="U506" s="192">
        <v>10</v>
      </c>
      <c r="V506" s="192">
        <v>11</v>
      </c>
      <c r="W506" s="192">
        <v>11</v>
      </c>
      <c r="X506" s="192">
        <v>11</v>
      </c>
      <c r="Y506" s="171">
        <v>106</v>
      </c>
      <c r="Z506" s="171">
        <v>106</v>
      </c>
      <c r="AA506" s="192"/>
      <c r="AB506" s="192"/>
      <c r="AC506" s="192">
        <v>13</v>
      </c>
      <c r="AD506" s="192">
        <v>14</v>
      </c>
      <c r="AE506" s="192">
        <v>13</v>
      </c>
      <c r="AF506" s="192"/>
      <c r="AG506" s="192"/>
      <c r="AH506" s="192">
        <v>12</v>
      </c>
      <c r="AI506" s="192">
        <v>11</v>
      </c>
      <c r="AJ506" s="192">
        <v>12</v>
      </c>
      <c r="AK506" s="171">
        <v>91</v>
      </c>
      <c r="AL506" s="171">
        <v>98</v>
      </c>
      <c r="AM506" s="192">
        <v>13.5</v>
      </c>
      <c r="AN506" s="192">
        <v>11.125</v>
      </c>
      <c r="AO506" s="222"/>
      <c r="AP506" s="182">
        <v>345</v>
      </c>
      <c r="AQ506" s="183">
        <v>125</v>
      </c>
      <c r="AR506" s="181">
        <v>3</v>
      </c>
      <c r="AS506" s="181">
        <v>3</v>
      </c>
      <c r="AT506" s="184"/>
      <c r="AU506" s="184"/>
      <c r="AV506" s="184"/>
      <c r="AW506" s="184">
        <v>2</v>
      </c>
      <c r="AX506" s="184">
        <v>4</v>
      </c>
      <c r="AY506" s="184">
        <v>6</v>
      </c>
      <c r="AZ506" s="184"/>
      <c r="BA506" s="184"/>
      <c r="BB506" s="184"/>
      <c r="BC506" s="185"/>
      <c r="BD506" s="180"/>
      <c r="BE506" s="186"/>
      <c r="BF506" s="187"/>
      <c r="BG506" s="172">
        <v>0</v>
      </c>
      <c r="BH506" s="172"/>
      <c r="BI506" s="172"/>
      <c r="BJ506" s="172"/>
      <c r="BK506" s="172">
        <v>5288</v>
      </c>
      <c r="BL506" s="28">
        <v>10</v>
      </c>
      <c r="BM506" s="229">
        <v>8</v>
      </c>
      <c r="BN506" s="229">
        <v>7</v>
      </c>
      <c r="BO506" s="229"/>
      <c r="BP506" s="229"/>
      <c r="BQ506" s="229"/>
      <c r="BR506" s="229"/>
      <c r="BS506" s="229"/>
      <c r="BT506" s="229"/>
      <c r="BU506" s="229"/>
      <c r="BV506" s="229">
        <v>0</v>
      </c>
      <c r="BW506" s="229">
        <v>5288</v>
      </c>
      <c r="BX506" s="229">
        <v>12</v>
      </c>
      <c r="BY506" s="229">
        <v>12</v>
      </c>
      <c r="BZ506" s="229">
        <v>13</v>
      </c>
      <c r="CA506" s="229"/>
      <c r="CB506" s="229"/>
      <c r="CC506" s="229"/>
      <c r="CD506" s="229"/>
      <c r="CE506" s="229"/>
      <c r="CF506" s="229"/>
      <c r="CG506" s="229">
        <v>0</v>
      </c>
      <c r="CH506" s="229">
        <v>0</v>
      </c>
      <c r="CI506" s="229"/>
      <c r="CJ506" s="229"/>
      <c r="CK506" s="229"/>
      <c r="CL506" s="229"/>
      <c r="CM506" s="229"/>
      <c r="CN506" s="229"/>
      <c r="CO506" s="229"/>
      <c r="CP506" s="229"/>
      <c r="CQ506" s="229" t="s">
        <v>335</v>
      </c>
      <c r="CR506" s="229" t="s">
        <v>336</v>
      </c>
      <c r="CS506">
        <v>0</v>
      </c>
    </row>
    <row r="507" spans="1:97" s="197" customFormat="1" ht="31.5" customHeight="1" x14ac:dyDescent="0.3">
      <c r="A507" s="193">
        <v>2022</v>
      </c>
      <c r="B507" s="170">
        <v>1</v>
      </c>
      <c r="C507" s="257">
        <v>44585</v>
      </c>
      <c r="D507" s="170">
        <v>143</v>
      </c>
      <c r="E507" s="170">
        <v>281</v>
      </c>
      <c r="F507" s="170"/>
      <c r="G507" s="196" t="s">
        <v>205</v>
      </c>
      <c r="H507" t="s">
        <v>206</v>
      </c>
      <c r="I507" t="s">
        <v>160</v>
      </c>
      <c r="J507">
        <v>4</v>
      </c>
      <c r="K507">
        <v>2</v>
      </c>
      <c r="L507" s="258">
        <v>285</v>
      </c>
      <c r="M507" s="259">
        <v>265.05</v>
      </c>
      <c r="N507" s="260">
        <v>304.95</v>
      </c>
      <c r="O507" s="192"/>
      <c r="P507" s="192"/>
      <c r="Q507" s="192"/>
      <c r="R507" s="192"/>
      <c r="S507" s="192"/>
      <c r="T507" s="192"/>
      <c r="U507" s="192"/>
      <c r="V507" s="192"/>
      <c r="W507" s="192"/>
      <c r="X507" s="192"/>
      <c r="Y507" s="171"/>
      <c r="Z507" s="171"/>
      <c r="AA507" s="192"/>
      <c r="AB507" s="192"/>
      <c r="AC507" s="192"/>
      <c r="AD507" s="192"/>
      <c r="AE507" s="192"/>
      <c r="AF507" s="192"/>
      <c r="AG507" s="192"/>
      <c r="AH507" s="192"/>
      <c r="AI507" s="192"/>
      <c r="AJ507" s="192"/>
      <c r="AK507" s="171"/>
      <c r="AL507" s="171"/>
      <c r="AM507" s="192"/>
      <c r="AN507" s="192"/>
      <c r="AO507" s="222"/>
      <c r="AP507" s="182">
        <v>120</v>
      </c>
      <c r="AQ507" s="183">
        <v>120</v>
      </c>
      <c r="AR507" s="181"/>
      <c r="AS507" s="181"/>
      <c r="AT507" s="184"/>
      <c r="AU507" s="184"/>
      <c r="AV507" s="184"/>
      <c r="AW507" s="184"/>
      <c r="AX507" s="184"/>
      <c r="AY507" s="184"/>
      <c r="AZ507" s="184"/>
      <c r="BA507" s="184"/>
      <c r="BB507" s="184"/>
      <c r="BC507" s="185"/>
      <c r="BD507" s="180"/>
      <c r="BE507" s="186"/>
      <c r="BF507" s="187"/>
      <c r="BG507" s="172">
        <v>0</v>
      </c>
      <c r="BH507" s="172"/>
      <c r="BI507" s="172"/>
      <c r="BJ507" s="172"/>
      <c r="BK507" s="172"/>
      <c r="BL507" s="28"/>
      <c r="BM507" s="229"/>
      <c r="BN507" s="229"/>
      <c r="BO507" s="229"/>
      <c r="BP507" s="229"/>
      <c r="BQ507" s="229"/>
      <c r="BR507" s="229"/>
      <c r="BS507" s="229"/>
      <c r="BT507" s="229"/>
      <c r="BU507" s="229"/>
      <c r="BV507" s="229">
        <v>0</v>
      </c>
      <c r="BW507" s="229"/>
      <c r="BX507" s="229"/>
      <c r="BY507" s="229"/>
      <c r="BZ507" s="229"/>
      <c r="CA507" s="229"/>
      <c r="CB507" s="229"/>
      <c r="CC507" s="229"/>
      <c r="CD507" s="229"/>
      <c r="CE507" s="229"/>
      <c r="CF507" s="229"/>
      <c r="CG507" s="229">
        <v>0</v>
      </c>
      <c r="CH507" s="229">
        <v>0</v>
      </c>
      <c r="CI507" s="229"/>
      <c r="CJ507" s="229"/>
      <c r="CK507" s="229"/>
      <c r="CL507" s="229"/>
      <c r="CM507" s="229"/>
      <c r="CN507" s="229"/>
      <c r="CO507" s="229"/>
      <c r="CP507" s="229"/>
      <c r="CQ507" s="229" t="s">
        <v>165</v>
      </c>
      <c r="CR507" s="229"/>
      <c r="CS507">
        <v>0</v>
      </c>
    </row>
    <row r="508" spans="1:97" s="197" customFormat="1" ht="31.5" customHeight="1" x14ac:dyDescent="0.3">
      <c r="A508" s="193">
        <v>2022</v>
      </c>
      <c r="B508" s="170">
        <v>1</v>
      </c>
      <c r="C508" s="257">
        <v>44585</v>
      </c>
      <c r="D508" s="170">
        <v>159</v>
      </c>
      <c r="E508" s="170">
        <v>299</v>
      </c>
      <c r="F508" s="170"/>
      <c r="G508" s="196" t="s">
        <v>233</v>
      </c>
      <c r="H508" t="s">
        <v>234</v>
      </c>
      <c r="I508" t="s">
        <v>235</v>
      </c>
      <c r="J508">
        <v>3</v>
      </c>
      <c r="K508">
        <v>2</v>
      </c>
      <c r="L508" s="258">
        <v>115</v>
      </c>
      <c r="M508" s="259">
        <v>106.95</v>
      </c>
      <c r="N508" s="260">
        <v>123.05</v>
      </c>
      <c r="O508" s="192"/>
      <c r="P508" s="192"/>
      <c r="Q508" s="192"/>
      <c r="R508" s="192"/>
      <c r="S508" s="192"/>
      <c r="T508" s="192"/>
      <c r="U508" s="192"/>
      <c r="V508" s="192"/>
      <c r="W508" s="192"/>
      <c r="X508" s="192"/>
      <c r="Y508" s="171"/>
      <c r="Z508" s="171"/>
      <c r="AA508" s="192"/>
      <c r="AB508" s="192"/>
      <c r="AC508" s="192"/>
      <c r="AD508" s="192"/>
      <c r="AE508" s="192"/>
      <c r="AF508" s="192"/>
      <c r="AG508" s="192"/>
      <c r="AH508" s="192"/>
      <c r="AI508" s="192"/>
      <c r="AJ508" s="192"/>
      <c r="AK508" s="171"/>
      <c r="AL508" s="171"/>
      <c r="AM508" s="192"/>
      <c r="AN508" s="192"/>
      <c r="AO508" s="222"/>
      <c r="AP508" s="182">
        <v>86</v>
      </c>
      <c r="AQ508" s="183">
        <v>126</v>
      </c>
      <c r="AR508" s="181"/>
      <c r="AS508" s="181"/>
      <c r="AT508" s="184"/>
      <c r="AU508" s="184"/>
      <c r="AV508" s="184"/>
      <c r="AW508" s="184"/>
      <c r="AX508" s="184"/>
      <c r="AY508" s="184"/>
      <c r="AZ508" s="184"/>
      <c r="BA508" s="184"/>
      <c r="BB508" s="184"/>
      <c r="BC508" s="185"/>
      <c r="BD508" s="180"/>
      <c r="BE508" s="186"/>
      <c r="BF508" s="187"/>
      <c r="BG508" s="172">
        <v>0</v>
      </c>
      <c r="BH508" s="172"/>
      <c r="BI508" s="172"/>
      <c r="BJ508" s="172"/>
      <c r="BK508" s="172"/>
      <c r="BL508" s="28"/>
      <c r="BM508" s="229"/>
      <c r="BN508" s="229"/>
      <c r="BO508" s="229"/>
      <c r="BP508" s="229"/>
      <c r="BQ508" s="229"/>
      <c r="BR508" s="229"/>
      <c r="BS508" s="229"/>
      <c r="BT508" s="229"/>
      <c r="BU508" s="229"/>
      <c r="BV508" s="229">
        <v>0</v>
      </c>
      <c r="BW508" s="229"/>
      <c r="BX508" s="229"/>
      <c r="BY508" s="229"/>
      <c r="BZ508" s="229"/>
      <c r="CA508" s="229"/>
      <c r="CB508" s="229"/>
      <c r="CC508" s="229"/>
      <c r="CD508" s="229"/>
      <c r="CE508" s="229"/>
      <c r="CF508" s="229"/>
      <c r="CG508" s="229">
        <v>0</v>
      </c>
      <c r="CH508" s="229">
        <v>0</v>
      </c>
      <c r="CI508" s="229"/>
      <c r="CJ508" s="229"/>
      <c r="CK508" s="229"/>
      <c r="CL508" s="229"/>
      <c r="CM508" s="229"/>
      <c r="CN508" s="229"/>
      <c r="CO508" s="229"/>
      <c r="CP508" s="229"/>
      <c r="CQ508" s="229" t="s">
        <v>169</v>
      </c>
      <c r="CR508" s="229" t="s">
        <v>170</v>
      </c>
      <c r="CS508">
        <v>0</v>
      </c>
    </row>
    <row r="509" spans="1:97" s="197" customFormat="1" ht="31.5" customHeight="1" x14ac:dyDescent="0.3">
      <c r="A509" s="193">
        <v>2022</v>
      </c>
      <c r="B509" s="170">
        <v>1</v>
      </c>
      <c r="C509" s="257">
        <v>44585</v>
      </c>
      <c r="D509" s="170">
        <v>236</v>
      </c>
      <c r="E509" s="170">
        <v>160</v>
      </c>
      <c r="F509" s="170"/>
      <c r="G509" s="196" t="s">
        <v>214</v>
      </c>
      <c r="H509" t="s">
        <v>215</v>
      </c>
      <c r="I509" t="s">
        <v>160</v>
      </c>
      <c r="J509">
        <v>2</v>
      </c>
      <c r="K509">
        <v>1</v>
      </c>
      <c r="L509" s="258">
        <v>200</v>
      </c>
      <c r="M509" s="259">
        <v>186</v>
      </c>
      <c r="N509" s="260">
        <v>214</v>
      </c>
      <c r="O509" s="192"/>
      <c r="P509" s="192"/>
      <c r="Q509" s="192"/>
      <c r="R509" s="192"/>
      <c r="S509" s="192"/>
      <c r="T509" s="192"/>
      <c r="U509" s="192"/>
      <c r="V509" s="192"/>
      <c r="W509" s="192"/>
      <c r="X509" s="192"/>
      <c r="Y509" s="171"/>
      <c r="Z509" s="171"/>
      <c r="AA509" s="192"/>
      <c r="AB509" s="192"/>
      <c r="AC509" s="192"/>
      <c r="AD509" s="192"/>
      <c r="AE509" s="192"/>
      <c r="AF509" s="192"/>
      <c r="AG509" s="192"/>
      <c r="AH509" s="192"/>
      <c r="AI509" s="192"/>
      <c r="AJ509" s="192"/>
      <c r="AK509" s="171">
        <v>120</v>
      </c>
      <c r="AL509" s="171">
        <v>110</v>
      </c>
      <c r="AM509" s="192"/>
      <c r="AN509" s="192"/>
      <c r="AO509" s="222"/>
      <c r="AP509" s="182">
        <v>76</v>
      </c>
      <c r="AQ509" s="183">
        <v>95</v>
      </c>
      <c r="AR509" s="181">
        <v>15.65217391304348</v>
      </c>
      <c r="AS509" s="181">
        <v>15.65217391304348</v>
      </c>
      <c r="AT509" s="184"/>
      <c r="AU509" s="184"/>
      <c r="AV509" s="184"/>
      <c r="AW509" s="184"/>
      <c r="AX509" s="184"/>
      <c r="AY509" s="184"/>
      <c r="AZ509" s="184"/>
      <c r="BA509" s="184"/>
      <c r="BB509" s="184"/>
      <c r="BC509" s="185"/>
      <c r="BD509" s="180"/>
      <c r="BE509" s="186"/>
      <c r="BF509" s="187"/>
      <c r="BG509" s="172">
        <v>0</v>
      </c>
      <c r="BH509" s="172"/>
      <c r="BI509" s="172"/>
      <c r="BJ509" s="172"/>
      <c r="BK509" s="172"/>
      <c r="BL509" s="28"/>
      <c r="BM509" s="229"/>
      <c r="BN509" s="229"/>
      <c r="BO509" s="229"/>
      <c r="BP509" s="229"/>
      <c r="BQ509" s="229"/>
      <c r="BR509" s="229"/>
      <c r="BS509" s="229"/>
      <c r="BT509" s="229"/>
      <c r="BU509" s="229"/>
      <c r="BV509" s="229">
        <v>0</v>
      </c>
      <c r="BW509" s="229"/>
      <c r="BX509" s="229"/>
      <c r="BY509" s="229"/>
      <c r="BZ509" s="229"/>
      <c r="CA509" s="229"/>
      <c r="CB509" s="229"/>
      <c r="CC509" s="229"/>
      <c r="CD509" s="229"/>
      <c r="CE509" s="229"/>
      <c r="CF509" s="229"/>
      <c r="CG509" s="229">
        <v>0</v>
      </c>
      <c r="CH509" s="229">
        <v>0</v>
      </c>
      <c r="CI509" s="229"/>
      <c r="CJ509" s="229"/>
      <c r="CK509" s="229"/>
      <c r="CL509" s="229"/>
      <c r="CM509" s="229"/>
      <c r="CN509" s="229"/>
      <c r="CO509" s="229"/>
      <c r="CP509" s="229"/>
      <c r="CQ509" s="229" t="s">
        <v>216</v>
      </c>
      <c r="CR509" s="229" t="s">
        <v>217</v>
      </c>
      <c r="CS509">
        <v>0</v>
      </c>
    </row>
    <row r="510" spans="1:97" s="197" customFormat="1" ht="31.5" customHeight="1" x14ac:dyDescent="0.3">
      <c r="A510" s="193">
        <v>2022</v>
      </c>
      <c r="B510" s="170">
        <v>1</v>
      </c>
      <c r="C510" s="257">
        <v>44585</v>
      </c>
      <c r="D510" s="170">
        <v>377</v>
      </c>
      <c r="E510" s="170">
        <v>439</v>
      </c>
      <c r="F510" s="170"/>
      <c r="G510" s="196" t="s">
        <v>202</v>
      </c>
      <c r="H510" t="s">
        <v>203</v>
      </c>
      <c r="I510" t="s">
        <v>160</v>
      </c>
      <c r="J510">
        <v>4</v>
      </c>
      <c r="K510">
        <v>1</v>
      </c>
      <c r="L510" s="258">
        <v>343</v>
      </c>
      <c r="M510" s="259">
        <v>308.7</v>
      </c>
      <c r="N510" s="260">
        <v>377.3</v>
      </c>
      <c r="O510" s="192"/>
      <c r="P510" s="192"/>
      <c r="Q510" s="192"/>
      <c r="R510" s="192"/>
      <c r="S510" s="192">
        <v>390</v>
      </c>
      <c r="T510" s="192"/>
      <c r="U510" s="192"/>
      <c r="V510" s="192"/>
      <c r="W510" s="192"/>
      <c r="X510" s="192">
        <v>365</v>
      </c>
      <c r="Y510" s="171"/>
      <c r="Z510" s="171">
        <v>311</v>
      </c>
      <c r="AA510" s="192">
        <v>366</v>
      </c>
      <c r="AB510" s="192">
        <v>341</v>
      </c>
      <c r="AC510" s="192">
        <v>370</v>
      </c>
      <c r="AD510" s="192">
        <v>374</v>
      </c>
      <c r="AE510" s="192">
        <v>371</v>
      </c>
      <c r="AF510" s="192">
        <v>340</v>
      </c>
      <c r="AG510" s="192">
        <v>332</v>
      </c>
      <c r="AH510" s="192">
        <v>337</v>
      </c>
      <c r="AI510" s="192">
        <v>332</v>
      </c>
      <c r="AJ510" s="192">
        <v>352</v>
      </c>
      <c r="AK510" s="171">
        <v>388</v>
      </c>
      <c r="AL510" s="171">
        <v>386</v>
      </c>
      <c r="AM510" s="192">
        <v>368.66666666666669</v>
      </c>
      <c r="AN510" s="192">
        <v>343</v>
      </c>
      <c r="AO510" s="222"/>
      <c r="AP510" s="182">
        <v>45</v>
      </c>
      <c r="AQ510" s="183">
        <v>320</v>
      </c>
      <c r="AR510" s="181">
        <v>2.493074792243767</v>
      </c>
      <c r="AS510" s="181">
        <v>2.493074792243767</v>
      </c>
      <c r="AT510" s="184"/>
      <c r="AU510" s="184"/>
      <c r="AV510" s="184"/>
      <c r="AW510" s="184">
        <v>2</v>
      </c>
      <c r="AX510" s="184">
        <v>2</v>
      </c>
      <c r="AY510" s="184"/>
      <c r="AZ510" s="184"/>
      <c r="BA510" s="184"/>
      <c r="BB510" s="184"/>
      <c r="BC510" s="185"/>
      <c r="BD510" s="180">
        <v>2</v>
      </c>
      <c r="BE510" s="186"/>
      <c r="BF510" s="187"/>
      <c r="BG510" s="172">
        <v>0</v>
      </c>
      <c r="BH510" s="172"/>
      <c r="BI510" s="172"/>
      <c r="BJ510" s="172"/>
      <c r="BK510" s="172">
        <v>540</v>
      </c>
      <c r="BL510" s="28">
        <v>3</v>
      </c>
      <c r="BM510" s="229">
        <v>3</v>
      </c>
      <c r="BN510" s="229">
        <v>3</v>
      </c>
      <c r="BO510" s="229"/>
      <c r="BP510" s="229"/>
      <c r="BQ510" s="229"/>
      <c r="BR510" s="229"/>
      <c r="BS510" s="229"/>
      <c r="BT510" s="229"/>
      <c r="BU510" s="229"/>
      <c r="BV510" s="229">
        <v>0</v>
      </c>
      <c r="BW510" s="229">
        <v>540</v>
      </c>
      <c r="BX510" s="229">
        <v>5</v>
      </c>
      <c r="BY510" s="229">
        <v>5</v>
      </c>
      <c r="BZ510" s="229"/>
      <c r="CA510" s="229"/>
      <c r="CB510" s="229"/>
      <c r="CC510" s="229"/>
      <c r="CD510" s="229"/>
      <c r="CE510" s="229"/>
      <c r="CF510" s="229"/>
      <c r="CG510" s="229">
        <v>0</v>
      </c>
      <c r="CH510" s="229">
        <v>0</v>
      </c>
      <c r="CI510" s="229"/>
      <c r="CJ510" s="229"/>
      <c r="CK510" s="229"/>
      <c r="CL510" s="229"/>
      <c r="CM510" s="229"/>
      <c r="CN510" s="229"/>
      <c r="CO510" s="229"/>
      <c r="CP510" s="229"/>
      <c r="CQ510" s="229" t="s">
        <v>169</v>
      </c>
      <c r="CR510" s="229" t="s">
        <v>179</v>
      </c>
      <c r="CS510">
        <v>0</v>
      </c>
    </row>
    <row r="511" spans="1:97" s="197" customFormat="1" ht="31.5" customHeight="1" x14ac:dyDescent="0.3">
      <c r="A511" s="193">
        <v>2022</v>
      </c>
      <c r="B511" s="170">
        <v>1</v>
      </c>
      <c r="C511" s="257">
        <v>44586</v>
      </c>
      <c r="D511" s="170">
        <v>124</v>
      </c>
      <c r="E511" s="170">
        <v>688</v>
      </c>
      <c r="F511" s="170">
        <v>2</v>
      </c>
      <c r="G511" s="196" t="s">
        <v>274</v>
      </c>
      <c r="H511" t="s">
        <v>275</v>
      </c>
      <c r="I511" t="s">
        <v>160</v>
      </c>
      <c r="J511">
        <v>2</v>
      </c>
      <c r="K511">
        <v>2</v>
      </c>
      <c r="L511" s="258">
        <v>200</v>
      </c>
      <c r="M511" s="259">
        <v>180</v>
      </c>
      <c r="N511" s="260">
        <v>220</v>
      </c>
      <c r="O511" s="192">
        <v>298</v>
      </c>
      <c r="P511" s="192"/>
      <c r="Q511" s="192">
        <v>315</v>
      </c>
      <c r="R511" s="192"/>
      <c r="S511" s="192"/>
      <c r="T511" s="192">
        <v>208</v>
      </c>
      <c r="U511" s="192"/>
      <c r="V511" s="192">
        <v>214</v>
      </c>
      <c r="W511" s="192"/>
      <c r="X511" s="192"/>
      <c r="Y511" s="171"/>
      <c r="Z511" s="171"/>
      <c r="AA511" s="192"/>
      <c r="AB511" s="192"/>
      <c r="AC511" s="192"/>
      <c r="AD511" s="192"/>
      <c r="AE511" s="192"/>
      <c r="AF511" s="192"/>
      <c r="AG511" s="192"/>
      <c r="AH511" s="192"/>
      <c r="AI511" s="192"/>
      <c r="AJ511" s="192"/>
      <c r="AK511" s="171"/>
      <c r="AL511" s="171"/>
      <c r="AM511" s="192">
        <v>306.5</v>
      </c>
      <c r="AN511" s="192">
        <v>211</v>
      </c>
      <c r="AO511" s="222"/>
      <c r="AP511" s="182">
        <v>59</v>
      </c>
      <c r="AQ511" s="183">
        <v>122</v>
      </c>
      <c r="AR511" s="181"/>
      <c r="AS511" s="181"/>
      <c r="AT511" s="184"/>
      <c r="AU511" s="184"/>
      <c r="AV511" s="184">
        <v>760</v>
      </c>
      <c r="AW511" s="184"/>
      <c r="AX511" s="184"/>
      <c r="AY511" s="184"/>
      <c r="AZ511" s="184"/>
      <c r="BA511" s="184"/>
      <c r="BB511" s="184"/>
      <c r="BC511" s="185"/>
      <c r="BD511" s="180"/>
      <c r="BE511" s="186"/>
      <c r="BF511" s="187"/>
      <c r="BG511" s="172">
        <v>0</v>
      </c>
      <c r="BH511" s="172">
        <v>760</v>
      </c>
      <c r="BI511" s="172"/>
      <c r="BJ511" s="172"/>
      <c r="BK511" s="172">
        <v>470</v>
      </c>
      <c r="BL511" s="28"/>
      <c r="BM511" s="229"/>
      <c r="BN511" s="229"/>
      <c r="BO511" s="229"/>
      <c r="BP511" s="229"/>
      <c r="BQ511" s="229"/>
      <c r="BR511" s="229"/>
      <c r="BS511" s="229"/>
      <c r="BT511" s="229"/>
      <c r="BU511" s="229"/>
      <c r="BV511" s="229">
        <v>0</v>
      </c>
      <c r="BW511" s="229">
        <v>470</v>
      </c>
      <c r="BX511" s="229"/>
      <c r="BY511" s="229"/>
      <c r="BZ511" s="229"/>
      <c r="CA511" s="229"/>
      <c r="CB511" s="229"/>
      <c r="CC511" s="229"/>
      <c r="CD511" s="229"/>
      <c r="CE511" s="229"/>
      <c r="CF511" s="229"/>
      <c r="CG511" s="229">
        <v>0</v>
      </c>
      <c r="CH511" s="229">
        <v>0</v>
      </c>
      <c r="CI511" s="229">
        <v>1230</v>
      </c>
      <c r="CJ511" s="229">
        <v>1.4999999999999999E-2</v>
      </c>
      <c r="CK511" s="229"/>
      <c r="CL511" s="229"/>
      <c r="CM511" s="229"/>
      <c r="CN511" s="229"/>
      <c r="CO511" s="229"/>
      <c r="CP511" s="229"/>
      <c r="CQ511" s="229" t="s">
        <v>169</v>
      </c>
      <c r="CR511" s="229" t="s">
        <v>179</v>
      </c>
      <c r="CS511">
        <v>0</v>
      </c>
    </row>
    <row r="512" spans="1:97" s="197" customFormat="1" ht="31.5" customHeight="1" x14ac:dyDescent="0.3">
      <c r="A512" s="193">
        <v>2022</v>
      </c>
      <c r="B512" s="170">
        <v>1</v>
      </c>
      <c r="C512" s="257">
        <v>44586</v>
      </c>
      <c r="D512" s="170">
        <v>124</v>
      </c>
      <c r="E512" s="170">
        <v>689</v>
      </c>
      <c r="F512" s="170">
        <v>2</v>
      </c>
      <c r="G512" s="196" t="s">
        <v>276</v>
      </c>
      <c r="H512" t="s">
        <v>277</v>
      </c>
      <c r="I512" t="s">
        <v>160</v>
      </c>
      <c r="J512">
        <v>2</v>
      </c>
      <c r="K512">
        <v>2</v>
      </c>
      <c r="L512" s="258">
        <v>75</v>
      </c>
      <c r="M512" s="259">
        <v>67.5</v>
      </c>
      <c r="N512" s="260">
        <v>82.5</v>
      </c>
      <c r="O512" s="192">
        <v>114</v>
      </c>
      <c r="P512" s="192"/>
      <c r="Q512" s="192">
        <v>115</v>
      </c>
      <c r="R512" s="192"/>
      <c r="S512" s="192"/>
      <c r="T512" s="192">
        <v>95</v>
      </c>
      <c r="U512" s="192"/>
      <c r="V512" s="192">
        <v>92</v>
      </c>
      <c r="W512" s="192"/>
      <c r="X512" s="192"/>
      <c r="Y512" s="171"/>
      <c r="Z512" s="171"/>
      <c r="AA512" s="192"/>
      <c r="AB512" s="192"/>
      <c r="AC512" s="192"/>
      <c r="AD512" s="192"/>
      <c r="AE512" s="192"/>
      <c r="AF512" s="192"/>
      <c r="AG512" s="192"/>
      <c r="AH512" s="192"/>
      <c r="AI512" s="192"/>
      <c r="AJ512" s="192"/>
      <c r="AK512" s="171"/>
      <c r="AL512" s="171"/>
      <c r="AM512" s="192">
        <v>114.5</v>
      </c>
      <c r="AN512" s="192">
        <v>93.5</v>
      </c>
      <c r="AO512" s="222"/>
      <c r="AP512" s="182">
        <v>59</v>
      </c>
      <c r="AQ512" s="183">
        <v>122</v>
      </c>
      <c r="AR512" s="181"/>
      <c r="AS512" s="181"/>
      <c r="AT512" s="184"/>
      <c r="AU512" s="184"/>
      <c r="AV512" s="184">
        <v>972</v>
      </c>
      <c r="AW512" s="184"/>
      <c r="AX512" s="184"/>
      <c r="AY512" s="184"/>
      <c r="AZ512" s="184"/>
      <c r="BA512" s="184"/>
      <c r="BB512" s="184"/>
      <c r="BC512" s="185"/>
      <c r="BD512" s="180"/>
      <c r="BE512" s="186"/>
      <c r="BF512" s="187"/>
      <c r="BG512" s="172">
        <v>0</v>
      </c>
      <c r="BH512" s="172">
        <v>972</v>
      </c>
      <c r="BI512" s="172"/>
      <c r="BJ512" s="172"/>
      <c r="BK512" s="172">
        <v>648</v>
      </c>
      <c r="BL512" s="28"/>
      <c r="BM512" s="229"/>
      <c r="BN512" s="229"/>
      <c r="BO512" s="229"/>
      <c r="BP512" s="229"/>
      <c r="BQ512" s="229"/>
      <c r="BR512" s="229"/>
      <c r="BS512" s="229"/>
      <c r="BT512" s="229"/>
      <c r="BU512" s="229"/>
      <c r="BV512" s="229">
        <v>0</v>
      </c>
      <c r="BW512" s="229">
        <v>648</v>
      </c>
      <c r="BX512" s="229"/>
      <c r="BY512" s="229"/>
      <c r="BZ512" s="229"/>
      <c r="CA512" s="229"/>
      <c r="CB512" s="229"/>
      <c r="CC512" s="229"/>
      <c r="CD512" s="229"/>
      <c r="CE512" s="229"/>
      <c r="CF512" s="229"/>
      <c r="CG512" s="229">
        <v>0</v>
      </c>
      <c r="CH512" s="229">
        <v>0</v>
      </c>
      <c r="CI512" s="229">
        <v>1620</v>
      </c>
      <c r="CJ512" s="229">
        <v>1.4999999999999999E-2</v>
      </c>
      <c r="CK512" s="229"/>
      <c r="CL512" s="229"/>
      <c r="CM512" s="229"/>
      <c r="CN512" s="229"/>
      <c r="CO512" s="229"/>
      <c r="CP512" s="229"/>
      <c r="CQ512" s="229" t="s">
        <v>169</v>
      </c>
      <c r="CR512" s="229" t="s">
        <v>179</v>
      </c>
      <c r="CS512">
        <v>0</v>
      </c>
    </row>
    <row r="513" spans="1:97" s="197" customFormat="1" ht="31.5" customHeight="1" x14ac:dyDescent="0.3">
      <c r="A513" s="193">
        <v>2022</v>
      </c>
      <c r="B513" s="170">
        <v>1</v>
      </c>
      <c r="C513" s="257">
        <v>44586</v>
      </c>
      <c r="D513" s="170">
        <v>143</v>
      </c>
      <c r="E513" s="170">
        <v>281</v>
      </c>
      <c r="F513" s="170">
        <v>2</v>
      </c>
      <c r="G513" s="196" t="s">
        <v>205</v>
      </c>
      <c r="H513" t="s">
        <v>206</v>
      </c>
      <c r="I513" t="s">
        <v>160</v>
      </c>
      <c r="J513">
        <v>4</v>
      </c>
      <c r="K513">
        <v>2</v>
      </c>
      <c r="L513" s="258">
        <v>285</v>
      </c>
      <c r="M513" s="259">
        <v>265.05</v>
      </c>
      <c r="N513" s="260">
        <v>304.95</v>
      </c>
      <c r="O513" s="192"/>
      <c r="P513" s="192"/>
      <c r="Q513" s="192"/>
      <c r="R513" s="192"/>
      <c r="S513" s="192"/>
      <c r="T513" s="192"/>
      <c r="U513" s="192"/>
      <c r="V513" s="192"/>
      <c r="W513" s="192"/>
      <c r="X513" s="192"/>
      <c r="Y513" s="171"/>
      <c r="Z513" s="171"/>
      <c r="AA513" s="192"/>
      <c r="AB513" s="192"/>
      <c r="AC513" s="192"/>
      <c r="AD513" s="192"/>
      <c r="AE513" s="192"/>
      <c r="AF513" s="192"/>
      <c r="AG513" s="192"/>
      <c r="AH513" s="192"/>
      <c r="AI513" s="192"/>
      <c r="AJ513" s="192"/>
      <c r="AK513" s="171"/>
      <c r="AL513" s="171"/>
      <c r="AM513" s="192"/>
      <c r="AN513" s="192"/>
      <c r="AO513" s="222"/>
      <c r="AP513" s="182">
        <v>120</v>
      </c>
      <c r="AQ513" s="183">
        <v>120</v>
      </c>
      <c r="AR513" s="181"/>
      <c r="AS513" s="181"/>
      <c r="AT513" s="184"/>
      <c r="AU513" s="184"/>
      <c r="AV513" s="184"/>
      <c r="AW513" s="184"/>
      <c r="AX513" s="184"/>
      <c r="AY513" s="184"/>
      <c r="AZ513" s="184"/>
      <c r="BA513" s="184"/>
      <c r="BB513" s="184"/>
      <c r="BC513" s="185"/>
      <c r="BD513" s="180"/>
      <c r="BE513" s="186"/>
      <c r="BF513" s="187"/>
      <c r="BG513" s="172">
        <v>0</v>
      </c>
      <c r="BH513" s="172"/>
      <c r="BI513" s="172"/>
      <c r="BJ513" s="172"/>
      <c r="BK513" s="172"/>
      <c r="BL513" s="28"/>
      <c r="BM513" s="229"/>
      <c r="BN513" s="229"/>
      <c r="BO513" s="229"/>
      <c r="BP513" s="229"/>
      <c r="BQ513" s="229"/>
      <c r="BR513" s="229"/>
      <c r="BS513" s="229"/>
      <c r="BT513" s="229"/>
      <c r="BU513" s="229"/>
      <c r="BV513" s="229">
        <v>0</v>
      </c>
      <c r="BW513" s="229"/>
      <c r="BX513" s="229"/>
      <c r="BY513" s="229"/>
      <c r="BZ513" s="229"/>
      <c r="CA513" s="229"/>
      <c r="CB513" s="229"/>
      <c r="CC513" s="229"/>
      <c r="CD513" s="229"/>
      <c r="CE513" s="229"/>
      <c r="CF513" s="229"/>
      <c r="CG513" s="229">
        <v>0</v>
      </c>
      <c r="CH513" s="229">
        <v>0</v>
      </c>
      <c r="CI513" s="229"/>
      <c r="CJ513" s="229">
        <v>1.4999999999999999E-2</v>
      </c>
      <c r="CK513" s="229"/>
      <c r="CL513" s="229"/>
      <c r="CM513" s="229"/>
      <c r="CN513" s="229"/>
      <c r="CO513" s="229"/>
      <c r="CP513" s="229"/>
      <c r="CQ513" s="229" t="s">
        <v>165</v>
      </c>
      <c r="CR513" s="229"/>
      <c r="CS513">
        <v>0</v>
      </c>
    </row>
    <row r="514" spans="1:97" s="197" customFormat="1" ht="31.5" customHeight="1" x14ac:dyDescent="0.3">
      <c r="A514" s="193">
        <v>2022</v>
      </c>
      <c r="B514" s="170">
        <v>1</v>
      </c>
      <c r="C514" s="257">
        <v>44586</v>
      </c>
      <c r="D514" s="170">
        <v>377</v>
      </c>
      <c r="E514" s="170">
        <v>439</v>
      </c>
      <c r="F514" s="170">
        <v>2</v>
      </c>
      <c r="G514" s="196" t="s">
        <v>202</v>
      </c>
      <c r="H514" t="s">
        <v>203</v>
      </c>
      <c r="I514" t="s">
        <v>160</v>
      </c>
      <c r="J514">
        <v>4</v>
      </c>
      <c r="K514">
        <v>1</v>
      </c>
      <c r="L514" s="258">
        <v>343</v>
      </c>
      <c r="M514" s="259">
        <v>308.7</v>
      </c>
      <c r="N514" s="260">
        <v>377.3</v>
      </c>
      <c r="O514" s="192"/>
      <c r="P514" s="192">
        <v>390</v>
      </c>
      <c r="Q514" s="192">
        <v>385</v>
      </c>
      <c r="R514" s="192">
        <v>395</v>
      </c>
      <c r="S514" s="192">
        <v>390</v>
      </c>
      <c r="T514" s="192"/>
      <c r="U514" s="192">
        <v>350</v>
      </c>
      <c r="V514" s="192">
        <v>345</v>
      </c>
      <c r="W514" s="192">
        <v>354</v>
      </c>
      <c r="X514" s="192">
        <v>370</v>
      </c>
      <c r="Y514" s="171">
        <v>299</v>
      </c>
      <c r="Z514" s="171">
        <v>320</v>
      </c>
      <c r="AA514" s="192">
        <v>403</v>
      </c>
      <c r="AB514" s="192">
        <v>409</v>
      </c>
      <c r="AC514" s="192">
        <v>392</v>
      </c>
      <c r="AD514" s="192">
        <v>397</v>
      </c>
      <c r="AE514" s="192"/>
      <c r="AF514" s="192">
        <v>354</v>
      </c>
      <c r="AG514" s="192">
        <v>349</v>
      </c>
      <c r="AH514" s="192">
        <v>360</v>
      </c>
      <c r="AI514" s="192">
        <v>355</v>
      </c>
      <c r="AJ514" s="192"/>
      <c r="AK514" s="171">
        <v>320</v>
      </c>
      <c r="AL514" s="171"/>
      <c r="AM514" s="192">
        <v>395.125</v>
      </c>
      <c r="AN514" s="192">
        <v>354.625</v>
      </c>
      <c r="AO514" s="222"/>
      <c r="AP514" s="182">
        <v>45</v>
      </c>
      <c r="AQ514" s="183">
        <v>320</v>
      </c>
      <c r="AR514" s="181">
        <v>2.8753993610223638</v>
      </c>
      <c r="AS514" s="181">
        <v>2.8753993610223638</v>
      </c>
      <c r="AT514" s="184"/>
      <c r="AU514" s="184"/>
      <c r="AV514" s="184">
        <v>410</v>
      </c>
      <c r="AW514" s="184"/>
      <c r="AX514" s="184">
        <v>2</v>
      </c>
      <c r="AY514" s="184">
        <v>5</v>
      </c>
      <c r="AZ514" s="184"/>
      <c r="BA514" s="184"/>
      <c r="BB514" s="184"/>
      <c r="BC514" s="185"/>
      <c r="BD514" s="180"/>
      <c r="BE514" s="186"/>
      <c r="BF514" s="187"/>
      <c r="BG514" s="172">
        <v>0</v>
      </c>
      <c r="BH514" s="172">
        <v>410</v>
      </c>
      <c r="BI514" s="172"/>
      <c r="BJ514" s="172"/>
      <c r="BK514" s="172">
        <v>460</v>
      </c>
      <c r="BL514" s="28">
        <v>4</v>
      </c>
      <c r="BM514" s="229">
        <v>6</v>
      </c>
      <c r="BN514" s="229"/>
      <c r="BO514" s="229"/>
      <c r="BP514" s="229"/>
      <c r="BQ514" s="229"/>
      <c r="BR514" s="229"/>
      <c r="BS514" s="229"/>
      <c r="BT514" s="229"/>
      <c r="BU514" s="229"/>
      <c r="BV514" s="229">
        <v>0</v>
      </c>
      <c r="BW514" s="229">
        <v>460</v>
      </c>
      <c r="BX514" s="229"/>
      <c r="BY514" s="229">
        <v>8</v>
      </c>
      <c r="BZ514" s="229"/>
      <c r="CA514" s="229"/>
      <c r="CB514" s="229"/>
      <c r="CC514" s="229"/>
      <c r="CD514" s="229"/>
      <c r="CE514" s="229"/>
      <c r="CF514" s="229"/>
      <c r="CG514" s="229">
        <v>0</v>
      </c>
      <c r="CH514" s="229">
        <v>0</v>
      </c>
      <c r="CI514" s="229">
        <v>870</v>
      </c>
      <c r="CJ514" s="229">
        <v>1.4999999999999999E-2</v>
      </c>
      <c r="CK514" s="229"/>
      <c r="CL514" s="229"/>
      <c r="CM514" s="229"/>
      <c r="CN514" s="229"/>
      <c r="CO514" s="229"/>
      <c r="CP514" s="229"/>
      <c r="CQ514" s="229" t="s">
        <v>169</v>
      </c>
      <c r="CR514" s="229" t="s">
        <v>179</v>
      </c>
      <c r="CS514">
        <v>0</v>
      </c>
    </row>
    <row r="515" spans="1:97" s="197" customFormat="1" ht="31.5" customHeight="1" x14ac:dyDescent="0.3">
      <c r="A515" s="193">
        <v>2022</v>
      </c>
      <c r="B515" s="170">
        <v>1</v>
      </c>
      <c r="C515" s="257">
        <v>44586</v>
      </c>
      <c r="D515" s="170">
        <v>395</v>
      </c>
      <c r="E515" s="170">
        <v>607</v>
      </c>
      <c r="F515" s="170">
        <v>2</v>
      </c>
      <c r="G515" s="196" t="s">
        <v>344</v>
      </c>
      <c r="H515" t="s">
        <v>345</v>
      </c>
      <c r="I515" t="s">
        <v>160</v>
      </c>
      <c r="J515">
        <v>3</v>
      </c>
      <c r="K515">
        <v>3</v>
      </c>
      <c r="L515" s="258">
        <v>100</v>
      </c>
      <c r="M515" s="259">
        <v>93</v>
      </c>
      <c r="N515" s="260">
        <v>107</v>
      </c>
      <c r="O515" s="192">
        <v>170</v>
      </c>
      <c r="P515" s="192">
        <v>150</v>
      </c>
      <c r="Q515" s="192">
        <v>158</v>
      </c>
      <c r="R515" s="192">
        <v>156</v>
      </c>
      <c r="S515" s="192">
        <v>154</v>
      </c>
      <c r="T515" s="192">
        <v>130</v>
      </c>
      <c r="U515" s="192">
        <v>115</v>
      </c>
      <c r="V515" s="192">
        <v>119</v>
      </c>
      <c r="W515" s="192">
        <v>118</v>
      </c>
      <c r="X515" s="192">
        <v>119</v>
      </c>
      <c r="Y515" s="171"/>
      <c r="Z515" s="171"/>
      <c r="AA515" s="192">
        <v>155</v>
      </c>
      <c r="AB515" s="192">
        <v>156</v>
      </c>
      <c r="AC515" s="192">
        <v>160</v>
      </c>
      <c r="AD515" s="192">
        <v>159</v>
      </c>
      <c r="AE515" s="192">
        <v>167</v>
      </c>
      <c r="AF515" s="192">
        <v>119</v>
      </c>
      <c r="AG515" s="192">
        <v>116</v>
      </c>
      <c r="AH515" s="192">
        <v>118</v>
      </c>
      <c r="AI515" s="192">
        <v>114</v>
      </c>
      <c r="AJ515" s="192">
        <v>119</v>
      </c>
      <c r="AK515" s="171"/>
      <c r="AL515" s="171"/>
      <c r="AM515" s="192">
        <v>158.5</v>
      </c>
      <c r="AN515" s="192">
        <v>118.7</v>
      </c>
      <c r="AO515" s="222"/>
      <c r="AP515" s="182">
        <v>86</v>
      </c>
      <c r="AQ515" s="183">
        <v>126</v>
      </c>
      <c r="AR515" s="181"/>
      <c r="AS515" s="181"/>
      <c r="AT515" s="184"/>
      <c r="AU515" s="184"/>
      <c r="AV515" s="184">
        <v>336</v>
      </c>
      <c r="AW515" s="184">
        <v>1</v>
      </c>
      <c r="AX515" s="184">
        <v>3</v>
      </c>
      <c r="AY515" s="184">
        <v>2</v>
      </c>
      <c r="AZ515" s="184"/>
      <c r="BA515" s="184"/>
      <c r="BB515" s="184"/>
      <c r="BC515" s="185"/>
      <c r="BD515" s="180"/>
      <c r="BE515" s="186"/>
      <c r="BF515" s="187"/>
      <c r="BG515" s="172">
        <v>0</v>
      </c>
      <c r="BH515" s="172">
        <v>336</v>
      </c>
      <c r="BI515" s="172"/>
      <c r="BJ515" s="172"/>
      <c r="BK515" s="172">
        <v>1008</v>
      </c>
      <c r="BL515" s="28">
        <v>6</v>
      </c>
      <c r="BM515" s="229">
        <v>4</v>
      </c>
      <c r="BN515" s="229"/>
      <c r="BO515" s="229"/>
      <c r="BP515" s="229"/>
      <c r="BQ515" s="229"/>
      <c r="BR515" s="229"/>
      <c r="BS515" s="229"/>
      <c r="BT515" s="229"/>
      <c r="BU515" s="229"/>
      <c r="BV515" s="229">
        <v>0</v>
      </c>
      <c r="BW515" s="229">
        <v>1008</v>
      </c>
      <c r="BX515" s="229">
        <v>2</v>
      </c>
      <c r="BY515" s="229">
        <v>2</v>
      </c>
      <c r="BZ515" s="229"/>
      <c r="CA515" s="229"/>
      <c r="CB515" s="229"/>
      <c r="CC515" s="229"/>
      <c r="CD515" s="229"/>
      <c r="CE515" s="229"/>
      <c r="CF515" s="229"/>
      <c r="CG515" s="229">
        <v>0</v>
      </c>
      <c r="CH515" s="229">
        <v>0</v>
      </c>
      <c r="CI515" s="229">
        <v>1344</v>
      </c>
      <c r="CJ515" s="229">
        <v>1.4999999999999999E-2</v>
      </c>
      <c r="CK515" s="229"/>
      <c r="CL515" s="229"/>
      <c r="CM515" s="229"/>
      <c r="CN515" s="229"/>
      <c r="CO515" s="229"/>
      <c r="CP515" s="229"/>
      <c r="CQ515" s="229" t="s">
        <v>161</v>
      </c>
      <c r="CR515" s="229" t="s">
        <v>162</v>
      </c>
      <c r="CS515">
        <v>0</v>
      </c>
    </row>
    <row r="516" spans="1:97" s="197" customFormat="1" ht="31.5" customHeight="1" x14ac:dyDescent="0.3">
      <c r="A516" s="193">
        <v>2022</v>
      </c>
      <c r="B516" s="170">
        <v>1</v>
      </c>
      <c r="C516" s="257">
        <v>44586</v>
      </c>
      <c r="D516" s="170">
        <v>395</v>
      </c>
      <c r="E516" s="170">
        <v>608</v>
      </c>
      <c r="F516" s="170">
        <v>2</v>
      </c>
      <c r="G516" s="196" t="s">
        <v>346</v>
      </c>
      <c r="H516" t="s">
        <v>347</v>
      </c>
      <c r="I516" t="s">
        <v>160</v>
      </c>
      <c r="J516">
        <v>3</v>
      </c>
      <c r="K516">
        <v>3</v>
      </c>
      <c r="L516" s="258">
        <v>100</v>
      </c>
      <c r="M516" s="259">
        <v>93</v>
      </c>
      <c r="N516" s="260">
        <v>107</v>
      </c>
      <c r="O516" s="192">
        <v>156</v>
      </c>
      <c r="P516" s="192">
        <v>142</v>
      </c>
      <c r="Q516" s="192">
        <v>138</v>
      </c>
      <c r="R516" s="192">
        <v>140</v>
      </c>
      <c r="S516" s="192">
        <v>138</v>
      </c>
      <c r="T516" s="192">
        <v>114</v>
      </c>
      <c r="U516" s="192">
        <v>106</v>
      </c>
      <c r="V516" s="192">
        <v>105</v>
      </c>
      <c r="W516" s="192">
        <v>105</v>
      </c>
      <c r="X516" s="192">
        <v>108</v>
      </c>
      <c r="Y516" s="171"/>
      <c r="Z516" s="171"/>
      <c r="AA516" s="192">
        <v>146</v>
      </c>
      <c r="AB516" s="192">
        <v>150</v>
      </c>
      <c r="AC516" s="192">
        <v>159</v>
      </c>
      <c r="AD516" s="192">
        <v>161</v>
      </c>
      <c r="AE516" s="192">
        <v>163</v>
      </c>
      <c r="AF516" s="192">
        <v>105</v>
      </c>
      <c r="AG516" s="192">
        <v>107</v>
      </c>
      <c r="AH516" s="192">
        <v>106</v>
      </c>
      <c r="AI516" s="192">
        <v>109</v>
      </c>
      <c r="AJ516" s="192">
        <v>103</v>
      </c>
      <c r="AK516" s="171"/>
      <c r="AL516" s="171"/>
      <c r="AM516" s="192">
        <v>149.30000000000001</v>
      </c>
      <c r="AN516" s="192">
        <v>106.8</v>
      </c>
      <c r="AO516" s="222"/>
      <c r="AP516" s="182">
        <v>86</v>
      </c>
      <c r="AQ516" s="183">
        <v>126</v>
      </c>
      <c r="AR516" s="181"/>
      <c r="AS516" s="181"/>
      <c r="AT516" s="184"/>
      <c r="AU516" s="184"/>
      <c r="AV516" s="184">
        <v>336</v>
      </c>
      <c r="AW516" s="184"/>
      <c r="AX516" s="184">
        <v>4</v>
      </c>
      <c r="AY516" s="184">
        <v>4</v>
      </c>
      <c r="AZ516" s="184"/>
      <c r="BA516" s="184"/>
      <c r="BB516" s="184"/>
      <c r="BC516" s="185"/>
      <c r="BD516" s="180"/>
      <c r="BE516" s="186"/>
      <c r="BF516" s="187"/>
      <c r="BG516" s="172">
        <v>0</v>
      </c>
      <c r="BH516" s="172">
        <v>336</v>
      </c>
      <c r="BI516" s="172"/>
      <c r="BJ516" s="172"/>
      <c r="BK516" s="172">
        <v>1008</v>
      </c>
      <c r="BL516" s="28">
        <v>1</v>
      </c>
      <c r="BM516" s="229">
        <v>8</v>
      </c>
      <c r="BN516" s="229"/>
      <c r="BO516" s="229"/>
      <c r="BP516" s="229"/>
      <c r="BQ516" s="229"/>
      <c r="BR516" s="229"/>
      <c r="BS516" s="229"/>
      <c r="BT516" s="229"/>
      <c r="BU516" s="229"/>
      <c r="BV516" s="229">
        <v>0</v>
      </c>
      <c r="BW516" s="229">
        <v>1008</v>
      </c>
      <c r="BX516" s="229"/>
      <c r="BY516" s="229">
        <v>4</v>
      </c>
      <c r="BZ516" s="229"/>
      <c r="CA516" s="229"/>
      <c r="CB516" s="229"/>
      <c r="CC516" s="229"/>
      <c r="CD516" s="229"/>
      <c r="CE516" s="229"/>
      <c r="CF516" s="229"/>
      <c r="CG516" s="229">
        <v>0</v>
      </c>
      <c r="CH516" s="229">
        <v>0</v>
      </c>
      <c r="CI516" s="229">
        <v>1344</v>
      </c>
      <c r="CJ516" s="229">
        <v>1.4999999999999999E-2</v>
      </c>
      <c r="CK516" s="229"/>
      <c r="CL516" s="229"/>
      <c r="CM516" s="229"/>
      <c r="CN516" s="229"/>
      <c r="CO516" s="229"/>
      <c r="CP516" s="229"/>
      <c r="CQ516" s="229" t="s">
        <v>161</v>
      </c>
      <c r="CR516" s="229" t="s">
        <v>162</v>
      </c>
      <c r="CS516">
        <v>0</v>
      </c>
    </row>
    <row r="517" spans="1:97" s="197" customFormat="1" ht="31.5" customHeight="1" x14ac:dyDescent="0.3">
      <c r="A517" s="193">
        <v>2022</v>
      </c>
      <c r="B517" s="170">
        <v>1</v>
      </c>
      <c r="C517" s="257">
        <v>44586</v>
      </c>
      <c r="D517" s="170">
        <v>395</v>
      </c>
      <c r="E517" s="170">
        <v>609</v>
      </c>
      <c r="F517" s="170">
        <v>2</v>
      </c>
      <c r="G517" s="196" t="s">
        <v>158</v>
      </c>
      <c r="H517" t="s">
        <v>159</v>
      </c>
      <c r="I517" t="s">
        <v>160</v>
      </c>
      <c r="J517">
        <v>3</v>
      </c>
      <c r="K517">
        <v>3</v>
      </c>
      <c r="L517" s="258">
        <v>35</v>
      </c>
      <c r="M517" s="259">
        <v>32.6</v>
      </c>
      <c r="N517" s="260">
        <v>37.5</v>
      </c>
      <c r="O517" s="192">
        <v>72</v>
      </c>
      <c r="P517" s="192">
        <v>60</v>
      </c>
      <c r="Q517" s="192">
        <v>60</v>
      </c>
      <c r="R517" s="192">
        <v>60</v>
      </c>
      <c r="S517" s="192">
        <v>65</v>
      </c>
      <c r="T517" s="192">
        <v>59</v>
      </c>
      <c r="U517" s="192">
        <v>53</v>
      </c>
      <c r="V517" s="192">
        <v>51</v>
      </c>
      <c r="W517" s="192">
        <v>50</v>
      </c>
      <c r="X517" s="192">
        <v>50</v>
      </c>
      <c r="Y517" s="171"/>
      <c r="Z517" s="171"/>
      <c r="AA517" s="192">
        <v>65</v>
      </c>
      <c r="AB517" s="192">
        <v>66</v>
      </c>
      <c r="AC517" s="192">
        <v>67</v>
      </c>
      <c r="AD517" s="192">
        <v>68</v>
      </c>
      <c r="AE517" s="192">
        <v>72</v>
      </c>
      <c r="AF517" s="192">
        <v>54</v>
      </c>
      <c r="AG517" s="192">
        <v>52</v>
      </c>
      <c r="AH517" s="192">
        <v>55</v>
      </c>
      <c r="AI517" s="192">
        <v>56</v>
      </c>
      <c r="AJ517" s="192">
        <v>49</v>
      </c>
      <c r="AK517" s="171"/>
      <c r="AL517" s="171"/>
      <c r="AM517" s="192">
        <v>65.5</v>
      </c>
      <c r="AN517" s="192">
        <v>52.9</v>
      </c>
      <c r="AO517" s="222"/>
      <c r="AP517" s="182">
        <v>86</v>
      </c>
      <c r="AQ517" s="183">
        <v>126</v>
      </c>
      <c r="AR517" s="181"/>
      <c r="AS517" s="181"/>
      <c r="AT517" s="184"/>
      <c r="AU517" s="184"/>
      <c r="AV517" s="184">
        <v>1008</v>
      </c>
      <c r="AW517" s="184"/>
      <c r="AX517" s="184">
        <v>4</v>
      </c>
      <c r="AY517" s="184">
        <v>4</v>
      </c>
      <c r="AZ517" s="184"/>
      <c r="BA517" s="184"/>
      <c r="BB517" s="184"/>
      <c r="BC517" s="185"/>
      <c r="BD517" s="180"/>
      <c r="BE517" s="186"/>
      <c r="BF517" s="187"/>
      <c r="BG517" s="172">
        <v>0</v>
      </c>
      <c r="BH517" s="172">
        <v>1008</v>
      </c>
      <c r="BI517" s="172"/>
      <c r="BJ517" s="172"/>
      <c r="BK517" s="172">
        <v>1008</v>
      </c>
      <c r="BL517" s="28">
        <v>1</v>
      </c>
      <c r="BM517" s="229">
        <v>1</v>
      </c>
      <c r="BN517" s="229">
        <v>2</v>
      </c>
      <c r="BO517" s="229"/>
      <c r="BP517" s="229"/>
      <c r="BQ517" s="229"/>
      <c r="BR517" s="229"/>
      <c r="BS517" s="229"/>
      <c r="BT517" s="229"/>
      <c r="BU517" s="229"/>
      <c r="BV517" s="229">
        <v>0</v>
      </c>
      <c r="BW517" s="229">
        <v>1008</v>
      </c>
      <c r="BX517" s="229"/>
      <c r="BY517" s="229">
        <v>1</v>
      </c>
      <c r="BZ517" s="229">
        <v>2</v>
      </c>
      <c r="CA517" s="229"/>
      <c r="CB517" s="229"/>
      <c r="CC517" s="229"/>
      <c r="CD517" s="229"/>
      <c r="CE517" s="229"/>
      <c r="CF517" s="229"/>
      <c r="CG517" s="229">
        <v>0</v>
      </c>
      <c r="CH517" s="229">
        <v>0</v>
      </c>
      <c r="CI517" s="229">
        <v>2016</v>
      </c>
      <c r="CJ517" s="229">
        <v>1.4999999999999999E-2</v>
      </c>
      <c r="CK517" s="229"/>
      <c r="CL517" s="229"/>
      <c r="CM517" s="229"/>
      <c r="CN517" s="229"/>
      <c r="CO517" s="229"/>
      <c r="CP517" s="229"/>
      <c r="CQ517" s="229" t="s">
        <v>161</v>
      </c>
      <c r="CR517" s="229" t="s">
        <v>162</v>
      </c>
      <c r="CS517">
        <v>0</v>
      </c>
    </row>
    <row r="518" spans="1:97" s="197" customFormat="1" ht="31.5" customHeight="1" x14ac:dyDescent="0.3">
      <c r="A518" s="193">
        <v>2022</v>
      </c>
      <c r="B518" s="170">
        <v>1</v>
      </c>
      <c r="C518" s="257">
        <v>44586</v>
      </c>
      <c r="D518" s="170">
        <v>425</v>
      </c>
      <c r="E518" s="170">
        <v>674</v>
      </c>
      <c r="F518" s="170">
        <v>2</v>
      </c>
      <c r="G518" s="196" t="s">
        <v>219</v>
      </c>
      <c r="H518" t="s">
        <v>220</v>
      </c>
      <c r="I518" t="s">
        <v>221</v>
      </c>
      <c r="J518">
        <v>2</v>
      </c>
      <c r="K518">
        <v>1</v>
      </c>
      <c r="L518" s="258">
        <v>256</v>
      </c>
      <c r="M518" s="259">
        <v>240.89599999999999</v>
      </c>
      <c r="N518" s="260">
        <v>274.17599999999999</v>
      </c>
      <c r="O518" s="192"/>
      <c r="P518" s="192"/>
      <c r="Q518" s="192"/>
      <c r="R518" s="192"/>
      <c r="S518" s="192"/>
      <c r="T518" s="192"/>
      <c r="U518" s="192"/>
      <c r="V518" s="192"/>
      <c r="W518" s="192"/>
      <c r="X518" s="192"/>
      <c r="Y518" s="171"/>
      <c r="Z518" s="171"/>
      <c r="AA518" s="192"/>
      <c r="AB518" s="192"/>
      <c r="AC518" s="192"/>
      <c r="AD518" s="192"/>
      <c r="AE518" s="192"/>
      <c r="AF518" s="192"/>
      <c r="AG518" s="192"/>
      <c r="AH518" s="192"/>
      <c r="AI518" s="192"/>
      <c r="AJ518" s="192"/>
      <c r="AK518" s="171"/>
      <c r="AL518" s="171"/>
      <c r="AM518" s="192"/>
      <c r="AN518" s="192"/>
      <c r="AO518" s="222"/>
      <c r="AP518" s="182">
        <v>60</v>
      </c>
      <c r="AQ518" s="183">
        <v>120</v>
      </c>
      <c r="AR518" s="181"/>
      <c r="AS518" s="181"/>
      <c r="AT518" s="184"/>
      <c r="AU518" s="184"/>
      <c r="AV518" s="184"/>
      <c r="AW518" s="184"/>
      <c r="AX518" s="184"/>
      <c r="AY518" s="184"/>
      <c r="AZ518" s="184"/>
      <c r="BA518" s="184"/>
      <c r="BB518" s="184"/>
      <c r="BC518" s="185"/>
      <c r="BD518" s="180"/>
      <c r="BE518" s="186"/>
      <c r="BF518" s="187"/>
      <c r="BG518" s="172">
        <v>0</v>
      </c>
      <c r="BH518" s="172"/>
      <c r="BI518" s="172"/>
      <c r="BJ518" s="172"/>
      <c r="BK518" s="172"/>
      <c r="BL518" s="28"/>
      <c r="BM518" s="229"/>
      <c r="BN518" s="229"/>
      <c r="BO518" s="229"/>
      <c r="BP518" s="229"/>
      <c r="BQ518" s="229"/>
      <c r="BR518" s="229"/>
      <c r="BS518" s="229"/>
      <c r="BT518" s="229"/>
      <c r="BU518" s="229"/>
      <c r="BV518" s="229">
        <v>0</v>
      </c>
      <c r="BW518" s="229"/>
      <c r="BX518" s="229"/>
      <c r="BY518" s="229"/>
      <c r="BZ518" s="229"/>
      <c r="CA518" s="229"/>
      <c r="CB518" s="229"/>
      <c r="CC518" s="229"/>
      <c r="CD518" s="229"/>
      <c r="CE518" s="229"/>
      <c r="CF518" s="229"/>
      <c r="CG518" s="229">
        <v>0</v>
      </c>
      <c r="CH518" s="229">
        <v>0</v>
      </c>
      <c r="CI518" s="229"/>
      <c r="CJ518" s="229">
        <v>1.4999999999999999E-2</v>
      </c>
      <c r="CK518" s="229"/>
      <c r="CL518" s="229"/>
      <c r="CM518" s="229"/>
      <c r="CN518" s="229"/>
      <c r="CO518" s="229"/>
      <c r="CP518" s="229"/>
      <c r="CQ518" s="229" t="s">
        <v>174</v>
      </c>
      <c r="CR518" s="229" t="s">
        <v>222</v>
      </c>
      <c r="CS518">
        <v>0</v>
      </c>
    </row>
    <row r="519" spans="1:97" s="197" customFormat="1" ht="31.5" customHeight="1" x14ac:dyDescent="0.3">
      <c r="A519" s="193">
        <v>2022</v>
      </c>
      <c r="B519" s="170">
        <v>1</v>
      </c>
      <c r="C519" s="257">
        <v>44586</v>
      </c>
      <c r="D519" s="170">
        <v>10</v>
      </c>
      <c r="E519" s="170">
        <v>24</v>
      </c>
      <c r="F519" s="170">
        <v>3</v>
      </c>
      <c r="G519" s="196" t="s">
        <v>353</v>
      </c>
      <c r="H519" t="s">
        <v>354</v>
      </c>
      <c r="I519" t="s">
        <v>160</v>
      </c>
      <c r="J519">
        <v>4</v>
      </c>
      <c r="K519">
        <v>2</v>
      </c>
      <c r="L519" s="258">
        <v>166</v>
      </c>
      <c r="M519" s="259">
        <v>154.38</v>
      </c>
      <c r="N519" s="260">
        <v>177.62</v>
      </c>
      <c r="O519" s="192"/>
      <c r="P519" s="192"/>
      <c r="Q519" s="192"/>
      <c r="R519" s="192"/>
      <c r="S519" s="192"/>
      <c r="T519" s="192"/>
      <c r="U519" s="192"/>
      <c r="V519" s="192"/>
      <c r="W519" s="192"/>
      <c r="X519" s="192"/>
      <c r="Y519" s="171"/>
      <c r="Z519" s="171"/>
      <c r="AA519" s="192"/>
      <c r="AB519" s="192"/>
      <c r="AC519" s="192"/>
      <c r="AD519" s="192"/>
      <c r="AE519" s="192"/>
      <c r="AF519" s="192"/>
      <c r="AG519" s="192"/>
      <c r="AH519" s="192"/>
      <c r="AI519" s="192"/>
      <c r="AJ519" s="192"/>
      <c r="AK519" s="171"/>
      <c r="AL519" s="171"/>
      <c r="AM519" s="192"/>
      <c r="AN519" s="192"/>
      <c r="AO519" s="222"/>
      <c r="AP519" s="182">
        <v>145</v>
      </c>
      <c r="AQ519" s="183">
        <v>99</v>
      </c>
      <c r="AR519" s="181"/>
      <c r="AS519" s="181"/>
      <c r="AT519" s="184"/>
      <c r="AU519" s="184"/>
      <c r="AV519" s="184"/>
      <c r="AW519" s="184"/>
      <c r="AX519" s="184"/>
      <c r="AY519" s="184"/>
      <c r="AZ519" s="184"/>
      <c r="BA519" s="184"/>
      <c r="BB519" s="184"/>
      <c r="BC519" s="185"/>
      <c r="BD519" s="180"/>
      <c r="BE519" s="186"/>
      <c r="BF519" s="187"/>
      <c r="BG519" s="172">
        <v>0</v>
      </c>
      <c r="BH519" s="172"/>
      <c r="BI519" s="172"/>
      <c r="BJ519" s="172"/>
      <c r="BK519" s="172"/>
      <c r="BL519" s="28"/>
      <c r="BM519" s="229"/>
      <c r="BN519" s="229"/>
      <c r="BO519" s="229"/>
      <c r="BP519" s="229"/>
      <c r="BQ519" s="229"/>
      <c r="BR519" s="229"/>
      <c r="BS519" s="229"/>
      <c r="BT519" s="229"/>
      <c r="BU519" s="229"/>
      <c r="BV519" s="229">
        <v>0</v>
      </c>
      <c r="BW519" s="229"/>
      <c r="BX519" s="229"/>
      <c r="BY519" s="229"/>
      <c r="BZ519" s="229"/>
      <c r="CA519" s="229"/>
      <c r="CB519" s="229"/>
      <c r="CC519" s="229"/>
      <c r="CD519" s="229"/>
      <c r="CE519" s="229"/>
      <c r="CF519" s="229"/>
      <c r="CG519" s="229">
        <v>0</v>
      </c>
      <c r="CH519" s="229">
        <v>0</v>
      </c>
      <c r="CI519" s="229"/>
      <c r="CJ519" s="229">
        <v>1.4999999999999999E-2</v>
      </c>
      <c r="CK519" s="229"/>
      <c r="CL519" s="229"/>
      <c r="CM519" s="229"/>
      <c r="CN519" s="229"/>
      <c r="CO519" s="229"/>
      <c r="CP519" s="229"/>
      <c r="CQ519" s="229" t="s">
        <v>169</v>
      </c>
      <c r="CR519" s="229" t="s">
        <v>179</v>
      </c>
      <c r="CS519">
        <v>0</v>
      </c>
    </row>
    <row r="520" spans="1:97" s="197" customFormat="1" ht="31.5" customHeight="1" x14ac:dyDescent="0.3">
      <c r="A520" s="193">
        <v>2022</v>
      </c>
      <c r="B520" s="170">
        <v>1</v>
      </c>
      <c r="C520" s="257">
        <v>44586</v>
      </c>
      <c r="D520" s="170">
        <v>10</v>
      </c>
      <c r="E520" s="170">
        <v>25</v>
      </c>
      <c r="F520" s="170">
        <v>3</v>
      </c>
      <c r="G520" s="196" t="s">
        <v>357</v>
      </c>
      <c r="H520" t="s">
        <v>358</v>
      </c>
      <c r="I520" t="s">
        <v>160</v>
      </c>
      <c r="J520">
        <v>4</v>
      </c>
      <c r="K520">
        <v>2</v>
      </c>
      <c r="L520" s="258">
        <v>162</v>
      </c>
      <c r="M520" s="259">
        <v>150.66</v>
      </c>
      <c r="N520" s="260">
        <v>173.34</v>
      </c>
      <c r="O520" s="192"/>
      <c r="P520" s="192"/>
      <c r="Q520" s="192"/>
      <c r="R520" s="192"/>
      <c r="S520" s="192"/>
      <c r="T520" s="192"/>
      <c r="U520" s="192"/>
      <c r="V520" s="192"/>
      <c r="W520" s="192"/>
      <c r="X520" s="192"/>
      <c r="Y520" s="171"/>
      <c r="Z520" s="171"/>
      <c r="AA520" s="192"/>
      <c r="AB520" s="192"/>
      <c r="AC520" s="192"/>
      <c r="AD520" s="192"/>
      <c r="AE520" s="192"/>
      <c r="AF520" s="192"/>
      <c r="AG520" s="192"/>
      <c r="AH520" s="192"/>
      <c r="AI520" s="192"/>
      <c r="AJ520" s="192"/>
      <c r="AK520" s="171"/>
      <c r="AL520" s="171"/>
      <c r="AM520" s="192"/>
      <c r="AN520" s="192"/>
      <c r="AO520" s="222"/>
      <c r="AP520" s="182">
        <v>145</v>
      </c>
      <c r="AQ520" s="183">
        <v>99</v>
      </c>
      <c r="AR520" s="181"/>
      <c r="AS520" s="181"/>
      <c r="AT520" s="184"/>
      <c r="AU520" s="184"/>
      <c r="AV520" s="184"/>
      <c r="AW520" s="184"/>
      <c r="AX520" s="184"/>
      <c r="AY520" s="184"/>
      <c r="AZ520" s="184"/>
      <c r="BA520" s="184"/>
      <c r="BB520" s="184"/>
      <c r="BC520" s="185"/>
      <c r="BD520" s="180"/>
      <c r="BE520" s="186"/>
      <c r="BF520" s="187"/>
      <c r="BG520" s="172">
        <v>0</v>
      </c>
      <c r="BH520" s="172"/>
      <c r="BI520" s="172"/>
      <c r="BJ520" s="172"/>
      <c r="BK520" s="172"/>
      <c r="BL520" s="28"/>
      <c r="BM520" s="229"/>
      <c r="BN520" s="229"/>
      <c r="BO520" s="229"/>
      <c r="BP520" s="229"/>
      <c r="BQ520" s="229"/>
      <c r="BR520" s="229"/>
      <c r="BS520" s="229"/>
      <c r="BT520" s="229"/>
      <c r="BU520" s="229"/>
      <c r="BV520" s="229">
        <v>0</v>
      </c>
      <c r="BW520" s="229"/>
      <c r="BX520" s="229"/>
      <c r="BY520" s="229"/>
      <c r="BZ520" s="229"/>
      <c r="CA520" s="229"/>
      <c r="CB520" s="229"/>
      <c r="CC520" s="229"/>
      <c r="CD520" s="229"/>
      <c r="CE520" s="229"/>
      <c r="CF520" s="229"/>
      <c r="CG520" s="229">
        <v>0</v>
      </c>
      <c r="CH520" s="229">
        <v>0</v>
      </c>
      <c r="CI520" s="229"/>
      <c r="CJ520" s="229">
        <v>1.4999999999999999E-2</v>
      </c>
      <c r="CK520" s="229"/>
      <c r="CL520" s="229"/>
      <c r="CM520" s="229"/>
      <c r="CN520" s="229"/>
      <c r="CO520" s="229"/>
      <c r="CP520" s="229"/>
      <c r="CQ520" s="229" t="s">
        <v>169</v>
      </c>
      <c r="CR520" s="229" t="s">
        <v>179</v>
      </c>
      <c r="CS520">
        <v>0</v>
      </c>
    </row>
    <row r="521" spans="1:97" s="197" customFormat="1" ht="31.5" customHeight="1" x14ac:dyDescent="0.3">
      <c r="A521" s="193">
        <v>2022</v>
      </c>
      <c r="B521" s="170">
        <v>1</v>
      </c>
      <c r="C521" s="257">
        <v>44586</v>
      </c>
      <c r="D521" s="170">
        <v>32</v>
      </c>
      <c r="E521" s="170">
        <v>94</v>
      </c>
      <c r="F521" s="170">
        <v>3</v>
      </c>
      <c r="G521" s="196" t="s">
        <v>360</v>
      </c>
      <c r="H521" t="s">
        <v>361</v>
      </c>
      <c r="I521" t="s">
        <v>160</v>
      </c>
      <c r="J521">
        <v>2</v>
      </c>
      <c r="K521">
        <v>3</v>
      </c>
      <c r="L521" s="258">
        <v>19</v>
      </c>
      <c r="M521" s="259">
        <v>17.670000000000002</v>
      </c>
      <c r="N521" s="260">
        <v>20.329999999999998</v>
      </c>
      <c r="O521" s="192"/>
      <c r="P521" s="192"/>
      <c r="Q521" s="192"/>
      <c r="R521" s="192"/>
      <c r="S521" s="192"/>
      <c r="T521" s="192"/>
      <c r="U521" s="192"/>
      <c r="V521" s="192"/>
      <c r="W521" s="192"/>
      <c r="X521" s="192"/>
      <c r="Y521" s="171"/>
      <c r="Z521" s="171"/>
      <c r="AA521" s="192"/>
      <c r="AB521" s="192"/>
      <c r="AC521" s="192"/>
      <c r="AD521" s="192"/>
      <c r="AE521" s="192"/>
      <c r="AF521" s="192"/>
      <c r="AG521" s="192"/>
      <c r="AH521" s="192"/>
      <c r="AI521" s="192"/>
      <c r="AJ521" s="192"/>
      <c r="AK521" s="171"/>
      <c r="AL521" s="171"/>
      <c r="AM521" s="192"/>
      <c r="AN521" s="192"/>
      <c r="AO521" s="222"/>
      <c r="AP521" s="182">
        <v>74</v>
      </c>
      <c r="AQ521" s="183">
        <v>97</v>
      </c>
      <c r="AR521" s="181"/>
      <c r="AS521" s="181"/>
      <c r="AT521" s="184"/>
      <c r="AU521" s="184"/>
      <c r="AV521" s="184"/>
      <c r="AW521" s="184"/>
      <c r="AX521" s="184"/>
      <c r="AY521" s="184"/>
      <c r="AZ521" s="184"/>
      <c r="BA521" s="184"/>
      <c r="BB521" s="184"/>
      <c r="BC521" s="185"/>
      <c r="BD521" s="180"/>
      <c r="BE521" s="186"/>
      <c r="BF521" s="187"/>
      <c r="BG521" s="172">
        <v>0</v>
      </c>
      <c r="BH521" s="172"/>
      <c r="BI521" s="172"/>
      <c r="BJ521" s="172"/>
      <c r="BK521" s="172"/>
      <c r="BL521" s="28"/>
      <c r="BM521" s="229"/>
      <c r="BN521" s="229"/>
      <c r="BO521" s="229"/>
      <c r="BP521" s="229"/>
      <c r="BQ521" s="229"/>
      <c r="BR521" s="229"/>
      <c r="BS521" s="229"/>
      <c r="BT521" s="229"/>
      <c r="BU521" s="229"/>
      <c r="BV521" s="229">
        <v>0</v>
      </c>
      <c r="BW521" s="229"/>
      <c r="BX521" s="229"/>
      <c r="BY521" s="229"/>
      <c r="BZ521" s="229"/>
      <c r="CA521" s="229"/>
      <c r="CB521" s="229"/>
      <c r="CC521" s="229"/>
      <c r="CD521" s="229"/>
      <c r="CE521" s="229"/>
      <c r="CF521" s="229"/>
      <c r="CG521" s="229">
        <v>0</v>
      </c>
      <c r="CH521" s="229">
        <v>0</v>
      </c>
      <c r="CI521" s="229"/>
      <c r="CJ521" s="229">
        <v>1.4999999999999999E-2</v>
      </c>
      <c r="CK521" s="229"/>
      <c r="CL521" s="229"/>
      <c r="CM521" s="229"/>
      <c r="CN521" s="229"/>
      <c r="CO521" s="229"/>
      <c r="CP521" s="229"/>
      <c r="CQ521" s="229" t="s">
        <v>169</v>
      </c>
      <c r="CR521" s="229" t="s">
        <v>179</v>
      </c>
      <c r="CS521">
        <v>0</v>
      </c>
    </row>
    <row r="522" spans="1:97" s="197" customFormat="1" ht="31.5" customHeight="1" x14ac:dyDescent="0.3">
      <c r="A522" s="193">
        <v>2022</v>
      </c>
      <c r="B522" s="170">
        <v>1</v>
      </c>
      <c r="C522" s="257">
        <v>44586</v>
      </c>
      <c r="D522" s="170">
        <v>125</v>
      </c>
      <c r="E522" s="170">
        <v>691</v>
      </c>
      <c r="F522" s="170">
        <v>3</v>
      </c>
      <c r="G522" s="196" t="s">
        <v>227</v>
      </c>
      <c r="H522" t="s">
        <v>228</v>
      </c>
      <c r="I522" t="s">
        <v>160</v>
      </c>
      <c r="J522">
        <v>4</v>
      </c>
      <c r="K522">
        <v>4</v>
      </c>
      <c r="L522" s="258">
        <v>194</v>
      </c>
      <c r="M522" s="259">
        <v>174.6</v>
      </c>
      <c r="N522" s="260">
        <v>213.4</v>
      </c>
      <c r="O522" s="192"/>
      <c r="P522" s="192"/>
      <c r="Q522" s="192"/>
      <c r="R522" s="192"/>
      <c r="S522" s="192"/>
      <c r="T522" s="192"/>
      <c r="U522" s="192"/>
      <c r="V522" s="192"/>
      <c r="W522" s="192"/>
      <c r="X522" s="192"/>
      <c r="Y522" s="171">
        <v>119</v>
      </c>
      <c r="Z522" s="171">
        <v>117</v>
      </c>
      <c r="AA522" s="192"/>
      <c r="AB522" s="192"/>
      <c r="AC522" s="192"/>
      <c r="AD522" s="192"/>
      <c r="AE522" s="192"/>
      <c r="AF522" s="192"/>
      <c r="AG522" s="192"/>
      <c r="AH522" s="192"/>
      <c r="AI522" s="192"/>
      <c r="AJ522" s="192"/>
      <c r="AK522" s="171">
        <v>120</v>
      </c>
      <c r="AL522" s="171">
        <v>118</v>
      </c>
      <c r="AM522" s="192"/>
      <c r="AN522" s="192"/>
      <c r="AO522" s="222"/>
      <c r="AP522" s="182">
        <v>120</v>
      </c>
      <c r="AQ522" s="183">
        <v>120</v>
      </c>
      <c r="AR522" s="181">
        <v>7.6271186440677967</v>
      </c>
      <c r="AS522" s="181">
        <v>7.6271186440677967</v>
      </c>
      <c r="AT522" s="184"/>
      <c r="AU522" s="184"/>
      <c r="AV522" s="184"/>
      <c r="AW522" s="184"/>
      <c r="AX522" s="184"/>
      <c r="AY522" s="184"/>
      <c r="AZ522" s="184"/>
      <c r="BA522" s="184"/>
      <c r="BB522" s="184"/>
      <c r="BC522" s="185"/>
      <c r="BD522" s="180"/>
      <c r="BE522" s="186"/>
      <c r="BF522" s="187"/>
      <c r="BG522" s="172">
        <v>0</v>
      </c>
      <c r="BH522" s="172"/>
      <c r="BI522" s="172"/>
      <c r="BJ522" s="172"/>
      <c r="BK522" s="172"/>
      <c r="BL522" s="28"/>
      <c r="BM522" s="229"/>
      <c r="BN522" s="229"/>
      <c r="BO522" s="229"/>
      <c r="BP522" s="229"/>
      <c r="BQ522" s="229"/>
      <c r="BR522" s="229"/>
      <c r="BS522" s="229"/>
      <c r="BT522" s="229"/>
      <c r="BU522" s="229"/>
      <c r="BV522" s="229">
        <v>0</v>
      </c>
      <c r="BW522" s="229"/>
      <c r="BX522" s="229"/>
      <c r="BY522" s="229"/>
      <c r="BZ522" s="229"/>
      <c r="CA522" s="229"/>
      <c r="CB522" s="229"/>
      <c r="CC522" s="229"/>
      <c r="CD522" s="229"/>
      <c r="CE522" s="229"/>
      <c r="CF522" s="229"/>
      <c r="CG522" s="229">
        <v>0</v>
      </c>
      <c r="CH522" s="229">
        <v>0</v>
      </c>
      <c r="CI522" s="229"/>
      <c r="CJ522" s="229">
        <v>1.4999999999999999E-2</v>
      </c>
      <c r="CK522" s="229"/>
      <c r="CL522" s="229"/>
      <c r="CM522" s="229"/>
      <c r="CN522" s="229"/>
      <c r="CO522" s="229"/>
      <c r="CP522" s="229"/>
      <c r="CQ522" s="229" t="s">
        <v>229</v>
      </c>
      <c r="CR522" s="229" t="s">
        <v>230</v>
      </c>
      <c r="CS522">
        <v>0</v>
      </c>
    </row>
    <row r="523" spans="1:97" s="197" customFormat="1" ht="31.5" customHeight="1" x14ac:dyDescent="0.3">
      <c r="A523" s="193">
        <v>2022</v>
      </c>
      <c r="B523" s="170">
        <v>1</v>
      </c>
      <c r="C523" s="257">
        <v>44586</v>
      </c>
      <c r="D523" s="170">
        <v>236</v>
      </c>
      <c r="E523" s="170">
        <v>160</v>
      </c>
      <c r="F523" s="170">
        <v>3</v>
      </c>
      <c r="G523" s="196" t="s">
        <v>214</v>
      </c>
      <c r="H523" t="s">
        <v>215</v>
      </c>
      <c r="I523" t="s">
        <v>160</v>
      </c>
      <c r="J523">
        <v>2</v>
      </c>
      <c r="K523">
        <v>1</v>
      </c>
      <c r="L523" s="258">
        <v>200</v>
      </c>
      <c r="M523" s="259">
        <v>186</v>
      </c>
      <c r="N523" s="260">
        <v>214</v>
      </c>
      <c r="O523" s="192"/>
      <c r="P523" s="192">
        <v>278</v>
      </c>
      <c r="Q523" s="192">
        <v>266</v>
      </c>
      <c r="R523" s="192">
        <v>270</v>
      </c>
      <c r="S523" s="192">
        <v>260</v>
      </c>
      <c r="T523" s="192"/>
      <c r="U523" s="192">
        <v>206</v>
      </c>
      <c r="V523" s="192">
        <v>201</v>
      </c>
      <c r="W523" s="192">
        <v>201</v>
      </c>
      <c r="X523" s="192">
        <v>208</v>
      </c>
      <c r="Y523" s="171">
        <v>106</v>
      </c>
      <c r="Z523" s="171">
        <v>99</v>
      </c>
      <c r="AA523" s="192">
        <v>254</v>
      </c>
      <c r="AB523" s="192">
        <v>256</v>
      </c>
      <c r="AC523" s="192">
        <v>264</v>
      </c>
      <c r="AD523" s="192">
        <v>258</v>
      </c>
      <c r="AE523" s="192">
        <v>286</v>
      </c>
      <c r="AF523" s="192">
        <v>204</v>
      </c>
      <c r="AG523" s="192">
        <v>200</v>
      </c>
      <c r="AH523" s="192">
        <v>206</v>
      </c>
      <c r="AI523" s="192">
        <v>204</v>
      </c>
      <c r="AJ523" s="192">
        <v>207</v>
      </c>
      <c r="AK523" s="171">
        <v>99</v>
      </c>
      <c r="AL523" s="171">
        <v>95</v>
      </c>
      <c r="AM523" s="192">
        <v>265.77777777777783</v>
      </c>
      <c r="AN523" s="192">
        <v>204.11111111111109</v>
      </c>
      <c r="AO523" s="222"/>
      <c r="AP523" s="182">
        <v>76</v>
      </c>
      <c r="AQ523" s="183">
        <v>95</v>
      </c>
      <c r="AR523" s="181">
        <v>18.18181818181818</v>
      </c>
      <c r="AS523" s="181">
        <v>18.18181818181818</v>
      </c>
      <c r="AT523" s="184"/>
      <c r="AU523" s="184"/>
      <c r="AV523" s="184">
        <v>180</v>
      </c>
      <c r="AW523" s="184"/>
      <c r="AX523" s="184">
        <v>3</v>
      </c>
      <c r="AY523" s="184">
        <v>6</v>
      </c>
      <c r="AZ523" s="184"/>
      <c r="BA523" s="184"/>
      <c r="BB523" s="184"/>
      <c r="BC523" s="185"/>
      <c r="BD523" s="180"/>
      <c r="BE523" s="186"/>
      <c r="BF523" s="187"/>
      <c r="BG523" s="172">
        <v>0</v>
      </c>
      <c r="BH523" s="172">
        <v>180</v>
      </c>
      <c r="BI523" s="172"/>
      <c r="BJ523" s="172"/>
      <c r="BK523" s="172">
        <v>342</v>
      </c>
      <c r="BL523" s="28"/>
      <c r="BM523" s="229">
        <v>4</v>
      </c>
      <c r="BN523" s="229"/>
      <c r="BO523" s="229"/>
      <c r="BP523" s="229"/>
      <c r="BQ523" s="229"/>
      <c r="BR523" s="229"/>
      <c r="BS523" s="229"/>
      <c r="BT523" s="229"/>
      <c r="BU523" s="229"/>
      <c r="BV523" s="229">
        <v>0</v>
      </c>
      <c r="BW523" s="229">
        <v>342</v>
      </c>
      <c r="BX523" s="229"/>
      <c r="BY523" s="229">
        <v>7</v>
      </c>
      <c r="BZ523" s="229"/>
      <c r="CA523" s="229"/>
      <c r="CB523" s="229"/>
      <c r="CC523" s="229"/>
      <c r="CD523" s="229"/>
      <c r="CE523" s="229"/>
      <c r="CF523" s="229"/>
      <c r="CG523" s="229">
        <v>0</v>
      </c>
      <c r="CH523" s="229">
        <v>0</v>
      </c>
      <c r="CI523" s="229">
        <v>522</v>
      </c>
      <c r="CJ523" s="229">
        <v>1.4999999999999999E-2</v>
      </c>
      <c r="CK523" s="229"/>
      <c r="CL523" s="229"/>
      <c r="CM523" s="229"/>
      <c r="CN523" s="229"/>
      <c r="CO523" s="229"/>
      <c r="CP523" s="229"/>
      <c r="CQ523" s="229" t="s">
        <v>216</v>
      </c>
      <c r="CR523" s="229" t="s">
        <v>217</v>
      </c>
      <c r="CS523">
        <v>0</v>
      </c>
    </row>
    <row r="524" spans="1:97" s="197" customFormat="1" ht="31.5" customHeight="1" x14ac:dyDescent="0.3">
      <c r="A524" s="193">
        <v>2022</v>
      </c>
      <c r="B524" s="170">
        <v>1</v>
      </c>
      <c r="C524" s="257">
        <v>44586</v>
      </c>
      <c r="D524" s="170">
        <v>47</v>
      </c>
      <c r="E524" s="170">
        <v>122</v>
      </c>
      <c r="F524" s="170">
        <v>4</v>
      </c>
      <c r="G524" s="196" t="s">
        <v>224</v>
      </c>
      <c r="H524" t="s">
        <v>225</v>
      </c>
      <c r="I524" t="s">
        <v>221</v>
      </c>
      <c r="J524">
        <v>2</v>
      </c>
      <c r="K524">
        <v>1</v>
      </c>
      <c r="L524" s="258">
        <v>280</v>
      </c>
      <c r="M524" s="259">
        <v>267.39999999999998</v>
      </c>
      <c r="N524" s="260">
        <v>292.60000000000002</v>
      </c>
      <c r="O524" s="192"/>
      <c r="P524" s="192"/>
      <c r="Q524" s="192"/>
      <c r="R524" s="192"/>
      <c r="S524" s="192"/>
      <c r="T524" s="192"/>
      <c r="U524" s="192"/>
      <c r="V524" s="192"/>
      <c r="W524" s="192"/>
      <c r="X524" s="192"/>
      <c r="Y524" s="171"/>
      <c r="Z524" s="171"/>
      <c r="AA524" s="192"/>
      <c r="AB524" s="192"/>
      <c r="AC524" s="192"/>
      <c r="AD524" s="192"/>
      <c r="AE524" s="192"/>
      <c r="AF524" s="192"/>
      <c r="AG524" s="192"/>
      <c r="AH524" s="192"/>
      <c r="AI524" s="192"/>
      <c r="AJ524" s="192"/>
      <c r="AK524" s="171"/>
      <c r="AL524" s="171"/>
      <c r="AM524" s="192"/>
      <c r="AN524" s="192"/>
      <c r="AO524" s="222"/>
      <c r="AP524" s="182">
        <v>64</v>
      </c>
      <c r="AQ524" s="183">
        <v>113</v>
      </c>
      <c r="AR524" s="181"/>
      <c r="AS524" s="181"/>
      <c r="AT524" s="184"/>
      <c r="AU524" s="184"/>
      <c r="AV524" s="184"/>
      <c r="AW524" s="184"/>
      <c r="AX524" s="184"/>
      <c r="AY524" s="184"/>
      <c r="AZ524" s="184"/>
      <c r="BA524" s="184"/>
      <c r="BB524" s="184"/>
      <c r="BC524" s="185"/>
      <c r="BD524" s="180"/>
      <c r="BE524" s="186"/>
      <c r="BF524" s="187"/>
      <c r="BG524" s="172">
        <v>0</v>
      </c>
      <c r="BH524" s="172"/>
      <c r="BI524" s="172"/>
      <c r="BJ524" s="172"/>
      <c r="BK524" s="172"/>
      <c r="BL524" s="28"/>
      <c r="BM524" s="229"/>
      <c r="BN524" s="229"/>
      <c r="BO524" s="229"/>
      <c r="BP524" s="229"/>
      <c r="BQ524" s="229"/>
      <c r="BR524" s="229"/>
      <c r="BS524" s="229"/>
      <c r="BT524" s="229"/>
      <c r="BU524" s="229"/>
      <c r="BV524" s="229">
        <v>0</v>
      </c>
      <c r="BW524" s="229"/>
      <c r="BX524" s="229"/>
      <c r="BY524" s="229"/>
      <c r="BZ524" s="229"/>
      <c r="CA524" s="229"/>
      <c r="CB524" s="229"/>
      <c r="CC524" s="229"/>
      <c r="CD524" s="229"/>
      <c r="CE524" s="229"/>
      <c r="CF524" s="229"/>
      <c r="CG524" s="229">
        <v>0</v>
      </c>
      <c r="CH524" s="229">
        <v>0</v>
      </c>
      <c r="CI524" s="229"/>
      <c r="CJ524" s="229">
        <v>1.4999999999999999E-2</v>
      </c>
      <c r="CK524" s="229"/>
      <c r="CL524" s="229"/>
      <c r="CM524" s="229"/>
      <c r="CN524" s="229"/>
      <c r="CO524" s="229"/>
      <c r="CP524" s="229"/>
      <c r="CQ524" s="229" t="s">
        <v>174</v>
      </c>
      <c r="CR524" s="229" t="s">
        <v>222</v>
      </c>
      <c r="CS524">
        <v>0</v>
      </c>
    </row>
    <row r="525" spans="1:97" s="197" customFormat="1" ht="31.5" customHeight="1" x14ac:dyDescent="0.3">
      <c r="A525" s="193">
        <v>2022</v>
      </c>
      <c r="B525" s="170">
        <v>1</v>
      </c>
      <c r="C525" s="257">
        <v>44586</v>
      </c>
      <c r="D525" s="170">
        <v>124</v>
      </c>
      <c r="E525" s="170">
        <v>689</v>
      </c>
      <c r="F525" s="170">
        <v>4</v>
      </c>
      <c r="G525" s="196" t="s">
        <v>276</v>
      </c>
      <c r="H525" t="s">
        <v>277</v>
      </c>
      <c r="I525" t="s">
        <v>160</v>
      </c>
      <c r="J525">
        <v>2</v>
      </c>
      <c r="K525">
        <v>2</v>
      </c>
      <c r="L525" s="258">
        <v>75</v>
      </c>
      <c r="M525" s="259">
        <v>67.5</v>
      </c>
      <c r="N525" s="260">
        <v>82.5</v>
      </c>
      <c r="O525" s="192"/>
      <c r="P525" s="192"/>
      <c r="Q525" s="192"/>
      <c r="R525" s="192"/>
      <c r="S525" s="192"/>
      <c r="T525" s="192"/>
      <c r="U525" s="192"/>
      <c r="V525" s="192"/>
      <c r="W525" s="192"/>
      <c r="X525" s="192"/>
      <c r="Y525" s="171">
        <v>115</v>
      </c>
      <c r="Z525" s="171"/>
      <c r="AA525" s="192"/>
      <c r="AB525" s="192"/>
      <c r="AC525" s="192"/>
      <c r="AD525" s="192"/>
      <c r="AE525" s="192"/>
      <c r="AF525" s="192"/>
      <c r="AG525" s="192"/>
      <c r="AH525" s="192"/>
      <c r="AI525" s="192"/>
      <c r="AJ525" s="192"/>
      <c r="AK525" s="171"/>
      <c r="AL525" s="171"/>
      <c r="AM525" s="192"/>
      <c r="AN525" s="192"/>
      <c r="AO525" s="222"/>
      <c r="AP525" s="182">
        <v>59</v>
      </c>
      <c r="AQ525" s="183">
        <v>122</v>
      </c>
      <c r="AR525" s="181">
        <v>15.65217391304348</v>
      </c>
      <c r="AS525" s="181">
        <v>15.65217391304348</v>
      </c>
      <c r="AT525" s="184"/>
      <c r="AU525" s="184"/>
      <c r="AV525" s="184"/>
      <c r="AW525" s="184"/>
      <c r="AX525" s="184"/>
      <c r="AY525" s="184"/>
      <c r="AZ525" s="184"/>
      <c r="BA525" s="184"/>
      <c r="BB525" s="184"/>
      <c r="BC525" s="185"/>
      <c r="BD525" s="180"/>
      <c r="BE525" s="186"/>
      <c r="BF525" s="187"/>
      <c r="BG525" s="172">
        <v>0</v>
      </c>
      <c r="BH525" s="172"/>
      <c r="BI525" s="172"/>
      <c r="BJ525" s="172"/>
      <c r="BK525" s="172"/>
      <c r="BL525" s="28"/>
      <c r="BM525" s="229"/>
      <c r="BN525" s="229"/>
      <c r="BO525" s="229"/>
      <c r="BP525" s="229"/>
      <c r="BQ525" s="229"/>
      <c r="BR525" s="229"/>
      <c r="BS525" s="229"/>
      <c r="BT525" s="229"/>
      <c r="BU525" s="229"/>
      <c r="BV525" s="229">
        <v>0</v>
      </c>
      <c r="BW525" s="229"/>
      <c r="BX525" s="229"/>
      <c r="BY525" s="229"/>
      <c r="BZ525" s="229"/>
      <c r="CA525" s="229"/>
      <c r="CB525" s="229"/>
      <c r="CC525" s="229"/>
      <c r="CD525" s="229"/>
      <c r="CE525" s="229"/>
      <c r="CF525" s="229"/>
      <c r="CG525" s="229">
        <v>0</v>
      </c>
      <c r="CH525" s="229">
        <v>0</v>
      </c>
      <c r="CI525" s="229"/>
      <c r="CJ525" s="229">
        <v>1.4999999999999999E-2</v>
      </c>
      <c r="CK525" s="229"/>
      <c r="CL525" s="229"/>
      <c r="CM525" s="229"/>
      <c r="CN525" s="229"/>
      <c r="CO525" s="229"/>
      <c r="CP525" s="229"/>
      <c r="CQ525" s="229" t="s">
        <v>169</v>
      </c>
      <c r="CR525" s="229" t="s">
        <v>179</v>
      </c>
      <c r="CS525">
        <v>0</v>
      </c>
    </row>
    <row r="526" spans="1:97" s="197" customFormat="1" ht="31.5" customHeight="1" x14ac:dyDescent="0.3">
      <c r="A526" s="193">
        <v>2022</v>
      </c>
      <c r="B526" s="170">
        <v>1</v>
      </c>
      <c r="C526" s="257">
        <v>44586</v>
      </c>
      <c r="D526" s="170">
        <v>405</v>
      </c>
      <c r="E526" s="170">
        <v>619</v>
      </c>
      <c r="F526" s="170">
        <v>4</v>
      </c>
      <c r="G526" s="196" t="s">
        <v>363</v>
      </c>
      <c r="H526" t="s">
        <v>364</v>
      </c>
      <c r="I526" t="s">
        <v>160</v>
      </c>
      <c r="J526">
        <v>1</v>
      </c>
      <c r="K526">
        <v>5</v>
      </c>
      <c r="L526" s="258">
        <v>420</v>
      </c>
      <c r="M526" s="259">
        <v>385.98</v>
      </c>
      <c r="N526" s="260">
        <v>454.02</v>
      </c>
      <c r="O526" s="192"/>
      <c r="P526" s="192"/>
      <c r="Q526" s="192"/>
      <c r="R526" s="192"/>
      <c r="S526" s="192"/>
      <c r="T526" s="192"/>
      <c r="U526" s="192"/>
      <c r="V526" s="192"/>
      <c r="W526" s="192"/>
      <c r="X526" s="192"/>
      <c r="Y526" s="171"/>
      <c r="Z526" s="171"/>
      <c r="AA526" s="192"/>
      <c r="AB526" s="192"/>
      <c r="AC526" s="192"/>
      <c r="AD526" s="192"/>
      <c r="AE526" s="192"/>
      <c r="AF526" s="192"/>
      <c r="AG526" s="192"/>
      <c r="AH526" s="192"/>
      <c r="AI526" s="192"/>
      <c r="AJ526" s="192"/>
      <c r="AK526" s="171"/>
      <c r="AL526" s="171"/>
      <c r="AM526" s="192"/>
      <c r="AN526" s="192"/>
      <c r="AO526" s="222"/>
      <c r="AP526" s="182">
        <v>23</v>
      </c>
      <c r="AQ526" s="183">
        <v>157</v>
      </c>
      <c r="AR526" s="181"/>
      <c r="AS526" s="181"/>
      <c r="AT526" s="184"/>
      <c r="AU526" s="184"/>
      <c r="AV526" s="184"/>
      <c r="AW526" s="184"/>
      <c r="AX526" s="184"/>
      <c r="AY526" s="184"/>
      <c r="AZ526" s="184"/>
      <c r="BA526" s="184"/>
      <c r="BB526" s="184"/>
      <c r="BC526" s="185"/>
      <c r="BD526" s="180"/>
      <c r="BE526" s="186"/>
      <c r="BF526" s="187"/>
      <c r="BG526" s="172">
        <v>0</v>
      </c>
      <c r="BH526" s="172"/>
      <c r="BI526" s="172"/>
      <c r="BJ526" s="172"/>
      <c r="BK526" s="172"/>
      <c r="BL526" s="28"/>
      <c r="BM526" s="229"/>
      <c r="BN526" s="229"/>
      <c r="BO526" s="229"/>
      <c r="BP526" s="229"/>
      <c r="BQ526" s="229"/>
      <c r="BR526" s="229"/>
      <c r="BS526" s="229"/>
      <c r="BT526" s="229"/>
      <c r="BU526" s="229"/>
      <c r="BV526" s="229">
        <v>0</v>
      </c>
      <c r="BW526" s="229"/>
      <c r="BX526" s="229"/>
      <c r="BY526" s="229"/>
      <c r="BZ526" s="229"/>
      <c r="CA526" s="229"/>
      <c r="CB526" s="229"/>
      <c r="CC526" s="229"/>
      <c r="CD526" s="229"/>
      <c r="CE526" s="229"/>
      <c r="CF526" s="229"/>
      <c r="CG526" s="229">
        <v>0</v>
      </c>
      <c r="CH526" s="229">
        <v>0</v>
      </c>
      <c r="CI526" s="229"/>
      <c r="CJ526" s="229">
        <v>1.4999999999999999E-2</v>
      </c>
      <c r="CK526" s="229"/>
      <c r="CL526" s="229"/>
      <c r="CM526" s="229"/>
      <c r="CN526" s="229"/>
      <c r="CO526" s="229"/>
      <c r="CP526" s="229"/>
      <c r="CQ526" s="229" t="s">
        <v>169</v>
      </c>
      <c r="CR526" s="229" t="s">
        <v>179</v>
      </c>
      <c r="CS526">
        <v>0</v>
      </c>
    </row>
    <row r="527" spans="1:97" s="197" customFormat="1" ht="31.5" customHeight="1" x14ac:dyDescent="0.3">
      <c r="A527" s="193">
        <v>2022</v>
      </c>
      <c r="B527" s="170">
        <v>1</v>
      </c>
      <c r="C527" s="257">
        <v>44586</v>
      </c>
      <c r="D527" s="170">
        <v>405</v>
      </c>
      <c r="E527" s="170">
        <v>620</v>
      </c>
      <c r="F527" s="170">
        <v>4</v>
      </c>
      <c r="G527" s="196" t="s">
        <v>366</v>
      </c>
      <c r="H527" t="s">
        <v>367</v>
      </c>
      <c r="I527" t="s">
        <v>160</v>
      </c>
      <c r="J527">
        <v>1</v>
      </c>
      <c r="K527">
        <v>5</v>
      </c>
      <c r="L527" s="258">
        <v>233</v>
      </c>
      <c r="M527" s="259">
        <v>214.01050000000001</v>
      </c>
      <c r="N527" s="260">
        <v>251.98949999999999</v>
      </c>
      <c r="O527" s="192"/>
      <c r="P527" s="192"/>
      <c r="Q527" s="192"/>
      <c r="R527" s="192"/>
      <c r="S527" s="192"/>
      <c r="T527" s="192"/>
      <c r="U527" s="192"/>
      <c r="V527" s="192"/>
      <c r="W527" s="192"/>
      <c r="X527" s="192"/>
      <c r="Y527" s="171"/>
      <c r="Z527" s="171"/>
      <c r="AA527" s="192"/>
      <c r="AB527" s="192"/>
      <c r="AC527" s="192"/>
      <c r="AD527" s="192"/>
      <c r="AE527" s="192"/>
      <c r="AF527" s="192"/>
      <c r="AG527" s="192"/>
      <c r="AH527" s="192"/>
      <c r="AI527" s="192"/>
      <c r="AJ527" s="192"/>
      <c r="AK527" s="171"/>
      <c r="AL527" s="171"/>
      <c r="AM527" s="192"/>
      <c r="AN527" s="192"/>
      <c r="AO527" s="222"/>
      <c r="AP527" s="182">
        <v>23</v>
      </c>
      <c r="AQ527" s="183">
        <v>157</v>
      </c>
      <c r="AR527" s="181"/>
      <c r="AS527" s="181"/>
      <c r="AT527" s="184"/>
      <c r="AU527" s="184"/>
      <c r="AV527" s="184"/>
      <c r="AW527" s="184"/>
      <c r="AX527" s="184"/>
      <c r="AY527" s="184"/>
      <c r="AZ527" s="184"/>
      <c r="BA527" s="184"/>
      <c r="BB527" s="184"/>
      <c r="BC527" s="185"/>
      <c r="BD527" s="180"/>
      <c r="BE527" s="186"/>
      <c r="BF527" s="187"/>
      <c r="BG527" s="172">
        <v>0</v>
      </c>
      <c r="BH527" s="172"/>
      <c r="BI527" s="172"/>
      <c r="BJ527" s="172"/>
      <c r="BK527" s="172"/>
      <c r="BL527" s="28"/>
      <c r="BM527" s="229"/>
      <c r="BN527" s="229"/>
      <c r="BO527" s="229"/>
      <c r="BP527" s="229"/>
      <c r="BQ527" s="229"/>
      <c r="BR527" s="229"/>
      <c r="BS527" s="229"/>
      <c r="BT527" s="229"/>
      <c r="BU527" s="229"/>
      <c r="BV527" s="229">
        <v>0</v>
      </c>
      <c r="BW527" s="229"/>
      <c r="BX527" s="229"/>
      <c r="BY527" s="229"/>
      <c r="BZ527" s="229"/>
      <c r="CA527" s="229"/>
      <c r="CB527" s="229"/>
      <c r="CC527" s="229"/>
      <c r="CD527" s="229"/>
      <c r="CE527" s="229"/>
      <c r="CF527" s="229"/>
      <c r="CG527" s="229">
        <v>0</v>
      </c>
      <c r="CH527" s="229">
        <v>0</v>
      </c>
      <c r="CI527" s="229"/>
      <c r="CJ527" s="229">
        <v>1.4999999999999999E-2</v>
      </c>
      <c r="CK527" s="229"/>
      <c r="CL527" s="229"/>
      <c r="CM527" s="229"/>
      <c r="CN527" s="229"/>
      <c r="CO527" s="229"/>
      <c r="CP527" s="229"/>
      <c r="CQ527" s="229" t="s">
        <v>169</v>
      </c>
      <c r="CR527" s="229" t="s">
        <v>179</v>
      </c>
      <c r="CS527">
        <v>0</v>
      </c>
    </row>
    <row r="528" spans="1:97" s="197" customFormat="1" ht="31.5" customHeight="1" x14ac:dyDescent="0.3">
      <c r="A528" s="193">
        <v>2022</v>
      </c>
      <c r="B528" s="170">
        <v>1</v>
      </c>
      <c r="C528" s="257">
        <v>44586</v>
      </c>
      <c r="D528" s="170">
        <v>405</v>
      </c>
      <c r="E528" s="170">
        <v>621</v>
      </c>
      <c r="F528" s="170">
        <v>4</v>
      </c>
      <c r="G528" s="196" t="s">
        <v>368</v>
      </c>
      <c r="H528" t="s">
        <v>369</v>
      </c>
      <c r="I528" t="s">
        <v>160</v>
      </c>
      <c r="J528">
        <v>1</v>
      </c>
      <c r="K528">
        <v>5</v>
      </c>
      <c r="L528" s="258">
        <v>191.5</v>
      </c>
      <c r="M528" s="259">
        <v>175.98849999999999</v>
      </c>
      <c r="N528" s="260">
        <v>207.01150000000001</v>
      </c>
      <c r="O528" s="192"/>
      <c r="P528" s="192"/>
      <c r="Q528" s="192"/>
      <c r="R528" s="192"/>
      <c r="S528" s="192"/>
      <c r="T528" s="192"/>
      <c r="U528" s="192"/>
      <c r="V528" s="192"/>
      <c r="W528" s="192"/>
      <c r="X528" s="192"/>
      <c r="Y528" s="171"/>
      <c r="Z528" s="171"/>
      <c r="AA528" s="192"/>
      <c r="AB528" s="192"/>
      <c r="AC528" s="192"/>
      <c r="AD528" s="192"/>
      <c r="AE528" s="192"/>
      <c r="AF528" s="192"/>
      <c r="AG528" s="192"/>
      <c r="AH528" s="192"/>
      <c r="AI528" s="192"/>
      <c r="AJ528" s="192"/>
      <c r="AK528" s="171"/>
      <c r="AL528" s="171"/>
      <c r="AM528" s="192"/>
      <c r="AN528" s="192"/>
      <c r="AO528" s="222"/>
      <c r="AP528" s="182">
        <v>23</v>
      </c>
      <c r="AQ528" s="183">
        <v>157</v>
      </c>
      <c r="AR528" s="181"/>
      <c r="AS528" s="181"/>
      <c r="AT528" s="184"/>
      <c r="AU528" s="184"/>
      <c r="AV528" s="184"/>
      <c r="AW528" s="184"/>
      <c r="AX528" s="184"/>
      <c r="AY528" s="184"/>
      <c r="AZ528" s="184"/>
      <c r="BA528" s="184"/>
      <c r="BB528" s="184"/>
      <c r="BC528" s="185"/>
      <c r="BD528" s="180"/>
      <c r="BE528" s="186"/>
      <c r="BF528" s="187"/>
      <c r="BG528" s="172">
        <v>0</v>
      </c>
      <c r="BH528" s="172"/>
      <c r="BI528" s="172"/>
      <c r="BJ528" s="172"/>
      <c r="BK528" s="172"/>
      <c r="BL528" s="28"/>
      <c r="BM528" s="229"/>
      <c r="BN528" s="229"/>
      <c r="BO528" s="229"/>
      <c r="BP528" s="229"/>
      <c r="BQ528" s="229"/>
      <c r="BR528" s="229"/>
      <c r="BS528" s="229"/>
      <c r="BT528" s="229"/>
      <c r="BU528" s="229"/>
      <c r="BV528" s="229">
        <v>0</v>
      </c>
      <c r="BW528" s="229"/>
      <c r="BX528" s="229"/>
      <c r="BY528" s="229"/>
      <c r="BZ528" s="229"/>
      <c r="CA528" s="229"/>
      <c r="CB528" s="229"/>
      <c r="CC528" s="229"/>
      <c r="CD528" s="229"/>
      <c r="CE528" s="229"/>
      <c r="CF528" s="229"/>
      <c r="CG528" s="229">
        <v>0</v>
      </c>
      <c r="CH528" s="229">
        <v>0</v>
      </c>
      <c r="CI528" s="229"/>
      <c r="CJ528" s="229">
        <v>1.4999999999999999E-2</v>
      </c>
      <c r="CK528" s="229"/>
      <c r="CL528" s="229"/>
      <c r="CM528" s="229"/>
      <c r="CN528" s="229"/>
      <c r="CO528" s="229"/>
      <c r="CP528" s="229"/>
      <c r="CQ528" s="229" t="s">
        <v>169</v>
      </c>
      <c r="CR528" s="229" t="s">
        <v>179</v>
      </c>
      <c r="CS528">
        <v>0</v>
      </c>
    </row>
    <row r="529" spans="1:97" s="197" customFormat="1" ht="31.5" customHeight="1" x14ac:dyDescent="0.3">
      <c r="A529" s="193">
        <v>2022</v>
      </c>
      <c r="B529" s="170">
        <v>1</v>
      </c>
      <c r="C529" s="257">
        <v>44586</v>
      </c>
      <c r="D529" s="170">
        <v>405</v>
      </c>
      <c r="E529" s="170">
        <v>622</v>
      </c>
      <c r="F529" s="170">
        <v>4</v>
      </c>
      <c r="G529" s="196" t="s">
        <v>370</v>
      </c>
      <c r="H529" t="s">
        <v>371</v>
      </c>
      <c r="I529" t="s">
        <v>160</v>
      </c>
      <c r="J529">
        <v>1</v>
      </c>
      <c r="K529">
        <v>5</v>
      </c>
      <c r="L529" s="258">
        <v>187</v>
      </c>
      <c r="M529" s="259">
        <v>172.41399999999999</v>
      </c>
      <c r="N529" s="260">
        <v>201.58600000000001</v>
      </c>
      <c r="O529" s="192"/>
      <c r="P529" s="192"/>
      <c r="Q529" s="192"/>
      <c r="R529" s="192"/>
      <c r="S529" s="192"/>
      <c r="T529" s="192"/>
      <c r="U529" s="192"/>
      <c r="V529" s="192"/>
      <c r="W529" s="192"/>
      <c r="X529" s="192"/>
      <c r="Y529" s="171"/>
      <c r="Z529" s="171"/>
      <c r="AA529" s="192"/>
      <c r="AB529" s="192"/>
      <c r="AC529" s="192"/>
      <c r="AD529" s="192"/>
      <c r="AE529" s="192"/>
      <c r="AF529" s="192"/>
      <c r="AG529" s="192"/>
      <c r="AH529" s="192"/>
      <c r="AI529" s="192"/>
      <c r="AJ529" s="192"/>
      <c r="AK529" s="171">
        <v>129</v>
      </c>
      <c r="AL529" s="171">
        <v>128</v>
      </c>
      <c r="AM529" s="192"/>
      <c r="AN529" s="192"/>
      <c r="AO529" s="222"/>
      <c r="AP529" s="182">
        <v>23</v>
      </c>
      <c r="AQ529" s="183">
        <v>157</v>
      </c>
      <c r="AR529" s="181">
        <v>28.125</v>
      </c>
      <c r="AS529" s="181">
        <v>28.125</v>
      </c>
      <c r="AT529" s="184"/>
      <c r="AU529" s="184"/>
      <c r="AV529" s="184"/>
      <c r="AW529" s="184"/>
      <c r="AX529" s="184"/>
      <c r="AY529" s="184"/>
      <c r="AZ529" s="184"/>
      <c r="BA529" s="184"/>
      <c r="BB529" s="184"/>
      <c r="BC529" s="185"/>
      <c r="BD529" s="180"/>
      <c r="BE529" s="186"/>
      <c r="BF529" s="187"/>
      <c r="BG529" s="172">
        <v>0</v>
      </c>
      <c r="BH529" s="172"/>
      <c r="BI529" s="172"/>
      <c r="BJ529" s="172"/>
      <c r="BK529" s="172"/>
      <c r="BL529" s="28"/>
      <c r="BM529" s="229"/>
      <c r="BN529" s="229"/>
      <c r="BO529" s="229"/>
      <c r="BP529" s="229"/>
      <c r="BQ529" s="229"/>
      <c r="BR529" s="229"/>
      <c r="BS529" s="229"/>
      <c r="BT529" s="229"/>
      <c r="BU529" s="229"/>
      <c r="BV529" s="229">
        <v>0</v>
      </c>
      <c r="BW529" s="229"/>
      <c r="BX529" s="229"/>
      <c r="BY529" s="229"/>
      <c r="BZ529" s="229"/>
      <c r="CA529" s="229"/>
      <c r="CB529" s="229"/>
      <c r="CC529" s="229"/>
      <c r="CD529" s="229"/>
      <c r="CE529" s="229"/>
      <c r="CF529" s="229"/>
      <c r="CG529" s="229">
        <v>0</v>
      </c>
      <c r="CH529" s="229">
        <v>0</v>
      </c>
      <c r="CI529" s="229"/>
      <c r="CJ529" s="229">
        <v>1.4999999999999999E-2</v>
      </c>
      <c r="CK529" s="229"/>
      <c r="CL529" s="229"/>
      <c r="CM529" s="229"/>
      <c r="CN529" s="229"/>
      <c r="CO529" s="229"/>
      <c r="CP529" s="229"/>
      <c r="CQ529" s="229" t="s">
        <v>169</v>
      </c>
      <c r="CR529" s="229" t="s">
        <v>179</v>
      </c>
      <c r="CS529">
        <v>0</v>
      </c>
    </row>
    <row r="530" spans="1:97" s="197" customFormat="1" ht="31.5" customHeight="1" x14ac:dyDescent="0.3">
      <c r="A530" s="193">
        <v>2022</v>
      </c>
      <c r="B530" s="170">
        <v>1</v>
      </c>
      <c r="C530" s="257">
        <v>44586</v>
      </c>
      <c r="D530" s="170">
        <v>18</v>
      </c>
      <c r="E530" s="170">
        <v>49</v>
      </c>
      <c r="F530" s="170">
        <v>6</v>
      </c>
      <c r="G530" s="196" t="s">
        <v>291</v>
      </c>
      <c r="H530" t="s">
        <v>292</v>
      </c>
      <c r="I530" t="s">
        <v>221</v>
      </c>
      <c r="J530">
        <v>2</v>
      </c>
      <c r="K530">
        <v>3</v>
      </c>
      <c r="L530" s="258">
        <v>100</v>
      </c>
      <c r="M530" s="259">
        <v>95.5</v>
      </c>
      <c r="N530" s="260">
        <v>104.5</v>
      </c>
      <c r="O530" s="192"/>
      <c r="P530" s="192"/>
      <c r="Q530" s="192"/>
      <c r="R530" s="192"/>
      <c r="S530" s="192"/>
      <c r="T530" s="192"/>
      <c r="U530" s="192"/>
      <c r="V530" s="192"/>
      <c r="W530" s="192"/>
      <c r="X530" s="192"/>
      <c r="Y530" s="171"/>
      <c r="Z530" s="171"/>
      <c r="AA530" s="192"/>
      <c r="AB530" s="192"/>
      <c r="AC530" s="192"/>
      <c r="AD530" s="192"/>
      <c r="AE530" s="192"/>
      <c r="AF530" s="192"/>
      <c r="AG530" s="192"/>
      <c r="AH530" s="192"/>
      <c r="AI530" s="192"/>
      <c r="AJ530" s="192"/>
      <c r="AK530" s="171"/>
      <c r="AL530" s="171"/>
      <c r="AM530" s="192"/>
      <c r="AN530" s="192"/>
      <c r="AO530" s="222"/>
      <c r="AP530" s="182">
        <v>101</v>
      </c>
      <c r="AQ530" s="183">
        <v>107</v>
      </c>
      <c r="AR530" s="181"/>
      <c r="AS530" s="181"/>
      <c r="AT530" s="184"/>
      <c r="AU530" s="184"/>
      <c r="AV530" s="184"/>
      <c r="AW530" s="184"/>
      <c r="AX530" s="184"/>
      <c r="AY530" s="184"/>
      <c r="AZ530" s="184"/>
      <c r="BA530" s="184"/>
      <c r="BB530" s="184"/>
      <c r="BC530" s="185"/>
      <c r="BD530" s="180"/>
      <c r="BE530" s="186"/>
      <c r="BF530" s="187"/>
      <c r="BG530" s="172">
        <v>0</v>
      </c>
      <c r="BH530" s="172"/>
      <c r="BI530" s="172"/>
      <c r="BJ530" s="172"/>
      <c r="BK530" s="172"/>
      <c r="BL530" s="28"/>
      <c r="BM530" s="229"/>
      <c r="BN530" s="229"/>
      <c r="BO530" s="229"/>
      <c r="BP530" s="229"/>
      <c r="BQ530" s="229"/>
      <c r="BR530" s="229"/>
      <c r="BS530" s="229"/>
      <c r="BT530" s="229"/>
      <c r="BU530" s="229"/>
      <c r="BV530" s="229">
        <v>0</v>
      </c>
      <c r="BW530" s="229"/>
      <c r="BX530" s="229"/>
      <c r="BY530" s="229"/>
      <c r="BZ530" s="229"/>
      <c r="CA530" s="229"/>
      <c r="CB530" s="229"/>
      <c r="CC530" s="229"/>
      <c r="CD530" s="229"/>
      <c r="CE530" s="229"/>
      <c r="CF530" s="229"/>
      <c r="CG530" s="229">
        <v>0</v>
      </c>
      <c r="CH530" s="229">
        <v>0</v>
      </c>
      <c r="CI530" s="229"/>
      <c r="CJ530" s="229">
        <v>1.4999999999999999E-2</v>
      </c>
      <c r="CK530" s="229"/>
      <c r="CL530" s="229"/>
      <c r="CM530" s="229"/>
      <c r="CN530" s="229"/>
      <c r="CO530" s="229"/>
      <c r="CP530" s="229"/>
      <c r="CQ530" s="229" t="s">
        <v>174</v>
      </c>
      <c r="CR530" s="229" t="s">
        <v>222</v>
      </c>
      <c r="CS530">
        <v>0</v>
      </c>
    </row>
    <row r="531" spans="1:97" s="197" customFormat="1" ht="31.5" customHeight="1" x14ac:dyDescent="0.3">
      <c r="A531" s="193">
        <v>2022</v>
      </c>
      <c r="B531" s="170">
        <v>1</v>
      </c>
      <c r="C531" s="257">
        <v>44586</v>
      </c>
      <c r="D531" s="170">
        <v>18</v>
      </c>
      <c r="E531" s="170">
        <v>50</v>
      </c>
      <c r="F531" s="170">
        <v>6</v>
      </c>
      <c r="G531" s="196" t="s">
        <v>294</v>
      </c>
      <c r="H531" t="s">
        <v>295</v>
      </c>
      <c r="I531" t="s">
        <v>221</v>
      </c>
      <c r="J531">
        <v>2</v>
      </c>
      <c r="K531">
        <v>3</v>
      </c>
      <c r="L531" s="258">
        <v>54</v>
      </c>
      <c r="M531" s="259">
        <v>51.57</v>
      </c>
      <c r="N531" s="260">
        <v>56.43</v>
      </c>
      <c r="O531" s="192"/>
      <c r="P531" s="192"/>
      <c r="Q531" s="192"/>
      <c r="R531" s="192"/>
      <c r="S531" s="192"/>
      <c r="T531" s="192"/>
      <c r="U531" s="192"/>
      <c r="V531" s="192"/>
      <c r="W531" s="192"/>
      <c r="X531" s="192"/>
      <c r="Y531" s="171"/>
      <c r="Z531" s="171"/>
      <c r="AA531" s="192"/>
      <c r="AB531" s="192"/>
      <c r="AC531" s="192"/>
      <c r="AD531" s="192"/>
      <c r="AE531" s="192"/>
      <c r="AF531" s="192"/>
      <c r="AG531" s="192"/>
      <c r="AH531" s="192"/>
      <c r="AI531" s="192"/>
      <c r="AJ531" s="192"/>
      <c r="AK531" s="171"/>
      <c r="AL531" s="171"/>
      <c r="AM531" s="192"/>
      <c r="AN531" s="192"/>
      <c r="AO531" s="222"/>
      <c r="AP531" s="182">
        <v>101</v>
      </c>
      <c r="AQ531" s="183">
        <v>107</v>
      </c>
      <c r="AR531" s="181"/>
      <c r="AS531" s="181"/>
      <c r="AT531" s="184"/>
      <c r="AU531" s="184"/>
      <c r="AV531" s="184"/>
      <c r="AW531" s="184"/>
      <c r="AX531" s="184"/>
      <c r="AY531" s="184"/>
      <c r="AZ531" s="184"/>
      <c r="BA531" s="184"/>
      <c r="BB531" s="184"/>
      <c r="BC531" s="185"/>
      <c r="BD531" s="180"/>
      <c r="BE531" s="186"/>
      <c r="BF531" s="187"/>
      <c r="BG531" s="172">
        <v>0</v>
      </c>
      <c r="BH531" s="172"/>
      <c r="BI531" s="172"/>
      <c r="BJ531" s="172"/>
      <c r="BK531" s="172"/>
      <c r="BL531" s="28"/>
      <c r="BM531" s="229"/>
      <c r="BN531" s="229"/>
      <c r="BO531" s="229"/>
      <c r="BP531" s="229"/>
      <c r="BQ531" s="229"/>
      <c r="BR531" s="229"/>
      <c r="BS531" s="229"/>
      <c r="BT531" s="229"/>
      <c r="BU531" s="229"/>
      <c r="BV531" s="229">
        <v>0</v>
      </c>
      <c r="BW531" s="229"/>
      <c r="BX531" s="229"/>
      <c r="BY531" s="229"/>
      <c r="BZ531" s="229"/>
      <c r="CA531" s="229"/>
      <c r="CB531" s="229"/>
      <c r="CC531" s="229"/>
      <c r="CD531" s="229"/>
      <c r="CE531" s="229"/>
      <c r="CF531" s="229"/>
      <c r="CG531" s="229">
        <v>0</v>
      </c>
      <c r="CH531" s="229">
        <v>0</v>
      </c>
      <c r="CI531" s="229"/>
      <c r="CJ531" s="229">
        <v>1.4999999999999999E-2</v>
      </c>
      <c r="CK531" s="229"/>
      <c r="CL531" s="229"/>
      <c r="CM531" s="229"/>
      <c r="CN531" s="229"/>
      <c r="CO531" s="229"/>
      <c r="CP531" s="229"/>
      <c r="CQ531" s="229" t="s">
        <v>174</v>
      </c>
      <c r="CR531" s="229" t="s">
        <v>222</v>
      </c>
      <c r="CS531">
        <v>0</v>
      </c>
    </row>
    <row r="532" spans="1:97" s="197" customFormat="1" ht="31.5" customHeight="1" x14ac:dyDescent="0.3">
      <c r="A532" s="193">
        <v>2022</v>
      </c>
      <c r="B532" s="170">
        <v>1</v>
      </c>
      <c r="C532" s="257">
        <v>44586</v>
      </c>
      <c r="D532" s="170">
        <v>384</v>
      </c>
      <c r="E532" s="170">
        <v>556</v>
      </c>
      <c r="F532" s="170">
        <v>6</v>
      </c>
      <c r="G532" s="196" t="s">
        <v>187</v>
      </c>
      <c r="H532" t="s">
        <v>188</v>
      </c>
      <c r="I532" t="s">
        <v>160</v>
      </c>
      <c r="J532">
        <v>1</v>
      </c>
      <c r="K532">
        <v>6</v>
      </c>
      <c r="L532" s="258">
        <v>1066</v>
      </c>
      <c r="M532" s="259">
        <v>1003.106</v>
      </c>
      <c r="N532" s="260">
        <v>1141.6859999999999</v>
      </c>
      <c r="O532" s="192">
        <v>1824</v>
      </c>
      <c r="P532" s="192">
        <v>1762</v>
      </c>
      <c r="Q532" s="192">
        <v>1748</v>
      </c>
      <c r="R532" s="192">
        <v>1721</v>
      </c>
      <c r="S532" s="192">
        <v>1663</v>
      </c>
      <c r="T532" s="192">
        <v>1332</v>
      </c>
      <c r="U532" s="192">
        <v>1314</v>
      </c>
      <c r="V532" s="192">
        <v>1315</v>
      </c>
      <c r="W532" s="192">
        <v>1306</v>
      </c>
      <c r="X532" s="192">
        <v>1304</v>
      </c>
      <c r="Y532" s="171"/>
      <c r="Z532" s="171"/>
      <c r="AA532" s="192">
        <v>1794</v>
      </c>
      <c r="AB532" s="192">
        <v>1771</v>
      </c>
      <c r="AC532" s="192">
        <v>1759</v>
      </c>
      <c r="AD532" s="192">
        <v>1754</v>
      </c>
      <c r="AE532" s="192">
        <v>1782</v>
      </c>
      <c r="AF532" s="192">
        <v>1377</v>
      </c>
      <c r="AG532" s="192">
        <v>1357</v>
      </c>
      <c r="AH532" s="192">
        <v>1352</v>
      </c>
      <c r="AI532" s="192">
        <v>1344</v>
      </c>
      <c r="AJ532" s="192">
        <v>1335</v>
      </c>
      <c r="AK532" s="171"/>
      <c r="AL532" s="171"/>
      <c r="AM532" s="192">
        <v>1757.8</v>
      </c>
      <c r="AN532" s="192">
        <v>1333.6</v>
      </c>
      <c r="AO532" s="222"/>
      <c r="AP532" s="182">
        <v>21</v>
      </c>
      <c r="AQ532" s="183">
        <v>180</v>
      </c>
      <c r="AR532" s="181"/>
      <c r="AS532" s="181"/>
      <c r="AT532" s="184"/>
      <c r="AU532" s="184"/>
      <c r="AV532" s="184">
        <v>312</v>
      </c>
      <c r="AW532" s="184">
        <v>8</v>
      </c>
      <c r="AX532" s="184">
        <v>4</v>
      </c>
      <c r="AY532" s="184">
        <v>6</v>
      </c>
      <c r="AZ532" s="184"/>
      <c r="BA532" s="184"/>
      <c r="BB532" s="184"/>
      <c r="BC532" s="185"/>
      <c r="BD532" s="180"/>
      <c r="BE532" s="186"/>
      <c r="BF532" s="187"/>
      <c r="BG532" s="172">
        <v>0</v>
      </c>
      <c r="BH532" s="172">
        <v>312</v>
      </c>
      <c r="BI532" s="172"/>
      <c r="BJ532" s="172"/>
      <c r="BK532" s="172">
        <v>216</v>
      </c>
      <c r="BL532" s="28">
        <v>6</v>
      </c>
      <c r="BM532" s="229">
        <v>6</v>
      </c>
      <c r="BN532" s="229">
        <v>6</v>
      </c>
      <c r="BO532" s="229"/>
      <c r="BP532" s="229"/>
      <c r="BQ532" s="229"/>
      <c r="BR532" s="229"/>
      <c r="BS532" s="229"/>
      <c r="BT532" s="229"/>
      <c r="BU532" s="229"/>
      <c r="BV532" s="229">
        <v>0</v>
      </c>
      <c r="BW532" s="229">
        <v>216</v>
      </c>
      <c r="BX532" s="229">
        <v>2</v>
      </c>
      <c r="BY532" s="229">
        <v>1</v>
      </c>
      <c r="BZ532" s="229">
        <v>2</v>
      </c>
      <c r="CA532" s="229"/>
      <c r="CB532" s="229"/>
      <c r="CC532" s="229"/>
      <c r="CD532" s="229"/>
      <c r="CE532" s="229"/>
      <c r="CF532" s="229"/>
      <c r="CG532" s="229">
        <v>0</v>
      </c>
      <c r="CH532" s="229">
        <v>0</v>
      </c>
      <c r="CI532" s="229">
        <v>528</v>
      </c>
      <c r="CJ532" s="229">
        <v>1.4999999999999999E-2</v>
      </c>
      <c r="CK532" s="229"/>
      <c r="CL532" s="229"/>
      <c r="CM532" s="229"/>
      <c r="CN532" s="229"/>
      <c r="CO532" s="229"/>
      <c r="CP532" s="229"/>
      <c r="CQ532" s="229" t="s">
        <v>174</v>
      </c>
      <c r="CR532" s="229" t="s">
        <v>175</v>
      </c>
      <c r="CS532">
        <v>0</v>
      </c>
    </row>
    <row r="533" spans="1:97" s="197" customFormat="1" ht="31.5" customHeight="1" x14ac:dyDescent="0.3">
      <c r="A533" s="193">
        <v>2022</v>
      </c>
      <c r="B533" s="170">
        <v>1</v>
      </c>
      <c r="C533" s="257">
        <v>44586</v>
      </c>
      <c r="D533" s="170">
        <v>384</v>
      </c>
      <c r="E533" s="170">
        <v>557</v>
      </c>
      <c r="F533" s="170">
        <v>6</v>
      </c>
      <c r="G533" s="196" t="s">
        <v>189</v>
      </c>
      <c r="H533" t="s">
        <v>190</v>
      </c>
      <c r="I533" t="s">
        <v>160</v>
      </c>
      <c r="J533">
        <v>1</v>
      </c>
      <c r="K533">
        <v>6</v>
      </c>
      <c r="L533" s="258">
        <v>182</v>
      </c>
      <c r="M533" s="259">
        <v>171.262</v>
      </c>
      <c r="N533" s="260">
        <v>194.922</v>
      </c>
      <c r="O533" s="192"/>
      <c r="P533" s="192"/>
      <c r="Q533" s="192"/>
      <c r="R533" s="192"/>
      <c r="S533" s="192"/>
      <c r="T533" s="192"/>
      <c r="U533" s="192"/>
      <c r="V533" s="192"/>
      <c r="W533" s="192"/>
      <c r="X533" s="192"/>
      <c r="Y533" s="171">
        <v>154</v>
      </c>
      <c r="Z533" s="171">
        <v>189</v>
      </c>
      <c r="AA533" s="192"/>
      <c r="AB533" s="192"/>
      <c r="AC533" s="192"/>
      <c r="AD533" s="192"/>
      <c r="AE533" s="192"/>
      <c r="AF533" s="192"/>
      <c r="AG533" s="192"/>
      <c r="AH533" s="192"/>
      <c r="AI533" s="192"/>
      <c r="AJ533" s="192"/>
      <c r="AK533" s="171">
        <v>168</v>
      </c>
      <c r="AL533" s="171">
        <v>167</v>
      </c>
      <c r="AM533" s="192"/>
      <c r="AN533" s="192"/>
      <c r="AO533" s="222"/>
      <c r="AP533" s="182">
        <v>21</v>
      </c>
      <c r="AQ533" s="183">
        <v>180</v>
      </c>
      <c r="AR533" s="181">
        <v>21.301775147928989</v>
      </c>
      <c r="AS533" s="181">
        <v>21.301775147928989</v>
      </c>
      <c r="AT533" s="184"/>
      <c r="AU533" s="184"/>
      <c r="AV533" s="184"/>
      <c r="AW533" s="184"/>
      <c r="AX533" s="184"/>
      <c r="AY533" s="184"/>
      <c r="AZ533" s="184"/>
      <c r="BA533" s="184"/>
      <c r="BB533" s="184"/>
      <c r="BC533" s="185"/>
      <c r="BD533" s="180"/>
      <c r="BE533" s="186"/>
      <c r="BF533" s="187"/>
      <c r="BG533" s="172">
        <v>0</v>
      </c>
      <c r="BH533" s="172"/>
      <c r="BI533" s="172"/>
      <c r="BJ533" s="172"/>
      <c r="BK533" s="172"/>
      <c r="BL533" s="28"/>
      <c r="BM533" s="229"/>
      <c r="BN533" s="229"/>
      <c r="BO533" s="229"/>
      <c r="BP533" s="229"/>
      <c r="BQ533" s="229"/>
      <c r="BR533" s="229"/>
      <c r="BS533" s="229"/>
      <c r="BT533" s="229"/>
      <c r="BU533" s="229"/>
      <c r="BV533" s="229">
        <v>0</v>
      </c>
      <c r="BW533" s="229"/>
      <c r="BX533" s="229"/>
      <c r="BY533" s="229"/>
      <c r="BZ533" s="229"/>
      <c r="CA533" s="229"/>
      <c r="CB533" s="229"/>
      <c r="CC533" s="229"/>
      <c r="CD533" s="229"/>
      <c r="CE533" s="229"/>
      <c r="CF533" s="229"/>
      <c r="CG533" s="229">
        <v>0</v>
      </c>
      <c r="CH533" s="229">
        <v>0</v>
      </c>
      <c r="CI533" s="229"/>
      <c r="CJ533" s="229">
        <v>1.4999999999999999E-2</v>
      </c>
      <c r="CK533" s="229"/>
      <c r="CL533" s="229"/>
      <c r="CM533" s="229"/>
      <c r="CN533" s="229"/>
      <c r="CO533" s="229"/>
      <c r="CP533" s="229"/>
      <c r="CQ533" s="229" t="s">
        <v>174</v>
      </c>
      <c r="CR533" s="229" t="s">
        <v>175</v>
      </c>
      <c r="CS533">
        <v>0</v>
      </c>
    </row>
    <row r="534" spans="1:97" s="197" customFormat="1" ht="31.5" customHeight="1" x14ac:dyDescent="0.3">
      <c r="A534" s="193">
        <v>2022</v>
      </c>
      <c r="B534" s="170">
        <v>1</v>
      </c>
      <c r="C534" s="257">
        <v>44586</v>
      </c>
      <c r="D534" s="170">
        <v>125</v>
      </c>
      <c r="E534" s="170">
        <v>691</v>
      </c>
      <c r="F534" s="170">
        <v>7</v>
      </c>
      <c r="G534" s="196" t="s">
        <v>227</v>
      </c>
      <c r="H534" t="s">
        <v>228</v>
      </c>
      <c r="I534" t="s">
        <v>160</v>
      </c>
      <c r="J534">
        <v>4</v>
      </c>
      <c r="K534">
        <v>4</v>
      </c>
      <c r="L534" s="258">
        <v>194</v>
      </c>
      <c r="M534" s="259">
        <v>174.6</v>
      </c>
      <c r="N534" s="260">
        <v>213.4</v>
      </c>
      <c r="O534" s="192">
        <v>221</v>
      </c>
      <c r="P534" s="192">
        <v>218</v>
      </c>
      <c r="Q534" s="192">
        <v>220</v>
      </c>
      <c r="R534" s="192">
        <v>225</v>
      </c>
      <c r="S534" s="192">
        <v>218</v>
      </c>
      <c r="T534" s="192">
        <v>201</v>
      </c>
      <c r="U534" s="192">
        <v>183</v>
      </c>
      <c r="V534" s="192">
        <v>198</v>
      </c>
      <c r="W534" s="192">
        <v>180</v>
      </c>
      <c r="X534" s="192">
        <v>186</v>
      </c>
      <c r="Y534" s="171"/>
      <c r="Z534" s="171"/>
      <c r="AA534" s="192">
        <v>211</v>
      </c>
      <c r="AB534" s="192">
        <v>215</v>
      </c>
      <c r="AC534" s="192">
        <v>208</v>
      </c>
      <c r="AD534" s="192">
        <v>213</v>
      </c>
      <c r="AE534" s="192">
        <v>217</v>
      </c>
      <c r="AF534" s="192">
        <v>184</v>
      </c>
      <c r="AG534" s="192">
        <v>182</v>
      </c>
      <c r="AH534" s="192">
        <v>189</v>
      </c>
      <c r="AI534" s="192">
        <v>185</v>
      </c>
      <c r="AJ534" s="192">
        <v>180</v>
      </c>
      <c r="AK534" s="171"/>
      <c r="AL534" s="171"/>
      <c r="AM534" s="192">
        <v>216.6</v>
      </c>
      <c r="AN534" s="192">
        <v>186.8</v>
      </c>
      <c r="AO534" s="222"/>
      <c r="AP534" s="182">
        <v>120</v>
      </c>
      <c r="AQ534" s="183">
        <v>120</v>
      </c>
      <c r="AR534" s="181"/>
      <c r="AS534" s="181"/>
      <c r="AT534" s="184"/>
      <c r="AU534" s="184"/>
      <c r="AV534" s="184">
        <v>1296</v>
      </c>
      <c r="AW534" s="184"/>
      <c r="AX534" s="184">
        <v>3</v>
      </c>
      <c r="AY534" s="184">
        <v>7</v>
      </c>
      <c r="AZ534" s="184"/>
      <c r="BA534" s="184"/>
      <c r="BB534" s="184"/>
      <c r="BC534" s="185"/>
      <c r="BD534" s="180"/>
      <c r="BE534" s="186"/>
      <c r="BF534" s="187"/>
      <c r="BG534" s="172">
        <v>0</v>
      </c>
      <c r="BH534" s="172">
        <v>1296</v>
      </c>
      <c r="BI534" s="172"/>
      <c r="BJ534" s="172"/>
      <c r="BK534" s="172">
        <v>936</v>
      </c>
      <c r="BL534" s="28">
        <v>4</v>
      </c>
      <c r="BM534" s="229">
        <v>8</v>
      </c>
      <c r="BN534" s="229"/>
      <c r="BO534" s="229"/>
      <c r="BP534" s="229"/>
      <c r="BQ534" s="229"/>
      <c r="BR534" s="229"/>
      <c r="BS534" s="229"/>
      <c r="BT534" s="229"/>
      <c r="BU534" s="229"/>
      <c r="BV534" s="229">
        <v>0</v>
      </c>
      <c r="BW534" s="229">
        <v>936</v>
      </c>
      <c r="BX534" s="229"/>
      <c r="BY534" s="229">
        <v>2</v>
      </c>
      <c r="BZ534" s="229"/>
      <c r="CA534" s="229"/>
      <c r="CB534" s="229"/>
      <c r="CC534" s="229"/>
      <c r="CD534" s="229"/>
      <c r="CE534" s="229"/>
      <c r="CF534" s="229"/>
      <c r="CG534" s="229">
        <v>0</v>
      </c>
      <c r="CH534" s="229">
        <v>0</v>
      </c>
      <c r="CI534" s="229">
        <v>2232</v>
      </c>
      <c r="CJ534" s="229">
        <v>1.4999999999999999E-2</v>
      </c>
      <c r="CK534" s="229"/>
      <c r="CL534" s="229"/>
      <c r="CM534" s="229"/>
      <c r="CN534" s="229"/>
      <c r="CO534" s="229"/>
      <c r="CP534" s="229"/>
      <c r="CQ534" s="229" t="s">
        <v>229</v>
      </c>
      <c r="CR534" s="229" t="s">
        <v>230</v>
      </c>
      <c r="CS534">
        <v>0</v>
      </c>
    </row>
    <row r="535" spans="1:97" s="197" customFormat="1" ht="31.5" customHeight="1" x14ac:dyDescent="0.3">
      <c r="A535" s="193">
        <v>2022</v>
      </c>
      <c r="B535" s="170">
        <v>1</v>
      </c>
      <c r="C535" s="257">
        <v>44586</v>
      </c>
      <c r="D535" s="170">
        <v>395</v>
      </c>
      <c r="E535" s="170">
        <v>609</v>
      </c>
      <c r="F535" s="170">
        <v>7</v>
      </c>
      <c r="G535" s="196" t="s">
        <v>158</v>
      </c>
      <c r="H535" t="s">
        <v>159</v>
      </c>
      <c r="I535" t="s">
        <v>160</v>
      </c>
      <c r="J535">
        <v>3</v>
      </c>
      <c r="K535">
        <v>3</v>
      </c>
      <c r="L535" s="258">
        <v>35</v>
      </c>
      <c r="M535" s="259">
        <v>32.6</v>
      </c>
      <c r="N535" s="260">
        <v>37.5</v>
      </c>
      <c r="O535" s="192"/>
      <c r="P535" s="192"/>
      <c r="Q535" s="192"/>
      <c r="R535" s="192"/>
      <c r="S535" s="192"/>
      <c r="T535" s="192"/>
      <c r="U535" s="192"/>
      <c r="V535" s="192"/>
      <c r="W535" s="192"/>
      <c r="X535" s="192"/>
      <c r="Y535" s="171">
        <v>109</v>
      </c>
      <c r="Z535" s="171">
        <v>104</v>
      </c>
      <c r="AA535" s="192"/>
      <c r="AB535" s="192"/>
      <c r="AC535" s="192"/>
      <c r="AD535" s="192"/>
      <c r="AE535" s="192"/>
      <c r="AF535" s="192"/>
      <c r="AG535" s="192"/>
      <c r="AH535" s="192"/>
      <c r="AI535" s="192"/>
      <c r="AJ535" s="192"/>
      <c r="AK535" s="171">
        <v>103</v>
      </c>
      <c r="AL535" s="171">
        <v>103</v>
      </c>
      <c r="AM535" s="192"/>
      <c r="AN535" s="192"/>
      <c r="AO535" s="222"/>
      <c r="AP535" s="182">
        <v>86</v>
      </c>
      <c r="AQ535" s="183">
        <v>126</v>
      </c>
      <c r="AR535" s="181">
        <v>11.53846153846154</v>
      </c>
      <c r="AS535" s="181">
        <v>11.53846153846154</v>
      </c>
      <c r="AT535" s="184"/>
      <c r="AU535" s="184"/>
      <c r="AV535" s="184"/>
      <c r="AW535" s="184"/>
      <c r="AX535" s="184"/>
      <c r="AY535" s="184"/>
      <c r="AZ535" s="184"/>
      <c r="BA535" s="184"/>
      <c r="BB535" s="184"/>
      <c r="BC535" s="185"/>
      <c r="BD535" s="180"/>
      <c r="BE535" s="186"/>
      <c r="BF535" s="187"/>
      <c r="BG535" s="172">
        <v>0</v>
      </c>
      <c r="BH535" s="172"/>
      <c r="BI535" s="172"/>
      <c r="BJ535" s="172"/>
      <c r="BK535" s="172"/>
      <c r="BL535" s="28"/>
      <c r="BM535" s="229"/>
      <c r="BN535" s="229"/>
      <c r="BO535" s="229"/>
      <c r="BP535" s="229"/>
      <c r="BQ535" s="229"/>
      <c r="BR535" s="229"/>
      <c r="BS535" s="229"/>
      <c r="BT535" s="229"/>
      <c r="BU535" s="229"/>
      <c r="BV535" s="229">
        <v>0</v>
      </c>
      <c r="BW535" s="229"/>
      <c r="BX535" s="229"/>
      <c r="BY535" s="229"/>
      <c r="BZ535" s="229"/>
      <c r="CA535" s="229"/>
      <c r="CB535" s="229"/>
      <c r="CC535" s="229"/>
      <c r="CD535" s="229"/>
      <c r="CE535" s="229"/>
      <c r="CF535" s="229"/>
      <c r="CG535" s="229">
        <v>0</v>
      </c>
      <c r="CH535" s="229">
        <v>0</v>
      </c>
      <c r="CI535" s="229"/>
      <c r="CJ535" s="229">
        <v>1.4999999999999999E-2</v>
      </c>
      <c r="CK535" s="229"/>
      <c r="CL535" s="229"/>
      <c r="CM535" s="229"/>
      <c r="CN535" s="229"/>
      <c r="CO535" s="229"/>
      <c r="CP535" s="229"/>
      <c r="CQ535" s="229" t="s">
        <v>161</v>
      </c>
      <c r="CR535" s="229" t="s">
        <v>162</v>
      </c>
      <c r="CS535">
        <v>0</v>
      </c>
    </row>
    <row r="536" spans="1:97" s="197" customFormat="1" ht="31.5" customHeight="1" x14ac:dyDescent="0.3">
      <c r="A536" s="193">
        <v>2022</v>
      </c>
      <c r="B536" s="170">
        <v>1</v>
      </c>
      <c r="C536" s="257">
        <v>44586</v>
      </c>
      <c r="D536" s="170">
        <v>18</v>
      </c>
      <c r="E536" s="170">
        <v>50</v>
      </c>
      <c r="F536" s="170">
        <v>8</v>
      </c>
      <c r="G536" s="196" t="s">
        <v>294</v>
      </c>
      <c r="H536" t="s">
        <v>295</v>
      </c>
      <c r="I536" t="s">
        <v>221</v>
      </c>
      <c r="J536">
        <v>2</v>
      </c>
      <c r="K536">
        <v>3</v>
      </c>
      <c r="L536" s="258">
        <v>54</v>
      </c>
      <c r="M536" s="259">
        <v>51.57</v>
      </c>
      <c r="N536" s="260">
        <v>56.43</v>
      </c>
      <c r="O536" s="192"/>
      <c r="P536" s="192"/>
      <c r="Q536" s="192"/>
      <c r="R536" s="192"/>
      <c r="S536" s="192"/>
      <c r="T536" s="192"/>
      <c r="U536" s="192"/>
      <c r="V536" s="192"/>
      <c r="W536" s="192"/>
      <c r="X536" s="192"/>
      <c r="Y536" s="171"/>
      <c r="Z536" s="171"/>
      <c r="AA536" s="192"/>
      <c r="AB536" s="192"/>
      <c r="AC536" s="192"/>
      <c r="AD536" s="192"/>
      <c r="AE536" s="192"/>
      <c r="AF536" s="192"/>
      <c r="AG536" s="192"/>
      <c r="AH536" s="192"/>
      <c r="AI536" s="192"/>
      <c r="AJ536" s="192"/>
      <c r="AK536" s="171"/>
      <c r="AL536" s="171"/>
      <c r="AM536" s="192"/>
      <c r="AN536" s="192"/>
      <c r="AO536" s="222"/>
      <c r="AP536" s="182">
        <v>101</v>
      </c>
      <c r="AQ536" s="183">
        <v>107</v>
      </c>
      <c r="AR536" s="181"/>
      <c r="AS536" s="181"/>
      <c r="AT536" s="184"/>
      <c r="AU536" s="184"/>
      <c r="AV536" s="184"/>
      <c r="AW536" s="184"/>
      <c r="AX536" s="184"/>
      <c r="AY536" s="184"/>
      <c r="AZ536" s="184"/>
      <c r="BA536" s="184"/>
      <c r="BB536" s="184"/>
      <c r="BC536" s="185"/>
      <c r="BD536" s="180"/>
      <c r="BE536" s="186"/>
      <c r="BF536" s="187"/>
      <c r="BG536" s="172">
        <v>0</v>
      </c>
      <c r="BH536" s="172"/>
      <c r="BI536" s="172"/>
      <c r="BJ536" s="172"/>
      <c r="BK536" s="172"/>
      <c r="BL536" s="28"/>
      <c r="BM536" s="229"/>
      <c r="BN536" s="229"/>
      <c r="BO536" s="229"/>
      <c r="BP536" s="229"/>
      <c r="BQ536" s="229"/>
      <c r="BR536" s="229"/>
      <c r="BS536" s="229"/>
      <c r="BT536" s="229"/>
      <c r="BU536" s="229"/>
      <c r="BV536" s="229">
        <v>0</v>
      </c>
      <c r="BW536" s="229"/>
      <c r="BX536" s="229"/>
      <c r="BY536" s="229"/>
      <c r="BZ536" s="229"/>
      <c r="CA536" s="229"/>
      <c r="CB536" s="229"/>
      <c r="CC536" s="229"/>
      <c r="CD536" s="229"/>
      <c r="CE536" s="229"/>
      <c r="CF536" s="229"/>
      <c r="CG536" s="229">
        <v>0</v>
      </c>
      <c r="CH536" s="229">
        <v>0</v>
      </c>
      <c r="CI536" s="229"/>
      <c r="CJ536" s="229">
        <v>1.4999999999999999E-2</v>
      </c>
      <c r="CK536" s="229"/>
      <c r="CL536" s="229"/>
      <c r="CM536" s="229"/>
      <c r="CN536" s="229"/>
      <c r="CO536" s="229"/>
      <c r="CP536" s="229"/>
      <c r="CQ536" s="229" t="s">
        <v>174</v>
      </c>
      <c r="CR536" s="229" t="s">
        <v>222</v>
      </c>
      <c r="CS536">
        <v>0</v>
      </c>
    </row>
    <row r="537" spans="1:97" s="197" customFormat="1" ht="31.5" customHeight="1" x14ac:dyDescent="0.3">
      <c r="A537" s="193">
        <v>2022</v>
      </c>
      <c r="B537" s="170">
        <v>1</v>
      </c>
      <c r="C537" s="257">
        <v>44586</v>
      </c>
      <c r="D537" s="170">
        <v>125</v>
      </c>
      <c r="E537" s="170">
        <v>690</v>
      </c>
      <c r="F537" s="170">
        <v>8</v>
      </c>
      <c r="G537" s="196" t="s">
        <v>231</v>
      </c>
      <c r="H537" t="s">
        <v>232</v>
      </c>
      <c r="I537" t="s">
        <v>160</v>
      </c>
      <c r="J537">
        <v>4</v>
      </c>
      <c r="K537">
        <v>4</v>
      </c>
      <c r="L537" s="258">
        <v>170</v>
      </c>
      <c r="M537" s="259">
        <v>153</v>
      </c>
      <c r="N537" s="260">
        <v>187</v>
      </c>
      <c r="O537" s="192">
        <v>185</v>
      </c>
      <c r="P537" s="192">
        <v>188</v>
      </c>
      <c r="Q537" s="192">
        <v>193</v>
      </c>
      <c r="R537" s="192">
        <v>197</v>
      </c>
      <c r="S537" s="192">
        <v>190</v>
      </c>
      <c r="T537" s="192">
        <v>162</v>
      </c>
      <c r="U537" s="192">
        <v>159</v>
      </c>
      <c r="V537" s="192">
        <v>167</v>
      </c>
      <c r="W537" s="192">
        <v>164</v>
      </c>
      <c r="X537" s="192">
        <v>164</v>
      </c>
      <c r="Y537" s="171"/>
      <c r="Z537" s="171"/>
      <c r="AA537" s="192">
        <v>174</v>
      </c>
      <c r="AB537" s="192">
        <v>181</v>
      </c>
      <c r="AC537" s="192">
        <v>179</v>
      </c>
      <c r="AD537" s="192">
        <v>178</v>
      </c>
      <c r="AE537" s="192">
        <v>189</v>
      </c>
      <c r="AF537" s="192">
        <v>158</v>
      </c>
      <c r="AG537" s="192">
        <v>156</v>
      </c>
      <c r="AH537" s="192">
        <v>161</v>
      </c>
      <c r="AI537" s="192">
        <v>164</v>
      </c>
      <c r="AJ537" s="192">
        <v>160</v>
      </c>
      <c r="AK537" s="171"/>
      <c r="AL537" s="171"/>
      <c r="AM537" s="192">
        <v>185.4</v>
      </c>
      <c r="AN537" s="192">
        <v>161.5</v>
      </c>
      <c r="AO537" s="222"/>
      <c r="AP537" s="182">
        <v>120</v>
      </c>
      <c r="AQ537" s="183">
        <v>120</v>
      </c>
      <c r="AR537" s="181"/>
      <c r="AS537" s="181"/>
      <c r="AT537" s="184"/>
      <c r="AU537" s="184"/>
      <c r="AV537" s="184">
        <v>1296</v>
      </c>
      <c r="AW537" s="184"/>
      <c r="AX537" s="184">
        <v>2</v>
      </c>
      <c r="AY537" s="184">
        <v>5</v>
      </c>
      <c r="AZ537" s="184"/>
      <c r="BA537" s="184"/>
      <c r="BB537" s="184"/>
      <c r="BC537" s="185"/>
      <c r="BD537" s="180"/>
      <c r="BE537" s="186"/>
      <c r="BF537" s="187"/>
      <c r="BG537" s="172">
        <v>0</v>
      </c>
      <c r="BH537" s="172">
        <v>1296</v>
      </c>
      <c r="BI537" s="172"/>
      <c r="BJ537" s="172"/>
      <c r="BK537" s="172">
        <v>936</v>
      </c>
      <c r="BL537" s="28">
        <v>2</v>
      </c>
      <c r="BM537" s="229">
        <v>6</v>
      </c>
      <c r="BN537" s="229"/>
      <c r="BO537" s="229"/>
      <c r="BP537" s="229"/>
      <c r="BQ537" s="229"/>
      <c r="BR537" s="229"/>
      <c r="BS537" s="229"/>
      <c r="BT537" s="229"/>
      <c r="BU537" s="229"/>
      <c r="BV537" s="229">
        <v>0</v>
      </c>
      <c r="BW537" s="229">
        <v>936</v>
      </c>
      <c r="BX537" s="229"/>
      <c r="BY537" s="229">
        <v>2</v>
      </c>
      <c r="BZ537" s="229"/>
      <c r="CA537" s="229"/>
      <c r="CB537" s="229"/>
      <c r="CC537" s="229"/>
      <c r="CD537" s="229"/>
      <c r="CE537" s="229"/>
      <c r="CF537" s="229"/>
      <c r="CG537" s="229">
        <v>0</v>
      </c>
      <c r="CH537" s="229">
        <v>0</v>
      </c>
      <c r="CI537" s="229">
        <v>2232</v>
      </c>
      <c r="CJ537" s="229">
        <v>1.4999999999999999E-2</v>
      </c>
      <c r="CK537" s="229"/>
      <c r="CL537" s="229"/>
      <c r="CM537" s="229"/>
      <c r="CN537" s="229"/>
      <c r="CO537" s="229"/>
      <c r="CP537" s="229"/>
      <c r="CQ537" s="229" t="s">
        <v>229</v>
      </c>
      <c r="CR537" s="229" t="s">
        <v>230</v>
      </c>
      <c r="CS537">
        <v>0</v>
      </c>
    </row>
    <row r="538" spans="1:97" s="197" customFormat="1" ht="31.5" customHeight="1" x14ac:dyDescent="0.3">
      <c r="A538" s="193">
        <v>2022</v>
      </c>
      <c r="B538" s="170">
        <v>1</v>
      </c>
      <c r="C538" s="257">
        <v>44586</v>
      </c>
      <c r="D538" s="170">
        <v>57</v>
      </c>
      <c r="E538" s="170">
        <v>135</v>
      </c>
      <c r="F538" s="170">
        <v>25</v>
      </c>
      <c r="G538" s="196" t="s">
        <v>351</v>
      </c>
      <c r="H538" t="s">
        <v>352</v>
      </c>
      <c r="I538" t="s">
        <v>282</v>
      </c>
      <c r="J538">
        <v>12</v>
      </c>
      <c r="K538">
        <v>1</v>
      </c>
      <c r="L538" s="258">
        <v>10.625</v>
      </c>
      <c r="M538" s="259">
        <v>9.8812499999999996</v>
      </c>
      <c r="N538" s="260">
        <v>11.36875</v>
      </c>
      <c r="O538" s="192">
        <v>14</v>
      </c>
      <c r="P538" s="192"/>
      <c r="Q538" s="192"/>
      <c r="R538" s="192"/>
      <c r="S538" s="192"/>
      <c r="T538" s="192">
        <v>11</v>
      </c>
      <c r="U538" s="192"/>
      <c r="V538" s="192"/>
      <c r="W538" s="192"/>
      <c r="X538" s="192"/>
      <c r="Y538" s="171"/>
      <c r="Z538" s="171"/>
      <c r="AA538" s="192"/>
      <c r="AB538" s="192"/>
      <c r="AC538" s="192"/>
      <c r="AD538" s="192"/>
      <c r="AE538" s="192"/>
      <c r="AF538" s="192"/>
      <c r="AG538" s="192"/>
      <c r="AH538" s="192"/>
      <c r="AI538" s="192"/>
      <c r="AJ538" s="192"/>
      <c r="AK538" s="171"/>
      <c r="AL538" s="171"/>
      <c r="AM538" s="192">
        <v>14</v>
      </c>
      <c r="AN538" s="192">
        <v>11</v>
      </c>
      <c r="AO538" s="222"/>
      <c r="AP538" s="182">
        <v>345</v>
      </c>
      <c r="AQ538" s="183">
        <v>125</v>
      </c>
      <c r="AR538" s="181"/>
      <c r="AS538" s="181"/>
      <c r="AT538" s="184"/>
      <c r="AU538" s="184"/>
      <c r="AV538" s="184">
        <v>3840</v>
      </c>
      <c r="AW538" s="184"/>
      <c r="AX538" s="184"/>
      <c r="AY538" s="184"/>
      <c r="AZ538" s="184"/>
      <c r="BA538" s="184"/>
      <c r="BB538" s="184"/>
      <c r="BC538" s="185"/>
      <c r="BD538" s="180"/>
      <c r="BE538" s="186"/>
      <c r="BF538" s="187"/>
      <c r="BG538" s="172">
        <v>0</v>
      </c>
      <c r="BH538" s="172">
        <v>3840</v>
      </c>
      <c r="BI538" s="172"/>
      <c r="BJ538" s="172"/>
      <c r="BK538" s="172"/>
      <c r="BL538" s="28"/>
      <c r="BM538" s="229"/>
      <c r="BN538" s="229"/>
      <c r="BO538" s="229"/>
      <c r="BP538" s="229"/>
      <c r="BQ538" s="229"/>
      <c r="BR538" s="229"/>
      <c r="BS538" s="229"/>
      <c r="BT538" s="229"/>
      <c r="BU538" s="229"/>
      <c r="BV538" s="229">
        <v>0</v>
      </c>
      <c r="BW538" s="229"/>
      <c r="BX538" s="229"/>
      <c r="BY538" s="229"/>
      <c r="BZ538" s="229"/>
      <c r="CA538" s="229"/>
      <c r="CB538" s="229"/>
      <c r="CC538" s="229"/>
      <c r="CD538" s="229"/>
      <c r="CE538" s="229"/>
      <c r="CF538" s="229"/>
      <c r="CG538" s="229">
        <v>0</v>
      </c>
      <c r="CH538" s="229">
        <v>0</v>
      </c>
      <c r="CI538" s="229"/>
      <c r="CJ538" s="229">
        <v>0.02</v>
      </c>
      <c r="CK538" s="229"/>
      <c r="CL538" s="229"/>
      <c r="CM538" s="229"/>
      <c r="CN538" s="229"/>
      <c r="CO538" s="229"/>
      <c r="CP538" s="229"/>
      <c r="CQ538" s="229" t="s">
        <v>335</v>
      </c>
      <c r="CR538" s="229" t="s">
        <v>336</v>
      </c>
      <c r="CS538">
        <v>0</v>
      </c>
    </row>
    <row r="539" spans="1:97" s="197" customFormat="1" ht="31.5" customHeight="1" x14ac:dyDescent="0.3">
      <c r="A539" s="193">
        <v>2022</v>
      </c>
      <c r="B539" s="170">
        <v>1</v>
      </c>
      <c r="C539" s="257">
        <v>44586</v>
      </c>
      <c r="D539" s="170">
        <v>227</v>
      </c>
      <c r="E539" s="170">
        <v>155</v>
      </c>
      <c r="F539" s="170">
        <v>28</v>
      </c>
      <c r="G539" s="196" t="s">
        <v>315</v>
      </c>
      <c r="H539" t="s">
        <v>316</v>
      </c>
      <c r="I539" t="s">
        <v>317</v>
      </c>
      <c r="J539">
        <v>3</v>
      </c>
      <c r="K539">
        <v>2</v>
      </c>
      <c r="L539" s="258">
        <v>122</v>
      </c>
      <c r="M539" s="259">
        <v>113.46</v>
      </c>
      <c r="N539" s="260">
        <v>130.54</v>
      </c>
      <c r="O539" s="192"/>
      <c r="P539" s="192"/>
      <c r="Q539" s="192"/>
      <c r="R539" s="192"/>
      <c r="S539" s="192"/>
      <c r="T539" s="192"/>
      <c r="U539" s="192"/>
      <c r="V539" s="192"/>
      <c r="W539" s="192"/>
      <c r="X539" s="192"/>
      <c r="Y539" s="171"/>
      <c r="Z539" s="171"/>
      <c r="AA539" s="192"/>
      <c r="AB539" s="192"/>
      <c r="AC539" s="192"/>
      <c r="AD539" s="192"/>
      <c r="AE539" s="192"/>
      <c r="AF539" s="192"/>
      <c r="AG539" s="192"/>
      <c r="AH539" s="192"/>
      <c r="AI539" s="192"/>
      <c r="AJ539" s="192"/>
      <c r="AK539" s="171"/>
      <c r="AL539" s="171"/>
      <c r="AM539" s="192"/>
      <c r="AN539" s="192"/>
      <c r="AO539" s="222"/>
      <c r="AP539" s="182">
        <v>80</v>
      </c>
      <c r="AQ539" s="183">
        <v>135</v>
      </c>
      <c r="AR539" s="181"/>
      <c r="AS539" s="181"/>
      <c r="AT539" s="184"/>
      <c r="AU539" s="184"/>
      <c r="AV539" s="184"/>
      <c r="AW539" s="184"/>
      <c r="AX539" s="184"/>
      <c r="AY539" s="184"/>
      <c r="AZ539" s="184"/>
      <c r="BA539" s="184"/>
      <c r="BB539" s="184"/>
      <c r="BC539" s="185"/>
      <c r="BD539" s="180"/>
      <c r="BE539" s="186"/>
      <c r="BF539" s="187"/>
      <c r="BG539" s="172">
        <v>0</v>
      </c>
      <c r="BH539" s="172"/>
      <c r="BI539" s="172"/>
      <c r="BJ539" s="172"/>
      <c r="BK539" s="172"/>
      <c r="BL539" s="28"/>
      <c r="BM539" s="229"/>
      <c r="BN539" s="229"/>
      <c r="BO539" s="229"/>
      <c r="BP539" s="229"/>
      <c r="BQ539" s="229"/>
      <c r="BR539" s="229"/>
      <c r="BS539" s="229"/>
      <c r="BT539" s="229"/>
      <c r="BU539" s="229"/>
      <c r="BV539" s="229">
        <v>0</v>
      </c>
      <c r="BW539" s="229"/>
      <c r="BX539" s="229"/>
      <c r="BY539" s="229"/>
      <c r="BZ539" s="229"/>
      <c r="CA539" s="229"/>
      <c r="CB539" s="229"/>
      <c r="CC539" s="229"/>
      <c r="CD539" s="229"/>
      <c r="CE539" s="229"/>
      <c r="CF539" s="229"/>
      <c r="CG539" s="229">
        <v>0</v>
      </c>
      <c r="CH539" s="229">
        <v>0</v>
      </c>
      <c r="CI539" s="229"/>
      <c r="CJ539" s="229">
        <v>0.02</v>
      </c>
      <c r="CK539" s="229"/>
      <c r="CL539" s="229"/>
      <c r="CM539" s="229"/>
      <c r="CN539" s="229"/>
      <c r="CO539" s="229"/>
      <c r="CP539" s="229"/>
      <c r="CQ539" s="229" t="s">
        <v>169</v>
      </c>
      <c r="CR539" s="229" t="s">
        <v>170</v>
      </c>
      <c r="CS539">
        <v>0</v>
      </c>
    </row>
    <row r="540" spans="1:97" s="197" customFormat="1" ht="31.5" customHeight="1" x14ac:dyDescent="0.3">
      <c r="A540" s="193">
        <v>2022</v>
      </c>
      <c r="B540" s="170">
        <v>1</v>
      </c>
      <c r="C540" s="257">
        <v>44586</v>
      </c>
      <c r="D540" s="170">
        <v>159</v>
      </c>
      <c r="E540" s="170">
        <v>299</v>
      </c>
      <c r="F540" s="170">
        <v>30</v>
      </c>
      <c r="G540" s="196" t="s">
        <v>233</v>
      </c>
      <c r="H540" t="s">
        <v>234</v>
      </c>
      <c r="I540" t="s">
        <v>235</v>
      </c>
      <c r="J540">
        <v>3</v>
      </c>
      <c r="K540">
        <v>2</v>
      </c>
      <c r="L540" s="258">
        <v>115</v>
      </c>
      <c r="M540" s="259">
        <v>106.95</v>
      </c>
      <c r="N540" s="260">
        <v>123.05</v>
      </c>
      <c r="O540" s="192">
        <v>144</v>
      </c>
      <c r="P540" s="192">
        <v>137</v>
      </c>
      <c r="Q540" s="192">
        <v>150</v>
      </c>
      <c r="R540" s="192">
        <v>144</v>
      </c>
      <c r="S540" s="192">
        <v>140</v>
      </c>
      <c r="T540" s="192">
        <v>115</v>
      </c>
      <c r="U540" s="192">
        <v>114</v>
      </c>
      <c r="V540" s="192">
        <v>116</v>
      </c>
      <c r="W540" s="192">
        <v>110</v>
      </c>
      <c r="X540" s="192">
        <v>113</v>
      </c>
      <c r="Y540" s="171">
        <v>129</v>
      </c>
      <c r="Z540" s="171">
        <v>128</v>
      </c>
      <c r="AA540" s="192">
        <v>143</v>
      </c>
      <c r="AB540" s="192">
        <v>144</v>
      </c>
      <c r="AC540" s="192">
        <v>146</v>
      </c>
      <c r="AD540" s="192">
        <v>148</v>
      </c>
      <c r="AE540" s="192">
        <v>138</v>
      </c>
      <c r="AF540" s="192">
        <v>111</v>
      </c>
      <c r="AG540" s="192">
        <v>109</v>
      </c>
      <c r="AH540" s="192">
        <v>115</v>
      </c>
      <c r="AI540" s="192">
        <v>116</v>
      </c>
      <c r="AJ540" s="192">
        <v>109</v>
      </c>
      <c r="AK540" s="171">
        <v>128</v>
      </c>
      <c r="AL540" s="171">
        <v>126</v>
      </c>
      <c r="AM540" s="192">
        <v>143.4</v>
      </c>
      <c r="AN540" s="192">
        <v>112.8</v>
      </c>
      <c r="AO540" s="222"/>
      <c r="AP540" s="182">
        <v>86</v>
      </c>
      <c r="AQ540" s="183">
        <v>126</v>
      </c>
      <c r="AR540" s="181">
        <v>9.4488188976377945</v>
      </c>
      <c r="AS540" s="181">
        <v>9.4488188976377945</v>
      </c>
      <c r="AT540" s="184"/>
      <c r="AU540" s="184"/>
      <c r="AV540" s="184"/>
      <c r="AW540" s="184"/>
      <c r="AX540" s="184">
        <v>2</v>
      </c>
      <c r="AY540" s="184">
        <v>5</v>
      </c>
      <c r="AZ540" s="184"/>
      <c r="BA540" s="184"/>
      <c r="BB540" s="184"/>
      <c r="BC540" s="185"/>
      <c r="BD540" s="180"/>
      <c r="BE540" s="186"/>
      <c r="BF540" s="187"/>
      <c r="BG540" s="172">
        <v>0</v>
      </c>
      <c r="BH540" s="172"/>
      <c r="BI540" s="172"/>
      <c r="BJ540" s="172"/>
      <c r="BK540" s="172">
        <v>1656</v>
      </c>
      <c r="BL540" s="28">
        <v>2</v>
      </c>
      <c r="BM540" s="229">
        <v>2</v>
      </c>
      <c r="BN540" s="229">
        <v>2</v>
      </c>
      <c r="BO540" s="229"/>
      <c r="BP540" s="229"/>
      <c r="BQ540" s="229"/>
      <c r="BR540" s="229"/>
      <c r="BS540" s="229"/>
      <c r="BT540" s="229"/>
      <c r="BU540" s="229"/>
      <c r="BV540" s="229">
        <v>0</v>
      </c>
      <c r="BW540" s="229">
        <v>1656</v>
      </c>
      <c r="BX540" s="229"/>
      <c r="BY540" s="229">
        <v>2</v>
      </c>
      <c r="BZ540" s="229">
        <v>3</v>
      </c>
      <c r="CA540" s="229"/>
      <c r="CB540" s="229"/>
      <c r="CC540" s="229"/>
      <c r="CD540" s="229"/>
      <c r="CE540" s="229"/>
      <c r="CF540" s="229"/>
      <c r="CG540" s="229">
        <v>0</v>
      </c>
      <c r="CH540" s="229">
        <v>0</v>
      </c>
      <c r="CI540" s="229"/>
      <c r="CJ540" s="229">
        <v>0.02</v>
      </c>
      <c r="CK540" s="229"/>
      <c r="CL540" s="229"/>
      <c r="CM540" s="229"/>
      <c r="CN540" s="229"/>
      <c r="CO540" s="229"/>
      <c r="CP540" s="229"/>
      <c r="CQ540" s="229" t="s">
        <v>169</v>
      </c>
      <c r="CR540" s="229" t="s">
        <v>170</v>
      </c>
      <c r="CS540">
        <v>0</v>
      </c>
    </row>
    <row r="541" spans="1:97" s="197" customFormat="1" ht="31.5" customHeight="1" x14ac:dyDescent="0.3">
      <c r="A541" s="193">
        <v>2022</v>
      </c>
      <c r="B541" s="170">
        <v>1</v>
      </c>
      <c r="C541" s="257">
        <v>44586</v>
      </c>
      <c r="D541" s="170">
        <v>334</v>
      </c>
      <c r="E541" s="170">
        <v>254</v>
      </c>
      <c r="F541" s="170">
        <v>49</v>
      </c>
      <c r="G541" s="196" t="s">
        <v>200</v>
      </c>
      <c r="H541" t="s">
        <v>168</v>
      </c>
      <c r="I541" t="s">
        <v>201</v>
      </c>
      <c r="J541">
        <v>4</v>
      </c>
      <c r="K541">
        <v>2</v>
      </c>
      <c r="L541" s="258">
        <v>203</v>
      </c>
      <c r="M541" s="259">
        <v>188.79</v>
      </c>
      <c r="N541" s="260">
        <v>217.21</v>
      </c>
      <c r="O541" s="192">
        <v>303</v>
      </c>
      <c r="P541" s="192">
        <v>280</v>
      </c>
      <c r="Q541" s="192">
        <v>250</v>
      </c>
      <c r="R541" s="192">
        <v>260</v>
      </c>
      <c r="S541" s="192">
        <v>240</v>
      </c>
      <c r="T541" s="192">
        <v>210</v>
      </c>
      <c r="U541" s="192">
        <v>200</v>
      </c>
      <c r="V541" s="192">
        <v>199</v>
      </c>
      <c r="W541" s="192">
        <v>196</v>
      </c>
      <c r="X541" s="192">
        <v>206</v>
      </c>
      <c r="Y541" s="171">
        <v>152</v>
      </c>
      <c r="Z541" s="171">
        <v>190</v>
      </c>
      <c r="AA541" s="192">
        <v>261</v>
      </c>
      <c r="AB541" s="192">
        <v>264</v>
      </c>
      <c r="AC541" s="192">
        <v>281</v>
      </c>
      <c r="AD541" s="192">
        <v>293</v>
      </c>
      <c r="AE541" s="192">
        <v>262</v>
      </c>
      <c r="AF541" s="192">
        <v>196</v>
      </c>
      <c r="AG541" s="192">
        <v>193</v>
      </c>
      <c r="AH541" s="192">
        <v>201</v>
      </c>
      <c r="AI541" s="192">
        <v>204</v>
      </c>
      <c r="AJ541" s="192">
        <v>194</v>
      </c>
      <c r="AK541" s="171">
        <v>143</v>
      </c>
      <c r="AL541" s="171">
        <v>147</v>
      </c>
      <c r="AM541" s="192">
        <v>269.39999999999998</v>
      </c>
      <c r="AN541" s="192">
        <v>199.9</v>
      </c>
      <c r="AO541" s="222"/>
      <c r="AP541" s="182">
        <v>94</v>
      </c>
      <c r="AQ541" s="183">
        <v>153</v>
      </c>
      <c r="AR541" s="181">
        <v>5.6962025316455698</v>
      </c>
      <c r="AS541" s="181">
        <v>5.6962025316455698</v>
      </c>
      <c r="AT541" s="184"/>
      <c r="AU541" s="184"/>
      <c r="AV541" s="184">
        <v>3000</v>
      </c>
      <c r="AW541" s="184">
        <v>2</v>
      </c>
      <c r="AX541" s="184">
        <v>4</v>
      </c>
      <c r="AY541" s="184">
        <v>4</v>
      </c>
      <c r="AZ541" s="184"/>
      <c r="BA541" s="184"/>
      <c r="BB541" s="184"/>
      <c r="BC541" s="185"/>
      <c r="BD541" s="180"/>
      <c r="BE541" s="186"/>
      <c r="BF541" s="187"/>
      <c r="BG541" s="172">
        <v>0</v>
      </c>
      <c r="BH541" s="172">
        <v>3000</v>
      </c>
      <c r="BI541" s="172"/>
      <c r="BJ541" s="172"/>
      <c r="BK541" s="172"/>
      <c r="BL541" s="28">
        <v>2</v>
      </c>
      <c r="BM541" s="229">
        <v>10</v>
      </c>
      <c r="BN541" s="229">
        <v>4</v>
      </c>
      <c r="BO541" s="229"/>
      <c r="BP541" s="229"/>
      <c r="BQ541" s="229"/>
      <c r="BR541" s="229"/>
      <c r="BS541" s="229"/>
      <c r="BT541" s="229"/>
      <c r="BU541" s="229"/>
      <c r="BV541" s="229">
        <v>0</v>
      </c>
      <c r="BW541" s="229"/>
      <c r="BX541" s="229">
        <v>2</v>
      </c>
      <c r="BY541" s="229">
        <v>7</v>
      </c>
      <c r="BZ541" s="229">
        <v>4</v>
      </c>
      <c r="CA541" s="229"/>
      <c r="CB541" s="229"/>
      <c r="CC541" s="229"/>
      <c r="CD541" s="229"/>
      <c r="CE541" s="229"/>
      <c r="CF541" s="229"/>
      <c r="CG541" s="229">
        <v>0</v>
      </c>
      <c r="CH541" s="229">
        <v>0</v>
      </c>
      <c r="CI541" s="229"/>
      <c r="CJ541" s="229">
        <v>0.02</v>
      </c>
      <c r="CK541" s="229"/>
      <c r="CL541" s="229"/>
      <c r="CM541" s="229"/>
      <c r="CN541" s="229"/>
      <c r="CO541" s="229"/>
      <c r="CP541" s="229"/>
      <c r="CQ541" s="229" t="s">
        <v>169</v>
      </c>
      <c r="CR541" s="229" t="s">
        <v>170</v>
      </c>
      <c r="CS541">
        <v>0</v>
      </c>
    </row>
    <row r="542" spans="1:97" s="197" customFormat="1" ht="31.5" customHeight="1" x14ac:dyDescent="0.3">
      <c r="A542" s="193">
        <v>2022</v>
      </c>
      <c r="B542" s="170">
        <v>1</v>
      </c>
      <c r="C542" s="257">
        <v>44586</v>
      </c>
      <c r="D542" s="170">
        <v>382</v>
      </c>
      <c r="E542" s="170">
        <v>449</v>
      </c>
      <c r="F542" s="170">
        <v>95</v>
      </c>
      <c r="G542" s="196" t="s">
        <v>299</v>
      </c>
      <c r="H542" t="s">
        <v>300</v>
      </c>
      <c r="I542" t="s">
        <v>160</v>
      </c>
      <c r="J542">
        <v>3</v>
      </c>
      <c r="K542">
        <v>1</v>
      </c>
      <c r="L542" s="258">
        <v>46</v>
      </c>
      <c r="M542" s="259">
        <v>40.985999999999997</v>
      </c>
      <c r="N542" s="260">
        <v>50.048000000000002</v>
      </c>
      <c r="O542" s="192">
        <v>71</v>
      </c>
      <c r="P542" s="192">
        <v>60</v>
      </c>
      <c r="Q542" s="192"/>
      <c r="R542" s="192"/>
      <c r="S542" s="192"/>
      <c r="T542" s="192">
        <v>44</v>
      </c>
      <c r="U542" s="192">
        <v>43</v>
      </c>
      <c r="V542" s="192"/>
      <c r="W542" s="192"/>
      <c r="X542" s="192"/>
      <c r="Y542" s="171"/>
      <c r="Z542" s="171"/>
      <c r="AA542" s="192"/>
      <c r="AB542" s="192"/>
      <c r="AC542" s="192"/>
      <c r="AD542" s="192"/>
      <c r="AE542" s="192"/>
      <c r="AF542" s="192"/>
      <c r="AG542" s="192"/>
      <c r="AH542" s="192"/>
      <c r="AI542" s="192"/>
      <c r="AJ542" s="192"/>
      <c r="AK542" s="171"/>
      <c r="AL542" s="171"/>
      <c r="AM542" s="192">
        <v>65.5</v>
      </c>
      <c r="AN542" s="192">
        <v>43.5</v>
      </c>
      <c r="AO542" s="222"/>
      <c r="AP542" s="182">
        <v>112</v>
      </c>
      <c r="AQ542" s="183">
        <v>96</v>
      </c>
      <c r="AR542" s="181"/>
      <c r="AS542" s="181"/>
      <c r="AT542" s="184"/>
      <c r="AU542" s="184"/>
      <c r="AV542" s="184">
        <v>1620</v>
      </c>
      <c r="AW542" s="184"/>
      <c r="AX542" s="184"/>
      <c r="AY542" s="184"/>
      <c r="AZ542" s="184"/>
      <c r="BA542" s="184"/>
      <c r="BB542" s="184"/>
      <c r="BC542" s="185"/>
      <c r="BD542" s="180"/>
      <c r="BE542" s="186"/>
      <c r="BF542" s="187"/>
      <c r="BG542" s="172">
        <v>0</v>
      </c>
      <c r="BH542" s="172">
        <v>1620</v>
      </c>
      <c r="BI542" s="172"/>
      <c r="BJ542" s="172"/>
      <c r="BK542" s="172">
        <v>990</v>
      </c>
      <c r="BL542" s="28"/>
      <c r="BM542" s="229"/>
      <c r="BN542" s="229"/>
      <c r="BO542" s="229"/>
      <c r="BP542" s="229"/>
      <c r="BQ542" s="229"/>
      <c r="BR542" s="229"/>
      <c r="BS542" s="229"/>
      <c r="BT542" s="229"/>
      <c r="BU542" s="229"/>
      <c r="BV542" s="229">
        <v>0</v>
      </c>
      <c r="BW542" s="229">
        <v>990</v>
      </c>
      <c r="BX542" s="229"/>
      <c r="BY542" s="229"/>
      <c r="BZ542" s="229"/>
      <c r="CA542" s="229"/>
      <c r="CB542" s="229"/>
      <c r="CC542" s="229"/>
      <c r="CD542" s="229"/>
      <c r="CE542" s="229"/>
      <c r="CF542" s="229"/>
      <c r="CG542" s="229">
        <v>0</v>
      </c>
      <c r="CH542" s="229">
        <v>0</v>
      </c>
      <c r="CI542" s="229">
        <v>2610</v>
      </c>
      <c r="CJ542" s="229"/>
      <c r="CK542" s="229"/>
      <c r="CL542" s="229"/>
      <c r="CM542" s="229"/>
      <c r="CN542" s="229"/>
      <c r="CO542" s="229"/>
      <c r="CP542" s="229"/>
      <c r="CQ542" s="229" t="s">
        <v>174</v>
      </c>
      <c r="CR542" s="229" t="s">
        <v>175</v>
      </c>
      <c r="CS542">
        <v>0</v>
      </c>
    </row>
    <row r="543" spans="1:97" s="197" customFormat="1" ht="31.5" customHeight="1" x14ac:dyDescent="0.3">
      <c r="A543" s="193">
        <v>2022</v>
      </c>
      <c r="B543" s="170">
        <v>1</v>
      </c>
      <c r="C543" s="257">
        <v>44587</v>
      </c>
      <c r="D543" s="170">
        <v>124</v>
      </c>
      <c r="E543" s="170">
        <v>688</v>
      </c>
      <c r="F543" s="170">
        <v>2</v>
      </c>
      <c r="G543" s="196" t="s">
        <v>274</v>
      </c>
      <c r="H543" t="s">
        <v>275</v>
      </c>
      <c r="I543" t="s">
        <v>160</v>
      </c>
      <c r="J543">
        <v>2</v>
      </c>
      <c r="K543">
        <v>2</v>
      </c>
      <c r="L543" s="258">
        <v>200</v>
      </c>
      <c r="M543" s="259">
        <v>180</v>
      </c>
      <c r="N543" s="260">
        <v>220</v>
      </c>
      <c r="O543" s="192"/>
      <c r="P543" s="192"/>
      <c r="Q543" s="192"/>
      <c r="R543" s="192"/>
      <c r="S543" s="192"/>
      <c r="T543" s="192"/>
      <c r="U543" s="192"/>
      <c r="V543" s="192"/>
      <c r="W543" s="192"/>
      <c r="X543" s="192"/>
      <c r="Y543" s="171"/>
      <c r="Z543" s="171"/>
      <c r="AA543" s="192"/>
      <c r="AB543" s="192"/>
      <c r="AC543" s="192"/>
      <c r="AD543" s="192"/>
      <c r="AE543" s="192"/>
      <c r="AF543" s="192"/>
      <c r="AG543" s="192"/>
      <c r="AH543" s="192"/>
      <c r="AI543" s="192"/>
      <c r="AJ543" s="192"/>
      <c r="AK543" s="171"/>
      <c r="AL543" s="171"/>
      <c r="AM543" s="192"/>
      <c r="AN543" s="192"/>
      <c r="AO543" s="222"/>
      <c r="AP543" s="182">
        <v>59</v>
      </c>
      <c r="AQ543" s="183">
        <v>122</v>
      </c>
      <c r="AR543" s="181"/>
      <c r="AS543" s="181"/>
      <c r="AT543" s="184"/>
      <c r="AU543" s="184"/>
      <c r="AV543" s="184"/>
      <c r="AW543" s="184"/>
      <c r="AX543" s="184"/>
      <c r="AY543" s="184"/>
      <c r="AZ543" s="184"/>
      <c r="BA543" s="184"/>
      <c r="BB543" s="184"/>
      <c r="BC543" s="185"/>
      <c r="BD543" s="180"/>
      <c r="BE543" s="186"/>
      <c r="BF543" s="187"/>
      <c r="BG543" s="172">
        <v>0</v>
      </c>
      <c r="BH543" s="172"/>
      <c r="BI543" s="172"/>
      <c r="BJ543" s="172"/>
      <c r="BK543" s="172"/>
      <c r="BL543" s="28"/>
      <c r="BM543" s="229"/>
      <c r="BN543" s="229"/>
      <c r="BO543" s="229"/>
      <c r="BP543" s="229"/>
      <c r="BQ543" s="229"/>
      <c r="BR543" s="229"/>
      <c r="BS543" s="229"/>
      <c r="BT543" s="229"/>
      <c r="BU543" s="229"/>
      <c r="BV543" s="229">
        <v>0</v>
      </c>
      <c r="BW543" s="229"/>
      <c r="BX543" s="229"/>
      <c r="BY543" s="229"/>
      <c r="BZ543" s="229"/>
      <c r="CA543" s="229"/>
      <c r="CB543" s="229"/>
      <c r="CC543" s="229"/>
      <c r="CD543" s="229"/>
      <c r="CE543" s="229"/>
      <c r="CF543" s="229"/>
      <c r="CG543" s="229">
        <v>0</v>
      </c>
      <c r="CH543" s="229">
        <v>0</v>
      </c>
      <c r="CI543" s="229"/>
      <c r="CJ543" s="229">
        <v>1.4999999999999999E-2</v>
      </c>
      <c r="CK543" s="229"/>
      <c r="CL543" s="229"/>
      <c r="CM543" s="229"/>
      <c r="CN543" s="229"/>
      <c r="CO543" s="229"/>
      <c r="CP543" s="229"/>
      <c r="CQ543" s="229" t="s">
        <v>169</v>
      </c>
      <c r="CR543" s="229" t="s">
        <v>179</v>
      </c>
      <c r="CS543">
        <v>0</v>
      </c>
    </row>
    <row r="544" spans="1:97" s="197" customFormat="1" ht="31.5" customHeight="1" x14ac:dyDescent="0.3">
      <c r="A544" s="193">
        <v>2022</v>
      </c>
      <c r="B544" s="170">
        <v>1</v>
      </c>
      <c r="C544" s="257">
        <v>44587</v>
      </c>
      <c r="D544" s="170">
        <v>124</v>
      </c>
      <c r="E544" s="170">
        <v>689</v>
      </c>
      <c r="F544" s="170">
        <v>2</v>
      </c>
      <c r="G544" s="196" t="s">
        <v>276</v>
      </c>
      <c r="H544" t="s">
        <v>277</v>
      </c>
      <c r="I544" t="s">
        <v>160</v>
      </c>
      <c r="J544">
        <v>2</v>
      </c>
      <c r="K544">
        <v>2</v>
      </c>
      <c r="L544" s="258">
        <v>75</v>
      </c>
      <c r="M544" s="259">
        <v>67.5</v>
      </c>
      <c r="N544" s="260">
        <v>82.5</v>
      </c>
      <c r="O544" s="192"/>
      <c r="P544" s="192"/>
      <c r="Q544" s="192"/>
      <c r="R544" s="192"/>
      <c r="S544" s="192"/>
      <c r="T544" s="192"/>
      <c r="U544" s="192"/>
      <c r="V544" s="192"/>
      <c r="W544" s="192"/>
      <c r="X544" s="192"/>
      <c r="Y544" s="171"/>
      <c r="Z544" s="171"/>
      <c r="AA544" s="192"/>
      <c r="AB544" s="192"/>
      <c r="AC544" s="192"/>
      <c r="AD544" s="192"/>
      <c r="AE544" s="192"/>
      <c r="AF544" s="192"/>
      <c r="AG544" s="192"/>
      <c r="AH544" s="192"/>
      <c r="AI544" s="192"/>
      <c r="AJ544" s="192"/>
      <c r="AK544" s="171"/>
      <c r="AL544" s="171"/>
      <c r="AM544" s="192"/>
      <c r="AN544" s="192"/>
      <c r="AO544" s="222"/>
      <c r="AP544" s="182">
        <v>59</v>
      </c>
      <c r="AQ544" s="183">
        <v>122</v>
      </c>
      <c r="AR544" s="181"/>
      <c r="AS544" s="181"/>
      <c r="AT544" s="184"/>
      <c r="AU544" s="184"/>
      <c r="AV544" s="184"/>
      <c r="AW544" s="184"/>
      <c r="AX544" s="184"/>
      <c r="AY544" s="184"/>
      <c r="AZ544" s="184"/>
      <c r="BA544" s="184"/>
      <c r="BB544" s="184"/>
      <c r="BC544" s="185"/>
      <c r="BD544" s="180"/>
      <c r="BE544" s="186"/>
      <c r="BF544" s="187"/>
      <c r="BG544" s="172">
        <v>0</v>
      </c>
      <c r="BH544" s="172"/>
      <c r="BI544" s="172"/>
      <c r="BJ544" s="172"/>
      <c r="BK544" s="172"/>
      <c r="BL544" s="28"/>
      <c r="BM544" s="229"/>
      <c r="BN544" s="229"/>
      <c r="BO544" s="229"/>
      <c r="BP544" s="229"/>
      <c r="BQ544" s="229"/>
      <c r="BR544" s="229"/>
      <c r="BS544" s="229"/>
      <c r="BT544" s="229"/>
      <c r="BU544" s="229"/>
      <c r="BV544" s="229">
        <v>0</v>
      </c>
      <c r="BW544" s="229"/>
      <c r="BX544" s="229"/>
      <c r="BY544" s="229"/>
      <c r="BZ544" s="229"/>
      <c r="CA544" s="229"/>
      <c r="CB544" s="229"/>
      <c r="CC544" s="229"/>
      <c r="CD544" s="229"/>
      <c r="CE544" s="229"/>
      <c r="CF544" s="229"/>
      <c r="CG544" s="229">
        <v>0</v>
      </c>
      <c r="CH544" s="229">
        <v>0</v>
      </c>
      <c r="CI544" s="229"/>
      <c r="CJ544" s="229">
        <v>1.4999999999999999E-2</v>
      </c>
      <c r="CK544" s="229"/>
      <c r="CL544" s="229"/>
      <c r="CM544" s="229"/>
      <c r="CN544" s="229"/>
      <c r="CO544" s="229"/>
      <c r="CP544" s="229"/>
      <c r="CQ544" s="229" t="s">
        <v>169</v>
      </c>
      <c r="CR544" s="229" t="s">
        <v>179</v>
      </c>
      <c r="CS544">
        <v>0</v>
      </c>
    </row>
    <row r="545" spans="1:97" s="197" customFormat="1" ht="31.5" customHeight="1" x14ac:dyDescent="0.3">
      <c r="A545" s="193">
        <v>2022</v>
      </c>
      <c r="B545" s="170">
        <v>1</v>
      </c>
      <c r="C545" s="257">
        <v>44587</v>
      </c>
      <c r="D545" s="170">
        <v>142</v>
      </c>
      <c r="E545" s="170">
        <v>280</v>
      </c>
      <c r="F545" s="170">
        <v>2</v>
      </c>
      <c r="G545" s="196" t="s">
        <v>319</v>
      </c>
      <c r="H545" t="s">
        <v>320</v>
      </c>
      <c r="I545" t="s">
        <v>160</v>
      </c>
      <c r="J545">
        <v>3</v>
      </c>
      <c r="K545">
        <v>2</v>
      </c>
      <c r="L545" s="258">
        <v>323</v>
      </c>
      <c r="M545" s="259">
        <v>300.39</v>
      </c>
      <c r="N545" s="260">
        <v>345.61</v>
      </c>
      <c r="O545" s="192"/>
      <c r="P545" s="192"/>
      <c r="Q545" s="192"/>
      <c r="R545" s="192"/>
      <c r="S545" s="192"/>
      <c r="T545" s="192"/>
      <c r="U545" s="192"/>
      <c r="V545" s="192"/>
      <c r="W545" s="192"/>
      <c r="X545" s="192"/>
      <c r="Y545" s="171"/>
      <c r="Z545" s="171"/>
      <c r="AA545" s="192"/>
      <c r="AB545" s="192"/>
      <c r="AC545" s="192"/>
      <c r="AD545" s="192"/>
      <c r="AE545" s="192"/>
      <c r="AF545" s="192"/>
      <c r="AG545" s="192"/>
      <c r="AH545" s="192"/>
      <c r="AI545" s="192"/>
      <c r="AJ545" s="192"/>
      <c r="AK545" s="171"/>
      <c r="AL545" s="171"/>
      <c r="AM545" s="192"/>
      <c r="AN545" s="192"/>
      <c r="AO545" s="222"/>
      <c r="AP545" s="182">
        <v>105</v>
      </c>
      <c r="AQ545" s="183">
        <v>103</v>
      </c>
      <c r="AR545" s="181"/>
      <c r="AS545" s="181"/>
      <c r="AT545" s="184"/>
      <c r="AU545" s="184"/>
      <c r="AV545" s="184"/>
      <c r="AW545" s="184"/>
      <c r="AX545" s="184"/>
      <c r="AY545" s="184"/>
      <c r="AZ545" s="184"/>
      <c r="BA545" s="184"/>
      <c r="BB545" s="184"/>
      <c r="BC545" s="185"/>
      <c r="BD545" s="180"/>
      <c r="BE545" s="186"/>
      <c r="BF545" s="187"/>
      <c r="BG545" s="172">
        <v>0</v>
      </c>
      <c r="BH545" s="172"/>
      <c r="BI545" s="172"/>
      <c r="BJ545" s="172"/>
      <c r="BK545" s="172"/>
      <c r="BL545" s="28"/>
      <c r="BM545" s="229"/>
      <c r="BN545" s="229"/>
      <c r="BO545" s="229"/>
      <c r="BP545" s="229"/>
      <c r="BQ545" s="229"/>
      <c r="BR545" s="229"/>
      <c r="BS545" s="229"/>
      <c r="BT545" s="229"/>
      <c r="BU545" s="229"/>
      <c r="BV545" s="229">
        <v>0</v>
      </c>
      <c r="BW545" s="229"/>
      <c r="BX545" s="229"/>
      <c r="BY545" s="229"/>
      <c r="BZ545" s="229"/>
      <c r="CA545" s="229"/>
      <c r="CB545" s="229"/>
      <c r="CC545" s="229"/>
      <c r="CD545" s="229"/>
      <c r="CE545" s="229"/>
      <c r="CF545" s="229"/>
      <c r="CG545" s="229">
        <v>0</v>
      </c>
      <c r="CH545" s="229">
        <v>0</v>
      </c>
      <c r="CI545" s="229"/>
      <c r="CJ545" s="229">
        <v>1.4999999999999999E-2</v>
      </c>
      <c r="CK545" s="229"/>
      <c r="CL545" s="229"/>
      <c r="CM545" s="229"/>
      <c r="CN545" s="229"/>
      <c r="CO545" s="229"/>
      <c r="CP545" s="229"/>
      <c r="CQ545" s="229" t="s">
        <v>165</v>
      </c>
      <c r="CR545" s="229"/>
      <c r="CS545">
        <v>0</v>
      </c>
    </row>
    <row r="546" spans="1:97" s="197" customFormat="1" ht="31.5" customHeight="1" x14ac:dyDescent="0.3">
      <c r="A546" s="193">
        <v>2022</v>
      </c>
      <c r="B546" s="170">
        <v>1</v>
      </c>
      <c r="C546" s="257">
        <v>44587</v>
      </c>
      <c r="D546" s="170">
        <v>143</v>
      </c>
      <c r="E546" s="170">
        <v>281</v>
      </c>
      <c r="F546" s="170">
        <v>2</v>
      </c>
      <c r="G546" s="196" t="s">
        <v>205</v>
      </c>
      <c r="H546" t="s">
        <v>206</v>
      </c>
      <c r="I546" t="s">
        <v>160</v>
      </c>
      <c r="J546">
        <v>4</v>
      </c>
      <c r="K546">
        <v>2</v>
      </c>
      <c r="L546" s="258">
        <v>285</v>
      </c>
      <c r="M546" s="259">
        <v>265.05</v>
      </c>
      <c r="N546" s="260">
        <v>304.95</v>
      </c>
      <c r="O546" s="192"/>
      <c r="P546" s="192"/>
      <c r="Q546" s="192"/>
      <c r="R546" s="192"/>
      <c r="S546" s="192"/>
      <c r="T546" s="192"/>
      <c r="U546" s="192"/>
      <c r="V546" s="192"/>
      <c r="W546" s="192"/>
      <c r="X546" s="192"/>
      <c r="Y546" s="171"/>
      <c r="Z546" s="171"/>
      <c r="AA546" s="192"/>
      <c r="AB546" s="192"/>
      <c r="AC546" s="192"/>
      <c r="AD546" s="192"/>
      <c r="AE546" s="192"/>
      <c r="AF546" s="192"/>
      <c r="AG546" s="192"/>
      <c r="AH546" s="192"/>
      <c r="AI546" s="192"/>
      <c r="AJ546" s="192"/>
      <c r="AK546" s="171"/>
      <c r="AL546" s="171"/>
      <c r="AM546" s="192"/>
      <c r="AN546" s="192"/>
      <c r="AO546" s="222"/>
      <c r="AP546" s="182">
        <v>120</v>
      </c>
      <c r="AQ546" s="183">
        <v>120</v>
      </c>
      <c r="AR546" s="181"/>
      <c r="AS546" s="181"/>
      <c r="AT546" s="184"/>
      <c r="AU546" s="184"/>
      <c r="AV546" s="184"/>
      <c r="AW546" s="184"/>
      <c r="AX546" s="184"/>
      <c r="AY546" s="184"/>
      <c r="AZ546" s="184"/>
      <c r="BA546" s="184"/>
      <c r="BB546" s="184"/>
      <c r="BC546" s="185"/>
      <c r="BD546" s="180"/>
      <c r="BE546" s="186"/>
      <c r="BF546" s="187"/>
      <c r="BG546" s="172">
        <v>0</v>
      </c>
      <c r="BH546" s="172"/>
      <c r="BI546" s="172"/>
      <c r="BJ546" s="172"/>
      <c r="BK546" s="172"/>
      <c r="BL546" s="28"/>
      <c r="BM546" s="229"/>
      <c r="BN546" s="229"/>
      <c r="BO546" s="229"/>
      <c r="BP546" s="229"/>
      <c r="BQ546" s="229"/>
      <c r="BR546" s="229"/>
      <c r="BS546" s="229"/>
      <c r="BT546" s="229"/>
      <c r="BU546" s="229"/>
      <c r="BV546" s="229">
        <v>0</v>
      </c>
      <c r="BW546" s="229"/>
      <c r="BX546" s="229"/>
      <c r="BY546" s="229"/>
      <c r="BZ546" s="229"/>
      <c r="CA546" s="229"/>
      <c r="CB546" s="229"/>
      <c r="CC546" s="229"/>
      <c r="CD546" s="229"/>
      <c r="CE546" s="229"/>
      <c r="CF546" s="229"/>
      <c r="CG546" s="229">
        <v>0</v>
      </c>
      <c r="CH546" s="229">
        <v>0</v>
      </c>
      <c r="CI546" s="229"/>
      <c r="CJ546" s="229">
        <v>1.4999999999999999E-2</v>
      </c>
      <c r="CK546" s="229"/>
      <c r="CL546" s="229"/>
      <c r="CM546" s="229"/>
      <c r="CN546" s="229"/>
      <c r="CO546" s="229"/>
      <c r="CP546" s="229"/>
      <c r="CQ546" s="229" t="s">
        <v>165</v>
      </c>
      <c r="CR546" s="229"/>
      <c r="CS546">
        <v>0</v>
      </c>
    </row>
    <row r="547" spans="1:97" s="197" customFormat="1" ht="31.5" customHeight="1" x14ac:dyDescent="0.3">
      <c r="A547" s="193">
        <v>2022</v>
      </c>
      <c r="B547" s="170">
        <v>1</v>
      </c>
      <c r="C547" s="257">
        <v>44587</v>
      </c>
      <c r="D547" s="170">
        <v>377</v>
      </c>
      <c r="E547" s="170">
        <v>439</v>
      </c>
      <c r="F547" s="170">
        <v>2</v>
      </c>
      <c r="G547" s="196" t="s">
        <v>202</v>
      </c>
      <c r="H547" t="s">
        <v>203</v>
      </c>
      <c r="I547" t="s">
        <v>160</v>
      </c>
      <c r="J547">
        <v>4</v>
      </c>
      <c r="K547">
        <v>1</v>
      </c>
      <c r="L547" s="258">
        <v>343</v>
      </c>
      <c r="M547" s="259">
        <v>308.7</v>
      </c>
      <c r="N547" s="260">
        <v>377.3</v>
      </c>
      <c r="O547" s="192"/>
      <c r="P547" s="192"/>
      <c r="Q547" s="192"/>
      <c r="R547" s="192"/>
      <c r="S547" s="192"/>
      <c r="T547" s="192"/>
      <c r="U547" s="192"/>
      <c r="V547" s="192"/>
      <c r="W547" s="192"/>
      <c r="X547" s="192"/>
      <c r="Y547" s="171"/>
      <c r="Z547" s="171"/>
      <c r="AA547" s="192"/>
      <c r="AB547" s="192"/>
      <c r="AC547" s="192"/>
      <c r="AD547" s="192"/>
      <c r="AE547" s="192"/>
      <c r="AF547" s="192"/>
      <c r="AG547" s="192"/>
      <c r="AH547" s="192"/>
      <c r="AI547" s="192"/>
      <c r="AJ547" s="192"/>
      <c r="AK547" s="171"/>
      <c r="AL547" s="171"/>
      <c r="AM547" s="192"/>
      <c r="AN547" s="192"/>
      <c r="AO547" s="222"/>
      <c r="AP547" s="182">
        <v>45</v>
      </c>
      <c r="AQ547" s="183">
        <v>320</v>
      </c>
      <c r="AR547" s="181"/>
      <c r="AS547" s="181"/>
      <c r="AT547" s="184"/>
      <c r="AU547" s="184"/>
      <c r="AV547" s="184"/>
      <c r="AW547" s="184"/>
      <c r="AX547" s="184"/>
      <c r="AY547" s="184"/>
      <c r="AZ547" s="184"/>
      <c r="BA547" s="184"/>
      <c r="BB547" s="184"/>
      <c r="BC547" s="185"/>
      <c r="BD547" s="180"/>
      <c r="BE547" s="186"/>
      <c r="BF547" s="187"/>
      <c r="BG547" s="172">
        <v>0</v>
      </c>
      <c r="BH547" s="172"/>
      <c r="BI547" s="172"/>
      <c r="BJ547" s="172"/>
      <c r="BK547" s="172"/>
      <c r="BL547" s="28"/>
      <c r="BM547" s="229"/>
      <c r="BN547" s="229"/>
      <c r="BO547" s="229"/>
      <c r="BP547" s="229"/>
      <c r="BQ547" s="229"/>
      <c r="BR547" s="229"/>
      <c r="BS547" s="229"/>
      <c r="BT547" s="229"/>
      <c r="BU547" s="229"/>
      <c r="BV547" s="229">
        <v>0</v>
      </c>
      <c r="BW547" s="229"/>
      <c r="BX547" s="229"/>
      <c r="BY547" s="229"/>
      <c r="BZ547" s="229"/>
      <c r="CA547" s="229"/>
      <c r="CB547" s="229"/>
      <c r="CC547" s="229"/>
      <c r="CD547" s="229"/>
      <c r="CE547" s="229"/>
      <c r="CF547" s="229"/>
      <c r="CG547" s="229">
        <v>0</v>
      </c>
      <c r="CH547" s="229">
        <v>0</v>
      </c>
      <c r="CI547" s="229"/>
      <c r="CJ547" s="229">
        <v>1.4999999999999999E-2</v>
      </c>
      <c r="CK547" s="229"/>
      <c r="CL547" s="229"/>
      <c r="CM547" s="229"/>
      <c r="CN547" s="229"/>
      <c r="CO547" s="229"/>
      <c r="CP547" s="229"/>
      <c r="CQ547" s="229" t="s">
        <v>169</v>
      </c>
      <c r="CR547" s="229" t="s">
        <v>179</v>
      </c>
      <c r="CS547">
        <v>0</v>
      </c>
    </row>
    <row r="548" spans="1:97" s="197" customFormat="1" ht="31.5" customHeight="1" x14ac:dyDescent="0.3">
      <c r="A548" s="193">
        <v>2022</v>
      </c>
      <c r="B548" s="170">
        <v>1</v>
      </c>
      <c r="C548" s="257">
        <v>44587</v>
      </c>
      <c r="D548" s="170">
        <v>395</v>
      </c>
      <c r="E548" s="170">
        <v>607</v>
      </c>
      <c r="F548" s="170">
        <v>2</v>
      </c>
      <c r="G548" s="196" t="s">
        <v>344</v>
      </c>
      <c r="H548" t="s">
        <v>345</v>
      </c>
      <c r="I548" t="s">
        <v>160</v>
      </c>
      <c r="J548">
        <v>3</v>
      </c>
      <c r="K548">
        <v>3</v>
      </c>
      <c r="L548" s="258">
        <v>100</v>
      </c>
      <c r="M548" s="259">
        <v>93</v>
      </c>
      <c r="N548" s="260">
        <v>107</v>
      </c>
      <c r="O548" s="192">
        <v>170</v>
      </c>
      <c r="P548" s="192">
        <v>140</v>
      </c>
      <c r="Q548" s="192">
        <v>144</v>
      </c>
      <c r="R548" s="192">
        <v>149</v>
      </c>
      <c r="S548" s="192">
        <v>152</v>
      </c>
      <c r="T548" s="192">
        <v>130</v>
      </c>
      <c r="U548" s="192">
        <v>116</v>
      </c>
      <c r="V548" s="192">
        <v>116</v>
      </c>
      <c r="W548" s="192">
        <v>119</v>
      </c>
      <c r="X548" s="192">
        <v>120</v>
      </c>
      <c r="Y548" s="171"/>
      <c r="Z548" s="171"/>
      <c r="AA548" s="192">
        <v>173</v>
      </c>
      <c r="AB548" s="192">
        <v>176</v>
      </c>
      <c r="AC548" s="192">
        <v>152</v>
      </c>
      <c r="AD548" s="192">
        <v>176</v>
      </c>
      <c r="AE548" s="192">
        <v>175</v>
      </c>
      <c r="AF548" s="192">
        <v>119</v>
      </c>
      <c r="AG548" s="192">
        <v>120</v>
      </c>
      <c r="AH548" s="192">
        <v>121</v>
      </c>
      <c r="AI548" s="192">
        <v>115</v>
      </c>
      <c r="AJ548" s="192">
        <v>114</v>
      </c>
      <c r="AK548" s="171"/>
      <c r="AL548" s="171"/>
      <c r="AM548" s="192">
        <v>160.69999999999999</v>
      </c>
      <c r="AN548" s="192">
        <v>119</v>
      </c>
      <c r="AO548" s="222"/>
      <c r="AP548" s="182">
        <v>86</v>
      </c>
      <c r="AQ548" s="183">
        <v>126</v>
      </c>
      <c r="AR548" s="181"/>
      <c r="AS548" s="181"/>
      <c r="AT548" s="184"/>
      <c r="AU548" s="184"/>
      <c r="AV548" s="184">
        <v>1080</v>
      </c>
      <c r="AW548" s="184">
        <v>2</v>
      </c>
      <c r="AX548" s="184">
        <v>3</v>
      </c>
      <c r="AY548" s="184"/>
      <c r="AZ548" s="184"/>
      <c r="BA548" s="184"/>
      <c r="BB548" s="184"/>
      <c r="BC548" s="185"/>
      <c r="BD548" s="180"/>
      <c r="BE548" s="186"/>
      <c r="BF548" s="187"/>
      <c r="BG548" s="172">
        <v>0</v>
      </c>
      <c r="BH548" s="172">
        <v>1080</v>
      </c>
      <c r="BI548" s="172"/>
      <c r="BJ548" s="172"/>
      <c r="BK548" s="172">
        <v>1008</v>
      </c>
      <c r="BL548" s="28">
        <v>2</v>
      </c>
      <c r="BM548" s="229">
        <v>3</v>
      </c>
      <c r="BN548" s="229">
        <v>2</v>
      </c>
      <c r="BO548" s="229"/>
      <c r="BP548" s="229"/>
      <c r="BQ548" s="229"/>
      <c r="BR548" s="229"/>
      <c r="BS548" s="229"/>
      <c r="BT548" s="229"/>
      <c r="BU548" s="229"/>
      <c r="BV548" s="229">
        <v>0</v>
      </c>
      <c r="BW548" s="229">
        <v>1008</v>
      </c>
      <c r="BX548" s="229">
        <v>1</v>
      </c>
      <c r="BY548" s="229">
        <v>2</v>
      </c>
      <c r="BZ548" s="229"/>
      <c r="CA548" s="229"/>
      <c r="CB548" s="229"/>
      <c r="CC548" s="229"/>
      <c r="CD548" s="229"/>
      <c r="CE548" s="229"/>
      <c r="CF548" s="229"/>
      <c r="CG548" s="229">
        <v>0</v>
      </c>
      <c r="CH548" s="229">
        <v>0</v>
      </c>
      <c r="CI548" s="229">
        <v>2088</v>
      </c>
      <c r="CJ548" s="229">
        <v>1.4999999999999999E-2</v>
      </c>
      <c r="CK548" s="229"/>
      <c r="CL548" s="229"/>
      <c r="CM548" s="229"/>
      <c r="CN548" s="229"/>
      <c r="CO548" s="229"/>
      <c r="CP548" s="229"/>
      <c r="CQ548" s="229" t="s">
        <v>161</v>
      </c>
      <c r="CR548" s="229" t="s">
        <v>162</v>
      </c>
      <c r="CS548">
        <v>0</v>
      </c>
    </row>
    <row r="549" spans="1:97" s="197" customFormat="1" ht="31.5" customHeight="1" x14ac:dyDescent="0.3">
      <c r="A549" s="193">
        <v>2022</v>
      </c>
      <c r="B549" s="170">
        <v>1</v>
      </c>
      <c r="C549" s="257">
        <v>44587</v>
      </c>
      <c r="D549" s="170">
        <v>395</v>
      </c>
      <c r="E549" s="170">
        <v>608</v>
      </c>
      <c r="F549" s="170">
        <v>2</v>
      </c>
      <c r="G549" s="196" t="s">
        <v>346</v>
      </c>
      <c r="H549" t="s">
        <v>347</v>
      </c>
      <c r="I549" t="s">
        <v>160</v>
      </c>
      <c r="J549">
        <v>3</v>
      </c>
      <c r="K549">
        <v>3</v>
      </c>
      <c r="L549" s="258">
        <v>100</v>
      </c>
      <c r="M549" s="259">
        <v>93</v>
      </c>
      <c r="N549" s="260">
        <v>107</v>
      </c>
      <c r="O549" s="192">
        <v>157</v>
      </c>
      <c r="P549" s="192">
        <v>132</v>
      </c>
      <c r="Q549" s="192">
        <v>125</v>
      </c>
      <c r="R549" s="192">
        <v>128</v>
      </c>
      <c r="S549" s="192">
        <v>141</v>
      </c>
      <c r="T549" s="192">
        <v>116</v>
      </c>
      <c r="U549" s="192">
        <v>106</v>
      </c>
      <c r="V549" s="192">
        <v>100</v>
      </c>
      <c r="W549" s="192">
        <v>106</v>
      </c>
      <c r="X549" s="192">
        <v>109</v>
      </c>
      <c r="Y549" s="171"/>
      <c r="Z549" s="171"/>
      <c r="AA549" s="192">
        <v>171</v>
      </c>
      <c r="AB549" s="192">
        <v>163</v>
      </c>
      <c r="AC549" s="192">
        <v>149</v>
      </c>
      <c r="AD549" s="192">
        <v>174</v>
      </c>
      <c r="AE549" s="192">
        <v>171</v>
      </c>
      <c r="AF549" s="192">
        <v>106</v>
      </c>
      <c r="AG549" s="192">
        <v>105</v>
      </c>
      <c r="AH549" s="192">
        <v>106</v>
      </c>
      <c r="AI549" s="192">
        <v>100</v>
      </c>
      <c r="AJ549" s="192">
        <v>102</v>
      </c>
      <c r="AK549" s="171"/>
      <c r="AL549" s="171"/>
      <c r="AM549" s="192">
        <v>151.1</v>
      </c>
      <c r="AN549" s="192">
        <v>105.6</v>
      </c>
      <c r="AO549" s="222"/>
      <c r="AP549" s="182">
        <v>86</v>
      </c>
      <c r="AQ549" s="183">
        <v>126</v>
      </c>
      <c r="AR549" s="181"/>
      <c r="AS549" s="181"/>
      <c r="AT549" s="184"/>
      <c r="AU549" s="184"/>
      <c r="AV549" s="184">
        <v>1080</v>
      </c>
      <c r="AW549" s="184">
        <v>5</v>
      </c>
      <c r="AX549" s="184">
        <v>4</v>
      </c>
      <c r="AY549" s="184"/>
      <c r="AZ549" s="184"/>
      <c r="BA549" s="184"/>
      <c r="BB549" s="184"/>
      <c r="BC549" s="185"/>
      <c r="BD549" s="180"/>
      <c r="BE549" s="186"/>
      <c r="BF549" s="187"/>
      <c r="BG549" s="172">
        <v>0</v>
      </c>
      <c r="BH549" s="172">
        <v>1080</v>
      </c>
      <c r="BI549" s="172"/>
      <c r="BJ549" s="172"/>
      <c r="BK549" s="172">
        <v>1008</v>
      </c>
      <c r="BL549" s="28">
        <v>3</v>
      </c>
      <c r="BM549" s="229">
        <v>3</v>
      </c>
      <c r="BN549" s="229">
        <v>2</v>
      </c>
      <c r="BO549" s="229"/>
      <c r="BP549" s="229"/>
      <c r="BQ549" s="229"/>
      <c r="BR549" s="229"/>
      <c r="BS549" s="229"/>
      <c r="BT549" s="229"/>
      <c r="BU549" s="229"/>
      <c r="BV549" s="229">
        <v>0</v>
      </c>
      <c r="BW549" s="229">
        <v>1008</v>
      </c>
      <c r="BX549" s="229">
        <v>2</v>
      </c>
      <c r="BY549" s="229">
        <v>2</v>
      </c>
      <c r="BZ549" s="229"/>
      <c r="CA549" s="229"/>
      <c r="CB549" s="229"/>
      <c r="CC549" s="229"/>
      <c r="CD549" s="229"/>
      <c r="CE549" s="229"/>
      <c r="CF549" s="229"/>
      <c r="CG549" s="229">
        <v>0</v>
      </c>
      <c r="CH549" s="229">
        <v>0</v>
      </c>
      <c r="CI549" s="229">
        <v>2088</v>
      </c>
      <c r="CJ549" s="229">
        <v>1.4999999999999999E-2</v>
      </c>
      <c r="CK549" s="229"/>
      <c r="CL549" s="229"/>
      <c r="CM549" s="229"/>
      <c r="CN549" s="229"/>
      <c r="CO549" s="229"/>
      <c r="CP549" s="229"/>
      <c r="CQ549" s="229" t="s">
        <v>161</v>
      </c>
      <c r="CR549" s="229" t="s">
        <v>162</v>
      </c>
      <c r="CS549">
        <v>0</v>
      </c>
    </row>
    <row r="550" spans="1:97" s="197" customFormat="1" ht="31.5" customHeight="1" x14ac:dyDescent="0.3">
      <c r="A550" s="193">
        <v>2022</v>
      </c>
      <c r="B550" s="170">
        <v>1</v>
      </c>
      <c r="C550" s="257">
        <v>44587</v>
      </c>
      <c r="D550" s="170">
        <v>395</v>
      </c>
      <c r="E550" s="170">
        <v>609</v>
      </c>
      <c r="F550" s="170">
        <v>2</v>
      </c>
      <c r="G550" s="196" t="s">
        <v>158</v>
      </c>
      <c r="H550" t="s">
        <v>159</v>
      </c>
      <c r="I550" t="s">
        <v>160</v>
      </c>
      <c r="J550">
        <v>3</v>
      </c>
      <c r="K550">
        <v>3</v>
      </c>
      <c r="L550" s="258">
        <v>35</v>
      </c>
      <c r="M550" s="259">
        <v>32.6</v>
      </c>
      <c r="N550" s="260">
        <v>37.5</v>
      </c>
      <c r="O550" s="192">
        <v>68</v>
      </c>
      <c r="P550" s="192">
        <v>57</v>
      </c>
      <c r="Q550" s="192">
        <v>58</v>
      </c>
      <c r="R550" s="192">
        <v>57</v>
      </c>
      <c r="S550" s="192">
        <v>67</v>
      </c>
      <c r="T550" s="192">
        <v>56</v>
      </c>
      <c r="U550" s="192">
        <v>50</v>
      </c>
      <c r="V550" s="192">
        <v>51</v>
      </c>
      <c r="W550" s="192">
        <v>49</v>
      </c>
      <c r="X550" s="192">
        <v>55</v>
      </c>
      <c r="Y550" s="171"/>
      <c r="Z550" s="171"/>
      <c r="AA550" s="192">
        <v>66</v>
      </c>
      <c r="AB550" s="192">
        <v>63</v>
      </c>
      <c r="AC550" s="192">
        <v>66</v>
      </c>
      <c r="AD550" s="192">
        <v>65</v>
      </c>
      <c r="AE550" s="192">
        <v>62</v>
      </c>
      <c r="AF550" s="192">
        <v>48</v>
      </c>
      <c r="AG550" s="192">
        <v>49</v>
      </c>
      <c r="AH550" s="192">
        <v>52</v>
      </c>
      <c r="AI550" s="192">
        <v>48</v>
      </c>
      <c r="AJ550" s="192">
        <v>49</v>
      </c>
      <c r="AK550" s="171"/>
      <c r="AL550" s="171"/>
      <c r="AM550" s="192">
        <v>62.9</v>
      </c>
      <c r="AN550" s="192">
        <v>50.7</v>
      </c>
      <c r="AO550" s="222"/>
      <c r="AP550" s="182">
        <v>86</v>
      </c>
      <c r="AQ550" s="183">
        <v>126</v>
      </c>
      <c r="AR550" s="181"/>
      <c r="AS550" s="181"/>
      <c r="AT550" s="184"/>
      <c r="AU550" s="184"/>
      <c r="AV550" s="184">
        <v>1080</v>
      </c>
      <c r="AW550" s="184">
        <v>4</v>
      </c>
      <c r="AX550" s="184">
        <v>3</v>
      </c>
      <c r="AY550" s="184"/>
      <c r="AZ550" s="184"/>
      <c r="BA550" s="184"/>
      <c r="BB550" s="184"/>
      <c r="BC550" s="185"/>
      <c r="BD550" s="180"/>
      <c r="BE550" s="186"/>
      <c r="BF550" s="187"/>
      <c r="BG550" s="172">
        <v>0</v>
      </c>
      <c r="BH550" s="172">
        <v>1080</v>
      </c>
      <c r="BI550" s="172"/>
      <c r="BJ550" s="172"/>
      <c r="BK550" s="172">
        <v>1008</v>
      </c>
      <c r="BL550" s="28">
        <v>2</v>
      </c>
      <c r="BM550" s="229">
        <v>2</v>
      </c>
      <c r="BN550" s="229">
        <v>2</v>
      </c>
      <c r="BO550" s="229"/>
      <c r="BP550" s="229"/>
      <c r="BQ550" s="229"/>
      <c r="BR550" s="229"/>
      <c r="BS550" s="229"/>
      <c r="BT550" s="229"/>
      <c r="BU550" s="229"/>
      <c r="BV550" s="229">
        <v>0</v>
      </c>
      <c r="BW550" s="229">
        <v>1008</v>
      </c>
      <c r="BX550" s="229">
        <v>2</v>
      </c>
      <c r="BY550" s="229">
        <v>1</v>
      </c>
      <c r="BZ550" s="229"/>
      <c r="CA550" s="229"/>
      <c r="CB550" s="229"/>
      <c r="CC550" s="229"/>
      <c r="CD550" s="229"/>
      <c r="CE550" s="229"/>
      <c r="CF550" s="229"/>
      <c r="CG550" s="229">
        <v>0</v>
      </c>
      <c r="CH550" s="229">
        <v>0</v>
      </c>
      <c r="CI550" s="229">
        <v>2088</v>
      </c>
      <c r="CJ550" s="229">
        <v>1.4999999999999999E-2</v>
      </c>
      <c r="CK550" s="229"/>
      <c r="CL550" s="229"/>
      <c r="CM550" s="229"/>
      <c r="CN550" s="229"/>
      <c r="CO550" s="229"/>
      <c r="CP550" s="229"/>
      <c r="CQ550" s="229" t="s">
        <v>161</v>
      </c>
      <c r="CR550" s="229" t="s">
        <v>162</v>
      </c>
      <c r="CS550">
        <v>0</v>
      </c>
    </row>
    <row r="551" spans="1:97" s="197" customFormat="1" ht="31.5" customHeight="1" x14ac:dyDescent="0.3">
      <c r="A551" s="193">
        <v>2022</v>
      </c>
      <c r="B551" s="170">
        <v>1</v>
      </c>
      <c r="C551" s="257">
        <v>44587</v>
      </c>
      <c r="D551" s="170">
        <v>405</v>
      </c>
      <c r="E551" s="170">
        <v>619</v>
      </c>
      <c r="F551" s="170">
        <v>2</v>
      </c>
      <c r="G551" s="196" t="s">
        <v>363</v>
      </c>
      <c r="H551" t="s">
        <v>364</v>
      </c>
      <c r="I551" t="s">
        <v>160</v>
      </c>
      <c r="J551">
        <v>1</v>
      </c>
      <c r="K551">
        <v>5</v>
      </c>
      <c r="L551" s="258">
        <v>420</v>
      </c>
      <c r="M551" s="259">
        <v>385.98</v>
      </c>
      <c r="N551" s="260">
        <v>454.02</v>
      </c>
      <c r="O551" s="192">
        <v>463</v>
      </c>
      <c r="P551" s="192">
        <v>458</v>
      </c>
      <c r="Q551" s="192"/>
      <c r="R551" s="192">
        <v>460</v>
      </c>
      <c r="S551" s="192">
        <v>453</v>
      </c>
      <c r="T551" s="192">
        <v>425</v>
      </c>
      <c r="U551" s="192">
        <v>424</v>
      </c>
      <c r="V551" s="192"/>
      <c r="W551" s="192">
        <v>437</v>
      </c>
      <c r="X551" s="192">
        <v>447</v>
      </c>
      <c r="Y551" s="171"/>
      <c r="Z551" s="171"/>
      <c r="AA551" s="192">
        <v>431</v>
      </c>
      <c r="AB551" s="192">
        <v>429</v>
      </c>
      <c r="AC551" s="192">
        <v>488</v>
      </c>
      <c r="AD551" s="192">
        <v>433</v>
      </c>
      <c r="AE551" s="192">
        <v>444</v>
      </c>
      <c r="AF551" s="192">
        <v>379</v>
      </c>
      <c r="AG551" s="192">
        <v>372</v>
      </c>
      <c r="AH551" s="192">
        <v>399</v>
      </c>
      <c r="AI551" s="192">
        <v>420</v>
      </c>
      <c r="AJ551" s="192">
        <v>425</v>
      </c>
      <c r="AK551" s="171"/>
      <c r="AL551" s="171"/>
      <c r="AM551" s="192">
        <v>451</v>
      </c>
      <c r="AN551" s="192">
        <v>414.22222222222217</v>
      </c>
      <c r="AO551" s="222"/>
      <c r="AP551" s="182">
        <v>23</v>
      </c>
      <c r="AQ551" s="183">
        <v>157</v>
      </c>
      <c r="AR551" s="181"/>
      <c r="AS551" s="181"/>
      <c r="AT551" s="184"/>
      <c r="AU551" s="184"/>
      <c r="AV551" s="184">
        <v>240</v>
      </c>
      <c r="AW551" s="184">
        <v>2</v>
      </c>
      <c r="AX551" s="184">
        <v>4</v>
      </c>
      <c r="AY551" s="184">
        <v>2</v>
      </c>
      <c r="AZ551" s="184"/>
      <c r="BA551" s="184"/>
      <c r="BB551" s="184"/>
      <c r="BC551" s="185"/>
      <c r="BD551" s="180"/>
      <c r="BE551" s="186"/>
      <c r="BF551" s="187"/>
      <c r="BG551" s="172">
        <v>0</v>
      </c>
      <c r="BH551" s="172">
        <v>240</v>
      </c>
      <c r="BI551" s="172"/>
      <c r="BJ551" s="172"/>
      <c r="BK551" s="172">
        <v>360</v>
      </c>
      <c r="BL551" s="28">
        <v>2</v>
      </c>
      <c r="BM551" s="229">
        <v>1</v>
      </c>
      <c r="BN551" s="229">
        <v>1</v>
      </c>
      <c r="BO551" s="229"/>
      <c r="BP551" s="229"/>
      <c r="BQ551" s="229"/>
      <c r="BR551" s="229"/>
      <c r="BS551" s="229"/>
      <c r="BT551" s="229"/>
      <c r="BU551" s="229"/>
      <c r="BV551" s="229">
        <v>0</v>
      </c>
      <c r="BW551" s="229">
        <v>360</v>
      </c>
      <c r="BX551" s="229">
        <v>0</v>
      </c>
      <c r="BY551" s="229">
        <v>1</v>
      </c>
      <c r="BZ551" s="229">
        <v>0</v>
      </c>
      <c r="CA551" s="229"/>
      <c r="CB551" s="229"/>
      <c r="CC551" s="229"/>
      <c r="CD551" s="229"/>
      <c r="CE551" s="229"/>
      <c r="CF551" s="229"/>
      <c r="CG551" s="229">
        <v>0</v>
      </c>
      <c r="CH551" s="229">
        <v>0</v>
      </c>
      <c r="CI551" s="229">
        <v>600</v>
      </c>
      <c r="CJ551" s="229">
        <v>1.4999999999999999E-2</v>
      </c>
      <c r="CK551" s="229"/>
      <c r="CL551" s="229"/>
      <c r="CM551" s="229"/>
      <c r="CN551" s="229"/>
      <c r="CO551" s="229"/>
      <c r="CP551" s="229"/>
      <c r="CQ551" s="229" t="s">
        <v>169</v>
      </c>
      <c r="CR551" s="229" t="s">
        <v>179</v>
      </c>
      <c r="CS551">
        <v>0</v>
      </c>
    </row>
    <row r="552" spans="1:97" s="197" customFormat="1" ht="31.5" customHeight="1" x14ac:dyDescent="0.3">
      <c r="A552" s="193">
        <v>2022</v>
      </c>
      <c r="B552" s="170">
        <v>1</v>
      </c>
      <c r="C552" s="257">
        <v>44587</v>
      </c>
      <c r="D552" s="170">
        <v>405</v>
      </c>
      <c r="E552" s="170">
        <v>620</v>
      </c>
      <c r="F552" s="170">
        <v>2</v>
      </c>
      <c r="G552" s="196" t="s">
        <v>366</v>
      </c>
      <c r="H552" t="s">
        <v>367</v>
      </c>
      <c r="I552" t="s">
        <v>160</v>
      </c>
      <c r="J552">
        <v>1</v>
      </c>
      <c r="K552">
        <v>5</v>
      </c>
      <c r="L552" s="258">
        <v>233</v>
      </c>
      <c r="M552" s="259">
        <v>214.01050000000001</v>
      </c>
      <c r="N552" s="260">
        <v>251.98949999999999</v>
      </c>
      <c r="O552" s="192">
        <v>300</v>
      </c>
      <c r="P552" s="192">
        <v>265</v>
      </c>
      <c r="Q552" s="192"/>
      <c r="R552" s="192">
        <v>287</v>
      </c>
      <c r="S552" s="192">
        <v>260</v>
      </c>
      <c r="T552" s="192">
        <v>246</v>
      </c>
      <c r="U552" s="192">
        <v>234</v>
      </c>
      <c r="V552" s="192"/>
      <c r="W552" s="192">
        <v>240</v>
      </c>
      <c r="X552" s="192">
        <v>233</v>
      </c>
      <c r="Y552" s="171"/>
      <c r="Z552" s="171"/>
      <c r="AA552" s="192">
        <v>271</v>
      </c>
      <c r="AB552" s="192">
        <v>273</v>
      </c>
      <c r="AC552" s="192">
        <v>289</v>
      </c>
      <c r="AD552" s="192">
        <v>292</v>
      </c>
      <c r="AE552" s="192">
        <v>289</v>
      </c>
      <c r="AF552" s="192">
        <v>207</v>
      </c>
      <c r="AG552" s="192">
        <v>208</v>
      </c>
      <c r="AH552" s="192">
        <v>222</v>
      </c>
      <c r="AI552" s="192">
        <v>234</v>
      </c>
      <c r="AJ552" s="192">
        <v>230</v>
      </c>
      <c r="AK552" s="171"/>
      <c r="AL552" s="171"/>
      <c r="AM552" s="192">
        <v>280.66666666666669</v>
      </c>
      <c r="AN552" s="192">
        <v>228.2222222222222</v>
      </c>
      <c r="AO552" s="222"/>
      <c r="AP552" s="182">
        <v>23</v>
      </c>
      <c r="AQ552" s="183">
        <v>157</v>
      </c>
      <c r="AR552" s="181"/>
      <c r="AS552" s="181"/>
      <c r="AT552" s="184"/>
      <c r="AU552" s="184"/>
      <c r="AV552" s="184">
        <v>240</v>
      </c>
      <c r="AW552" s="184">
        <v>3</v>
      </c>
      <c r="AX552" s="184">
        <v>4</v>
      </c>
      <c r="AY552" s="184"/>
      <c r="AZ552" s="184"/>
      <c r="BA552" s="184"/>
      <c r="BB552" s="184"/>
      <c r="BC552" s="185"/>
      <c r="BD552" s="180"/>
      <c r="BE552" s="186"/>
      <c r="BF552" s="187"/>
      <c r="BG552" s="172">
        <v>0</v>
      </c>
      <c r="BH552" s="172">
        <v>240</v>
      </c>
      <c r="BI552" s="172"/>
      <c r="BJ552" s="172"/>
      <c r="BK552" s="172">
        <v>360</v>
      </c>
      <c r="BL552" s="28">
        <v>2</v>
      </c>
      <c r="BM552" s="229">
        <v>2</v>
      </c>
      <c r="BN552" s="229">
        <v>1</v>
      </c>
      <c r="BO552" s="229"/>
      <c r="BP552" s="229"/>
      <c r="BQ552" s="229"/>
      <c r="BR552" s="229"/>
      <c r="BS552" s="229"/>
      <c r="BT552" s="229"/>
      <c r="BU552" s="229"/>
      <c r="BV552" s="229">
        <v>0</v>
      </c>
      <c r="BW552" s="229">
        <v>360</v>
      </c>
      <c r="BX552" s="229">
        <v>1</v>
      </c>
      <c r="BY552" s="229">
        <v>1</v>
      </c>
      <c r="BZ552" s="229"/>
      <c r="CA552" s="229"/>
      <c r="CB552" s="229"/>
      <c r="CC552" s="229"/>
      <c r="CD552" s="229"/>
      <c r="CE552" s="229"/>
      <c r="CF552" s="229"/>
      <c r="CG552" s="229">
        <v>0</v>
      </c>
      <c r="CH552" s="229">
        <v>0</v>
      </c>
      <c r="CI552" s="229">
        <v>600</v>
      </c>
      <c r="CJ552" s="229">
        <v>1.4999999999999999E-2</v>
      </c>
      <c r="CK552" s="229"/>
      <c r="CL552" s="229"/>
      <c r="CM552" s="229"/>
      <c r="CN552" s="229"/>
      <c r="CO552" s="229"/>
      <c r="CP552" s="229"/>
      <c r="CQ552" s="229" t="s">
        <v>169</v>
      </c>
      <c r="CR552" s="229" t="s">
        <v>179</v>
      </c>
      <c r="CS552">
        <v>0</v>
      </c>
    </row>
    <row r="553" spans="1:97" s="197" customFormat="1" ht="31.5" customHeight="1" x14ac:dyDescent="0.3">
      <c r="A553" s="193">
        <v>2022</v>
      </c>
      <c r="B553" s="170">
        <v>1</v>
      </c>
      <c r="C553" s="257">
        <v>44587</v>
      </c>
      <c r="D553" s="170">
        <v>405</v>
      </c>
      <c r="E553" s="170">
        <v>621</v>
      </c>
      <c r="F553" s="170">
        <v>2</v>
      </c>
      <c r="G553" s="196" t="s">
        <v>368</v>
      </c>
      <c r="H553" t="s">
        <v>369</v>
      </c>
      <c r="I553" t="s">
        <v>160</v>
      </c>
      <c r="J553">
        <v>1</v>
      </c>
      <c r="K553">
        <v>5</v>
      </c>
      <c r="L553" s="258">
        <v>191.5</v>
      </c>
      <c r="M553" s="259">
        <v>175.98849999999999</v>
      </c>
      <c r="N553" s="260">
        <v>207.01150000000001</v>
      </c>
      <c r="O553" s="192">
        <v>215</v>
      </c>
      <c r="P553" s="192">
        <v>208</v>
      </c>
      <c r="Q553" s="192"/>
      <c r="R553" s="192">
        <v>218</v>
      </c>
      <c r="S553" s="192">
        <v>210</v>
      </c>
      <c r="T553" s="192">
        <v>196</v>
      </c>
      <c r="U553" s="192">
        <v>196</v>
      </c>
      <c r="V553" s="192"/>
      <c r="W553" s="192">
        <v>200</v>
      </c>
      <c r="X553" s="192">
        <v>183</v>
      </c>
      <c r="Y553" s="171"/>
      <c r="Z553" s="171"/>
      <c r="AA553" s="192">
        <v>200</v>
      </c>
      <c r="AB553" s="192">
        <v>204</v>
      </c>
      <c r="AC553" s="192">
        <v>225</v>
      </c>
      <c r="AD553" s="192">
        <v>229</v>
      </c>
      <c r="AE553" s="192">
        <v>230</v>
      </c>
      <c r="AF553" s="192">
        <v>175</v>
      </c>
      <c r="AG553" s="192">
        <v>177</v>
      </c>
      <c r="AH553" s="192">
        <v>183</v>
      </c>
      <c r="AI553" s="192">
        <v>200</v>
      </c>
      <c r="AJ553" s="192">
        <v>203</v>
      </c>
      <c r="AK553" s="171"/>
      <c r="AL553" s="171"/>
      <c r="AM553" s="192">
        <v>215.44444444444451</v>
      </c>
      <c r="AN553" s="192">
        <v>190.33333333333329</v>
      </c>
      <c r="AO553" s="222"/>
      <c r="AP553" s="182">
        <v>23</v>
      </c>
      <c r="AQ553" s="183">
        <v>157</v>
      </c>
      <c r="AR553" s="181"/>
      <c r="AS553" s="181"/>
      <c r="AT553" s="184"/>
      <c r="AU553" s="184"/>
      <c r="AV553" s="184">
        <v>240</v>
      </c>
      <c r="AW553" s="184"/>
      <c r="AX553" s="184">
        <v>4</v>
      </c>
      <c r="AY553" s="184"/>
      <c r="AZ553" s="184"/>
      <c r="BA553" s="184"/>
      <c r="BB553" s="184"/>
      <c r="BC553" s="185"/>
      <c r="BD553" s="180"/>
      <c r="BE553" s="186"/>
      <c r="BF553" s="187"/>
      <c r="BG553" s="172">
        <v>0</v>
      </c>
      <c r="BH553" s="172">
        <v>240</v>
      </c>
      <c r="BI553" s="172"/>
      <c r="BJ553" s="172"/>
      <c r="BK553" s="172">
        <v>360</v>
      </c>
      <c r="BL553" s="28">
        <v>1</v>
      </c>
      <c r="BM553" s="229">
        <v>2</v>
      </c>
      <c r="BN553" s="229">
        <v>1</v>
      </c>
      <c r="BO553" s="229"/>
      <c r="BP553" s="229"/>
      <c r="BQ553" s="229"/>
      <c r="BR553" s="229"/>
      <c r="BS553" s="229"/>
      <c r="BT553" s="229"/>
      <c r="BU553" s="229"/>
      <c r="BV553" s="229">
        <v>0</v>
      </c>
      <c r="BW553" s="229">
        <v>360</v>
      </c>
      <c r="BX553" s="229"/>
      <c r="BY553" s="229">
        <v>1</v>
      </c>
      <c r="BZ553" s="229"/>
      <c r="CA553" s="229"/>
      <c r="CB553" s="229"/>
      <c r="CC553" s="229"/>
      <c r="CD553" s="229"/>
      <c r="CE553" s="229"/>
      <c r="CF553" s="229"/>
      <c r="CG553" s="229">
        <v>0</v>
      </c>
      <c r="CH553" s="229">
        <v>0</v>
      </c>
      <c r="CI553" s="229">
        <v>600</v>
      </c>
      <c r="CJ553" s="229">
        <v>1.4999999999999999E-2</v>
      </c>
      <c r="CK553" s="229"/>
      <c r="CL553" s="229"/>
      <c r="CM553" s="229"/>
      <c r="CN553" s="229"/>
      <c r="CO553" s="229"/>
      <c r="CP553" s="229"/>
      <c r="CQ553" s="229" t="s">
        <v>169</v>
      </c>
      <c r="CR553" s="229" t="s">
        <v>179</v>
      </c>
      <c r="CS553">
        <v>0</v>
      </c>
    </row>
    <row r="554" spans="1:97" s="197" customFormat="1" ht="31.5" customHeight="1" x14ac:dyDescent="0.3">
      <c r="A554" s="193">
        <v>2022</v>
      </c>
      <c r="B554" s="170">
        <v>1</v>
      </c>
      <c r="C554" s="257">
        <v>44587</v>
      </c>
      <c r="D554" s="170">
        <v>405</v>
      </c>
      <c r="E554" s="170">
        <v>622</v>
      </c>
      <c r="F554" s="170">
        <v>2</v>
      </c>
      <c r="G554" s="196" t="s">
        <v>370</v>
      </c>
      <c r="H554" t="s">
        <v>371</v>
      </c>
      <c r="I554" t="s">
        <v>160</v>
      </c>
      <c r="J554">
        <v>1</v>
      </c>
      <c r="K554">
        <v>5</v>
      </c>
      <c r="L554" s="258">
        <v>187</v>
      </c>
      <c r="M554" s="259">
        <v>172.41399999999999</v>
      </c>
      <c r="N554" s="260">
        <v>201.58600000000001</v>
      </c>
      <c r="O554" s="192">
        <v>224</v>
      </c>
      <c r="P554" s="192">
        <v>215</v>
      </c>
      <c r="Q554" s="192"/>
      <c r="R554" s="192">
        <v>237</v>
      </c>
      <c r="S554" s="192">
        <v>223</v>
      </c>
      <c r="T554" s="192">
        <v>193</v>
      </c>
      <c r="U554" s="192">
        <v>192</v>
      </c>
      <c r="V554" s="192"/>
      <c r="W554" s="192">
        <v>189</v>
      </c>
      <c r="X554" s="192">
        <v>190</v>
      </c>
      <c r="Y554" s="171"/>
      <c r="Z554" s="171"/>
      <c r="AA554" s="192">
        <v>235</v>
      </c>
      <c r="AB554" s="192">
        <v>240</v>
      </c>
      <c r="AC554" s="192">
        <v>237</v>
      </c>
      <c r="AD554" s="192">
        <v>248</v>
      </c>
      <c r="AE554" s="192">
        <v>244</v>
      </c>
      <c r="AF554" s="192">
        <v>181</v>
      </c>
      <c r="AG554" s="192">
        <v>182</v>
      </c>
      <c r="AH554" s="192">
        <v>180</v>
      </c>
      <c r="AI554" s="192">
        <v>192</v>
      </c>
      <c r="AJ554" s="192">
        <v>192</v>
      </c>
      <c r="AK554" s="171"/>
      <c r="AL554" s="171"/>
      <c r="AM554" s="192">
        <v>233.66666666666671</v>
      </c>
      <c r="AN554" s="192">
        <v>187.88888888888891</v>
      </c>
      <c r="AO554" s="222"/>
      <c r="AP554" s="182">
        <v>23</v>
      </c>
      <c r="AQ554" s="183">
        <v>157</v>
      </c>
      <c r="AR554" s="181"/>
      <c r="AS554" s="181"/>
      <c r="AT554" s="184"/>
      <c r="AU554" s="184"/>
      <c r="AV554" s="184">
        <v>240</v>
      </c>
      <c r="AW554" s="184">
        <v>6</v>
      </c>
      <c r="AX554" s="184">
        <v>8</v>
      </c>
      <c r="AY554" s="184">
        <v>6</v>
      </c>
      <c r="AZ554" s="184"/>
      <c r="BA554" s="184"/>
      <c r="BB554" s="184"/>
      <c r="BC554" s="185"/>
      <c r="BD554" s="180"/>
      <c r="BE554" s="186"/>
      <c r="BF554" s="187"/>
      <c r="BG554" s="172">
        <v>0</v>
      </c>
      <c r="BH554" s="172">
        <v>240</v>
      </c>
      <c r="BI554" s="172"/>
      <c r="BJ554" s="172"/>
      <c r="BK554" s="172">
        <v>360</v>
      </c>
      <c r="BL554" s="28">
        <v>8</v>
      </c>
      <c r="BM554" s="229">
        <v>5</v>
      </c>
      <c r="BN554" s="229">
        <v>4</v>
      </c>
      <c r="BO554" s="229"/>
      <c r="BP554" s="229"/>
      <c r="BQ554" s="229"/>
      <c r="BR554" s="229"/>
      <c r="BS554" s="229"/>
      <c r="BT554" s="229"/>
      <c r="BU554" s="229"/>
      <c r="BV554" s="229">
        <v>0</v>
      </c>
      <c r="BW554" s="229">
        <v>360</v>
      </c>
      <c r="BX554" s="229">
        <v>2</v>
      </c>
      <c r="BY554" s="229">
        <v>2</v>
      </c>
      <c r="BZ554" s="229">
        <v>2</v>
      </c>
      <c r="CA554" s="229"/>
      <c r="CB554" s="229"/>
      <c r="CC554" s="229"/>
      <c r="CD554" s="229"/>
      <c r="CE554" s="229"/>
      <c r="CF554" s="229"/>
      <c r="CG554" s="229">
        <v>0</v>
      </c>
      <c r="CH554" s="229">
        <v>0</v>
      </c>
      <c r="CI554" s="229">
        <v>600</v>
      </c>
      <c r="CJ554" s="229">
        <v>1.4999999999999999E-2</v>
      </c>
      <c r="CK554" s="229"/>
      <c r="CL554" s="229"/>
      <c r="CM554" s="229"/>
      <c r="CN554" s="229"/>
      <c r="CO554" s="229"/>
      <c r="CP554" s="229"/>
      <c r="CQ554" s="229" t="s">
        <v>169</v>
      </c>
      <c r="CR554" s="229" t="s">
        <v>179</v>
      </c>
      <c r="CS554">
        <v>0</v>
      </c>
    </row>
    <row r="555" spans="1:97" s="197" customFormat="1" ht="31.5" customHeight="1" x14ac:dyDescent="0.3">
      <c r="A555" s="193">
        <v>2022</v>
      </c>
      <c r="B555" s="170">
        <v>1</v>
      </c>
      <c r="C555" s="257">
        <v>44587</v>
      </c>
      <c r="D555" s="170">
        <v>425</v>
      </c>
      <c r="E555" s="170">
        <v>674</v>
      </c>
      <c r="F555" s="170">
        <v>2</v>
      </c>
      <c r="G555" s="196" t="s">
        <v>219</v>
      </c>
      <c r="H555" t="s">
        <v>220</v>
      </c>
      <c r="I555" t="s">
        <v>221</v>
      </c>
      <c r="J555">
        <v>2</v>
      </c>
      <c r="K555">
        <v>1</v>
      </c>
      <c r="L555" s="258">
        <v>256</v>
      </c>
      <c r="M555" s="259">
        <v>240.89599999999999</v>
      </c>
      <c r="N555" s="260">
        <v>274.17599999999999</v>
      </c>
      <c r="O555" s="192"/>
      <c r="P555" s="192"/>
      <c r="Q555" s="192"/>
      <c r="R555" s="192"/>
      <c r="S555" s="192"/>
      <c r="T555" s="192"/>
      <c r="U555" s="192"/>
      <c r="V555" s="192"/>
      <c r="W555" s="192"/>
      <c r="X555" s="192"/>
      <c r="Y555" s="171"/>
      <c r="Z555" s="171"/>
      <c r="AA555" s="192"/>
      <c r="AB555" s="192"/>
      <c r="AC555" s="192"/>
      <c r="AD555" s="192"/>
      <c r="AE555" s="192"/>
      <c r="AF555" s="192"/>
      <c r="AG555" s="192"/>
      <c r="AH555" s="192"/>
      <c r="AI555" s="192"/>
      <c r="AJ555" s="192"/>
      <c r="AK555" s="171"/>
      <c r="AL555" s="171"/>
      <c r="AM555" s="192"/>
      <c r="AN555" s="192"/>
      <c r="AO555" s="222"/>
      <c r="AP555" s="182">
        <v>60</v>
      </c>
      <c r="AQ555" s="183">
        <v>120</v>
      </c>
      <c r="AR555" s="181"/>
      <c r="AS555" s="181"/>
      <c r="AT555" s="184"/>
      <c r="AU555" s="184"/>
      <c r="AV555" s="184"/>
      <c r="AW555" s="184"/>
      <c r="AX555" s="184"/>
      <c r="AY555" s="184"/>
      <c r="AZ555" s="184"/>
      <c r="BA555" s="184"/>
      <c r="BB555" s="184"/>
      <c r="BC555" s="185"/>
      <c r="BD555" s="180"/>
      <c r="BE555" s="186"/>
      <c r="BF555" s="187"/>
      <c r="BG555" s="172">
        <v>0</v>
      </c>
      <c r="BH555" s="172"/>
      <c r="BI555" s="172"/>
      <c r="BJ555" s="172"/>
      <c r="BK555" s="172"/>
      <c r="BL555" s="28"/>
      <c r="BM555" s="229"/>
      <c r="BN555" s="229"/>
      <c r="BO555" s="229"/>
      <c r="BP555" s="229"/>
      <c r="BQ555" s="229"/>
      <c r="BR555" s="229"/>
      <c r="BS555" s="229"/>
      <c r="BT555" s="229"/>
      <c r="BU555" s="229"/>
      <c r="BV555" s="229">
        <v>0</v>
      </c>
      <c r="BW555" s="229"/>
      <c r="BX555" s="229"/>
      <c r="BY555" s="229"/>
      <c r="BZ555" s="229"/>
      <c r="CA555" s="229"/>
      <c r="CB555" s="229"/>
      <c r="CC555" s="229"/>
      <c r="CD555" s="229"/>
      <c r="CE555" s="229"/>
      <c r="CF555" s="229"/>
      <c r="CG555" s="229">
        <v>0</v>
      </c>
      <c r="CH555" s="229">
        <v>0</v>
      </c>
      <c r="CI555" s="229"/>
      <c r="CJ555" s="229">
        <v>1.4999999999999999E-2</v>
      </c>
      <c r="CK555" s="229"/>
      <c r="CL555" s="229"/>
      <c r="CM555" s="229"/>
      <c r="CN555" s="229"/>
      <c r="CO555" s="229"/>
      <c r="CP555" s="229"/>
      <c r="CQ555" s="229" t="s">
        <v>174</v>
      </c>
      <c r="CR555" s="229" t="s">
        <v>222</v>
      </c>
      <c r="CS555">
        <v>0</v>
      </c>
    </row>
    <row r="556" spans="1:97" s="197" customFormat="1" ht="31.5" customHeight="1" x14ac:dyDescent="0.3">
      <c r="A556" s="193">
        <v>2022</v>
      </c>
      <c r="B556" s="170">
        <v>1</v>
      </c>
      <c r="C556" s="257">
        <v>44587</v>
      </c>
      <c r="D556" s="170">
        <v>32</v>
      </c>
      <c r="E556" s="170">
        <v>92</v>
      </c>
      <c r="F556" s="170">
        <v>3</v>
      </c>
      <c r="G556" s="196" t="s">
        <v>372</v>
      </c>
      <c r="H556" t="s">
        <v>373</v>
      </c>
      <c r="I556" t="s">
        <v>160</v>
      </c>
      <c r="J556">
        <v>2</v>
      </c>
      <c r="K556">
        <v>3</v>
      </c>
      <c r="L556" s="258">
        <v>361</v>
      </c>
      <c r="M556" s="259">
        <v>335.73</v>
      </c>
      <c r="N556" s="260">
        <v>386.27</v>
      </c>
      <c r="O556" s="192"/>
      <c r="P556" s="192"/>
      <c r="Q556" s="192"/>
      <c r="R556" s="192"/>
      <c r="S556" s="192"/>
      <c r="T556" s="192"/>
      <c r="U556" s="192"/>
      <c r="V556" s="192"/>
      <c r="W556" s="192"/>
      <c r="X556" s="192"/>
      <c r="Y556" s="171"/>
      <c r="Z556" s="171"/>
      <c r="AA556" s="192"/>
      <c r="AB556" s="192"/>
      <c r="AC556" s="192"/>
      <c r="AD556" s="192"/>
      <c r="AE556" s="192"/>
      <c r="AF556" s="192"/>
      <c r="AG556" s="192"/>
      <c r="AH556" s="192"/>
      <c r="AI556" s="192"/>
      <c r="AJ556" s="192"/>
      <c r="AK556" s="171"/>
      <c r="AL556" s="171"/>
      <c r="AM556" s="192"/>
      <c r="AN556" s="192"/>
      <c r="AO556" s="222"/>
      <c r="AP556" s="182">
        <v>74</v>
      </c>
      <c r="AQ556" s="183">
        <v>97</v>
      </c>
      <c r="AR556" s="181"/>
      <c r="AS556" s="181"/>
      <c r="AT556" s="184"/>
      <c r="AU556" s="184"/>
      <c r="AV556" s="184"/>
      <c r="AW556" s="184"/>
      <c r="AX556" s="184"/>
      <c r="AY556" s="184"/>
      <c r="AZ556" s="184"/>
      <c r="BA556" s="184"/>
      <c r="BB556" s="184"/>
      <c r="BC556" s="185"/>
      <c r="BD556" s="180"/>
      <c r="BE556" s="186"/>
      <c r="BF556" s="187"/>
      <c r="BG556" s="172">
        <v>0</v>
      </c>
      <c r="BH556" s="172"/>
      <c r="BI556" s="172"/>
      <c r="BJ556" s="172"/>
      <c r="BK556" s="172"/>
      <c r="BL556" s="28"/>
      <c r="BM556" s="229"/>
      <c r="BN556" s="229"/>
      <c r="BO556" s="229"/>
      <c r="BP556" s="229"/>
      <c r="BQ556" s="229"/>
      <c r="BR556" s="229"/>
      <c r="BS556" s="229"/>
      <c r="BT556" s="229"/>
      <c r="BU556" s="229"/>
      <c r="BV556" s="229">
        <v>0</v>
      </c>
      <c r="BW556" s="229"/>
      <c r="BX556" s="229"/>
      <c r="BY556" s="229"/>
      <c r="BZ556" s="229"/>
      <c r="CA556" s="229"/>
      <c r="CB556" s="229"/>
      <c r="CC556" s="229"/>
      <c r="CD556" s="229"/>
      <c r="CE556" s="229"/>
      <c r="CF556" s="229"/>
      <c r="CG556" s="229">
        <v>0</v>
      </c>
      <c r="CH556" s="229">
        <v>0</v>
      </c>
      <c r="CI556" s="229"/>
      <c r="CJ556" s="229">
        <v>1.4999999999999999E-2</v>
      </c>
      <c r="CK556" s="229"/>
      <c r="CL556" s="229"/>
      <c r="CM556" s="229"/>
      <c r="CN556" s="229"/>
      <c r="CO556" s="229"/>
      <c r="CP556" s="229"/>
      <c r="CQ556" s="229" t="s">
        <v>169</v>
      </c>
      <c r="CR556" s="229" t="s">
        <v>179</v>
      </c>
      <c r="CS556">
        <v>0</v>
      </c>
    </row>
    <row r="557" spans="1:97" s="197" customFormat="1" ht="31.5" customHeight="1" x14ac:dyDescent="0.3">
      <c r="A557" s="193">
        <v>2022</v>
      </c>
      <c r="B557" s="170">
        <v>1</v>
      </c>
      <c r="C557" s="257">
        <v>44587</v>
      </c>
      <c r="D557" s="170">
        <v>125</v>
      </c>
      <c r="E557" s="170">
        <v>691</v>
      </c>
      <c r="F557" s="170">
        <v>3</v>
      </c>
      <c r="G557" s="196" t="s">
        <v>227</v>
      </c>
      <c r="H557" t="s">
        <v>228</v>
      </c>
      <c r="I557" t="s">
        <v>160</v>
      </c>
      <c r="J557">
        <v>4</v>
      </c>
      <c r="K557">
        <v>4</v>
      </c>
      <c r="L557" s="258">
        <v>194</v>
      </c>
      <c r="M557" s="259">
        <v>174.6</v>
      </c>
      <c r="N557" s="260">
        <v>213.4</v>
      </c>
      <c r="O557" s="192"/>
      <c r="P557" s="192"/>
      <c r="Q557" s="192"/>
      <c r="R557" s="192"/>
      <c r="S557" s="192"/>
      <c r="T557" s="192"/>
      <c r="U557" s="192"/>
      <c r="V557" s="192"/>
      <c r="W557" s="192"/>
      <c r="X557" s="192"/>
      <c r="Y557" s="171">
        <v>117</v>
      </c>
      <c r="Z557" s="171">
        <v>119</v>
      </c>
      <c r="AA557" s="192"/>
      <c r="AB557" s="192"/>
      <c r="AC557" s="192"/>
      <c r="AD557" s="192"/>
      <c r="AE557" s="192"/>
      <c r="AF557" s="192"/>
      <c r="AG557" s="192"/>
      <c r="AH557" s="192"/>
      <c r="AI557" s="192"/>
      <c r="AJ557" s="192"/>
      <c r="AK557" s="171">
        <v>98</v>
      </c>
      <c r="AL557" s="171"/>
      <c r="AM557" s="192"/>
      <c r="AN557" s="192"/>
      <c r="AO557" s="222"/>
      <c r="AP557" s="182">
        <v>120</v>
      </c>
      <c r="AQ557" s="183">
        <v>120</v>
      </c>
      <c r="AR557" s="181">
        <v>8.1081081081081088</v>
      </c>
      <c r="AS557" s="181">
        <v>8.1081081081081088</v>
      </c>
      <c r="AT557" s="184"/>
      <c r="AU557" s="184"/>
      <c r="AV557" s="184"/>
      <c r="AW557" s="184"/>
      <c r="AX557" s="184"/>
      <c r="AY557" s="184"/>
      <c r="AZ557" s="184"/>
      <c r="BA557" s="184"/>
      <c r="BB557" s="184"/>
      <c r="BC557" s="185"/>
      <c r="BD557" s="180"/>
      <c r="BE557" s="186"/>
      <c r="BF557" s="187"/>
      <c r="BG557" s="172">
        <v>0</v>
      </c>
      <c r="BH557" s="172"/>
      <c r="BI557" s="172"/>
      <c r="BJ557" s="172"/>
      <c r="BK557" s="172"/>
      <c r="BL557" s="28"/>
      <c r="BM557" s="229"/>
      <c r="BN557" s="229"/>
      <c r="BO557" s="229"/>
      <c r="BP557" s="229"/>
      <c r="BQ557" s="229"/>
      <c r="BR557" s="229"/>
      <c r="BS557" s="229"/>
      <c r="BT557" s="229"/>
      <c r="BU557" s="229"/>
      <c r="BV557" s="229">
        <v>0</v>
      </c>
      <c r="BW557" s="229"/>
      <c r="BX557" s="229"/>
      <c r="BY557" s="229"/>
      <c r="BZ557" s="229"/>
      <c r="CA557" s="229"/>
      <c r="CB557" s="229"/>
      <c r="CC557" s="229"/>
      <c r="CD557" s="229"/>
      <c r="CE557" s="229"/>
      <c r="CF557" s="229"/>
      <c r="CG557" s="229">
        <v>0</v>
      </c>
      <c r="CH557" s="229">
        <v>0</v>
      </c>
      <c r="CI557" s="229"/>
      <c r="CJ557" s="229">
        <v>1.4999999999999999E-2</v>
      </c>
      <c r="CK557" s="229"/>
      <c r="CL557" s="229"/>
      <c r="CM557" s="229"/>
      <c r="CN557" s="229"/>
      <c r="CO557" s="229"/>
      <c r="CP557" s="229"/>
      <c r="CQ557" s="229" t="s">
        <v>229</v>
      </c>
      <c r="CR557" s="229" t="s">
        <v>230</v>
      </c>
      <c r="CS557">
        <v>0</v>
      </c>
    </row>
    <row r="558" spans="1:97" s="197" customFormat="1" ht="31.5" customHeight="1" x14ac:dyDescent="0.3">
      <c r="A558" s="193">
        <v>2022</v>
      </c>
      <c r="B558" s="170">
        <v>1</v>
      </c>
      <c r="C558" s="257">
        <v>44587</v>
      </c>
      <c r="D558" s="170">
        <v>236</v>
      </c>
      <c r="E558" s="170">
        <v>160</v>
      </c>
      <c r="F558" s="170">
        <v>3</v>
      </c>
      <c r="G558" s="196" t="s">
        <v>214</v>
      </c>
      <c r="H558" t="s">
        <v>215</v>
      </c>
      <c r="I558" t="s">
        <v>160</v>
      </c>
      <c r="J558">
        <v>2</v>
      </c>
      <c r="K558">
        <v>1</v>
      </c>
      <c r="L558" s="258">
        <v>200</v>
      </c>
      <c r="M558" s="259">
        <v>186</v>
      </c>
      <c r="N558" s="260">
        <v>214</v>
      </c>
      <c r="O558" s="192">
        <v>265</v>
      </c>
      <c r="P558" s="192">
        <v>290</v>
      </c>
      <c r="Q558" s="192">
        <v>268</v>
      </c>
      <c r="R558" s="192">
        <v>270</v>
      </c>
      <c r="S558" s="192">
        <v>300</v>
      </c>
      <c r="T558" s="192">
        <v>208</v>
      </c>
      <c r="U558" s="192">
        <v>218</v>
      </c>
      <c r="V558" s="192">
        <v>200</v>
      </c>
      <c r="W558" s="192">
        <v>208</v>
      </c>
      <c r="X558" s="192">
        <v>210</v>
      </c>
      <c r="Y558" s="171">
        <v>100</v>
      </c>
      <c r="Z558" s="171">
        <v>100</v>
      </c>
      <c r="AA558" s="192">
        <v>289</v>
      </c>
      <c r="AB558" s="192">
        <v>293</v>
      </c>
      <c r="AC558" s="192">
        <v>272</v>
      </c>
      <c r="AD558" s="192">
        <v>292</v>
      </c>
      <c r="AE558" s="192">
        <v>289</v>
      </c>
      <c r="AF558" s="192">
        <v>196</v>
      </c>
      <c r="AG558" s="192">
        <v>197</v>
      </c>
      <c r="AH558" s="192">
        <v>202</v>
      </c>
      <c r="AI558" s="192">
        <v>191</v>
      </c>
      <c r="AJ558" s="192">
        <v>194</v>
      </c>
      <c r="AK558" s="171">
        <v>100</v>
      </c>
      <c r="AL558" s="171">
        <v>100</v>
      </c>
      <c r="AM558" s="192">
        <v>282.8</v>
      </c>
      <c r="AN558" s="192">
        <v>202.4</v>
      </c>
      <c r="AO558" s="222"/>
      <c r="AP558" s="182">
        <v>76</v>
      </c>
      <c r="AQ558" s="183">
        <v>95</v>
      </c>
      <c r="AR558" s="181">
        <v>18</v>
      </c>
      <c r="AS558" s="181">
        <v>18</v>
      </c>
      <c r="AT558" s="184"/>
      <c r="AU558" s="184"/>
      <c r="AV558" s="184">
        <v>360</v>
      </c>
      <c r="AW558" s="184">
        <v>3</v>
      </c>
      <c r="AX558" s="184">
        <v>6</v>
      </c>
      <c r="AY558" s="184"/>
      <c r="AZ558" s="184"/>
      <c r="BA558" s="184"/>
      <c r="BB558" s="184"/>
      <c r="BC558" s="185"/>
      <c r="BD558" s="180"/>
      <c r="BE558" s="186"/>
      <c r="BF558" s="187"/>
      <c r="BG558" s="172">
        <v>0</v>
      </c>
      <c r="BH558" s="172">
        <v>360</v>
      </c>
      <c r="BI558" s="172"/>
      <c r="BJ558" s="172"/>
      <c r="BK558" s="172">
        <v>1236</v>
      </c>
      <c r="BL558" s="28">
        <v>3</v>
      </c>
      <c r="BM558" s="229">
        <v>3</v>
      </c>
      <c r="BN558" s="229">
        <v>4</v>
      </c>
      <c r="BO558" s="229"/>
      <c r="BP558" s="229"/>
      <c r="BQ558" s="229"/>
      <c r="BR558" s="229"/>
      <c r="BS558" s="229"/>
      <c r="BT558" s="229"/>
      <c r="BU558" s="229"/>
      <c r="BV558" s="229">
        <v>0</v>
      </c>
      <c r="BW558" s="229">
        <v>1236</v>
      </c>
      <c r="BX558" s="229">
        <v>6</v>
      </c>
      <c r="BY558" s="229">
        <v>9</v>
      </c>
      <c r="BZ558" s="229"/>
      <c r="CA558" s="229"/>
      <c r="CB558" s="229"/>
      <c r="CC558" s="229"/>
      <c r="CD558" s="229"/>
      <c r="CE558" s="229"/>
      <c r="CF558" s="229"/>
      <c r="CG558" s="229">
        <v>0</v>
      </c>
      <c r="CH558" s="229">
        <v>0</v>
      </c>
      <c r="CI558" s="229">
        <v>1596</v>
      </c>
      <c r="CJ558" s="229">
        <v>1.4999999999999999E-2</v>
      </c>
      <c r="CK558" s="229"/>
      <c r="CL558" s="229"/>
      <c r="CM558" s="229"/>
      <c r="CN558" s="229"/>
      <c r="CO558" s="229"/>
      <c r="CP558" s="229"/>
      <c r="CQ558" s="229" t="s">
        <v>216</v>
      </c>
      <c r="CR558" s="229" t="s">
        <v>217</v>
      </c>
      <c r="CS558">
        <v>0</v>
      </c>
    </row>
    <row r="559" spans="1:97" s="197" customFormat="1" ht="31.5" customHeight="1" x14ac:dyDescent="0.3">
      <c r="A559" s="193">
        <v>2022</v>
      </c>
      <c r="B559" s="170">
        <v>1</v>
      </c>
      <c r="C559" s="257">
        <v>44587</v>
      </c>
      <c r="D559" s="170">
        <v>243</v>
      </c>
      <c r="E559" s="170">
        <v>167</v>
      </c>
      <c r="F559" s="170">
        <v>3</v>
      </c>
      <c r="G559" s="196" t="s">
        <v>278</v>
      </c>
      <c r="H559" t="s">
        <v>279</v>
      </c>
      <c r="I559" t="s">
        <v>160</v>
      </c>
      <c r="J559">
        <v>2</v>
      </c>
      <c r="K559">
        <v>2</v>
      </c>
      <c r="L559" s="258">
        <v>888</v>
      </c>
      <c r="M559" s="259">
        <v>825.84</v>
      </c>
      <c r="N559" s="260">
        <v>950.16</v>
      </c>
      <c r="O559" s="192"/>
      <c r="P559" s="192"/>
      <c r="Q559" s="192"/>
      <c r="R559" s="192"/>
      <c r="S559" s="192"/>
      <c r="T559" s="192"/>
      <c r="U559" s="192"/>
      <c r="V559" s="192"/>
      <c r="W559" s="192"/>
      <c r="X559" s="192"/>
      <c r="Y559" s="171"/>
      <c r="Z559" s="171"/>
      <c r="AA559" s="192"/>
      <c r="AB559" s="192"/>
      <c r="AC559" s="192"/>
      <c r="AD559" s="192"/>
      <c r="AE559" s="192"/>
      <c r="AF559" s="192"/>
      <c r="AG559" s="192"/>
      <c r="AH559" s="192"/>
      <c r="AI559" s="192"/>
      <c r="AJ559" s="192"/>
      <c r="AK559" s="171"/>
      <c r="AL559" s="171"/>
      <c r="AM559" s="192"/>
      <c r="AN559" s="192"/>
      <c r="AO559" s="222"/>
      <c r="AP559" s="182">
        <v>55</v>
      </c>
      <c r="AQ559" s="183">
        <v>131</v>
      </c>
      <c r="AR559" s="181"/>
      <c r="AS559" s="181"/>
      <c r="AT559" s="184"/>
      <c r="AU559" s="184"/>
      <c r="AV559" s="184"/>
      <c r="AW559" s="184"/>
      <c r="AX559" s="184"/>
      <c r="AY559" s="184"/>
      <c r="AZ559" s="184"/>
      <c r="BA559" s="184"/>
      <c r="BB559" s="184"/>
      <c r="BC559" s="185"/>
      <c r="BD559" s="180"/>
      <c r="BE559" s="186"/>
      <c r="BF559" s="187"/>
      <c r="BG559" s="172">
        <v>0</v>
      </c>
      <c r="BH559" s="172"/>
      <c r="BI559" s="172"/>
      <c r="BJ559" s="172"/>
      <c r="BK559" s="172"/>
      <c r="BL559" s="28"/>
      <c r="BM559" s="229"/>
      <c r="BN559" s="229"/>
      <c r="BO559" s="229"/>
      <c r="BP559" s="229"/>
      <c r="BQ559" s="229"/>
      <c r="BR559" s="229"/>
      <c r="BS559" s="229"/>
      <c r="BT559" s="229"/>
      <c r="BU559" s="229"/>
      <c r="BV559" s="229">
        <v>0</v>
      </c>
      <c r="BW559" s="229"/>
      <c r="BX559" s="229"/>
      <c r="BY559" s="229"/>
      <c r="BZ559" s="229"/>
      <c r="CA559" s="229"/>
      <c r="CB559" s="229"/>
      <c r="CC559" s="229"/>
      <c r="CD559" s="229"/>
      <c r="CE559" s="229"/>
      <c r="CF559" s="229"/>
      <c r="CG559" s="229">
        <v>0</v>
      </c>
      <c r="CH559" s="229">
        <v>0</v>
      </c>
      <c r="CI559" s="229"/>
      <c r="CJ559" s="229">
        <v>1.4999999999999999E-2</v>
      </c>
      <c r="CK559" s="229"/>
      <c r="CL559" s="229"/>
      <c r="CM559" s="229"/>
      <c r="CN559" s="229"/>
      <c r="CO559" s="229"/>
      <c r="CP559" s="229"/>
      <c r="CQ559" s="229" t="s">
        <v>165</v>
      </c>
      <c r="CR559" s="229" t="s">
        <v>165</v>
      </c>
      <c r="CS559">
        <v>0</v>
      </c>
    </row>
    <row r="560" spans="1:97" s="197" customFormat="1" ht="31.5" customHeight="1" x14ac:dyDescent="0.3">
      <c r="A560" s="193">
        <v>2022</v>
      </c>
      <c r="B560" s="170">
        <v>1</v>
      </c>
      <c r="C560" s="257">
        <v>44587</v>
      </c>
      <c r="D560" s="170">
        <v>124</v>
      </c>
      <c r="E560" s="170">
        <v>689</v>
      </c>
      <c r="F560" s="170">
        <v>4</v>
      </c>
      <c r="G560" s="196" t="s">
        <v>276</v>
      </c>
      <c r="H560" t="s">
        <v>277</v>
      </c>
      <c r="I560" t="s">
        <v>160</v>
      </c>
      <c r="J560">
        <v>2</v>
      </c>
      <c r="K560">
        <v>2</v>
      </c>
      <c r="L560" s="258">
        <v>75</v>
      </c>
      <c r="M560" s="259">
        <v>67.5</v>
      </c>
      <c r="N560" s="260">
        <v>82.5</v>
      </c>
      <c r="O560" s="192"/>
      <c r="P560" s="192"/>
      <c r="Q560" s="192"/>
      <c r="R560" s="192"/>
      <c r="S560" s="192"/>
      <c r="T560" s="192"/>
      <c r="U560" s="192"/>
      <c r="V560" s="192"/>
      <c r="W560" s="192"/>
      <c r="X560" s="192"/>
      <c r="Y560" s="171"/>
      <c r="Z560" s="171"/>
      <c r="AA560" s="192"/>
      <c r="AB560" s="192"/>
      <c r="AC560" s="192"/>
      <c r="AD560" s="192"/>
      <c r="AE560" s="192"/>
      <c r="AF560" s="192"/>
      <c r="AG560" s="192"/>
      <c r="AH560" s="192"/>
      <c r="AI560" s="192"/>
      <c r="AJ560" s="192"/>
      <c r="AK560" s="171"/>
      <c r="AL560" s="171"/>
      <c r="AM560" s="192"/>
      <c r="AN560" s="192"/>
      <c r="AO560" s="222"/>
      <c r="AP560" s="182">
        <v>59</v>
      </c>
      <c r="AQ560" s="183">
        <v>122</v>
      </c>
      <c r="AR560" s="181"/>
      <c r="AS560" s="181"/>
      <c r="AT560" s="184"/>
      <c r="AU560" s="184"/>
      <c r="AV560" s="184"/>
      <c r="AW560" s="184"/>
      <c r="AX560" s="184"/>
      <c r="AY560" s="184"/>
      <c r="AZ560" s="184"/>
      <c r="BA560" s="184"/>
      <c r="BB560" s="184"/>
      <c r="BC560" s="185"/>
      <c r="BD560" s="180"/>
      <c r="BE560" s="186"/>
      <c r="BF560" s="187"/>
      <c r="BG560" s="172">
        <v>0</v>
      </c>
      <c r="BH560" s="172"/>
      <c r="BI560" s="172"/>
      <c r="BJ560" s="172"/>
      <c r="BK560" s="172"/>
      <c r="BL560" s="28"/>
      <c r="BM560" s="229"/>
      <c r="BN560" s="229"/>
      <c r="BO560" s="229"/>
      <c r="BP560" s="229"/>
      <c r="BQ560" s="229"/>
      <c r="BR560" s="229"/>
      <c r="BS560" s="229"/>
      <c r="BT560" s="229"/>
      <c r="BU560" s="229"/>
      <c r="BV560" s="229">
        <v>0</v>
      </c>
      <c r="BW560" s="229"/>
      <c r="BX560" s="229"/>
      <c r="BY560" s="229"/>
      <c r="BZ560" s="229"/>
      <c r="CA560" s="229"/>
      <c r="CB560" s="229"/>
      <c r="CC560" s="229"/>
      <c r="CD560" s="229"/>
      <c r="CE560" s="229"/>
      <c r="CF560" s="229"/>
      <c r="CG560" s="229">
        <v>0</v>
      </c>
      <c r="CH560" s="229">
        <v>0</v>
      </c>
      <c r="CI560" s="229"/>
      <c r="CJ560" s="229">
        <v>1.4999999999999999E-2</v>
      </c>
      <c r="CK560" s="229"/>
      <c r="CL560" s="229"/>
      <c r="CM560" s="229"/>
      <c r="CN560" s="229"/>
      <c r="CO560" s="229"/>
      <c r="CP560" s="229"/>
      <c r="CQ560" s="229" t="s">
        <v>169</v>
      </c>
      <c r="CR560" s="229" t="s">
        <v>179</v>
      </c>
      <c r="CS560">
        <v>0</v>
      </c>
    </row>
    <row r="561" spans="1:97" s="197" customFormat="1" ht="31.5" customHeight="1" x14ac:dyDescent="0.3">
      <c r="A561" s="193">
        <v>2022</v>
      </c>
      <c r="B561" s="170">
        <v>1</v>
      </c>
      <c r="C561" s="257">
        <v>44587</v>
      </c>
      <c r="D561" s="170">
        <v>405</v>
      </c>
      <c r="E561" s="170">
        <v>622</v>
      </c>
      <c r="F561" s="170">
        <v>4</v>
      </c>
      <c r="G561" s="196" t="s">
        <v>370</v>
      </c>
      <c r="H561" t="s">
        <v>371</v>
      </c>
      <c r="I561" t="s">
        <v>160</v>
      </c>
      <c r="J561">
        <v>1</v>
      </c>
      <c r="K561">
        <v>5</v>
      </c>
      <c r="L561" s="258">
        <v>187</v>
      </c>
      <c r="M561" s="259">
        <v>172.41399999999999</v>
      </c>
      <c r="N561" s="260">
        <v>201.58600000000001</v>
      </c>
      <c r="O561" s="192"/>
      <c r="P561" s="192"/>
      <c r="Q561" s="192"/>
      <c r="R561" s="192"/>
      <c r="S561" s="192"/>
      <c r="T561" s="192"/>
      <c r="U561" s="192"/>
      <c r="V561" s="192"/>
      <c r="W561" s="192"/>
      <c r="X561" s="192"/>
      <c r="Y561" s="171">
        <v>126</v>
      </c>
      <c r="Z561" s="171">
        <v>125</v>
      </c>
      <c r="AA561" s="192"/>
      <c r="AB561" s="192"/>
      <c r="AC561" s="192"/>
      <c r="AD561" s="192"/>
      <c r="AE561" s="192"/>
      <c r="AF561" s="192"/>
      <c r="AG561" s="192"/>
      <c r="AH561" s="192"/>
      <c r="AI561" s="192"/>
      <c r="AJ561" s="192"/>
      <c r="AK561" s="171">
        <v>137</v>
      </c>
      <c r="AL561" s="171">
        <v>130</v>
      </c>
      <c r="AM561" s="192"/>
      <c r="AN561" s="192"/>
      <c r="AO561" s="222"/>
      <c r="AP561" s="182">
        <v>23</v>
      </c>
      <c r="AQ561" s="183">
        <v>157</v>
      </c>
      <c r="AR561" s="181">
        <v>27.90697674418605</v>
      </c>
      <c r="AS561" s="181">
        <v>27.90697674418605</v>
      </c>
      <c r="AT561" s="184"/>
      <c r="AU561" s="184"/>
      <c r="AV561" s="184"/>
      <c r="AW561" s="184"/>
      <c r="AX561" s="184"/>
      <c r="AY561" s="184"/>
      <c r="AZ561" s="184"/>
      <c r="BA561" s="184"/>
      <c r="BB561" s="184"/>
      <c r="BC561" s="185"/>
      <c r="BD561" s="180"/>
      <c r="BE561" s="186"/>
      <c r="BF561" s="187"/>
      <c r="BG561" s="172">
        <v>0</v>
      </c>
      <c r="BH561" s="172"/>
      <c r="BI561" s="172"/>
      <c r="BJ561" s="172"/>
      <c r="BK561" s="172"/>
      <c r="BL561" s="28"/>
      <c r="BM561" s="229"/>
      <c r="BN561" s="229"/>
      <c r="BO561" s="229"/>
      <c r="BP561" s="229"/>
      <c r="BQ561" s="229"/>
      <c r="BR561" s="229"/>
      <c r="BS561" s="229"/>
      <c r="BT561" s="229"/>
      <c r="BU561" s="229"/>
      <c r="BV561" s="229">
        <v>0</v>
      </c>
      <c r="BW561" s="229"/>
      <c r="BX561" s="229"/>
      <c r="BY561" s="229"/>
      <c r="BZ561" s="229"/>
      <c r="CA561" s="229"/>
      <c r="CB561" s="229"/>
      <c r="CC561" s="229"/>
      <c r="CD561" s="229"/>
      <c r="CE561" s="229"/>
      <c r="CF561" s="229"/>
      <c r="CG561" s="229">
        <v>0</v>
      </c>
      <c r="CH561" s="229">
        <v>0</v>
      </c>
      <c r="CI561" s="229"/>
      <c r="CJ561" s="229">
        <v>1.4999999999999999E-2</v>
      </c>
      <c r="CK561" s="229"/>
      <c r="CL561" s="229"/>
      <c r="CM561" s="229"/>
      <c r="CN561" s="229"/>
      <c r="CO561" s="229"/>
      <c r="CP561" s="229"/>
      <c r="CQ561" s="229" t="s">
        <v>169</v>
      </c>
      <c r="CR561" s="229" t="s">
        <v>179</v>
      </c>
      <c r="CS561">
        <v>0</v>
      </c>
    </row>
    <row r="562" spans="1:97" s="197" customFormat="1" ht="31.5" customHeight="1" x14ac:dyDescent="0.3">
      <c r="A562" s="193">
        <v>2022</v>
      </c>
      <c r="B562" s="170">
        <v>1</v>
      </c>
      <c r="C562" s="257">
        <v>44587</v>
      </c>
      <c r="D562" s="170">
        <v>18</v>
      </c>
      <c r="E562" s="170">
        <v>49</v>
      </c>
      <c r="F562" s="170">
        <v>6</v>
      </c>
      <c r="G562" s="196" t="s">
        <v>291</v>
      </c>
      <c r="H562" t="s">
        <v>292</v>
      </c>
      <c r="I562" t="s">
        <v>221</v>
      </c>
      <c r="J562">
        <v>2</v>
      </c>
      <c r="K562">
        <v>3</v>
      </c>
      <c r="L562" s="258">
        <v>100</v>
      </c>
      <c r="M562" s="259">
        <v>95.5</v>
      </c>
      <c r="N562" s="260">
        <v>104.5</v>
      </c>
      <c r="O562" s="192"/>
      <c r="P562" s="192"/>
      <c r="Q562" s="192"/>
      <c r="R562" s="192"/>
      <c r="S562" s="192"/>
      <c r="T562" s="192"/>
      <c r="U562" s="192"/>
      <c r="V562" s="192"/>
      <c r="W562" s="192"/>
      <c r="X562" s="192"/>
      <c r="Y562" s="171"/>
      <c r="Z562" s="171"/>
      <c r="AA562" s="192"/>
      <c r="AB562" s="192"/>
      <c r="AC562" s="192"/>
      <c r="AD562" s="192"/>
      <c r="AE562" s="192"/>
      <c r="AF562" s="192"/>
      <c r="AG562" s="192"/>
      <c r="AH562" s="192"/>
      <c r="AI562" s="192"/>
      <c r="AJ562" s="192"/>
      <c r="AK562" s="171"/>
      <c r="AL562" s="171"/>
      <c r="AM562" s="192"/>
      <c r="AN562" s="192"/>
      <c r="AO562" s="222"/>
      <c r="AP562" s="182">
        <v>101</v>
      </c>
      <c r="AQ562" s="183">
        <v>107</v>
      </c>
      <c r="AR562" s="181"/>
      <c r="AS562" s="181"/>
      <c r="AT562" s="184"/>
      <c r="AU562" s="184"/>
      <c r="AV562" s="184"/>
      <c r="AW562" s="184"/>
      <c r="AX562" s="184"/>
      <c r="AY562" s="184"/>
      <c r="AZ562" s="184"/>
      <c r="BA562" s="184"/>
      <c r="BB562" s="184"/>
      <c r="BC562" s="185"/>
      <c r="BD562" s="180"/>
      <c r="BE562" s="186"/>
      <c r="BF562" s="187"/>
      <c r="BG562" s="172">
        <v>0</v>
      </c>
      <c r="BH562" s="172"/>
      <c r="BI562" s="172"/>
      <c r="BJ562" s="172"/>
      <c r="BK562" s="172"/>
      <c r="BL562" s="28"/>
      <c r="BM562" s="229"/>
      <c r="BN562" s="229"/>
      <c r="BO562" s="229"/>
      <c r="BP562" s="229"/>
      <c r="BQ562" s="229"/>
      <c r="BR562" s="229"/>
      <c r="BS562" s="229"/>
      <c r="BT562" s="229"/>
      <c r="BU562" s="229"/>
      <c r="BV562" s="229">
        <v>0</v>
      </c>
      <c r="BW562" s="229"/>
      <c r="BX562" s="229"/>
      <c r="BY562" s="229"/>
      <c r="BZ562" s="229"/>
      <c r="CA562" s="229"/>
      <c r="CB562" s="229"/>
      <c r="CC562" s="229"/>
      <c r="CD562" s="229"/>
      <c r="CE562" s="229"/>
      <c r="CF562" s="229"/>
      <c r="CG562" s="229">
        <v>0</v>
      </c>
      <c r="CH562" s="229">
        <v>0</v>
      </c>
      <c r="CI562" s="229"/>
      <c r="CJ562" s="229">
        <v>1.4999999999999999E-2</v>
      </c>
      <c r="CK562" s="229"/>
      <c r="CL562" s="229"/>
      <c r="CM562" s="229"/>
      <c r="CN562" s="229"/>
      <c r="CO562" s="229"/>
      <c r="CP562" s="229"/>
      <c r="CQ562" s="229" t="s">
        <v>174</v>
      </c>
      <c r="CR562" s="229" t="s">
        <v>222</v>
      </c>
      <c r="CS562">
        <v>0</v>
      </c>
    </row>
    <row r="563" spans="1:97" s="197" customFormat="1" ht="31.5" customHeight="1" x14ac:dyDescent="0.3">
      <c r="A563" s="193">
        <v>2022</v>
      </c>
      <c r="B563" s="170">
        <v>1</v>
      </c>
      <c r="C563" s="257">
        <v>44587</v>
      </c>
      <c r="D563" s="170">
        <v>18</v>
      </c>
      <c r="E563" s="170">
        <v>50</v>
      </c>
      <c r="F563" s="170">
        <v>6</v>
      </c>
      <c r="G563" s="196" t="s">
        <v>294</v>
      </c>
      <c r="H563" t="s">
        <v>295</v>
      </c>
      <c r="I563" t="s">
        <v>221</v>
      </c>
      <c r="J563">
        <v>2</v>
      </c>
      <c r="K563">
        <v>3</v>
      </c>
      <c r="L563" s="258">
        <v>54</v>
      </c>
      <c r="M563" s="259">
        <v>51.57</v>
      </c>
      <c r="N563" s="260">
        <v>56.43</v>
      </c>
      <c r="O563" s="192"/>
      <c r="P563" s="192"/>
      <c r="Q563" s="192"/>
      <c r="R563" s="192"/>
      <c r="S563" s="192"/>
      <c r="T563" s="192"/>
      <c r="U563" s="192"/>
      <c r="V563" s="192"/>
      <c r="W563" s="192"/>
      <c r="X563" s="192"/>
      <c r="Y563" s="171"/>
      <c r="Z563" s="171"/>
      <c r="AA563" s="192"/>
      <c r="AB563" s="192"/>
      <c r="AC563" s="192"/>
      <c r="AD563" s="192"/>
      <c r="AE563" s="192"/>
      <c r="AF563" s="192"/>
      <c r="AG563" s="192"/>
      <c r="AH563" s="192"/>
      <c r="AI563" s="192"/>
      <c r="AJ563" s="192"/>
      <c r="AK563" s="171"/>
      <c r="AL563" s="171"/>
      <c r="AM563" s="192"/>
      <c r="AN563" s="192"/>
      <c r="AO563" s="222"/>
      <c r="AP563" s="182">
        <v>101</v>
      </c>
      <c r="AQ563" s="183">
        <v>107</v>
      </c>
      <c r="AR563" s="181"/>
      <c r="AS563" s="181"/>
      <c r="AT563" s="184"/>
      <c r="AU563" s="184"/>
      <c r="AV563" s="184"/>
      <c r="AW563" s="184"/>
      <c r="AX563" s="184"/>
      <c r="AY563" s="184"/>
      <c r="AZ563" s="184"/>
      <c r="BA563" s="184"/>
      <c r="BB563" s="184"/>
      <c r="BC563" s="185"/>
      <c r="BD563" s="180"/>
      <c r="BE563" s="186"/>
      <c r="BF563" s="187"/>
      <c r="BG563" s="172">
        <v>0</v>
      </c>
      <c r="BH563" s="172"/>
      <c r="BI563" s="172"/>
      <c r="BJ563" s="172"/>
      <c r="BK563" s="172"/>
      <c r="BL563" s="28"/>
      <c r="BM563" s="229"/>
      <c r="BN563" s="229"/>
      <c r="BO563" s="229"/>
      <c r="BP563" s="229"/>
      <c r="BQ563" s="229"/>
      <c r="BR563" s="229"/>
      <c r="BS563" s="229"/>
      <c r="BT563" s="229"/>
      <c r="BU563" s="229"/>
      <c r="BV563" s="229">
        <v>0</v>
      </c>
      <c r="BW563" s="229"/>
      <c r="BX563" s="229"/>
      <c r="BY563" s="229"/>
      <c r="BZ563" s="229"/>
      <c r="CA563" s="229"/>
      <c r="CB563" s="229"/>
      <c r="CC563" s="229"/>
      <c r="CD563" s="229"/>
      <c r="CE563" s="229"/>
      <c r="CF563" s="229"/>
      <c r="CG563" s="229">
        <v>0</v>
      </c>
      <c r="CH563" s="229">
        <v>0</v>
      </c>
      <c r="CI563" s="229"/>
      <c r="CJ563" s="229">
        <v>1.4999999999999999E-2</v>
      </c>
      <c r="CK563" s="229"/>
      <c r="CL563" s="229"/>
      <c r="CM563" s="229"/>
      <c r="CN563" s="229"/>
      <c r="CO563" s="229"/>
      <c r="CP563" s="229"/>
      <c r="CQ563" s="229" t="s">
        <v>174</v>
      </c>
      <c r="CR563" s="229" t="s">
        <v>222</v>
      </c>
      <c r="CS563">
        <v>0</v>
      </c>
    </row>
    <row r="564" spans="1:97" s="197" customFormat="1" ht="31.5" customHeight="1" x14ac:dyDescent="0.3">
      <c r="A564" s="193">
        <v>2022</v>
      </c>
      <c r="B564" s="170">
        <v>1</v>
      </c>
      <c r="C564" s="257">
        <v>44587</v>
      </c>
      <c r="D564" s="170">
        <v>384</v>
      </c>
      <c r="E564" s="170">
        <v>556</v>
      </c>
      <c r="F564" s="170">
        <v>6</v>
      </c>
      <c r="G564" s="196" t="s">
        <v>187</v>
      </c>
      <c r="H564" t="s">
        <v>188</v>
      </c>
      <c r="I564" t="s">
        <v>160</v>
      </c>
      <c r="J564">
        <v>1</v>
      </c>
      <c r="K564">
        <v>6</v>
      </c>
      <c r="L564" s="258">
        <v>1066</v>
      </c>
      <c r="M564" s="259">
        <v>1003.106</v>
      </c>
      <c r="N564" s="260">
        <v>1141.6859999999999</v>
      </c>
      <c r="O564" s="192">
        <v>1711</v>
      </c>
      <c r="P564" s="192">
        <v>1751</v>
      </c>
      <c r="Q564" s="192">
        <v>1721</v>
      </c>
      <c r="R564" s="192">
        <v>1718</v>
      </c>
      <c r="S564" s="192">
        <v>1671</v>
      </c>
      <c r="T564" s="192">
        <v>1313</v>
      </c>
      <c r="U564" s="192">
        <v>1305</v>
      </c>
      <c r="V564" s="192">
        <v>1327</v>
      </c>
      <c r="W564" s="192">
        <v>1319</v>
      </c>
      <c r="X564" s="192">
        <v>1286</v>
      </c>
      <c r="Y564" s="171"/>
      <c r="Z564" s="171"/>
      <c r="AA564" s="192">
        <v>1598</v>
      </c>
      <c r="AB564" s="192">
        <v>1608</v>
      </c>
      <c r="AC564" s="192">
        <v>1680</v>
      </c>
      <c r="AD564" s="192">
        <v>1616</v>
      </c>
      <c r="AE564" s="192">
        <v>1609</v>
      </c>
      <c r="AF564" s="192">
        <v>1300</v>
      </c>
      <c r="AG564" s="192">
        <v>1309</v>
      </c>
      <c r="AH564" s="192">
        <v>1327</v>
      </c>
      <c r="AI564" s="192">
        <v>1293</v>
      </c>
      <c r="AJ564" s="192">
        <v>1277</v>
      </c>
      <c r="AK564" s="171"/>
      <c r="AL564" s="171"/>
      <c r="AM564" s="192">
        <v>1668.3</v>
      </c>
      <c r="AN564" s="192">
        <v>1305.5999999999999</v>
      </c>
      <c r="AO564" s="222"/>
      <c r="AP564" s="182">
        <v>21</v>
      </c>
      <c r="AQ564" s="183">
        <v>180</v>
      </c>
      <c r="AR564" s="181"/>
      <c r="AS564" s="181"/>
      <c r="AT564" s="184"/>
      <c r="AU564" s="184"/>
      <c r="AV564" s="184">
        <v>144</v>
      </c>
      <c r="AW564" s="184">
        <v>12</v>
      </c>
      <c r="AX564" s="184">
        <v>11</v>
      </c>
      <c r="AY564" s="184">
        <v>7</v>
      </c>
      <c r="AZ564" s="184"/>
      <c r="BA564" s="184"/>
      <c r="BB564" s="184"/>
      <c r="BC564" s="185"/>
      <c r="BD564" s="180"/>
      <c r="BE564" s="186"/>
      <c r="BF564" s="187"/>
      <c r="BG564" s="172">
        <v>0</v>
      </c>
      <c r="BH564" s="172">
        <v>144</v>
      </c>
      <c r="BI564" s="172"/>
      <c r="BJ564" s="172"/>
      <c r="BK564" s="172">
        <v>264</v>
      </c>
      <c r="BL564" s="28">
        <v>10</v>
      </c>
      <c r="BM564" s="229">
        <v>10</v>
      </c>
      <c r="BN564" s="229">
        <v>10</v>
      </c>
      <c r="BO564" s="229"/>
      <c r="BP564" s="229"/>
      <c r="BQ564" s="229"/>
      <c r="BR564" s="229"/>
      <c r="BS564" s="229"/>
      <c r="BT564" s="229"/>
      <c r="BU564" s="229"/>
      <c r="BV564" s="229">
        <v>0</v>
      </c>
      <c r="BW564" s="229">
        <v>264</v>
      </c>
      <c r="BX564" s="229">
        <v>3</v>
      </c>
      <c r="BY564" s="229">
        <v>3</v>
      </c>
      <c r="BZ564" s="229">
        <v>2</v>
      </c>
      <c r="CA564" s="229"/>
      <c r="CB564" s="229"/>
      <c r="CC564" s="229"/>
      <c r="CD564" s="229"/>
      <c r="CE564" s="229"/>
      <c r="CF564" s="229"/>
      <c r="CG564" s="229">
        <v>0</v>
      </c>
      <c r="CH564" s="229">
        <v>0</v>
      </c>
      <c r="CI564" s="229">
        <v>408</v>
      </c>
      <c r="CJ564" s="229">
        <v>1.4999999999999999E-2</v>
      </c>
      <c r="CK564" s="229"/>
      <c r="CL564" s="229"/>
      <c r="CM564" s="229"/>
      <c r="CN564" s="229"/>
      <c r="CO564" s="229"/>
      <c r="CP564" s="229"/>
      <c r="CQ564" s="229" t="s">
        <v>174</v>
      </c>
      <c r="CR564" s="229" t="s">
        <v>175</v>
      </c>
      <c r="CS564">
        <v>0</v>
      </c>
    </row>
    <row r="565" spans="1:97" s="197" customFormat="1" ht="31.5" customHeight="1" x14ac:dyDescent="0.3">
      <c r="A565" s="193">
        <v>2022</v>
      </c>
      <c r="B565" s="170">
        <v>1</v>
      </c>
      <c r="C565" s="257">
        <v>44587</v>
      </c>
      <c r="D565" s="170">
        <v>384</v>
      </c>
      <c r="E565" s="170">
        <v>557</v>
      </c>
      <c r="F565" s="170">
        <v>6</v>
      </c>
      <c r="G565" s="196" t="s">
        <v>189</v>
      </c>
      <c r="H565" t="s">
        <v>190</v>
      </c>
      <c r="I565" t="s">
        <v>160</v>
      </c>
      <c r="J565">
        <v>1</v>
      </c>
      <c r="K565">
        <v>6</v>
      </c>
      <c r="L565" s="258">
        <v>182</v>
      </c>
      <c r="M565" s="259">
        <v>171.262</v>
      </c>
      <c r="N565" s="260">
        <v>194.922</v>
      </c>
      <c r="O565" s="192"/>
      <c r="P565" s="192"/>
      <c r="Q565" s="192"/>
      <c r="R565" s="192"/>
      <c r="S565" s="192"/>
      <c r="T565" s="192"/>
      <c r="U565" s="192"/>
      <c r="V565" s="192"/>
      <c r="W565" s="192"/>
      <c r="X565" s="192"/>
      <c r="Y565" s="171">
        <v>178</v>
      </c>
      <c r="Z565" s="171">
        <v>181</v>
      </c>
      <c r="AA565" s="192"/>
      <c r="AB565" s="192"/>
      <c r="AC565" s="192"/>
      <c r="AD565" s="192"/>
      <c r="AE565" s="192"/>
      <c r="AF565" s="192"/>
      <c r="AG565" s="192"/>
      <c r="AH565" s="192"/>
      <c r="AI565" s="192"/>
      <c r="AJ565" s="192"/>
      <c r="AK565" s="171">
        <v>185</v>
      </c>
      <c r="AL565" s="171">
        <v>164</v>
      </c>
      <c r="AM565" s="192"/>
      <c r="AN565" s="192"/>
      <c r="AO565" s="222"/>
      <c r="AP565" s="182">
        <v>21</v>
      </c>
      <c r="AQ565" s="183">
        <v>180</v>
      </c>
      <c r="AR565" s="181">
        <v>20.33898305084746</v>
      </c>
      <c r="AS565" s="181">
        <v>20.33898305084746</v>
      </c>
      <c r="AT565" s="184"/>
      <c r="AU565" s="184"/>
      <c r="AV565" s="184"/>
      <c r="AW565" s="184"/>
      <c r="AX565" s="184"/>
      <c r="AY565" s="184"/>
      <c r="AZ565" s="184"/>
      <c r="BA565" s="184"/>
      <c r="BB565" s="184"/>
      <c r="BC565" s="185"/>
      <c r="BD565" s="180"/>
      <c r="BE565" s="186"/>
      <c r="BF565" s="187"/>
      <c r="BG565" s="172">
        <v>0</v>
      </c>
      <c r="BH565" s="172"/>
      <c r="BI565" s="172"/>
      <c r="BJ565" s="172"/>
      <c r="BK565" s="172"/>
      <c r="BL565" s="28"/>
      <c r="BM565" s="229"/>
      <c r="BN565" s="229"/>
      <c r="BO565" s="229"/>
      <c r="BP565" s="229"/>
      <c r="BQ565" s="229"/>
      <c r="BR565" s="229"/>
      <c r="BS565" s="229"/>
      <c r="BT565" s="229"/>
      <c r="BU565" s="229"/>
      <c r="BV565" s="229">
        <v>0</v>
      </c>
      <c r="BW565" s="229"/>
      <c r="BX565" s="229"/>
      <c r="BY565" s="229"/>
      <c r="BZ565" s="229"/>
      <c r="CA565" s="229"/>
      <c r="CB565" s="229"/>
      <c r="CC565" s="229"/>
      <c r="CD565" s="229"/>
      <c r="CE565" s="229"/>
      <c r="CF565" s="229"/>
      <c r="CG565" s="229">
        <v>0</v>
      </c>
      <c r="CH565" s="229">
        <v>0</v>
      </c>
      <c r="CI565" s="229"/>
      <c r="CJ565" s="229">
        <v>1.4999999999999999E-2</v>
      </c>
      <c r="CK565" s="229"/>
      <c r="CL565" s="229"/>
      <c r="CM565" s="229"/>
      <c r="CN565" s="229"/>
      <c r="CO565" s="229"/>
      <c r="CP565" s="229"/>
      <c r="CQ565" s="229" t="s">
        <v>174</v>
      </c>
      <c r="CR565" s="229" t="s">
        <v>175</v>
      </c>
      <c r="CS565">
        <v>0</v>
      </c>
    </row>
    <row r="566" spans="1:97" s="197" customFormat="1" ht="31.5" customHeight="1" x14ac:dyDescent="0.3">
      <c r="A566" s="193">
        <v>2022</v>
      </c>
      <c r="B566" s="170">
        <v>1</v>
      </c>
      <c r="C566" s="257">
        <v>44587</v>
      </c>
      <c r="D566" s="170">
        <v>10</v>
      </c>
      <c r="E566" s="170">
        <v>24</v>
      </c>
      <c r="F566" s="170">
        <v>7</v>
      </c>
      <c r="G566" s="196" t="s">
        <v>353</v>
      </c>
      <c r="H566" t="s">
        <v>354</v>
      </c>
      <c r="I566" t="s">
        <v>160</v>
      </c>
      <c r="J566">
        <v>4</v>
      </c>
      <c r="K566">
        <v>2</v>
      </c>
      <c r="L566" s="258">
        <v>166</v>
      </c>
      <c r="M566" s="259">
        <v>154.38</v>
      </c>
      <c r="N566" s="260">
        <v>177.62</v>
      </c>
      <c r="O566" s="192"/>
      <c r="P566" s="192"/>
      <c r="Q566" s="192"/>
      <c r="R566" s="192"/>
      <c r="S566" s="192"/>
      <c r="T566" s="192"/>
      <c r="U566" s="192"/>
      <c r="V566" s="192"/>
      <c r="W566" s="192"/>
      <c r="X566" s="192"/>
      <c r="Y566" s="171"/>
      <c r="Z566" s="171"/>
      <c r="AA566" s="192"/>
      <c r="AB566" s="192"/>
      <c r="AC566" s="192"/>
      <c r="AD566" s="192"/>
      <c r="AE566" s="192"/>
      <c r="AF566" s="192"/>
      <c r="AG566" s="192"/>
      <c r="AH566" s="192"/>
      <c r="AI566" s="192"/>
      <c r="AJ566" s="192"/>
      <c r="AK566" s="171"/>
      <c r="AL566" s="171"/>
      <c r="AM566" s="192"/>
      <c r="AN566" s="192"/>
      <c r="AO566" s="222"/>
      <c r="AP566" s="182">
        <v>145</v>
      </c>
      <c r="AQ566" s="183">
        <v>99</v>
      </c>
      <c r="AR566" s="181"/>
      <c r="AS566" s="181"/>
      <c r="AT566" s="184"/>
      <c r="AU566" s="184"/>
      <c r="AV566" s="184"/>
      <c r="AW566" s="184"/>
      <c r="AX566" s="184"/>
      <c r="AY566" s="184"/>
      <c r="AZ566" s="184"/>
      <c r="BA566" s="184"/>
      <c r="BB566" s="184"/>
      <c r="BC566" s="185"/>
      <c r="BD566" s="180"/>
      <c r="BE566" s="186"/>
      <c r="BF566" s="187"/>
      <c r="BG566" s="172">
        <v>0</v>
      </c>
      <c r="BH566" s="172"/>
      <c r="BI566" s="172"/>
      <c r="BJ566" s="172"/>
      <c r="BK566" s="172"/>
      <c r="BL566" s="28"/>
      <c r="BM566" s="229"/>
      <c r="BN566" s="229"/>
      <c r="BO566" s="229"/>
      <c r="BP566" s="229"/>
      <c r="BQ566" s="229"/>
      <c r="BR566" s="229"/>
      <c r="BS566" s="229"/>
      <c r="BT566" s="229"/>
      <c r="BU566" s="229"/>
      <c r="BV566" s="229">
        <v>0</v>
      </c>
      <c r="BW566" s="229"/>
      <c r="BX566" s="229"/>
      <c r="BY566" s="229"/>
      <c r="BZ566" s="229"/>
      <c r="CA566" s="229"/>
      <c r="CB566" s="229"/>
      <c r="CC566" s="229"/>
      <c r="CD566" s="229"/>
      <c r="CE566" s="229"/>
      <c r="CF566" s="229"/>
      <c r="CG566" s="229">
        <v>0</v>
      </c>
      <c r="CH566" s="229">
        <v>0</v>
      </c>
      <c r="CI566" s="229"/>
      <c r="CJ566" s="229">
        <v>1.4999999999999999E-2</v>
      </c>
      <c r="CK566" s="229"/>
      <c r="CL566" s="229"/>
      <c r="CM566" s="229"/>
      <c r="CN566" s="229"/>
      <c r="CO566" s="229"/>
      <c r="CP566" s="229"/>
      <c r="CQ566" s="229" t="s">
        <v>169</v>
      </c>
      <c r="CR566" s="229" t="s">
        <v>179</v>
      </c>
      <c r="CS566">
        <v>0</v>
      </c>
    </row>
    <row r="567" spans="1:97" s="197" customFormat="1" ht="31.5" customHeight="1" x14ac:dyDescent="0.3">
      <c r="A567" s="193">
        <v>2022</v>
      </c>
      <c r="B567" s="170">
        <v>1</v>
      </c>
      <c r="C567" s="257">
        <v>44587</v>
      </c>
      <c r="D567" s="170">
        <v>10</v>
      </c>
      <c r="E567" s="170">
        <v>25</v>
      </c>
      <c r="F567" s="170">
        <v>7</v>
      </c>
      <c r="G567" s="196" t="s">
        <v>357</v>
      </c>
      <c r="H567" t="s">
        <v>358</v>
      </c>
      <c r="I567" t="s">
        <v>160</v>
      </c>
      <c r="J567">
        <v>4</v>
      </c>
      <c r="K567">
        <v>2</v>
      </c>
      <c r="L567" s="258">
        <v>162</v>
      </c>
      <c r="M567" s="259">
        <v>150.66</v>
      </c>
      <c r="N567" s="260">
        <v>173.34</v>
      </c>
      <c r="O567" s="192"/>
      <c r="P567" s="192"/>
      <c r="Q567" s="192"/>
      <c r="R567" s="192"/>
      <c r="S567" s="192"/>
      <c r="T567" s="192"/>
      <c r="U567" s="192"/>
      <c r="V567" s="192"/>
      <c r="W567" s="192"/>
      <c r="X567" s="192"/>
      <c r="Y567" s="171">
        <v>107</v>
      </c>
      <c r="Z567" s="171"/>
      <c r="AA567" s="192"/>
      <c r="AB567" s="192"/>
      <c r="AC567" s="192"/>
      <c r="AD567" s="192"/>
      <c r="AE567" s="192"/>
      <c r="AF567" s="192"/>
      <c r="AG567" s="192"/>
      <c r="AH567" s="192"/>
      <c r="AI567" s="192"/>
      <c r="AJ567" s="192"/>
      <c r="AK567" s="171"/>
      <c r="AL567" s="171"/>
      <c r="AM567" s="192"/>
      <c r="AN567" s="192"/>
      <c r="AO567" s="222"/>
      <c r="AP567" s="182">
        <v>145</v>
      </c>
      <c r="AQ567" s="183">
        <v>99</v>
      </c>
      <c r="AR567" s="181">
        <v>8.4112149532710276</v>
      </c>
      <c r="AS567" s="181">
        <v>8.4112149532710276</v>
      </c>
      <c r="AT567" s="184"/>
      <c r="AU567" s="184"/>
      <c r="AV567" s="184"/>
      <c r="AW567" s="184"/>
      <c r="AX567" s="184"/>
      <c r="AY567" s="184"/>
      <c r="AZ567" s="184"/>
      <c r="BA567" s="184"/>
      <c r="BB567" s="184"/>
      <c r="BC567" s="185"/>
      <c r="BD567" s="180"/>
      <c r="BE567" s="186"/>
      <c r="BF567" s="187"/>
      <c r="BG567" s="172">
        <v>0</v>
      </c>
      <c r="BH567" s="172"/>
      <c r="BI567" s="172"/>
      <c r="BJ567" s="172"/>
      <c r="BK567" s="172"/>
      <c r="BL567" s="28"/>
      <c r="BM567" s="229"/>
      <c r="BN567" s="229"/>
      <c r="BO567" s="229"/>
      <c r="BP567" s="229"/>
      <c r="BQ567" s="229"/>
      <c r="BR567" s="229"/>
      <c r="BS567" s="229"/>
      <c r="BT567" s="229"/>
      <c r="BU567" s="229"/>
      <c r="BV567" s="229">
        <v>0</v>
      </c>
      <c r="BW567" s="229"/>
      <c r="BX567" s="229"/>
      <c r="BY567" s="229"/>
      <c r="BZ567" s="229"/>
      <c r="CA567" s="229"/>
      <c r="CB567" s="229"/>
      <c r="CC567" s="229"/>
      <c r="CD567" s="229"/>
      <c r="CE567" s="229"/>
      <c r="CF567" s="229"/>
      <c r="CG567" s="229">
        <v>0</v>
      </c>
      <c r="CH567" s="229">
        <v>0</v>
      </c>
      <c r="CI567" s="229"/>
      <c r="CJ567" s="229">
        <v>1.4999999999999999E-2</v>
      </c>
      <c r="CK567" s="229"/>
      <c r="CL567" s="229"/>
      <c r="CM567" s="229"/>
      <c r="CN567" s="229"/>
      <c r="CO567" s="229"/>
      <c r="CP567" s="229"/>
      <c r="CQ567" s="229" t="s">
        <v>169</v>
      </c>
      <c r="CR567" s="229" t="s">
        <v>179</v>
      </c>
      <c r="CS567">
        <v>0</v>
      </c>
    </row>
    <row r="568" spans="1:97" s="197" customFormat="1" ht="31.5" customHeight="1" x14ac:dyDescent="0.3">
      <c r="A568" s="193">
        <v>2022</v>
      </c>
      <c r="B568" s="170">
        <v>1</v>
      </c>
      <c r="C568" s="257">
        <v>44587</v>
      </c>
      <c r="D568" s="170">
        <v>125</v>
      </c>
      <c r="E568" s="170">
        <v>691</v>
      </c>
      <c r="F568" s="170">
        <v>7</v>
      </c>
      <c r="G568" s="196" t="s">
        <v>227</v>
      </c>
      <c r="H568" t="s">
        <v>228</v>
      </c>
      <c r="I568" t="s">
        <v>160</v>
      </c>
      <c r="J568">
        <v>4</v>
      </c>
      <c r="K568">
        <v>4</v>
      </c>
      <c r="L568" s="258">
        <v>194</v>
      </c>
      <c r="M568" s="259">
        <v>174.6</v>
      </c>
      <c r="N568" s="260">
        <v>213.4</v>
      </c>
      <c r="O568" s="192">
        <v>215</v>
      </c>
      <c r="P568" s="192">
        <v>219</v>
      </c>
      <c r="Q568" s="192">
        <v>218</v>
      </c>
      <c r="R568" s="192">
        <v>214</v>
      </c>
      <c r="S568" s="192">
        <v>212</v>
      </c>
      <c r="T568" s="192">
        <v>185</v>
      </c>
      <c r="U568" s="192">
        <v>206</v>
      </c>
      <c r="V568" s="192">
        <v>191</v>
      </c>
      <c r="W568" s="192">
        <v>185</v>
      </c>
      <c r="X568" s="192">
        <v>180</v>
      </c>
      <c r="Y568" s="171"/>
      <c r="Z568" s="171"/>
      <c r="AA568" s="192">
        <v>221</v>
      </c>
      <c r="AB568" s="192">
        <v>224</v>
      </c>
      <c r="AC568" s="192"/>
      <c r="AD568" s="192"/>
      <c r="AE568" s="192"/>
      <c r="AF568" s="192">
        <v>185</v>
      </c>
      <c r="AG568" s="192">
        <v>186</v>
      </c>
      <c r="AH568" s="192"/>
      <c r="AI568" s="192"/>
      <c r="AJ568" s="192"/>
      <c r="AK568" s="171"/>
      <c r="AL568" s="171"/>
      <c r="AM568" s="192">
        <v>217.57142857142861</v>
      </c>
      <c r="AN568" s="192">
        <v>188.28571428571431</v>
      </c>
      <c r="AO568" s="222"/>
      <c r="AP568" s="182">
        <v>120</v>
      </c>
      <c r="AQ568" s="183">
        <v>120</v>
      </c>
      <c r="AR568" s="181"/>
      <c r="AS568" s="181"/>
      <c r="AT568" s="184"/>
      <c r="AU568" s="184"/>
      <c r="AV568" s="184">
        <v>984</v>
      </c>
      <c r="AW568" s="184">
        <v>3</v>
      </c>
      <c r="AX568" s="184">
        <v>4</v>
      </c>
      <c r="AY568" s="184">
        <v>2</v>
      </c>
      <c r="AZ568" s="184"/>
      <c r="BA568" s="184"/>
      <c r="BB568" s="184"/>
      <c r="BC568" s="185"/>
      <c r="BD568" s="180"/>
      <c r="BE568" s="186"/>
      <c r="BF568" s="187"/>
      <c r="BG568" s="172">
        <v>0</v>
      </c>
      <c r="BH568" s="172">
        <v>984</v>
      </c>
      <c r="BI568" s="172"/>
      <c r="BJ568" s="172"/>
      <c r="BK568" s="172">
        <v>1248</v>
      </c>
      <c r="BL568" s="28">
        <v>2</v>
      </c>
      <c r="BM568" s="229">
        <v>2</v>
      </c>
      <c r="BN568" s="229">
        <v>3</v>
      </c>
      <c r="BO568" s="229"/>
      <c r="BP568" s="229"/>
      <c r="BQ568" s="229"/>
      <c r="BR568" s="229"/>
      <c r="BS568" s="229"/>
      <c r="BT568" s="229"/>
      <c r="BU568" s="229"/>
      <c r="BV568" s="229">
        <v>0</v>
      </c>
      <c r="BW568" s="229">
        <v>1248</v>
      </c>
      <c r="BX568" s="229">
        <v>1</v>
      </c>
      <c r="BY568" s="229">
        <v>1</v>
      </c>
      <c r="BZ568" s="229">
        <v>1</v>
      </c>
      <c r="CA568" s="229"/>
      <c r="CB568" s="229"/>
      <c r="CC568" s="229"/>
      <c r="CD568" s="229"/>
      <c r="CE568" s="229"/>
      <c r="CF568" s="229"/>
      <c r="CG568" s="229">
        <v>0</v>
      </c>
      <c r="CH568" s="229">
        <v>0</v>
      </c>
      <c r="CI568" s="229">
        <v>2232</v>
      </c>
      <c r="CJ568" s="229">
        <v>1.4999999999999999E-2</v>
      </c>
      <c r="CK568" s="229"/>
      <c r="CL568" s="229"/>
      <c r="CM568" s="229"/>
      <c r="CN568" s="229"/>
      <c r="CO568" s="229"/>
      <c r="CP568" s="229"/>
      <c r="CQ568" s="229" t="s">
        <v>229</v>
      </c>
      <c r="CR568" s="229" t="s">
        <v>230</v>
      </c>
      <c r="CS568">
        <v>0</v>
      </c>
    </row>
    <row r="569" spans="1:97" s="197" customFormat="1" ht="31.5" customHeight="1" x14ac:dyDescent="0.3">
      <c r="A569" s="193">
        <v>2022</v>
      </c>
      <c r="B569" s="170">
        <v>1</v>
      </c>
      <c r="C569" s="257">
        <v>44587</v>
      </c>
      <c r="D569" s="170">
        <v>395</v>
      </c>
      <c r="E569" s="170">
        <v>609</v>
      </c>
      <c r="F569" s="170">
        <v>7</v>
      </c>
      <c r="G569" s="196" t="s">
        <v>158</v>
      </c>
      <c r="H569" t="s">
        <v>159</v>
      </c>
      <c r="I569" t="s">
        <v>160</v>
      </c>
      <c r="J569">
        <v>3</v>
      </c>
      <c r="K569">
        <v>3</v>
      </c>
      <c r="L569" s="258">
        <v>35</v>
      </c>
      <c r="M569" s="259">
        <v>32.6</v>
      </c>
      <c r="N569" s="260">
        <v>37.5</v>
      </c>
      <c r="O569" s="192"/>
      <c r="P569" s="192"/>
      <c r="Q569" s="192"/>
      <c r="R569" s="192"/>
      <c r="S569" s="192"/>
      <c r="T569" s="192"/>
      <c r="U569" s="192"/>
      <c r="V569" s="192"/>
      <c r="W569" s="192"/>
      <c r="X569" s="192"/>
      <c r="Y569" s="171">
        <v>109</v>
      </c>
      <c r="Z569" s="171">
        <v>108</v>
      </c>
      <c r="AA569" s="192"/>
      <c r="AB569" s="192"/>
      <c r="AC569" s="192"/>
      <c r="AD569" s="192"/>
      <c r="AE569" s="192"/>
      <c r="AF569" s="192"/>
      <c r="AG569" s="192"/>
      <c r="AH569" s="192"/>
      <c r="AI569" s="192"/>
      <c r="AJ569" s="192"/>
      <c r="AK569" s="171">
        <v>105</v>
      </c>
      <c r="AL569" s="171">
        <v>104</v>
      </c>
      <c r="AM569" s="192"/>
      <c r="AN569" s="192"/>
      <c r="AO569" s="222"/>
      <c r="AP569" s="182">
        <v>86</v>
      </c>
      <c r="AQ569" s="183">
        <v>126</v>
      </c>
      <c r="AR569" s="181">
        <v>11.32075471698113</v>
      </c>
      <c r="AS569" s="181">
        <v>11.32075471698113</v>
      </c>
      <c r="AT569" s="184"/>
      <c r="AU569" s="184"/>
      <c r="AV569" s="184"/>
      <c r="AW569" s="184"/>
      <c r="AX569" s="184"/>
      <c r="AY569" s="184"/>
      <c r="AZ569" s="184"/>
      <c r="BA569" s="184"/>
      <c r="BB569" s="184"/>
      <c r="BC569" s="185"/>
      <c r="BD569" s="180"/>
      <c r="BE569" s="186"/>
      <c r="BF569" s="187"/>
      <c r="BG569" s="172">
        <v>0</v>
      </c>
      <c r="BH569" s="172"/>
      <c r="BI569" s="172"/>
      <c r="BJ569" s="172"/>
      <c r="BK569" s="172"/>
      <c r="BL569" s="28"/>
      <c r="BM569" s="229"/>
      <c r="BN569" s="229"/>
      <c r="BO569" s="229"/>
      <c r="BP569" s="229"/>
      <c r="BQ569" s="229"/>
      <c r="BR569" s="229"/>
      <c r="BS569" s="229"/>
      <c r="BT569" s="229"/>
      <c r="BU569" s="229"/>
      <c r="BV569" s="229">
        <v>0</v>
      </c>
      <c r="BW569" s="229"/>
      <c r="BX569" s="229"/>
      <c r="BY569" s="229"/>
      <c r="BZ569" s="229"/>
      <c r="CA569" s="229"/>
      <c r="CB569" s="229"/>
      <c r="CC569" s="229"/>
      <c r="CD569" s="229"/>
      <c r="CE569" s="229"/>
      <c r="CF569" s="229"/>
      <c r="CG569" s="229">
        <v>0</v>
      </c>
      <c r="CH569" s="229">
        <v>0</v>
      </c>
      <c r="CI569" s="229"/>
      <c r="CJ569" s="229">
        <v>1.4999999999999999E-2</v>
      </c>
      <c r="CK569" s="229"/>
      <c r="CL569" s="229"/>
      <c r="CM569" s="229"/>
      <c r="CN569" s="229"/>
      <c r="CO569" s="229"/>
      <c r="CP569" s="229"/>
      <c r="CQ569" s="229" t="s">
        <v>161</v>
      </c>
      <c r="CR569" s="229" t="s">
        <v>162</v>
      </c>
      <c r="CS569">
        <v>0</v>
      </c>
    </row>
    <row r="570" spans="1:97" s="197" customFormat="1" ht="31.5" customHeight="1" x14ac:dyDescent="0.3">
      <c r="A570" s="193">
        <v>2022</v>
      </c>
      <c r="B570" s="170">
        <v>1</v>
      </c>
      <c r="C570" s="257">
        <v>44587</v>
      </c>
      <c r="D570" s="170">
        <v>18</v>
      </c>
      <c r="E570" s="170">
        <v>50</v>
      </c>
      <c r="F570" s="170">
        <v>8</v>
      </c>
      <c r="G570" s="196" t="s">
        <v>294</v>
      </c>
      <c r="H570" t="s">
        <v>295</v>
      </c>
      <c r="I570" t="s">
        <v>221</v>
      </c>
      <c r="J570">
        <v>2</v>
      </c>
      <c r="K570">
        <v>3</v>
      </c>
      <c r="L570" s="258">
        <v>54</v>
      </c>
      <c r="M570" s="259">
        <v>51.57</v>
      </c>
      <c r="N570" s="260">
        <v>56.43</v>
      </c>
      <c r="O570" s="192"/>
      <c r="P570" s="192"/>
      <c r="Q570" s="192"/>
      <c r="R570" s="192"/>
      <c r="S570" s="192"/>
      <c r="T570" s="192"/>
      <c r="U570" s="192"/>
      <c r="V570" s="192"/>
      <c r="W570" s="192"/>
      <c r="X570" s="192"/>
      <c r="Y570" s="171"/>
      <c r="Z570" s="171"/>
      <c r="AA570" s="192"/>
      <c r="AB570" s="192"/>
      <c r="AC570" s="192"/>
      <c r="AD570" s="192"/>
      <c r="AE570" s="192"/>
      <c r="AF570" s="192"/>
      <c r="AG570" s="192"/>
      <c r="AH570" s="192"/>
      <c r="AI570" s="192"/>
      <c r="AJ570" s="192"/>
      <c r="AK570" s="171"/>
      <c r="AL570" s="171"/>
      <c r="AM570" s="192"/>
      <c r="AN570" s="192"/>
      <c r="AO570" s="222"/>
      <c r="AP570" s="182">
        <v>101</v>
      </c>
      <c r="AQ570" s="183">
        <v>107</v>
      </c>
      <c r="AR570" s="181"/>
      <c r="AS570" s="181"/>
      <c r="AT570" s="184"/>
      <c r="AU570" s="184"/>
      <c r="AV570" s="184"/>
      <c r="AW570" s="184"/>
      <c r="AX570" s="184"/>
      <c r="AY570" s="184"/>
      <c r="AZ570" s="184"/>
      <c r="BA570" s="184"/>
      <c r="BB570" s="184"/>
      <c r="BC570" s="185"/>
      <c r="BD570" s="180"/>
      <c r="BE570" s="186"/>
      <c r="BF570" s="187"/>
      <c r="BG570" s="172">
        <v>0</v>
      </c>
      <c r="BH570" s="172"/>
      <c r="BI570" s="172"/>
      <c r="BJ570" s="172"/>
      <c r="BK570" s="172"/>
      <c r="BL570" s="28"/>
      <c r="BM570" s="229"/>
      <c r="BN570" s="229"/>
      <c r="BO570" s="229"/>
      <c r="BP570" s="229"/>
      <c r="BQ570" s="229"/>
      <c r="BR570" s="229"/>
      <c r="BS570" s="229"/>
      <c r="BT570" s="229"/>
      <c r="BU570" s="229"/>
      <c r="BV570" s="229">
        <v>0</v>
      </c>
      <c r="BW570" s="229"/>
      <c r="BX570" s="229"/>
      <c r="BY570" s="229"/>
      <c r="BZ570" s="229"/>
      <c r="CA570" s="229"/>
      <c r="CB570" s="229"/>
      <c r="CC570" s="229"/>
      <c r="CD570" s="229"/>
      <c r="CE570" s="229"/>
      <c r="CF570" s="229"/>
      <c r="CG570" s="229">
        <v>0</v>
      </c>
      <c r="CH570" s="229">
        <v>0</v>
      </c>
      <c r="CI570" s="229"/>
      <c r="CJ570" s="229">
        <v>1.4999999999999999E-2</v>
      </c>
      <c r="CK570" s="229"/>
      <c r="CL570" s="229"/>
      <c r="CM570" s="229"/>
      <c r="CN570" s="229"/>
      <c r="CO570" s="229"/>
      <c r="CP570" s="229"/>
      <c r="CQ570" s="229" t="s">
        <v>174</v>
      </c>
      <c r="CR570" s="229" t="s">
        <v>222</v>
      </c>
      <c r="CS570">
        <v>0</v>
      </c>
    </row>
    <row r="571" spans="1:97" s="197" customFormat="1" ht="31.5" customHeight="1" x14ac:dyDescent="0.3">
      <c r="A571" s="193">
        <v>2022</v>
      </c>
      <c r="B571" s="170">
        <v>1</v>
      </c>
      <c r="C571" s="257">
        <v>44587</v>
      </c>
      <c r="D571" s="170">
        <v>125</v>
      </c>
      <c r="E571" s="170">
        <v>690</v>
      </c>
      <c r="F571" s="170">
        <v>8</v>
      </c>
      <c r="G571" s="196" t="s">
        <v>231</v>
      </c>
      <c r="H571" t="s">
        <v>232</v>
      </c>
      <c r="I571" t="s">
        <v>160</v>
      </c>
      <c r="J571">
        <v>4</v>
      </c>
      <c r="K571">
        <v>4</v>
      </c>
      <c r="L571" s="258">
        <v>170</v>
      </c>
      <c r="M571" s="259">
        <v>153</v>
      </c>
      <c r="N571" s="260">
        <v>187</v>
      </c>
      <c r="O571" s="192">
        <v>190</v>
      </c>
      <c r="P571" s="192">
        <v>193</v>
      </c>
      <c r="Q571" s="192">
        <v>184</v>
      </c>
      <c r="R571" s="192">
        <v>187</v>
      </c>
      <c r="S571" s="192">
        <v>180</v>
      </c>
      <c r="T571" s="192">
        <v>162</v>
      </c>
      <c r="U571" s="192">
        <v>156</v>
      </c>
      <c r="V571" s="192">
        <v>163</v>
      </c>
      <c r="W571" s="192">
        <v>160</v>
      </c>
      <c r="X571" s="192">
        <v>165</v>
      </c>
      <c r="Y571" s="171"/>
      <c r="Z571" s="171"/>
      <c r="AA571" s="192">
        <v>187</v>
      </c>
      <c r="AB571" s="192">
        <v>191</v>
      </c>
      <c r="AC571" s="192"/>
      <c r="AD571" s="192"/>
      <c r="AE571" s="192"/>
      <c r="AF571" s="192">
        <v>167</v>
      </c>
      <c r="AG571" s="192">
        <v>170</v>
      </c>
      <c r="AH571" s="192"/>
      <c r="AI571" s="192"/>
      <c r="AJ571" s="192"/>
      <c r="AK571" s="171"/>
      <c r="AL571" s="171"/>
      <c r="AM571" s="192">
        <v>187.42857142857139</v>
      </c>
      <c r="AN571" s="192">
        <v>163.28571428571431</v>
      </c>
      <c r="AO571" s="222"/>
      <c r="AP571" s="182">
        <v>120</v>
      </c>
      <c r="AQ571" s="183">
        <v>120</v>
      </c>
      <c r="AR571" s="181"/>
      <c r="AS571" s="181"/>
      <c r="AT571" s="184"/>
      <c r="AU571" s="184"/>
      <c r="AV571" s="184">
        <v>984</v>
      </c>
      <c r="AW571" s="184">
        <v>3</v>
      </c>
      <c r="AX571" s="184">
        <v>4</v>
      </c>
      <c r="AY571" s="184"/>
      <c r="AZ571" s="184"/>
      <c r="BA571" s="184"/>
      <c r="BB571" s="184"/>
      <c r="BC571" s="185"/>
      <c r="BD571" s="180"/>
      <c r="BE571" s="186"/>
      <c r="BF571" s="187"/>
      <c r="BG571" s="172">
        <v>0</v>
      </c>
      <c r="BH571" s="172">
        <v>984</v>
      </c>
      <c r="BI571" s="172"/>
      <c r="BJ571" s="172"/>
      <c r="BK571" s="172">
        <v>1248</v>
      </c>
      <c r="BL571" s="28">
        <v>3</v>
      </c>
      <c r="BM571" s="229">
        <v>2</v>
      </c>
      <c r="BN571" s="229">
        <v>1</v>
      </c>
      <c r="BO571" s="229"/>
      <c r="BP571" s="229"/>
      <c r="BQ571" s="229"/>
      <c r="BR571" s="229"/>
      <c r="BS571" s="229"/>
      <c r="BT571" s="229"/>
      <c r="BU571" s="229"/>
      <c r="BV571" s="229">
        <v>0</v>
      </c>
      <c r="BW571" s="229">
        <v>1248</v>
      </c>
      <c r="BX571" s="229">
        <v>1</v>
      </c>
      <c r="BY571" s="229">
        <v>1</v>
      </c>
      <c r="BZ571" s="229"/>
      <c r="CA571" s="229"/>
      <c r="CB571" s="229"/>
      <c r="CC571" s="229"/>
      <c r="CD571" s="229"/>
      <c r="CE571" s="229"/>
      <c r="CF571" s="229"/>
      <c r="CG571" s="229">
        <v>0</v>
      </c>
      <c r="CH571" s="229">
        <v>0</v>
      </c>
      <c r="CI571" s="229">
        <v>2232</v>
      </c>
      <c r="CJ571" s="229">
        <v>1.4999999999999999E-2</v>
      </c>
      <c r="CK571" s="229"/>
      <c r="CL571" s="229"/>
      <c r="CM571" s="229"/>
      <c r="CN571" s="229"/>
      <c r="CO571" s="229"/>
      <c r="CP571" s="229"/>
      <c r="CQ571" s="229" t="s">
        <v>229</v>
      </c>
      <c r="CR571" s="229" t="s">
        <v>230</v>
      </c>
      <c r="CS571">
        <v>0</v>
      </c>
    </row>
    <row r="572" spans="1:97" s="197" customFormat="1" ht="31.5" customHeight="1" x14ac:dyDescent="0.3">
      <c r="A572" s="193">
        <v>2022</v>
      </c>
      <c r="B572" s="170">
        <v>1</v>
      </c>
      <c r="C572" s="257">
        <v>44587</v>
      </c>
      <c r="D572" s="170">
        <v>142</v>
      </c>
      <c r="E572" s="170">
        <v>280</v>
      </c>
      <c r="F572" s="170">
        <v>8</v>
      </c>
      <c r="G572" s="196" t="s">
        <v>319</v>
      </c>
      <c r="H572" t="s">
        <v>320</v>
      </c>
      <c r="I572" t="s">
        <v>160</v>
      </c>
      <c r="J572">
        <v>3</v>
      </c>
      <c r="K572">
        <v>2</v>
      </c>
      <c r="L572" s="258">
        <v>323</v>
      </c>
      <c r="M572" s="259">
        <v>300.39</v>
      </c>
      <c r="N572" s="260">
        <v>345.61</v>
      </c>
      <c r="O572" s="192"/>
      <c r="P572" s="192"/>
      <c r="Q572" s="192"/>
      <c r="R572" s="192"/>
      <c r="S572" s="192"/>
      <c r="T572" s="192"/>
      <c r="U572" s="192"/>
      <c r="V572" s="192"/>
      <c r="W572" s="192"/>
      <c r="X572" s="192"/>
      <c r="Y572" s="171"/>
      <c r="Z572" s="171"/>
      <c r="AA572" s="192"/>
      <c r="AB572" s="192"/>
      <c r="AC572" s="192"/>
      <c r="AD572" s="192"/>
      <c r="AE572" s="192"/>
      <c r="AF572" s="192"/>
      <c r="AG572" s="192"/>
      <c r="AH572" s="192"/>
      <c r="AI572" s="192"/>
      <c r="AJ572" s="192"/>
      <c r="AK572" s="171"/>
      <c r="AL572" s="171"/>
      <c r="AM572" s="192"/>
      <c r="AN572" s="192"/>
      <c r="AO572" s="222"/>
      <c r="AP572" s="182">
        <v>105</v>
      </c>
      <c r="AQ572" s="183">
        <v>103</v>
      </c>
      <c r="AR572" s="181"/>
      <c r="AS572" s="181"/>
      <c r="AT572" s="184"/>
      <c r="AU572" s="184"/>
      <c r="AV572" s="184"/>
      <c r="AW572" s="184"/>
      <c r="AX572" s="184"/>
      <c r="AY572" s="184"/>
      <c r="AZ572" s="184"/>
      <c r="BA572" s="184"/>
      <c r="BB572" s="184"/>
      <c r="BC572" s="185"/>
      <c r="BD572" s="180"/>
      <c r="BE572" s="186"/>
      <c r="BF572" s="187"/>
      <c r="BG572" s="172">
        <v>0</v>
      </c>
      <c r="BH572" s="172"/>
      <c r="BI572" s="172"/>
      <c r="BJ572" s="172"/>
      <c r="BK572" s="172"/>
      <c r="BL572" s="28"/>
      <c r="BM572" s="229"/>
      <c r="BN572" s="229"/>
      <c r="BO572" s="229"/>
      <c r="BP572" s="229"/>
      <c r="BQ572" s="229"/>
      <c r="BR572" s="229"/>
      <c r="BS572" s="229"/>
      <c r="BT572" s="229"/>
      <c r="BU572" s="229"/>
      <c r="BV572" s="229">
        <v>0</v>
      </c>
      <c r="BW572" s="229"/>
      <c r="BX572" s="229"/>
      <c r="BY572" s="229"/>
      <c r="BZ572" s="229"/>
      <c r="CA572" s="229"/>
      <c r="CB572" s="229"/>
      <c r="CC572" s="229"/>
      <c r="CD572" s="229"/>
      <c r="CE572" s="229"/>
      <c r="CF572" s="229"/>
      <c r="CG572" s="229">
        <v>0</v>
      </c>
      <c r="CH572" s="229">
        <v>0</v>
      </c>
      <c r="CI572" s="229"/>
      <c r="CJ572" s="229">
        <v>1.4999999999999999E-2</v>
      </c>
      <c r="CK572" s="229"/>
      <c r="CL572" s="229"/>
      <c r="CM572" s="229"/>
      <c r="CN572" s="229"/>
      <c r="CO572" s="229"/>
      <c r="CP572" s="229"/>
      <c r="CQ572" s="229" t="s">
        <v>165</v>
      </c>
      <c r="CR572" s="229"/>
      <c r="CS572">
        <v>0</v>
      </c>
    </row>
    <row r="573" spans="1:97" s="197" customFormat="1" ht="31.5" customHeight="1" x14ac:dyDescent="0.3">
      <c r="A573" s="193">
        <v>2022</v>
      </c>
      <c r="B573" s="170">
        <v>1</v>
      </c>
      <c r="C573" s="257">
        <v>44587</v>
      </c>
      <c r="D573" s="170">
        <v>414</v>
      </c>
      <c r="E573" s="170">
        <v>649</v>
      </c>
      <c r="F573" s="170">
        <v>8</v>
      </c>
      <c r="G573" s="196" t="s">
        <v>207</v>
      </c>
      <c r="H573" t="s">
        <v>208</v>
      </c>
      <c r="I573" t="s">
        <v>160</v>
      </c>
      <c r="J573">
        <v>6</v>
      </c>
      <c r="K573">
        <v>2</v>
      </c>
      <c r="L573" s="258">
        <v>143</v>
      </c>
      <c r="M573" s="259">
        <v>132.99</v>
      </c>
      <c r="N573" s="260">
        <v>153.01</v>
      </c>
      <c r="O573" s="192"/>
      <c r="P573" s="192"/>
      <c r="Q573" s="192"/>
      <c r="R573" s="192"/>
      <c r="S573" s="192"/>
      <c r="T573" s="192"/>
      <c r="U573" s="192"/>
      <c r="V573" s="192"/>
      <c r="W573" s="192"/>
      <c r="X573" s="192"/>
      <c r="Y573" s="171"/>
      <c r="Z573" s="171"/>
      <c r="AA573" s="192"/>
      <c r="AB573" s="192"/>
      <c r="AC573" s="192"/>
      <c r="AD573" s="192"/>
      <c r="AE573" s="192"/>
      <c r="AF573" s="192"/>
      <c r="AG573" s="192"/>
      <c r="AH573" s="192"/>
      <c r="AI573" s="192"/>
      <c r="AJ573" s="192"/>
      <c r="AK573" s="171"/>
      <c r="AL573" s="171"/>
      <c r="AM573" s="192"/>
      <c r="AN573" s="192"/>
      <c r="AO573" s="222"/>
      <c r="AP573" s="182">
        <v>150</v>
      </c>
      <c r="AQ573" s="183">
        <v>144</v>
      </c>
      <c r="AR573" s="181"/>
      <c r="AS573" s="181"/>
      <c r="AT573" s="184"/>
      <c r="AU573" s="184"/>
      <c r="AV573" s="184"/>
      <c r="AW573" s="184"/>
      <c r="AX573" s="184"/>
      <c r="AY573" s="184"/>
      <c r="AZ573" s="184"/>
      <c r="BA573" s="184"/>
      <c r="BB573" s="184"/>
      <c r="BC573" s="185"/>
      <c r="BD573" s="180"/>
      <c r="BE573" s="186"/>
      <c r="BF573" s="187"/>
      <c r="BG573" s="172">
        <v>0</v>
      </c>
      <c r="BH573" s="172"/>
      <c r="BI573" s="172"/>
      <c r="BJ573" s="172"/>
      <c r="BK573" s="172"/>
      <c r="BL573" s="28"/>
      <c r="BM573" s="229"/>
      <c r="BN573" s="229"/>
      <c r="BO573" s="229"/>
      <c r="BP573" s="229"/>
      <c r="BQ573" s="229"/>
      <c r="BR573" s="229"/>
      <c r="BS573" s="229"/>
      <c r="BT573" s="229"/>
      <c r="BU573" s="229"/>
      <c r="BV573" s="229">
        <v>0</v>
      </c>
      <c r="BW573" s="229"/>
      <c r="BX573" s="229"/>
      <c r="BY573" s="229"/>
      <c r="BZ573" s="229"/>
      <c r="CA573" s="229"/>
      <c r="CB573" s="229"/>
      <c r="CC573" s="229"/>
      <c r="CD573" s="229"/>
      <c r="CE573" s="229"/>
      <c r="CF573" s="229"/>
      <c r="CG573" s="229">
        <v>0</v>
      </c>
      <c r="CH573" s="229">
        <v>0</v>
      </c>
      <c r="CI573" s="229"/>
      <c r="CJ573" s="229">
        <v>1.4999999999999999E-2</v>
      </c>
      <c r="CK573" s="229"/>
      <c r="CL573" s="229"/>
      <c r="CM573" s="229"/>
      <c r="CN573" s="229"/>
      <c r="CO573" s="229"/>
      <c r="CP573" s="229"/>
      <c r="CQ573" s="229" t="s">
        <v>161</v>
      </c>
      <c r="CR573" s="229" t="s">
        <v>162</v>
      </c>
      <c r="CS573">
        <v>0</v>
      </c>
    </row>
    <row r="574" spans="1:97" s="197" customFormat="1" ht="31.5" customHeight="1" x14ac:dyDescent="0.3">
      <c r="A574" s="193">
        <v>2022</v>
      </c>
      <c r="B574" s="170">
        <v>1</v>
      </c>
      <c r="C574" s="257">
        <v>44587</v>
      </c>
      <c r="D574" s="170">
        <v>414</v>
      </c>
      <c r="E574" s="170">
        <v>650</v>
      </c>
      <c r="F574" s="170">
        <v>8</v>
      </c>
      <c r="G574" s="196" t="s">
        <v>209</v>
      </c>
      <c r="H574" t="s">
        <v>210</v>
      </c>
      <c r="I574" t="s">
        <v>160</v>
      </c>
      <c r="J574">
        <v>6</v>
      </c>
      <c r="K574">
        <v>2</v>
      </c>
      <c r="L574" s="258">
        <v>131</v>
      </c>
      <c r="M574" s="259">
        <v>121.83</v>
      </c>
      <c r="N574" s="260">
        <v>140.16999999999999</v>
      </c>
      <c r="O574" s="192"/>
      <c r="P574" s="192"/>
      <c r="Q574" s="192"/>
      <c r="R574" s="192"/>
      <c r="S574" s="192"/>
      <c r="T574" s="192"/>
      <c r="U574" s="192"/>
      <c r="V574" s="192"/>
      <c r="W574" s="192"/>
      <c r="X574" s="192"/>
      <c r="Y574" s="171"/>
      <c r="Z574" s="171"/>
      <c r="AA574" s="192"/>
      <c r="AB574" s="192"/>
      <c r="AC574" s="192"/>
      <c r="AD574" s="192"/>
      <c r="AE574" s="192"/>
      <c r="AF574" s="192"/>
      <c r="AG574" s="192"/>
      <c r="AH574" s="192"/>
      <c r="AI574" s="192"/>
      <c r="AJ574" s="192"/>
      <c r="AK574" s="171"/>
      <c r="AL574" s="171"/>
      <c r="AM574" s="192"/>
      <c r="AN574" s="192"/>
      <c r="AO574" s="222"/>
      <c r="AP574" s="182">
        <v>150</v>
      </c>
      <c r="AQ574" s="183">
        <v>144</v>
      </c>
      <c r="AR574" s="181"/>
      <c r="AS574" s="181"/>
      <c r="AT574" s="184"/>
      <c r="AU574" s="184"/>
      <c r="AV574" s="184"/>
      <c r="AW574" s="184"/>
      <c r="AX574" s="184"/>
      <c r="AY574" s="184"/>
      <c r="AZ574" s="184"/>
      <c r="BA574" s="184"/>
      <c r="BB574" s="184"/>
      <c r="BC574" s="185"/>
      <c r="BD574" s="180"/>
      <c r="BE574" s="186"/>
      <c r="BF574" s="187"/>
      <c r="BG574" s="172">
        <v>0</v>
      </c>
      <c r="BH574" s="172"/>
      <c r="BI574" s="172"/>
      <c r="BJ574" s="172"/>
      <c r="BK574" s="172"/>
      <c r="BL574" s="28"/>
      <c r="BM574" s="229"/>
      <c r="BN574" s="229"/>
      <c r="BO574" s="229"/>
      <c r="BP574" s="229"/>
      <c r="BQ574" s="229"/>
      <c r="BR574" s="229"/>
      <c r="BS574" s="229"/>
      <c r="BT574" s="229"/>
      <c r="BU574" s="229"/>
      <c r="BV574" s="229">
        <v>0</v>
      </c>
      <c r="BW574" s="229"/>
      <c r="BX574" s="229"/>
      <c r="BY574" s="229"/>
      <c r="BZ574" s="229"/>
      <c r="CA574" s="229"/>
      <c r="CB574" s="229"/>
      <c r="CC574" s="229"/>
      <c r="CD574" s="229"/>
      <c r="CE574" s="229"/>
      <c r="CF574" s="229"/>
      <c r="CG574" s="229">
        <v>0</v>
      </c>
      <c r="CH574" s="229">
        <v>0</v>
      </c>
      <c r="CI574" s="229"/>
      <c r="CJ574" s="229">
        <v>1.4999999999999999E-2</v>
      </c>
      <c r="CK574" s="229"/>
      <c r="CL574" s="229"/>
      <c r="CM574" s="229"/>
      <c r="CN574" s="229"/>
      <c r="CO574" s="229"/>
      <c r="CP574" s="229"/>
      <c r="CQ574" s="229" t="s">
        <v>161</v>
      </c>
      <c r="CR574" s="229" t="s">
        <v>162</v>
      </c>
      <c r="CS574">
        <v>0</v>
      </c>
    </row>
    <row r="575" spans="1:97" s="197" customFormat="1" ht="31.5" customHeight="1" x14ac:dyDescent="0.3">
      <c r="A575" s="193">
        <v>2022</v>
      </c>
      <c r="B575" s="170">
        <v>1</v>
      </c>
      <c r="C575" s="257">
        <v>44587</v>
      </c>
      <c r="D575" s="170">
        <v>57</v>
      </c>
      <c r="E575" s="170">
        <v>135</v>
      </c>
      <c r="F575" s="170">
        <v>25</v>
      </c>
      <c r="G575" s="196" t="s">
        <v>351</v>
      </c>
      <c r="H575" t="s">
        <v>352</v>
      </c>
      <c r="I575" t="s">
        <v>282</v>
      </c>
      <c r="J575">
        <v>12</v>
      </c>
      <c r="K575">
        <v>1</v>
      </c>
      <c r="L575" s="258">
        <v>10.625</v>
      </c>
      <c r="M575" s="259">
        <v>9.8812499999999996</v>
      </c>
      <c r="N575" s="260">
        <v>11.36875</v>
      </c>
      <c r="O575" s="192"/>
      <c r="P575" s="192"/>
      <c r="Q575" s="192"/>
      <c r="R575" s="192"/>
      <c r="S575" s="192"/>
      <c r="T575" s="192"/>
      <c r="U575" s="192"/>
      <c r="V575" s="192"/>
      <c r="W575" s="192"/>
      <c r="X575" s="192"/>
      <c r="Y575" s="171"/>
      <c r="Z575" s="171"/>
      <c r="AA575" s="192"/>
      <c r="AB575" s="192"/>
      <c r="AC575" s="192"/>
      <c r="AD575" s="192"/>
      <c r="AE575" s="192"/>
      <c r="AF575" s="192"/>
      <c r="AG575" s="192"/>
      <c r="AH575" s="192"/>
      <c r="AI575" s="192"/>
      <c r="AJ575" s="192"/>
      <c r="AK575" s="171"/>
      <c r="AL575" s="171"/>
      <c r="AM575" s="192"/>
      <c r="AN575" s="192"/>
      <c r="AO575" s="222"/>
      <c r="AP575" s="182">
        <v>345</v>
      </c>
      <c r="AQ575" s="183">
        <v>125</v>
      </c>
      <c r="AR575" s="181"/>
      <c r="AS575" s="181"/>
      <c r="AT575" s="184"/>
      <c r="AU575" s="184"/>
      <c r="AV575" s="184"/>
      <c r="AW575" s="184"/>
      <c r="AX575" s="184"/>
      <c r="AY575" s="184"/>
      <c r="AZ575" s="184"/>
      <c r="BA575" s="184"/>
      <c r="BB575" s="184"/>
      <c r="BC575" s="185"/>
      <c r="BD575" s="180"/>
      <c r="BE575" s="186"/>
      <c r="BF575" s="187"/>
      <c r="BG575" s="172">
        <v>0</v>
      </c>
      <c r="BH575" s="172"/>
      <c r="BI575" s="172"/>
      <c r="BJ575" s="172"/>
      <c r="BK575" s="172"/>
      <c r="BL575" s="28"/>
      <c r="BM575" s="229"/>
      <c r="BN575" s="229"/>
      <c r="BO575" s="229"/>
      <c r="BP575" s="229"/>
      <c r="BQ575" s="229"/>
      <c r="BR575" s="229"/>
      <c r="BS575" s="229"/>
      <c r="BT575" s="229"/>
      <c r="BU575" s="229"/>
      <c r="BV575" s="229">
        <v>0</v>
      </c>
      <c r="BW575" s="229"/>
      <c r="BX575" s="229"/>
      <c r="BY575" s="229"/>
      <c r="BZ575" s="229"/>
      <c r="CA575" s="229"/>
      <c r="CB575" s="229"/>
      <c r="CC575" s="229"/>
      <c r="CD575" s="229"/>
      <c r="CE575" s="229"/>
      <c r="CF575" s="229"/>
      <c r="CG575" s="229">
        <v>0</v>
      </c>
      <c r="CH575" s="229">
        <v>0</v>
      </c>
      <c r="CI575" s="229"/>
      <c r="CJ575" s="229">
        <v>0.02</v>
      </c>
      <c r="CK575" s="229"/>
      <c r="CL575" s="229"/>
      <c r="CM575" s="229"/>
      <c r="CN575" s="229"/>
      <c r="CO575" s="229"/>
      <c r="CP575" s="229"/>
      <c r="CQ575" s="229" t="s">
        <v>335</v>
      </c>
      <c r="CR575" s="229" t="s">
        <v>336</v>
      </c>
      <c r="CS575">
        <v>0</v>
      </c>
    </row>
    <row r="576" spans="1:97" s="197" customFormat="1" ht="31.5" customHeight="1" x14ac:dyDescent="0.3">
      <c r="A576" s="193">
        <v>2022</v>
      </c>
      <c r="B576" s="170">
        <v>1</v>
      </c>
      <c r="C576" s="257">
        <v>44587</v>
      </c>
      <c r="D576" s="170">
        <v>5</v>
      </c>
      <c r="E576" s="170">
        <v>14</v>
      </c>
      <c r="F576" s="170">
        <v>26</v>
      </c>
      <c r="G576" s="196" t="s">
        <v>375</v>
      </c>
      <c r="H576" t="s">
        <v>376</v>
      </c>
      <c r="I576" t="s">
        <v>282</v>
      </c>
      <c r="J576">
        <v>2</v>
      </c>
      <c r="K576">
        <v>2</v>
      </c>
      <c r="L576" s="258">
        <v>27</v>
      </c>
      <c r="M576" s="259">
        <v>25.11</v>
      </c>
      <c r="N576" s="260">
        <v>28.89</v>
      </c>
      <c r="O576" s="192"/>
      <c r="P576" s="192"/>
      <c r="Q576" s="192"/>
      <c r="R576" s="192"/>
      <c r="S576" s="192">
        <v>42</v>
      </c>
      <c r="T576" s="192"/>
      <c r="U576" s="192"/>
      <c r="V576" s="192"/>
      <c r="W576" s="192"/>
      <c r="X576" s="192">
        <v>31</v>
      </c>
      <c r="Y576" s="171"/>
      <c r="Z576" s="171"/>
      <c r="AA576" s="192"/>
      <c r="AB576" s="192"/>
      <c r="AC576" s="192"/>
      <c r="AD576" s="192"/>
      <c r="AE576" s="192"/>
      <c r="AF576" s="192"/>
      <c r="AG576" s="192"/>
      <c r="AH576" s="192"/>
      <c r="AI576" s="192"/>
      <c r="AJ576" s="192"/>
      <c r="AK576" s="171"/>
      <c r="AL576" s="171"/>
      <c r="AM576" s="192">
        <v>42</v>
      </c>
      <c r="AN576" s="192">
        <v>31</v>
      </c>
      <c r="AO576" s="222"/>
      <c r="AP576" s="182">
        <v>72</v>
      </c>
      <c r="AQ576" s="183">
        <v>100</v>
      </c>
      <c r="AR576" s="181"/>
      <c r="AS576" s="181"/>
      <c r="AT576" s="184"/>
      <c r="AU576" s="184"/>
      <c r="AV576" s="184"/>
      <c r="AW576" s="184">
        <v>10</v>
      </c>
      <c r="AX576" s="184">
        <v>12</v>
      </c>
      <c r="AY576" s="184"/>
      <c r="AZ576" s="184"/>
      <c r="BA576" s="184"/>
      <c r="BB576" s="184"/>
      <c r="BC576" s="185"/>
      <c r="BD576" s="180"/>
      <c r="BE576" s="186"/>
      <c r="BF576" s="187"/>
      <c r="BG576" s="172">
        <v>0</v>
      </c>
      <c r="BH576" s="172"/>
      <c r="BI576" s="172"/>
      <c r="BJ576" s="172"/>
      <c r="BK576" s="172"/>
      <c r="BL576" s="28"/>
      <c r="BM576" s="229"/>
      <c r="BN576" s="229"/>
      <c r="BO576" s="229"/>
      <c r="BP576" s="229"/>
      <c r="BQ576" s="229"/>
      <c r="BR576" s="229"/>
      <c r="BS576" s="229"/>
      <c r="BT576" s="229"/>
      <c r="BU576" s="229"/>
      <c r="BV576" s="229">
        <v>0</v>
      </c>
      <c r="BW576" s="229"/>
      <c r="BX576" s="229"/>
      <c r="BY576" s="229"/>
      <c r="BZ576" s="229"/>
      <c r="CA576" s="229"/>
      <c r="CB576" s="229"/>
      <c r="CC576" s="229"/>
      <c r="CD576" s="229"/>
      <c r="CE576" s="229"/>
      <c r="CF576" s="229"/>
      <c r="CG576" s="229">
        <v>0</v>
      </c>
      <c r="CH576" s="229">
        <v>0</v>
      </c>
      <c r="CI576" s="229"/>
      <c r="CJ576" s="229">
        <v>0.02</v>
      </c>
      <c r="CK576" s="229"/>
      <c r="CL576" s="229"/>
      <c r="CM576" s="229"/>
      <c r="CN576" s="229"/>
      <c r="CO576" s="229"/>
      <c r="CP576" s="229"/>
      <c r="CQ576" s="229" t="s">
        <v>283</v>
      </c>
      <c r="CR576" s="229" t="s">
        <v>284</v>
      </c>
      <c r="CS576">
        <v>0</v>
      </c>
    </row>
    <row r="577" spans="1:97" s="197" customFormat="1" ht="31.5" customHeight="1" x14ac:dyDescent="0.3">
      <c r="A577" s="193">
        <v>2022</v>
      </c>
      <c r="B577" s="170">
        <v>1</v>
      </c>
      <c r="C577" s="257">
        <v>44587</v>
      </c>
      <c r="D577" s="170">
        <v>159</v>
      </c>
      <c r="E577" s="170">
        <v>299</v>
      </c>
      <c r="F577" s="170">
        <v>30</v>
      </c>
      <c r="G577" s="196" t="s">
        <v>233</v>
      </c>
      <c r="H577" t="s">
        <v>234</v>
      </c>
      <c r="I577" t="s">
        <v>235</v>
      </c>
      <c r="J577">
        <v>3</v>
      </c>
      <c r="K577">
        <v>2</v>
      </c>
      <c r="L577" s="258">
        <v>115</v>
      </c>
      <c r="M577" s="259">
        <v>106.95</v>
      </c>
      <c r="N577" s="260">
        <v>123.05</v>
      </c>
      <c r="O577" s="192">
        <v>143</v>
      </c>
      <c r="P577" s="192">
        <v>134</v>
      </c>
      <c r="Q577" s="192">
        <v>145</v>
      </c>
      <c r="R577" s="192">
        <v>140</v>
      </c>
      <c r="S577" s="192">
        <v>145</v>
      </c>
      <c r="T577" s="192">
        <v>113</v>
      </c>
      <c r="U577" s="192">
        <v>108</v>
      </c>
      <c r="V577" s="192">
        <v>110</v>
      </c>
      <c r="W577" s="192">
        <v>114</v>
      </c>
      <c r="X577" s="192">
        <v>108</v>
      </c>
      <c r="Y577" s="171">
        <v>130</v>
      </c>
      <c r="Z577" s="171">
        <v>133</v>
      </c>
      <c r="AA577" s="192"/>
      <c r="AB577" s="192"/>
      <c r="AC577" s="192"/>
      <c r="AD577" s="192"/>
      <c r="AE577" s="192"/>
      <c r="AF577" s="192"/>
      <c r="AG577" s="192"/>
      <c r="AH577" s="192"/>
      <c r="AI577" s="192"/>
      <c r="AJ577" s="192"/>
      <c r="AK577" s="171"/>
      <c r="AL577" s="171"/>
      <c r="AM577" s="192">
        <v>141.4</v>
      </c>
      <c r="AN577" s="192">
        <v>110.6</v>
      </c>
      <c r="AO577" s="222"/>
      <c r="AP577" s="182">
        <v>86</v>
      </c>
      <c r="AQ577" s="183">
        <v>126</v>
      </c>
      <c r="AR577" s="181">
        <v>9.1603053435114496</v>
      </c>
      <c r="AS577" s="181">
        <v>9.1603053435114496</v>
      </c>
      <c r="AT577" s="184"/>
      <c r="AU577" s="184"/>
      <c r="AV577" s="184">
        <v>948</v>
      </c>
      <c r="AW577" s="184">
        <v>10</v>
      </c>
      <c r="AX577" s="184">
        <v>5</v>
      </c>
      <c r="AY577" s="184">
        <v>5</v>
      </c>
      <c r="AZ577" s="184"/>
      <c r="BA577" s="184"/>
      <c r="BB577" s="184"/>
      <c r="BC577" s="185"/>
      <c r="BD577" s="180"/>
      <c r="BE577" s="186"/>
      <c r="BF577" s="187"/>
      <c r="BG577" s="172">
        <v>0</v>
      </c>
      <c r="BH577" s="172">
        <v>948</v>
      </c>
      <c r="BI577" s="172"/>
      <c r="BJ577" s="172"/>
      <c r="BK577" s="172">
        <v>912</v>
      </c>
      <c r="BL577" s="28"/>
      <c r="BM577" s="229"/>
      <c r="BN577" s="229"/>
      <c r="BO577" s="229"/>
      <c r="BP577" s="229"/>
      <c r="BQ577" s="229"/>
      <c r="BR577" s="229"/>
      <c r="BS577" s="229"/>
      <c r="BT577" s="229"/>
      <c r="BU577" s="229"/>
      <c r="BV577" s="229">
        <v>0</v>
      </c>
      <c r="BW577" s="229">
        <v>912</v>
      </c>
      <c r="BX577" s="229"/>
      <c r="BY577" s="229"/>
      <c r="BZ577" s="229"/>
      <c r="CA577" s="229"/>
      <c r="CB577" s="229"/>
      <c r="CC577" s="229"/>
      <c r="CD577" s="229"/>
      <c r="CE577" s="229"/>
      <c r="CF577" s="229"/>
      <c r="CG577" s="229">
        <v>0</v>
      </c>
      <c r="CH577" s="229">
        <v>0</v>
      </c>
      <c r="CI577" s="229">
        <v>1860</v>
      </c>
      <c r="CJ577" s="229">
        <v>0.02</v>
      </c>
      <c r="CK577" s="229"/>
      <c r="CL577" s="229"/>
      <c r="CM577" s="229"/>
      <c r="CN577" s="229"/>
      <c r="CO577" s="229"/>
      <c r="CP577" s="229"/>
      <c r="CQ577" s="229" t="s">
        <v>169</v>
      </c>
      <c r="CR577" s="229" t="s">
        <v>170</v>
      </c>
      <c r="CS577">
        <v>0</v>
      </c>
    </row>
    <row r="578" spans="1:97" s="197" customFormat="1" ht="31.5" customHeight="1" x14ac:dyDescent="0.3">
      <c r="A578" s="193">
        <v>2022</v>
      </c>
      <c r="B578" s="170">
        <v>1</v>
      </c>
      <c r="C578" s="257">
        <v>44587</v>
      </c>
      <c r="D578" s="170">
        <v>372</v>
      </c>
      <c r="E578" s="170">
        <v>646</v>
      </c>
      <c r="F578" s="170">
        <v>46</v>
      </c>
      <c r="G578" s="196" t="s">
        <v>244</v>
      </c>
      <c r="H578" t="s">
        <v>245</v>
      </c>
      <c r="I578" t="s">
        <v>201</v>
      </c>
      <c r="J578">
        <v>2</v>
      </c>
      <c r="K578">
        <v>2</v>
      </c>
      <c r="L578" s="258">
        <v>212</v>
      </c>
      <c r="M578" s="259">
        <v>197.16</v>
      </c>
      <c r="N578" s="260">
        <v>226.84</v>
      </c>
      <c r="O578" s="192"/>
      <c r="P578" s="192"/>
      <c r="Q578" s="192"/>
      <c r="R578" s="192"/>
      <c r="S578" s="192"/>
      <c r="T578" s="192"/>
      <c r="U578" s="192"/>
      <c r="V578" s="192"/>
      <c r="W578" s="192"/>
      <c r="X578" s="192"/>
      <c r="Y578" s="171"/>
      <c r="Z578" s="171"/>
      <c r="AA578" s="192"/>
      <c r="AB578" s="192"/>
      <c r="AC578" s="192"/>
      <c r="AD578" s="192">
        <v>272</v>
      </c>
      <c r="AE578" s="192">
        <v>267</v>
      </c>
      <c r="AF578" s="192"/>
      <c r="AG578" s="192"/>
      <c r="AH578" s="192"/>
      <c r="AI578" s="192">
        <v>209</v>
      </c>
      <c r="AJ578" s="192">
        <v>207</v>
      </c>
      <c r="AK578" s="171"/>
      <c r="AL578" s="171"/>
      <c r="AM578" s="192">
        <v>269.5</v>
      </c>
      <c r="AN578" s="192">
        <v>208</v>
      </c>
      <c r="AO578" s="222"/>
      <c r="AP578" s="182">
        <v>37</v>
      </c>
      <c r="AQ578" s="183">
        <v>150</v>
      </c>
      <c r="AR578" s="181"/>
      <c r="AS578" s="181"/>
      <c r="AT578" s="184"/>
      <c r="AU578" s="184"/>
      <c r="AV578" s="184"/>
      <c r="AW578" s="184"/>
      <c r="AX578" s="184"/>
      <c r="AY578" s="184"/>
      <c r="AZ578" s="184"/>
      <c r="BA578" s="184"/>
      <c r="BB578" s="184"/>
      <c r="BC578" s="185"/>
      <c r="BD578" s="180"/>
      <c r="BE578" s="186"/>
      <c r="BF578" s="187"/>
      <c r="BG578" s="172">
        <v>0</v>
      </c>
      <c r="BH578" s="172"/>
      <c r="BI578" s="172"/>
      <c r="BJ578" s="172"/>
      <c r="BK578" s="172"/>
      <c r="BL578" s="28"/>
      <c r="BM578" s="229"/>
      <c r="BN578" s="229"/>
      <c r="BO578" s="229"/>
      <c r="BP578" s="229"/>
      <c r="BQ578" s="229"/>
      <c r="BR578" s="229"/>
      <c r="BS578" s="229"/>
      <c r="BT578" s="229"/>
      <c r="BU578" s="229"/>
      <c r="BV578" s="229">
        <v>0</v>
      </c>
      <c r="BW578" s="229"/>
      <c r="BX578" s="229"/>
      <c r="BY578" s="229"/>
      <c r="BZ578" s="229"/>
      <c r="CA578" s="229"/>
      <c r="CB578" s="229"/>
      <c r="CC578" s="229"/>
      <c r="CD578" s="229"/>
      <c r="CE578" s="229"/>
      <c r="CF578" s="229"/>
      <c r="CG578" s="229">
        <v>0</v>
      </c>
      <c r="CH578" s="229">
        <v>0</v>
      </c>
      <c r="CI578" s="229"/>
      <c r="CJ578" s="229">
        <v>0.02</v>
      </c>
      <c r="CK578" s="229"/>
      <c r="CL578" s="229"/>
      <c r="CM578" s="229"/>
      <c r="CN578" s="229"/>
      <c r="CO578" s="229"/>
      <c r="CP578" s="229"/>
      <c r="CQ578" s="229" t="s">
        <v>169</v>
      </c>
      <c r="CR578" s="229" t="s">
        <v>238</v>
      </c>
      <c r="CS578">
        <v>0</v>
      </c>
    </row>
    <row r="579" spans="1:97" s="197" customFormat="1" ht="31.5" customHeight="1" x14ac:dyDescent="0.3">
      <c r="A579" s="193">
        <v>2022</v>
      </c>
      <c r="B579" s="170">
        <v>1</v>
      </c>
      <c r="C579" s="257">
        <v>44587</v>
      </c>
      <c r="D579" s="170">
        <v>372</v>
      </c>
      <c r="E579" s="170">
        <v>647</v>
      </c>
      <c r="F579" s="170">
        <v>46</v>
      </c>
      <c r="G579" s="196" t="s">
        <v>236</v>
      </c>
      <c r="H579" t="s">
        <v>237</v>
      </c>
      <c r="I579" t="s">
        <v>201</v>
      </c>
      <c r="J579">
        <v>2</v>
      </c>
      <c r="K579">
        <v>2</v>
      </c>
      <c r="L579" s="258">
        <v>212</v>
      </c>
      <c r="M579" s="259">
        <v>197.16</v>
      </c>
      <c r="N579" s="260">
        <v>226.84</v>
      </c>
      <c r="O579" s="192"/>
      <c r="P579" s="192"/>
      <c r="Q579" s="192"/>
      <c r="R579" s="192"/>
      <c r="S579" s="192"/>
      <c r="T579" s="192"/>
      <c r="U579" s="192"/>
      <c r="V579" s="192"/>
      <c r="W579" s="192"/>
      <c r="X579" s="192"/>
      <c r="Y579" s="171"/>
      <c r="Z579" s="171"/>
      <c r="AA579" s="192"/>
      <c r="AB579" s="192"/>
      <c r="AC579" s="192"/>
      <c r="AD579" s="192">
        <v>270</v>
      </c>
      <c r="AE579" s="192">
        <v>259</v>
      </c>
      <c r="AF579" s="192"/>
      <c r="AG579" s="192"/>
      <c r="AH579" s="192"/>
      <c r="AI579" s="192">
        <v>206</v>
      </c>
      <c r="AJ579" s="192">
        <v>203</v>
      </c>
      <c r="AK579" s="171"/>
      <c r="AL579" s="171">
        <v>129</v>
      </c>
      <c r="AM579" s="192">
        <v>264.5</v>
      </c>
      <c r="AN579" s="192">
        <v>204.5</v>
      </c>
      <c r="AO579" s="222"/>
      <c r="AP579" s="182">
        <v>37</v>
      </c>
      <c r="AQ579" s="183">
        <v>150</v>
      </c>
      <c r="AR579" s="181">
        <v>13.95348837209302</v>
      </c>
      <c r="AS579" s="181">
        <v>13.95348837209302</v>
      </c>
      <c r="AT579" s="184"/>
      <c r="AU579" s="184"/>
      <c r="AV579" s="184"/>
      <c r="AW579" s="184"/>
      <c r="AX579" s="184"/>
      <c r="AY579" s="184"/>
      <c r="AZ579" s="184"/>
      <c r="BA579" s="184"/>
      <c r="BB579" s="184"/>
      <c r="BC579" s="185"/>
      <c r="BD579" s="180"/>
      <c r="BE579" s="186"/>
      <c r="BF579" s="187"/>
      <c r="BG579" s="172">
        <v>0</v>
      </c>
      <c r="BH579" s="172"/>
      <c r="BI579" s="172"/>
      <c r="BJ579" s="172"/>
      <c r="BK579" s="172"/>
      <c r="BL579" s="28"/>
      <c r="BM579" s="229"/>
      <c r="BN579" s="229"/>
      <c r="BO579" s="229"/>
      <c r="BP579" s="229"/>
      <c r="BQ579" s="229"/>
      <c r="BR579" s="229"/>
      <c r="BS579" s="229"/>
      <c r="BT579" s="229"/>
      <c r="BU579" s="229"/>
      <c r="BV579" s="229">
        <v>0</v>
      </c>
      <c r="BW579" s="229"/>
      <c r="BX579" s="229"/>
      <c r="BY579" s="229"/>
      <c r="BZ579" s="229"/>
      <c r="CA579" s="229"/>
      <c r="CB579" s="229"/>
      <c r="CC579" s="229"/>
      <c r="CD579" s="229"/>
      <c r="CE579" s="229"/>
      <c r="CF579" s="229"/>
      <c r="CG579" s="229">
        <v>0</v>
      </c>
      <c r="CH579" s="229">
        <v>0</v>
      </c>
      <c r="CI579" s="229"/>
      <c r="CJ579" s="229">
        <v>0.02</v>
      </c>
      <c r="CK579" s="229"/>
      <c r="CL579" s="229"/>
      <c r="CM579" s="229"/>
      <c r="CN579" s="229"/>
      <c r="CO579" s="229"/>
      <c r="CP579" s="229"/>
      <c r="CQ579" s="229" t="s">
        <v>169</v>
      </c>
      <c r="CR579" s="229" t="s">
        <v>238</v>
      </c>
      <c r="CS579">
        <v>0</v>
      </c>
    </row>
    <row r="580" spans="1:97" s="197" customFormat="1" ht="31.5" customHeight="1" x14ac:dyDescent="0.3">
      <c r="A580" s="193">
        <v>2022</v>
      </c>
      <c r="B580" s="170">
        <v>1</v>
      </c>
      <c r="C580" s="257">
        <v>44587</v>
      </c>
      <c r="D580" s="170">
        <v>415</v>
      </c>
      <c r="E580" s="170">
        <v>665</v>
      </c>
      <c r="F580" s="170">
        <v>47</v>
      </c>
      <c r="G580" s="196" t="s">
        <v>377</v>
      </c>
      <c r="H580" t="s">
        <v>378</v>
      </c>
      <c r="I580" t="s">
        <v>379</v>
      </c>
      <c r="J580">
        <v>1</v>
      </c>
      <c r="K580">
        <v>4</v>
      </c>
      <c r="L580" s="258">
        <v>110</v>
      </c>
      <c r="M580" s="259">
        <v>101.2</v>
      </c>
      <c r="N580" s="260">
        <v>118.8</v>
      </c>
      <c r="O580" s="192"/>
      <c r="P580" s="192"/>
      <c r="Q580" s="192"/>
      <c r="R580" s="192"/>
      <c r="S580" s="192"/>
      <c r="T580" s="192"/>
      <c r="U580" s="192"/>
      <c r="V580" s="192"/>
      <c r="W580" s="192"/>
      <c r="X580" s="192"/>
      <c r="Y580" s="171"/>
      <c r="Z580" s="171"/>
      <c r="AA580" s="192"/>
      <c r="AB580" s="192"/>
      <c r="AC580" s="192"/>
      <c r="AD580" s="192"/>
      <c r="AE580" s="192"/>
      <c r="AF580" s="192"/>
      <c r="AG580" s="192"/>
      <c r="AH580" s="192"/>
      <c r="AI580" s="192"/>
      <c r="AJ580" s="192"/>
      <c r="AK580" s="171"/>
      <c r="AL580" s="171"/>
      <c r="AM580" s="192"/>
      <c r="AN580" s="192"/>
      <c r="AO580" s="222"/>
      <c r="AP580" s="182">
        <v>21</v>
      </c>
      <c r="AQ580" s="183">
        <v>171</v>
      </c>
      <c r="AR580" s="181"/>
      <c r="AS580" s="181"/>
      <c r="AT580" s="184"/>
      <c r="AU580" s="184"/>
      <c r="AV580" s="184"/>
      <c r="AW580" s="184"/>
      <c r="AX580" s="184"/>
      <c r="AY580" s="184"/>
      <c r="AZ580" s="184"/>
      <c r="BA580" s="184"/>
      <c r="BB580" s="184"/>
      <c r="BC580" s="185"/>
      <c r="BD580" s="180"/>
      <c r="BE580" s="186"/>
      <c r="BF580" s="187"/>
      <c r="BG580" s="172">
        <v>0</v>
      </c>
      <c r="BH580" s="172"/>
      <c r="BI580" s="172"/>
      <c r="BJ580" s="172"/>
      <c r="BK580" s="172"/>
      <c r="BL580" s="28"/>
      <c r="BM580" s="229"/>
      <c r="BN580" s="229"/>
      <c r="BO580" s="229"/>
      <c r="BP580" s="229"/>
      <c r="BQ580" s="229"/>
      <c r="BR580" s="229"/>
      <c r="BS580" s="229"/>
      <c r="BT580" s="229"/>
      <c r="BU580" s="229"/>
      <c r="BV580" s="229">
        <v>0</v>
      </c>
      <c r="BW580" s="229"/>
      <c r="BX580" s="229"/>
      <c r="BY580" s="229"/>
      <c r="BZ580" s="229"/>
      <c r="CA580" s="229"/>
      <c r="CB580" s="229"/>
      <c r="CC580" s="229"/>
      <c r="CD580" s="229"/>
      <c r="CE580" s="229"/>
      <c r="CF580" s="229"/>
      <c r="CG580" s="229">
        <v>0</v>
      </c>
      <c r="CH580" s="229">
        <v>0</v>
      </c>
      <c r="CI580" s="229"/>
      <c r="CJ580" s="229">
        <v>0.02</v>
      </c>
      <c r="CK580" s="229"/>
      <c r="CL580" s="229"/>
      <c r="CM580" s="229"/>
      <c r="CN580" s="229"/>
      <c r="CO580" s="229"/>
      <c r="CP580" s="229"/>
      <c r="CQ580" s="229" t="s">
        <v>380</v>
      </c>
      <c r="CR580" s="229" t="s">
        <v>381</v>
      </c>
      <c r="CS580">
        <v>0</v>
      </c>
    </row>
    <row r="581" spans="1:97" s="197" customFormat="1" ht="31.5" customHeight="1" x14ac:dyDescent="0.3">
      <c r="A581" s="193">
        <v>2022</v>
      </c>
      <c r="B581" s="170">
        <v>1</v>
      </c>
      <c r="C581" s="257">
        <v>44587</v>
      </c>
      <c r="D581" s="170">
        <v>415</v>
      </c>
      <c r="E581" s="170">
        <v>658</v>
      </c>
      <c r="F581" s="170">
        <v>47</v>
      </c>
      <c r="G581" s="196" t="s">
        <v>242</v>
      </c>
      <c r="H581" t="s">
        <v>243</v>
      </c>
      <c r="I581" t="s">
        <v>201</v>
      </c>
      <c r="J581">
        <v>3</v>
      </c>
      <c r="K581">
        <v>1</v>
      </c>
      <c r="L581" s="258">
        <v>90</v>
      </c>
      <c r="M581" s="259">
        <v>83.7</v>
      </c>
      <c r="N581" s="260">
        <v>96.3</v>
      </c>
      <c r="O581" s="192"/>
      <c r="P581" s="192"/>
      <c r="Q581" s="192"/>
      <c r="R581" s="192"/>
      <c r="S581" s="192"/>
      <c r="T581" s="192"/>
      <c r="U581" s="192"/>
      <c r="V581" s="192"/>
      <c r="W581" s="192"/>
      <c r="X581" s="192"/>
      <c r="Y581" s="171"/>
      <c r="Z581" s="171"/>
      <c r="AA581" s="192"/>
      <c r="AB581" s="192"/>
      <c r="AC581" s="192"/>
      <c r="AD581" s="192"/>
      <c r="AE581" s="192"/>
      <c r="AF581" s="192"/>
      <c r="AG581" s="192"/>
      <c r="AH581" s="192"/>
      <c r="AI581" s="192"/>
      <c r="AJ581" s="192"/>
      <c r="AK581" s="171"/>
      <c r="AL581" s="171">
        <v>178</v>
      </c>
      <c r="AM581" s="192"/>
      <c r="AN581" s="192"/>
      <c r="AO581" s="222"/>
      <c r="AP581" s="182">
        <v>64</v>
      </c>
      <c r="AQ581" s="183">
        <v>169</v>
      </c>
      <c r="AR581" s="181">
        <v>6.7415730337078648</v>
      </c>
      <c r="AS581" s="181">
        <v>6.7415730337078648</v>
      </c>
      <c r="AT581" s="184"/>
      <c r="AU581" s="184"/>
      <c r="AV581" s="184"/>
      <c r="AW581" s="184"/>
      <c r="AX581" s="184"/>
      <c r="AY581" s="184"/>
      <c r="AZ581" s="184"/>
      <c r="BA581" s="184"/>
      <c r="BB581" s="184"/>
      <c r="BC581" s="185"/>
      <c r="BD581" s="180"/>
      <c r="BE581" s="186"/>
      <c r="BF581" s="187"/>
      <c r="BG581" s="172">
        <v>0</v>
      </c>
      <c r="BH581" s="172"/>
      <c r="BI581" s="172"/>
      <c r="BJ581" s="172"/>
      <c r="BK581" s="172"/>
      <c r="BL581" s="28"/>
      <c r="BM581" s="229"/>
      <c r="BN581" s="229"/>
      <c r="BO581" s="229"/>
      <c r="BP581" s="229"/>
      <c r="BQ581" s="229"/>
      <c r="BR581" s="229"/>
      <c r="BS581" s="229"/>
      <c r="BT581" s="229"/>
      <c r="BU581" s="229"/>
      <c r="BV581" s="229">
        <v>0</v>
      </c>
      <c r="BW581" s="229"/>
      <c r="BX581" s="229"/>
      <c r="BY581" s="229"/>
      <c r="BZ581" s="229"/>
      <c r="CA581" s="229"/>
      <c r="CB581" s="229"/>
      <c r="CC581" s="229"/>
      <c r="CD581" s="229"/>
      <c r="CE581" s="229"/>
      <c r="CF581" s="229"/>
      <c r="CG581" s="229">
        <v>0</v>
      </c>
      <c r="CH581" s="229">
        <v>0</v>
      </c>
      <c r="CI581" s="229"/>
      <c r="CJ581" s="229">
        <v>0.02</v>
      </c>
      <c r="CK581" s="229"/>
      <c r="CL581" s="229"/>
      <c r="CM581" s="229"/>
      <c r="CN581" s="229"/>
      <c r="CO581" s="229"/>
      <c r="CP581" s="229"/>
      <c r="CQ581" s="229" t="s">
        <v>169</v>
      </c>
      <c r="CR581" s="229" t="s">
        <v>179</v>
      </c>
      <c r="CS581">
        <v>0</v>
      </c>
    </row>
    <row r="582" spans="1:97" s="197" customFormat="1" ht="31.5" customHeight="1" x14ac:dyDescent="0.3">
      <c r="A582" s="193">
        <v>2022</v>
      </c>
      <c r="B582" s="170">
        <v>1</v>
      </c>
      <c r="C582" s="257">
        <v>44587</v>
      </c>
      <c r="D582" s="170">
        <v>334</v>
      </c>
      <c r="E582" s="170">
        <v>254</v>
      </c>
      <c r="F582" s="170">
        <v>49</v>
      </c>
      <c r="G582" s="196" t="s">
        <v>200</v>
      </c>
      <c r="H582" t="s">
        <v>168</v>
      </c>
      <c r="I582" t="s">
        <v>201</v>
      </c>
      <c r="J582">
        <v>4</v>
      </c>
      <c r="K582">
        <v>2</v>
      </c>
      <c r="L582" s="258">
        <v>203</v>
      </c>
      <c r="M582" s="259">
        <v>188.79</v>
      </c>
      <c r="N582" s="260">
        <v>217.21</v>
      </c>
      <c r="O582" s="192">
        <v>290</v>
      </c>
      <c r="P582" s="192">
        <v>250</v>
      </c>
      <c r="Q582" s="192">
        <v>235</v>
      </c>
      <c r="R582" s="192">
        <v>260</v>
      </c>
      <c r="S582" s="192">
        <v>265</v>
      </c>
      <c r="T582" s="192">
        <v>220</v>
      </c>
      <c r="U582" s="192">
        <v>199</v>
      </c>
      <c r="V582" s="192">
        <v>190</v>
      </c>
      <c r="W582" s="192">
        <v>200</v>
      </c>
      <c r="X582" s="192">
        <v>203</v>
      </c>
      <c r="Y582" s="171">
        <v>148</v>
      </c>
      <c r="Z582" s="171">
        <v>149</v>
      </c>
      <c r="AA582" s="192">
        <v>275</v>
      </c>
      <c r="AB582" s="192">
        <v>269</v>
      </c>
      <c r="AC582" s="192">
        <v>280</v>
      </c>
      <c r="AD582" s="192">
        <v>281</v>
      </c>
      <c r="AE582" s="192">
        <v>277</v>
      </c>
      <c r="AF582" s="192">
        <v>201</v>
      </c>
      <c r="AG582" s="192">
        <v>200</v>
      </c>
      <c r="AH582" s="192">
        <v>207</v>
      </c>
      <c r="AI582" s="192">
        <v>198</v>
      </c>
      <c r="AJ582" s="192">
        <v>196</v>
      </c>
      <c r="AK582" s="171"/>
      <c r="AL582" s="171"/>
      <c r="AM582" s="192">
        <v>268.2</v>
      </c>
      <c r="AN582" s="192">
        <v>201.4</v>
      </c>
      <c r="AO582" s="222"/>
      <c r="AP582" s="182">
        <v>94</v>
      </c>
      <c r="AQ582" s="183">
        <v>153</v>
      </c>
      <c r="AR582" s="181">
        <v>6.0810810810810807</v>
      </c>
      <c r="AS582" s="181">
        <v>6.0810810810810807</v>
      </c>
      <c r="AT582" s="184"/>
      <c r="AU582" s="184"/>
      <c r="AV582" s="184">
        <v>180</v>
      </c>
      <c r="AW582" s="184">
        <v>12</v>
      </c>
      <c r="AX582" s="184">
        <v>8</v>
      </c>
      <c r="AY582" s="184"/>
      <c r="AZ582" s="184"/>
      <c r="BA582" s="184"/>
      <c r="BB582" s="184"/>
      <c r="BC582" s="185"/>
      <c r="BD582" s="180"/>
      <c r="BE582" s="186"/>
      <c r="BF582" s="187"/>
      <c r="BG582" s="172">
        <v>0</v>
      </c>
      <c r="BH582" s="172">
        <v>180</v>
      </c>
      <c r="BI582" s="172"/>
      <c r="BJ582" s="172"/>
      <c r="BK582" s="172">
        <v>600</v>
      </c>
      <c r="BL582" s="28">
        <v>7</v>
      </c>
      <c r="BM582" s="229">
        <v>8</v>
      </c>
      <c r="BN582" s="229">
        <v>5</v>
      </c>
      <c r="BO582" s="229"/>
      <c r="BP582" s="229"/>
      <c r="BQ582" s="229"/>
      <c r="BR582" s="229"/>
      <c r="BS582" s="229"/>
      <c r="BT582" s="229"/>
      <c r="BU582" s="229"/>
      <c r="BV582" s="229">
        <v>0</v>
      </c>
      <c r="BW582" s="229">
        <v>600</v>
      </c>
      <c r="BX582" s="229">
        <v>9</v>
      </c>
      <c r="BY582" s="229">
        <v>8</v>
      </c>
      <c r="BZ582" s="229"/>
      <c r="CA582" s="229"/>
      <c r="CB582" s="229"/>
      <c r="CC582" s="229"/>
      <c r="CD582" s="229"/>
      <c r="CE582" s="229"/>
      <c r="CF582" s="229"/>
      <c r="CG582" s="229">
        <v>0</v>
      </c>
      <c r="CH582" s="229">
        <v>0</v>
      </c>
      <c r="CI582" s="229">
        <v>780</v>
      </c>
      <c r="CJ582" s="229">
        <v>0.02</v>
      </c>
      <c r="CK582" s="229"/>
      <c r="CL582" s="229"/>
      <c r="CM582" s="229"/>
      <c r="CN582" s="229"/>
      <c r="CO582" s="229"/>
      <c r="CP582" s="229"/>
      <c r="CQ582" s="229" t="s">
        <v>169</v>
      </c>
      <c r="CR582" s="229" t="s">
        <v>170</v>
      </c>
      <c r="CS582">
        <v>0</v>
      </c>
    </row>
    <row r="583" spans="1:97" s="197" customFormat="1" ht="31.5" customHeight="1" x14ac:dyDescent="0.3">
      <c r="A583" s="193">
        <v>2022</v>
      </c>
      <c r="B583" s="170">
        <v>1</v>
      </c>
      <c r="C583" s="257">
        <v>44587</v>
      </c>
      <c r="D583" s="170">
        <v>382</v>
      </c>
      <c r="E583" s="170">
        <v>449</v>
      </c>
      <c r="F583" s="170">
        <v>95</v>
      </c>
      <c r="G583" s="196" t="s">
        <v>299</v>
      </c>
      <c r="H583" t="s">
        <v>300</v>
      </c>
      <c r="I583" t="s">
        <v>160</v>
      </c>
      <c r="J583">
        <v>3</v>
      </c>
      <c r="K583">
        <v>1</v>
      </c>
      <c r="L583" s="258">
        <v>46</v>
      </c>
      <c r="M583" s="259">
        <v>40.985999999999997</v>
      </c>
      <c r="N583" s="260">
        <v>50.048000000000002</v>
      </c>
      <c r="O583" s="192"/>
      <c r="P583" s="192"/>
      <c r="Q583" s="192"/>
      <c r="R583" s="192"/>
      <c r="S583" s="192"/>
      <c r="T583" s="192"/>
      <c r="U583" s="192"/>
      <c r="V583" s="192"/>
      <c r="W583" s="192"/>
      <c r="X583" s="192"/>
      <c r="Y583" s="171"/>
      <c r="Z583" s="171"/>
      <c r="AA583" s="192"/>
      <c r="AB583" s="192"/>
      <c r="AC583" s="192"/>
      <c r="AD583" s="192"/>
      <c r="AE583" s="192"/>
      <c r="AF583" s="192"/>
      <c r="AG583" s="192"/>
      <c r="AH583" s="192"/>
      <c r="AI583" s="192"/>
      <c r="AJ583" s="192"/>
      <c r="AK583" s="171"/>
      <c r="AL583" s="171"/>
      <c r="AM583" s="192"/>
      <c r="AN583" s="192"/>
      <c r="AO583" s="222"/>
      <c r="AP583" s="182">
        <v>112</v>
      </c>
      <c r="AQ583" s="183">
        <v>96</v>
      </c>
      <c r="AR583" s="181"/>
      <c r="AS583" s="181"/>
      <c r="AT583" s="184"/>
      <c r="AU583" s="184"/>
      <c r="AV583" s="184"/>
      <c r="AW583" s="184"/>
      <c r="AX583" s="184"/>
      <c r="AY583" s="184"/>
      <c r="AZ583" s="184"/>
      <c r="BA583" s="184"/>
      <c r="BB583" s="184"/>
      <c r="BC583" s="185"/>
      <c r="BD583" s="180"/>
      <c r="BE583" s="186"/>
      <c r="BF583" s="187"/>
      <c r="BG583" s="172">
        <v>0</v>
      </c>
      <c r="BH583" s="172"/>
      <c r="BI583" s="172"/>
      <c r="BJ583" s="172"/>
      <c r="BK583" s="172"/>
      <c r="BL583" s="28"/>
      <c r="BM583" s="229"/>
      <c r="BN583" s="229"/>
      <c r="BO583" s="229"/>
      <c r="BP583" s="229"/>
      <c r="BQ583" s="229"/>
      <c r="BR583" s="229"/>
      <c r="BS583" s="229"/>
      <c r="BT583" s="229"/>
      <c r="BU583" s="229"/>
      <c r="BV583" s="229">
        <v>0</v>
      </c>
      <c r="BW583" s="229"/>
      <c r="BX583" s="229"/>
      <c r="BY583" s="229"/>
      <c r="BZ583" s="229"/>
      <c r="CA583" s="229"/>
      <c r="CB583" s="229"/>
      <c r="CC583" s="229"/>
      <c r="CD583" s="229"/>
      <c r="CE583" s="229"/>
      <c r="CF583" s="229"/>
      <c r="CG583" s="229">
        <v>0</v>
      </c>
      <c r="CH583" s="229">
        <v>0</v>
      </c>
      <c r="CI583" s="229"/>
      <c r="CJ583" s="229"/>
      <c r="CK583" s="229"/>
      <c r="CL583" s="229"/>
      <c r="CM583" s="229"/>
      <c r="CN583" s="229"/>
      <c r="CO583" s="229"/>
      <c r="CP583" s="229"/>
      <c r="CQ583" s="229" t="s">
        <v>174</v>
      </c>
      <c r="CR583" s="229" t="s">
        <v>175</v>
      </c>
      <c r="CS583">
        <v>0</v>
      </c>
    </row>
    <row r="584" spans="1:97" s="197" customFormat="1" ht="31.5" customHeight="1" x14ac:dyDescent="0.3">
      <c r="A584" s="193">
        <v>2022</v>
      </c>
      <c r="B584" s="170">
        <v>1</v>
      </c>
      <c r="C584" s="257">
        <v>44587</v>
      </c>
      <c r="D584" s="170">
        <v>5</v>
      </c>
      <c r="E584" s="170">
        <v>14</v>
      </c>
      <c r="F584" s="170"/>
      <c r="G584" s="196" t="s">
        <v>375</v>
      </c>
      <c r="H584" t="s">
        <v>376</v>
      </c>
      <c r="I584" t="s">
        <v>282</v>
      </c>
      <c r="J584">
        <v>2</v>
      </c>
      <c r="K584">
        <v>2</v>
      </c>
      <c r="L584" s="258">
        <v>27</v>
      </c>
      <c r="M584" s="259">
        <v>25.11</v>
      </c>
      <c r="N584" s="260">
        <v>28.89</v>
      </c>
      <c r="O584" s="192"/>
      <c r="P584" s="192"/>
      <c r="Q584" s="192"/>
      <c r="R584" s="192"/>
      <c r="S584" s="192">
        <v>42</v>
      </c>
      <c r="T584" s="192"/>
      <c r="U584" s="192"/>
      <c r="V584" s="192"/>
      <c r="W584" s="192"/>
      <c r="X584" s="192">
        <v>31</v>
      </c>
      <c r="Y584" s="171"/>
      <c r="Z584" s="171">
        <v>128</v>
      </c>
      <c r="AA584" s="192"/>
      <c r="AB584" s="192"/>
      <c r="AC584" s="192"/>
      <c r="AD584" s="192"/>
      <c r="AE584" s="192"/>
      <c r="AF584" s="192"/>
      <c r="AG584" s="192"/>
      <c r="AH584" s="192"/>
      <c r="AI584" s="192"/>
      <c r="AJ584" s="192"/>
      <c r="AK584" s="171"/>
      <c r="AL584" s="171"/>
      <c r="AM584" s="192">
        <v>42</v>
      </c>
      <c r="AN584" s="192">
        <v>31</v>
      </c>
      <c r="AO584" s="222"/>
      <c r="AP584" s="182">
        <v>72</v>
      </c>
      <c r="AQ584" s="183">
        <v>100</v>
      </c>
      <c r="AR584" s="181">
        <v>14.0625</v>
      </c>
      <c r="AS584" s="181">
        <v>14.0625</v>
      </c>
      <c r="AT584" s="184"/>
      <c r="AU584" s="184"/>
      <c r="AV584" s="184"/>
      <c r="AW584" s="184"/>
      <c r="AX584" s="184"/>
      <c r="AY584" s="184"/>
      <c r="AZ584" s="184"/>
      <c r="BA584" s="184"/>
      <c r="BB584" s="184"/>
      <c r="BC584" s="185"/>
      <c r="BD584" s="180"/>
      <c r="BE584" s="186"/>
      <c r="BF584" s="187"/>
      <c r="BG584" s="172">
        <v>0</v>
      </c>
      <c r="BH584" s="172"/>
      <c r="BI584" s="172"/>
      <c r="BJ584" s="172"/>
      <c r="BK584" s="172"/>
      <c r="BL584" s="28"/>
      <c r="BM584" s="229"/>
      <c r="BN584" s="229"/>
      <c r="BO584" s="229"/>
      <c r="BP584" s="229"/>
      <c r="BQ584" s="229"/>
      <c r="BR584" s="229"/>
      <c r="BS584" s="229"/>
      <c r="BT584" s="229"/>
      <c r="BU584" s="229"/>
      <c r="BV584" s="229">
        <v>0</v>
      </c>
      <c r="BW584" s="229"/>
      <c r="BX584" s="229"/>
      <c r="BY584" s="229"/>
      <c r="BZ584" s="229"/>
      <c r="CA584" s="229"/>
      <c r="CB584" s="229"/>
      <c r="CC584" s="229"/>
      <c r="CD584" s="229"/>
      <c r="CE584" s="229"/>
      <c r="CF584" s="229"/>
      <c r="CG584" s="229">
        <v>0</v>
      </c>
      <c r="CH584" s="229">
        <v>0</v>
      </c>
      <c r="CI584" s="229"/>
      <c r="CJ584" s="229"/>
      <c r="CK584" s="229"/>
      <c r="CL584" s="229"/>
      <c r="CM584" s="229"/>
      <c r="CN584" s="229"/>
      <c r="CO584" s="229"/>
      <c r="CP584" s="229"/>
      <c r="CQ584" s="229" t="s">
        <v>283</v>
      </c>
      <c r="CR584" s="229" t="s">
        <v>284</v>
      </c>
      <c r="CS584">
        <v>0</v>
      </c>
    </row>
    <row r="585" spans="1:97" s="197" customFormat="1" ht="31.5" customHeight="1" x14ac:dyDescent="0.3">
      <c r="A585" s="193">
        <v>2022</v>
      </c>
      <c r="B585" s="170">
        <v>1</v>
      </c>
      <c r="C585" s="257">
        <v>44587</v>
      </c>
      <c r="D585" s="170">
        <v>47</v>
      </c>
      <c r="E585" s="170">
        <v>122</v>
      </c>
      <c r="F585" s="170"/>
      <c r="G585" s="196" t="s">
        <v>224</v>
      </c>
      <c r="H585" t="s">
        <v>225</v>
      </c>
      <c r="I585" t="s">
        <v>221</v>
      </c>
      <c r="J585">
        <v>2</v>
      </c>
      <c r="K585">
        <v>1</v>
      </c>
      <c r="L585" s="258">
        <v>280</v>
      </c>
      <c r="M585" s="259">
        <v>267.39999999999998</v>
      </c>
      <c r="N585" s="260">
        <v>292.60000000000002</v>
      </c>
      <c r="O585" s="192"/>
      <c r="P585" s="192"/>
      <c r="Q585" s="192">
        <v>360</v>
      </c>
      <c r="R585" s="192">
        <v>340</v>
      </c>
      <c r="S585" s="192">
        <v>368</v>
      </c>
      <c r="T585" s="192"/>
      <c r="U585" s="192"/>
      <c r="V585" s="192">
        <v>291</v>
      </c>
      <c r="W585" s="192">
        <v>284</v>
      </c>
      <c r="X585" s="192">
        <v>295</v>
      </c>
      <c r="Y585" s="171"/>
      <c r="Z585" s="171">
        <v>103</v>
      </c>
      <c r="AA585" s="192">
        <v>386</v>
      </c>
      <c r="AB585" s="192">
        <v>390</v>
      </c>
      <c r="AC585" s="192">
        <v>349</v>
      </c>
      <c r="AD585" s="192">
        <v>374</v>
      </c>
      <c r="AE585" s="192">
        <v>376</v>
      </c>
      <c r="AF585" s="192">
        <v>282</v>
      </c>
      <c r="AG585" s="192">
        <v>286</v>
      </c>
      <c r="AH585" s="192">
        <v>289</v>
      </c>
      <c r="AI585" s="192">
        <v>285</v>
      </c>
      <c r="AJ585" s="192">
        <v>285</v>
      </c>
      <c r="AK585" s="171">
        <v>116</v>
      </c>
      <c r="AL585" s="171">
        <v>113</v>
      </c>
      <c r="AM585" s="192">
        <v>367.875</v>
      </c>
      <c r="AN585" s="192">
        <v>287.125</v>
      </c>
      <c r="AO585" s="222"/>
      <c r="AP585" s="182">
        <v>64</v>
      </c>
      <c r="AQ585" s="183">
        <v>113</v>
      </c>
      <c r="AR585" s="181">
        <v>16.36363636363636</v>
      </c>
      <c r="AS585" s="181">
        <v>16.36363636363636</v>
      </c>
      <c r="AT585" s="184"/>
      <c r="AU585" s="184"/>
      <c r="AV585" s="184"/>
      <c r="AW585" s="184">
        <v>3</v>
      </c>
      <c r="AX585" s="184">
        <v>2</v>
      </c>
      <c r="AY585" s="184"/>
      <c r="AZ585" s="184"/>
      <c r="BA585" s="184"/>
      <c r="BB585" s="184"/>
      <c r="BC585" s="185"/>
      <c r="BD585" s="180">
        <v>1</v>
      </c>
      <c r="BE585" s="186"/>
      <c r="BF585" s="187"/>
      <c r="BG585" s="172">
        <v>0</v>
      </c>
      <c r="BH585" s="172"/>
      <c r="BI585" s="172"/>
      <c r="BJ585" s="172"/>
      <c r="BK585" s="172"/>
      <c r="BL585" s="28">
        <v>3</v>
      </c>
      <c r="BM585" s="229">
        <v>3</v>
      </c>
      <c r="BN585" s="229">
        <v>3</v>
      </c>
      <c r="BO585" s="229"/>
      <c r="BP585" s="229"/>
      <c r="BQ585" s="229"/>
      <c r="BR585" s="229"/>
      <c r="BS585" s="229"/>
      <c r="BT585" s="229"/>
      <c r="BU585" s="229"/>
      <c r="BV585" s="229">
        <v>0</v>
      </c>
      <c r="BW585" s="229"/>
      <c r="BX585" s="229">
        <v>6</v>
      </c>
      <c r="BY585" s="229">
        <v>5</v>
      </c>
      <c r="BZ585" s="229"/>
      <c r="CA585" s="229"/>
      <c r="CB585" s="229"/>
      <c r="CC585" s="229"/>
      <c r="CD585" s="229"/>
      <c r="CE585" s="229"/>
      <c r="CF585" s="229"/>
      <c r="CG585" s="229">
        <v>0</v>
      </c>
      <c r="CH585" s="229">
        <v>0</v>
      </c>
      <c r="CI585" s="229"/>
      <c r="CJ585" s="229"/>
      <c r="CK585" s="229"/>
      <c r="CL585" s="229"/>
      <c r="CM585" s="229"/>
      <c r="CN585" s="229"/>
      <c r="CO585" s="229"/>
      <c r="CP585" s="229"/>
      <c r="CQ585" s="229" t="s">
        <v>174</v>
      </c>
      <c r="CR585" s="229" t="s">
        <v>222</v>
      </c>
      <c r="CS585">
        <v>0</v>
      </c>
    </row>
    <row r="586" spans="1:97" s="197" customFormat="1" ht="31.5" customHeight="1" x14ac:dyDescent="0.3">
      <c r="A586" s="193">
        <v>2022</v>
      </c>
      <c r="B586" s="170">
        <v>1</v>
      </c>
      <c r="C586" s="257">
        <v>44587</v>
      </c>
      <c r="D586" s="170">
        <v>227</v>
      </c>
      <c r="E586" s="170">
        <v>155</v>
      </c>
      <c r="F586" s="170"/>
      <c r="G586" s="196" t="s">
        <v>315</v>
      </c>
      <c r="H586" t="s">
        <v>316</v>
      </c>
      <c r="I586" t="s">
        <v>317</v>
      </c>
      <c r="J586">
        <v>3</v>
      </c>
      <c r="K586">
        <v>2</v>
      </c>
      <c r="L586" s="258">
        <v>122</v>
      </c>
      <c r="M586" s="259">
        <v>113.46</v>
      </c>
      <c r="N586" s="260">
        <v>130.54</v>
      </c>
      <c r="O586" s="192"/>
      <c r="P586" s="192"/>
      <c r="Q586" s="192"/>
      <c r="R586" s="192"/>
      <c r="S586" s="192"/>
      <c r="T586" s="192"/>
      <c r="U586" s="192"/>
      <c r="V586" s="192"/>
      <c r="W586" s="192"/>
      <c r="X586" s="192"/>
      <c r="Y586" s="171">
        <v>122</v>
      </c>
      <c r="Z586" s="171">
        <v>121</v>
      </c>
      <c r="AA586" s="192"/>
      <c r="AB586" s="192"/>
      <c r="AC586" s="192"/>
      <c r="AD586" s="192"/>
      <c r="AE586" s="192"/>
      <c r="AF586" s="192"/>
      <c r="AG586" s="192"/>
      <c r="AH586" s="192"/>
      <c r="AI586" s="192"/>
      <c r="AJ586" s="192"/>
      <c r="AK586" s="171"/>
      <c r="AL586" s="171"/>
      <c r="AM586" s="192"/>
      <c r="AN586" s="192"/>
      <c r="AO586" s="222"/>
      <c r="AP586" s="182">
        <v>80</v>
      </c>
      <c r="AQ586" s="183">
        <v>135</v>
      </c>
      <c r="AR586" s="181">
        <v>9.9173553719008272</v>
      </c>
      <c r="AS586" s="181">
        <v>9.9173553719008272</v>
      </c>
      <c r="AT586" s="184"/>
      <c r="AU586" s="184"/>
      <c r="AV586" s="184">
        <v>456</v>
      </c>
      <c r="AW586" s="184">
        <v>7</v>
      </c>
      <c r="AX586" s="184">
        <v>9</v>
      </c>
      <c r="AY586" s="184"/>
      <c r="AZ586" s="184"/>
      <c r="BA586" s="184"/>
      <c r="BB586" s="184"/>
      <c r="BC586" s="185"/>
      <c r="BD586" s="180"/>
      <c r="BE586" s="186"/>
      <c r="BF586" s="187"/>
      <c r="BG586" s="172">
        <v>0</v>
      </c>
      <c r="BH586" s="172">
        <v>456</v>
      </c>
      <c r="BI586" s="172"/>
      <c r="BJ586" s="172"/>
      <c r="BK586" s="172">
        <v>672</v>
      </c>
      <c r="BL586" s="28"/>
      <c r="BM586" s="229"/>
      <c r="BN586" s="229"/>
      <c r="BO586" s="229"/>
      <c r="BP586" s="229"/>
      <c r="BQ586" s="229"/>
      <c r="BR586" s="229"/>
      <c r="BS586" s="229"/>
      <c r="BT586" s="229"/>
      <c r="BU586" s="229"/>
      <c r="BV586" s="229">
        <v>0</v>
      </c>
      <c r="BW586" s="229">
        <v>672</v>
      </c>
      <c r="BX586" s="229"/>
      <c r="BY586" s="229"/>
      <c r="BZ586" s="229"/>
      <c r="CA586" s="229"/>
      <c r="CB586" s="229"/>
      <c r="CC586" s="229"/>
      <c r="CD586" s="229"/>
      <c r="CE586" s="229"/>
      <c r="CF586" s="229"/>
      <c r="CG586" s="229">
        <v>0</v>
      </c>
      <c r="CH586" s="229">
        <v>0</v>
      </c>
      <c r="CI586" s="229">
        <v>1128</v>
      </c>
      <c r="CJ586" s="229"/>
      <c r="CK586" s="229"/>
      <c r="CL586" s="229"/>
      <c r="CM586" s="229"/>
      <c r="CN586" s="229"/>
      <c r="CO586" s="229"/>
      <c r="CP586" s="229"/>
      <c r="CQ586" s="229" t="s">
        <v>169</v>
      </c>
      <c r="CR586" s="229" t="s">
        <v>170</v>
      </c>
      <c r="CS586">
        <v>0</v>
      </c>
    </row>
    <row r="587" spans="1:97" s="197" customFormat="1" ht="31.5" customHeight="1" x14ac:dyDescent="0.3">
      <c r="A587" s="193">
        <v>2022</v>
      </c>
      <c r="B587" s="170">
        <v>1</v>
      </c>
      <c r="C587" s="257">
        <v>44587</v>
      </c>
      <c r="D587" s="170">
        <v>243</v>
      </c>
      <c r="E587" s="170">
        <v>167</v>
      </c>
      <c r="F587" s="170"/>
      <c r="G587" s="196" t="s">
        <v>278</v>
      </c>
      <c r="H587" t="s">
        <v>279</v>
      </c>
      <c r="I587" t="s">
        <v>160</v>
      </c>
      <c r="J587">
        <v>2</v>
      </c>
      <c r="K587">
        <v>2</v>
      </c>
      <c r="L587" s="258">
        <v>888</v>
      </c>
      <c r="M587" s="259">
        <v>825.84</v>
      </c>
      <c r="N587" s="260">
        <v>950.16</v>
      </c>
      <c r="O587" s="192"/>
      <c r="P587" s="192"/>
      <c r="Q587" s="192"/>
      <c r="R587" s="192"/>
      <c r="S587" s="192"/>
      <c r="T587" s="192"/>
      <c r="U587" s="192"/>
      <c r="V587" s="192"/>
      <c r="W587" s="192"/>
      <c r="X587" s="192"/>
      <c r="Y587" s="171">
        <v>135</v>
      </c>
      <c r="Z587" s="171">
        <v>148</v>
      </c>
      <c r="AA587" s="192"/>
      <c r="AB587" s="192"/>
      <c r="AC587" s="192"/>
      <c r="AD587" s="192"/>
      <c r="AE587" s="192"/>
      <c r="AF587" s="192"/>
      <c r="AG587" s="192"/>
      <c r="AH587" s="192"/>
      <c r="AI587" s="192"/>
      <c r="AJ587" s="192"/>
      <c r="AK587" s="171">
        <v>145</v>
      </c>
      <c r="AL587" s="171">
        <v>145</v>
      </c>
      <c r="AM587" s="192"/>
      <c r="AN587" s="192"/>
      <c r="AO587" s="222"/>
      <c r="AP587" s="182">
        <v>55</v>
      </c>
      <c r="AQ587" s="183">
        <v>131</v>
      </c>
      <c r="AR587" s="181">
        <v>12.58741258741259</v>
      </c>
      <c r="AS587" s="181">
        <v>12.58741258741259</v>
      </c>
      <c r="AT587" s="184"/>
      <c r="AU587" s="184"/>
      <c r="AV587" s="184">
        <v>685</v>
      </c>
      <c r="AW587" s="184">
        <v>4</v>
      </c>
      <c r="AX587" s="184">
        <v>4</v>
      </c>
      <c r="AY587" s="184"/>
      <c r="AZ587" s="184"/>
      <c r="BA587" s="184"/>
      <c r="BB587" s="184"/>
      <c r="BC587" s="185"/>
      <c r="BD587" s="180"/>
      <c r="BE587" s="186"/>
      <c r="BF587" s="187"/>
      <c r="BG587" s="172">
        <v>0</v>
      </c>
      <c r="BH587" s="172">
        <v>685</v>
      </c>
      <c r="BI587" s="172"/>
      <c r="BJ587" s="172"/>
      <c r="BK587" s="172">
        <v>408</v>
      </c>
      <c r="BL587" s="28">
        <v>7</v>
      </c>
      <c r="BM587" s="229">
        <v>8</v>
      </c>
      <c r="BN587" s="229">
        <v>1</v>
      </c>
      <c r="BO587" s="229"/>
      <c r="BP587" s="229"/>
      <c r="BQ587" s="229"/>
      <c r="BR587" s="229"/>
      <c r="BS587" s="229"/>
      <c r="BT587" s="229"/>
      <c r="BU587" s="229"/>
      <c r="BV587" s="229">
        <v>0</v>
      </c>
      <c r="BW587" s="229">
        <v>408</v>
      </c>
      <c r="BX587" s="229">
        <v>5</v>
      </c>
      <c r="BY587" s="229">
        <v>6</v>
      </c>
      <c r="BZ587" s="229"/>
      <c r="CA587" s="229"/>
      <c r="CB587" s="229"/>
      <c r="CC587" s="229"/>
      <c r="CD587" s="229"/>
      <c r="CE587" s="229"/>
      <c r="CF587" s="229"/>
      <c r="CG587" s="229">
        <v>0</v>
      </c>
      <c r="CH587" s="229">
        <v>0</v>
      </c>
      <c r="CI587" s="229">
        <v>1093</v>
      </c>
      <c r="CJ587" s="229"/>
      <c r="CK587" s="229"/>
      <c r="CL587" s="229"/>
      <c r="CM587" s="229"/>
      <c r="CN587" s="229"/>
      <c r="CO587" s="229"/>
      <c r="CP587" s="229"/>
      <c r="CQ587" s="229" t="s">
        <v>165</v>
      </c>
      <c r="CR587" s="229" t="s">
        <v>165</v>
      </c>
      <c r="CS587">
        <v>0</v>
      </c>
    </row>
    <row r="588" spans="1:97" s="197" customFormat="1" ht="31.5" customHeight="1" x14ac:dyDescent="0.3">
      <c r="A588" s="193">
        <v>2022</v>
      </c>
      <c r="B588" s="170">
        <v>1</v>
      </c>
      <c r="C588" s="257">
        <v>44590</v>
      </c>
      <c r="D588" s="170">
        <v>382</v>
      </c>
      <c r="E588" s="170">
        <v>449</v>
      </c>
      <c r="F588" s="170">
        <v>0</v>
      </c>
      <c r="G588" s="196" t="s">
        <v>299</v>
      </c>
      <c r="H588" t="s">
        <v>300</v>
      </c>
      <c r="I588" t="s">
        <v>160</v>
      </c>
      <c r="J588">
        <v>3</v>
      </c>
      <c r="K588">
        <v>1</v>
      </c>
      <c r="L588" s="258">
        <v>46</v>
      </c>
      <c r="M588" s="259">
        <v>40.985999999999997</v>
      </c>
      <c r="N588" s="260">
        <v>50.048000000000002</v>
      </c>
      <c r="O588" s="192"/>
      <c r="P588" s="192"/>
      <c r="Q588" s="192"/>
      <c r="R588" s="192"/>
      <c r="S588" s="192"/>
      <c r="T588" s="192"/>
      <c r="U588" s="192"/>
      <c r="V588" s="192"/>
      <c r="W588" s="192"/>
      <c r="X588" s="192"/>
      <c r="Y588" s="171"/>
      <c r="Z588" s="171"/>
      <c r="AA588" s="192"/>
      <c r="AB588" s="192"/>
      <c r="AC588" s="192"/>
      <c r="AD588" s="192"/>
      <c r="AE588" s="192"/>
      <c r="AF588" s="192"/>
      <c r="AG588" s="192"/>
      <c r="AH588" s="192"/>
      <c r="AI588" s="192"/>
      <c r="AJ588" s="192"/>
      <c r="AK588" s="171"/>
      <c r="AL588" s="171"/>
      <c r="AM588" s="192"/>
      <c r="AN588" s="192"/>
      <c r="AO588" s="222"/>
      <c r="AP588" s="182">
        <v>112</v>
      </c>
      <c r="AQ588" s="183">
        <v>96</v>
      </c>
      <c r="AR588" s="181"/>
      <c r="AS588" s="181"/>
      <c r="AT588" s="184"/>
      <c r="AU588" s="184"/>
      <c r="AV588" s="184"/>
      <c r="AW588" s="184"/>
      <c r="AX588" s="184"/>
      <c r="AY588" s="184"/>
      <c r="AZ588" s="184"/>
      <c r="BA588" s="184"/>
      <c r="BB588" s="184"/>
      <c r="BC588" s="185"/>
      <c r="BD588" s="180"/>
      <c r="BE588" s="186"/>
      <c r="BF588" s="187"/>
      <c r="BG588" s="172">
        <v>0</v>
      </c>
      <c r="BH588" s="172"/>
      <c r="BI588" s="172"/>
      <c r="BJ588" s="172"/>
      <c r="BK588" s="172"/>
      <c r="BL588" s="28"/>
      <c r="BM588" s="229"/>
      <c r="BN588" s="229"/>
      <c r="BO588" s="229"/>
      <c r="BP588" s="229"/>
      <c r="BQ588" s="229"/>
      <c r="BR588" s="229"/>
      <c r="BS588" s="229"/>
      <c r="BT588" s="229"/>
      <c r="BU588" s="229"/>
      <c r="BV588" s="229">
        <v>0</v>
      </c>
      <c r="BW588" s="229"/>
      <c r="BX588" s="229"/>
      <c r="BY588" s="229"/>
      <c r="BZ588" s="229"/>
      <c r="CA588" s="229"/>
      <c r="CB588" s="229"/>
      <c r="CC588" s="229"/>
      <c r="CD588" s="229"/>
      <c r="CE588" s="229"/>
      <c r="CF588" s="229"/>
      <c r="CG588" s="229">
        <v>0</v>
      </c>
      <c r="CH588" s="229">
        <v>0</v>
      </c>
      <c r="CI588" s="229"/>
      <c r="CJ588" s="229"/>
      <c r="CK588" s="229"/>
      <c r="CL588" s="229"/>
      <c r="CM588" s="229"/>
      <c r="CN588" s="229"/>
      <c r="CO588" s="229"/>
      <c r="CP588" s="229"/>
      <c r="CQ588" s="229" t="s">
        <v>174</v>
      </c>
      <c r="CR588" s="229" t="s">
        <v>175</v>
      </c>
      <c r="CS588">
        <v>0</v>
      </c>
    </row>
    <row r="589" spans="1:97" s="197" customFormat="1" ht="31.5" customHeight="1" x14ac:dyDescent="0.3">
      <c r="A589" s="193">
        <v>2022</v>
      </c>
      <c r="B589" s="170">
        <v>1</v>
      </c>
      <c r="C589" s="257">
        <v>44590</v>
      </c>
      <c r="D589" s="170">
        <v>124</v>
      </c>
      <c r="E589" s="170">
        <v>688</v>
      </c>
      <c r="F589" s="170">
        <v>2</v>
      </c>
      <c r="G589" s="196" t="s">
        <v>274</v>
      </c>
      <c r="H589" t="s">
        <v>275</v>
      </c>
      <c r="I589" t="s">
        <v>160</v>
      </c>
      <c r="J589">
        <v>2</v>
      </c>
      <c r="K589">
        <v>2</v>
      </c>
      <c r="L589" s="258">
        <v>200</v>
      </c>
      <c r="M589" s="259">
        <v>180</v>
      </c>
      <c r="N589" s="260">
        <v>220</v>
      </c>
      <c r="O589" s="192"/>
      <c r="P589" s="192"/>
      <c r="Q589" s="192"/>
      <c r="R589" s="192"/>
      <c r="S589" s="192"/>
      <c r="T589" s="192"/>
      <c r="U589" s="192"/>
      <c r="V589" s="192"/>
      <c r="W589" s="192"/>
      <c r="X589" s="192"/>
      <c r="Y589" s="171"/>
      <c r="Z589" s="171"/>
      <c r="AA589" s="192"/>
      <c r="AB589" s="192"/>
      <c r="AC589" s="192"/>
      <c r="AD589" s="192"/>
      <c r="AE589" s="192"/>
      <c r="AF589" s="192"/>
      <c r="AG589" s="192"/>
      <c r="AH589" s="192"/>
      <c r="AI589" s="192"/>
      <c r="AJ589" s="192"/>
      <c r="AK589" s="171"/>
      <c r="AL589" s="171"/>
      <c r="AM589" s="192"/>
      <c r="AN589" s="192"/>
      <c r="AO589" s="222"/>
      <c r="AP589" s="182">
        <v>59</v>
      </c>
      <c r="AQ589" s="183">
        <v>122</v>
      </c>
      <c r="AR589" s="181"/>
      <c r="AS589" s="181"/>
      <c r="AT589" s="184"/>
      <c r="AU589" s="184"/>
      <c r="AV589" s="184"/>
      <c r="AW589" s="184"/>
      <c r="AX589" s="184"/>
      <c r="AY589" s="184"/>
      <c r="AZ589" s="184"/>
      <c r="BA589" s="184"/>
      <c r="BB589" s="184"/>
      <c r="BC589" s="185"/>
      <c r="BD589" s="180"/>
      <c r="BE589" s="186"/>
      <c r="BF589" s="187"/>
      <c r="BG589" s="172">
        <v>0</v>
      </c>
      <c r="BH589" s="172"/>
      <c r="BI589" s="172"/>
      <c r="BJ589" s="172"/>
      <c r="BK589" s="172"/>
      <c r="BL589" s="28"/>
      <c r="BM589" s="229"/>
      <c r="BN589" s="229"/>
      <c r="BO589" s="229"/>
      <c r="BP589" s="229"/>
      <c r="BQ589" s="229"/>
      <c r="BR589" s="229"/>
      <c r="BS589" s="229"/>
      <c r="BT589" s="229"/>
      <c r="BU589" s="229"/>
      <c r="BV589" s="229">
        <v>0</v>
      </c>
      <c r="BW589" s="229"/>
      <c r="BX589" s="229"/>
      <c r="BY589" s="229"/>
      <c r="BZ589" s="229"/>
      <c r="CA589" s="229"/>
      <c r="CB589" s="229"/>
      <c r="CC589" s="229"/>
      <c r="CD589" s="229"/>
      <c r="CE589" s="229"/>
      <c r="CF589" s="229"/>
      <c r="CG589" s="229">
        <v>0</v>
      </c>
      <c r="CH589" s="229">
        <v>0</v>
      </c>
      <c r="CI589" s="229"/>
      <c r="CJ589" s="229">
        <v>1.4999999999999999E-2</v>
      </c>
      <c r="CK589" s="229"/>
      <c r="CL589" s="229"/>
      <c r="CM589" s="229"/>
      <c r="CN589" s="229"/>
      <c r="CO589" s="229"/>
      <c r="CP589" s="229"/>
      <c r="CQ589" s="229" t="s">
        <v>169</v>
      </c>
      <c r="CR589" s="229" t="s">
        <v>179</v>
      </c>
      <c r="CS589">
        <v>0</v>
      </c>
    </row>
    <row r="590" spans="1:97" s="197" customFormat="1" ht="31.5" customHeight="1" x14ac:dyDescent="0.3">
      <c r="A590" s="193">
        <v>2022</v>
      </c>
      <c r="B590" s="170">
        <v>1</v>
      </c>
      <c r="C590" s="257">
        <v>44590</v>
      </c>
      <c r="D590" s="170">
        <v>124</v>
      </c>
      <c r="E590" s="170">
        <v>689</v>
      </c>
      <c r="F590" s="170">
        <v>2</v>
      </c>
      <c r="G590" s="196" t="s">
        <v>276</v>
      </c>
      <c r="H590" t="s">
        <v>277</v>
      </c>
      <c r="I590" t="s">
        <v>160</v>
      </c>
      <c r="J590">
        <v>2</v>
      </c>
      <c r="K590">
        <v>2</v>
      </c>
      <c r="L590" s="258">
        <v>75</v>
      </c>
      <c r="M590" s="259">
        <v>67.5</v>
      </c>
      <c r="N590" s="260">
        <v>82.5</v>
      </c>
      <c r="O590" s="192"/>
      <c r="P590" s="192"/>
      <c r="Q590" s="192"/>
      <c r="R590" s="192"/>
      <c r="S590" s="192"/>
      <c r="T590" s="192"/>
      <c r="U590" s="192"/>
      <c r="V590" s="192"/>
      <c r="W590" s="192"/>
      <c r="X590" s="192"/>
      <c r="Y590" s="171"/>
      <c r="Z590" s="171"/>
      <c r="AA590" s="192"/>
      <c r="AB590" s="192"/>
      <c r="AC590" s="192"/>
      <c r="AD590" s="192"/>
      <c r="AE590" s="192"/>
      <c r="AF590" s="192"/>
      <c r="AG590" s="192"/>
      <c r="AH590" s="192"/>
      <c r="AI590" s="192"/>
      <c r="AJ590" s="192"/>
      <c r="AK590" s="171"/>
      <c r="AL590" s="171"/>
      <c r="AM590" s="192"/>
      <c r="AN590" s="192"/>
      <c r="AO590" s="222"/>
      <c r="AP590" s="182">
        <v>59</v>
      </c>
      <c r="AQ590" s="183">
        <v>122</v>
      </c>
      <c r="AR590" s="181"/>
      <c r="AS590" s="181"/>
      <c r="AT590" s="184"/>
      <c r="AU590" s="184"/>
      <c r="AV590" s="184"/>
      <c r="AW590" s="184"/>
      <c r="AX590" s="184"/>
      <c r="AY590" s="184"/>
      <c r="AZ590" s="184"/>
      <c r="BA590" s="184"/>
      <c r="BB590" s="184"/>
      <c r="BC590" s="185"/>
      <c r="BD590" s="180"/>
      <c r="BE590" s="186"/>
      <c r="BF590" s="187"/>
      <c r="BG590" s="172">
        <v>0</v>
      </c>
      <c r="BH590" s="172"/>
      <c r="BI590" s="172"/>
      <c r="BJ590" s="172"/>
      <c r="BK590" s="172"/>
      <c r="BL590" s="28"/>
      <c r="BM590" s="229"/>
      <c r="BN590" s="229"/>
      <c r="BO590" s="229"/>
      <c r="BP590" s="229"/>
      <c r="BQ590" s="229"/>
      <c r="BR590" s="229"/>
      <c r="BS590" s="229"/>
      <c r="BT590" s="229"/>
      <c r="BU590" s="229"/>
      <c r="BV590" s="229">
        <v>0</v>
      </c>
      <c r="BW590" s="229"/>
      <c r="BX590" s="229"/>
      <c r="BY590" s="229"/>
      <c r="BZ590" s="229"/>
      <c r="CA590" s="229"/>
      <c r="CB590" s="229"/>
      <c r="CC590" s="229"/>
      <c r="CD590" s="229"/>
      <c r="CE590" s="229"/>
      <c r="CF590" s="229"/>
      <c r="CG590" s="229">
        <v>0</v>
      </c>
      <c r="CH590" s="229">
        <v>0</v>
      </c>
      <c r="CI590" s="229"/>
      <c r="CJ590" s="229">
        <v>1.4999999999999999E-2</v>
      </c>
      <c r="CK590" s="229"/>
      <c r="CL590" s="229"/>
      <c r="CM590" s="229"/>
      <c r="CN590" s="229"/>
      <c r="CO590" s="229"/>
      <c r="CP590" s="229"/>
      <c r="CQ590" s="229" t="s">
        <v>169</v>
      </c>
      <c r="CR590" s="229" t="s">
        <v>179</v>
      </c>
      <c r="CS590">
        <v>0</v>
      </c>
    </row>
    <row r="591" spans="1:97" s="197" customFormat="1" ht="31.5" customHeight="1" x14ac:dyDescent="0.3">
      <c r="A591" s="193">
        <v>2022</v>
      </c>
      <c r="B591" s="170">
        <v>1</v>
      </c>
      <c r="C591" s="257">
        <v>44590</v>
      </c>
      <c r="D591" s="170">
        <v>142</v>
      </c>
      <c r="E591" s="170">
        <v>280</v>
      </c>
      <c r="F591" s="170">
        <v>2</v>
      </c>
      <c r="G591" s="196" t="s">
        <v>319</v>
      </c>
      <c r="H591" t="s">
        <v>320</v>
      </c>
      <c r="I591" t="s">
        <v>160</v>
      </c>
      <c r="J591">
        <v>3</v>
      </c>
      <c r="K591">
        <v>2</v>
      </c>
      <c r="L591" s="258">
        <v>323</v>
      </c>
      <c r="M591" s="259">
        <v>300.39</v>
      </c>
      <c r="N591" s="260">
        <v>345.61</v>
      </c>
      <c r="O591" s="192"/>
      <c r="P591" s="192"/>
      <c r="Q591" s="192"/>
      <c r="R591" s="192"/>
      <c r="S591" s="192"/>
      <c r="T591" s="192"/>
      <c r="U591" s="192"/>
      <c r="V591" s="192"/>
      <c r="W591" s="192"/>
      <c r="X591" s="192"/>
      <c r="Y591" s="171"/>
      <c r="Z591" s="171"/>
      <c r="AA591" s="192"/>
      <c r="AB591" s="192"/>
      <c r="AC591" s="192"/>
      <c r="AD591" s="192"/>
      <c r="AE591" s="192"/>
      <c r="AF591" s="192"/>
      <c r="AG591" s="192"/>
      <c r="AH591" s="192"/>
      <c r="AI591" s="192"/>
      <c r="AJ591" s="192"/>
      <c r="AK591" s="171"/>
      <c r="AL591" s="171"/>
      <c r="AM591" s="192"/>
      <c r="AN591" s="192"/>
      <c r="AO591" s="222"/>
      <c r="AP591" s="182">
        <v>105</v>
      </c>
      <c r="AQ591" s="183">
        <v>103</v>
      </c>
      <c r="AR591" s="181"/>
      <c r="AS591" s="181"/>
      <c r="AT591" s="184"/>
      <c r="AU591" s="184"/>
      <c r="AV591" s="184"/>
      <c r="AW591" s="184"/>
      <c r="AX591" s="184"/>
      <c r="AY591" s="184"/>
      <c r="AZ591" s="184"/>
      <c r="BA591" s="184"/>
      <c r="BB591" s="184"/>
      <c r="BC591" s="185"/>
      <c r="BD591" s="180"/>
      <c r="BE591" s="186"/>
      <c r="BF591" s="187"/>
      <c r="BG591" s="172">
        <v>0</v>
      </c>
      <c r="BH591" s="172"/>
      <c r="BI591" s="172"/>
      <c r="BJ591" s="172"/>
      <c r="BK591" s="172"/>
      <c r="BL591" s="28"/>
      <c r="BM591" s="229"/>
      <c r="BN591" s="229"/>
      <c r="BO591" s="229"/>
      <c r="BP591" s="229"/>
      <c r="BQ591" s="229"/>
      <c r="BR591" s="229"/>
      <c r="BS591" s="229"/>
      <c r="BT591" s="229"/>
      <c r="BU591" s="229"/>
      <c r="BV591" s="229">
        <v>0</v>
      </c>
      <c r="BW591" s="229"/>
      <c r="BX591" s="229"/>
      <c r="BY591" s="229"/>
      <c r="BZ591" s="229"/>
      <c r="CA591" s="229"/>
      <c r="CB591" s="229"/>
      <c r="CC591" s="229"/>
      <c r="CD591" s="229"/>
      <c r="CE591" s="229"/>
      <c r="CF591" s="229"/>
      <c r="CG591" s="229">
        <v>0</v>
      </c>
      <c r="CH591" s="229">
        <v>0</v>
      </c>
      <c r="CI591" s="229"/>
      <c r="CJ591" s="229">
        <v>1.4999999999999999E-2</v>
      </c>
      <c r="CK591" s="229"/>
      <c r="CL591" s="229"/>
      <c r="CM591" s="229"/>
      <c r="CN591" s="229"/>
      <c r="CO591" s="229"/>
      <c r="CP591" s="229"/>
      <c r="CQ591" s="229" t="s">
        <v>165</v>
      </c>
      <c r="CR591" s="229"/>
      <c r="CS591">
        <v>0</v>
      </c>
    </row>
    <row r="592" spans="1:97" s="197" customFormat="1" ht="31.5" customHeight="1" x14ac:dyDescent="0.3">
      <c r="A592" s="193">
        <v>2022</v>
      </c>
      <c r="B592" s="170">
        <v>1</v>
      </c>
      <c r="C592" s="257">
        <v>44590</v>
      </c>
      <c r="D592" s="170">
        <v>243</v>
      </c>
      <c r="E592" s="170">
        <v>167</v>
      </c>
      <c r="F592" s="170">
        <v>2</v>
      </c>
      <c r="G592" s="196" t="s">
        <v>278</v>
      </c>
      <c r="H592" t="s">
        <v>279</v>
      </c>
      <c r="I592" t="s">
        <v>160</v>
      </c>
      <c r="J592">
        <v>2</v>
      </c>
      <c r="K592">
        <v>2</v>
      </c>
      <c r="L592" s="258">
        <v>888</v>
      </c>
      <c r="M592" s="259">
        <v>825.84</v>
      </c>
      <c r="N592" s="260">
        <v>950.16</v>
      </c>
      <c r="O592" s="192"/>
      <c r="P592" s="192"/>
      <c r="Q592" s="192">
        <v>1102</v>
      </c>
      <c r="R592" s="192"/>
      <c r="S592" s="192"/>
      <c r="T592" s="192"/>
      <c r="U592" s="192"/>
      <c r="V592" s="192">
        <v>864</v>
      </c>
      <c r="W592" s="192"/>
      <c r="X592" s="192"/>
      <c r="Y592" s="171"/>
      <c r="Z592" s="171"/>
      <c r="AA592" s="192"/>
      <c r="AB592" s="192"/>
      <c r="AC592" s="192"/>
      <c r="AD592" s="192"/>
      <c r="AE592" s="192"/>
      <c r="AF592" s="192"/>
      <c r="AG592" s="192"/>
      <c r="AH592" s="192"/>
      <c r="AI592" s="192"/>
      <c r="AJ592" s="192"/>
      <c r="AK592" s="171"/>
      <c r="AL592" s="171"/>
      <c r="AM592" s="192">
        <v>1102</v>
      </c>
      <c r="AN592" s="192">
        <v>864</v>
      </c>
      <c r="AO592" s="222"/>
      <c r="AP592" s="182">
        <v>55</v>
      </c>
      <c r="AQ592" s="183">
        <v>131</v>
      </c>
      <c r="AR592" s="181"/>
      <c r="AS592" s="181"/>
      <c r="AT592" s="184"/>
      <c r="AU592" s="184"/>
      <c r="AV592" s="184"/>
      <c r="AW592" s="184"/>
      <c r="AX592" s="184"/>
      <c r="AY592" s="184"/>
      <c r="AZ592" s="184"/>
      <c r="BA592" s="184"/>
      <c r="BB592" s="184"/>
      <c r="BC592" s="185"/>
      <c r="BD592" s="180"/>
      <c r="BE592" s="186"/>
      <c r="BF592" s="187"/>
      <c r="BG592" s="172">
        <v>0</v>
      </c>
      <c r="BH592" s="172"/>
      <c r="BI592" s="172"/>
      <c r="BJ592" s="172"/>
      <c r="BK592" s="172"/>
      <c r="BL592" s="28"/>
      <c r="BM592" s="229"/>
      <c r="BN592" s="229"/>
      <c r="BO592" s="229"/>
      <c r="BP592" s="229"/>
      <c r="BQ592" s="229"/>
      <c r="BR592" s="229"/>
      <c r="BS592" s="229"/>
      <c r="BT592" s="229"/>
      <c r="BU592" s="229"/>
      <c r="BV592" s="229">
        <v>0</v>
      </c>
      <c r="BW592" s="229"/>
      <c r="BX592" s="229"/>
      <c r="BY592" s="229"/>
      <c r="BZ592" s="229"/>
      <c r="CA592" s="229"/>
      <c r="CB592" s="229"/>
      <c r="CC592" s="229"/>
      <c r="CD592" s="229"/>
      <c r="CE592" s="229"/>
      <c r="CF592" s="229"/>
      <c r="CG592" s="229">
        <v>0</v>
      </c>
      <c r="CH592" s="229">
        <v>0</v>
      </c>
      <c r="CI592" s="229"/>
      <c r="CJ592" s="229">
        <v>1.4999999999999999E-2</v>
      </c>
      <c r="CK592" s="229"/>
      <c r="CL592" s="229"/>
      <c r="CM592" s="229"/>
      <c r="CN592" s="229"/>
      <c r="CO592" s="229"/>
      <c r="CP592" s="229"/>
      <c r="CQ592" s="229" t="s">
        <v>165</v>
      </c>
      <c r="CR592" s="229" t="s">
        <v>165</v>
      </c>
      <c r="CS592">
        <v>0</v>
      </c>
    </row>
    <row r="593" spans="1:97" s="197" customFormat="1" ht="31.5" customHeight="1" x14ac:dyDescent="0.3">
      <c r="A593" s="193">
        <v>2022</v>
      </c>
      <c r="B593" s="170">
        <v>1</v>
      </c>
      <c r="C593" s="257">
        <v>44590</v>
      </c>
      <c r="D593" s="170">
        <v>405</v>
      </c>
      <c r="E593" s="170">
        <v>619</v>
      </c>
      <c r="F593" s="170">
        <v>2</v>
      </c>
      <c r="G593" s="196" t="s">
        <v>363</v>
      </c>
      <c r="H593" t="s">
        <v>364</v>
      </c>
      <c r="I593" t="s">
        <v>160</v>
      </c>
      <c r="J593">
        <v>1</v>
      </c>
      <c r="K593">
        <v>5</v>
      </c>
      <c r="L593" s="258">
        <v>420</v>
      </c>
      <c r="M593" s="259">
        <v>385.98</v>
      </c>
      <c r="N593" s="260">
        <v>454.02</v>
      </c>
      <c r="O593" s="192"/>
      <c r="P593" s="192">
        <v>474</v>
      </c>
      <c r="Q593" s="192"/>
      <c r="R593" s="192"/>
      <c r="S593" s="192"/>
      <c r="T593" s="192"/>
      <c r="U593" s="192">
        <v>396</v>
      </c>
      <c r="V593" s="192"/>
      <c r="W593" s="192"/>
      <c r="X593" s="192"/>
      <c r="Y593" s="171"/>
      <c r="Z593" s="171"/>
      <c r="AA593" s="192"/>
      <c r="AB593" s="192"/>
      <c r="AC593" s="192"/>
      <c r="AD593" s="192"/>
      <c r="AE593" s="192"/>
      <c r="AF593" s="192"/>
      <c r="AG593" s="192"/>
      <c r="AH593" s="192"/>
      <c r="AI593" s="192"/>
      <c r="AJ593" s="192"/>
      <c r="AK593" s="171"/>
      <c r="AL593" s="171"/>
      <c r="AM593" s="192">
        <v>474</v>
      </c>
      <c r="AN593" s="192">
        <v>396</v>
      </c>
      <c r="AO593" s="222"/>
      <c r="AP593" s="182">
        <v>23</v>
      </c>
      <c r="AQ593" s="183">
        <v>157</v>
      </c>
      <c r="AR593" s="181"/>
      <c r="AS593" s="181"/>
      <c r="AT593" s="184"/>
      <c r="AU593" s="184"/>
      <c r="AV593" s="184">
        <v>300</v>
      </c>
      <c r="AW593" s="184">
        <v>2</v>
      </c>
      <c r="AX593" s="184">
        <v>2</v>
      </c>
      <c r="AY593" s="184">
        <v>2</v>
      </c>
      <c r="AZ593" s="184"/>
      <c r="BA593" s="184"/>
      <c r="BB593" s="184"/>
      <c r="BC593" s="185"/>
      <c r="BD593" s="180"/>
      <c r="BE593" s="186"/>
      <c r="BF593" s="187"/>
      <c r="BG593" s="172">
        <v>0</v>
      </c>
      <c r="BH593" s="172">
        <v>300</v>
      </c>
      <c r="BI593" s="172"/>
      <c r="BJ593" s="172"/>
      <c r="BK593" s="172"/>
      <c r="BL593" s="28"/>
      <c r="BM593" s="229"/>
      <c r="BN593" s="229"/>
      <c r="BO593" s="229"/>
      <c r="BP593" s="229"/>
      <c r="BQ593" s="229"/>
      <c r="BR593" s="229"/>
      <c r="BS593" s="229"/>
      <c r="BT593" s="229"/>
      <c r="BU593" s="229"/>
      <c r="BV593" s="229">
        <v>0</v>
      </c>
      <c r="BW593" s="229"/>
      <c r="BX593" s="229"/>
      <c r="BY593" s="229"/>
      <c r="BZ593" s="229"/>
      <c r="CA593" s="229"/>
      <c r="CB593" s="229"/>
      <c r="CC593" s="229"/>
      <c r="CD593" s="229"/>
      <c r="CE593" s="229"/>
      <c r="CF593" s="229"/>
      <c r="CG593" s="229">
        <v>0</v>
      </c>
      <c r="CH593" s="229">
        <v>0</v>
      </c>
      <c r="CI593" s="229"/>
      <c r="CJ593" s="229">
        <v>1.4999999999999999E-2</v>
      </c>
      <c r="CK593" s="229"/>
      <c r="CL593" s="229"/>
      <c r="CM593" s="229"/>
      <c r="CN593" s="229"/>
      <c r="CO593" s="229"/>
      <c r="CP593" s="229"/>
      <c r="CQ593" s="229" t="s">
        <v>169</v>
      </c>
      <c r="CR593" s="229" t="s">
        <v>179</v>
      </c>
      <c r="CS593">
        <v>0</v>
      </c>
    </row>
    <row r="594" spans="1:97" s="197" customFormat="1" ht="31.5" customHeight="1" x14ac:dyDescent="0.3">
      <c r="A594" s="193">
        <v>2022</v>
      </c>
      <c r="B594" s="170">
        <v>1</v>
      </c>
      <c r="C594" s="257">
        <v>44590</v>
      </c>
      <c r="D594" s="170">
        <v>405</v>
      </c>
      <c r="E594" s="170">
        <v>620</v>
      </c>
      <c r="F594" s="170">
        <v>2</v>
      </c>
      <c r="G594" s="196" t="s">
        <v>366</v>
      </c>
      <c r="H594" t="s">
        <v>367</v>
      </c>
      <c r="I594" t="s">
        <v>160</v>
      </c>
      <c r="J594">
        <v>1</v>
      </c>
      <c r="K594">
        <v>5</v>
      </c>
      <c r="L594" s="258">
        <v>233</v>
      </c>
      <c r="M594" s="259">
        <v>214.01050000000001</v>
      </c>
      <c r="N594" s="260">
        <v>251.98949999999999</v>
      </c>
      <c r="O594" s="192"/>
      <c r="P594" s="192">
        <v>288</v>
      </c>
      <c r="Q594" s="192"/>
      <c r="R594" s="192"/>
      <c r="S594" s="192"/>
      <c r="T594" s="192"/>
      <c r="U594" s="192">
        <v>221</v>
      </c>
      <c r="V594" s="192"/>
      <c r="W594" s="192"/>
      <c r="X594" s="192"/>
      <c r="Y594" s="171"/>
      <c r="Z594" s="171"/>
      <c r="AA594" s="192"/>
      <c r="AB594" s="192"/>
      <c r="AC594" s="192"/>
      <c r="AD594" s="192"/>
      <c r="AE594" s="192"/>
      <c r="AF594" s="192"/>
      <c r="AG594" s="192"/>
      <c r="AH594" s="192"/>
      <c r="AI594" s="192"/>
      <c r="AJ594" s="192"/>
      <c r="AK594" s="171"/>
      <c r="AL594" s="171"/>
      <c r="AM594" s="192">
        <v>288</v>
      </c>
      <c r="AN594" s="192">
        <v>221</v>
      </c>
      <c r="AO594" s="222"/>
      <c r="AP594" s="182">
        <v>23</v>
      </c>
      <c r="AQ594" s="183">
        <v>157</v>
      </c>
      <c r="AR594" s="181"/>
      <c r="AS594" s="181"/>
      <c r="AT594" s="184"/>
      <c r="AU594" s="184"/>
      <c r="AV594" s="184">
        <v>300</v>
      </c>
      <c r="AW594" s="184">
        <v>3</v>
      </c>
      <c r="AX594" s="184">
        <v>1</v>
      </c>
      <c r="AY594" s="184"/>
      <c r="AZ594" s="184"/>
      <c r="BA594" s="184"/>
      <c r="BB594" s="184"/>
      <c r="BC594" s="185"/>
      <c r="BD594" s="180"/>
      <c r="BE594" s="186"/>
      <c r="BF594" s="187"/>
      <c r="BG594" s="172">
        <v>0</v>
      </c>
      <c r="BH594" s="172">
        <v>300</v>
      </c>
      <c r="BI594" s="172"/>
      <c r="BJ594" s="172"/>
      <c r="BK594" s="172"/>
      <c r="BL594" s="28"/>
      <c r="BM594" s="229"/>
      <c r="BN594" s="229"/>
      <c r="BO594" s="229"/>
      <c r="BP594" s="229"/>
      <c r="BQ594" s="229"/>
      <c r="BR594" s="229"/>
      <c r="BS594" s="229"/>
      <c r="BT594" s="229"/>
      <c r="BU594" s="229"/>
      <c r="BV594" s="229">
        <v>0</v>
      </c>
      <c r="BW594" s="229"/>
      <c r="BX594" s="229"/>
      <c r="BY594" s="229"/>
      <c r="BZ594" s="229"/>
      <c r="CA594" s="229"/>
      <c r="CB594" s="229"/>
      <c r="CC594" s="229"/>
      <c r="CD594" s="229"/>
      <c r="CE594" s="229"/>
      <c r="CF594" s="229"/>
      <c r="CG594" s="229">
        <v>0</v>
      </c>
      <c r="CH594" s="229">
        <v>0</v>
      </c>
      <c r="CI594" s="229"/>
      <c r="CJ594" s="229">
        <v>1.4999999999999999E-2</v>
      </c>
      <c r="CK594" s="229"/>
      <c r="CL594" s="229"/>
      <c r="CM594" s="229"/>
      <c r="CN594" s="229"/>
      <c r="CO594" s="229"/>
      <c r="CP594" s="229"/>
      <c r="CQ594" s="229" t="s">
        <v>169</v>
      </c>
      <c r="CR594" s="229" t="s">
        <v>179</v>
      </c>
      <c r="CS594">
        <v>0</v>
      </c>
    </row>
    <row r="595" spans="1:97" s="197" customFormat="1" ht="31.5" customHeight="1" x14ac:dyDescent="0.3">
      <c r="A595" s="193">
        <v>2022</v>
      </c>
      <c r="B595" s="170">
        <v>1</v>
      </c>
      <c r="C595" s="257">
        <v>44590</v>
      </c>
      <c r="D595" s="170">
        <v>405</v>
      </c>
      <c r="E595" s="170">
        <v>621</v>
      </c>
      <c r="F595" s="170">
        <v>2</v>
      </c>
      <c r="G595" s="196" t="s">
        <v>368</v>
      </c>
      <c r="H595" t="s">
        <v>369</v>
      </c>
      <c r="I595" t="s">
        <v>160</v>
      </c>
      <c r="J595">
        <v>1</v>
      </c>
      <c r="K595">
        <v>5</v>
      </c>
      <c r="L595" s="258">
        <v>191.5</v>
      </c>
      <c r="M595" s="259">
        <v>175.98849999999999</v>
      </c>
      <c r="N595" s="260">
        <v>207.01150000000001</v>
      </c>
      <c r="O595" s="192"/>
      <c r="P595" s="192"/>
      <c r="Q595" s="192"/>
      <c r="R595" s="192"/>
      <c r="S595" s="192"/>
      <c r="T595" s="192"/>
      <c r="U595" s="192"/>
      <c r="V595" s="192"/>
      <c r="W595" s="192"/>
      <c r="X595" s="192"/>
      <c r="Y595" s="171"/>
      <c r="Z595" s="171"/>
      <c r="AA595" s="192"/>
      <c r="AB595" s="192"/>
      <c r="AC595" s="192"/>
      <c r="AD595" s="192"/>
      <c r="AE595" s="192"/>
      <c r="AF595" s="192"/>
      <c r="AG595" s="192"/>
      <c r="AH595" s="192"/>
      <c r="AI595" s="192"/>
      <c r="AJ595" s="192"/>
      <c r="AK595" s="171"/>
      <c r="AL595" s="171"/>
      <c r="AM595" s="192"/>
      <c r="AN595" s="192"/>
      <c r="AO595" s="222"/>
      <c r="AP595" s="182">
        <v>23</v>
      </c>
      <c r="AQ595" s="183">
        <v>157</v>
      </c>
      <c r="AR595" s="181"/>
      <c r="AS595" s="181"/>
      <c r="AT595" s="184"/>
      <c r="AU595" s="184"/>
      <c r="AV595" s="184">
        <v>300</v>
      </c>
      <c r="AW595" s="184">
        <v>2</v>
      </c>
      <c r="AX595" s="184">
        <v>1</v>
      </c>
      <c r="AY595" s="184">
        <v>1</v>
      </c>
      <c r="AZ595" s="184"/>
      <c r="BA595" s="184"/>
      <c r="BB595" s="184"/>
      <c r="BC595" s="185"/>
      <c r="BD595" s="180"/>
      <c r="BE595" s="186"/>
      <c r="BF595" s="187"/>
      <c r="BG595" s="172">
        <v>0</v>
      </c>
      <c r="BH595" s="172">
        <v>300</v>
      </c>
      <c r="BI595" s="172"/>
      <c r="BJ595" s="172"/>
      <c r="BK595" s="172"/>
      <c r="BL595" s="28"/>
      <c r="BM595" s="229"/>
      <c r="BN595" s="229"/>
      <c r="BO595" s="229"/>
      <c r="BP595" s="229"/>
      <c r="BQ595" s="229"/>
      <c r="BR595" s="229"/>
      <c r="BS595" s="229"/>
      <c r="BT595" s="229"/>
      <c r="BU595" s="229"/>
      <c r="BV595" s="229">
        <v>0</v>
      </c>
      <c r="BW595" s="229"/>
      <c r="BX595" s="229"/>
      <c r="BY595" s="229"/>
      <c r="BZ595" s="229"/>
      <c r="CA595" s="229"/>
      <c r="CB595" s="229"/>
      <c r="CC595" s="229"/>
      <c r="CD595" s="229"/>
      <c r="CE595" s="229"/>
      <c r="CF595" s="229"/>
      <c r="CG595" s="229">
        <v>0</v>
      </c>
      <c r="CH595" s="229">
        <v>0</v>
      </c>
      <c r="CI595" s="229"/>
      <c r="CJ595" s="229">
        <v>1.4999999999999999E-2</v>
      </c>
      <c r="CK595" s="229"/>
      <c r="CL595" s="229"/>
      <c r="CM595" s="229"/>
      <c r="CN595" s="229"/>
      <c r="CO595" s="229"/>
      <c r="CP595" s="229"/>
      <c r="CQ595" s="229" t="s">
        <v>169</v>
      </c>
      <c r="CR595" s="229" t="s">
        <v>179</v>
      </c>
      <c r="CS595">
        <v>0</v>
      </c>
    </row>
    <row r="596" spans="1:97" s="197" customFormat="1" ht="31.5" customHeight="1" x14ac:dyDescent="0.3">
      <c r="A596" s="193">
        <v>2022</v>
      </c>
      <c r="B596" s="170">
        <v>1</v>
      </c>
      <c r="C596" s="257">
        <v>44590</v>
      </c>
      <c r="D596" s="170">
        <v>405</v>
      </c>
      <c r="E596" s="170">
        <v>622</v>
      </c>
      <c r="F596" s="170">
        <v>2</v>
      </c>
      <c r="G596" s="196" t="s">
        <v>370</v>
      </c>
      <c r="H596" t="s">
        <v>371</v>
      </c>
      <c r="I596" t="s">
        <v>160</v>
      </c>
      <c r="J596">
        <v>1</v>
      </c>
      <c r="K596">
        <v>5</v>
      </c>
      <c r="L596" s="258">
        <v>187</v>
      </c>
      <c r="M596" s="259">
        <v>172.41399999999999</v>
      </c>
      <c r="N596" s="260">
        <v>201.58600000000001</v>
      </c>
      <c r="O596" s="192"/>
      <c r="P596" s="192">
        <v>246</v>
      </c>
      <c r="Q596" s="192"/>
      <c r="R596" s="192"/>
      <c r="S596" s="192"/>
      <c r="T596" s="192"/>
      <c r="U596" s="192">
        <v>200</v>
      </c>
      <c r="V596" s="192"/>
      <c r="W596" s="192"/>
      <c r="X596" s="192"/>
      <c r="Y596" s="171"/>
      <c r="Z596" s="171"/>
      <c r="AA596" s="192"/>
      <c r="AB596" s="192"/>
      <c r="AC596" s="192"/>
      <c r="AD596" s="192"/>
      <c r="AE596" s="192"/>
      <c r="AF596" s="192"/>
      <c r="AG596" s="192"/>
      <c r="AH596" s="192"/>
      <c r="AI596" s="192"/>
      <c r="AJ596" s="192"/>
      <c r="AK596" s="171"/>
      <c r="AL596" s="171"/>
      <c r="AM596" s="192">
        <v>246</v>
      </c>
      <c r="AN596" s="192">
        <v>200</v>
      </c>
      <c r="AO596" s="222"/>
      <c r="AP596" s="182">
        <v>23</v>
      </c>
      <c r="AQ596" s="183">
        <v>157</v>
      </c>
      <c r="AR596" s="181"/>
      <c r="AS596" s="181"/>
      <c r="AT596" s="184"/>
      <c r="AU596" s="184"/>
      <c r="AV596" s="184">
        <v>600</v>
      </c>
      <c r="AW596" s="184">
        <v>3</v>
      </c>
      <c r="AX596" s="184">
        <v>3</v>
      </c>
      <c r="AY596" s="184">
        <v>3</v>
      </c>
      <c r="AZ596" s="184"/>
      <c r="BA596" s="184"/>
      <c r="BB596" s="184"/>
      <c r="BC596" s="185"/>
      <c r="BD596" s="180"/>
      <c r="BE596" s="186"/>
      <c r="BF596" s="187"/>
      <c r="BG596" s="172">
        <v>0</v>
      </c>
      <c r="BH596" s="172">
        <v>600</v>
      </c>
      <c r="BI596" s="172"/>
      <c r="BJ596" s="172"/>
      <c r="BK596" s="172"/>
      <c r="BL596" s="28"/>
      <c r="BM596" s="229"/>
      <c r="BN596" s="229"/>
      <c r="BO596" s="229"/>
      <c r="BP596" s="229"/>
      <c r="BQ596" s="229"/>
      <c r="BR596" s="229"/>
      <c r="BS596" s="229"/>
      <c r="BT596" s="229"/>
      <c r="BU596" s="229"/>
      <c r="BV596" s="229">
        <v>0</v>
      </c>
      <c r="BW596" s="229"/>
      <c r="BX596" s="229"/>
      <c r="BY596" s="229"/>
      <c r="BZ596" s="229"/>
      <c r="CA596" s="229"/>
      <c r="CB596" s="229"/>
      <c r="CC596" s="229"/>
      <c r="CD596" s="229"/>
      <c r="CE596" s="229"/>
      <c r="CF596" s="229"/>
      <c r="CG596" s="229">
        <v>0</v>
      </c>
      <c r="CH596" s="229">
        <v>0</v>
      </c>
      <c r="CI596" s="229"/>
      <c r="CJ596" s="229">
        <v>1.4999999999999999E-2</v>
      </c>
      <c r="CK596" s="229"/>
      <c r="CL596" s="229"/>
      <c r="CM596" s="229"/>
      <c r="CN596" s="229"/>
      <c r="CO596" s="229"/>
      <c r="CP596" s="229"/>
      <c r="CQ596" s="229" t="s">
        <v>169</v>
      </c>
      <c r="CR596" s="229" t="s">
        <v>179</v>
      </c>
      <c r="CS596">
        <v>0</v>
      </c>
    </row>
    <row r="597" spans="1:97" s="197" customFormat="1" ht="31.5" customHeight="1" x14ac:dyDescent="0.3">
      <c r="A597" s="193">
        <v>2022</v>
      </c>
      <c r="B597" s="170">
        <v>1</v>
      </c>
      <c r="C597" s="257">
        <v>44590</v>
      </c>
      <c r="D597" s="170">
        <v>425</v>
      </c>
      <c r="E597" s="170">
        <v>674</v>
      </c>
      <c r="F597" s="170">
        <v>2</v>
      </c>
      <c r="G597" s="196" t="s">
        <v>219</v>
      </c>
      <c r="H597" t="s">
        <v>220</v>
      </c>
      <c r="I597" t="s">
        <v>221</v>
      </c>
      <c r="J597">
        <v>2</v>
      </c>
      <c r="K597">
        <v>1</v>
      </c>
      <c r="L597" s="258">
        <v>256</v>
      </c>
      <c r="M597" s="259">
        <v>240.89599999999999</v>
      </c>
      <c r="N597" s="260">
        <v>274.17599999999999</v>
      </c>
      <c r="O597" s="192"/>
      <c r="P597" s="192"/>
      <c r="Q597" s="192"/>
      <c r="R597" s="192"/>
      <c r="S597" s="192"/>
      <c r="T597" s="192"/>
      <c r="U597" s="192"/>
      <c r="V597" s="192"/>
      <c r="W597" s="192"/>
      <c r="X597" s="192"/>
      <c r="Y597" s="171"/>
      <c r="Z597" s="171"/>
      <c r="AA597" s="192"/>
      <c r="AB597" s="192"/>
      <c r="AC597" s="192"/>
      <c r="AD597" s="192"/>
      <c r="AE597" s="192"/>
      <c r="AF597" s="192"/>
      <c r="AG597" s="192"/>
      <c r="AH597" s="192"/>
      <c r="AI597" s="192"/>
      <c r="AJ597" s="192"/>
      <c r="AK597" s="171"/>
      <c r="AL597" s="171"/>
      <c r="AM597" s="192"/>
      <c r="AN597" s="192"/>
      <c r="AO597" s="222"/>
      <c r="AP597" s="182">
        <v>60</v>
      </c>
      <c r="AQ597" s="183">
        <v>120</v>
      </c>
      <c r="AR597" s="181"/>
      <c r="AS597" s="181"/>
      <c r="AT597" s="184"/>
      <c r="AU597" s="184"/>
      <c r="AV597" s="184">
        <v>100</v>
      </c>
      <c r="AW597" s="184">
        <v>3</v>
      </c>
      <c r="AX597" s="184">
        <v>3</v>
      </c>
      <c r="AY597" s="184">
        <v>3</v>
      </c>
      <c r="AZ597" s="184"/>
      <c r="BA597" s="184"/>
      <c r="BB597" s="184"/>
      <c r="BC597" s="185"/>
      <c r="BD597" s="180"/>
      <c r="BE597" s="186"/>
      <c r="BF597" s="187"/>
      <c r="BG597" s="172">
        <v>0</v>
      </c>
      <c r="BH597" s="172">
        <v>100</v>
      </c>
      <c r="BI597" s="172"/>
      <c r="BJ597" s="172"/>
      <c r="BK597" s="172">
        <v>600</v>
      </c>
      <c r="BL597" s="28"/>
      <c r="BM597" s="229"/>
      <c r="BN597" s="229"/>
      <c r="BO597" s="229"/>
      <c r="BP597" s="229"/>
      <c r="BQ597" s="229"/>
      <c r="BR597" s="229"/>
      <c r="BS597" s="229"/>
      <c r="BT597" s="229"/>
      <c r="BU597" s="229"/>
      <c r="BV597" s="229">
        <v>0</v>
      </c>
      <c r="BW597" s="229">
        <v>600</v>
      </c>
      <c r="BX597" s="229"/>
      <c r="BY597" s="229"/>
      <c r="BZ597" s="229"/>
      <c r="CA597" s="229"/>
      <c r="CB597" s="229"/>
      <c r="CC597" s="229"/>
      <c r="CD597" s="229"/>
      <c r="CE597" s="229"/>
      <c r="CF597" s="229"/>
      <c r="CG597" s="229">
        <v>0</v>
      </c>
      <c r="CH597" s="229">
        <v>0</v>
      </c>
      <c r="CI597" s="229">
        <v>700</v>
      </c>
      <c r="CJ597" s="229">
        <v>1.4999999999999999E-2</v>
      </c>
      <c r="CK597" s="229"/>
      <c r="CL597" s="229"/>
      <c r="CM597" s="229"/>
      <c r="CN597" s="229"/>
      <c r="CO597" s="229"/>
      <c r="CP597" s="229"/>
      <c r="CQ597" s="229" t="s">
        <v>174</v>
      </c>
      <c r="CR597" s="229" t="s">
        <v>222</v>
      </c>
      <c r="CS597">
        <v>0</v>
      </c>
    </row>
    <row r="598" spans="1:97" s="197" customFormat="1" ht="31.5" customHeight="1" x14ac:dyDescent="0.3">
      <c r="A598" s="193">
        <v>2022</v>
      </c>
      <c r="B598" s="170">
        <v>1</v>
      </c>
      <c r="C598" s="257">
        <v>44590</v>
      </c>
      <c r="D598" s="170">
        <v>125</v>
      </c>
      <c r="E598" s="170">
        <v>691</v>
      </c>
      <c r="F598" s="170">
        <v>3</v>
      </c>
      <c r="G598" s="196" t="s">
        <v>227</v>
      </c>
      <c r="H598" t="s">
        <v>228</v>
      </c>
      <c r="I598" t="s">
        <v>160</v>
      </c>
      <c r="J598">
        <v>4</v>
      </c>
      <c r="K598">
        <v>4</v>
      </c>
      <c r="L598" s="258">
        <v>194</v>
      </c>
      <c r="M598" s="259">
        <v>174.6</v>
      </c>
      <c r="N598" s="260">
        <v>213.4</v>
      </c>
      <c r="O598" s="192"/>
      <c r="P598" s="192"/>
      <c r="Q598" s="192"/>
      <c r="R598" s="192"/>
      <c r="S598" s="192"/>
      <c r="T598" s="192"/>
      <c r="U598" s="192"/>
      <c r="V598" s="192"/>
      <c r="W598" s="192"/>
      <c r="X598" s="192"/>
      <c r="Y598" s="171"/>
      <c r="Z598" s="171"/>
      <c r="AA598" s="192"/>
      <c r="AB598" s="192"/>
      <c r="AC598" s="192"/>
      <c r="AD598" s="192"/>
      <c r="AE598" s="192"/>
      <c r="AF598" s="192"/>
      <c r="AG598" s="192"/>
      <c r="AH598" s="192"/>
      <c r="AI598" s="192"/>
      <c r="AJ598" s="192"/>
      <c r="AK598" s="171"/>
      <c r="AL598" s="171"/>
      <c r="AM598" s="192"/>
      <c r="AN598" s="192"/>
      <c r="AO598" s="222"/>
      <c r="AP598" s="182">
        <v>120</v>
      </c>
      <c r="AQ598" s="183">
        <v>120</v>
      </c>
      <c r="AR598" s="181"/>
      <c r="AS598" s="181"/>
      <c r="AT598" s="184"/>
      <c r="AU598" s="184"/>
      <c r="AV598" s="184"/>
      <c r="AW598" s="184"/>
      <c r="AX598" s="184"/>
      <c r="AY598" s="184"/>
      <c r="AZ598" s="184"/>
      <c r="BA598" s="184"/>
      <c r="BB598" s="184"/>
      <c r="BC598" s="185"/>
      <c r="BD598" s="180"/>
      <c r="BE598" s="186"/>
      <c r="BF598" s="187"/>
      <c r="BG598" s="172">
        <v>0</v>
      </c>
      <c r="BH598" s="172"/>
      <c r="BI598" s="172"/>
      <c r="BJ598" s="172"/>
      <c r="BK598" s="172"/>
      <c r="BL598" s="28"/>
      <c r="BM598" s="229"/>
      <c r="BN598" s="229"/>
      <c r="BO598" s="229"/>
      <c r="BP598" s="229"/>
      <c r="BQ598" s="229"/>
      <c r="BR598" s="229"/>
      <c r="BS598" s="229"/>
      <c r="BT598" s="229"/>
      <c r="BU598" s="229"/>
      <c r="BV598" s="229">
        <v>0</v>
      </c>
      <c r="BW598" s="229"/>
      <c r="BX598" s="229"/>
      <c r="BY598" s="229"/>
      <c r="BZ598" s="229"/>
      <c r="CA598" s="229"/>
      <c r="CB598" s="229"/>
      <c r="CC598" s="229"/>
      <c r="CD598" s="229"/>
      <c r="CE598" s="229"/>
      <c r="CF598" s="229"/>
      <c r="CG598" s="229">
        <v>0</v>
      </c>
      <c r="CH598" s="229">
        <v>0</v>
      </c>
      <c r="CI598" s="229"/>
      <c r="CJ598" s="229">
        <v>1.4999999999999999E-2</v>
      </c>
      <c r="CK598" s="229"/>
      <c r="CL598" s="229"/>
      <c r="CM598" s="229"/>
      <c r="CN598" s="229"/>
      <c r="CO598" s="229"/>
      <c r="CP598" s="229"/>
      <c r="CQ598" s="229" t="s">
        <v>229</v>
      </c>
      <c r="CR598" s="229" t="s">
        <v>230</v>
      </c>
      <c r="CS598">
        <v>0</v>
      </c>
    </row>
    <row r="599" spans="1:97" s="197" customFormat="1" ht="31.5" customHeight="1" x14ac:dyDescent="0.3">
      <c r="A599" s="193">
        <v>2022</v>
      </c>
      <c r="B599" s="170">
        <v>1</v>
      </c>
      <c r="C599" s="257">
        <v>44590</v>
      </c>
      <c r="D599" s="170">
        <v>236</v>
      </c>
      <c r="E599" s="170">
        <v>160</v>
      </c>
      <c r="F599" s="170">
        <v>3</v>
      </c>
      <c r="G599" s="196" t="s">
        <v>214</v>
      </c>
      <c r="H599" t="s">
        <v>215</v>
      </c>
      <c r="I599" t="s">
        <v>160</v>
      </c>
      <c r="J599">
        <v>2</v>
      </c>
      <c r="K599">
        <v>1</v>
      </c>
      <c r="L599" s="258">
        <v>200</v>
      </c>
      <c r="M599" s="259">
        <v>186</v>
      </c>
      <c r="N599" s="260">
        <v>214</v>
      </c>
      <c r="O599" s="192"/>
      <c r="P599" s="192">
        <v>351</v>
      </c>
      <c r="Q599" s="192">
        <v>344</v>
      </c>
      <c r="R599" s="192">
        <v>331</v>
      </c>
      <c r="S599" s="192">
        <v>339</v>
      </c>
      <c r="T599" s="192"/>
      <c r="U599" s="192">
        <v>198</v>
      </c>
      <c r="V599" s="192">
        <v>218</v>
      </c>
      <c r="W599" s="192">
        <v>207</v>
      </c>
      <c r="X599" s="192">
        <v>210</v>
      </c>
      <c r="Y599" s="171">
        <v>100</v>
      </c>
      <c r="Z599" s="171">
        <v>100</v>
      </c>
      <c r="AA599" s="192">
        <v>308</v>
      </c>
      <c r="AB599" s="192">
        <v>310</v>
      </c>
      <c r="AC599" s="192">
        <v>326</v>
      </c>
      <c r="AD599" s="192">
        <v>312</v>
      </c>
      <c r="AE599" s="192">
        <v>290</v>
      </c>
      <c r="AF599" s="192">
        <v>221</v>
      </c>
      <c r="AG599" s="192">
        <v>218</v>
      </c>
      <c r="AH599" s="192">
        <v>215</v>
      </c>
      <c r="AI599" s="192">
        <v>209</v>
      </c>
      <c r="AJ599" s="192">
        <v>212</v>
      </c>
      <c r="AK599" s="171">
        <v>101</v>
      </c>
      <c r="AL599" s="171">
        <v>100</v>
      </c>
      <c r="AM599" s="192">
        <v>323.44444444444451</v>
      </c>
      <c r="AN599" s="192">
        <v>212</v>
      </c>
      <c r="AO599" s="222"/>
      <c r="AP599" s="182">
        <v>76</v>
      </c>
      <c r="AQ599" s="183">
        <v>95</v>
      </c>
      <c r="AR599" s="181">
        <v>18</v>
      </c>
      <c r="AS599" s="181">
        <v>18</v>
      </c>
      <c r="AT599" s="184"/>
      <c r="AU599" s="184"/>
      <c r="AV599" s="184">
        <v>642</v>
      </c>
      <c r="AW599" s="184">
        <v>4</v>
      </c>
      <c r="AX599" s="184">
        <v>4</v>
      </c>
      <c r="AY599" s="184">
        <v>4</v>
      </c>
      <c r="AZ599" s="184"/>
      <c r="BA599" s="184"/>
      <c r="BB599" s="184"/>
      <c r="BC599" s="185"/>
      <c r="BD599" s="180"/>
      <c r="BE599" s="186"/>
      <c r="BF599" s="187"/>
      <c r="BG599" s="172">
        <v>0</v>
      </c>
      <c r="BH599" s="172">
        <v>642</v>
      </c>
      <c r="BI599" s="172"/>
      <c r="BJ599" s="172"/>
      <c r="BK599" s="172">
        <v>1176</v>
      </c>
      <c r="BL599" s="28">
        <v>2</v>
      </c>
      <c r="BM599" s="229">
        <v>1</v>
      </c>
      <c r="BN599" s="229">
        <v>5</v>
      </c>
      <c r="BO599" s="229"/>
      <c r="BP599" s="229"/>
      <c r="BQ599" s="229"/>
      <c r="BR599" s="229"/>
      <c r="BS599" s="229"/>
      <c r="BT599" s="229"/>
      <c r="BU599" s="229"/>
      <c r="BV599" s="229">
        <v>0</v>
      </c>
      <c r="BW599" s="229">
        <v>1176</v>
      </c>
      <c r="BX599" s="229">
        <v>6</v>
      </c>
      <c r="BY599" s="229">
        <v>5</v>
      </c>
      <c r="BZ599" s="229">
        <v>9</v>
      </c>
      <c r="CA599" s="229"/>
      <c r="CB599" s="229"/>
      <c r="CC599" s="229"/>
      <c r="CD599" s="229"/>
      <c r="CE599" s="229"/>
      <c r="CF599" s="229"/>
      <c r="CG599" s="229">
        <v>0</v>
      </c>
      <c r="CH599" s="229">
        <v>0</v>
      </c>
      <c r="CI599" s="229">
        <v>1818</v>
      </c>
      <c r="CJ599" s="229">
        <v>1.4999999999999999E-2</v>
      </c>
      <c r="CK599" s="229"/>
      <c r="CL599" s="229"/>
      <c r="CM599" s="229"/>
      <c r="CN599" s="229"/>
      <c r="CO599" s="229"/>
      <c r="CP599" s="229"/>
      <c r="CQ599" s="229" t="s">
        <v>216</v>
      </c>
      <c r="CR599" s="229" t="s">
        <v>217</v>
      </c>
      <c r="CS599">
        <v>0</v>
      </c>
    </row>
    <row r="600" spans="1:97" s="197" customFormat="1" ht="31.5" customHeight="1" x14ac:dyDescent="0.3">
      <c r="A600" s="193">
        <v>2022</v>
      </c>
      <c r="B600" s="170">
        <v>1</v>
      </c>
      <c r="C600" s="257">
        <v>44590</v>
      </c>
      <c r="D600" s="170">
        <v>243</v>
      </c>
      <c r="E600" s="170">
        <v>167</v>
      </c>
      <c r="F600" s="170">
        <v>3</v>
      </c>
      <c r="G600" s="196" t="s">
        <v>278</v>
      </c>
      <c r="H600" t="s">
        <v>279</v>
      </c>
      <c r="I600" t="s">
        <v>160</v>
      </c>
      <c r="J600">
        <v>2</v>
      </c>
      <c r="K600">
        <v>2</v>
      </c>
      <c r="L600" s="258">
        <v>888</v>
      </c>
      <c r="M600" s="259">
        <v>825.84</v>
      </c>
      <c r="N600" s="260">
        <v>950.16</v>
      </c>
      <c r="O600" s="192"/>
      <c r="P600" s="192"/>
      <c r="Q600" s="192"/>
      <c r="R600" s="192"/>
      <c r="S600" s="192"/>
      <c r="T600" s="192"/>
      <c r="U600" s="192"/>
      <c r="V600" s="192"/>
      <c r="W600" s="192"/>
      <c r="X600" s="192"/>
      <c r="Y600" s="171">
        <v>145</v>
      </c>
      <c r="Z600" s="171"/>
      <c r="AA600" s="192"/>
      <c r="AB600" s="192"/>
      <c r="AC600" s="192"/>
      <c r="AD600" s="192"/>
      <c r="AE600" s="192"/>
      <c r="AF600" s="192"/>
      <c r="AG600" s="192"/>
      <c r="AH600" s="192"/>
      <c r="AI600" s="192"/>
      <c r="AJ600" s="192"/>
      <c r="AK600" s="171"/>
      <c r="AL600" s="171"/>
      <c r="AM600" s="192"/>
      <c r="AN600" s="192"/>
      <c r="AO600" s="222"/>
      <c r="AP600" s="182">
        <v>55</v>
      </c>
      <c r="AQ600" s="183">
        <v>131</v>
      </c>
      <c r="AR600" s="181">
        <v>12.413793103448279</v>
      </c>
      <c r="AS600" s="181">
        <v>12.413793103448279</v>
      </c>
      <c r="AT600" s="184"/>
      <c r="AU600" s="184"/>
      <c r="AV600" s="184">
        <v>412</v>
      </c>
      <c r="AW600" s="184">
        <v>2</v>
      </c>
      <c r="AX600" s="184">
        <v>2</v>
      </c>
      <c r="AY600" s="184">
        <v>4</v>
      </c>
      <c r="AZ600" s="184"/>
      <c r="BA600" s="184"/>
      <c r="BB600" s="184"/>
      <c r="BC600" s="185"/>
      <c r="BD600" s="180"/>
      <c r="BE600" s="186"/>
      <c r="BF600" s="187"/>
      <c r="BG600" s="172">
        <v>0</v>
      </c>
      <c r="BH600" s="172">
        <v>412</v>
      </c>
      <c r="BI600" s="172"/>
      <c r="BJ600" s="172"/>
      <c r="BK600" s="172"/>
      <c r="BL600" s="28"/>
      <c r="BM600" s="229"/>
      <c r="BN600" s="229"/>
      <c r="BO600" s="229"/>
      <c r="BP600" s="229"/>
      <c r="BQ600" s="229"/>
      <c r="BR600" s="229"/>
      <c r="BS600" s="229"/>
      <c r="BT600" s="229"/>
      <c r="BU600" s="229"/>
      <c r="BV600" s="229">
        <v>0</v>
      </c>
      <c r="BW600" s="229"/>
      <c r="BX600" s="229"/>
      <c r="BY600" s="229"/>
      <c r="BZ600" s="229"/>
      <c r="CA600" s="229"/>
      <c r="CB600" s="229"/>
      <c r="CC600" s="229"/>
      <c r="CD600" s="229"/>
      <c r="CE600" s="229"/>
      <c r="CF600" s="229"/>
      <c r="CG600" s="229">
        <v>0</v>
      </c>
      <c r="CH600" s="229">
        <v>0</v>
      </c>
      <c r="CI600" s="229"/>
      <c r="CJ600" s="229">
        <v>1.4999999999999999E-2</v>
      </c>
      <c r="CK600" s="229"/>
      <c r="CL600" s="229"/>
      <c r="CM600" s="229"/>
      <c r="CN600" s="229"/>
      <c r="CO600" s="229"/>
      <c r="CP600" s="229"/>
      <c r="CQ600" s="229" t="s">
        <v>165</v>
      </c>
      <c r="CR600" s="229" t="s">
        <v>165</v>
      </c>
      <c r="CS600">
        <v>0</v>
      </c>
    </row>
    <row r="601" spans="1:97" s="197" customFormat="1" ht="31.5" customHeight="1" x14ac:dyDescent="0.3">
      <c r="A601" s="193">
        <v>2022</v>
      </c>
      <c r="B601" s="170">
        <v>1</v>
      </c>
      <c r="C601" s="257">
        <v>44590</v>
      </c>
      <c r="D601" s="170">
        <v>47</v>
      </c>
      <c r="E601" s="170">
        <v>122</v>
      </c>
      <c r="F601" s="170">
        <v>4</v>
      </c>
      <c r="G601" s="196" t="s">
        <v>224</v>
      </c>
      <c r="H601" t="s">
        <v>225</v>
      </c>
      <c r="I601" t="s">
        <v>221</v>
      </c>
      <c r="J601">
        <v>2</v>
      </c>
      <c r="K601">
        <v>1</v>
      </c>
      <c r="L601" s="258">
        <v>280</v>
      </c>
      <c r="M601" s="259">
        <v>267.39999999999998</v>
      </c>
      <c r="N601" s="260">
        <v>292.60000000000002</v>
      </c>
      <c r="O601" s="192"/>
      <c r="P601" s="192">
        <v>444</v>
      </c>
      <c r="Q601" s="192">
        <v>390</v>
      </c>
      <c r="R601" s="192">
        <v>384</v>
      </c>
      <c r="S601" s="192">
        <v>393</v>
      </c>
      <c r="T601" s="192"/>
      <c r="U601" s="192">
        <v>314</v>
      </c>
      <c r="V601" s="192">
        <v>289</v>
      </c>
      <c r="W601" s="192">
        <v>286</v>
      </c>
      <c r="X601" s="192">
        <v>300</v>
      </c>
      <c r="Y601" s="171">
        <v>113</v>
      </c>
      <c r="Z601" s="171">
        <v>113</v>
      </c>
      <c r="AA601" s="192">
        <v>390</v>
      </c>
      <c r="AB601" s="192">
        <v>350</v>
      </c>
      <c r="AC601" s="192">
        <v>400</v>
      </c>
      <c r="AD601" s="192">
        <v>397</v>
      </c>
      <c r="AE601" s="192">
        <v>389</v>
      </c>
      <c r="AF601" s="192">
        <v>305</v>
      </c>
      <c r="AG601" s="192">
        <v>278</v>
      </c>
      <c r="AH601" s="192">
        <v>308</v>
      </c>
      <c r="AI601" s="192">
        <v>307</v>
      </c>
      <c r="AJ601" s="192">
        <v>291</v>
      </c>
      <c r="AK601" s="171">
        <v>114</v>
      </c>
      <c r="AL601" s="171">
        <v>114</v>
      </c>
      <c r="AM601" s="192">
        <v>393</v>
      </c>
      <c r="AN601" s="192">
        <v>297.55555555555549</v>
      </c>
      <c r="AO601" s="222"/>
      <c r="AP601" s="182">
        <v>64</v>
      </c>
      <c r="AQ601" s="183">
        <v>113</v>
      </c>
      <c r="AR601" s="181">
        <v>15.929203539823011</v>
      </c>
      <c r="AS601" s="181">
        <v>15.929203539823011</v>
      </c>
      <c r="AT601" s="184"/>
      <c r="AU601" s="184"/>
      <c r="AV601" s="184">
        <v>800</v>
      </c>
      <c r="AW601" s="184"/>
      <c r="AX601" s="184"/>
      <c r="AY601" s="184"/>
      <c r="AZ601" s="184"/>
      <c r="BA601" s="184"/>
      <c r="BB601" s="184"/>
      <c r="BC601" s="185"/>
      <c r="BD601" s="180"/>
      <c r="BE601" s="186"/>
      <c r="BF601" s="187"/>
      <c r="BG601" s="172">
        <v>0</v>
      </c>
      <c r="BH601" s="172">
        <v>800</v>
      </c>
      <c r="BI601" s="172"/>
      <c r="BJ601" s="172"/>
      <c r="BK601" s="172">
        <v>600</v>
      </c>
      <c r="BL601" s="28"/>
      <c r="BM601" s="229">
        <v>1</v>
      </c>
      <c r="BN601" s="229">
        <v>5</v>
      </c>
      <c r="BO601" s="229"/>
      <c r="BP601" s="229"/>
      <c r="BQ601" s="229"/>
      <c r="BR601" s="229"/>
      <c r="BS601" s="229"/>
      <c r="BT601" s="229"/>
      <c r="BU601" s="229"/>
      <c r="BV601" s="229">
        <v>0</v>
      </c>
      <c r="BW601" s="229">
        <v>600</v>
      </c>
      <c r="BX601" s="229"/>
      <c r="BY601" s="229"/>
      <c r="BZ601" s="229"/>
      <c r="CA601" s="229"/>
      <c r="CB601" s="229"/>
      <c r="CC601" s="229"/>
      <c r="CD601" s="229"/>
      <c r="CE601" s="229"/>
      <c r="CF601" s="229"/>
      <c r="CG601" s="229">
        <v>0</v>
      </c>
      <c r="CH601" s="229">
        <v>0</v>
      </c>
      <c r="CI601" s="229">
        <v>1400</v>
      </c>
      <c r="CJ601" s="229">
        <v>1.4999999999999999E-2</v>
      </c>
      <c r="CK601" s="229"/>
      <c r="CL601" s="229"/>
      <c r="CM601" s="229"/>
      <c r="CN601" s="229"/>
      <c r="CO601" s="229"/>
      <c r="CP601" s="229"/>
      <c r="CQ601" s="229" t="s">
        <v>174</v>
      </c>
      <c r="CR601" s="229" t="s">
        <v>222</v>
      </c>
      <c r="CS601">
        <v>0</v>
      </c>
    </row>
    <row r="602" spans="1:97" s="197" customFormat="1" ht="31.5" customHeight="1" x14ac:dyDescent="0.3">
      <c r="A602" s="193">
        <v>2022</v>
      </c>
      <c r="B602" s="170">
        <v>1</v>
      </c>
      <c r="C602" s="257">
        <v>44590</v>
      </c>
      <c r="D602" s="170">
        <v>124</v>
      </c>
      <c r="E602" s="170">
        <v>689</v>
      </c>
      <c r="F602" s="170">
        <v>4</v>
      </c>
      <c r="G602" s="196" t="s">
        <v>276</v>
      </c>
      <c r="H602" t="s">
        <v>277</v>
      </c>
      <c r="I602" t="s">
        <v>160</v>
      </c>
      <c r="J602">
        <v>2</v>
      </c>
      <c r="K602">
        <v>2</v>
      </c>
      <c r="L602" s="258">
        <v>75</v>
      </c>
      <c r="M602" s="259">
        <v>67.5</v>
      </c>
      <c r="N602" s="260">
        <v>82.5</v>
      </c>
      <c r="O602" s="192"/>
      <c r="P602" s="192"/>
      <c r="Q602" s="192"/>
      <c r="R602" s="192"/>
      <c r="S602" s="192"/>
      <c r="T602" s="192"/>
      <c r="U602" s="192"/>
      <c r="V602" s="192"/>
      <c r="W602" s="192"/>
      <c r="X602" s="192"/>
      <c r="Y602" s="171"/>
      <c r="Z602" s="171"/>
      <c r="AA602" s="192"/>
      <c r="AB602" s="192"/>
      <c r="AC602" s="192"/>
      <c r="AD602" s="192"/>
      <c r="AE602" s="192"/>
      <c r="AF602" s="192"/>
      <c r="AG602" s="192"/>
      <c r="AH602" s="192"/>
      <c r="AI602" s="192"/>
      <c r="AJ602" s="192"/>
      <c r="AK602" s="171"/>
      <c r="AL602" s="171"/>
      <c r="AM602" s="192"/>
      <c r="AN602" s="192"/>
      <c r="AO602" s="222"/>
      <c r="AP602" s="182">
        <v>59</v>
      </c>
      <c r="AQ602" s="183">
        <v>122</v>
      </c>
      <c r="AR602" s="181"/>
      <c r="AS602" s="181"/>
      <c r="AT602" s="184"/>
      <c r="AU602" s="184"/>
      <c r="AV602" s="184"/>
      <c r="AW602" s="184"/>
      <c r="AX602" s="184"/>
      <c r="AY602" s="184"/>
      <c r="AZ602" s="184"/>
      <c r="BA602" s="184"/>
      <c r="BB602" s="184"/>
      <c r="BC602" s="185"/>
      <c r="BD602" s="180"/>
      <c r="BE602" s="186"/>
      <c r="BF602" s="187"/>
      <c r="BG602" s="172">
        <v>0</v>
      </c>
      <c r="BH602" s="172"/>
      <c r="BI602" s="172"/>
      <c r="BJ602" s="172"/>
      <c r="BK602" s="172"/>
      <c r="BL602" s="28"/>
      <c r="BM602" s="229"/>
      <c r="BN602" s="229"/>
      <c r="BO602" s="229"/>
      <c r="BP602" s="229"/>
      <c r="BQ602" s="229"/>
      <c r="BR602" s="229"/>
      <c r="BS602" s="229"/>
      <c r="BT602" s="229"/>
      <c r="BU602" s="229"/>
      <c r="BV602" s="229">
        <v>0</v>
      </c>
      <c r="BW602" s="229"/>
      <c r="BX602" s="229"/>
      <c r="BY602" s="229"/>
      <c r="BZ602" s="229"/>
      <c r="CA602" s="229"/>
      <c r="CB602" s="229"/>
      <c r="CC602" s="229"/>
      <c r="CD602" s="229"/>
      <c r="CE602" s="229"/>
      <c r="CF602" s="229"/>
      <c r="CG602" s="229">
        <v>0</v>
      </c>
      <c r="CH602" s="229">
        <v>0</v>
      </c>
      <c r="CI602" s="229"/>
      <c r="CJ602" s="229">
        <v>1.4999999999999999E-2</v>
      </c>
      <c r="CK602" s="229"/>
      <c r="CL602" s="229"/>
      <c r="CM602" s="229"/>
      <c r="CN602" s="229"/>
      <c r="CO602" s="229"/>
      <c r="CP602" s="229"/>
      <c r="CQ602" s="229" t="s">
        <v>169</v>
      </c>
      <c r="CR602" s="229" t="s">
        <v>179</v>
      </c>
      <c r="CS602">
        <v>0</v>
      </c>
    </row>
    <row r="603" spans="1:97" s="197" customFormat="1" ht="31.5" customHeight="1" x14ac:dyDescent="0.3">
      <c r="A603" s="193">
        <v>2022</v>
      </c>
      <c r="B603" s="170">
        <v>1</v>
      </c>
      <c r="C603" s="257">
        <v>44590</v>
      </c>
      <c r="D603" s="170">
        <v>383</v>
      </c>
      <c r="E603" s="170">
        <v>550</v>
      </c>
      <c r="F603" s="170">
        <v>4</v>
      </c>
      <c r="G603" s="196" t="s">
        <v>382</v>
      </c>
      <c r="H603" t="s">
        <v>383</v>
      </c>
      <c r="I603" t="s">
        <v>160</v>
      </c>
      <c r="J603">
        <v>3</v>
      </c>
      <c r="K603">
        <v>1</v>
      </c>
      <c r="L603" s="258">
        <v>35</v>
      </c>
      <c r="M603" s="259">
        <v>32.024999999999999</v>
      </c>
      <c r="N603" s="260">
        <v>38.045000000000002</v>
      </c>
      <c r="O603" s="192"/>
      <c r="P603" s="192"/>
      <c r="Q603" s="192">
        <v>44</v>
      </c>
      <c r="R603" s="192">
        <v>43</v>
      </c>
      <c r="S603" s="192">
        <v>46</v>
      </c>
      <c r="T603" s="192"/>
      <c r="U603" s="192"/>
      <c r="V603" s="192">
        <v>38</v>
      </c>
      <c r="W603" s="192">
        <v>36</v>
      </c>
      <c r="X603" s="192">
        <v>37</v>
      </c>
      <c r="Y603" s="171"/>
      <c r="Z603" s="171"/>
      <c r="AA603" s="192">
        <v>48</v>
      </c>
      <c r="AB603" s="192">
        <v>60</v>
      </c>
      <c r="AC603" s="192">
        <v>56</v>
      </c>
      <c r="AD603" s="192">
        <v>59</v>
      </c>
      <c r="AE603" s="192">
        <v>61</v>
      </c>
      <c r="AF603" s="192">
        <v>37</v>
      </c>
      <c r="AG603" s="192">
        <v>38</v>
      </c>
      <c r="AH603" s="192">
        <v>37</v>
      </c>
      <c r="AI603" s="192">
        <v>38</v>
      </c>
      <c r="AJ603" s="192">
        <v>38</v>
      </c>
      <c r="AK603" s="171">
        <v>94</v>
      </c>
      <c r="AL603" s="171">
        <v>94</v>
      </c>
      <c r="AM603" s="192">
        <v>52.125</v>
      </c>
      <c r="AN603" s="192">
        <v>37.375</v>
      </c>
      <c r="AO603" s="222"/>
      <c r="AP603" s="182">
        <v>114</v>
      </c>
      <c r="AQ603" s="183">
        <v>95</v>
      </c>
      <c r="AR603" s="181">
        <v>12.76595744680851</v>
      </c>
      <c r="AS603" s="181">
        <v>12.76595744680851</v>
      </c>
      <c r="AT603" s="184"/>
      <c r="AU603" s="184"/>
      <c r="AV603" s="184"/>
      <c r="AW603" s="184"/>
      <c r="AX603" s="184"/>
      <c r="AY603" s="184"/>
      <c r="AZ603" s="184"/>
      <c r="BA603" s="184"/>
      <c r="BB603" s="184"/>
      <c r="BC603" s="185"/>
      <c r="BD603" s="180"/>
      <c r="BE603" s="186"/>
      <c r="BF603" s="187"/>
      <c r="BG603" s="172">
        <v>0</v>
      </c>
      <c r="BH603" s="172"/>
      <c r="BI603" s="172"/>
      <c r="BJ603" s="172"/>
      <c r="BK603" s="172">
        <v>840</v>
      </c>
      <c r="BL603" s="28"/>
      <c r="BM603" s="229">
        <v>2</v>
      </c>
      <c r="BN603" s="229">
        <v>4</v>
      </c>
      <c r="BO603" s="229"/>
      <c r="BP603" s="229"/>
      <c r="BQ603" s="229"/>
      <c r="BR603" s="229"/>
      <c r="BS603" s="229"/>
      <c r="BT603" s="229"/>
      <c r="BU603" s="229"/>
      <c r="BV603" s="229">
        <v>0</v>
      </c>
      <c r="BW603" s="229">
        <v>840</v>
      </c>
      <c r="BX603" s="229"/>
      <c r="BY603" s="229"/>
      <c r="BZ603" s="229"/>
      <c r="CA603" s="229"/>
      <c r="CB603" s="229"/>
      <c r="CC603" s="229"/>
      <c r="CD603" s="229"/>
      <c r="CE603" s="229"/>
      <c r="CF603" s="229"/>
      <c r="CG603" s="229">
        <v>0</v>
      </c>
      <c r="CH603" s="229">
        <v>0</v>
      </c>
      <c r="CI603" s="229"/>
      <c r="CJ603" s="229">
        <v>1.4999999999999999E-2</v>
      </c>
      <c r="CK603" s="229"/>
      <c r="CL603" s="229"/>
      <c r="CM603" s="229"/>
      <c r="CN603" s="229"/>
      <c r="CO603" s="229"/>
      <c r="CP603" s="229"/>
      <c r="CQ603" s="229" t="s">
        <v>174</v>
      </c>
      <c r="CR603" s="229" t="s">
        <v>175</v>
      </c>
      <c r="CS603">
        <v>0</v>
      </c>
    </row>
    <row r="604" spans="1:97" s="197" customFormat="1" ht="31.5" customHeight="1" x14ac:dyDescent="0.3">
      <c r="A604" s="193">
        <v>2022</v>
      </c>
      <c r="B604" s="170">
        <v>1</v>
      </c>
      <c r="C604" s="257">
        <v>44590</v>
      </c>
      <c r="D604" s="170">
        <v>405</v>
      </c>
      <c r="E604" s="170">
        <v>622</v>
      </c>
      <c r="F604" s="170">
        <v>4</v>
      </c>
      <c r="G604" s="196" t="s">
        <v>370</v>
      </c>
      <c r="H604" t="s">
        <v>371</v>
      </c>
      <c r="I604" t="s">
        <v>160</v>
      </c>
      <c r="J604">
        <v>1</v>
      </c>
      <c r="K604">
        <v>5</v>
      </c>
      <c r="L604" s="258">
        <v>187</v>
      </c>
      <c r="M604" s="259">
        <v>172.41399999999999</v>
      </c>
      <c r="N604" s="260">
        <v>201.58600000000001</v>
      </c>
      <c r="O604" s="192"/>
      <c r="P604" s="192"/>
      <c r="Q604" s="192"/>
      <c r="R604" s="192"/>
      <c r="S604" s="192"/>
      <c r="T604" s="192"/>
      <c r="U604" s="192"/>
      <c r="V604" s="192"/>
      <c r="W604" s="192"/>
      <c r="X604" s="192"/>
      <c r="Y604" s="171">
        <v>136</v>
      </c>
      <c r="Z604" s="171"/>
      <c r="AA604" s="192"/>
      <c r="AB604" s="192"/>
      <c r="AC604" s="192"/>
      <c r="AD604" s="192"/>
      <c r="AE604" s="192"/>
      <c r="AF604" s="192"/>
      <c r="AG604" s="192"/>
      <c r="AH604" s="192"/>
      <c r="AI604" s="192"/>
      <c r="AJ604" s="192"/>
      <c r="AK604" s="171"/>
      <c r="AL604" s="171"/>
      <c r="AM604" s="192"/>
      <c r="AN604" s="192"/>
      <c r="AO604" s="222"/>
      <c r="AP604" s="182">
        <v>23</v>
      </c>
      <c r="AQ604" s="183">
        <v>157</v>
      </c>
      <c r="AR604" s="181">
        <v>26.47058823529412</v>
      </c>
      <c r="AS604" s="181">
        <v>26.47058823529412</v>
      </c>
      <c r="AT604" s="184"/>
      <c r="AU604" s="184"/>
      <c r="AV604" s="184"/>
      <c r="AW604" s="184"/>
      <c r="AX604" s="184"/>
      <c r="AY604" s="184"/>
      <c r="AZ604" s="184"/>
      <c r="BA604" s="184"/>
      <c r="BB604" s="184"/>
      <c r="BC604" s="185"/>
      <c r="BD604" s="180"/>
      <c r="BE604" s="186"/>
      <c r="BF604" s="187"/>
      <c r="BG604" s="172">
        <v>0</v>
      </c>
      <c r="BH604" s="172"/>
      <c r="BI604" s="172"/>
      <c r="BJ604" s="172"/>
      <c r="BK604" s="172"/>
      <c r="BL604" s="28"/>
      <c r="BM604" s="229"/>
      <c r="BN604" s="229"/>
      <c r="BO604" s="229"/>
      <c r="BP604" s="229"/>
      <c r="BQ604" s="229"/>
      <c r="BR604" s="229"/>
      <c r="BS604" s="229"/>
      <c r="BT604" s="229"/>
      <c r="BU604" s="229"/>
      <c r="BV604" s="229">
        <v>0</v>
      </c>
      <c r="BW604" s="229"/>
      <c r="BX604" s="229"/>
      <c r="BY604" s="229"/>
      <c r="BZ604" s="229"/>
      <c r="CA604" s="229"/>
      <c r="CB604" s="229"/>
      <c r="CC604" s="229"/>
      <c r="CD604" s="229"/>
      <c r="CE604" s="229"/>
      <c r="CF604" s="229"/>
      <c r="CG604" s="229">
        <v>0</v>
      </c>
      <c r="CH604" s="229">
        <v>0</v>
      </c>
      <c r="CI604" s="229"/>
      <c r="CJ604" s="229">
        <v>1.4999999999999999E-2</v>
      </c>
      <c r="CK604" s="229"/>
      <c r="CL604" s="229"/>
      <c r="CM604" s="229"/>
      <c r="CN604" s="229"/>
      <c r="CO604" s="229"/>
      <c r="CP604" s="229"/>
      <c r="CQ604" s="229" t="s">
        <v>169</v>
      </c>
      <c r="CR604" s="229" t="s">
        <v>179</v>
      </c>
      <c r="CS604">
        <v>0</v>
      </c>
    </row>
    <row r="605" spans="1:97" s="197" customFormat="1" ht="31.5" customHeight="1" x14ac:dyDescent="0.3">
      <c r="A605" s="193">
        <v>2022</v>
      </c>
      <c r="B605" s="170">
        <v>1</v>
      </c>
      <c r="C605" s="257">
        <v>44590</v>
      </c>
      <c r="D605" s="170">
        <v>419</v>
      </c>
      <c r="E605" s="170">
        <v>670</v>
      </c>
      <c r="F605" s="170">
        <v>4</v>
      </c>
      <c r="G605" s="196" t="s">
        <v>212</v>
      </c>
      <c r="H605" t="s">
        <v>213</v>
      </c>
      <c r="I605" t="s">
        <v>160</v>
      </c>
      <c r="J605">
        <v>4</v>
      </c>
      <c r="K605">
        <v>2</v>
      </c>
      <c r="L605" s="258">
        <v>298</v>
      </c>
      <c r="M605" s="259">
        <v>280.41800000000001</v>
      </c>
      <c r="N605" s="260">
        <v>319.15800000000002</v>
      </c>
      <c r="O605" s="192"/>
      <c r="P605" s="192">
        <v>178</v>
      </c>
      <c r="Q605" s="192">
        <v>176</v>
      </c>
      <c r="R605" s="192">
        <v>170</v>
      </c>
      <c r="S605" s="192">
        <v>177</v>
      </c>
      <c r="T605" s="192"/>
      <c r="U605" s="192">
        <v>140</v>
      </c>
      <c r="V605" s="192">
        <v>144</v>
      </c>
      <c r="W605" s="192">
        <v>139</v>
      </c>
      <c r="X605" s="192">
        <v>140</v>
      </c>
      <c r="Y605" s="171">
        <v>165</v>
      </c>
      <c r="Z605" s="171">
        <v>177</v>
      </c>
      <c r="AA605" s="192">
        <v>196</v>
      </c>
      <c r="AB605" s="192">
        <v>175</v>
      </c>
      <c r="AC605" s="192">
        <v>187</v>
      </c>
      <c r="AD605" s="192">
        <v>180</v>
      </c>
      <c r="AE605" s="192">
        <v>172</v>
      </c>
      <c r="AF605" s="192">
        <v>144</v>
      </c>
      <c r="AG605" s="192">
        <v>141</v>
      </c>
      <c r="AH605" s="192">
        <v>140</v>
      </c>
      <c r="AI605" s="192">
        <v>139</v>
      </c>
      <c r="AJ605" s="192">
        <v>144</v>
      </c>
      <c r="AK605" s="171">
        <v>184</v>
      </c>
      <c r="AL605" s="171">
        <v>197</v>
      </c>
      <c r="AM605" s="192">
        <v>179</v>
      </c>
      <c r="AN605" s="192">
        <v>141.2222222222222</v>
      </c>
      <c r="AO605" s="222"/>
      <c r="AP605" s="182">
        <v>96</v>
      </c>
      <c r="AQ605" s="183">
        <v>150</v>
      </c>
      <c r="AR605" s="181">
        <v>5</v>
      </c>
      <c r="AS605" s="181">
        <v>5</v>
      </c>
      <c r="AT605" s="184"/>
      <c r="AU605" s="184"/>
      <c r="AV605" s="184">
        <v>264</v>
      </c>
      <c r="AW605" s="184">
        <v>6</v>
      </c>
      <c r="AX605" s="184">
        <v>6</v>
      </c>
      <c r="AY605" s="184">
        <v>6</v>
      </c>
      <c r="AZ605" s="184"/>
      <c r="BA605" s="184"/>
      <c r="BB605" s="184"/>
      <c r="BC605" s="185"/>
      <c r="BD605" s="180"/>
      <c r="BE605" s="186"/>
      <c r="BF605" s="187"/>
      <c r="BG605" s="172">
        <v>0</v>
      </c>
      <c r="BH605" s="172">
        <v>264</v>
      </c>
      <c r="BI605" s="172"/>
      <c r="BJ605" s="172"/>
      <c r="BK605" s="172">
        <v>696</v>
      </c>
      <c r="BL605" s="28">
        <v>4</v>
      </c>
      <c r="BM605" s="229">
        <v>4</v>
      </c>
      <c r="BN605" s="229">
        <v>5</v>
      </c>
      <c r="BO605" s="229"/>
      <c r="BP605" s="229"/>
      <c r="BQ605" s="229"/>
      <c r="BR605" s="229"/>
      <c r="BS605" s="229"/>
      <c r="BT605" s="229"/>
      <c r="BU605" s="229"/>
      <c r="BV605" s="229">
        <v>0</v>
      </c>
      <c r="BW605" s="229">
        <v>696</v>
      </c>
      <c r="BX605" s="229">
        <v>5</v>
      </c>
      <c r="BY605" s="229">
        <v>5</v>
      </c>
      <c r="BZ605" s="229">
        <v>5</v>
      </c>
      <c r="CA605" s="229"/>
      <c r="CB605" s="229"/>
      <c r="CC605" s="229"/>
      <c r="CD605" s="229"/>
      <c r="CE605" s="229"/>
      <c r="CF605" s="229"/>
      <c r="CG605" s="229">
        <v>0</v>
      </c>
      <c r="CH605" s="229">
        <v>0</v>
      </c>
      <c r="CI605" s="229">
        <v>960</v>
      </c>
      <c r="CJ605" s="229">
        <v>1.4999999999999999E-2</v>
      </c>
      <c r="CK605" s="229"/>
      <c r="CL605" s="229"/>
      <c r="CM605" s="229"/>
      <c r="CN605" s="229"/>
      <c r="CO605" s="229"/>
      <c r="CP605" s="229"/>
      <c r="CQ605" s="229" t="s">
        <v>174</v>
      </c>
      <c r="CR605" s="229" t="s">
        <v>175</v>
      </c>
      <c r="CS605">
        <v>0</v>
      </c>
    </row>
    <row r="606" spans="1:97" s="197" customFormat="1" ht="31.5" customHeight="1" x14ac:dyDescent="0.3">
      <c r="A606" s="193">
        <v>2022</v>
      </c>
      <c r="B606" s="170">
        <v>1</v>
      </c>
      <c r="C606" s="257">
        <v>44590</v>
      </c>
      <c r="D606" s="170">
        <v>376</v>
      </c>
      <c r="E606" s="170">
        <v>438</v>
      </c>
      <c r="F606" s="170">
        <v>5</v>
      </c>
      <c r="G606" s="196" t="s">
        <v>197</v>
      </c>
      <c r="H606" t="s">
        <v>198</v>
      </c>
      <c r="I606" t="s">
        <v>160</v>
      </c>
      <c r="J606">
        <v>3</v>
      </c>
      <c r="K606">
        <v>2</v>
      </c>
      <c r="L606" s="258">
        <v>335</v>
      </c>
      <c r="M606" s="259">
        <v>315.23500000000001</v>
      </c>
      <c r="N606" s="260">
        <v>358.78500000000003</v>
      </c>
      <c r="O606" s="192"/>
      <c r="P606" s="192"/>
      <c r="Q606" s="192"/>
      <c r="R606" s="192"/>
      <c r="S606" s="192"/>
      <c r="T606" s="192"/>
      <c r="U606" s="192"/>
      <c r="V606" s="192"/>
      <c r="W606" s="192"/>
      <c r="X606" s="192"/>
      <c r="Y606" s="171"/>
      <c r="Z606" s="171"/>
      <c r="AA606" s="192"/>
      <c r="AB606" s="192"/>
      <c r="AC606" s="192"/>
      <c r="AD606" s="192"/>
      <c r="AE606" s="192"/>
      <c r="AF606" s="192"/>
      <c r="AG606" s="192"/>
      <c r="AH606" s="192"/>
      <c r="AI606" s="192"/>
      <c r="AJ606" s="192"/>
      <c r="AK606" s="171"/>
      <c r="AL606" s="171"/>
      <c r="AM606" s="192"/>
      <c r="AN606" s="192"/>
      <c r="AO606" s="222"/>
      <c r="AP606" s="182">
        <v>75</v>
      </c>
      <c r="AQ606" s="183">
        <v>144</v>
      </c>
      <c r="AR606" s="181"/>
      <c r="AS606" s="181"/>
      <c r="AT606" s="184"/>
      <c r="AU606" s="184"/>
      <c r="AV606" s="184"/>
      <c r="AW606" s="184"/>
      <c r="AX606" s="184"/>
      <c r="AY606" s="184"/>
      <c r="AZ606" s="184"/>
      <c r="BA606" s="184"/>
      <c r="BB606" s="184"/>
      <c r="BC606" s="185"/>
      <c r="BD606" s="180"/>
      <c r="BE606" s="186"/>
      <c r="BF606" s="187"/>
      <c r="BG606" s="172">
        <v>0</v>
      </c>
      <c r="BH606" s="172"/>
      <c r="BI606" s="172"/>
      <c r="BJ606" s="172"/>
      <c r="BK606" s="172"/>
      <c r="BL606" s="28"/>
      <c r="BM606" s="229"/>
      <c r="BN606" s="229"/>
      <c r="BO606" s="229"/>
      <c r="BP606" s="229"/>
      <c r="BQ606" s="229"/>
      <c r="BR606" s="229"/>
      <c r="BS606" s="229"/>
      <c r="BT606" s="229"/>
      <c r="BU606" s="229"/>
      <c r="BV606" s="229">
        <v>0</v>
      </c>
      <c r="BW606" s="229"/>
      <c r="BX606" s="229"/>
      <c r="BY606" s="229"/>
      <c r="BZ606" s="229"/>
      <c r="CA606" s="229"/>
      <c r="CB606" s="229"/>
      <c r="CC606" s="229"/>
      <c r="CD606" s="229"/>
      <c r="CE606" s="229"/>
      <c r="CF606" s="229"/>
      <c r="CG606" s="229">
        <v>0</v>
      </c>
      <c r="CH606" s="229">
        <v>0</v>
      </c>
      <c r="CI606" s="229"/>
      <c r="CJ606" s="229">
        <v>1.4999999999999999E-2</v>
      </c>
      <c r="CK606" s="229"/>
      <c r="CL606" s="229"/>
      <c r="CM606" s="229"/>
      <c r="CN606" s="229"/>
      <c r="CO606" s="229"/>
      <c r="CP606" s="229"/>
      <c r="CQ606" s="229" t="s">
        <v>174</v>
      </c>
      <c r="CR606" s="229" t="s">
        <v>175</v>
      </c>
      <c r="CS606">
        <v>0</v>
      </c>
    </row>
    <row r="607" spans="1:97" s="197" customFormat="1" ht="31.5" customHeight="1" x14ac:dyDescent="0.3">
      <c r="A607" s="193">
        <v>2022</v>
      </c>
      <c r="B607" s="170">
        <v>1</v>
      </c>
      <c r="C607" s="257">
        <v>44590</v>
      </c>
      <c r="D607" s="170">
        <v>384</v>
      </c>
      <c r="E607" s="170">
        <v>556</v>
      </c>
      <c r="F607" s="170">
        <v>6</v>
      </c>
      <c r="G607" s="196" t="s">
        <v>187</v>
      </c>
      <c r="H607" t="s">
        <v>188</v>
      </c>
      <c r="I607" t="s">
        <v>160</v>
      </c>
      <c r="J607">
        <v>1</v>
      </c>
      <c r="K607">
        <v>6</v>
      </c>
      <c r="L607" s="258">
        <v>1066</v>
      </c>
      <c r="M607" s="259">
        <v>1003.106</v>
      </c>
      <c r="N607" s="260">
        <v>1141.6859999999999</v>
      </c>
      <c r="O607" s="192"/>
      <c r="P607" s="192">
        <v>1713</v>
      </c>
      <c r="Q607" s="192">
        <v>1738</v>
      </c>
      <c r="R607" s="192">
        <v>1717</v>
      </c>
      <c r="S607" s="192">
        <v>1740</v>
      </c>
      <c r="T607" s="192"/>
      <c r="U607" s="192">
        <v>1330</v>
      </c>
      <c r="V607" s="192">
        <v>1325</v>
      </c>
      <c r="W607" s="192">
        <v>1317</v>
      </c>
      <c r="X607" s="192">
        <v>1315</v>
      </c>
      <c r="Y607" s="171"/>
      <c r="Z607" s="171"/>
      <c r="AA607" s="192"/>
      <c r="AB607" s="192">
        <v>1610</v>
      </c>
      <c r="AC607" s="192">
        <v>1564</v>
      </c>
      <c r="AD607" s="192">
        <v>1610</v>
      </c>
      <c r="AE607" s="192">
        <v>1657</v>
      </c>
      <c r="AF607" s="192"/>
      <c r="AG607" s="192">
        <v>1293</v>
      </c>
      <c r="AH607" s="192">
        <v>1320</v>
      </c>
      <c r="AI607" s="192">
        <v>1343</v>
      </c>
      <c r="AJ607" s="192">
        <v>1330</v>
      </c>
      <c r="AK607" s="171"/>
      <c r="AL607" s="171"/>
      <c r="AM607" s="192">
        <v>1668.625</v>
      </c>
      <c r="AN607" s="192">
        <v>1321.625</v>
      </c>
      <c r="AO607" s="222"/>
      <c r="AP607" s="182">
        <v>21</v>
      </c>
      <c r="AQ607" s="183">
        <v>180</v>
      </c>
      <c r="AR607" s="181"/>
      <c r="AS607" s="181"/>
      <c r="AT607" s="184"/>
      <c r="AU607" s="184"/>
      <c r="AV607" s="184">
        <v>288</v>
      </c>
      <c r="AW607" s="184">
        <v>10</v>
      </c>
      <c r="AX607" s="184">
        <v>10</v>
      </c>
      <c r="AY607" s="184">
        <v>10</v>
      </c>
      <c r="AZ607" s="184"/>
      <c r="BA607" s="184"/>
      <c r="BB607" s="184"/>
      <c r="BC607" s="185"/>
      <c r="BD607" s="180"/>
      <c r="BE607" s="186"/>
      <c r="BF607" s="187"/>
      <c r="BG607" s="172">
        <v>0</v>
      </c>
      <c r="BH607" s="172">
        <v>288</v>
      </c>
      <c r="BI607" s="172"/>
      <c r="BJ607" s="172"/>
      <c r="BK607" s="172">
        <v>264</v>
      </c>
      <c r="BL607" s="28">
        <v>2</v>
      </c>
      <c r="BM607" s="229">
        <v>3</v>
      </c>
      <c r="BN607" s="229">
        <v>5</v>
      </c>
      <c r="BO607" s="229"/>
      <c r="BP607" s="229"/>
      <c r="BQ607" s="229"/>
      <c r="BR607" s="229"/>
      <c r="BS607" s="229"/>
      <c r="BT607" s="229"/>
      <c r="BU607" s="229"/>
      <c r="BV607" s="229">
        <v>0</v>
      </c>
      <c r="BW607" s="229">
        <v>264</v>
      </c>
      <c r="BX607" s="229">
        <v>2</v>
      </c>
      <c r="BY607" s="229">
        <v>2</v>
      </c>
      <c r="BZ607" s="229">
        <v>2</v>
      </c>
      <c r="CA607" s="229"/>
      <c r="CB607" s="229"/>
      <c r="CC607" s="229"/>
      <c r="CD607" s="229"/>
      <c r="CE607" s="229"/>
      <c r="CF607" s="229"/>
      <c r="CG607" s="229">
        <v>0</v>
      </c>
      <c r="CH607" s="229">
        <v>0</v>
      </c>
      <c r="CI607" s="229">
        <v>552</v>
      </c>
      <c r="CJ607" s="229">
        <v>1.4999999999999999E-2</v>
      </c>
      <c r="CK607" s="229"/>
      <c r="CL607" s="229"/>
      <c r="CM607" s="229"/>
      <c r="CN607" s="229"/>
      <c r="CO607" s="229"/>
      <c r="CP607" s="229"/>
      <c r="CQ607" s="229" t="s">
        <v>174</v>
      </c>
      <c r="CR607" s="229" t="s">
        <v>175</v>
      </c>
      <c r="CS607">
        <v>0</v>
      </c>
    </row>
    <row r="608" spans="1:97" s="197" customFormat="1" ht="31.5" customHeight="1" x14ac:dyDescent="0.3">
      <c r="A608" s="193">
        <v>2022</v>
      </c>
      <c r="B608" s="170">
        <v>1</v>
      </c>
      <c r="C608" s="257">
        <v>44590</v>
      </c>
      <c r="D608" s="170">
        <v>384</v>
      </c>
      <c r="E608" s="170">
        <v>557</v>
      </c>
      <c r="F608" s="170">
        <v>6</v>
      </c>
      <c r="G608" s="196" t="s">
        <v>189</v>
      </c>
      <c r="H608" t="s">
        <v>190</v>
      </c>
      <c r="I608" t="s">
        <v>160</v>
      </c>
      <c r="J608">
        <v>1</v>
      </c>
      <c r="K608">
        <v>6</v>
      </c>
      <c r="L608" s="258">
        <v>182</v>
      </c>
      <c r="M608" s="259">
        <v>171.262</v>
      </c>
      <c r="N608" s="260">
        <v>194.922</v>
      </c>
      <c r="O608" s="192"/>
      <c r="P608" s="192"/>
      <c r="Q608" s="192"/>
      <c r="R608" s="192"/>
      <c r="S608" s="192"/>
      <c r="T608" s="192"/>
      <c r="U608" s="192"/>
      <c r="V608" s="192"/>
      <c r="W608" s="192"/>
      <c r="X608" s="192"/>
      <c r="Y608" s="171">
        <v>157</v>
      </c>
      <c r="Z608" s="171">
        <v>161</v>
      </c>
      <c r="AA608" s="192"/>
      <c r="AB608" s="192"/>
      <c r="AC608" s="192"/>
      <c r="AD608" s="192"/>
      <c r="AE608" s="192"/>
      <c r="AF608" s="192"/>
      <c r="AG608" s="192"/>
      <c r="AH608" s="192"/>
      <c r="AI608" s="192"/>
      <c r="AJ608" s="192"/>
      <c r="AK608" s="171">
        <v>171</v>
      </c>
      <c r="AL608" s="171">
        <v>158</v>
      </c>
      <c r="AM608" s="192"/>
      <c r="AN608" s="192"/>
      <c r="AO608" s="222"/>
      <c r="AP608" s="182">
        <v>21</v>
      </c>
      <c r="AQ608" s="183">
        <v>180</v>
      </c>
      <c r="AR608" s="181">
        <v>22.36024844720497</v>
      </c>
      <c r="AS608" s="181">
        <v>22.36024844720497</v>
      </c>
      <c r="AT608" s="184"/>
      <c r="AU608" s="184"/>
      <c r="AV608" s="184"/>
      <c r="AW608" s="184"/>
      <c r="AX608" s="184"/>
      <c r="AY608" s="184"/>
      <c r="AZ608" s="184"/>
      <c r="BA608" s="184"/>
      <c r="BB608" s="184"/>
      <c r="BC608" s="185"/>
      <c r="BD608" s="180"/>
      <c r="BE608" s="186"/>
      <c r="BF608" s="187"/>
      <c r="BG608" s="172">
        <v>0</v>
      </c>
      <c r="BH608" s="172"/>
      <c r="BI608" s="172"/>
      <c r="BJ608" s="172"/>
      <c r="BK608" s="172"/>
      <c r="BL608" s="28"/>
      <c r="BM608" s="229"/>
      <c r="BN608" s="229"/>
      <c r="BO608" s="229"/>
      <c r="BP608" s="229"/>
      <c r="BQ608" s="229"/>
      <c r="BR608" s="229"/>
      <c r="BS608" s="229"/>
      <c r="BT608" s="229"/>
      <c r="BU608" s="229"/>
      <c r="BV608" s="229">
        <v>0</v>
      </c>
      <c r="BW608" s="229"/>
      <c r="BX608" s="229"/>
      <c r="BY608" s="229"/>
      <c r="BZ608" s="229"/>
      <c r="CA608" s="229"/>
      <c r="CB608" s="229"/>
      <c r="CC608" s="229"/>
      <c r="CD608" s="229"/>
      <c r="CE608" s="229"/>
      <c r="CF608" s="229"/>
      <c r="CG608" s="229">
        <v>0</v>
      </c>
      <c r="CH608" s="229">
        <v>0</v>
      </c>
      <c r="CI608" s="229"/>
      <c r="CJ608" s="229">
        <v>1.4999999999999999E-2</v>
      </c>
      <c r="CK608" s="229"/>
      <c r="CL608" s="229"/>
      <c r="CM608" s="229"/>
      <c r="CN608" s="229"/>
      <c r="CO608" s="229"/>
      <c r="CP608" s="229"/>
      <c r="CQ608" s="229" t="s">
        <v>174</v>
      </c>
      <c r="CR608" s="229" t="s">
        <v>175</v>
      </c>
      <c r="CS608">
        <v>0</v>
      </c>
    </row>
    <row r="609" spans="1:97" s="197" customFormat="1" ht="31.5" customHeight="1" x14ac:dyDescent="0.3">
      <c r="A609" s="193">
        <v>2022</v>
      </c>
      <c r="B609" s="170">
        <v>1</v>
      </c>
      <c r="C609" s="257">
        <v>44590</v>
      </c>
      <c r="D609" s="170">
        <v>434</v>
      </c>
      <c r="E609" s="170">
        <v>751</v>
      </c>
      <c r="F609" s="170">
        <v>6</v>
      </c>
      <c r="G609" s="196" t="s">
        <v>193</v>
      </c>
      <c r="H609" t="s">
        <v>194</v>
      </c>
      <c r="I609" t="s">
        <v>160</v>
      </c>
      <c r="J609">
        <v>1</v>
      </c>
      <c r="K609">
        <v>4</v>
      </c>
      <c r="L609" s="258">
        <v>1009</v>
      </c>
      <c r="M609" s="259">
        <v>949.46900000000005</v>
      </c>
      <c r="N609" s="260">
        <v>1080.6389999999999</v>
      </c>
      <c r="O609" s="192"/>
      <c r="P609" s="192"/>
      <c r="Q609" s="192"/>
      <c r="R609" s="192">
        <v>1482</v>
      </c>
      <c r="S609" s="192">
        <v>1435</v>
      </c>
      <c r="T609" s="192"/>
      <c r="U609" s="192"/>
      <c r="V609" s="192"/>
      <c r="W609" s="192">
        <v>1149</v>
      </c>
      <c r="X609" s="192">
        <v>1113</v>
      </c>
      <c r="Y609" s="171"/>
      <c r="Z609" s="171"/>
      <c r="AA609" s="192">
        <v>1385</v>
      </c>
      <c r="AB609" s="192">
        <v>1697</v>
      </c>
      <c r="AC609" s="192">
        <v>1660</v>
      </c>
      <c r="AD609" s="192">
        <v>1615</v>
      </c>
      <c r="AE609" s="192"/>
      <c r="AF609" s="192">
        <v>1091</v>
      </c>
      <c r="AG609" s="192">
        <v>1079</v>
      </c>
      <c r="AH609" s="192">
        <v>1076</v>
      </c>
      <c r="AI609" s="192">
        <v>1056</v>
      </c>
      <c r="AJ609" s="192"/>
      <c r="AK609" s="171"/>
      <c r="AL609" s="171"/>
      <c r="AM609" s="192">
        <v>1545.666666666667</v>
      </c>
      <c r="AN609" s="192">
        <v>1094</v>
      </c>
      <c r="AO609" s="222"/>
      <c r="AP609" s="182">
        <v>20</v>
      </c>
      <c r="AQ609" s="183">
        <v>180</v>
      </c>
      <c r="AR609" s="181"/>
      <c r="AS609" s="181"/>
      <c r="AT609" s="184"/>
      <c r="AU609" s="184"/>
      <c r="AV609" s="184"/>
      <c r="AW609" s="184">
        <v>5</v>
      </c>
      <c r="AX609" s="184">
        <v>7</v>
      </c>
      <c r="AY609" s="184">
        <v>8</v>
      </c>
      <c r="AZ609" s="184"/>
      <c r="BA609" s="184"/>
      <c r="BB609" s="184"/>
      <c r="BC609" s="185"/>
      <c r="BD609" s="180"/>
      <c r="BE609" s="186"/>
      <c r="BF609" s="187"/>
      <c r="BG609" s="172">
        <v>0</v>
      </c>
      <c r="BH609" s="172"/>
      <c r="BI609" s="172"/>
      <c r="BJ609" s="172"/>
      <c r="BK609" s="172"/>
      <c r="BL609" s="28">
        <v>3</v>
      </c>
      <c r="BM609" s="229">
        <v>5</v>
      </c>
      <c r="BN609" s="229">
        <v>4</v>
      </c>
      <c r="BO609" s="229"/>
      <c r="BP609" s="229"/>
      <c r="BQ609" s="229"/>
      <c r="BR609" s="229"/>
      <c r="BS609" s="229"/>
      <c r="BT609" s="229"/>
      <c r="BU609" s="229"/>
      <c r="BV609" s="229">
        <v>0</v>
      </c>
      <c r="BW609" s="229"/>
      <c r="BX609" s="229">
        <v>2</v>
      </c>
      <c r="BY609" s="229">
        <v>3</v>
      </c>
      <c r="BZ609" s="229">
        <v>3</v>
      </c>
      <c r="CA609" s="229"/>
      <c r="CB609" s="229"/>
      <c r="CC609" s="229"/>
      <c r="CD609" s="229"/>
      <c r="CE609" s="229"/>
      <c r="CF609" s="229"/>
      <c r="CG609" s="229">
        <v>0</v>
      </c>
      <c r="CH609" s="229">
        <v>0</v>
      </c>
      <c r="CI609" s="229"/>
      <c r="CJ609" s="229">
        <v>1.4999999999999999E-2</v>
      </c>
      <c r="CK609" s="229"/>
      <c r="CL609" s="229"/>
      <c r="CM609" s="229"/>
      <c r="CN609" s="229"/>
      <c r="CO609" s="229"/>
      <c r="CP609" s="229"/>
      <c r="CQ609" s="229" t="s">
        <v>174</v>
      </c>
      <c r="CR609" s="229" t="s">
        <v>175</v>
      </c>
      <c r="CS609">
        <v>0</v>
      </c>
    </row>
    <row r="610" spans="1:97" s="197" customFormat="1" ht="31.5" customHeight="1" x14ac:dyDescent="0.3">
      <c r="A610" s="193">
        <v>2022</v>
      </c>
      <c r="B610" s="170">
        <v>1</v>
      </c>
      <c r="C610" s="257">
        <v>44590</v>
      </c>
      <c r="D610" s="170">
        <v>434</v>
      </c>
      <c r="E610" s="170">
        <v>752</v>
      </c>
      <c r="F610" s="170">
        <v>6</v>
      </c>
      <c r="G610" s="196"/>
      <c r="K610"/>
      <c r="L610" s="258"/>
      <c r="M610" s="259"/>
      <c r="N610" s="260"/>
      <c r="O610" s="192"/>
      <c r="P610" s="192"/>
      <c r="Q610" s="192"/>
      <c r="R610" s="192">
        <v>71</v>
      </c>
      <c r="S610" s="192">
        <v>69</v>
      </c>
      <c r="T610" s="192"/>
      <c r="U610" s="192"/>
      <c r="V610" s="192"/>
      <c r="W610" s="192">
        <v>55</v>
      </c>
      <c r="X610" s="192">
        <v>54</v>
      </c>
      <c r="Y610" s="171"/>
      <c r="Z610" s="171"/>
      <c r="AA610" s="192">
        <v>70</v>
      </c>
      <c r="AB610" s="192">
        <v>64</v>
      </c>
      <c r="AC610" s="192">
        <v>75</v>
      </c>
      <c r="AD610" s="192">
        <v>71</v>
      </c>
      <c r="AE610" s="192"/>
      <c r="AF610" s="192">
        <v>56</v>
      </c>
      <c r="AG610" s="192">
        <v>57</v>
      </c>
      <c r="AH610" s="192">
        <v>51</v>
      </c>
      <c r="AI610" s="192">
        <v>52</v>
      </c>
      <c r="AJ610" s="192"/>
      <c r="AK610" s="171"/>
      <c r="AL610" s="171"/>
      <c r="AM610" s="192">
        <v>70</v>
      </c>
      <c r="AN610" s="192">
        <v>54.166666666666657</v>
      </c>
      <c r="AO610" s="222"/>
      <c r="AP610" s="182"/>
      <c r="AQ610" s="183"/>
      <c r="AR610" s="181"/>
      <c r="AS610" s="181"/>
      <c r="AT610" s="184"/>
      <c r="AU610" s="184"/>
      <c r="AV610" s="184"/>
      <c r="AW610" s="184"/>
      <c r="AX610" s="184"/>
      <c r="AY610" s="184"/>
      <c r="AZ610" s="184"/>
      <c r="BA610" s="184"/>
      <c r="BB610" s="184"/>
      <c r="BC610" s="185"/>
      <c r="BD610" s="180"/>
      <c r="BE610" s="186"/>
      <c r="BF610" s="187"/>
      <c r="BG610" s="172"/>
      <c r="BH610" s="172"/>
      <c r="BI610" s="172"/>
      <c r="BJ610" s="172"/>
      <c r="BK610" s="172"/>
      <c r="BL610" s="28"/>
      <c r="BM610" s="229"/>
      <c r="BN610" s="229"/>
      <c r="BO610" s="229"/>
      <c r="BP610" s="229"/>
      <c r="BQ610" s="229"/>
      <c r="BR610" s="229"/>
      <c r="BS610" s="229"/>
      <c r="BT610" s="229"/>
      <c r="BU610" s="229"/>
      <c r="BV610" s="229"/>
      <c r="BW610" s="229"/>
      <c r="BX610" s="229"/>
      <c r="BY610" s="229"/>
      <c r="BZ610" s="229"/>
      <c r="CA610" s="229"/>
      <c r="CB610" s="229"/>
      <c r="CC610" s="229"/>
      <c r="CD610" s="229"/>
      <c r="CE610" s="229"/>
      <c r="CF610" s="229"/>
      <c r="CG610" s="229">
        <v>0</v>
      </c>
      <c r="CH610" s="229"/>
      <c r="CI610" s="229"/>
      <c r="CJ610" s="229">
        <v>1.4999999999999999E-2</v>
      </c>
      <c r="CK610" s="229"/>
      <c r="CL610" s="229"/>
      <c r="CM610" s="229"/>
      <c r="CN610" s="229"/>
      <c r="CO610" s="229"/>
      <c r="CP610" s="229"/>
      <c r="CQ610" s="229"/>
      <c r="CR610" s="229"/>
      <c r="CS610">
        <v>0</v>
      </c>
    </row>
    <row r="611" spans="1:97" s="197" customFormat="1" ht="31.5" customHeight="1" x14ac:dyDescent="0.3">
      <c r="A611" s="193">
        <v>2022</v>
      </c>
      <c r="B611" s="170">
        <v>1</v>
      </c>
      <c r="C611" s="257">
        <v>44590</v>
      </c>
      <c r="D611" s="170">
        <v>10</v>
      </c>
      <c r="E611" s="170">
        <v>24</v>
      </c>
      <c r="F611" s="170">
        <v>7</v>
      </c>
      <c r="G611" s="196" t="s">
        <v>353</v>
      </c>
      <c r="H611" t="s">
        <v>354</v>
      </c>
      <c r="I611" t="s">
        <v>160</v>
      </c>
      <c r="J611">
        <v>4</v>
      </c>
      <c r="K611">
        <v>2</v>
      </c>
      <c r="L611" s="258">
        <v>166</v>
      </c>
      <c r="M611" s="259">
        <v>154.38</v>
      </c>
      <c r="N611" s="260">
        <v>177.62</v>
      </c>
      <c r="O611" s="192"/>
      <c r="P611" s="192"/>
      <c r="Q611" s="192"/>
      <c r="R611" s="192"/>
      <c r="S611" s="192"/>
      <c r="T611" s="192"/>
      <c r="U611" s="192"/>
      <c r="V611" s="192"/>
      <c r="W611" s="192"/>
      <c r="X611" s="192"/>
      <c r="Y611" s="171"/>
      <c r="Z611" s="171"/>
      <c r="AA611" s="192"/>
      <c r="AB611" s="192"/>
      <c r="AC611" s="192"/>
      <c r="AD611" s="192"/>
      <c r="AE611" s="192"/>
      <c r="AF611" s="192"/>
      <c r="AG611" s="192"/>
      <c r="AH611" s="192"/>
      <c r="AI611" s="192"/>
      <c r="AJ611" s="192"/>
      <c r="AK611" s="171"/>
      <c r="AL611" s="171"/>
      <c r="AM611" s="192"/>
      <c r="AN611" s="192"/>
      <c r="AO611" s="222"/>
      <c r="AP611" s="182">
        <v>145</v>
      </c>
      <c r="AQ611" s="183">
        <v>99</v>
      </c>
      <c r="AR611" s="181"/>
      <c r="AS611" s="181"/>
      <c r="AT611" s="184"/>
      <c r="AU611" s="184"/>
      <c r="AV611" s="184"/>
      <c r="AW611" s="184"/>
      <c r="AX611" s="184"/>
      <c r="AY611" s="184"/>
      <c r="AZ611" s="184"/>
      <c r="BA611" s="184"/>
      <c r="BB611" s="184"/>
      <c r="BC611" s="185"/>
      <c r="BD611" s="180"/>
      <c r="BE611" s="186"/>
      <c r="BF611" s="187"/>
      <c r="BG611" s="172">
        <v>0</v>
      </c>
      <c r="BH611" s="172"/>
      <c r="BI611" s="172"/>
      <c r="BJ611" s="172"/>
      <c r="BK611" s="172"/>
      <c r="BL611" s="28"/>
      <c r="BM611" s="229"/>
      <c r="BN611" s="229"/>
      <c r="BO611" s="229"/>
      <c r="BP611" s="229"/>
      <c r="BQ611" s="229"/>
      <c r="BR611" s="229"/>
      <c r="BS611" s="229"/>
      <c r="BT611" s="229"/>
      <c r="BU611" s="229"/>
      <c r="BV611" s="229">
        <v>0</v>
      </c>
      <c r="BW611" s="229"/>
      <c r="BX611" s="229"/>
      <c r="BY611" s="229"/>
      <c r="BZ611" s="229"/>
      <c r="CA611" s="229"/>
      <c r="CB611" s="229"/>
      <c r="CC611" s="229"/>
      <c r="CD611" s="229"/>
      <c r="CE611" s="229"/>
      <c r="CF611" s="229"/>
      <c r="CG611" s="229">
        <v>0</v>
      </c>
      <c r="CH611" s="229">
        <v>0</v>
      </c>
      <c r="CI611" s="229"/>
      <c r="CJ611" s="229">
        <v>1.4999999999999999E-2</v>
      </c>
      <c r="CK611" s="229"/>
      <c r="CL611" s="229"/>
      <c r="CM611" s="229"/>
      <c r="CN611" s="229"/>
      <c r="CO611" s="229"/>
      <c r="CP611" s="229"/>
      <c r="CQ611" s="229" t="s">
        <v>169</v>
      </c>
      <c r="CR611" s="229" t="s">
        <v>179</v>
      </c>
      <c r="CS611">
        <v>0</v>
      </c>
    </row>
    <row r="612" spans="1:97" s="197" customFormat="1" ht="31.5" customHeight="1" x14ac:dyDescent="0.3">
      <c r="A612" s="193">
        <v>2022</v>
      </c>
      <c r="B612" s="170">
        <v>1</v>
      </c>
      <c r="C612" s="257">
        <v>44590</v>
      </c>
      <c r="D612" s="170">
        <v>10</v>
      </c>
      <c r="E612" s="170">
        <v>25</v>
      </c>
      <c r="F612" s="170">
        <v>7</v>
      </c>
      <c r="G612" s="196" t="s">
        <v>357</v>
      </c>
      <c r="H612" t="s">
        <v>358</v>
      </c>
      <c r="I612" t="s">
        <v>160</v>
      </c>
      <c r="J612">
        <v>4</v>
      </c>
      <c r="K612">
        <v>2</v>
      </c>
      <c r="L612" s="258">
        <v>162</v>
      </c>
      <c r="M612" s="259">
        <v>150.66</v>
      </c>
      <c r="N612" s="260">
        <v>173.34</v>
      </c>
      <c r="O612" s="192"/>
      <c r="P612" s="192"/>
      <c r="Q612" s="192"/>
      <c r="R612" s="192"/>
      <c r="S612" s="192"/>
      <c r="T612" s="192"/>
      <c r="U612" s="192"/>
      <c r="V612" s="192"/>
      <c r="W612" s="192"/>
      <c r="X612" s="192"/>
      <c r="Y612" s="171"/>
      <c r="Z612" s="171"/>
      <c r="AA612" s="192"/>
      <c r="AB612" s="192"/>
      <c r="AC612" s="192"/>
      <c r="AD612" s="192"/>
      <c r="AE612" s="192"/>
      <c r="AF612" s="192"/>
      <c r="AG612" s="192"/>
      <c r="AH612" s="192"/>
      <c r="AI612" s="192"/>
      <c r="AJ612" s="192"/>
      <c r="AK612" s="171"/>
      <c r="AL612" s="171"/>
      <c r="AM612" s="192"/>
      <c r="AN612" s="192"/>
      <c r="AO612" s="222"/>
      <c r="AP612" s="182">
        <v>145</v>
      </c>
      <c r="AQ612" s="183">
        <v>99</v>
      </c>
      <c r="AR612" s="181"/>
      <c r="AS612" s="181"/>
      <c r="AT612" s="184"/>
      <c r="AU612" s="184"/>
      <c r="AV612" s="184">
        <v>360</v>
      </c>
      <c r="AW612" s="184"/>
      <c r="AX612" s="184"/>
      <c r="AY612" s="184"/>
      <c r="AZ612" s="184"/>
      <c r="BA612" s="184"/>
      <c r="BB612" s="184"/>
      <c r="BC612" s="185"/>
      <c r="BD612" s="180"/>
      <c r="BE612" s="186"/>
      <c r="BF612" s="187"/>
      <c r="BG612" s="172">
        <v>0</v>
      </c>
      <c r="BH612" s="172">
        <v>360</v>
      </c>
      <c r="BI612" s="172"/>
      <c r="BJ612" s="172"/>
      <c r="BK612" s="172"/>
      <c r="BL612" s="28"/>
      <c r="BM612" s="229"/>
      <c r="BN612" s="229"/>
      <c r="BO612" s="229"/>
      <c r="BP612" s="229"/>
      <c r="BQ612" s="229"/>
      <c r="BR612" s="229"/>
      <c r="BS612" s="229"/>
      <c r="BT612" s="229"/>
      <c r="BU612" s="229"/>
      <c r="BV612" s="229">
        <v>0</v>
      </c>
      <c r="BW612" s="229"/>
      <c r="BX612" s="229"/>
      <c r="BY612" s="229"/>
      <c r="BZ612" s="229"/>
      <c r="CA612" s="229"/>
      <c r="CB612" s="229"/>
      <c r="CC612" s="229"/>
      <c r="CD612" s="229"/>
      <c r="CE612" s="229"/>
      <c r="CF612" s="229"/>
      <c r="CG612" s="229">
        <v>0</v>
      </c>
      <c r="CH612" s="229">
        <v>0</v>
      </c>
      <c r="CI612" s="229"/>
      <c r="CJ612" s="229">
        <v>1.4999999999999999E-2</v>
      </c>
      <c r="CK612" s="229"/>
      <c r="CL612" s="229"/>
      <c r="CM612" s="229"/>
      <c r="CN612" s="229"/>
      <c r="CO612" s="229"/>
      <c r="CP612" s="229"/>
      <c r="CQ612" s="229" t="s">
        <v>169</v>
      </c>
      <c r="CR612" s="229" t="s">
        <v>179</v>
      </c>
      <c r="CS612">
        <v>0</v>
      </c>
    </row>
    <row r="613" spans="1:97" s="197" customFormat="1" ht="31.5" customHeight="1" x14ac:dyDescent="0.3">
      <c r="A613" s="193">
        <v>2022</v>
      </c>
      <c r="B613" s="170">
        <v>1</v>
      </c>
      <c r="C613" s="257">
        <v>44590</v>
      </c>
      <c r="D613" s="170">
        <v>125</v>
      </c>
      <c r="E613" s="170">
        <v>691</v>
      </c>
      <c r="F613" s="170">
        <v>7</v>
      </c>
      <c r="G613" s="196" t="s">
        <v>227</v>
      </c>
      <c r="H613" t="s">
        <v>228</v>
      </c>
      <c r="I613" t="s">
        <v>160</v>
      </c>
      <c r="J613">
        <v>4</v>
      </c>
      <c r="K613">
        <v>4</v>
      </c>
      <c r="L613" s="258">
        <v>194</v>
      </c>
      <c r="M613" s="259">
        <v>174.6</v>
      </c>
      <c r="N613" s="260">
        <v>213.4</v>
      </c>
      <c r="O613" s="192"/>
      <c r="P613" s="192"/>
      <c r="Q613" s="192"/>
      <c r="R613" s="192"/>
      <c r="S613" s="192"/>
      <c r="T613" s="192"/>
      <c r="U613" s="192"/>
      <c r="V613" s="192"/>
      <c r="W613" s="192"/>
      <c r="X613" s="192"/>
      <c r="Y613" s="171"/>
      <c r="Z613" s="171"/>
      <c r="AA613" s="192"/>
      <c r="AB613" s="192"/>
      <c r="AC613" s="192"/>
      <c r="AD613" s="192"/>
      <c r="AE613" s="192"/>
      <c r="AF613" s="192"/>
      <c r="AG613" s="192"/>
      <c r="AH613" s="192"/>
      <c r="AI613" s="192"/>
      <c r="AJ613" s="192"/>
      <c r="AK613" s="171"/>
      <c r="AL613" s="171"/>
      <c r="AM613" s="192"/>
      <c r="AN613" s="192"/>
      <c r="AO613" s="222"/>
      <c r="AP613" s="182">
        <v>120</v>
      </c>
      <c r="AQ613" s="183">
        <v>120</v>
      </c>
      <c r="AR613" s="181"/>
      <c r="AS613" s="181"/>
      <c r="AT613" s="184"/>
      <c r="AU613" s="184"/>
      <c r="AV613" s="184">
        <v>984</v>
      </c>
      <c r="AW613" s="184">
        <v>3</v>
      </c>
      <c r="AX613" s="184">
        <v>4</v>
      </c>
      <c r="AY613" s="184">
        <v>2</v>
      </c>
      <c r="AZ613" s="184"/>
      <c r="BA613" s="184"/>
      <c r="BB613" s="184"/>
      <c r="BC613" s="185"/>
      <c r="BD613" s="180"/>
      <c r="BE613" s="186"/>
      <c r="BF613" s="187"/>
      <c r="BG613" s="172">
        <v>0</v>
      </c>
      <c r="BH613" s="172">
        <v>984</v>
      </c>
      <c r="BI613" s="172"/>
      <c r="BJ613" s="172"/>
      <c r="BK613" s="172"/>
      <c r="BL613" s="28"/>
      <c r="BM613" s="229"/>
      <c r="BN613" s="229"/>
      <c r="BO613" s="229"/>
      <c r="BP613" s="229"/>
      <c r="BQ613" s="229"/>
      <c r="BR613" s="229"/>
      <c r="BS613" s="229"/>
      <c r="BT613" s="229"/>
      <c r="BU613" s="229"/>
      <c r="BV613" s="229">
        <v>0</v>
      </c>
      <c r="BW613" s="229"/>
      <c r="BX613" s="229"/>
      <c r="BY613" s="229"/>
      <c r="BZ613" s="229"/>
      <c r="CA613" s="229"/>
      <c r="CB613" s="229"/>
      <c r="CC613" s="229"/>
      <c r="CD613" s="229"/>
      <c r="CE613" s="229"/>
      <c r="CF613" s="229"/>
      <c r="CG613" s="229">
        <v>0</v>
      </c>
      <c r="CH613" s="229">
        <v>0</v>
      </c>
      <c r="CI613" s="229"/>
      <c r="CJ613" s="229">
        <v>1.4999999999999999E-2</v>
      </c>
      <c r="CK613" s="229"/>
      <c r="CL613" s="229"/>
      <c r="CM613" s="229"/>
      <c r="CN613" s="229"/>
      <c r="CO613" s="229"/>
      <c r="CP613" s="229"/>
      <c r="CQ613" s="229" t="s">
        <v>229</v>
      </c>
      <c r="CR613" s="229" t="s">
        <v>230</v>
      </c>
      <c r="CS613">
        <v>0</v>
      </c>
    </row>
    <row r="614" spans="1:97" s="197" customFormat="1" ht="31.5" customHeight="1" x14ac:dyDescent="0.3">
      <c r="A614" s="193">
        <v>2022</v>
      </c>
      <c r="B614" s="170">
        <v>1</v>
      </c>
      <c r="C614" s="257">
        <v>44590</v>
      </c>
      <c r="D614" s="170">
        <v>375</v>
      </c>
      <c r="E614" s="170">
        <v>437</v>
      </c>
      <c r="F614" s="170">
        <v>7</v>
      </c>
      <c r="G614" s="196" t="s">
        <v>250</v>
      </c>
      <c r="H614" t="s">
        <v>251</v>
      </c>
      <c r="I614" t="s">
        <v>160</v>
      </c>
      <c r="J614">
        <v>4</v>
      </c>
      <c r="K614">
        <v>2</v>
      </c>
      <c r="L614" s="258">
        <v>168</v>
      </c>
      <c r="M614" s="259">
        <v>158.08799999999999</v>
      </c>
      <c r="N614" s="260">
        <v>179.928</v>
      </c>
      <c r="O614" s="192"/>
      <c r="P614" s="192"/>
      <c r="Q614" s="192"/>
      <c r="R614" s="192"/>
      <c r="S614" s="192"/>
      <c r="T614" s="192"/>
      <c r="U614" s="192"/>
      <c r="V614" s="192"/>
      <c r="W614" s="192"/>
      <c r="X614" s="192"/>
      <c r="Y614" s="171"/>
      <c r="Z614" s="171"/>
      <c r="AA614" s="192"/>
      <c r="AB614" s="192">
        <v>229</v>
      </c>
      <c r="AC614" s="192">
        <v>248</v>
      </c>
      <c r="AD614" s="192">
        <v>235</v>
      </c>
      <c r="AE614" s="192">
        <v>240</v>
      </c>
      <c r="AF614" s="192"/>
      <c r="AG614" s="192">
        <v>171</v>
      </c>
      <c r="AH614" s="192">
        <v>179</v>
      </c>
      <c r="AI614" s="192">
        <v>176</v>
      </c>
      <c r="AJ614" s="192">
        <v>181</v>
      </c>
      <c r="AK614" s="171">
        <v>138</v>
      </c>
      <c r="AL614" s="171">
        <v>133</v>
      </c>
      <c r="AM614" s="192">
        <v>238</v>
      </c>
      <c r="AN614" s="192">
        <v>176.75</v>
      </c>
      <c r="AO614" s="222"/>
      <c r="AP614" s="182">
        <v>120</v>
      </c>
      <c r="AQ614" s="183">
        <v>120</v>
      </c>
      <c r="AR614" s="181">
        <v>6.666666666666667</v>
      </c>
      <c r="AS614" s="181">
        <v>6.666666666666667</v>
      </c>
      <c r="AT614" s="184"/>
      <c r="AU614" s="184"/>
      <c r="AV614" s="184"/>
      <c r="AW614" s="184"/>
      <c r="AX614" s="184"/>
      <c r="AY614" s="184"/>
      <c r="AZ614" s="184"/>
      <c r="BA614" s="184"/>
      <c r="BB614" s="184"/>
      <c r="BC614" s="185"/>
      <c r="BD614" s="180"/>
      <c r="BE614" s="186"/>
      <c r="BF614" s="187"/>
      <c r="BG614" s="172">
        <v>0</v>
      </c>
      <c r="BH614" s="172"/>
      <c r="BI614" s="172"/>
      <c r="BJ614" s="172"/>
      <c r="BK614" s="172">
        <v>100</v>
      </c>
      <c r="BL614" s="28">
        <v>3</v>
      </c>
      <c r="BM614" s="229">
        <v>1</v>
      </c>
      <c r="BN614" s="229">
        <v>6</v>
      </c>
      <c r="BO614" s="229"/>
      <c r="BP614" s="229"/>
      <c r="BQ614" s="229"/>
      <c r="BR614" s="229"/>
      <c r="BS614" s="229"/>
      <c r="BT614" s="229"/>
      <c r="BU614" s="229"/>
      <c r="BV614" s="229">
        <v>0</v>
      </c>
      <c r="BW614" s="229">
        <v>100</v>
      </c>
      <c r="BX614" s="229"/>
      <c r="BY614" s="229"/>
      <c r="BZ614" s="229"/>
      <c r="CA614" s="229"/>
      <c r="CB614" s="229"/>
      <c r="CC614" s="229"/>
      <c r="CD614" s="229"/>
      <c r="CE614" s="229"/>
      <c r="CF614" s="229"/>
      <c r="CG614" s="229">
        <v>0</v>
      </c>
      <c r="CH614" s="229">
        <v>0</v>
      </c>
      <c r="CI614" s="229"/>
      <c r="CJ614" s="229">
        <v>1.4999999999999999E-2</v>
      </c>
      <c r="CK614" s="229"/>
      <c r="CL614" s="229"/>
      <c r="CM614" s="229"/>
      <c r="CN614" s="229"/>
      <c r="CO614" s="229"/>
      <c r="CP614" s="229"/>
      <c r="CQ614" s="229" t="s">
        <v>174</v>
      </c>
      <c r="CR614" s="229" t="s">
        <v>175</v>
      </c>
      <c r="CS614">
        <v>0</v>
      </c>
    </row>
    <row r="615" spans="1:97" s="197" customFormat="1" ht="31.5" customHeight="1" x14ac:dyDescent="0.3">
      <c r="A615" s="193">
        <v>2022</v>
      </c>
      <c r="B615" s="170">
        <v>1</v>
      </c>
      <c r="C615" s="257">
        <v>44590</v>
      </c>
      <c r="D615" s="170">
        <v>376</v>
      </c>
      <c r="E615" s="170">
        <v>438</v>
      </c>
      <c r="F615" s="170">
        <v>7</v>
      </c>
      <c r="G615" s="196" t="s">
        <v>197</v>
      </c>
      <c r="H615" t="s">
        <v>198</v>
      </c>
      <c r="I615" t="s">
        <v>160</v>
      </c>
      <c r="J615">
        <v>3</v>
      </c>
      <c r="K615">
        <v>2</v>
      </c>
      <c r="L615" s="258">
        <v>335</v>
      </c>
      <c r="M615" s="259">
        <v>315.23500000000001</v>
      </c>
      <c r="N615" s="260">
        <v>358.78500000000003</v>
      </c>
      <c r="O615" s="192"/>
      <c r="P615" s="192"/>
      <c r="Q615" s="192"/>
      <c r="R615" s="192"/>
      <c r="S615" s="192"/>
      <c r="T615" s="192"/>
      <c r="U615" s="192"/>
      <c r="V615" s="192"/>
      <c r="W615" s="192"/>
      <c r="X615" s="192"/>
      <c r="Y615" s="171"/>
      <c r="Z615" s="171"/>
      <c r="AA615" s="192"/>
      <c r="AB615" s="192"/>
      <c r="AC615" s="192"/>
      <c r="AD615" s="192"/>
      <c r="AE615" s="192"/>
      <c r="AF615" s="192"/>
      <c r="AG615" s="192"/>
      <c r="AH615" s="192"/>
      <c r="AI615" s="192"/>
      <c r="AJ615" s="192"/>
      <c r="AK615" s="171"/>
      <c r="AL615" s="171"/>
      <c r="AM615" s="192"/>
      <c r="AN615" s="192"/>
      <c r="AO615" s="222"/>
      <c r="AP615" s="182">
        <v>75</v>
      </c>
      <c r="AQ615" s="183">
        <v>144</v>
      </c>
      <c r="AR615" s="181"/>
      <c r="AS615" s="181"/>
      <c r="AT615" s="184"/>
      <c r="AU615" s="184"/>
      <c r="AV615" s="184"/>
      <c r="AW615" s="184"/>
      <c r="AX615" s="184"/>
      <c r="AY615" s="184"/>
      <c r="AZ615" s="184"/>
      <c r="BA615" s="184"/>
      <c r="BB615" s="184"/>
      <c r="BC615" s="185"/>
      <c r="BD615" s="180"/>
      <c r="BE615" s="186"/>
      <c r="BF615" s="187"/>
      <c r="BG615" s="172">
        <v>0</v>
      </c>
      <c r="BH615" s="172"/>
      <c r="BI615" s="172"/>
      <c r="BJ615" s="172"/>
      <c r="BK615" s="172"/>
      <c r="BL615" s="28"/>
      <c r="BM615" s="229"/>
      <c r="BN615" s="229"/>
      <c r="BO615" s="229"/>
      <c r="BP615" s="229"/>
      <c r="BQ615" s="229"/>
      <c r="BR615" s="229"/>
      <c r="BS615" s="229"/>
      <c r="BT615" s="229"/>
      <c r="BU615" s="229"/>
      <c r="BV615" s="229">
        <v>0</v>
      </c>
      <c r="BW615" s="229"/>
      <c r="BX615" s="229"/>
      <c r="BY615" s="229"/>
      <c r="BZ615" s="229"/>
      <c r="CA615" s="229"/>
      <c r="CB615" s="229"/>
      <c r="CC615" s="229"/>
      <c r="CD615" s="229"/>
      <c r="CE615" s="229"/>
      <c r="CF615" s="229"/>
      <c r="CG615" s="229">
        <v>0</v>
      </c>
      <c r="CH615" s="229">
        <v>0</v>
      </c>
      <c r="CI615" s="229"/>
      <c r="CJ615" s="229">
        <v>1.4999999999999999E-2</v>
      </c>
      <c r="CK615" s="229"/>
      <c r="CL615" s="229"/>
      <c r="CM615" s="229"/>
      <c r="CN615" s="229"/>
      <c r="CO615" s="229"/>
      <c r="CP615" s="229"/>
      <c r="CQ615" s="229" t="s">
        <v>174</v>
      </c>
      <c r="CR615" s="229" t="s">
        <v>175</v>
      </c>
      <c r="CS615">
        <v>0</v>
      </c>
    </row>
    <row r="616" spans="1:97" s="197" customFormat="1" ht="31.5" customHeight="1" x14ac:dyDescent="0.3">
      <c r="A616" s="193">
        <v>2022</v>
      </c>
      <c r="B616" s="170">
        <v>1</v>
      </c>
      <c r="C616" s="257">
        <v>44590</v>
      </c>
      <c r="D616" s="170">
        <v>395</v>
      </c>
      <c r="E616" s="170">
        <v>607</v>
      </c>
      <c r="F616" s="170">
        <v>7</v>
      </c>
      <c r="G616" s="196" t="s">
        <v>344</v>
      </c>
      <c r="H616" t="s">
        <v>345</v>
      </c>
      <c r="I616" t="s">
        <v>160</v>
      </c>
      <c r="J616">
        <v>3</v>
      </c>
      <c r="K616">
        <v>3</v>
      </c>
      <c r="L616" s="258">
        <v>100</v>
      </c>
      <c r="M616" s="259">
        <v>93</v>
      </c>
      <c r="N616" s="260">
        <v>107</v>
      </c>
      <c r="O616" s="192"/>
      <c r="P616" s="192">
        <v>171</v>
      </c>
      <c r="Q616" s="192">
        <v>174</v>
      </c>
      <c r="R616" s="192"/>
      <c r="S616" s="192"/>
      <c r="T616" s="192"/>
      <c r="U616" s="192">
        <v>114</v>
      </c>
      <c r="V616" s="192">
        <v>130</v>
      </c>
      <c r="W616" s="192"/>
      <c r="X616" s="192"/>
      <c r="Y616" s="171"/>
      <c r="Z616" s="171"/>
      <c r="AA616" s="192"/>
      <c r="AB616" s="192"/>
      <c r="AC616" s="192"/>
      <c r="AD616" s="192"/>
      <c r="AE616" s="192"/>
      <c r="AF616" s="192"/>
      <c r="AG616" s="192"/>
      <c r="AH616" s="192"/>
      <c r="AI616" s="192"/>
      <c r="AJ616" s="192"/>
      <c r="AK616" s="171"/>
      <c r="AL616" s="171"/>
      <c r="AM616" s="192">
        <v>172.5</v>
      </c>
      <c r="AN616" s="192">
        <v>122</v>
      </c>
      <c r="AO616" s="222"/>
      <c r="AP616" s="182">
        <v>86</v>
      </c>
      <c r="AQ616" s="183">
        <v>126</v>
      </c>
      <c r="AR616" s="181"/>
      <c r="AS616" s="181"/>
      <c r="AT616" s="184"/>
      <c r="AU616" s="184"/>
      <c r="AV616" s="184">
        <v>720</v>
      </c>
      <c r="AW616" s="184">
        <v>4</v>
      </c>
      <c r="AX616" s="184">
        <v>2</v>
      </c>
      <c r="AY616" s="184">
        <v>1</v>
      </c>
      <c r="AZ616" s="184"/>
      <c r="BA616" s="184"/>
      <c r="BB616" s="184"/>
      <c r="BC616" s="185"/>
      <c r="BD616" s="180"/>
      <c r="BE616" s="186"/>
      <c r="BF616" s="187"/>
      <c r="BG616" s="172">
        <v>0</v>
      </c>
      <c r="BH616" s="172">
        <v>720</v>
      </c>
      <c r="BI616" s="172"/>
      <c r="BJ616" s="172"/>
      <c r="BK616" s="172">
        <v>1296</v>
      </c>
      <c r="BL616" s="28"/>
      <c r="BM616" s="229"/>
      <c r="BN616" s="229"/>
      <c r="BO616" s="229"/>
      <c r="BP616" s="229"/>
      <c r="BQ616" s="229"/>
      <c r="BR616" s="229"/>
      <c r="BS616" s="229"/>
      <c r="BT616" s="229"/>
      <c r="BU616" s="229"/>
      <c r="BV616" s="229">
        <v>0</v>
      </c>
      <c r="BW616" s="229">
        <v>1296</v>
      </c>
      <c r="BX616" s="229"/>
      <c r="BY616" s="229"/>
      <c r="BZ616" s="229"/>
      <c r="CA616" s="229"/>
      <c r="CB616" s="229"/>
      <c r="CC616" s="229"/>
      <c r="CD616" s="229"/>
      <c r="CE616" s="229"/>
      <c r="CF616" s="229"/>
      <c r="CG616" s="229">
        <v>0</v>
      </c>
      <c r="CH616" s="229">
        <v>0</v>
      </c>
      <c r="CI616" s="229">
        <v>2016</v>
      </c>
      <c r="CJ616" s="229">
        <v>1.4999999999999999E-2</v>
      </c>
      <c r="CK616" s="229"/>
      <c r="CL616" s="229"/>
      <c r="CM616" s="229"/>
      <c r="CN616" s="229"/>
      <c r="CO616" s="229"/>
      <c r="CP616" s="229"/>
      <c r="CQ616" s="229" t="s">
        <v>161</v>
      </c>
      <c r="CR616" s="229" t="s">
        <v>162</v>
      </c>
      <c r="CS616">
        <v>0</v>
      </c>
    </row>
    <row r="617" spans="1:97" s="197" customFormat="1" ht="31.5" customHeight="1" x14ac:dyDescent="0.3">
      <c r="A617" s="193">
        <v>2022</v>
      </c>
      <c r="B617" s="170">
        <v>1</v>
      </c>
      <c r="C617" s="257">
        <v>44590</v>
      </c>
      <c r="D617" s="170">
        <v>395</v>
      </c>
      <c r="E617" s="170">
        <v>608</v>
      </c>
      <c r="F617" s="170">
        <v>7</v>
      </c>
      <c r="G617" s="196" t="s">
        <v>346</v>
      </c>
      <c r="H617" t="s">
        <v>347</v>
      </c>
      <c r="I617" t="s">
        <v>160</v>
      </c>
      <c r="J617">
        <v>3</v>
      </c>
      <c r="K617">
        <v>3</v>
      </c>
      <c r="L617" s="258">
        <v>100</v>
      </c>
      <c r="M617" s="259">
        <v>93</v>
      </c>
      <c r="N617" s="260">
        <v>107</v>
      </c>
      <c r="O617" s="192"/>
      <c r="P617" s="192">
        <v>160</v>
      </c>
      <c r="Q617" s="192">
        <v>163</v>
      </c>
      <c r="R617" s="192"/>
      <c r="S617" s="192"/>
      <c r="T617" s="192"/>
      <c r="U617" s="192">
        <v>100</v>
      </c>
      <c r="V617" s="192">
        <v>111</v>
      </c>
      <c r="W617" s="192"/>
      <c r="X617" s="192"/>
      <c r="Y617" s="171"/>
      <c r="Z617" s="171"/>
      <c r="AA617" s="192"/>
      <c r="AB617" s="192"/>
      <c r="AC617" s="192"/>
      <c r="AD617" s="192"/>
      <c r="AE617" s="192"/>
      <c r="AF617" s="192"/>
      <c r="AG617" s="192"/>
      <c r="AH617" s="192"/>
      <c r="AI617" s="192"/>
      <c r="AJ617" s="192"/>
      <c r="AK617" s="171"/>
      <c r="AL617" s="171"/>
      <c r="AM617" s="192">
        <v>161.5</v>
      </c>
      <c r="AN617" s="192">
        <v>105.5</v>
      </c>
      <c r="AO617" s="222"/>
      <c r="AP617" s="182">
        <v>86</v>
      </c>
      <c r="AQ617" s="183">
        <v>126</v>
      </c>
      <c r="AR617" s="181"/>
      <c r="AS617" s="181"/>
      <c r="AT617" s="184"/>
      <c r="AU617" s="184"/>
      <c r="AV617" s="184">
        <v>720</v>
      </c>
      <c r="AW617" s="184">
        <v>2</v>
      </c>
      <c r="AX617" s="184">
        <v>2</v>
      </c>
      <c r="AY617" s="184">
        <v>4</v>
      </c>
      <c r="AZ617" s="184"/>
      <c r="BA617" s="184"/>
      <c r="BB617" s="184"/>
      <c r="BC617" s="185"/>
      <c r="BD617" s="180"/>
      <c r="BE617" s="186"/>
      <c r="BF617" s="187"/>
      <c r="BG617" s="172">
        <v>0</v>
      </c>
      <c r="BH617" s="172">
        <v>720</v>
      </c>
      <c r="BI617" s="172"/>
      <c r="BJ617" s="172"/>
      <c r="BK617" s="172">
        <v>1296</v>
      </c>
      <c r="BL617" s="28"/>
      <c r="BM617" s="229"/>
      <c r="BN617" s="229"/>
      <c r="BO617" s="229"/>
      <c r="BP617" s="229"/>
      <c r="BQ617" s="229"/>
      <c r="BR617" s="229"/>
      <c r="BS617" s="229"/>
      <c r="BT617" s="229"/>
      <c r="BU617" s="229"/>
      <c r="BV617" s="229">
        <v>0</v>
      </c>
      <c r="BW617" s="229">
        <v>1296</v>
      </c>
      <c r="BX617" s="229"/>
      <c r="BY617" s="229"/>
      <c r="BZ617" s="229"/>
      <c r="CA617" s="229"/>
      <c r="CB617" s="229"/>
      <c r="CC617" s="229"/>
      <c r="CD617" s="229"/>
      <c r="CE617" s="229"/>
      <c r="CF617" s="229"/>
      <c r="CG617" s="229">
        <v>0</v>
      </c>
      <c r="CH617" s="229">
        <v>0</v>
      </c>
      <c r="CI617" s="229">
        <v>2016</v>
      </c>
      <c r="CJ617" s="229">
        <v>1.4999999999999999E-2</v>
      </c>
      <c r="CK617" s="229"/>
      <c r="CL617" s="229"/>
      <c r="CM617" s="229"/>
      <c r="CN617" s="229"/>
      <c r="CO617" s="229"/>
      <c r="CP617" s="229"/>
      <c r="CQ617" s="229" t="s">
        <v>161</v>
      </c>
      <c r="CR617" s="229" t="s">
        <v>162</v>
      </c>
      <c r="CS617">
        <v>0</v>
      </c>
    </row>
    <row r="618" spans="1:97" s="197" customFormat="1" ht="31.5" customHeight="1" x14ac:dyDescent="0.3">
      <c r="A618" s="193">
        <v>2022</v>
      </c>
      <c r="B618" s="170">
        <v>1</v>
      </c>
      <c r="C618" s="257">
        <v>44590</v>
      </c>
      <c r="D618" s="170">
        <v>395</v>
      </c>
      <c r="E618" s="170">
        <v>609</v>
      </c>
      <c r="F618" s="170">
        <v>7</v>
      </c>
      <c r="G618" s="196" t="s">
        <v>158</v>
      </c>
      <c r="H618" t="s">
        <v>159</v>
      </c>
      <c r="I618" t="s">
        <v>160</v>
      </c>
      <c r="J618">
        <v>3</v>
      </c>
      <c r="K618">
        <v>3</v>
      </c>
      <c r="L618" s="258">
        <v>35</v>
      </c>
      <c r="M618" s="259">
        <v>32.6</v>
      </c>
      <c r="N618" s="260">
        <v>37.5</v>
      </c>
      <c r="O618" s="192"/>
      <c r="P618" s="192">
        <v>66</v>
      </c>
      <c r="Q618" s="192">
        <v>64</v>
      </c>
      <c r="R618" s="192"/>
      <c r="S618" s="192"/>
      <c r="T618" s="192"/>
      <c r="U618" s="192">
        <v>41</v>
      </c>
      <c r="V618" s="192">
        <v>52</v>
      </c>
      <c r="W618" s="192"/>
      <c r="X618" s="192"/>
      <c r="Y618" s="171">
        <v>103</v>
      </c>
      <c r="Z618" s="171"/>
      <c r="AA618" s="192"/>
      <c r="AB618" s="192"/>
      <c r="AC618" s="192"/>
      <c r="AD618" s="192"/>
      <c r="AE618" s="192"/>
      <c r="AF618" s="192"/>
      <c r="AG618" s="192"/>
      <c r="AH618" s="192"/>
      <c r="AI618" s="192"/>
      <c r="AJ618" s="192"/>
      <c r="AK618" s="171"/>
      <c r="AL618" s="171"/>
      <c r="AM618" s="192">
        <v>65</v>
      </c>
      <c r="AN618" s="192">
        <v>46.5</v>
      </c>
      <c r="AO618" s="222"/>
      <c r="AP618" s="182">
        <v>86</v>
      </c>
      <c r="AQ618" s="183">
        <v>126</v>
      </c>
      <c r="AR618" s="181">
        <v>11.6504854368932</v>
      </c>
      <c r="AS618" s="181">
        <v>11.6504854368932</v>
      </c>
      <c r="AT618" s="184"/>
      <c r="AU618" s="184"/>
      <c r="AV618" s="184">
        <v>720</v>
      </c>
      <c r="AW618" s="184">
        <v>3</v>
      </c>
      <c r="AX618" s="184">
        <v>3</v>
      </c>
      <c r="AY618" s="184">
        <v>4</v>
      </c>
      <c r="AZ618" s="184"/>
      <c r="BA618" s="184"/>
      <c r="BB618" s="184"/>
      <c r="BC618" s="185"/>
      <c r="BD618" s="180"/>
      <c r="BE618" s="186"/>
      <c r="BF618" s="187"/>
      <c r="BG618" s="172">
        <v>0</v>
      </c>
      <c r="BH618" s="172">
        <v>720</v>
      </c>
      <c r="BI618" s="172"/>
      <c r="BJ618" s="172"/>
      <c r="BK618" s="172">
        <v>1296</v>
      </c>
      <c r="BL618" s="28"/>
      <c r="BM618" s="229"/>
      <c r="BN618" s="229"/>
      <c r="BO618" s="229"/>
      <c r="BP618" s="229"/>
      <c r="BQ618" s="229"/>
      <c r="BR618" s="229"/>
      <c r="BS618" s="229"/>
      <c r="BT618" s="229"/>
      <c r="BU618" s="229"/>
      <c r="BV618" s="229">
        <v>0</v>
      </c>
      <c r="BW618" s="229">
        <v>1296</v>
      </c>
      <c r="BX618" s="229"/>
      <c r="BY618" s="229"/>
      <c r="BZ618" s="229"/>
      <c r="CA618" s="229"/>
      <c r="CB618" s="229"/>
      <c r="CC618" s="229"/>
      <c r="CD618" s="229"/>
      <c r="CE618" s="229"/>
      <c r="CF618" s="229"/>
      <c r="CG618" s="229">
        <v>0</v>
      </c>
      <c r="CH618" s="229">
        <v>0</v>
      </c>
      <c r="CI618" s="229">
        <v>2016</v>
      </c>
      <c r="CJ618" s="229">
        <v>1.4999999999999999E-2</v>
      </c>
      <c r="CK618" s="229"/>
      <c r="CL618" s="229"/>
      <c r="CM618" s="229"/>
      <c r="CN618" s="229"/>
      <c r="CO618" s="229"/>
      <c r="CP618" s="229"/>
      <c r="CQ618" s="229" t="s">
        <v>161</v>
      </c>
      <c r="CR618" s="229" t="s">
        <v>162</v>
      </c>
      <c r="CS618">
        <v>0</v>
      </c>
    </row>
    <row r="619" spans="1:97" s="197" customFormat="1" ht="31.5" customHeight="1" x14ac:dyDescent="0.3">
      <c r="A619" s="193">
        <v>2022</v>
      </c>
      <c r="B619" s="170">
        <v>1</v>
      </c>
      <c r="C619" s="257">
        <v>44590</v>
      </c>
      <c r="D619" s="170">
        <v>419</v>
      </c>
      <c r="E619" s="170">
        <v>670</v>
      </c>
      <c r="F619" s="170">
        <v>7</v>
      </c>
      <c r="G619" s="196" t="s">
        <v>212</v>
      </c>
      <c r="H619" t="s">
        <v>213</v>
      </c>
      <c r="I619" t="s">
        <v>160</v>
      </c>
      <c r="J619">
        <v>4</v>
      </c>
      <c r="K619">
        <v>2</v>
      </c>
      <c r="L619" s="258">
        <v>298</v>
      </c>
      <c r="M619" s="259">
        <v>280.41800000000001</v>
      </c>
      <c r="N619" s="260">
        <v>319.15800000000002</v>
      </c>
      <c r="O619" s="192"/>
      <c r="P619" s="192">
        <v>251</v>
      </c>
      <c r="Q619" s="192">
        <v>258</v>
      </c>
      <c r="R619" s="192">
        <v>249</v>
      </c>
      <c r="S619" s="192">
        <v>250</v>
      </c>
      <c r="T619" s="192"/>
      <c r="U619" s="192">
        <v>188</v>
      </c>
      <c r="V619" s="192">
        <v>190</v>
      </c>
      <c r="W619" s="192">
        <v>187</v>
      </c>
      <c r="X619" s="192">
        <v>183</v>
      </c>
      <c r="Y619" s="171"/>
      <c r="Z619" s="171"/>
      <c r="AA619" s="192">
        <v>261</v>
      </c>
      <c r="AB619" s="192">
        <v>233</v>
      </c>
      <c r="AC619" s="192">
        <v>255</v>
      </c>
      <c r="AD619" s="192">
        <v>242</v>
      </c>
      <c r="AE619" s="192">
        <v>231</v>
      </c>
      <c r="AF619" s="192">
        <v>193</v>
      </c>
      <c r="AG619" s="192">
        <v>190</v>
      </c>
      <c r="AH619" s="192">
        <v>188</v>
      </c>
      <c r="AI619" s="192">
        <v>181</v>
      </c>
      <c r="AJ619" s="192">
        <v>188</v>
      </c>
      <c r="AK619" s="171"/>
      <c r="AL619" s="171"/>
      <c r="AM619" s="192">
        <v>247.7777777777778</v>
      </c>
      <c r="AN619" s="192">
        <v>187.55555555555549</v>
      </c>
      <c r="AO619" s="222"/>
      <c r="AP619" s="182">
        <v>96</v>
      </c>
      <c r="AQ619" s="183">
        <v>150</v>
      </c>
      <c r="AR619" s="181"/>
      <c r="AS619" s="181"/>
      <c r="AT619" s="184"/>
      <c r="AU619" s="184"/>
      <c r="AV619" s="184"/>
      <c r="AW619" s="184"/>
      <c r="AX619" s="184"/>
      <c r="AY619" s="184"/>
      <c r="AZ619" s="184"/>
      <c r="BA619" s="184"/>
      <c r="BB619" s="184"/>
      <c r="BC619" s="185"/>
      <c r="BD619" s="180"/>
      <c r="BE619" s="186"/>
      <c r="BF619" s="187"/>
      <c r="BG619" s="172">
        <v>0</v>
      </c>
      <c r="BH619" s="172"/>
      <c r="BI619" s="172"/>
      <c r="BJ619" s="172"/>
      <c r="BK619" s="172"/>
      <c r="BL619" s="28"/>
      <c r="BM619" s="229"/>
      <c r="BN619" s="229"/>
      <c r="BO619" s="229"/>
      <c r="BP619" s="229"/>
      <c r="BQ619" s="229"/>
      <c r="BR619" s="229"/>
      <c r="BS619" s="229"/>
      <c r="BT619" s="229"/>
      <c r="BU619" s="229"/>
      <c r="BV619" s="229">
        <v>0</v>
      </c>
      <c r="BW619" s="229"/>
      <c r="BX619" s="229"/>
      <c r="BY619" s="229"/>
      <c r="BZ619" s="229"/>
      <c r="CA619" s="229"/>
      <c r="CB619" s="229"/>
      <c r="CC619" s="229"/>
      <c r="CD619" s="229"/>
      <c r="CE619" s="229"/>
      <c r="CF619" s="229"/>
      <c r="CG619" s="229">
        <v>0</v>
      </c>
      <c r="CH619" s="229">
        <v>0</v>
      </c>
      <c r="CI619" s="229"/>
      <c r="CJ619" s="229">
        <v>1.4999999999999999E-2</v>
      </c>
      <c r="CK619" s="229"/>
      <c r="CL619" s="229"/>
      <c r="CM619" s="229"/>
      <c r="CN619" s="229"/>
      <c r="CO619" s="229"/>
      <c r="CP619" s="229"/>
      <c r="CQ619" s="229" t="s">
        <v>174</v>
      </c>
      <c r="CR619" s="229" t="s">
        <v>175</v>
      </c>
      <c r="CS619">
        <v>0</v>
      </c>
    </row>
    <row r="620" spans="1:97" s="197" customFormat="1" ht="31.5" customHeight="1" x14ac:dyDescent="0.3">
      <c r="A620" s="193">
        <v>2022</v>
      </c>
      <c r="B620" s="170">
        <v>1</v>
      </c>
      <c r="C620" s="257">
        <v>44590</v>
      </c>
      <c r="D620" s="170">
        <v>434</v>
      </c>
      <c r="E620" s="170">
        <v>752</v>
      </c>
      <c r="F620" s="170">
        <v>7</v>
      </c>
      <c r="G620" s="196"/>
      <c r="K620"/>
      <c r="L620" s="258"/>
      <c r="M620" s="259"/>
      <c r="N620" s="260"/>
      <c r="O620" s="192"/>
      <c r="P620" s="192"/>
      <c r="Q620" s="192"/>
      <c r="R620" s="192"/>
      <c r="S620" s="192"/>
      <c r="T620" s="192"/>
      <c r="U620" s="192"/>
      <c r="V620" s="192"/>
      <c r="W620" s="192"/>
      <c r="X620" s="192"/>
      <c r="Y620" s="171"/>
      <c r="Z620" s="171">
        <v>141</v>
      </c>
      <c r="AA620" s="192"/>
      <c r="AB620" s="192"/>
      <c r="AC620" s="192"/>
      <c r="AD620" s="192"/>
      <c r="AE620" s="192"/>
      <c r="AF620" s="192"/>
      <c r="AG620" s="192"/>
      <c r="AH620" s="192"/>
      <c r="AI620" s="192"/>
      <c r="AJ620" s="192"/>
      <c r="AK620" s="171">
        <v>143</v>
      </c>
      <c r="AL620" s="171">
        <v>148</v>
      </c>
      <c r="AM620" s="192"/>
      <c r="AN620" s="192"/>
      <c r="AO620" s="222"/>
      <c r="AP620" s="182"/>
      <c r="AQ620" s="183"/>
      <c r="AR620" s="181"/>
      <c r="AS620" s="181"/>
      <c r="AT620" s="184"/>
      <c r="AU620" s="184"/>
      <c r="AV620" s="184"/>
      <c r="AW620" s="184"/>
      <c r="AX620" s="184"/>
      <c r="AY620" s="184"/>
      <c r="AZ620" s="184"/>
      <c r="BA620" s="184"/>
      <c r="BB620" s="184"/>
      <c r="BC620" s="185"/>
      <c r="BD620" s="180"/>
      <c r="BE620" s="186"/>
      <c r="BF620" s="187"/>
      <c r="BG620" s="172"/>
      <c r="BH620" s="172"/>
      <c r="BI620" s="172"/>
      <c r="BJ620" s="172"/>
      <c r="BK620" s="172"/>
      <c r="BL620" s="28"/>
      <c r="BM620" s="229"/>
      <c r="BN620" s="229"/>
      <c r="BO620" s="229"/>
      <c r="BP620" s="229"/>
      <c r="BQ620" s="229"/>
      <c r="BR620" s="229"/>
      <c r="BS620" s="229"/>
      <c r="BT620" s="229"/>
      <c r="BU620" s="229"/>
      <c r="BV620" s="229"/>
      <c r="BW620" s="229"/>
      <c r="BX620" s="229"/>
      <c r="BY620" s="229"/>
      <c r="BZ620" s="229"/>
      <c r="CA620" s="229"/>
      <c r="CB620" s="229"/>
      <c r="CC620" s="229"/>
      <c r="CD620" s="229"/>
      <c r="CE620" s="229"/>
      <c r="CF620" s="229"/>
      <c r="CG620" s="229">
        <v>0</v>
      </c>
      <c r="CH620" s="229"/>
      <c r="CI620" s="229"/>
      <c r="CJ620" s="229">
        <v>1.4999999999999999E-2</v>
      </c>
      <c r="CK620" s="229"/>
      <c r="CL620" s="229"/>
      <c r="CM620" s="229"/>
      <c r="CN620" s="229"/>
      <c r="CO620" s="229"/>
      <c r="CP620" s="229"/>
      <c r="CQ620" s="229"/>
      <c r="CR620" s="229"/>
      <c r="CS620">
        <v>0</v>
      </c>
    </row>
    <row r="621" spans="1:97" s="197" customFormat="1" ht="31.5" customHeight="1" x14ac:dyDescent="0.3">
      <c r="A621" s="193">
        <v>2022</v>
      </c>
      <c r="B621" s="170">
        <v>1</v>
      </c>
      <c r="C621" s="257">
        <v>44590</v>
      </c>
      <c r="D621" s="170">
        <v>125</v>
      </c>
      <c r="E621" s="170">
        <v>690</v>
      </c>
      <c r="F621" s="170">
        <v>8</v>
      </c>
      <c r="G621" s="196" t="s">
        <v>231</v>
      </c>
      <c r="H621" t="s">
        <v>232</v>
      </c>
      <c r="I621" t="s">
        <v>160</v>
      </c>
      <c r="J621">
        <v>4</v>
      </c>
      <c r="K621">
        <v>4</v>
      </c>
      <c r="L621" s="258">
        <v>170</v>
      </c>
      <c r="M621" s="259">
        <v>153</v>
      </c>
      <c r="N621" s="260">
        <v>187</v>
      </c>
      <c r="O621" s="192"/>
      <c r="P621" s="192"/>
      <c r="Q621" s="192"/>
      <c r="R621" s="192"/>
      <c r="S621" s="192"/>
      <c r="T621" s="192"/>
      <c r="U621" s="192"/>
      <c r="V621" s="192"/>
      <c r="W621" s="192"/>
      <c r="X621" s="192"/>
      <c r="Y621" s="171"/>
      <c r="Z621" s="171"/>
      <c r="AA621" s="192"/>
      <c r="AB621" s="192"/>
      <c r="AC621" s="192"/>
      <c r="AD621" s="192"/>
      <c r="AE621" s="192"/>
      <c r="AF621" s="192"/>
      <c r="AG621" s="192"/>
      <c r="AH621" s="192"/>
      <c r="AI621" s="192"/>
      <c r="AJ621" s="192"/>
      <c r="AK621" s="171"/>
      <c r="AL621" s="171"/>
      <c r="AM621" s="192"/>
      <c r="AN621" s="192"/>
      <c r="AO621" s="222"/>
      <c r="AP621" s="182">
        <v>120</v>
      </c>
      <c r="AQ621" s="183">
        <v>120</v>
      </c>
      <c r="AR621" s="181"/>
      <c r="AS621" s="181"/>
      <c r="AT621" s="184"/>
      <c r="AU621" s="184"/>
      <c r="AV621" s="184">
        <v>984</v>
      </c>
      <c r="AW621" s="184">
        <v>3</v>
      </c>
      <c r="AX621" s="184">
        <v>4</v>
      </c>
      <c r="AY621" s="184"/>
      <c r="AZ621" s="184"/>
      <c r="BA621" s="184"/>
      <c r="BB621" s="184"/>
      <c r="BC621" s="185"/>
      <c r="BD621" s="180"/>
      <c r="BE621" s="186"/>
      <c r="BF621" s="187"/>
      <c r="BG621" s="172">
        <v>0</v>
      </c>
      <c r="BH621" s="172">
        <v>984</v>
      </c>
      <c r="BI621" s="172"/>
      <c r="BJ621" s="172"/>
      <c r="BK621" s="172"/>
      <c r="BL621" s="28"/>
      <c r="BM621" s="229"/>
      <c r="BN621" s="229"/>
      <c r="BO621" s="229"/>
      <c r="BP621" s="229"/>
      <c r="BQ621" s="229"/>
      <c r="BR621" s="229"/>
      <c r="BS621" s="229"/>
      <c r="BT621" s="229"/>
      <c r="BU621" s="229"/>
      <c r="BV621" s="229">
        <v>0</v>
      </c>
      <c r="BW621" s="229"/>
      <c r="BX621" s="229"/>
      <c r="BY621" s="229"/>
      <c r="BZ621" s="229"/>
      <c r="CA621" s="229"/>
      <c r="CB621" s="229"/>
      <c r="CC621" s="229"/>
      <c r="CD621" s="229"/>
      <c r="CE621" s="229"/>
      <c r="CF621" s="229"/>
      <c r="CG621" s="229">
        <v>0</v>
      </c>
      <c r="CH621" s="229">
        <v>0</v>
      </c>
      <c r="CI621" s="229"/>
      <c r="CJ621" s="229">
        <v>1.4999999999999999E-2</v>
      </c>
      <c r="CK621" s="229"/>
      <c r="CL621" s="229"/>
      <c r="CM621" s="229"/>
      <c r="CN621" s="229"/>
      <c r="CO621" s="229"/>
      <c r="CP621" s="229"/>
      <c r="CQ621" s="229" t="s">
        <v>229</v>
      </c>
      <c r="CR621" s="229" t="s">
        <v>230</v>
      </c>
      <c r="CS621">
        <v>0</v>
      </c>
    </row>
    <row r="622" spans="1:97" s="197" customFormat="1" ht="31.5" customHeight="1" x14ac:dyDescent="0.3">
      <c r="A622" s="193">
        <v>2022</v>
      </c>
      <c r="B622" s="170">
        <v>1</v>
      </c>
      <c r="C622" s="257">
        <v>44590</v>
      </c>
      <c r="D622" s="170">
        <v>5</v>
      </c>
      <c r="E622" s="170">
        <v>13</v>
      </c>
      <c r="F622" s="170">
        <v>26</v>
      </c>
      <c r="G622" s="196" t="s">
        <v>385</v>
      </c>
      <c r="H622" t="s">
        <v>386</v>
      </c>
      <c r="I622" t="s">
        <v>282</v>
      </c>
      <c r="J622">
        <v>2</v>
      </c>
      <c r="K622">
        <v>2</v>
      </c>
      <c r="L622" s="258">
        <v>35.875</v>
      </c>
      <c r="M622" s="259">
        <v>33.363750000000003</v>
      </c>
      <c r="N622" s="260">
        <v>38.386249999999997</v>
      </c>
      <c r="O622" s="192"/>
      <c r="P622" s="192"/>
      <c r="Q622" s="192"/>
      <c r="R622" s="192"/>
      <c r="S622" s="192"/>
      <c r="T622" s="192"/>
      <c r="U622" s="192"/>
      <c r="V622" s="192"/>
      <c r="W622" s="192"/>
      <c r="X622" s="192"/>
      <c r="Y622" s="171"/>
      <c r="Z622" s="171"/>
      <c r="AA622" s="192"/>
      <c r="AB622" s="192"/>
      <c r="AC622" s="192"/>
      <c r="AD622" s="192"/>
      <c r="AE622" s="192"/>
      <c r="AF622" s="192"/>
      <c r="AG622" s="192"/>
      <c r="AH622" s="192"/>
      <c r="AI622" s="192"/>
      <c r="AJ622" s="192"/>
      <c r="AK622" s="171"/>
      <c r="AL622" s="171"/>
      <c r="AM622" s="192"/>
      <c r="AN622" s="192"/>
      <c r="AO622" s="222"/>
      <c r="AP622" s="182">
        <v>72</v>
      </c>
      <c r="AQ622" s="183">
        <v>100</v>
      </c>
      <c r="AR622" s="181"/>
      <c r="AS622" s="181"/>
      <c r="AT622" s="184"/>
      <c r="AU622" s="184"/>
      <c r="AV622" s="184"/>
      <c r="AW622" s="184"/>
      <c r="AX622" s="184"/>
      <c r="AY622" s="184"/>
      <c r="AZ622" s="184"/>
      <c r="BA622" s="184"/>
      <c r="BB622" s="184"/>
      <c r="BC622" s="185"/>
      <c r="BD622" s="180"/>
      <c r="BE622" s="186"/>
      <c r="BF622" s="187"/>
      <c r="BG622" s="172">
        <v>0</v>
      </c>
      <c r="BH622" s="172"/>
      <c r="BI622" s="172"/>
      <c r="BJ622" s="172"/>
      <c r="BK622" s="172"/>
      <c r="BL622" s="28"/>
      <c r="BM622" s="229"/>
      <c r="BN622" s="229"/>
      <c r="BO622" s="229"/>
      <c r="BP622" s="229"/>
      <c r="BQ622" s="229"/>
      <c r="BR622" s="229"/>
      <c r="BS622" s="229"/>
      <c r="BT622" s="229"/>
      <c r="BU622" s="229"/>
      <c r="BV622" s="229">
        <v>0</v>
      </c>
      <c r="BW622" s="229"/>
      <c r="BX622" s="229"/>
      <c r="BY622" s="229"/>
      <c r="BZ622" s="229"/>
      <c r="CA622" s="229"/>
      <c r="CB622" s="229"/>
      <c r="CC622" s="229"/>
      <c r="CD622" s="229"/>
      <c r="CE622" s="229"/>
      <c r="CF622" s="229"/>
      <c r="CG622" s="229">
        <v>0</v>
      </c>
      <c r="CH622" s="229">
        <v>0</v>
      </c>
      <c r="CI622" s="229"/>
      <c r="CJ622" s="229">
        <v>0.02</v>
      </c>
      <c r="CK622" s="229"/>
      <c r="CL622" s="229"/>
      <c r="CM622" s="229"/>
      <c r="CN622" s="229"/>
      <c r="CO622" s="229"/>
      <c r="CP622" s="229"/>
      <c r="CQ622" s="229" t="s">
        <v>283</v>
      </c>
      <c r="CR622" s="229" t="s">
        <v>284</v>
      </c>
      <c r="CS622">
        <v>0</v>
      </c>
    </row>
    <row r="623" spans="1:97" s="197" customFormat="1" ht="31.5" customHeight="1" x14ac:dyDescent="0.3">
      <c r="A623" s="193">
        <v>2022</v>
      </c>
      <c r="B623" s="170">
        <v>1</v>
      </c>
      <c r="C623" s="257">
        <v>44590</v>
      </c>
      <c r="D623" s="170">
        <v>5</v>
      </c>
      <c r="E623" s="170">
        <v>14</v>
      </c>
      <c r="F623" s="170">
        <v>26</v>
      </c>
      <c r="G623" s="196" t="s">
        <v>375</v>
      </c>
      <c r="H623" t="s">
        <v>376</v>
      </c>
      <c r="I623" t="s">
        <v>282</v>
      </c>
      <c r="J623">
        <v>2</v>
      </c>
      <c r="K623">
        <v>2</v>
      </c>
      <c r="L623" s="258">
        <v>27</v>
      </c>
      <c r="M623" s="259">
        <v>25.11</v>
      </c>
      <c r="N623" s="260">
        <v>28.89</v>
      </c>
      <c r="O623" s="192"/>
      <c r="P623" s="192"/>
      <c r="Q623" s="192"/>
      <c r="R623" s="192"/>
      <c r="S623" s="192"/>
      <c r="T623" s="192"/>
      <c r="U623" s="192"/>
      <c r="V623" s="192"/>
      <c r="W623" s="192"/>
      <c r="X623" s="192"/>
      <c r="Y623" s="171"/>
      <c r="Z623" s="171"/>
      <c r="AA623" s="192"/>
      <c r="AB623" s="192"/>
      <c r="AC623" s="192"/>
      <c r="AD623" s="192"/>
      <c r="AE623" s="192"/>
      <c r="AF623" s="192"/>
      <c r="AG623" s="192"/>
      <c r="AH623" s="192"/>
      <c r="AI623" s="192"/>
      <c r="AJ623" s="192"/>
      <c r="AK623" s="171"/>
      <c r="AL623" s="171"/>
      <c r="AM623" s="192"/>
      <c r="AN623" s="192"/>
      <c r="AO623" s="222"/>
      <c r="AP623" s="182">
        <v>72</v>
      </c>
      <c r="AQ623" s="183">
        <v>100</v>
      </c>
      <c r="AR623" s="181"/>
      <c r="AS623" s="181"/>
      <c r="AT623" s="184"/>
      <c r="AU623" s="184"/>
      <c r="AV623" s="184">
        <v>120</v>
      </c>
      <c r="AW623" s="184"/>
      <c r="AX623" s="184"/>
      <c r="AY623" s="184"/>
      <c r="AZ623" s="184"/>
      <c r="BA623" s="184"/>
      <c r="BB623" s="184"/>
      <c r="BC623" s="185"/>
      <c r="BD623" s="180"/>
      <c r="BE623" s="186"/>
      <c r="BF623" s="187"/>
      <c r="BG623" s="172">
        <v>0</v>
      </c>
      <c r="BH623" s="172">
        <v>120</v>
      </c>
      <c r="BI623" s="172"/>
      <c r="BJ623" s="172"/>
      <c r="BK623" s="172"/>
      <c r="BL623" s="28"/>
      <c r="BM623" s="229"/>
      <c r="BN623" s="229"/>
      <c r="BO623" s="229"/>
      <c r="BP623" s="229"/>
      <c r="BQ623" s="229"/>
      <c r="BR623" s="229"/>
      <c r="BS623" s="229"/>
      <c r="BT623" s="229"/>
      <c r="BU623" s="229"/>
      <c r="BV623" s="229">
        <v>0</v>
      </c>
      <c r="BW623" s="229"/>
      <c r="BX623" s="229"/>
      <c r="BY623" s="229"/>
      <c r="BZ623" s="229"/>
      <c r="CA623" s="229"/>
      <c r="CB623" s="229"/>
      <c r="CC623" s="229"/>
      <c r="CD623" s="229"/>
      <c r="CE623" s="229"/>
      <c r="CF623" s="229"/>
      <c r="CG623" s="229">
        <v>0</v>
      </c>
      <c r="CH623" s="229">
        <v>0</v>
      </c>
      <c r="CI623" s="229"/>
      <c r="CJ623" s="229">
        <v>0.02</v>
      </c>
      <c r="CK623" s="229"/>
      <c r="CL623" s="229"/>
      <c r="CM623" s="229"/>
      <c r="CN623" s="229"/>
      <c r="CO623" s="229"/>
      <c r="CP623" s="229"/>
      <c r="CQ623" s="229" t="s">
        <v>283</v>
      </c>
      <c r="CR623" s="229" t="s">
        <v>284</v>
      </c>
      <c r="CS623">
        <v>0</v>
      </c>
    </row>
    <row r="624" spans="1:97" s="197" customFormat="1" ht="31.5" customHeight="1" x14ac:dyDescent="0.3">
      <c r="A624" s="193">
        <v>2022</v>
      </c>
      <c r="B624" s="170">
        <v>1</v>
      </c>
      <c r="C624" s="257">
        <v>44590</v>
      </c>
      <c r="D624" s="170">
        <v>372</v>
      </c>
      <c r="E624" s="170">
        <v>646</v>
      </c>
      <c r="F624" s="170">
        <v>46</v>
      </c>
      <c r="G624" s="196" t="s">
        <v>244</v>
      </c>
      <c r="H624" t="s">
        <v>245</v>
      </c>
      <c r="I624" t="s">
        <v>201</v>
      </c>
      <c r="J624">
        <v>2</v>
      </c>
      <c r="K624">
        <v>2</v>
      </c>
      <c r="L624" s="258">
        <v>212</v>
      </c>
      <c r="M624" s="259">
        <v>197.16</v>
      </c>
      <c r="N624" s="260">
        <v>226.84</v>
      </c>
      <c r="O624" s="192"/>
      <c r="P624" s="192"/>
      <c r="Q624" s="192"/>
      <c r="R624" s="192"/>
      <c r="S624" s="192"/>
      <c r="T624" s="192"/>
      <c r="U624" s="192"/>
      <c r="V624" s="192"/>
      <c r="W624" s="192"/>
      <c r="X624" s="192"/>
      <c r="Y624" s="171"/>
      <c r="Z624" s="171"/>
      <c r="AA624" s="192"/>
      <c r="AB624" s="192"/>
      <c r="AC624" s="192"/>
      <c r="AD624" s="192"/>
      <c r="AE624" s="192"/>
      <c r="AF624" s="192"/>
      <c r="AG624" s="192"/>
      <c r="AH624" s="192"/>
      <c r="AI624" s="192"/>
      <c r="AJ624" s="192"/>
      <c r="AK624" s="171"/>
      <c r="AL624" s="171"/>
      <c r="AM624" s="192"/>
      <c r="AN624" s="192"/>
      <c r="AO624" s="222"/>
      <c r="AP624" s="182">
        <v>37</v>
      </c>
      <c r="AQ624" s="183">
        <v>150</v>
      </c>
      <c r="AR624" s="181"/>
      <c r="AS624" s="181"/>
      <c r="AT624" s="184"/>
      <c r="AU624" s="184"/>
      <c r="AV624" s="184">
        <v>264</v>
      </c>
      <c r="AW624" s="184"/>
      <c r="AX624" s="184"/>
      <c r="AY624" s="184"/>
      <c r="AZ624" s="184"/>
      <c r="BA624" s="184"/>
      <c r="BB624" s="184"/>
      <c r="BC624" s="185"/>
      <c r="BD624" s="180"/>
      <c r="BE624" s="186"/>
      <c r="BF624" s="187"/>
      <c r="BG624" s="172">
        <v>0</v>
      </c>
      <c r="BH624" s="172">
        <v>264</v>
      </c>
      <c r="BI624" s="172"/>
      <c r="BJ624" s="172"/>
      <c r="BK624" s="172"/>
      <c r="BL624" s="28"/>
      <c r="BM624" s="229"/>
      <c r="BN624" s="229"/>
      <c r="BO624" s="229"/>
      <c r="BP624" s="229"/>
      <c r="BQ624" s="229"/>
      <c r="BR624" s="229"/>
      <c r="BS624" s="229"/>
      <c r="BT624" s="229"/>
      <c r="BU624" s="229"/>
      <c r="BV624" s="229">
        <v>0</v>
      </c>
      <c r="BW624" s="229"/>
      <c r="BX624" s="229"/>
      <c r="BY624" s="229"/>
      <c r="BZ624" s="229"/>
      <c r="CA624" s="229"/>
      <c r="CB624" s="229"/>
      <c r="CC624" s="229"/>
      <c r="CD624" s="229"/>
      <c r="CE624" s="229"/>
      <c r="CF624" s="229"/>
      <c r="CG624" s="229">
        <v>0</v>
      </c>
      <c r="CH624" s="229">
        <v>0</v>
      </c>
      <c r="CI624" s="229"/>
      <c r="CJ624" s="229">
        <v>0.02</v>
      </c>
      <c r="CK624" s="229"/>
      <c r="CL624" s="229"/>
      <c r="CM624" s="229"/>
      <c r="CN624" s="229"/>
      <c r="CO624" s="229"/>
      <c r="CP624" s="229"/>
      <c r="CQ624" s="229" t="s">
        <v>169</v>
      </c>
      <c r="CR624" s="229" t="s">
        <v>238</v>
      </c>
      <c r="CS624">
        <v>0</v>
      </c>
    </row>
    <row r="625" spans="1:97" s="197" customFormat="1" ht="31.5" customHeight="1" x14ac:dyDescent="0.3">
      <c r="A625" s="193">
        <v>2022</v>
      </c>
      <c r="B625" s="170">
        <v>1</v>
      </c>
      <c r="C625" s="257">
        <v>44590</v>
      </c>
      <c r="D625" s="170">
        <v>372</v>
      </c>
      <c r="E625" s="170">
        <v>647</v>
      </c>
      <c r="F625" s="170">
        <v>46</v>
      </c>
      <c r="G625" s="196" t="s">
        <v>236</v>
      </c>
      <c r="H625" t="s">
        <v>237</v>
      </c>
      <c r="I625" t="s">
        <v>201</v>
      </c>
      <c r="J625">
        <v>2</v>
      </c>
      <c r="K625">
        <v>2</v>
      </c>
      <c r="L625" s="258">
        <v>212</v>
      </c>
      <c r="M625" s="259">
        <v>197.16</v>
      </c>
      <c r="N625" s="260">
        <v>226.84</v>
      </c>
      <c r="O625" s="192"/>
      <c r="P625" s="192"/>
      <c r="Q625" s="192"/>
      <c r="R625" s="192"/>
      <c r="S625" s="192"/>
      <c r="T625" s="192"/>
      <c r="U625" s="192"/>
      <c r="V625" s="192"/>
      <c r="W625" s="192"/>
      <c r="X625" s="192"/>
      <c r="Y625" s="171"/>
      <c r="Z625" s="171"/>
      <c r="AA625" s="192"/>
      <c r="AB625" s="192"/>
      <c r="AC625" s="192"/>
      <c r="AD625" s="192"/>
      <c r="AE625" s="192"/>
      <c r="AF625" s="192"/>
      <c r="AG625" s="192"/>
      <c r="AH625" s="192"/>
      <c r="AI625" s="192"/>
      <c r="AJ625" s="192"/>
      <c r="AK625" s="171"/>
      <c r="AL625" s="171"/>
      <c r="AM625" s="192"/>
      <c r="AN625" s="192"/>
      <c r="AO625" s="222"/>
      <c r="AP625" s="182">
        <v>37</v>
      </c>
      <c r="AQ625" s="183">
        <v>150</v>
      </c>
      <c r="AR625" s="181"/>
      <c r="AS625" s="181"/>
      <c r="AT625" s="184"/>
      <c r="AU625" s="184"/>
      <c r="AV625" s="184">
        <v>264</v>
      </c>
      <c r="AW625" s="184"/>
      <c r="AX625" s="184"/>
      <c r="AY625" s="184"/>
      <c r="AZ625" s="184"/>
      <c r="BA625" s="184"/>
      <c r="BB625" s="184"/>
      <c r="BC625" s="185"/>
      <c r="BD625" s="180"/>
      <c r="BE625" s="186"/>
      <c r="BF625" s="187"/>
      <c r="BG625" s="172">
        <v>0</v>
      </c>
      <c r="BH625" s="172">
        <v>264</v>
      </c>
      <c r="BI625" s="172"/>
      <c r="BJ625" s="172"/>
      <c r="BK625" s="172"/>
      <c r="BL625" s="28"/>
      <c r="BM625" s="229"/>
      <c r="BN625" s="229"/>
      <c r="BO625" s="229"/>
      <c r="BP625" s="229"/>
      <c r="BQ625" s="229"/>
      <c r="BR625" s="229"/>
      <c r="BS625" s="229"/>
      <c r="BT625" s="229"/>
      <c r="BU625" s="229"/>
      <c r="BV625" s="229">
        <v>0</v>
      </c>
      <c r="BW625" s="229"/>
      <c r="BX625" s="229"/>
      <c r="BY625" s="229"/>
      <c r="BZ625" s="229"/>
      <c r="CA625" s="229"/>
      <c r="CB625" s="229"/>
      <c r="CC625" s="229"/>
      <c r="CD625" s="229"/>
      <c r="CE625" s="229"/>
      <c r="CF625" s="229"/>
      <c r="CG625" s="229">
        <v>0</v>
      </c>
      <c r="CH625" s="229">
        <v>0</v>
      </c>
      <c r="CI625" s="229"/>
      <c r="CJ625" s="229">
        <v>0.02</v>
      </c>
      <c r="CK625" s="229"/>
      <c r="CL625" s="229"/>
      <c r="CM625" s="229"/>
      <c r="CN625" s="229"/>
      <c r="CO625" s="229"/>
      <c r="CP625" s="229"/>
      <c r="CQ625" s="229" t="s">
        <v>169</v>
      </c>
      <c r="CR625" s="229" t="s">
        <v>238</v>
      </c>
      <c r="CS625">
        <v>0</v>
      </c>
    </row>
    <row r="626" spans="1:97" s="197" customFormat="1" ht="31.5" customHeight="1" x14ac:dyDescent="0.3">
      <c r="A626" s="193">
        <v>2022</v>
      </c>
      <c r="B626" s="170">
        <v>1</v>
      </c>
      <c r="C626" s="257">
        <v>44590</v>
      </c>
      <c r="D626" s="170">
        <v>334</v>
      </c>
      <c r="E626" s="170">
        <v>254</v>
      </c>
      <c r="F626" s="170">
        <v>49</v>
      </c>
      <c r="G626" s="196" t="s">
        <v>200</v>
      </c>
      <c r="H626" t="s">
        <v>168</v>
      </c>
      <c r="I626" t="s">
        <v>201</v>
      </c>
      <c r="J626">
        <v>4</v>
      </c>
      <c r="K626">
        <v>2</v>
      </c>
      <c r="L626" s="258">
        <v>203</v>
      </c>
      <c r="M626" s="259">
        <v>188.79</v>
      </c>
      <c r="N626" s="260">
        <v>217.21</v>
      </c>
      <c r="O626" s="192"/>
      <c r="P626" s="192">
        <v>287</v>
      </c>
      <c r="Q626" s="192">
        <v>290</v>
      </c>
      <c r="R626" s="192">
        <v>287</v>
      </c>
      <c r="S626" s="192">
        <v>288</v>
      </c>
      <c r="T626" s="192"/>
      <c r="U626" s="192">
        <v>197</v>
      </c>
      <c r="V626" s="192">
        <v>194</v>
      </c>
      <c r="W626" s="192">
        <v>193</v>
      </c>
      <c r="X626" s="192">
        <v>196</v>
      </c>
      <c r="Y626" s="171">
        <v>159</v>
      </c>
      <c r="Z626" s="171"/>
      <c r="AA626" s="192">
        <v>267</v>
      </c>
      <c r="AB626" s="192">
        <v>240</v>
      </c>
      <c r="AC626" s="192">
        <v>249</v>
      </c>
      <c r="AD626" s="192">
        <v>256</v>
      </c>
      <c r="AE626" s="192">
        <v>261</v>
      </c>
      <c r="AF626" s="192">
        <v>198</v>
      </c>
      <c r="AG626" s="192">
        <v>193</v>
      </c>
      <c r="AH626" s="192">
        <v>199</v>
      </c>
      <c r="AI626" s="192">
        <v>194</v>
      </c>
      <c r="AJ626" s="192">
        <v>208</v>
      </c>
      <c r="AK626" s="171">
        <v>135</v>
      </c>
      <c r="AL626" s="171">
        <v>133</v>
      </c>
      <c r="AM626" s="192">
        <v>269.44444444444451</v>
      </c>
      <c r="AN626" s="192">
        <v>196.88888888888891</v>
      </c>
      <c r="AO626" s="222"/>
      <c r="AP626" s="182">
        <v>94</v>
      </c>
      <c r="AQ626" s="183">
        <v>153</v>
      </c>
      <c r="AR626" s="181">
        <v>6.3380281690140849</v>
      </c>
      <c r="AS626" s="181">
        <v>6.3380281690140849</v>
      </c>
      <c r="AT626" s="184"/>
      <c r="AU626" s="184"/>
      <c r="AV626" s="184">
        <v>1800</v>
      </c>
      <c r="AW626" s="184">
        <v>4</v>
      </c>
      <c r="AX626" s="184">
        <v>4</v>
      </c>
      <c r="AY626" s="184">
        <v>4</v>
      </c>
      <c r="AZ626" s="184"/>
      <c r="BA626" s="184"/>
      <c r="BB626" s="184"/>
      <c r="BC626" s="185"/>
      <c r="BD626" s="180"/>
      <c r="BE626" s="186"/>
      <c r="BF626" s="187"/>
      <c r="BG626" s="172">
        <v>0</v>
      </c>
      <c r="BH626" s="172">
        <v>1800</v>
      </c>
      <c r="BI626" s="172"/>
      <c r="BJ626" s="172"/>
      <c r="BK626" s="172"/>
      <c r="BL626" s="28"/>
      <c r="BM626" s="229">
        <v>2</v>
      </c>
      <c r="BN626" s="229">
        <v>6</v>
      </c>
      <c r="BO626" s="229"/>
      <c r="BP626" s="229"/>
      <c r="BQ626" s="229"/>
      <c r="BR626" s="229"/>
      <c r="BS626" s="229"/>
      <c r="BT626" s="229"/>
      <c r="BU626" s="229"/>
      <c r="BV626" s="229">
        <v>0</v>
      </c>
      <c r="BW626" s="229"/>
      <c r="BX626" s="229"/>
      <c r="BY626" s="229">
        <v>3</v>
      </c>
      <c r="BZ626" s="229">
        <v>5</v>
      </c>
      <c r="CA626" s="229"/>
      <c r="CB626" s="229"/>
      <c r="CC626" s="229"/>
      <c r="CD626" s="229"/>
      <c r="CE626" s="229"/>
      <c r="CF626" s="229"/>
      <c r="CG626" s="229">
        <v>0</v>
      </c>
      <c r="CH626" s="229">
        <v>0</v>
      </c>
      <c r="CI626" s="229"/>
      <c r="CJ626" s="229">
        <v>0.02</v>
      </c>
      <c r="CK626" s="229"/>
      <c r="CL626" s="229"/>
      <c r="CM626" s="229"/>
      <c r="CN626" s="229"/>
      <c r="CO626" s="229"/>
      <c r="CP626" s="229"/>
      <c r="CQ626" s="229" t="s">
        <v>169</v>
      </c>
      <c r="CR626" s="229" t="s">
        <v>170</v>
      </c>
      <c r="CS626">
        <v>0</v>
      </c>
    </row>
    <row r="627" spans="1:97" s="197" customFormat="1" ht="31.5" customHeight="1" x14ac:dyDescent="0.3">
      <c r="A627" s="193">
        <v>2022</v>
      </c>
      <c r="B627" s="170">
        <v>1</v>
      </c>
      <c r="C627" s="257">
        <v>44591</v>
      </c>
      <c r="D627" s="170">
        <v>124</v>
      </c>
      <c r="E627" s="170">
        <v>688</v>
      </c>
      <c r="F627" s="170">
        <v>2</v>
      </c>
      <c r="G627" s="196" t="s">
        <v>274</v>
      </c>
      <c r="H627" t="s">
        <v>275</v>
      </c>
      <c r="I627" t="s">
        <v>160</v>
      </c>
      <c r="J627">
        <v>2</v>
      </c>
      <c r="K627">
        <v>2</v>
      </c>
      <c r="L627" s="258">
        <v>200</v>
      </c>
      <c r="M627" s="259">
        <v>180</v>
      </c>
      <c r="N627" s="260">
        <v>220</v>
      </c>
      <c r="O627" s="192"/>
      <c r="P627" s="192"/>
      <c r="Q627" s="192"/>
      <c r="R627" s="192"/>
      <c r="S627" s="192"/>
      <c r="T627" s="192"/>
      <c r="U627" s="192"/>
      <c r="V627" s="192"/>
      <c r="W627" s="192"/>
      <c r="X627" s="192"/>
      <c r="Y627" s="171"/>
      <c r="Z627" s="171"/>
      <c r="AA627" s="192"/>
      <c r="AB627" s="192"/>
      <c r="AC627" s="192"/>
      <c r="AD627" s="192"/>
      <c r="AE627" s="192"/>
      <c r="AF627" s="192"/>
      <c r="AG627" s="192"/>
      <c r="AH627" s="192"/>
      <c r="AI627" s="192"/>
      <c r="AJ627" s="192"/>
      <c r="AK627" s="171"/>
      <c r="AL627" s="171"/>
      <c r="AM627" s="192"/>
      <c r="AN627" s="192"/>
      <c r="AO627" s="222"/>
      <c r="AP627" s="182">
        <v>59</v>
      </c>
      <c r="AQ627" s="183">
        <v>122</v>
      </c>
      <c r="AR627" s="181"/>
      <c r="AS627" s="181"/>
      <c r="AT627" s="184"/>
      <c r="AU627" s="184"/>
      <c r="AV627" s="184"/>
      <c r="AW627" s="184"/>
      <c r="AX627" s="184"/>
      <c r="AY627" s="184"/>
      <c r="AZ627" s="184"/>
      <c r="BA627" s="184"/>
      <c r="BB627" s="184"/>
      <c r="BC627" s="185"/>
      <c r="BD627" s="180"/>
      <c r="BE627" s="186"/>
      <c r="BF627" s="187"/>
      <c r="BG627" s="172">
        <v>0</v>
      </c>
      <c r="BH627" s="172"/>
      <c r="BI627" s="172"/>
      <c r="BJ627" s="172"/>
      <c r="BK627" s="172"/>
      <c r="BL627" s="28"/>
      <c r="BM627" s="229"/>
      <c r="BN627" s="229"/>
      <c r="BO627" s="229"/>
      <c r="BP627" s="229"/>
      <c r="BQ627" s="229"/>
      <c r="BR627" s="229"/>
      <c r="BS627" s="229"/>
      <c r="BT627" s="229"/>
      <c r="BU627" s="229"/>
      <c r="BV627" s="229">
        <v>0</v>
      </c>
      <c r="BW627" s="229"/>
      <c r="BX627" s="229"/>
      <c r="BY627" s="229"/>
      <c r="BZ627" s="229"/>
      <c r="CA627" s="229"/>
      <c r="CB627" s="229"/>
      <c r="CC627" s="229"/>
      <c r="CD627" s="229"/>
      <c r="CE627" s="229"/>
      <c r="CF627" s="229"/>
      <c r="CG627" s="229">
        <v>0</v>
      </c>
      <c r="CH627" s="229">
        <v>0</v>
      </c>
      <c r="CI627" s="229"/>
      <c r="CJ627" s="229">
        <v>1.4999999999999999E-2</v>
      </c>
      <c r="CK627" s="229"/>
      <c r="CL627" s="229"/>
      <c r="CM627" s="229"/>
      <c r="CN627" s="229"/>
      <c r="CO627" s="229"/>
      <c r="CP627" s="229"/>
      <c r="CQ627" s="229" t="s">
        <v>169</v>
      </c>
      <c r="CR627" s="229" t="s">
        <v>179</v>
      </c>
      <c r="CS627">
        <v>0</v>
      </c>
    </row>
    <row r="628" spans="1:97" s="197" customFormat="1" ht="31.5" customHeight="1" x14ac:dyDescent="0.3">
      <c r="A628" s="193">
        <v>2022</v>
      </c>
      <c r="B628" s="170">
        <v>1</v>
      </c>
      <c r="C628" s="257">
        <v>44591</v>
      </c>
      <c r="D628" s="170">
        <v>124</v>
      </c>
      <c r="E628" s="170">
        <v>689</v>
      </c>
      <c r="F628" s="170">
        <v>2</v>
      </c>
      <c r="G628" s="196" t="s">
        <v>276</v>
      </c>
      <c r="H628" t="s">
        <v>277</v>
      </c>
      <c r="I628" t="s">
        <v>160</v>
      </c>
      <c r="J628">
        <v>2</v>
      </c>
      <c r="K628">
        <v>2</v>
      </c>
      <c r="L628" s="258">
        <v>75</v>
      </c>
      <c r="M628" s="259">
        <v>67.5</v>
      </c>
      <c r="N628" s="260">
        <v>82.5</v>
      </c>
      <c r="O628" s="192"/>
      <c r="P628" s="192"/>
      <c r="Q628" s="192"/>
      <c r="R628" s="192"/>
      <c r="S628" s="192"/>
      <c r="T628" s="192"/>
      <c r="U628" s="192"/>
      <c r="V628" s="192"/>
      <c r="W628" s="192"/>
      <c r="X628" s="192"/>
      <c r="Y628" s="171"/>
      <c r="Z628" s="171"/>
      <c r="AA628" s="192"/>
      <c r="AB628" s="192"/>
      <c r="AC628" s="192"/>
      <c r="AD628" s="192"/>
      <c r="AE628" s="192"/>
      <c r="AF628" s="192"/>
      <c r="AG628" s="192"/>
      <c r="AH628" s="192"/>
      <c r="AI628" s="192"/>
      <c r="AJ628" s="192"/>
      <c r="AK628" s="171"/>
      <c r="AL628" s="171"/>
      <c r="AM628" s="192"/>
      <c r="AN628" s="192"/>
      <c r="AO628" s="222"/>
      <c r="AP628" s="182">
        <v>59</v>
      </c>
      <c r="AQ628" s="183">
        <v>122</v>
      </c>
      <c r="AR628" s="181"/>
      <c r="AS628" s="181"/>
      <c r="AT628" s="184"/>
      <c r="AU628" s="184"/>
      <c r="AV628" s="184"/>
      <c r="AW628" s="184"/>
      <c r="AX628" s="184"/>
      <c r="AY628" s="184"/>
      <c r="AZ628" s="184"/>
      <c r="BA628" s="184"/>
      <c r="BB628" s="184"/>
      <c r="BC628" s="185"/>
      <c r="BD628" s="180"/>
      <c r="BE628" s="186"/>
      <c r="BF628" s="187"/>
      <c r="BG628" s="172">
        <v>0</v>
      </c>
      <c r="BH628" s="172"/>
      <c r="BI628" s="172"/>
      <c r="BJ628" s="172"/>
      <c r="BK628" s="172"/>
      <c r="BL628" s="28"/>
      <c r="BM628" s="229"/>
      <c r="BN628" s="229"/>
      <c r="BO628" s="229"/>
      <c r="BP628" s="229"/>
      <c r="BQ628" s="229"/>
      <c r="BR628" s="229"/>
      <c r="BS628" s="229"/>
      <c r="BT628" s="229"/>
      <c r="BU628" s="229"/>
      <c r="BV628" s="229">
        <v>0</v>
      </c>
      <c r="BW628" s="229"/>
      <c r="BX628" s="229"/>
      <c r="BY628" s="229"/>
      <c r="BZ628" s="229"/>
      <c r="CA628" s="229"/>
      <c r="CB628" s="229"/>
      <c r="CC628" s="229"/>
      <c r="CD628" s="229"/>
      <c r="CE628" s="229"/>
      <c r="CF628" s="229"/>
      <c r="CG628" s="229">
        <v>0</v>
      </c>
      <c r="CH628" s="229">
        <v>0</v>
      </c>
      <c r="CI628" s="229"/>
      <c r="CJ628" s="229">
        <v>1.4999999999999999E-2</v>
      </c>
      <c r="CK628" s="229"/>
      <c r="CL628" s="229"/>
      <c r="CM628" s="229"/>
      <c r="CN628" s="229"/>
      <c r="CO628" s="229"/>
      <c r="CP628" s="229"/>
      <c r="CQ628" s="229" t="s">
        <v>169</v>
      </c>
      <c r="CR628" s="229" t="s">
        <v>179</v>
      </c>
      <c r="CS628">
        <v>0</v>
      </c>
    </row>
    <row r="629" spans="1:97" s="197" customFormat="1" ht="31.5" customHeight="1" x14ac:dyDescent="0.3">
      <c r="A629" s="193">
        <v>2022</v>
      </c>
      <c r="B629" s="170">
        <v>1</v>
      </c>
      <c r="C629" s="257">
        <v>44591</v>
      </c>
      <c r="D629" s="170">
        <v>243</v>
      </c>
      <c r="E629" s="170">
        <v>167</v>
      </c>
      <c r="F629" s="170">
        <v>2</v>
      </c>
      <c r="G629" s="196" t="s">
        <v>278</v>
      </c>
      <c r="H629" t="s">
        <v>279</v>
      </c>
      <c r="I629" t="s">
        <v>160</v>
      </c>
      <c r="J629">
        <v>2</v>
      </c>
      <c r="K629">
        <v>2</v>
      </c>
      <c r="L629" s="258">
        <v>888</v>
      </c>
      <c r="M629" s="259">
        <v>825.84</v>
      </c>
      <c r="N629" s="260">
        <v>950.16</v>
      </c>
      <c r="O629" s="192"/>
      <c r="P629" s="192"/>
      <c r="Q629" s="192"/>
      <c r="R629" s="192"/>
      <c r="S629" s="192"/>
      <c r="T629" s="192"/>
      <c r="U629" s="192"/>
      <c r="V629" s="192"/>
      <c r="W629" s="192"/>
      <c r="X629" s="192"/>
      <c r="Y629" s="171"/>
      <c r="Z629" s="171"/>
      <c r="AA629" s="192"/>
      <c r="AB629" s="192"/>
      <c r="AC629" s="192"/>
      <c r="AD629" s="192"/>
      <c r="AE629" s="192"/>
      <c r="AF629" s="192"/>
      <c r="AG629" s="192"/>
      <c r="AH629" s="192"/>
      <c r="AI629" s="192"/>
      <c r="AJ629" s="192"/>
      <c r="AK629" s="171"/>
      <c r="AL629" s="171"/>
      <c r="AM629" s="192"/>
      <c r="AN629" s="192"/>
      <c r="AO629" s="222"/>
      <c r="AP629" s="182">
        <v>55</v>
      </c>
      <c r="AQ629" s="183">
        <v>131</v>
      </c>
      <c r="AR629" s="181"/>
      <c r="AS629" s="181"/>
      <c r="AT629" s="184"/>
      <c r="AU629" s="184"/>
      <c r="AV629" s="184"/>
      <c r="AW629" s="184"/>
      <c r="AX629" s="184"/>
      <c r="AY629" s="184"/>
      <c r="AZ629" s="184"/>
      <c r="BA629" s="184"/>
      <c r="BB629" s="184"/>
      <c r="BC629" s="185"/>
      <c r="BD629" s="180"/>
      <c r="BE629" s="186"/>
      <c r="BF629" s="187"/>
      <c r="BG629" s="172">
        <v>0</v>
      </c>
      <c r="BH629" s="172"/>
      <c r="BI629" s="172"/>
      <c r="BJ629" s="172"/>
      <c r="BK629" s="172"/>
      <c r="BL629" s="28"/>
      <c r="BM629" s="229"/>
      <c r="BN629" s="229"/>
      <c r="BO629" s="229"/>
      <c r="BP629" s="229"/>
      <c r="BQ629" s="229"/>
      <c r="BR629" s="229"/>
      <c r="BS629" s="229"/>
      <c r="BT629" s="229"/>
      <c r="BU629" s="229"/>
      <c r="BV629" s="229">
        <v>0</v>
      </c>
      <c r="BW629" s="229"/>
      <c r="BX629" s="229"/>
      <c r="BY629" s="229"/>
      <c r="BZ629" s="229"/>
      <c r="CA629" s="229"/>
      <c r="CB629" s="229"/>
      <c r="CC629" s="229"/>
      <c r="CD629" s="229"/>
      <c r="CE629" s="229"/>
      <c r="CF629" s="229"/>
      <c r="CG629" s="229">
        <v>0</v>
      </c>
      <c r="CH629" s="229">
        <v>0</v>
      </c>
      <c r="CI629" s="229"/>
      <c r="CJ629" s="229">
        <v>1.4999999999999999E-2</v>
      </c>
      <c r="CK629" s="229"/>
      <c r="CL629" s="229"/>
      <c r="CM629" s="229"/>
      <c r="CN629" s="229"/>
      <c r="CO629" s="229"/>
      <c r="CP629" s="229"/>
      <c r="CQ629" s="229" t="s">
        <v>165</v>
      </c>
      <c r="CR629" s="229" t="s">
        <v>165</v>
      </c>
      <c r="CS629">
        <v>0</v>
      </c>
    </row>
    <row r="630" spans="1:97" s="197" customFormat="1" ht="31.5" customHeight="1" x14ac:dyDescent="0.3">
      <c r="A630" s="193">
        <v>2022</v>
      </c>
      <c r="B630" s="170">
        <v>1</v>
      </c>
      <c r="C630" s="257">
        <v>44591</v>
      </c>
      <c r="D630" s="170">
        <v>395</v>
      </c>
      <c r="E630" s="170">
        <v>607</v>
      </c>
      <c r="F630" s="170">
        <v>2</v>
      </c>
      <c r="G630" s="196" t="s">
        <v>344</v>
      </c>
      <c r="H630" t="s">
        <v>345</v>
      </c>
      <c r="I630" t="s">
        <v>160</v>
      </c>
      <c r="J630">
        <v>3</v>
      </c>
      <c r="K630">
        <v>3</v>
      </c>
      <c r="L630" s="258">
        <v>100</v>
      </c>
      <c r="M630" s="259">
        <v>93</v>
      </c>
      <c r="N630" s="260">
        <v>107</v>
      </c>
      <c r="O630" s="192"/>
      <c r="P630" s="192"/>
      <c r="Q630" s="192"/>
      <c r="R630" s="192"/>
      <c r="S630" s="192"/>
      <c r="T630" s="192"/>
      <c r="U630" s="192"/>
      <c r="V630" s="192"/>
      <c r="W630" s="192"/>
      <c r="X630" s="192"/>
      <c r="Y630" s="171"/>
      <c r="Z630" s="171"/>
      <c r="AA630" s="192"/>
      <c r="AB630" s="192"/>
      <c r="AC630" s="192"/>
      <c r="AD630" s="192"/>
      <c r="AE630" s="192"/>
      <c r="AF630" s="192"/>
      <c r="AG630" s="192"/>
      <c r="AH630" s="192"/>
      <c r="AI630" s="192"/>
      <c r="AJ630" s="192"/>
      <c r="AK630" s="171"/>
      <c r="AL630" s="171"/>
      <c r="AM630" s="192"/>
      <c r="AN630" s="192"/>
      <c r="AO630" s="222"/>
      <c r="AP630" s="182">
        <v>86</v>
      </c>
      <c r="AQ630" s="183">
        <v>126</v>
      </c>
      <c r="AR630" s="181"/>
      <c r="AS630" s="181"/>
      <c r="AT630" s="184"/>
      <c r="AU630" s="184"/>
      <c r="AV630" s="184"/>
      <c r="AW630" s="184"/>
      <c r="AX630" s="184"/>
      <c r="AY630" s="184"/>
      <c r="AZ630" s="184"/>
      <c r="BA630" s="184"/>
      <c r="BB630" s="184"/>
      <c r="BC630" s="185"/>
      <c r="BD630" s="180"/>
      <c r="BE630" s="186"/>
      <c r="BF630" s="187"/>
      <c r="BG630" s="172">
        <v>0</v>
      </c>
      <c r="BH630" s="172"/>
      <c r="BI630" s="172"/>
      <c r="BJ630" s="172"/>
      <c r="BK630" s="172"/>
      <c r="BL630" s="28"/>
      <c r="BM630" s="229"/>
      <c r="BN630" s="229"/>
      <c r="BO630" s="229"/>
      <c r="BP630" s="229"/>
      <c r="BQ630" s="229"/>
      <c r="BR630" s="229"/>
      <c r="BS630" s="229"/>
      <c r="BT630" s="229"/>
      <c r="BU630" s="229"/>
      <c r="BV630" s="229">
        <v>0</v>
      </c>
      <c r="BW630" s="229"/>
      <c r="BX630" s="229"/>
      <c r="BY630" s="229"/>
      <c r="BZ630" s="229"/>
      <c r="CA630" s="229"/>
      <c r="CB630" s="229"/>
      <c r="CC630" s="229"/>
      <c r="CD630" s="229"/>
      <c r="CE630" s="229"/>
      <c r="CF630" s="229"/>
      <c r="CG630" s="229">
        <v>0</v>
      </c>
      <c r="CH630" s="229">
        <v>0</v>
      </c>
      <c r="CI630" s="229"/>
      <c r="CJ630" s="229">
        <v>1.4999999999999999E-2</v>
      </c>
      <c r="CK630" s="229"/>
      <c r="CL630" s="229"/>
      <c r="CM630" s="229"/>
      <c r="CN630" s="229"/>
      <c r="CO630" s="229"/>
      <c r="CP630" s="229"/>
      <c r="CQ630" s="229" t="s">
        <v>161</v>
      </c>
      <c r="CR630" s="229" t="s">
        <v>162</v>
      </c>
      <c r="CS630">
        <v>0</v>
      </c>
    </row>
    <row r="631" spans="1:97" s="197" customFormat="1" ht="31.5" customHeight="1" x14ac:dyDescent="0.3">
      <c r="A631" s="193">
        <v>2022</v>
      </c>
      <c r="B631" s="170">
        <v>1</v>
      </c>
      <c r="C631" s="257">
        <v>44591</v>
      </c>
      <c r="D631" s="170">
        <v>395</v>
      </c>
      <c r="E631" s="170">
        <v>608</v>
      </c>
      <c r="F631" s="170">
        <v>2</v>
      </c>
      <c r="G631" s="196" t="s">
        <v>346</v>
      </c>
      <c r="H631" t="s">
        <v>347</v>
      </c>
      <c r="I631" t="s">
        <v>160</v>
      </c>
      <c r="J631">
        <v>3</v>
      </c>
      <c r="K631">
        <v>3</v>
      </c>
      <c r="L631" s="258">
        <v>100</v>
      </c>
      <c r="M631" s="259">
        <v>93</v>
      </c>
      <c r="N631" s="260">
        <v>107</v>
      </c>
      <c r="O631" s="192"/>
      <c r="P631" s="192"/>
      <c r="Q631" s="192"/>
      <c r="R631" s="192"/>
      <c r="S631" s="192"/>
      <c r="T631" s="192"/>
      <c r="U631" s="192"/>
      <c r="V631" s="192"/>
      <c r="W631" s="192"/>
      <c r="X631" s="192"/>
      <c r="Y631" s="171"/>
      <c r="Z631" s="171"/>
      <c r="AA631" s="192"/>
      <c r="AB631" s="192"/>
      <c r="AC631" s="192"/>
      <c r="AD631" s="192"/>
      <c r="AE631" s="192"/>
      <c r="AF631" s="192"/>
      <c r="AG631" s="192"/>
      <c r="AH631" s="192"/>
      <c r="AI631" s="192"/>
      <c r="AJ631" s="192"/>
      <c r="AK631" s="171"/>
      <c r="AL631" s="171"/>
      <c r="AM631" s="192"/>
      <c r="AN631" s="192"/>
      <c r="AO631" s="222"/>
      <c r="AP631" s="182">
        <v>86</v>
      </c>
      <c r="AQ631" s="183">
        <v>126</v>
      </c>
      <c r="AR631" s="181"/>
      <c r="AS631" s="181"/>
      <c r="AT631" s="184"/>
      <c r="AU631" s="184"/>
      <c r="AV631" s="184"/>
      <c r="AW631" s="184"/>
      <c r="AX631" s="184"/>
      <c r="AY631" s="184"/>
      <c r="AZ631" s="184"/>
      <c r="BA631" s="184"/>
      <c r="BB631" s="184"/>
      <c r="BC631" s="185"/>
      <c r="BD631" s="180"/>
      <c r="BE631" s="186"/>
      <c r="BF631" s="187"/>
      <c r="BG631" s="172">
        <v>0</v>
      </c>
      <c r="BH631" s="172"/>
      <c r="BI631" s="172"/>
      <c r="BJ631" s="172"/>
      <c r="BK631" s="172"/>
      <c r="BL631" s="28"/>
      <c r="BM631" s="229"/>
      <c r="BN631" s="229"/>
      <c r="BO631" s="229"/>
      <c r="BP631" s="229"/>
      <c r="BQ631" s="229"/>
      <c r="BR631" s="229"/>
      <c r="BS631" s="229"/>
      <c r="BT631" s="229"/>
      <c r="BU631" s="229"/>
      <c r="BV631" s="229">
        <v>0</v>
      </c>
      <c r="BW631" s="229"/>
      <c r="BX631" s="229"/>
      <c r="BY631" s="229"/>
      <c r="BZ631" s="229"/>
      <c r="CA631" s="229"/>
      <c r="CB631" s="229"/>
      <c r="CC631" s="229"/>
      <c r="CD631" s="229"/>
      <c r="CE631" s="229"/>
      <c r="CF631" s="229"/>
      <c r="CG631" s="229">
        <v>0</v>
      </c>
      <c r="CH631" s="229">
        <v>0</v>
      </c>
      <c r="CI631" s="229"/>
      <c r="CJ631" s="229">
        <v>1.4999999999999999E-2</v>
      </c>
      <c r="CK631" s="229"/>
      <c r="CL631" s="229"/>
      <c r="CM631" s="229"/>
      <c r="CN631" s="229"/>
      <c r="CO631" s="229"/>
      <c r="CP631" s="229"/>
      <c r="CQ631" s="229" t="s">
        <v>161</v>
      </c>
      <c r="CR631" s="229" t="s">
        <v>162</v>
      </c>
      <c r="CS631">
        <v>0</v>
      </c>
    </row>
    <row r="632" spans="1:97" s="197" customFormat="1" ht="31.5" customHeight="1" x14ac:dyDescent="0.3">
      <c r="A632" s="193">
        <v>2022</v>
      </c>
      <c r="B632" s="170">
        <v>1</v>
      </c>
      <c r="C632" s="257">
        <v>44591</v>
      </c>
      <c r="D632" s="170">
        <v>395</v>
      </c>
      <c r="E632" s="170">
        <v>609</v>
      </c>
      <c r="F632" s="170">
        <v>2</v>
      </c>
      <c r="G632" s="196" t="s">
        <v>158</v>
      </c>
      <c r="H632" t="s">
        <v>159</v>
      </c>
      <c r="I632" t="s">
        <v>160</v>
      </c>
      <c r="J632">
        <v>3</v>
      </c>
      <c r="K632">
        <v>3</v>
      </c>
      <c r="L632" s="258">
        <v>35</v>
      </c>
      <c r="M632" s="259">
        <v>32.6</v>
      </c>
      <c r="N632" s="260">
        <v>37.5</v>
      </c>
      <c r="O632" s="192"/>
      <c r="P632" s="192"/>
      <c r="Q632" s="192"/>
      <c r="R632" s="192"/>
      <c r="S632" s="192"/>
      <c r="T632" s="192"/>
      <c r="U632" s="192"/>
      <c r="V632" s="192"/>
      <c r="W632" s="192"/>
      <c r="X632" s="192"/>
      <c r="Y632" s="171"/>
      <c r="Z632" s="171"/>
      <c r="AA632" s="192"/>
      <c r="AB632" s="192"/>
      <c r="AC632" s="192"/>
      <c r="AD632" s="192"/>
      <c r="AE632" s="192"/>
      <c r="AF632" s="192"/>
      <c r="AG632" s="192"/>
      <c r="AH632" s="192"/>
      <c r="AI632" s="192"/>
      <c r="AJ632" s="192"/>
      <c r="AK632" s="171"/>
      <c r="AL632" s="171"/>
      <c r="AM632" s="192"/>
      <c r="AN632" s="192"/>
      <c r="AO632" s="222"/>
      <c r="AP632" s="182">
        <v>86</v>
      </c>
      <c r="AQ632" s="183">
        <v>126</v>
      </c>
      <c r="AR632" s="181"/>
      <c r="AS632" s="181"/>
      <c r="AT632" s="184"/>
      <c r="AU632" s="184"/>
      <c r="AV632" s="184"/>
      <c r="AW632" s="184"/>
      <c r="AX632" s="184"/>
      <c r="AY632" s="184"/>
      <c r="AZ632" s="184"/>
      <c r="BA632" s="184"/>
      <c r="BB632" s="184"/>
      <c r="BC632" s="185"/>
      <c r="BD632" s="180"/>
      <c r="BE632" s="186"/>
      <c r="BF632" s="187"/>
      <c r="BG632" s="172">
        <v>0</v>
      </c>
      <c r="BH632" s="172"/>
      <c r="BI632" s="172"/>
      <c r="BJ632" s="172"/>
      <c r="BK632" s="172"/>
      <c r="BL632" s="28"/>
      <c r="BM632" s="229"/>
      <c r="BN632" s="229"/>
      <c r="BO632" s="229"/>
      <c r="BP632" s="229"/>
      <c r="BQ632" s="229"/>
      <c r="BR632" s="229"/>
      <c r="BS632" s="229"/>
      <c r="BT632" s="229"/>
      <c r="BU632" s="229"/>
      <c r="BV632" s="229">
        <v>0</v>
      </c>
      <c r="BW632" s="229"/>
      <c r="BX632" s="229"/>
      <c r="BY632" s="229"/>
      <c r="BZ632" s="229"/>
      <c r="CA632" s="229"/>
      <c r="CB632" s="229"/>
      <c r="CC632" s="229"/>
      <c r="CD632" s="229"/>
      <c r="CE632" s="229"/>
      <c r="CF632" s="229"/>
      <c r="CG632" s="229">
        <v>0</v>
      </c>
      <c r="CH632" s="229">
        <v>0</v>
      </c>
      <c r="CI632" s="229"/>
      <c r="CJ632" s="229">
        <v>1.4999999999999999E-2</v>
      </c>
      <c r="CK632" s="229"/>
      <c r="CL632" s="229"/>
      <c r="CM632" s="229"/>
      <c r="CN632" s="229"/>
      <c r="CO632" s="229"/>
      <c r="CP632" s="229"/>
      <c r="CQ632" s="229" t="s">
        <v>161</v>
      </c>
      <c r="CR632" s="229" t="s">
        <v>162</v>
      </c>
      <c r="CS632">
        <v>0</v>
      </c>
    </row>
    <row r="633" spans="1:97" s="197" customFormat="1" ht="31.5" customHeight="1" x14ac:dyDescent="0.3">
      <c r="A633" s="193">
        <v>2022</v>
      </c>
      <c r="B633" s="170">
        <v>1</v>
      </c>
      <c r="C633" s="257">
        <v>44591</v>
      </c>
      <c r="D633" s="170">
        <v>405</v>
      </c>
      <c r="E633" s="170">
        <v>619</v>
      </c>
      <c r="F633" s="170">
        <v>2</v>
      </c>
      <c r="G633" s="196" t="s">
        <v>363</v>
      </c>
      <c r="H633" t="s">
        <v>364</v>
      </c>
      <c r="I633" t="s">
        <v>160</v>
      </c>
      <c r="J633">
        <v>1</v>
      </c>
      <c r="K633">
        <v>5</v>
      </c>
      <c r="L633" s="258">
        <v>420</v>
      </c>
      <c r="M633" s="259">
        <v>385.98</v>
      </c>
      <c r="N633" s="260">
        <v>454.02</v>
      </c>
      <c r="O633" s="192"/>
      <c r="P633" s="192"/>
      <c r="Q633" s="192"/>
      <c r="R633" s="192"/>
      <c r="S633" s="192"/>
      <c r="T633" s="192"/>
      <c r="U633" s="192"/>
      <c r="V633" s="192"/>
      <c r="W633" s="192"/>
      <c r="X633" s="192"/>
      <c r="Y633" s="171"/>
      <c r="Z633" s="171"/>
      <c r="AA633" s="192"/>
      <c r="AB633" s="192"/>
      <c r="AC633" s="192"/>
      <c r="AD633" s="192"/>
      <c r="AE633" s="192"/>
      <c r="AF633" s="192"/>
      <c r="AG633" s="192"/>
      <c r="AH633" s="192"/>
      <c r="AI633" s="192"/>
      <c r="AJ633" s="192"/>
      <c r="AK633" s="171"/>
      <c r="AL633" s="171"/>
      <c r="AM633" s="192"/>
      <c r="AN633" s="192"/>
      <c r="AO633" s="222"/>
      <c r="AP633" s="182">
        <v>23</v>
      </c>
      <c r="AQ633" s="183">
        <v>157</v>
      </c>
      <c r="AR633" s="181"/>
      <c r="AS633" s="181"/>
      <c r="AT633" s="184"/>
      <c r="AU633" s="184"/>
      <c r="AV633" s="184"/>
      <c r="AW633" s="184"/>
      <c r="AX633" s="184"/>
      <c r="AY633" s="184"/>
      <c r="AZ633" s="184"/>
      <c r="BA633" s="184"/>
      <c r="BB633" s="184"/>
      <c r="BC633" s="185"/>
      <c r="BD633" s="180"/>
      <c r="BE633" s="186"/>
      <c r="BF633" s="187"/>
      <c r="BG633" s="172">
        <v>0</v>
      </c>
      <c r="BH633" s="172"/>
      <c r="BI633" s="172"/>
      <c r="BJ633" s="172"/>
      <c r="BK633" s="172"/>
      <c r="BL633" s="28"/>
      <c r="BM633" s="229"/>
      <c r="BN633" s="229"/>
      <c r="BO633" s="229"/>
      <c r="BP633" s="229"/>
      <c r="BQ633" s="229"/>
      <c r="BR633" s="229"/>
      <c r="BS633" s="229"/>
      <c r="BT633" s="229"/>
      <c r="BU633" s="229"/>
      <c r="BV633" s="229">
        <v>0</v>
      </c>
      <c r="BW633" s="229"/>
      <c r="BX633" s="229"/>
      <c r="BY633" s="229"/>
      <c r="BZ633" s="229"/>
      <c r="CA633" s="229"/>
      <c r="CB633" s="229"/>
      <c r="CC633" s="229"/>
      <c r="CD633" s="229"/>
      <c r="CE633" s="229"/>
      <c r="CF633" s="229"/>
      <c r="CG633" s="229">
        <v>0</v>
      </c>
      <c r="CH633" s="229">
        <v>0</v>
      </c>
      <c r="CI633" s="229"/>
      <c r="CJ633" s="229">
        <v>1.4999999999999999E-2</v>
      </c>
      <c r="CK633" s="229"/>
      <c r="CL633" s="229"/>
      <c r="CM633" s="229"/>
      <c r="CN633" s="229"/>
      <c r="CO633" s="229"/>
      <c r="CP633" s="229"/>
      <c r="CQ633" s="229" t="s">
        <v>169</v>
      </c>
      <c r="CR633" s="229" t="s">
        <v>179</v>
      </c>
      <c r="CS633">
        <v>0</v>
      </c>
    </row>
    <row r="634" spans="1:97" s="197" customFormat="1" ht="31.5" customHeight="1" x14ac:dyDescent="0.3">
      <c r="A634" s="193">
        <v>2022</v>
      </c>
      <c r="B634" s="170">
        <v>1</v>
      </c>
      <c r="C634" s="257">
        <v>44591</v>
      </c>
      <c r="D634" s="170">
        <v>405</v>
      </c>
      <c r="E634" s="170">
        <v>620</v>
      </c>
      <c r="F634" s="170">
        <v>2</v>
      </c>
      <c r="G634" s="196" t="s">
        <v>366</v>
      </c>
      <c r="H634" t="s">
        <v>367</v>
      </c>
      <c r="I634" t="s">
        <v>160</v>
      </c>
      <c r="J634">
        <v>1</v>
      </c>
      <c r="K634">
        <v>5</v>
      </c>
      <c r="L634" s="258">
        <v>233</v>
      </c>
      <c r="M634" s="259">
        <v>214.01050000000001</v>
      </c>
      <c r="N634" s="260">
        <v>251.98949999999999</v>
      </c>
      <c r="O634" s="192"/>
      <c r="P634" s="192"/>
      <c r="Q634" s="192"/>
      <c r="R634" s="192"/>
      <c r="S634" s="192"/>
      <c r="T634" s="192"/>
      <c r="U634" s="192"/>
      <c r="V634" s="192"/>
      <c r="W634" s="192"/>
      <c r="X634" s="192"/>
      <c r="Y634" s="171"/>
      <c r="Z634" s="171"/>
      <c r="AA634" s="192"/>
      <c r="AB634" s="192"/>
      <c r="AC634" s="192"/>
      <c r="AD634" s="192"/>
      <c r="AE634" s="192"/>
      <c r="AF634" s="192"/>
      <c r="AG634" s="192"/>
      <c r="AH634" s="192"/>
      <c r="AI634" s="192"/>
      <c r="AJ634" s="192"/>
      <c r="AK634" s="171"/>
      <c r="AL634" s="171"/>
      <c r="AM634" s="192"/>
      <c r="AN634" s="192"/>
      <c r="AO634" s="222"/>
      <c r="AP634" s="182">
        <v>23</v>
      </c>
      <c r="AQ634" s="183">
        <v>157</v>
      </c>
      <c r="AR634" s="181"/>
      <c r="AS634" s="181"/>
      <c r="AT634" s="184"/>
      <c r="AU634" s="184"/>
      <c r="AV634" s="184"/>
      <c r="AW634" s="184"/>
      <c r="AX634" s="184"/>
      <c r="AY634" s="184"/>
      <c r="AZ634" s="184"/>
      <c r="BA634" s="184"/>
      <c r="BB634" s="184"/>
      <c r="BC634" s="185"/>
      <c r="BD634" s="180"/>
      <c r="BE634" s="186"/>
      <c r="BF634" s="187"/>
      <c r="BG634" s="172">
        <v>0</v>
      </c>
      <c r="BH634" s="172"/>
      <c r="BI634" s="172"/>
      <c r="BJ634" s="172"/>
      <c r="BK634" s="172"/>
      <c r="BL634" s="28"/>
      <c r="BM634" s="229"/>
      <c r="BN634" s="229"/>
      <c r="BO634" s="229"/>
      <c r="BP634" s="229"/>
      <c r="BQ634" s="229"/>
      <c r="BR634" s="229"/>
      <c r="BS634" s="229"/>
      <c r="BT634" s="229"/>
      <c r="BU634" s="229"/>
      <c r="BV634" s="229">
        <v>0</v>
      </c>
      <c r="BW634" s="229"/>
      <c r="BX634" s="229"/>
      <c r="BY634" s="229"/>
      <c r="BZ634" s="229"/>
      <c r="CA634" s="229"/>
      <c r="CB634" s="229"/>
      <c r="CC634" s="229"/>
      <c r="CD634" s="229"/>
      <c r="CE634" s="229"/>
      <c r="CF634" s="229"/>
      <c r="CG634" s="229">
        <v>0</v>
      </c>
      <c r="CH634" s="229">
        <v>0</v>
      </c>
      <c r="CI634" s="229"/>
      <c r="CJ634" s="229">
        <v>1.4999999999999999E-2</v>
      </c>
      <c r="CK634" s="229"/>
      <c r="CL634" s="229"/>
      <c r="CM634" s="229"/>
      <c r="CN634" s="229"/>
      <c r="CO634" s="229"/>
      <c r="CP634" s="229"/>
      <c r="CQ634" s="229" t="s">
        <v>169</v>
      </c>
      <c r="CR634" s="229" t="s">
        <v>179</v>
      </c>
      <c r="CS634">
        <v>0</v>
      </c>
    </row>
    <row r="635" spans="1:97" s="197" customFormat="1" ht="31.5" customHeight="1" x14ac:dyDescent="0.3">
      <c r="A635" s="193">
        <v>2022</v>
      </c>
      <c r="B635" s="170">
        <v>1</v>
      </c>
      <c r="C635" s="257">
        <v>44591</v>
      </c>
      <c r="D635" s="170">
        <v>405</v>
      </c>
      <c r="E635" s="170">
        <v>621</v>
      </c>
      <c r="F635" s="170">
        <v>2</v>
      </c>
      <c r="G635" s="196" t="s">
        <v>368</v>
      </c>
      <c r="H635" t="s">
        <v>369</v>
      </c>
      <c r="I635" t="s">
        <v>160</v>
      </c>
      <c r="J635">
        <v>1</v>
      </c>
      <c r="K635">
        <v>5</v>
      </c>
      <c r="L635" s="258">
        <v>191.5</v>
      </c>
      <c r="M635" s="259">
        <v>175.98849999999999</v>
      </c>
      <c r="N635" s="260">
        <v>207.01150000000001</v>
      </c>
      <c r="O635" s="192"/>
      <c r="P635" s="192"/>
      <c r="Q635" s="192"/>
      <c r="R635" s="192"/>
      <c r="S635" s="192"/>
      <c r="T635" s="192"/>
      <c r="U635" s="192"/>
      <c r="V635" s="192"/>
      <c r="W635" s="192"/>
      <c r="X635" s="192"/>
      <c r="Y635" s="171"/>
      <c r="Z635" s="171"/>
      <c r="AA635" s="192"/>
      <c r="AB635" s="192"/>
      <c r="AC635" s="192"/>
      <c r="AD635" s="192"/>
      <c r="AE635" s="192"/>
      <c r="AF635" s="192"/>
      <c r="AG635" s="192"/>
      <c r="AH635" s="192"/>
      <c r="AI635" s="192"/>
      <c r="AJ635" s="192"/>
      <c r="AK635" s="171"/>
      <c r="AL635" s="171"/>
      <c r="AM635" s="192"/>
      <c r="AN635" s="192"/>
      <c r="AO635" s="222"/>
      <c r="AP635" s="182">
        <v>23</v>
      </c>
      <c r="AQ635" s="183">
        <v>157</v>
      </c>
      <c r="AR635" s="181"/>
      <c r="AS635" s="181"/>
      <c r="AT635" s="184"/>
      <c r="AU635" s="184"/>
      <c r="AV635" s="184"/>
      <c r="AW635" s="184"/>
      <c r="AX635" s="184"/>
      <c r="AY635" s="184"/>
      <c r="AZ635" s="184"/>
      <c r="BA635" s="184"/>
      <c r="BB635" s="184"/>
      <c r="BC635" s="185"/>
      <c r="BD635" s="180"/>
      <c r="BE635" s="186"/>
      <c r="BF635" s="187"/>
      <c r="BG635" s="172">
        <v>0</v>
      </c>
      <c r="BH635" s="172"/>
      <c r="BI635" s="172"/>
      <c r="BJ635" s="172"/>
      <c r="BK635" s="172"/>
      <c r="BL635" s="28"/>
      <c r="BM635" s="229"/>
      <c r="BN635" s="229"/>
      <c r="BO635" s="229"/>
      <c r="BP635" s="229"/>
      <c r="BQ635" s="229"/>
      <c r="BR635" s="229"/>
      <c r="BS635" s="229"/>
      <c r="BT635" s="229"/>
      <c r="BU635" s="229"/>
      <c r="BV635" s="229">
        <v>0</v>
      </c>
      <c r="BW635" s="229"/>
      <c r="BX635" s="229"/>
      <c r="BY635" s="229"/>
      <c r="BZ635" s="229"/>
      <c r="CA635" s="229"/>
      <c r="CB635" s="229"/>
      <c r="CC635" s="229"/>
      <c r="CD635" s="229"/>
      <c r="CE635" s="229"/>
      <c r="CF635" s="229"/>
      <c r="CG635" s="229">
        <v>0</v>
      </c>
      <c r="CH635" s="229">
        <v>0</v>
      </c>
      <c r="CI635" s="229"/>
      <c r="CJ635" s="229">
        <v>1.4999999999999999E-2</v>
      </c>
      <c r="CK635" s="229"/>
      <c r="CL635" s="229"/>
      <c r="CM635" s="229"/>
      <c r="CN635" s="229"/>
      <c r="CO635" s="229"/>
      <c r="CP635" s="229"/>
      <c r="CQ635" s="229" t="s">
        <v>169</v>
      </c>
      <c r="CR635" s="229" t="s">
        <v>179</v>
      </c>
      <c r="CS635">
        <v>0</v>
      </c>
    </row>
    <row r="636" spans="1:97" s="197" customFormat="1" ht="31.5" customHeight="1" x14ac:dyDescent="0.3">
      <c r="A636" s="193">
        <v>2022</v>
      </c>
      <c r="B636" s="170">
        <v>1</v>
      </c>
      <c r="C636" s="257">
        <v>44591</v>
      </c>
      <c r="D636" s="170">
        <v>405</v>
      </c>
      <c r="E636" s="170">
        <v>622</v>
      </c>
      <c r="F636" s="170">
        <v>2</v>
      </c>
      <c r="G636" s="196" t="s">
        <v>370</v>
      </c>
      <c r="H636" t="s">
        <v>371</v>
      </c>
      <c r="I636" t="s">
        <v>160</v>
      </c>
      <c r="J636">
        <v>1</v>
      </c>
      <c r="K636">
        <v>5</v>
      </c>
      <c r="L636" s="258">
        <v>187</v>
      </c>
      <c r="M636" s="259">
        <v>172.41399999999999</v>
      </c>
      <c r="N636" s="260">
        <v>201.58600000000001</v>
      </c>
      <c r="O636" s="192"/>
      <c r="P636" s="192"/>
      <c r="Q636" s="192"/>
      <c r="R636" s="192"/>
      <c r="S636" s="192"/>
      <c r="T636" s="192"/>
      <c r="U636" s="192"/>
      <c r="V636" s="192"/>
      <c r="W636" s="192"/>
      <c r="X636" s="192"/>
      <c r="Y636" s="171"/>
      <c r="Z636" s="171"/>
      <c r="AA636" s="192"/>
      <c r="AB636" s="192"/>
      <c r="AC636" s="192"/>
      <c r="AD636" s="192"/>
      <c r="AE636" s="192"/>
      <c r="AF636" s="192"/>
      <c r="AG636" s="192"/>
      <c r="AH636" s="192"/>
      <c r="AI636" s="192"/>
      <c r="AJ636" s="192"/>
      <c r="AK636" s="171"/>
      <c r="AL636" s="171"/>
      <c r="AM636" s="192"/>
      <c r="AN636" s="192"/>
      <c r="AO636" s="222"/>
      <c r="AP636" s="182">
        <v>23</v>
      </c>
      <c r="AQ636" s="183">
        <v>157</v>
      </c>
      <c r="AR636" s="181"/>
      <c r="AS636" s="181"/>
      <c r="AT636" s="184"/>
      <c r="AU636" s="184"/>
      <c r="AV636" s="184"/>
      <c r="AW636" s="184"/>
      <c r="AX636" s="184"/>
      <c r="AY636" s="184"/>
      <c r="AZ636" s="184"/>
      <c r="BA636" s="184"/>
      <c r="BB636" s="184"/>
      <c r="BC636" s="185"/>
      <c r="BD636" s="180"/>
      <c r="BE636" s="186"/>
      <c r="BF636" s="187"/>
      <c r="BG636" s="172">
        <v>0</v>
      </c>
      <c r="BH636" s="172"/>
      <c r="BI636" s="172"/>
      <c r="BJ636" s="172"/>
      <c r="BK636" s="172"/>
      <c r="BL636" s="28"/>
      <c r="BM636" s="229"/>
      <c r="BN636" s="229"/>
      <c r="BO636" s="229"/>
      <c r="BP636" s="229"/>
      <c r="BQ636" s="229"/>
      <c r="BR636" s="229"/>
      <c r="BS636" s="229"/>
      <c r="BT636" s="229"/>
      <c r="BU636" s="229"/>
      <c r="BV636" s="229">
        <v>0</v>
      </c>
      <c r="BW636" s="229"/>
      <c r="BX636" s="229"/>
      <c r="BY636" s="229"/>
      <c r="BZ636" s="229"/>
      <c r="CA636" s="229"/>
      <c r="CB636" s="229"/>
      <c r="CC636" s="229"/>
      <c r="CD636" s="229"/>
      <c r="CE636" s="229"/>
      <c r="CF636" s="229"/>
      <c r="CG636" s="229">
        <v>0</v>
      </c>
      <c r="CH636" s="229">
        <v>0</v>
      </c>
      <c r="CI636" s="229"/>
      <c r="CJ636" s="229">
        <v>1.4999999999999999E-2</v>
      </c>
      <c r="CK636" s="229"/>
      <c r="CL636" s="229"/>
      <c r="CM636" s="229"/>
      <c r="CN636" s="229"/>
      <c r="CO636" s="229"/>
      <c r="CP636" s="229"/>
      <c r="CQ636" s="229" t="s">
        <v>169</v>
      </c>
      <c r="CR636" s="229" t="s">
        <v>179</v>
      </c>
      <c r="CS636">
        <v>0</v>
      </c>
    </row>
    <row r="637" spans="1:97" s="197" customFormat="1" ht="31.5" customHeight="1" x14ac:dyDescent="0.3">
      <c r="A637" s="193">
        <v>2022</v>
      </c>
      <c r="B637" s="170">
        <v>1</v>
      </c>
      <c r="C637" s="257">
        <v>44591</v>
      </c>
      <c r="D637" s="170">
        <v>425</v>
      </c>
      <c r="E637" s="170">
        <v>674</v>
      </c>
      <c r="F637" s="170">
        <v>2</v>
      </c>
      <c r="G637" s="196" t="s">
        <v>219</v>
      </c>
      <c r="H637" t="s">
        <v>220</v>
      </c>
      <c r="I637" t="s">
        <v>221</v>
      </c>
      <c r="J637">
        <v>2</v>
      </c>
      <c r="K637">
        <v>1</v>
      </c>
      <c r="L637" s="258">
        <v>256</v>
      </c>
      <c r="M637" s="259">
        <v>240.89599999999999</v>
      </c>
      <c r="N637" s="260">
        <v>274.17599999999999</v>
      </c>
      <c r="O637" s="192"/>
      <c r="P637" s="192"/>
      <c r="Q637" s="192"/>
      <c r="R637" s="192"/>
      <c r="S637" s="192"/>
      <c r="T637" s="192"/>
      <c r="U637" s="192"/>
      <c r="V637" s="192"/>
      <c r="W637" s="192"/>
      <c r="X637" s="192"/>
      <c r="Y637" s="171"/>
      <c r="Z637" s="171"/>
      <c r="AA637" s="192"/>
      <c r="AB637" s="192"/>
      <c r="AC637" s="192"/>
      <c r="AD637" s="192"/>
      <c r="AE637" s="192"/>
      <c r="AF637" s="192"/>
      <c r="AG637" s="192"/>
      <c r="AH637" s="192"/>
      <c r="AI637" s="192"/>
      <c r="AJ637" s="192"/>
      <c r="AK637" s="171"/>
      <c r="AL637" s="171"/>
      <c r="AM637" s="192"/>
      <c r="AN637" s="192"/>
      <c r="AO637" s="222"/>
      <c r="AP637" s="182">
        <v>60</v>
      </c>
      <c r="AQ637" s="183">
        <v>120</v>
      </c>
      <c r="AR637" s="181"/>
      <c r="AS637" s="181"/>
      <c r="AT637" s="184"/>
      <c r="AU637" s="184"/>
      <c r="AV637" s="184"/>
      <c r="AW637" s="184"/>
      <c r="AX637" s="184"/>
      <c r="AY637" s="184"/>
      <c r="AZ637" s="184"/>
      <c r="BA637" s="184"/>
      <c r="BB637" s="184"/>
      <c r="BC637" s="185"/>
      <c r="BD637" s="180"/>
      <c r="BE637" s="186"/>
      <c r="BF637" s="187"/>
      <c r="BG637" s="172">
        <v>0</v>
      </c>
      <c r="BH637" s="172"/>
      <c r="BI637" s="172"/>
      <c r="BJ637" s="172"/>
      <c r="BK637" s="172"/>
      <c r="BL637" s="28"/>
      <c r="BM637" s="229"/>
      <c r="BN637" s="229"/>
      <c r="BO637" s="229"/>
      <c r="BP637" s="229"/>
      <c r="BQ637" s="229"/>
      <c r="BR637" s="229"/>
      <c r="BS637" s="229"/>
      <c r="BT637" s="229"/>
      <c r="BU637" s="229"/>
      <c r="BV637" s="229">
        <v>0</v>
      </c>
      <c r="BW637" s="229"/>
      <c r="BX637" s="229"/>
      <c r="BY637" s="229"/>
      <c r="BZ637" s="229"/>
      <c r="CA637" s="229"/>
      <c r="CB637" s="229"/>
      <c r="CC637" s="229"/>
      <c r="CD637" s="229"/>
      <c r="CE637" s="229"/>
      <c r="CF637" s="229"/>
      <c r="CG637" s="229">
        <v>0</v>
      </c>
      <c r="CH637" s="229">
        <v>0</v>
      </c>
      <c r="CI637" s="229"/>
      <c r="CJ637" s="229">
        <v>1.4999999999999999E-2</v>
      </c>
      <c r="CK637" s="229"/>
      <c r="CL637" s="229"/>
      <c r="CM637" s="229"/>
      <c r="CN637" s="229"/>
      <c r="CO637" s="229"/>
      <c r="CP637" s="229"/>
      <c r="CQ637" s="229" t="s">
        <v>174</v>
      </c>
      <c r="CR637" s="229" t="s">
        <v>222</v>
      </c>
      <c r="CS637">
        <v>0</v>
      </c>
    </row>
    <row r="638" spans="1:97" s="197" customFormat="1" ht="31.5" customHeight="1" x14ac:dyDescent="0.3">
      <c r="A638" s="193">
        <v>2022</v>
      </c>
      <c r="B638" s="170">
        <v>1</v>
      </c>
      <c r="C638" s="257">
        <v>44591</v>
      </c>
      <c r="D638" s="170">
        <v>236</v>
      </c>
      <c r="E638" s="170">
        <v>160</v>
      </c>
      <c r="F638" s="170">
        <v>3</v>
      </c>
      <c r="G638" s="196" t="s">
        <v>214</v>
      </c>
      <c r="H638" t="s">
        <v>215</v>
      </c>
      <c r="I638" t="s">
        <v>160</v>
      </c>
      <c r="J638">
        <v>2</v>
      </c>
      <c r="K638">
        <v>1</v>
      </c>
      <c r="L638" s="258">
        <v>200</v>
      </c>
      <c r="M638" s="259">
        <v>186</v>
      </c>
      <c r="N638" s="260">
        <v>214</v>
      </c>
      <c r="O638" s="192">
        <v>317</v>
      </c>
      <c r="P638" s="192">
        <v>315</v>
      </c>
      <c r="Q638" s="192"/>
      <c r="R638" s="192"/>
      <c r="S638" s="192"/>
      <c r="T638" s="192">
        <v>205</v>
      </c>
      <c r="U638" s="192">
        <v>206</v>
      </c>
      <c r="V638" s="192"/>
      <c r="W638" s="192"/>
      <c r="X638" s="192"/>
      <c r="Y638" s="171">
        <v>100</v>
      </c>
      <c r="Z638" s="171"/>
      <c r="AA638" s="192"/>
      <c r="AB638" s="192"/>
      <c r="AC638" s="192"/>
      <c r="AD638" s="192"/>
      <c r="AE638" s="192"/>
      <c r="AF638" s="192"/>
      <c r="AG638" s="192"/>
      <c r="AH638" s="192"/>
      <c r="AI638" s="192"/>
      <c r="AJ638" s="192"/>
      <c r="AK638" s="171"/>
      <c r="AL638" s="171"/>
      <c r="AM638" s="192">
        <v>316</v>
      </c>
      <c r="AN638" s="192">
        <v>205.5</v>
      </c>
      <c r="AO638" s="222"/>
      <c r="AP638" s="182">
        <v>76</v>
      </c>
      <c r="AQ638" s="183">
        <v>95</v>
      </c>
      <c r="AR638" s="181">
        <v>18</v>
      </c>
      <c r="AS638" s="181">
        <v>18</v>
      </c>
      <c r="AT638" s="184"/>
      <c r="AU638" s="184"/>
      <c r="AV638" s="184">
        <v>1044</v>
      </c>
      <c r="AW638" s="184">
        <v>4</v>
      </c>
      <c r="AX638" s="184">
        <v>2</v>
      </c>
      <c r="AY638" s="184"/>
      <c r="AZ638" s="184"/>
      <c r="BA638" s="184"/>
      <c r="BB638" s="184"/>
      <c r="BC638" s="185"/>
      <c r="BD638" s="180"/>
      <c r="BE638" s="186"/>
      <c r="BF638" s="187"/>
      <c r="BG638" s="172">
        <v>0</v>
      </c>
      <c r="BH638" s="172">
        <v>1044</v>
      </c>
      <c r="BI638" s="172"/>
      <c r="BJ638" s="172"/>
      <c r="BK638" s="172"/>
      <c r="BL638" s="28"/>
      <c r="BM638" s="229"/>
      <c r="BN638" s="229"/>
      <c r="BO638" s="229"/>
      <c r="BP638" s="229"/>
      <c r="BQ638" s="229"/>
      <c r="BR638" s="229"/>
      <c r="BS638" s="229"/>
      <c r="BT638" s="229"/>
      <c r="BU638" s="229"/>
      <c r="BV638" s="229">
        <v>0</v>
      </c>
      <c r="BW638" s="229"/>
      <c r="BX638" s="229"/>
      <c r="BY638" s="229"/>
      <c r="BZ638" s="229"/>
      <c r="CA638" s="229"/>
      <c r="CB638" s="229"/>
      <c r="CC638" s="229"/>
      <c r="CD638" s="229"/>
      <c r="CE638" s="229"/>
      <c r="CF638" s="229"/>
      <c r="CG638" s="229">
        <v>0</v>
      </c>
      <c r="CH638" s="229">
        <v>0</v>
      </c>
      <c r="CI638" s="229"/>
      <c r="CJ638" s="229">
        <v>1.4999999999999999E-2</v>
      </c>
      <c r="CK638" s="229"/>
      <c r="CL638" s="229"/>
      <c r="CM638" s="229"/>
      <c r="CN638" s="229"/>
      <c r="CO638" s="229"/>
      <c r="CP638" s="229"/>
      <c r="CQ638" s="229" t="s">
        <v>216</v>
      </c>
      <c r="CR638" s="229" t="s">
        <v>217</v>
      </c>
      <c r="CS638">
        <v>0</v>
      </c>
    </row>
    <row r="639" spans="1:97" s="197" customFormat="1" ht="31.5" customHeight="1" x14ac:dyDescent="0.3">
      <c r="A639" s="193">
        <v>2022</v>
      </c>
      <c r="B639" s="170">
        <v>1</v>
      </c>
      <c r="C639" s="257">
        <v>44591</v>
      </c>
      <c r="D639" s="170">
        <v>47</v>
      </c>
      <c r="E639" s="170">
        <v>122</v>
      </c>
      <c r="F639" s="170">
        <v>4</v>
      </c>
      <c r="G639" s="196" t="s">
        <v>224</v>
      </c>
      <c r="H639" t="s">
        <v>225</v>
      </c>
      <c r="I639" t="s">
        <v>221</v>
      </c>
      <c r="J639">
        <v>2</v>
      </c>
      <c r="K639">
        <v>1</v>
      </c>
      <c r="L639" s="258">
        <v>280</v>
      </c>
      <c r="M639" s="259">
        <v>267.39999999999998</v>
      </c>
      <c r="N639" s="260">
        <v>292.60000000000002</v>
      </c>
      <c r="O639" s="192">
        <v>380</v>
      </c>
      <c r="P639" s="192">
        <v>391</v>
      </c>
      <c r="Q639" s="192">
        <v>440</v>
      </c>
      <c r="R639" s="192">
        <v>424</v>
      </c>
      <c r="S639" s="192">
        <v>430</v>
      </c>
      <c r="T639" s="192">
        <v>289</v>
      </c>
      <c r="U639" s="192">
        <v>294</v>
      </c>
      <c r="V639" s="192">
        <v>289</v>
      </c>
      <c r="W639" s="192">
        <v>292</v>
      </c>
      <c r="X639" s="192">
        <v>287</v>
      </c>
      <c r="Y639" s="171">
        <v>99</v>
      </c>
      <c r="Z639" s="171">
        <v>99</v>
      </c>
      <c r="AA639" s="192">
        <v>354</v>
      </c>
      <c r="AB639" s="192">
        <v>372</v>
      </c>
      <c r="AC639" s="192">
        <v>360</v>
      </c>
      <c r="AD639" s="192">
        <v>373</v>
      </c>
      <c r="AE639" s="192"/>
      <c r="AF639" s="192">
        <v>306</v>
      </c>
      <c r="AG639" s="192">
        <v>293</v>
      </c>
      <c r="AH639" s="192">
        <v>290</v>
      </c>
      <c r="AI639" s="192">
        <v>301</v>
      </c>
      <c r="AJ639" s="192"/>
      <c r="AK639" s="171">
        <v>113</v>
      </c>
      <c r="AL639" s="171">
        <v>113</v>
      </c>
      <c r="AM639" s="192">
        <v>391.55555555555549</v>
      </c>
      <c r="AN639" s="192">
        <v>293.44444444444451</v>
      </c>
      <c r="AO639" s="222"/>
      <c r="AP639" s="182">
        <v>64</v>
      </c>
      <c r="AQ639" s="183">
        <v>113</v>
      </c>
      <c r="AR639" s="181">
        <v>16.981132075471699</v>
      </c>
      <c r="AS639" s="181">
        <v>16.981132075471699</v>
      </c>
      <c r="AT639" s="184"/>
      <c r="AU639" s="184"/>
      <c r="AV639" s="184">
        <v>560</v>
      </c>
      <c r="AW639" s="184">
        <v>2</v>
      </c>
      <c r="AX639" s="184">
        <v>4</v>
      </c>
      <c r="AY639" s="184">
        <v>1</v>
      </c>
      <c r="AZ639" s="184"/>
      <c r="BA639" s="184"/>
      <c r="BB639" s="184"/>
      <c r="BC639" s="185"/>
      <c r="BD639" s="180"/>
      <c r="BE639" s="186"/>
      <c r="BF639" s="187"/>
      <c r="BG639" s="172">
        <v>0</v>
      </c>
      <c r="BH639" s="172">
        <v>560</v>
      </c>
      <c r="BI639" s="172"/>
      <c r="BJ639" s="172"/>
      <c r="BK639" s="172"/>
      <c r="BL639" s="28"/>
      <c r="BM639" s="229">
        <v>2</v>
      </c>
      <c r="BN639" s="229">
        <v>5</v>
      </c>
      <c r="BO639" s="229"/>
      <c r="BP639" s="229"/>
      <c r="BQ639" s="229"/>
      <c r="BR639" s="229"/>
      <c r="BS639" s="229"/>
      <c r="BT639" s="229"/>
      <c r="BU639" s="229"/>
      <c r="BV639" s="229">
        <v>0</v>
      </c>
      <c r="BW639" s="229"/>
      <c r="BX639" s="229"/>
      <c r="BY639" s="229">
        <v>6</v>
      </c>
      <c r="BZ639" s="229">
        <v>6</v>
      </c>
      <c r="CA639" s="229"/>
      <c r="CB639" s="229"/>
      <c r="CC639" s="229"/>
      <c r="CD639" s="229"/>
      <c r="CE639" s="229"/>
      <c r="CF639" s="229"/>
      <c r="CG639" s="229">
        <v>0</v>
      </c>
      <c r="CH639" s="229">
        <v>0</v>
      </c>
      <c r="CI639" s="229"/>
      <c r="CJ639" s="229">
        <v>1.4999999999999999E-2</v>
      </c>
      <c r="CK639" s="229"/>
      <c r="CL639" s="229"/>
      <c r="CM639" s="229"/>
      <c r="CN639" s="229"/>
      <c r="CO639" s="229"/>
      <c r="CP639" s="229"/>
      <c r="CQ639" s="229" t="s">
        <v>174</v>
      </c>
      <c r="CR639" s="229" t="s">
        <v>222</v>
      </c>
      <c r="CS639">
        <v>0</v>
      </c>
    </row>
    <row r="640" spans="1:97" s="197" customFormat="1" ht="31.5" customHeight="1" x14ac:dyDescent="0.3">
      <c r="A640" s="193">
        <v>2022</v>
      </c>
      <c r="B640" s="170">
        <v>1</v>
      </c>
      <c r="C640" s="257">
        <v>44591</v>
      </c>
      <c r="D640" s="170">
        <v>419</v>
      </c>
      <c r="E640" s="170">
        <v>670</v>
      </c>
      <c r="F640" s="170">
        <v>4</v>
      </c>
      <c r="G640" s="196" t="s">
        <v>212</v>
      </c>
      <c r="H640" t="s">
        <v>213</v>
      </c>
      <c r="I640" t="s">
        <v>160</v>
      </c>
      <c r="J640">
        <v>4</v>
      </c>
      <c r="K640">
        <v>2</v>
      </c>
      <c r="L640" s="258">
        <v>298</v>
      </c>
      <c r="M640" s="259">
        <v>280.41800000000001</v>
      </c>
      <c r="N640" s="260">
        <v>319.15800000000002</v>
      </c>
      <c r="O640" s="192"/>
      <c r="P640" s="192">
        <v>185</v>
      </c>
      <c r="Q640" s="192">
        <v>224</v>
      </c>
      <c r="R640" s="192">
        <v>220</v>
      </c>
      <c r="S640" s="192">
        <v>215</v>
      </c>
      <c r="T640" s="192"/>
      <c r="U640" s="192">
        <v>144</v>
      </c>
      <c r="V640" s="192">
        <v>134</v>
      </c>
      <c r="W640" s="192">
        <v>150</v>
      </c>
      <c r="X640" s="192">
        <v>146</v>
      </c>
      <c r="Y640" s="171">
        <v>167</v>
      </c>
      <c r="Z640" s="171">
        <v>160</v>
      </c>
      <c r="AA640" s="192"/>
      <c r="AB640" s="192"/>
      <c r="AC640" s="192">
        <v>260</v>
      </c>
      <c r="AD640" s="192">
        <v>215</v>
      </c>
      <c r="AE640" s="192"/>
      <c r="AF640" s="192"/>
      <c r="AG640" s="192"/>
      <c r="AH640" s="192">
        <v>155</v>
      </c>
      <c r="AI640" s="192">
        <v>141</v>
      </c>
      <c r="AJ640" s="192"/>
      <c r="AK640" s="171">
        <v>216</v>
      </c>
      <c r="AL640" s="171">
        <v>226</v>
      </c>
      <c r="AM640" s="192">
        <v>219.83333333333329</v>
      </c>
      <c r="AN640" s="192">
        <v>145</v>
      </c>
      <c r="AO640" s="222"/>
      <c r="AP640" s="182">
        <v>96</v>
      </c>
      <c r="AQ640" s="183">
        <v>150</v>
      </c>
      <c r="AR640" s="181">
        <v>4.6875</v>
      </c>
      <c r="AS640" s="181">
        <v>4.6875</v>
      </c>
      <c r="AT640" s="184"/>
      <c r="AU640" s="184"/>
      <c r="AV640" s="184">
        <v>660</v>
      </c>
      <c r="AW640" s="184">
        <v>25</v>
      </c>
      <c r="AX640" s="184">
        <v>25</v>
      </c>
      <c r="AY640" s="184">
        <v>18</v>
      </c>
      <c r="AZ640" s="184"/>
      <c r="BA640" s="184"/>
      <c r="BB640" s="184"/>
      <c r="BC640" s="185"/>
      <c r="BD640" s="180"/>
      <c r="BE640" s="186"/>
      <c r="BF640" s="187"/>
      <c r="BG640" s="172">
        <v>0</v>
      </c>
      <c r="BH640" s="172">
        <v>660</v>
      </c>
      <c r="BI640" s="172"/>
      <c r="BJ640" s="172"/>
      <c r="BK640" s="172">
        <v>240</v>
      </c>
      <c r="BL640" s="28">
        <v>2</v>
      </c>
      <c r="BM640" s="229">
        <v>7</v>
      </c>
      <c r="BN640" s="229">
        <v>8</v>
      </c>
      <c r="BO640" s="229"/>
      <c r="BP640" s="229"/>
      <c r="BQ640" s="229"/>
      <c r="BR640" s="229"/>
      <c r="BS640" s="229"/>
      <c r="BT640" s="229"/>
      <c r="BU640" s="229"/>
      <c r="BV640" s="229">
        <v>0</v>
      </c>
      <c r="BW640" s="229">
        <v>240</v>
      </c>
      <c r="BX640" s="229">
        <v>13</v>
      </c>
      <c r="BY640" s="229">
        <v>16</v>
      </c>
      <c r="BZ640" s="229">
        <v>13</v>
      </c>
      <c r="CA640" s="229"/>
      <c r="CB640" s="229"/>
      <c r="CC640" s="229"/>
      <c r="CD640" s="229"/>
      <c r="CE640" s="229"/>
      <c r="CF640" s="229"/>
      <c r="CG640" s="229">
        <v>0</v>
      </c>
      <c r="CH640" s="229">
        <v>0</v>
      </c>
      <c r="CI640" s="229">
        <v>900</v>
      </c>
      <c r="CJ640" s="229">
        <v>1.4999999999999999E-2</v>
      </c>
      <c r="CK640" s="229"/>
      <c r="CL640" s="229"/>
      <c r="CM640" s="229"/>
      <c r="CN640" s="229"/>
      <c r="CO640" s="229"/>
      <c r="CP640" s="229"/>
      <c r="CQ640" s="229" t="s">
        <v>174</v>
      </c>
      <c r="CR640" s="229" t="s">
        <v>175</v>
      </c>
      <c r="CS640">
        <v>0</v>
      </c>
    </row>
    <row r="641" spans="1:97" s="197" customFormat="1" ht="31.5" customHeight="1" x14ac:dyDescent="0.3">
      <c r="A641" s="193">
        <v>2022</v>
      </c>
      <c r="B641" s="170">
        <v>1</v>
      </c>
      <c r="C641" s="257">
        <v>44591</v>
      </c>
      <c r="D641" s="170">
        <v>376</v>
      </c>
      <c r="E641" s="170">
        <v>438</v>
      </c>
      <c r="F641" s="170">
        <v>5</v>
      </c>
      <c r="G641" s="196" t="s">
        <v>197</v>
      </c>
      <c r="H641" t="s">
        <v>198</v>
      </c>
      <c r="I641" t="s">
        <v>160</v>
      </c>
      <c r="J641">
        <v>3</v>
      </c>
      <c r="K641">
        <v>2</v>
      </c>
      <c r="L641" s="258">
        <v>335</v>
      </c>
      <c r="M641" s="259">
        <v>315.23500000000001</v>
      </c>
      <c r="N641" s="260">
        <v>358.78500000000003</v>
      </c>
      <c r="O641" s="192"/>
      <c r="P641" s="192"/>
      <c r="Q641" s="192"/>
      <c r="R641" s="192"/>
      <c r="S641" s="192"/>
      <c r="T641" s="192"/>
      <c r="U641" s="192"/>
      <c r="V641" s="192"/>
      <c r="W641" s="192"/>
      <c r="X641" s="192"/>
      <c r="Y641" s="171"/>
      <c r="Z641" s="171"/>
      <c r="AA641" s="192"/>
      <c r="AB641" s="192"/>
      <c r="AC641" s="192"/>
      <c r="AD641" s="192"/>
      <c r="AE641" s="192"/>
      <c r="AF641" s="192"/>
      <c r="AG641" s="192"/>
      <c r="AH641" s="192"/>
      <c r="AI641" s="192"/>
      <c r="AJ641" s="192"/>
      <c r="AK641" s="171"/>
      <c r="AL641" s="171"/>
      <c r="AM641" s="192"/>
      <c r="AN641" s="192"/>
      <c r="AO641" s="222"/>
      <c r="AP641" s="182">
        <v>75</v>
      </c>
      <c r="AQ641" s="183">
        <v>144</v>
      </c>
      <c r="AR641" s="181"/>
      <c r="AS641" s="181"/>
      <c r="AT641" s="184"/>
      <c r="AU641" s="184"/>
      <c r="AV641" s="184"/>
      <c r="AW641" s="184"/>
      <c r="AX641" s="184"/>
      <c r="AY641" s="184"/>
      <c r="AZ641" s="184"/>
      <c r="BA641" s="184"/>
      <c r="BB641" s="184"/>
      <c r="BC641" s="185"/>
      <c r="BD641" s="180"/>
      <c r="BE641" s="186"/>
      <c r="BF641" s="187"/>
      <c r="BG641" s="172">
        <v>0</v>
      </c>
      <c r="BH641" s="172"/>
      <c r="BI641" s="172"/>
      <c r="BJ641" s="172"/>
      <c r="BK641" s="172"/>
      <c r="BL641" s="28"/>
      <c r="BM641" s="229"/>
      <c r="BN641" s="229"/>
      <c r="BO641" s="229"/>
      <c r="BP641" s="229"/>
      <c r="BQ641" s="229"/>
      <c r="BR641" s="229"/>
      <c r="BS641" s="229"/>
      <c r="BT641" s="229"/>
      <c r="BU641" s="229"/>
      <c r="BV641" s="229">
        <v>0</v>
      </c>
      <c r="BW641" s="229"/>
      <c r="BX641" s="229"/>
      <c r="BY641" s="229"/>
      <c r="BZ641" s="229"/>
      <c r="CA641" s="229"/>
      <c r="CB641" s="229"/>
      <c r="CC641" s="229"/>
      <c r="CD641" s="229"/>
      <c r="CE641" s="229"/>
      <c r="CF641" s="229"/>
      <c r="CG641" s="229">
        <v>0</v>
      </c>
      <c r="CH641" s="229">
        <v>0</v>
      </c>
      <c r="CI641" s="229"/>
      <c r="CJ641" s="229">
        <v>1.4999999999999999E-2</v>
      </c>
      <c r="CK641" s="229"/>
      <c r="CL641" s="229"/>
      <c r="CM641" s="229"/>
      <c r="CN641" s="229"/>
      <c r="CO641" s="229"/>
      <c r="CP641" s="229"/>
      <c r="CQ641" s="229" t="s">
        <v>174</v>
      </c>
      <c r="CR641" s="229" t="s">
        <v>175</v>
      </c>
      <c r="CS641">
        <v>0</v>
      </c>
    </row>
    <row r="642" spans="1:97" s="197" customFormat="1" ht="31.5" customHeight="1" x14ac:dyDescent="0.3">
      <c r="A642" s="193">
        <v>2022</v>
      </c>
      <c r="B642" s="170">
        <v>1</v>
      </c>
      <c r="C642" s="257">
        <v>44591</v>
      </c>
      <c r="D642" s="170">
        <v>384</v>
      </c>
      <c r="E642" s="170">
        <v>556</v>
      </c>
      <c r="F642" s="170">
        <v>6</v>
      </c>
      <c r="G642" s="196" t="s">
        <v>187</v>
      </c>
      <c r="H642" t="s">
        <v>188</v>
      </c>
      <c r="I642" t="s">
        <v>160</v>
      </c>
      <c r="J642">
        <v>1</v>
      </c>
      <c r="K642">
        <v>6</v>
      </c>
      <c r="L642" s="258">
        <v>1066</v>
      </c>
      <c r="M642" s="259">
        <v>1003.106</v>
      </c>
      <c r="N642" s="260">
        <v>1141.6859999999999</v>
      </c>
      <c r="O642" s="192">
        <v>1637</v>
      </c>
      <c r="P642" s="192">
        <v>1667</v>
      </c>
      <c r="Q642" s="192">
        <v>1690</v>
      </c>
      <c r="R642" s="192">
        <v>1702</v>
      </c>
      <c r="S642" s="192">
        <v>1683</v>
      </c>
      <c r="T642" s="192">
        <v>1299</v>
      </c>
      <c r="U642" s="192">
        <v>1313</v>
      </c>
      <c r="V642" s="192">
        <v>1315</v>
      </c>
      <c r="W642" s="192">
        <v>1320</v>
      </c>
      <c r="X642" s="192">
        <v>1305</v>
      </c>
      <c r="Y642" s="171"/>
      <c r="Z642" s="171"/>
      <c r="AA642" s="192"/>
      <c r="AB642" s="192">
        <v>1783</v>
      </c>
      <c r="AC642" s="192">
        <v>1802</v>
      </c>
      <c r="AD642" s="192">
        <v>1766</v>
      </c>
      <c r="AE642" s="192"/>
      <c r="AF642" s="192"/>
      <c r="AG642" s="192">
        <v>1382</v>
      </c>
      <c r="AH642" s="192">
        <v>1413</v>
      </c>
      <c r="AI642" s="192">
        <v>1388</v>
      </c>
      <c r="AJ642" s="192"/>
      <c r="AK642" s="171"/>
      <c r="AL642" s="171"/>
      <c r="AM642" s="192">
        <v>1716.25</v>
      </c>
      <c r="AN642" s="192">
        <v>1341.875</v>
      </c>
      <c r="AO642" s="222"/>
      <c r="AP642" s="182">
        <v>21</v>
      </c>
      <c r="AQ642" s="183">
        <v>180</v>
      </c>
      <c r="AR642" s="181"/>
      <c r="AS642" s="181"/>
      <c r="AT642" s="184"/>
      <c r="AU642" s="184"/>
      <c r="AV642" s="184">
        <v>264</v>
      </c>
      <c r="AW642" s="184">
        <v>4</v>
      </c>
      <c r="AX642" s="184">
        <v>6</v>
      </c>
      <c r="AY642" s="184">
        <v>6</v>
      </c>
      <c r="AZ642" s="184">
        <v>8</v>
      </c>
      <c r="BA642" s="184"/>
      <c r="BB642" s="184"/>
      <c r="BC642" s="185"/>
      <c r="BD642" s="180"/>
      <c r="BE642" s="186"/>
      <c r="BF642" s="187"/>
      <c r="BG642" s="172">
        <v>0</v>
      </c>
      <c r="BH642" s="172">
        <v>264</v>
      </c>
      <c r="BI642" s="172"/>
      <c r="BJ642" s="172"/>
      <c r="BK642" s="172">
        <v>168</v>
      </c>
      <c r="BL642" s="28">
        <v>5</v>
      </c>
      <c r="BM642" s="229">
        <v>4</v>
      </c>
      <c r="BN642" s="229">
        <v>6</v>
      </c>
      <c r="BO642" s="229"/>
      <c r="BP642" s="229"/>
      <c r="BQ642" s="229"/>
      <c r="BR642" s="229"/>
      <c r="BS642" s="229"/>
      <c r="BT642" s="229"/>
      <c r="BU642" s="229"/>
      <c r="BV642" s="229">
        <v>0</v>
      </c>
      <c r="BW642" s="229">
        <v>168</v>
      </c>
      <c r="BX642" s="229">
        <v>1</v>
      </c>
      <c r="BY642" s="229">
        <v>1</v>
      </c>
      <c r="BZ642" s="229">
        <v>2</v>
      </c>
      <c r="CA642" s="229"/>
      <c r="CB642" s="229"/>
      <c r="CC642" s="229"/>
      <c r="CD642" s="229"/>
      <c r="CE642" s="229"/>
      <c r="CF642" s="229"/>
      <c r="CG642" s="229">
        <v>0</v>
      </c>
      <c r="CH642" s="229">
        <v>0</v>
      </c>
      <c r="CI642" s="229">
        <v>432</v>
      </c>
      <c r="CJ642" s="229">
        <v>1.4999999999999999E-2</v>
      </c>
      <c r="CK642" s="229"/>
      <c r="CL642" s="229"/>
      <c r="CM642" s="229"/>
      <c r="CN642" s="229"/>
      <c r="CO642" s="229"/>
      <c r="CP642" s="229"/>
      <c r="CQ642" s="229" t="s">
        <v>174</v>
      </c>
      <c r="CR642" s="229" t="s">
        <v>175</v>
      </c>
      <c r="CS642">
        <v>0</v>
      </c>
    </row>
    <row r="643" spans="1:97" s="197" customFormat="1" ht="31.5" customHeight="1" x14ac:dyDescent="0.3">
      <c r="A643" s="193">
        <v>2022</v>
      </c>
      <c r="B643" s="170">
        <v>1</v>
      </c>
      <c r="C643" s="257">
        <v>44591</v>
      </c>
      <c r="D643" s="170">
        <v>384</v>
      </c>
      <c r="E643" s="170">
        <v>557</v>
      </c>
      <c r="F643" s="170">
        <v>6</v>
      </c>
      <c r="G643" s="196" t="s">
        <v>189</v>
      </c>
      <c r="H643" t="s">
        <v>190</v>
      </c>
      <c r="I643" t="s">
        <v>160</v>
      </c>
      <c r="J643">
        <v>1</v>
      </c>
      <c r="K643">
        <v>6</v>
      </c>
      <c r="L643" s="258">
        <v>182</v>
      </c>
      <c r="M643" s="259">
        <v>171.262</v>
      </c>
      <c r="N643" s="260">
        <v>194.922</v>
      </c>
      <c r="O643" s="192"/>
      <c r="P643" s="192"/>
      <c r="Q643" s="192"/>
      <c r="R643" s="192"/>
      <c r="S643" s="192"/>
      <c r="T643" s="192"/>
      <c r="U643" s="192"/>
      <c r="V643" s="192"/>
      <c r="W643" s="192"/>
      <c r="X643" s="192"/>
      <c r="Y643" s="171">
        <v>167</v>
      </c>
      <c r="Z643" s="171">
        <v>161</v>
      </c>
      <c r="AA643" s="192"/>
      <c r="AB643" s="192"/>
      <c r="AC643" s="192"/>
      <c r="AD643" s="192"/>
      <c r="AE643" s="192"/>
      <c r="AF643" s="192"/>
      <c r="AG643" s="192"/>
      <c r="AH643" s="192"/>
      <c r="AI643" s="192"/>
      <c r="AJ643" s="192"/>
      <c r="AK643" s="171">
        <v>162</v>
      </c>
      <c r="AL643" s="171">
        <v>206</v>
      </c>
      <c r="AM643" s="192"/>
      <c r="AN643" s="192"/>
      <c r="AO643" s="222"/>
      <c r="AP643" s="182">
        <v>21</v>
      </c>
      <c r="AQ643" s="183">
        <v>180</v>
      </c>
      <c r="AR643" s="181">
        <v>20.68965517241379</v>
      </c>
      <c r="AS643" s="181">
        <v>20.68965517241379</v>
      </c>
      <c r="AT643" s="184"/>
      <c r="AU643" s="184"/>
      <c r="AV643" s="184"/>
      <c r="AW643" s="184"/>
      <c r="AX643" s="184"/>
      <c r="AY643" s="184"/>
      <c r="AZ643" s="184"/>
      <c r="BA643" s="184"/>
      <c r="BB643" s="184"/>
      <c r="BC643" s="185"/>
      <c r="BD643" s="180"/>
      <c r="BE643" s="186"/>
      <c r="BF643" s="187"/>
      <c r="BG643" s="172">
        <v>0</v>
      </c>
      <c r="BH643" s="172"/>
      <c r="BI643" s="172"/>
      <c r="BJ643" s="172"/>
      <c r="BK643" s="172"/>
      <c r="BL643" s="28"/>
      <c r="BM643" s="229"/>
      <c r="BN643" s="229"/>
      <c r="BO643" s="229"/>
      <c r="BP643" s="229"/>
      <c r="BQ643" s="229"/>
      <c r="BR643" s="229"/>
      <c r="BS643" s="229"/>
      <c r="BT643" s="229"/>
      <c r="BU643" s="229"/>
      <c r="BV643" s="229">
        <v>0</v>
      </c>
      <c r="BW643" s="229"/>
      <c r="BX643" s="229"/>
      <c r="BY643" s="229"/>
      <c r="BZ643" s="229"/>
      <c r="CA643" s="229"/>
      <c r="CB643" s="229"/>
      <c r="CC643" s="229"/>
      <c r="CD643" s="229"/>
      <c r="CE643" s="229"/>
      <c r="CF643" s="229"/>
      <c r="CG643" s="229">
        <v>0</v>
      </c>
      <c r="CH643" s="229">
        <v>0</v>
      </c>
      <c r="CI643" s="229"/>
      <c r="CJ643" s="229">
        <v>1.4999999999999999E-2</v>
      </c>
      <c r="CK643" s="229"/>
      <c r="CL643" s="229"/>
      <c r="CM643" s="229"/>
      <c r="CN643" s="229"/>
      <c r="CO643" s="229"/>
      <c r="CP643" s="229"/>
      <c r="CQ643" s="229" t="s">
        <v>174</v>
      </c>
      <c r="CR643" s="229" t="s">
        <v>175</v>
      </c>
      <c r="CS643">
        <v>0</v>
      </c>
    </row>
    <row r="644" spans="1:97" s="197" customFormat="1" ht="31.5" customHeight="1" x14ac:dyDescent="0.3">
      <c r="A644" s="193">
        <v>2022</v>
      </c>
      <c r="B644" s="170">
        <v>1</v>
      </c>
      <c r="C644" s="257">
        <v>44591</v>
      </c>
      <c r="D644" s="170">
        <v>434</v>
      </c>
      <c r="E644" s="170">
        <v>751</v>
      </c>
      <c r="F644" s="170">
        <v>6</v>
      </c>
      <c r="G644" s="196" t="s">
        <v>193</v>
      </c>
      <c r="H644" t="s">
        <v>194</v>
      </c>
      <c r="I644" t="s">
        <v>160</v>
      </c>
      <c r="J644">
        <v>1</v>
      </c>
      <c r="K644">
        <v>4</v>
      </c>
      <c r="L644" s="258">
        <v>1009</v>
      </c>
      <c r="M644" s="259">
        <v>949.46900000000005</v>
      </c>
      <c r="N644" s="260">
        <v>1080.6389999999999</v>
      </c>
      <c r="O644" s="192">
        <v>1478</v>
      </c>
      <c r="P644" s="192">
        <v>1460</v>
      </c>
      <c r="Q644" s="192">
        <v>1449</v>
      </c>
      <c r="R644" s="192">
        <v>1441</v>
      </c>
      <c r="S644" s="192">
        <v>1473</v>
      </c>
      <c r="T644" s="192">
        <v>1075</v>
      </c>
      <c r="U644" s="192">
        <v>1069</v>
      </c>
      <c r="V644" s="192">
        <v>1061</v>
      </c>
      <c r="W644" s="192">
        <v>1057</v>
      </c>
      <c r="X644" s="192">
        <v>1058</v>
      </c>
      <c r="Y644" s="171"/>
      <c r="Z644" s="171"/>
      <c r="AA644" s="192"/>
      <c r="AB644" s="192">
        <v>1726</v>
      </c>
      <c r="AC644" s="192">
        <v>1592</v>
      </c>
      <c r="AD644" s="192">
        <v>1568</v>
      </c>
      <c r="AE644" s="192"/>
      <c r="AF644" s="192"/>
      <c r="AG644" s="192">
        <v>1128</v>
      </c>
      <c r="AH644" s="192">
        <v>1175</v>
      </c>
      <c r="AI644" s="192">
        <v>1205</v>
      </c>
      <c r="AJ644" s="192"/>
      <c r="AK644" s="171"/>
      <c r="AL644" s="171"/>
      <c r="AM644" s="192">
        <v>1523.375</v>
      </c>
      <c r="AN644" s="192">
        <v>1103.5</v>
      </c>
      <c r="AO644" s="222"/>
      <c r="AP644" s="182">
        <v>20</v>
      </c>
      <c r="AQ644" s="183">
        <v>180</v>
      </c>
      <c r="AR644" s="181"/>
      <c r="AS644" s="181"/>
      <c r="AT644" s="184"/>
      <c r="AU644" s="184"/>
      <c r="AV644" s="184">
        <v>264</v>
      </c>
      <c r="AW644" s="184">
        <v>2</v>
      </c>
      <c r="AX644" s="184">
        <v>4</v>
      </c>
      <c r="AY644" s="184">
        <v>2</v>
      </c>
      <c r="AZ644" s="184"/>
      <c r="BA644" s="184"/>
      <c r="BB644" s="184"/>
      <c r="BC644" s="185"/>
      <c r="BD644" s="180"/>
      <c r="BE644" s="186"/>
      <c r="BF644" s="187"/>
      <c r="BG644" s="172">
        <v>0</v>
      </c>
      <c r="BH644" s="172">
        <v>264</v>
      </c>
      <c r="BI644" s="172"/>
      <c r="BJ644" s="172"/>
      <c r="BK644" s="172">
        <v>240</v>
      </c>
      <c r="BL644" s="28">
        <v>3</v>
      </c>
      <c r="BM644" s="229">
        <v>4</v>
      </c>
      <c r="BN644" s="229">
        <v>4</v>
      </c>
      <c r="BO644" s="229"/>
      <c r="BP644" s="229"/>
      <c r="BQ644" s="229"/>
      <c r="BR644" s="229"/>
      <c r="BS644" s="229"/>
      <c r="BT644" s="229"/>
      <c r="BU644" s="229"/>
      <c r="BV644" s="229">
        <v>0</v>
      </c>
      <c r="BW644" s="229">
        <v>240</v>
      </c>
      <c r="BX644" s="229">
        <v>1</v>
      </c>
      <c r="BY644" s="229">
        <v>2</v>
      </c>
      <c r="BZ644" s="229">
        <v>1</v>
      </c>
      <c r="CA644" s="229"/>
      <c r="CB644" s="229"/>
      <c r="CC644" s="229"/>
      <c r="CD644" s="229"/>
      <c r="CE644" s="229"/>
      <c r="CF644" s="229"/>
      <c r="CG644" s="229">
        <v>0</v>
      </c>
      <c r="CH644" s="229">
        <v>0</v>
      </c>
      <c r="CI644" s="229">
        <v>504</v>
      </c>
      <c r="CJ644" s="229">
        <v>1.4999999999999999E-2</v>
      </c>
      <c r="CK644" s="229"/>
      <c r="CL644" s="229"/>
      <c r="CM644" s="229"/>
      <c r="CN644" s="229"/>
      <c r="CO644" s="229"/>
      <c r="CP644" s="229"/>
      <c r="CQ644" s="229" t="s">
        <v>174</v>
      </c>
      <c r="CR644" s="229" t="s">
        <v>175</v>
      </c>
      <c r="CS644">
        <v>0</v>
      </c>
    </row>
    <row r="645" spans="1:97" s="197" customFormat="1" ht="31.5" customHeight="1" x14ac:dyDescent="0.3">
      <c r="A645" s="193">
        <v>2022</v>
      </c>
      <c r="B645" s="170">
        <v>1</v>
      </c>
      <c r="C645" s="257">
        <v>44591</v>
      </c>
      <c r="D645" s="170">
        <v>434</v>
      </c>
      <c r="E645" s="170">
        <v>752</v>
      </c>
      <c r="F645" s="170">
        <v>6</v>
      </c>
      <c r="G645" s="196"/>
      <c r="K645"/>
      <c r="L645" s="258"/>
      <c r="M645" s="259"/>
      <c r="N645" s="260"/>
      <c r="O645" s="192">
        <v>70</v>
      </c>
      <c r="P645" s="192">
        <v>69</v>
      </c>
      <c r="Q645" s="192">
        <v>72</v>
      </c>
      <c r="R645" s="192">
        <v>76</v>
      </c>
      <c r="S645" s="192">
        <v>96</v>
      </c>
      <c r="T645" s="192">
        <v>53</v>
      </c>
      <c r="U645" s="192">
        <v>53</v>
      </c>
      <c r="V645" s="192">
        <v>51</v>
      </c>
      <c r="W645" s="192">
        <v>53</v>
      </c>
      <c r="X645" s="192">
        <v>54</v>
      </c>
      <c r="Y645" s="171"/>
      <c r="Z645" s="171"/>
      <c r="AA645" s="192"/>
      <c r="AB645" s="192">
        <v>75</v>
      </c>
      <c r="AC645" s="192">
        <v>82</v>
      </c>
      <c r="AD645" s="192">
        <v>76</v>
      </c>
      <c r="AE645" s="192"/>
      <c r="AF645" s="192"/>
      <c r="AG645" s="192">
        <v>57</v>
      </c>
      <c r="AH645" s="192">
        <v>61</v>
      </c>
      <c r="AI645" s="192">
        <v>59</v>
      </c>
      <c r="AJ645" s="192"/>
      <c r="AK645" s="171"/>
      <c r="AL645" s="171"/>
      <c r="AM645" s="192">
        <v>77</v>
      </c>
      <c r="AN645" s="192">
        <v>55.125</v>
      </c>
      <c r="AO645" s="222"/>
      <c r="AP645" s="182"/>
      <c r="AQ645" s="183"/>
      <c r="AR645" s="181"/>
      <c r="AS645" s="181"/>
      <c r="AT645" s="184"/>
      <c r="AU645" s="184"/>
      <c r="AV645" s="184"/>
      <c r="AW645" s="184"/>
      <c r="AX645" s="184"/>
      <c r="AY645" s="184"/>
      <c r="AZ645" s="184"/>
      <c r="BA645" s="184"/>
      <c r="BB645" s="184"/>
      <c r="BC645" s="185"/>
      <c r="BD645" s="180"/>
      <c r="BE645" s="186"/>
      <c r="BF645" s="187"/>
      <c r="BG645" s="172"/>
      <c r="BH645" s="172"/>
      <c r="BI645" s="172"/>
      <c r="BJ645" s="172"/>
      <c r="BK645" s="172"/>
      <c r="BL645" s="28"/>
      <c r="BM645" s="229"/>
      <c r="BN645" s="229"/>
      <c r="BO645" s="229"/>
      <c r="BP645" s="229"/>
      <c r="BQ645" s="229"/>
      <c r="BR645" s="229"/>
      <c r="BS645" s="229"/>
      <c r="BT645" s="229"/>
      <c r="BU645" s="229"/>
      <c r="BV645" s="229"/>
      <c r="BW645" s="229"/>
      <c r="BX645" s="229"/>
      <c r="BY645" s="229"/>
      <c r="BZ645" s="229"/>
      <c r="CA645" s="229"/>
      <c r="CB645" s="229"/>
      <c r="CC645" s="229"/>
      <c r="CD645" s="229"/>
      <c r="CE645" s="229"/>
      <c r="CF645" s="229"/>
      <c r="CG645" s="229">
        <v>0</v>
      </c>
      <c r="CH645" s="229"/>
      <c r="CI645" s="229"/>
      <c r="CJ645" s="229">
        <v>1.4999999999999999E-2</v>
      </c>
      <c r="CK645" s="229"/>
      <c r="CL645" s="229"/>
      <c r="CM645" s="229"/>
      <c r="CN645" s="229"/>
      <c r="CO645" s="229"/>
      <c r="CP645" s="229"/>
      <c r="CQ645" s="229"/>
      <c r="CR645" s="229"/>
      <c r="CS645">
        <v>0</v>
      </c>
    </row>
    <row r="646" spans="1:97" s="197" customFormat="1" ht="31.5" customHeight="1" x14ac:dyDescent="0.3">
      <c r="A646" s="193">
        <v>2022</v>
      </c>
      <c r="B646" s="170">
        <v>1</v>
      </c>
      <c r="C646" s="261">
        <v>44591</v>
      </c>
      <c r="D646" s="170">
        <v>10</v>
      </c>
      <c r="E646" s="170">
        <v>24</v>
      </c>
      <c r="F646" s="170">
        <v>7</v>
      </c>
      <c r="G646" s="196" t="s">
        <v>353</v>
      </c>
      <c r="H646" t="s">
        <v>354</v>
      </c>
      <c r="I646" t="s">
        <v>160</v>
      </c>
      <c r="J646">
        <v>4</v>
      </c>
      <c r="K646">
        <v>2</v>
      </c>
      <c r="L646" s="258">
        <v>166</v>
      </c>
      <c r="M646" s="259">
        <v>154.38</v>
      </c>
      <c r="N646" s="260">
        <v>177.62</v>
      </c>
      <c r="O646" s="29"/>
      <c r="P646" s="170"/>
      <c r="Q646" s="170"/>
      <c r="R646" s="170"/>
      <c r="S646" s="170"/>
      <c r="T646" s="29"/>
      <c r="U646" s="170"/>
      <c r="V646" s="170"/>
      <c r="W646" s="170"/>
      <c r="X646" s="170"/>
      <c r="Y646" s="175"/>
      <c r="Z646" s="30"/>
      <c r="AA646" s="29"/>
      <c r="AB646" s="170"/>
      <c r="AC646" s="170"/>
      <c r="AD646" s="170"/>
      <c r="AE646" s="170"/>
      <c r="AF646" s="29"/>
      <c r="AG646" s="170"/>
      <c r="AH646" s="170"/>
      <c r="AI646" s="170"/>
      <c r="AJ646" s="170"/>
      <c r="AK646" s="175"/>
      <c r="AL646" s="30"/>
      <c r="AM646" s="193"/>
      <c r="AN646" s="193"/>
      <c r="AO646" s="251"/>
      <c r="AP646" s="182">
        <v>145</v>
      </c>
      <c r="AQ646" s="183">
        <v>99</v>
      </c>
      <c r="AR646" s="181"/>
      <c r="AS646" s="181"/>
      <c r="AT646" s="184"/>
      <c r="AU646" s="184"/>
      <c r="AV646" s="184"/>
      <c r="AW646" s="184"/>
      <c r="AX646" s="184"/>
      <c r="AY646" s="184"/>
      <c r="AZ646" s="184"/>
      <c r="BA646" s="184"/>
      <c r="BB646" s="184"/>
      <c r="BC646" s="185"/>
      <c r="BD646" s="180"/>
      <c r="BE646" s="186"/>
      <c r="BF646" s="187"/>
      <c r="BG646" s="172">
        <v>0</v>
      </c>
      <c r="BH646" s="172"/>
      <c r="BI646" s="172"/>
      <c r="BJ646" s="172"/>
      <c r="BK646" s="172"/>
      <c r="BL646" s="28"/>
      <c r="BM646" s="229"/>
      <c r="BN646" s="229"/>
      <c r="BO646" s="229"/>
      <c r="BP646" s="229"/>
      <c r="BQ646" s="229"/>
      <c r="BR646" s="229"/>
      <c r="BS646" s="229"/>
      <c r="BT646" s="229"/>
      <c r="BU646" s="229"/>
      <c r="BV646" s="229">
        <v>0</v>
      </c>
      <c r="BW646" s="229"/>
      <c r="BX646" s="229"/>
      <c r="BY646" s="229"/>
      <c r="BZ646" s="229"/>
      <c r="CA646" s="229"/>
      <c r="CB646" s="229"/>
      <c r="CC646" s="229"/>
      <c r="CD646" s="229"/>
      <c r="CE646" s="229"/>
      <c r="CF646" s="229"/>
      <c r="CG646" s="229">
        <v>0</v>
      </c>
      <c r="CH646" s="229">
        <v>0</v>
      </c>
      <c r="CI646" s="229"/>
      <c r="CJ646" s="229">
        <v>1.4999999999999999E-2</v>
      </c>
      <c r="CK646" s="229"/>
      <c r="CL646" s="229"/>
      <c r="CM646" s="229"/>
      <c r="CN646" s="229"/>
      <c r="CO646" s="229"/>
      <c r="CP646" s="229"/>
      <c r="CQ646" s="229" t="s">
        <v>169</v>
      </c>
      <c r="CR646" s="229" t="s">
        <v>179</v>
      </c>
      <c r="CS646">
        <v>0</v>
      </c>
    </row>
    <row r="647" spans="1:97" s="197" customFormat="1" ht="31.5" customHeight="1" x14ac:dyDescent="0.3">
      <c r="A647" s="193">
        <v>2022</v>
      </c>
      <c r="B647" s="170">
        <v>1</v>
      </c>
      <c r="C647" s="261">
        <v>44591</v>
      </c>
      <c r="D647" s="170">
        <v>10</v>
      </c>
      <c r="E647" s="170">
        <v>25</v>
      </c>
      <c r="F647" s="170">
        <v>7</v>
      </c>
      <c r="G647" s="196" t="s">
        <v>357</v>
      </c>
      <c r="H647" t="s">
        <v>358</v>
      </c>
      <c r="I647" t="s">
        <v>160</v>
      </c>
      <c r="J647">
        <v>4</v>
      </c>
      <c r="K647">
        <v>2</v>
      </c>
      <c r="L647" s="258">
        <v>162</v>
      </c>
      <c r="M647" s="259">
        <v>150.66</v>
      </c>
      <c r="N647" s="260">
        <v>173.34</v>
      </c>
      <c r="O647" s="29"/>
      <c r="P647" s="170"/>
      <c r="Q647" s="170"/>
      <c r="R647" s="170"/>
      <c r="S647" s="170"/>
      <c r="T647" s="29"/>
      <c r="U647" s="170"/>
      <c r="V647" s="170"/>
      <c r="W647" s="170"/>
      <c r="X647" s="170"/>
      <c r="Y647" s="175"/>
      <c r="Z647" s="30"/>
      <c r="AA647" s="29"/>
      <c r="AB647" s="170"/>
      <c r="AC647" s="170"/>
      <c r="AD647" s="170"/>
      <c r="AE647" s="170"/>
      <c r="AF647" s="29"/>
      <c r="AG647" s="170"/>
      <c r="AH647" s="170"/>
      <c r="AI647" s="170"/>
      <c r="AJ647" s="170"/>
      <c r="AK647" s="175"/>
      <c r="AL647" s="30"/>
      <c r="AM647" s="193"/>
      <c r="AN647" s="193"/>
      <c r="AO647" s="251"/>
      <c r="AP647" s="182">
        <v>145</v>
      </c>
      <c r="AQ647" s="183">
        <v>99</v>
      </c>
      <c r="AR647" s="181"/>
      <c r="AS647" s="181"/>
      <c r="AT647" s="184"/>
      <c r="AU647" s="184"/>
      <c r="AV647" s="184"/>
      <c r="AW647" s="184"/>
      <c r="AX647" s="184"/>
      <c r="AY647" s="184"/>
      <c r="AZ647" s="184"/>
      <c r="BA647" s="184"/>
      <c r="BB647" s="184"/>
      <c r="BC647" s="185"/>
      <c r="BD647" s="180"/>
      <c r="BE647" s="186"/>
      <c r="BF647" s="187"/>
      <c r="BG647" s="172">
        <v>0</v>
      </c>
      <c r="BH647" s="172"/>
      <c r="BI647" s="172"/>
      <c r="BJ647" s="172"/>
      <c r="BK647" s="172"/>
      <c r="BL647" s="28"/>
      <c r="BM647" s="229"/>
      <c r="BN647" s="229"/>
      <c r="BO647" s="229"/>
      <c r="BP647" s="229"/>
      <c r="BQ647" s="229"/>
      <c r="BR647" s="229"/>
      <c r="BS647" s="229"/>
      <c r="BT647" s="229"/>
      <c r="BU647" s="229"/>
      <c r="BV647" s="229">
        <v>0</v>
      </c>
      <c r="BW647" s="229"/>
      <c r="BX647" s="229"/>
      <c r="BY647" s="229"/>
      <c r="BZ647" s="229"/>
      <c r="CA647" s="229"/>
      <c r="CB647" s="229"/>
      <c r="CC647" s="229"/>
      <c r="CD647" s="229"/>
      <c r="CE647" s="229"/>
      <c r="CF647" s="229"/>
      <c r="CG647" s="229">
        <v>0</v>
      </c>
      <c r="CH647" s="229">
        <v>0</v>
      </c>
      <c r="CI647" s="229"/>
      <c r="CJ647" s="229">
        <v>1.4999999999999999E-2</v>
      </c>
      <c r="CK647" s="229"/>
      <c r="CL647" s="229"/>
      <c r="CM647" s="229"/>
      <c r="CN647" s="229"/>
      <c r="CO647" s="229"/>
      <c r="CP647" s="229"/>
      <c r="CQ647" s="229" t="s">
        <v>169</v>
      </c>
      <c r="CR647" s="229" t="s">
        <v>179</v>
      </c>
      <c r="CS647">
        <v>0</v>
      </c>
    </row>
    <row r="648" spans="1:97" s="197" customFormat="1" ht="31.5" customHeight="1" x14ac:dyDescent="0.3">
      <c r="A648" s="193">
        <v>2022</v>
      </c>
      <c r="B648" s="170">
        <v>1</v>
      </c>
      <c r="C648" s="261">
        <v>44591</v>
      </c>
      <c r="D648" s="170">
        <v>125</v>
      </c>
      <c r="E648" s="170">
        <v>691</v>
      </c>
      <c r="F648" s="170">
        <v>7</v>
      </c>
      <c r="G648" s="196" t="s">
        <v>227</v>
      </c>
      <c r="H648" t="s">
        <v>228</v>
      </c>
      <c r="I648" t="s">
        <v>160</v>
      </c>
      <c r="J648">
        <v>4</v>
      </c>
      <c r="K648">
        <v>4</v>
      </c>
      <c r="L648" s="258">
        <v>194</v>
      </c>
      <c r="M648" s="259">
        <v>174.6</v>
      </c>
      <c r="N648" s="260">
        <v>213.4</v>
      </c>
      <c r="O648" s="29"/>
      <c r="P648" s="170"/>
      <c r="Q648" s="170"/>
      <c r="R648" s="170"/>
      <c r="S648" s="170"/>
      <c r="T648" s="29"/>
      <c r="U648" s="170"/>
      <c r="V648" s="170"/>
      <c r="W648" s="170"/>
      <c r="X648" s="170"/>
      <c r="Y648" s="175"/>
      <c r="Z648" s="30"/>
      <c r="AA648" s="29"/>
      <c r="AB648" s="170"/>
      <c r="AC648" s="170"/>
      <c r="AD648" s="170"/>
      <c r="AE648" s="170"/>
      <c r="AF648" s="29"/>
      <c r="AG648" s="170"/>
      <c r="AH648" s="170"/>
      <c r="AI648" s="170"/>
      <c r="AJ648" s="170"/>
      <c r="AK648" s="175"/>
      <c r="AL648" s="30"/>
      <c r="AM648" s="193"/>
      <c r="AN648" s="193"/>
      <c r="AO648" s="251"/>
      <c r="AP648" s="182">
        <v>120</v>
      </c>
      <c r="AQ648" s="183">
        <v>120</v>
      </c>
      <c r="AR648" s="181"/>
      <c r="AS648" s="181"/>
      <c r="AT648" s="184"/>
      <c r="AU648" s="184"/>
      <c r="AV648" s="184"/>
      <c r="AW648" s="184"/>
      <c r="AX648" s="184"/>
      <c r="AY648" s="184"/>
      <c r="AZ648" s="184"/>
      <c r="BA648" s="184"/>
      <c r="BB648" s="184"/>
      <c r="BC648" s="185"/>
      <c r="BD648" s="180"/>
      <c r="BE648" s="186"/>
      <c r="BF648" s="187"/>
      <c r="BG648" s="172">
        <v>0</v>
      </c>
      <c r="BH648" s="172"/>
      <c r="BI648" s="172"/>
      <c r="BJ648" s="172"/>
      <c r="BK648" s="172"/>
      <c r="BL648" s="28"/>
      <c r="BM648" s="229"/>
      <c r="BN648" s="229"/>
      <c r="BO648" s="229"/>
      <c r="BP648" s="229"/>
      <c r="BQ648" s="229"/>
      <c r="BR648" s="229"/>
      <c r="BS648" s="229"/>
      <c r="BT648" s="229"/>
      <c r="BU648" s="229"/>
      <c r="BV648" s="229">
        <v>0</v>
      </c>
      <c r="BW648" s="229"/>
      <c r="BX648" s="229"/>
      <c r="BY648" s="229"/>
      <c r="BZ648" s="229"/>
      <c r="CA648" s="229"/>
      <c r="CB648" s="229"/>
      <c r="CC648" s="229"/>
      <c r="CD648" s="229"/>
      <c r="CE648" s="229"/>
      <c r="CF648" s="229"/>
      <c r="CG648" s="229">
        <v>0</v>
      </c>
      <c r="CH648" s="229">
        <v>0</v>
      </c>
      <c r="CI648" s="229"/>
      <c r="CJ648" s="229">
        <v>1.4999999999999999E-2</v>
      </c>
      <c r="CK648" s="229"/>
      <c r="CL648" s="229"/>
      <c r="CM648" s="229"/>
      <c r="CN648" s="229"/>
      <c r="CO648" s="229"/>
      <c r="CP648" s="229"/>
      <c r="CQ648" s="229" t="s">
        <v>229</v>
      </c>
      <c r="CR648" s="229" t="s">
        <v>230</v>
      </c>
      <c r="CS648">
        <v>0</v>
      </c>
    </row>
    <row r="649" spans="1:97" s="197" customFormat="1" ht="31.5" customHeight="1" x14ac:dyDescent="0.3">
      <c r="A649" s="193">
        <v>2022</v>
      </c>
      <c r="B649" s="170">
        <v>1</v>
      </c>
      <c r="C649" s="261">
        <v>44591</v>
      </c>
      <c r="D649" s="170">
        <v>376</v>
      </c>
      <c r="E649" s="170">
        <v>438</v>
      </c>
      <c r="F649" s="170">
        <v>7</v>
      </c>
      <c r="G649" s="196" t="s">
        <v>197</v>
      </c>
      <c r="H649" t="s">
        <v>198</v>
      </c>
      <c r="I649" t="s">
        <v>160</v>
      </c>
      <c r="J649">
        <v>3</v>
      </c>
      <c r="K649">
        <v>2</v>
      </c>
      <c r="L649" s="258">
        <v>335</v>
      </c>
      <c r="M649" s="259">
        <v>315.23500000000001</v>
      </c>
      <c r="N649" s="260">
        <v>358.78500000000003</v>
      </c>
      <c r="O649" s="29"/>
      <c r="P649" s="170"/>
      <c r="Q649" s="170"/>
      <c r="R649" s="170"/>
      <c r="S649" s="170"/>
      <c r="T649" s="29"/>
      <c r="U649" s="170"/>
      <c r="V649" s="170"/>
      <c r="W649" s="170"/>
      <c r="X649" s="170"/>
      <c r="Y649" s="175"/>
      <c r="Z649" s="30"/>
      <c r="AA649" s="29"/>
      <c r="AB649" s="170"/>
      <c r="AC649" s="170"/>
      <c r="AD649" s="170"/>
      <c r="AE649" s="170"/>
      <c r="AF649" s="29"/>
      <c r="AG649" s="170"/>
      <c r="AH649" s="170"/>
      <c r="AI649" s="170"/>
      <c r="AJ649" s="170"/>
      <c r="AK649" s="175"/>
      <c r="AL649" s="30"/>
      <c r="AM649" s="193"/>
      <c r="AN649" s="193"/>
      <c r="AO649" s="251"/>
      <c r="AP649" s="182">
        <v>75</v>
      </c>
      <c r="AQ649" s="183">
        <v>144</v>
      </c>
      <c r="AR649" s="181"/>
      <c r="AS649" s="181"/>
      <c r="AT649" s="184"/>
      <c r="AU649" s="184"/>
      <c r="AV649" s="184"/>
      <c r="AW649" s="184"/>
      <c r="AX649" s="184"/>
      <c r="AY649" s="184"/>
      <c r="AZ649" s="184"/>
      <c r="BA649" s="184"/>
      <c r="BB649" s="184"/>
      <c r="BC649" s="185"/>
      <c r="BD649" s="180"/>
      <c r="BE649" s="186"/>
      <c r="BF649" s="187"/>
      <c r="BG649" s="172">
        <v>0</v>
      </c>
      <c r="BH649" s="172"/>
      <c r="BI649" s="172"/>
      <c r="BJ649" s="172"/>
      <c r="BK649" s="172"/>
      <c r="BL649" s="28"/>
      <c r="BM649" s="229"/>
      <c r="BN649" s="229"/>
      <c r="BO649" s="229"/>
      <c r="BP649" s="229"/>
      <c r="BQ649" s="229"/>
      <c r="BR649" s="229"/>
      <c r="BS649" s="229"/>
      <c r="BT649" s="229"/>
      <c r="BU649" s="229"/>
      <c r="BV649" s="229">
        <v>0</v>
      </c>
      <c r="BW649" s="229"/>
      <c r="BX649" s="229"/>
      <c r="BY649" s="229"/>
      <c r="BZ649" s="229"/>
      <c r="CA649" s="229"/>
      <c r="CB649" s="229"/>
      <c r="CC649" s="229"/>
      <c r="CD649" s="229"/>
      <c r="CE649" s="229"/>
      <c r="CF649" s="229"/>
      <c r="CG649" s="229">
        <v>0</v>
      </c>
      <c r="CH649" s="229">
        <v>0</v>
      </c>
      <c r="CI649" s="229"/>
      <c r="CJ649" s="229">
        <v>1.4999999999999999E-2</v>
      </c>
      <c r="CK649" s="229"/>
      <c r="CL649" s="229"/>
      <c r="CM649" s="229"/>
      <c r="CN649" s="229"/>
      <c r="CO649" s="229"/>
      <c r="CP649" s="229"/>
      <c r="CQ649" s="229" t="s">
        <v>174</v>
      </c>
      <c r="CR649" s="229" t="s">
        <v>175</v>
      </c>
      <c r="CS649">
        <v>0</v>
      </c>
    </row>
    <row r="650" spans="1:97" s="197" customFormat="1" ht="31.5" customHeight="1" x14ac:dyDescent="0.3">
      <c r="A650" s="193">
        <v>2022</v>
      </c>
      <c r="B650" s="170">
        <v>1</v>
      </c>
      <c r="C650" s="261">
        <v>44591</v>
      </c>
      <c r="D650" s="170">
        <v>419</v>
      </c>
      <c r="E650" s="170">
        <v>670</v>
      </c>
      <c r="F650" s="170">
        <v>7</v>
      </c>
      <c r="G650" s="196" t="s">
        <v>212</v>
      </c>
      <c r="H650" t="s">
        <v>213</v>
      </c>
      <c r="I650" t="s">
        <v>160</v>
      </c>
      <c r="J650">
        <v>4</v>
      </c>
      <c r="K650">
        <v>2</v>
      </c>
      <c r="L650" s="258">
        <v>298</v>
      </c>
      <c r="M650" s="259">
        <v>280.41800000000001</v>
      </c>
      <c r="N650" s="260">
        <v>319.15800000000002</v>
      </c>
      <c r="O650" s="29">
        <v>198</v>
      </c>
      <c r="P650" s="170"/>
      <c r="Q650" s="170"/>
      <c r="R650" s="170"/>
      <c r="S650" s="170"/>
      <c r="T650" s="29">
        <v>182</v>
      </c>
      <c r="U650" s="170"/>
      <c r="V650" s="170"/>
      <c r="W650" s="170"/>
      <c r="X650" s="170"/>
      <c r="Y650" s="175"/>
      <c r="Z650" s="30"/>
      <c r="AA650" s="29"/>
      <c r="AB650" s="170"/>
      <c r="AC650" s="170">
        <v>330</v>
      </c>
      <c r="AD650" s="170">
        <v>277</v>
      </c>
      <c r="AE650" s="170"/>
      <c r="AF650" s="29"/>
      <c r="AG650" s="170"/>
      <c r="AH650" s="170">
        <v>211</v>
      </c>
      <c r="AI650" s="170">
        <v>200</v>
      </c>
      <c r="AJ650" s="170"/>
      <c r="AK650" s="175"/>
      <c r="AL650" s="30"/>
      <c r="AM650" s="193">
        <v>268.33333333333331</v>
      </c>
      <c r="AN650" s="193">
        <v>197.66666666666671</v>
      </c>
      <c r="AO650" s="251"/>
      <c r="AP650" s="182">
        <v>96</v>
      </c>
      <c r="AQ650" s="183">
        <v>150</v>
      </c>
      <c r="AR650" s="181"/>
      <c r="AS650" s="181"/>
      <c r="AT650" s="184"/>
      <c r="AU650" s="184"/>
      <c r="AV650" s="184"/>
      <c r="AW650" s="184"/>
      <c r="AX650" s="184"/>
      <c r="AY650" s="184"/>
      <c r="AZ650" s="184"/>
      <c r="BA650" s="184"/>
      <c r="BB650" s="184"/>
      <c r="BC650" s="185"/>
      <c r="BD650" s="180"/>
      <c r="BE650" s="186"/>
      <c r="BF650" s="187"/>
      <c r="BG650" s="172">
        <v>0</v>
      </c>
      <c r="BH650" s="172"/>
      <c r="BI650" s="172"/>
      <c r="BJ650" s="172"/>
      <c r="BK650" s="172"/>
      <c r="BL650" s="28"/>
      <c r="BM650" s="229"/>
      <c r="BN650" s="229"/>
      <c r="BO650" s="229"/>
      <c r="BP650" s="229"/>
      <c r="BQ650" s="229"/>
      <c r="BR650" s="229"/>
      <c r="BS650" s="229"/>
      <c r="BT650" s="229"/>
      <c r="BU650" s="229"/>
      <c r="BV650" s="229">
        <v>0</v>
      </c>
      <c r="BW650" s="229"/>
      <c r="BX650" s="229"/>
      <c r="BY650" s="229"/>
      <c r="BZ650" s="229"/>
      <c r="CA650" s="229"/>
      <c r="CB650" s="229"/>
      <c r="CC650" s="229"/>
      <c r="CD650" s="229"/>
      <c r="CE650" s="229"/>
      <c r="CF650" s="229"/>
      <c r="CG650" s="229">
        <v>0</v>
      </c>
      <c r="CH650" s="229">
        <v>0</v>
      </c>
      <c r="CI650" s="229"/>
      <c r="CJ650" s="229">
        <v>1.4999999999999999E-2</v>
      </c>
      <c r="CK650" s="229"/>
      <c r="CL650" s="229"/>
      <c r="CM650" s="229"/>
      <c r="CN650" s="229"/>
      <c r="CO650" s="229"/>
      <c r="CP650" s="229"/>
      <c r="CQ650" s="229" t="s">
        <v>174</v>
      </c>
      <c r="CR650" s="229" t="s">
        <v>175</v>
      </c>
      <c r="CS650">
        <v>0</v>
      </c>
    </row>
    <row r="651" spans="1:97" s="197" customFormat="1" ht="31.5" customHeight="1" x14ac:dyDescent="0.3">
      <c r="A651" s="193">
        <v>2022</v>
      </c>
      <c r="B651" s="170">
        <v>1</v>
      </c>
      <c r="C651" s="261">
        <v>44591</v>
      </c>
      <c r="D651" s="170">
        <v>434</v>
      </c>
      <c r="E651" s="170">
        <v>752</v>
      </c>
      <c r="F651" s="170">
        <v>7</v>
      </c>
      <c r="G651" s="196"/>
      <c r="K651"/>
      <c r="L651" s="258"/>
      <c r="M651" s="259"/>
      <c r="N651" s="260"/>
      <c r="O651" s="29"/>
      <c r="P651" s="170"/>
      <c r="Q651" s="170"/>
      <c r="R651" s="170"/>
      <c r="S651" s="170"/>
      <c r="T651" s="29"/>
      <c r="U651" s="170"/>
      <c r="V651" s="170"/>
      <c r="W651" s="170"/>
      <c r="X651" s="170"/>
      <c r="Y651" s="175">
        <v>156</v>
      </c>
      <c r="Z651" s="30">
        <v>148</v>
      </c>
      <c r="AA651" s="29"/>
      <c r="AB651" s="170"/>
      <c r="AC651" s="170"/>
      <c r="AD651" s="170"/>
      <c r="AE651" s="170"/>
      <c r="AF651" s="29"/>
      <c r="AG651" s="170"/>
      <c r="AH651" s="170"/>
      <c r="AI651" s="170"/>
      <c r="AJ651" s="170"/>
      <c r="AK651" s="175">
        <v>148</v>
      </c>
      <c r="AL651" s="30">
        <v>190</v>
      </c>
      <c r="AM651" s="193"/>
      <c r="AN651" s="193"/>
      <c r="AO651" s="251"/>
      <c r="AP651" s="182"/>
      <c r="AQ651" s="183"/>
      <c r="AR651" s="181"/>
      <c r="AS651" s="181"/>
      <c r="AT651" s="184"/>
      <c r="AU651" s="184"/>
      <c r="AV651" s="184"/>
      <c r="AW651" s="184"/>
      <c r="AX651" s="184"/>
      <c r="AY651" s="184"/>
      <c r="AZ651" s="184"/>
      <c r="BA651" s="184"/>
      <c r="BB651" s="184"/>
      <c r="BC651" s="185"/>
      <c r="BD651" s="180"/>
      <c r="BE651" s="186"/>
      <c r="BF651" s="187"/>
      <c r="BG651" s="172"/>
      <c r="BH651" s="172"/>
      <c r="BI651" s="172"/>
      <c r="BJ651" s="172"/>
      <c r="BK651" s="172"/>
      <c r="BL651" s="28"/>
      <c r="BM651" s="229"/>
      <c r="BN651" s="229"/>
      <c r="BO651" s="229"/>
      <c r="BP651" s="229"/>
      <c r="BQ651" s="229"/>
      <c r="BR651" s="229"/>
      <c r="BS651" s="229"/>
      <c r="BT651" s="229"/>
      <c r="BU651" s="229"/>
      <c r="BV651" s="229"/>
      <c r="BW651" s="229"/>
      <c r="BX651" s="229"/>
      <c r="BY651" s="229"/>
      <c r="BZ651" s="229"/>
      <c r="CA651" s="229"/>
      <c r="CB651" s="229"/>
      <c r="CC651" s="229"/>
      <c r="CD651" s="229"/>
      <c r="CE651" s="229"/>
      <c r="CF651" s="229"/>
      <c r="CG651" s="229">
        <v>0</v>
      </c>
      <c r="CH651" s="229"/>
      <c r="CI651" s="229"/>
      <c r="CJ651" s="229">
        <v>1.4999999999999999E-2</v>
      </c>
      <c r="CK651" s="229"/>
      <c r="CL651" s="229"/>
      <c r="CM651" s="229"/>
      <c r="CN651" s="229"/>
      <c r="CO651" s="229"/>
      <c r="CP651" s="229"/>
      <c r="CQ651" s="229"/>
      <c r="CR651" s="229"/>
      <c r="CS651">
        <v>0</v>
      </c>
    </row>
    <row r="652" spans="1:97" s="197" customFormat="1" ht="31.5" customHeight="1" x14ac:dyDescent="0.3">
      <c r="A652" s="193">
        <v>2022</v>
      </c>
      <c r="B652" s="170">
        <v>1</v>
      </c>
      <c r="C652" s="261">
        <v>44591</v>
      </c>
      <c r="D652" s="170">
        <v>125</v>
      </c>
      <c r="E652" s="170">
        <v>690</v>
      </c>
      <c r="F652" s="170">
        <v>8</v>
      </c>
      <c r="G652" s="196" t="s">
        <v>231</v>
      </c>
      <c r="H652" t="s">
        <v>232</v>
      </c>
      <c r="I652" t="s">
        <v>160</v>
      </c>
      <c r="J652">
        <v>4</v>
      </c>
      <c r="K652">
        <v>4</v>
      </c>
      <c r="L652" s="258">
        <v>170</v>
      </c>
      <c r="M652" s="259">
        <v>153</v>
      </c>
      <c r="N652" s="260">
        <v>187</v>
      </c>
      <c r="O652" s="29"/>
      <c r="P652" s="170"/>
      <c r="Q652" s="170"/>
      <c r="R652" s="170"/>
      <c r="S652" s="170"/>
      <c r="T652" s="29"/>
      <c r="U652" s="170"/>
      <c r="V652" s="170"/>
      <c r="W652" s="170"/>
      <c r="X652" s="170"/>
      <c r="Y652" s="175"/>
      <c r="Z652" s="30"/>
      <c r="AA652" s="29"/>
      <c r="AB652" s="170"/>
      <c r="AC652" s="170"/>
      <c r="AD652" s="170"/>
      <c r="AE652" s="170"/>
      <c r="AF652" s="29"/>
      <c r="AG652" s="170"/>
      <c r="AH652" s="170"/>
      <c r="AI652" s="170"/>
      <c r="AJ652" s="170"/>
      <c r="AK652" s="175"/>
      <c r="AL652" s="30"/>
      <c r="AM652" s="193"/>
      <c r="AN652" s="193"/>
      <c r="AO652" s="251"/>
      <c r="AP652" s="182">
        <v>120</v>
      </c>
      <c r="AQ652" s="183">
        <v>120</v>
      </c>
      <c r="AR652" s="181"/>
      <c r="AS652" s="181"/>
      <c r="AT652" s="184"/>
      <c r="AU652" s="184"/>
      <c r="AV652" s="184"/>
      <c r="AW652" s="184"/>
      <c r="AX652" s="184"/>
      <c r="AY652" s="184"/>
      <c r="AZ652" s="184"/>
      <c r="BA652" s="184"/>
      <c r="BB652" s="184"/>
      <c r="BC652" s="185"/>
      <c r="BD652" s="180"/>
      <c r="BE652" s="186"/>
      <c r="BF652" s="187"/>
      <c r="BG652" s="172">
        <v>0</v>
      </c>
      <c r="BH652" s="172"/>
      <c r="BI652" s="172"/>
      <c r="BJ652" s="172"/>
      <c r="BK652" s="172"/>
      <c r="BL652" s="28"/>
      <c r="BM652" s="229"/>
      <c r="BN652" s="229"/>
      <c r="BO652" s="229"/>
      <c r="BP652" s="229"/>
      <c r="BQ652" s="229"/>
      <c r="BR652" s="229"/>
      <c r="BS652" s="229"/>
      <c r="BT652" s="229"/>
      <c r="BU652" s="229"/>
      <c r="BV652" s="229">
        <v>0</v>
      </c>
      <c r="BW652" s="229"/>
      <c r="BX652" s="229"/>
      <c r="BY652" s="229"/>
      <c r="BZ652" s="229"/>
      <c r="CA652" s="229"/>
      <c r="CB652" s="229"/>
      <c r="CC652" s="229"/>
      <c r="CD652" s="229"/>
      <c r="CE652" s="229"/>
      <c r="CF652" s="229"/>
      <c r="CG652" s="229">
        <v>0</v>
      </c>
      <c r="CH652" s="229">
        <v>0</v>
      </c>
      <c r="CI652" s="229"/>
      <c r="CJ652" s="229">
        <v>1.4999999999999999E-2</v>
      </c>
      <c r="CK652" s="229"/>
      <c r="CL652" s="229"/>
      <c r="CM652" s="229"/>
      <c r="CN652" s="229"/>
      <c r="CO652" s="229"/>
      <c r="CP652" s="229"/>
      <c r="CQ652" s="229" t="s">
        <v>229</v>
      </c>
      <c r="CR652" s="229" t="s">
        <v>230</v>
      </c>
      <c r="CS652">
        <v>0</v>
      </c>
    </row>
    <row r="653" spans="1:97" s="197" customFormat="1" ht="31.5" customHeight="1" x14ac:dyDescent="0.3">
      <c r="A653" s="193">
        <v>2022</v>
      </c>
      <c r="B653" s="170">
        <v>1</v>
      </c>
      <c r="C653" s="261">
        <v>44591</v>
      </c>
      <c r="D653" s="170">
        <v>5</v>
      </c>
      <c r="E653" s="170">
        <v>13</v>
      </c>
      <c r="F653" s="170">
        <v>26</v>
      </c>
      <c r="G653" s="196" t="s">
        <v>385</v>
      </c>
      <c r="H653" t="s">
        <v>386</v>
      </c>
      <c r="I653" t="s">
        <v>282</v>
      </c>
      <c r="J653">
        <v>2</v>
      </c>
      <c r="K653">
        <v>2</v>
      </c>
      <c r="L653" s="258">
        <v>35.875</v>
      </c>
      <c r="M653" s="259">
        <v>33.363750000000003</v>
      </c>
      <c r="N653" s="260">
        <v>38.386249999999997</v>
      </c>
      <c r="O653" s="29"/>
      <c r="P653" s="170"/>
      <c r="Q653" s="170"/>
      <c r="R653" s="170"/>
      <c r="S653" s="170"/>
      <c r="T653" s="29"/>
      <c r="U653" s="170"/>
      <c r="V653" s="170"/>
      <c r="W653" s="170"/>
      <c r="X653" s="170"/>
      <c r="Y653" s="175"/>
      <c r="Z653" s="30"/>
      <c r="AA653" s="29"/>
      <c r="AB653" s="170"/>
      <c r="AC653" s="170"/>
      <c r="AD653" s="170"/>
      <c r="AE653" s="170"/>
      <c r="AF653" s="29"/>
      <c r="AG653" s="170"/>
      <c r="AH653" s="170"/>
      <c r="AI653" s="170"/>
      <c r="AJ653" s="170"/>
      <c r="AK653" s="175"/>
      <c r="AL653" s="30"/>
      <c r="AM653" s="193"/>
      <c r="AN653" s="193"/>
      <c r="AO653" s="251"/>
      <c r="AP653" s="182">
        <v>72</v>
      </c>
      <c r="AQ653" s="183">
        <v>100</v>
      </c>
      <c r="AR653" s="181"/>
      <c r="AS653" s="181"/>
      <c r="AT653" s="184"/>
      <c r="AU653" s="184"/>
      <c r="AV653" s="184"/>
      <c r="AW653" s="184"/>
      <c r="AX653" s="184"/>
      <c r="AY653" s="184"/>
      <c r="AZ653" s="184"/>
      <c r="BA653" s="184"/>
      <c r="BB653" s="184"/>
      <c r="BC653" s="185"/>
      <c r="BD653" s="180"/>
      <c r="BE653" s="186"/>
      <c r="BF653" s="187"/>
      <c r="BG653" s="172">
        <v>0</v>
      </c>
      <c r="BH653" s="172"/>
      <c r="BI653" s="172"/>
      <c r="BJ653" s="172"/>
      <c r="BK653" s="172"/>
      <c r="BL653" s="28"/>
      <c r="BM653" s="229"/>
      <c r="BN653" s="229"/>
      <c r="BO653" s="229"/>
      <c r="BP653" s="229"/>
      <c r="BQ653" s="229"/>
      <c r="BR653" s="229"/>
      <c r="BS653" s="229"/>
      <c r="BT653" s="229"/>
      <c r="BU653" s="229"/>
      <c r="BV653" s="229">
        <v>0</v>
      </c>
      <c r="BW653" s="229"/>
      <c r="BX653" s="229"/>
      <c r="BY653" s="229"/>
      <c r="BZ653" s="229"/>
      <c r="CA653" s="229"/>
      <c r="CB653" s="229"/>
      <c r="CC653" s="229"/>
      <c r="CD653" s="229"/>
      <c r="CE653" s="229"/>
      <c r="CF653" s="229"/>
      <c r="CG653" s="229">
        <v>0</v>
      </c>
      <c r="CH653" s="229">
        <v>0</v>
      </c>
      <c r="CI653" s="229"/>
      <c r="CJ653" s="229">
        <v>0.02</v>
      </c>
      <c r="CK653" s="229"/>
      <c r="CL653" s="229"/>
      <c r="CM653" s="229"/>
      <c r="CN653" s="229"/>
      <c r="CO653" s="229"/>
      <c r="CP653" s="229"/>
      <c r="CQ653" s="229" t="s">
        <v>283</v>
      </c>
      <c r="CR653" s="229" t="s">
        <v>284</v>
      </c>
      <c r="CS653">
        <v>0</v>
      </c>
    </row>
    <row r="654" spans="1:97" s="197" customFormat="1" ht="31.5" customHeight="1" x14ac:dyDescent="0.3">
      <c r="A654" s="193">
        <v>2022</v>
      </c>
      <c r="B654" s="170">
        <v>1</v>
      </c>
      <c r="C654" s="261">
        <v>44591</v>
      </c>
      <c r="D654" s="170">
        <v>5</v>
      </c>
      <c r="E654" s="170">
        <v>14</v>
      </c>
      <c r="F654" s="170">
        <v>26</v>
      </c>
      <c r="G654" s="196" t="s">
        <v>375</v>
      </c>
      <c r="H654" t="s">
        <v>376</v>
      </c>
      <c r="I654" t="s">
        <v>282</v>
      </c>
      <c r="J654">
        <v>2</v>
      </c>
      <c r="K654">
        <v>2</v>
      </c>
      <c r="L654" s="258">
        <v>27</v>
      </c>
      <c r="M654" s="259">
        <v>25.11</v>
      </c>
      <c r="N654" s="260">
        <v>28.89</v>
      </c>
      <c r="O654" s="29"/>
      <c r="P654" s="170"/>
      <c r="Q654" s="170"/>
      <c r="R654" s="170"/>
      <c r="S654" s="170"/>
      <c r="T654" s="29"/>
      <c r="U654" s="170"/>
      <c r="V654" s="170"/>
      <c r="W654" s="170"/>
      <c r="X654" s="170"/>
      <c r="Y654" s="175"/>
      <c r="Z654" s="30"/>
      <c r="AA654" s="29"/>
      <c r="AB654" s="170"/>
      <c r="AC654" s="170"/>
      <c r="AD654" s="170"/>
      <c r="AE654" s="170"/>
      <c r="AF654" s="29"/>
      <c r="AG654" s="170"/>
      <c r="AH654" s="170"/>
      <c r="AI654" s="170"/>
      <c r="AJ654" s="170"/>
      <c r="AK654" s="175"/>
      <c r="AL654" s="30"/>
      <c r="AM654" s="193"/>
      <c r="AN654" s="193"/>
      <c r="AO654" s="251"/>
      <c r="AP654" s="182">
        <v>72</v>
      </c>
      <c r="AQ654" s="183">
        <v>100</v>
      </c>
      <c r="AR654" s="181"/>
      <c r="AS654" s="181"/>
      <c r="AT654" s="184"/>
      <c r="AU654" s="184"/>
      <c r="AV654" s="184">
        <v>280</v>
      </c>
      <c r="AW654" s="184"/>
      <c r="AX654" s="184"/>
      <c r="AY654" s="184"/>
      <c r="AZ654" s="184"/>
      <c r="BA654" s="184"/>
      <c r="BB654" s="184"/>
      <c r="BC654" s="185"/>
      <c r="BD654" s="180"/>
      <c r="BE654" s="186"/>
      <c r="BF654" s="187"/>
      <c r="BG654" s="172">
        <v>0</v>
      </c>
      <c r="BH654" s="172">
        <v>280</v>
      </c>
      <c r="BI654" s="172"/>
      <c r="BJ654" s="172"/>
      <c r="BK654" s="172"/>
      <c r="BL654" s="28"/>
      <c r="BM654" s="229"/>
      <c r="BN654" s="229"/>
      <c r="BO654" s="229"/>
      <c r="BP654" s="229"/>
      <c r="BQ654" s="229"/>
      <c r="BR654" s="229"/>
      <c r="BS654" s="229"/>
      <c r="BT654" s="229"/>
      <c r="BU654" s="229"/>
      <c r="BV654" s="229">
        <v>0</v>
      </c>
      <c r="BW654" s="229"/>
      <c r="BX654" s="229"/>
      <c r="BY654" s="229"/>
      <c r="BZ654" s="229"/>
      <c r="CA654" s="229"/>
      <c r="CB654" s="229"/>
      <c r="CC654" s="229"/>
      <c r="CD654" s="229"/>
      <c r="CE654" s="229"/>
      <c r="CF654" s="229"/>
      <c r="CG654" s="229">
        <v>0</v>
      </c>
      <c r="CH654" s="229">
        <v>0</v>
      </c>
      <c r="CI654" s="229"/>
      <c r="CJ654" s="229">
        <v>0.02</v>
      </c>
      <c r="CK654" s="229"/>
      <c r="CL654" s="229"/>
      <c r="CM654" s="229"/>
      <c r="CN654" s="229"/>
      <c r="CO654" s="229"/>
      <c r="CP654" s="229"/>
      <c r="CQ654" s="229" t="s">
        <v>283</v>
      </c>
      <c r="CR654" s="229" t="s">
        <v>284</v>
      </c>
      <c r="CS654">
        <v>0</v>
      </c>
    </row>
    <row r="655" spans="1:97" s="197" customFormat="1" ht="31.5" customHeight="1" x14ac:dyDescent="0.3">
      <c r="A655" s="193">
        <v>2022</v>
      </c>
      <c r="B655" s="170">
        <v>1</v>
      </c>
      <c r="C655" s="261">
        <v>44591</v>
      </c>
      <c r="D655" s="170">
        <v>372</v>
      </c>
      <c r="E655" s="170">
        <v>646</v>
      </c>
      <c r="F655" s="170">
        <v>46</v>
      </c>
      <c r="G655" s="196" t="s">
        <v>244</v>
      </c>
      <c r="H655" t="s">
        <v>245</v>
      </c>
      <c r="I655" t="s">
        <v>201</v>
      </c>
      <c r="J655">
        <v>2</v>
      </c>
      <c r="K655">
        <v>2</v>
      </c>
      <c r="L655" s="258">
        <v>212</v>
      </c>
      <c r="M655" s="259">
        <v>197.16</v>
      </c>
      <c r="N655" s="260">
        <v>226.84</v>
      </c>
      <c r="O655" s="29"/>
      <c r="P655" s="170"/>
      <c r="Q655" s="170"/>
      <c r="R655" s="170"/>
      <c r="S655" s="170"/>
      <c r="T655" s="29"/>
      <c r="U655" s="170"/>
      <c r="V655" s="170"/>
      <c r="W655" s="170"/>
      <c r="X655" s="170"/>
      <c r="Y655" s="175"/>
      <c r="Z655" s="30"/>
      <c r="AA655" s="29"/>
      <c r="AB655" s="170"/>
      <c r="AC655" s="170"/>
      <c r="AD655" s="170"/>
      <c r="AE655" s="170"/>
      <c r="AF655" s="29"/>
      <c r="AG655" s="170"/>
      <c r="AH655" s="170"/>
      <c r="AI655" s="170"/>
      <c r="AJ655" s="170"/>
      <c r="AK655" s="175"/>
      <c r="AL655" s="30"/>
      <c r="AM655" s="193"/>
      <c r="AN655" s="193"/>
      <c r="AO655" s="251"/>
      <c r="AP655" s="182">
        <v>37</v>
      </c>
      <c r="AQ655" s="183">
        <v>150</v>
      </c>
      <c r="AR655" s="181"/>
      <c r="AS655" s="181"/>
      <c r="AT655" s="184"/>
      <c r="AU655" s="184"/>
      <c r="AV655" s="184"/>
      <c r="AW655" s="184"/>
      <c r="AX655" s="184"/>
      <c r="AY655" s="184"/>
      <c r="AZ655" s="184"/>
      <c r="BA655" s="184"/>
      <c r="BB655" s="184"/>
      <c r="BC655" s="185"/>
      <c r="BD655" s="180"/>
      <c r="BE655" s="186"/>
      <c r="BF655" s="187"/>
      <c r="BG655" s="172">
        <v>0</v>
      </c>
      <c r="BH655" s="172"/>
      <c r="BI655" s="172"/>
      <c r="BJ655" s="172"/>
      <c r="BK655" s="172"/>
      <c r="BL655" s="28"/>
      <c r="BM655" s="229"/>
      <c r="BN655" s="229"/>
      <c r="BO655" s="229"/>
      <c r="BP655" s="229"/>
      <c r="BQ655" s="229"/>
      <c r="BR655" s="229"/>
      <c r="BS655" s="229"/>
      <c r="BT655" s="229"/>
      <c r="BU655" s="229"/>
      <c r="BV655" s="229">
        <v>0</v>
      </c>
      <c r="BW655" s="229"/>
      <c r="BX655" s="229"/>
      <c r="BY655" s="229"/>
      <c r="BZ655" s="229"/>
      <c r="CA655" s="229"/>
      <c r="CB655" s="229"/>
      <c r="CC655" s="229"/>
      <c r="CD655" s="229"/>
      <c r="CE655" s="229"/>
      <c r="CF655" s="229"/>
      <c r="CG655" s="229">
        <v>0</v>
      </c>
      <c r="CH655" s="229">
        <v>0</v>
      </c>
      <c r="CI655" s="229"/>
      <c r="CJ655" s="229">
        <v>0.02</v>
      </c>
      <c r="CK655" s="229"/>
      <c r="CL655" s="229"/>
      <c r="CM655" s="229"/>
      <c r="CN655" s="229"/>
      <c r="CO655" s="229"/>
      <c r="CP655" s="229"/>
      <c r="CQ655" s="229" t="s">
        <v>169</v>
      </c>
      <c r="CR655" s="229" t="s">
        <v>238</v>
      </c>
      <c r="CS655">
        <v>0</v>
      </c>
    </row>
    <row r="656" spans="1:97" s="197" customFormat="1" ht="31.5" customHeight="1" x14ac:dyDescent="0.3">
      <c r="A656" s="193">
        <v>2022</v>
      </c>
      <c r="B656" s="170">
        <v>1</v>
      </c>
      <c r="C656" s="261">
        <v>44591</v>
      </c>
      <c r="D656" s="170">
        <v>372</v>
      </c>
      <c r="E656" s="170">
        <v>647</v>
      </c>
      <c r="F656" s="170">
        <v>46</v>
      </c>
      <c r="G656" s="196" t="s">
        <v>236</v>
      </c>
      <c r="H656" t="s">
        <v>237</v>
      </c>
      <c r="I656" t="s">
        <v>201</v>
      </c>
      <c r="J656">
        <v>2</v>
      </c>
      <c r="K656">
        <v>2</v>
      </c>
      <c r="L656" s="258">
        <v>212</v>
      </c>
      <c r="M656" s="259">
        <v>197.16</v>
      </c>
      <c r="N656" s="260">
        <v>226.84</v>
      </c>
      <c r="O656" s="29"/>
      <c r="P656" s="170"/>
      <c r="Q656" s="170"/>
      <c r="R656" s="170"/>
      <c r="S656" s="170"/>
      <c r="T656" s="29"/>
      <c r="U656" s="170"/>
      <c r="V656" s="170"/>
      <c r="W656" s="170"/>
      <c r="X656" s="170"/>
      <c r="Y656" s="175"/>
      <c r="Z656" s="30"/>
      <c r="AA656" s="29"/>
      <c r="AB656" s="170"/>
      <c r="AC656" s="170"/>
      <c r="AD656" s="170"/>
      <c r="AE656" s="170"/>
      <c r="AF656" s="29"/>
      <c r="AG656" s="170"/>
      <c r="AH656" s="170"/>
      <c r="AI656" s="170"/>
      <c r="AJ656" s="170"/>
      <c r="AK656" s="175"/>
      <c r="AL656" s="30"/>
      <c r="AM656" s="193"/>
      <c r="AN656" s="193"/>
      <c r="AO656" s="251"/>
      <c r="AP656" s="182">
        <v>37</v>
      </c>
      <c r="AQ656" s="183">
        <v>150</v>
      </c>
      <c r="AR656" s="181"/>
      <c r="AS656" s="181"/>
      <c r="AT656" s="184"/>
      <c r="AU656" s="184"/>
      <c r="AV656" s="184"/>
      <c r="AW656" s="184"/>
      <c r="AX656" s="184"/>
      <c r="AY656" s="184"/>
      <c r="AZ656" s="184"/>
      <c r="BA656" s="184"/>
      <c r="BB656" s="184"/>
      <c r="BC656" s="185"/>
      <c r="BD656" s="180"/>
      <c r="BE656" s="186"/>
      <c r="BF656" s="187"/>
      <c r="BG656" s="172">
        <v>0</v>
      </c>
      <c r="BH656" s="172"/>
      <c r="BI656" s="172"/>
      <c r="BJ656" s="172"/>
      <c r="BK656" s="172"/>
      <c r="BL656" s="28"/>
      <c r="BM656" s="229"/>
      <c r="BN656" s="229"/>
      <c r="BO656" s="229"/>
      <c r="BP656" s="229"/>
      <c r="BQ656" s="229"/>
      <c r="BR656" s="229"/>
      <c r="BS656" s="229"/>
      <c r="BT656" s="229"/>
      <c r="BU656" s="229"/>
      <c r="BV656" s="229">
        <v>0</v>
      </c>
      <c r="BW656" s="229"/>
      <c r="BX656" s="229"/>
      <c r="BY656" s="229"/>
      <c r="BZ656" s="229"/>
      <c r="CA656" s="229"/>
      <c r="CB656" s="229"/>
      <c r="CC656" s="229"/>
      <c r="CD656" s="229"/>
      <c r="CE656" s="229"/>
      <c r="CF656" s="229"/>
      <c r="CG656" s="229">
        <v>0</v>
      </c>
      <c r="CH656" s="229">
        <v>0</v>
      </c>
      <c r="CI656" s="229"/>
      <c r="CJ656" s="229">
        <v>0.02</v>
      </c>
      <c r="CK656" s="229"/>
      <c r="CL656" s="229"/>
      <c r="CM656" s="229"/>
      <c r="CN656" s="229"/>
      <c r="CO656" s="229"/>
      <c r="CP656" s="229"/>
      <c r="CQ656" s="229" t="s">
        <v>169</v>
      </c>
      <c r="CR656" s="229" t="s">
        <v>238</v>
      </c>
      <c r="CS656">
        <v>0</v>
      </c>
    </row>
    <row r="657" spans="1:97" x14ac:dyDescent="0.2">
      <c r="A657">
        <v>2022</v>
      </c>
      <c r="B657">
        <v>1</v>
      </c>
      <c r="C657" s="262">
        <v>44591</v>
      </c>
      <c r="D657">
        <v>334</v>
      </c>
      <c r="E657">
        <v>254</v>
      </c>
      <c r="F657">
        <v>49</v>
      </c>
      <c r="G657" t="s">
        <v>200</v>
      </c>
      <c r="H657" t="s">
        <v>168</v>
      </c>
      <c r="I657" t="s">
        <v>201</v>
      </c>
      <c r="J657">
        <v>4</v>
      </c>
      <c r="K657">
        <v>2</v>
      </c>
      <c r="L657">
        <v>203</v>
      </c>
      <c r="M657">
        <v>188.79</v>
      </c>
      <c r="N657">
        <v>217.21</v>
      </c>
      <c r="O657">
        <v>256</v>
      </c>
      <c r="P657">
        <v>267</v>
      </c>
      <c r="Q657">
        <v>250</v>
      </c>
      <c r="R657">
        <v>254</v>
      </c>
      <c r="S657">
        <v>261</v>
      </c>
      <c r="T657">
        <v>195</v>
      </c>
      <c r="U657">
        <v>200</v>
      </c>
      <c r="V657">
        <v>204</v>
      </c>
      <c r="W657">
        <v>201</v>
      </c>
      <c r="X657">
        <v>200</v>
      </c>
      <c r="Y657">
        <v>159</v>
      </c>
      <c r="Z657">
        <v>133</v>
      </c>
      <c r="AA657">
        <v>315</v>
      </c>
      <c r="AB657">
        <v>260</v>
      </c>
      <c r="AC657">
        <v>245</v>
      </c>
      <c r="AD657">
        <v>255</v>
      </c>
      <c r="AF657">
        <v>222</v>
      </c>
      <c r="AG657">
        <v>195</v>
      </c>
      <c r="AH657">
        <v>194</v>
      </c>
      <c r="AI657">
        <v>200</v>
      </c>
      <c r="AK657">
        <v>140</v>
      </c>
      <c r="AL657">
        <v>132</v>
      </c>
      <c r="AM657">
        <v>262.55555555555549</v>
      </c>
      <c r="AN657">
        <v>201.2222222222222</v>
      </c>
      <c r="AP657">
        <v>94</v>
      </c>
      <c r="AQ657">
        <v>153</v>
      </c>
      <c r="AR657">
        <v>6.3829787234042552</v>
      </c>
      <c r="AS657">
        <v>6.3829787234042552</v>
      </c>
      <c r="AV657">
        <v>2340</v>
      </c>
      <c r="AW657">
        <v>6</v>
      </c>
      <c r="AX657">
        <v>8</v>
      </c>
      <c r="AY657">
        <v>2</v>
      </c>
      <c r="BG657">
        <v>0</v>
      </c>
      <c r="BH657">
        <v>2340</v>
      </c>
      <c r="BL657">
        <v>2</v>
      </c>
      <c r="BM657">
        <v>4</v>
      </c>
      <c r="BN657">
        <v>6</v>
      </c>
      <c r="BV657">
        <v>0</v>
      </c>
      <c r="BW657"/>
      <c r="BX657">
        <v>4</v>
      </c>
      <c r="BY657">
        <v>6</v>
      </c>
      <c r="BZ657">
        <v>4</v>
      </c>
      <c r="CG657">
        <v>0</v>
      </c>
      <c r="CH657">
        <v>0</v>
      </c>
      <c r="CI657"/>
      <c r="CJ657">
        <v>0.02</v>
      </c>
      <c r="CQ657" t="s">
        <v>169</v>
      </c>
      <c r="CR657" t="s">
        <v>170</v>
      </c>
      <c r="CS657">
        <v>0</v>
      </c>
    </row>
    <row r="658" spans="1:97" x14ac:dyDescent="0.2">
      <c r="A658">
        <v>2022</v>
      </c>
      <c r="B658">
        <v>1</v>
      </c>
      <c r="C658" s="262">
        <v>44591</v>
      </c>
      <c r="D658">
        <v>375</v>
      </c>
      <c r="E658">
        <v>437</v>
      </c>
      <c r="F658"/>
      <c r="G658" t="s">
        <v>250</v>
      </c>
      <c r="H658" t="s">
        <v>251</v>
      </c>
      <c r="I658" t="s">
        <v>160</v>
      </c>
      <c r="J658">
        <v>4</v>
      </c>
      <c r="K658">
        <v>2</v>
      </c>
      <c r="L658">
        <v>168</v>
      </c>
      <c r="M658">
        <v>158.08799999999999</v>
      </c>
      <c r="N658">
        <v>179.928</v>
      </c>
      <c r="O658">
        <v>247</v>
      </c>
      <c r="P658">
        <v>254</v>
      </c>
      <c r="Q658">
        <v>259</v>
      </c>
      <c r="R658">
        <v>259</v>
      </c>
      <c r="S658">
        <v>259</v>
      </c>
      <c r="T658">
        <v>178</v>
      </c>
      <c r="U658">
        <v>181</v>
      </c>
      <c r="V658">
        <v>180</v>
      </c>
      <c r="W658">
        <v>185</v>
      </c>
      <c r="X658">
        <v>180</v>
      </c>
      <c r="Y658">
        <v>133</v>
      </c>
      <c r="Z658">
        <v>123</v>
      </c>
      <c r="AA658">
        <v>231</v>
      </c>
      <c r="AB658">
        <v>254</v>
      </c>
      <c r="AC658">
        <v>280</v>
      </c>
      <c r="AD658">
        <v>287</v>
      </c>
      <c r="AF658">
        <v>186</v>
      </c>
      <c r="AG658">
        <v>185</v>
      </c>
      <c r="AH658">
        <v>200</v>
      </c>
      <c r="AI658">
        <v>190</v>
      </c>
      <c r="AK658">
        <v>133</v>
      </c>
      <c r="AL658">
        <v>133</v>
      </c>
      <c r="AM658">
        <v>258.88888888888891</v>
      </c>
      <c r="AN658">
        <v>185</v>
      </c>
      <c r="AP658">
        <v>120</v>
      </c>
      <c r="AQ658">
        <v>120</v>
      </c>
      <c r="AR658">
        <v>6.9230769230769234</v>
      </c>
      <c r="AS658">
        <v>6.9230769230769234</v>
      </c>
      <c r="AV658">
        <v>1925</v>
      </c>
      <c r="AW658">
        <v>8</v>
      </c>
      <c r="AX658">
        <v>10</v>
      </c>
      <c r="AY658">
        <v>12</v>
      </c>
      <c r="BG658">
        <v>0</v>
      </c>
      <c r="BH658">
        <v>1925</v>
      </c>
      <c r="BK658">
        <v>900</v>
      </c>
      <c r="BM658">
        <v>4</v>
      </c>
      <c r="BN658">
        <v>5</v>
      </c>
      <c r="BV658">
        <v>0</v>
      </c>
      <c r="BW658">
        <v>900</v>
      </c>
      <c r="BY658">
        <v>7</v>
      </c>
      <c r="BZ658">
        <v>8</v>
      </c>
      <c r="CG658">
        <v>0</v>
      </c>
      <c r="CH658">
        <v>0</v>
      </c>
      <c r="CI658">
        <v>2825</v>
      </c>
      <c r="CQ658" t="s">
        <v>174</v>
      </c>
      <c r="CR658" t="s">
        <v>175</v>
      </c>
      <c r="CS658">
        <v>0</v>
      </c>
    </row>
    <row r="659" spans="1:97" x14ac:dyDescent="0.2">
      <c r="A659">
        <v>2022</v>
      </c>
      <c r="B659">
        <v>1</v>
      </c>
      <c r="C659" s="262">
        <v>44591</v>
      </c>
      <c r="D659">
        <v>383</v>
      </c>
      <c r="E659">
        <v>550</v>
      </c>
      <c r="F659"/>
      <c r="G659" t="s">
        <v>382</v>
      </c>
      <c r="H659" t="s">
        <v>383</v>
      </c>
      <c r="I659" t="s">
        <v>160</v>
      </c>
      <c r="J659">
        <v>3</v>
      </c>
      <c r="K659">
        <v>1</v>
      </c>
      <c r="L659">
        <v>35</v>
      </c>
      <c r="M659">
        <v>32.024999999999999</v>
      </c>
      <c r="N659">
        <v>38.045000000000002</v>
      </c>
      <c r="O659">
        <v>65</v>
      </c>
      <c r="P659">
        <v>67</v>
      </c>
      <c r="Q659">
        <v>69</v>
      </c>
      <c r="R659">
        <v>70</v>
      </c>
      <c r="S659">
        <v>72</v>
      </c>
      <c r="T659">
        <v>35</v>
      </c>
      <c r="U659">
        <v>37</v>
      </c>
      <c r="V659">
        <v>39</v>
      </c>
      <c r="W659">
        <v>38</v>
      </c>
      <c r="X659">
        <v>37</v>
      </c>
      <c r="Y659">
        <v>100</v>
      </c>
      <c r="Z659">
        <v>94</v>
      </c>
      <c r="AA659">
        <v>65</v>
      </c>
      <c r="AB659">
        <v>67</v>
      </c>
      <c r="AC659">
        <v>69</v>
      </c>
      <c r="AD659">
        <v>65</v>
      </c>
      <c r="AF659">
        <v>39</v>
      </c>
      <c r="AG659">
        <v>35</v>
      </c>
      <c r="AH659">
        <v>37</v>
      </c>
      <c r="AI659">
        <v>39</v>
      </c>
      <c r="AK659">
        <v>94</v>
      </c>
      <c r="AL659">
        <v>94</v>
      </c>
      <c r="AM659">
        <v>67.666666666666671</v>
      </c>
      <c r="AN659">
        <v>37.333333333333343</v>
      </c>
      <c r="AP659">
        <v>114</v>
      </c>
      <c r="AQ659">
        <v>95</v>
      </c>
      <c r="AR659">
        <v>12.631578947368419</v>
      </c>
      <c r="AS659">
        <v>12.631578947368419</v>
      </c>
      <c r="AV659">
        <v>820</v>
      </c>
      <c r="AW659">
        <v>8</v>
      </c>
      <c r="AX659">
        <v>6</v>
      </c>
      <c r="AY659">
        <v>4</v>
      </c>
      <c r="BG659">
        <v>0</v>
      </c>
      <c r="BH659">
        <v>820</v>
      </c>
      <c r="BK659">
        <v>1080</v>
      </c>
      <c r="BL659">
        <v>1</v>
      </c>
      <c r="BM659">
        <v>4</v>
      </c>
      <c r="BN659">
        <v>6</v>
      </c>
      <c r="BV659">
        <v>0</v>
      </c>
      <c r="BW659">
        <v>1080</v>
      </c>
      <c r="BX659">
        <v>9</v>
      </c>
      <c r="BY659">
        <v>10</v>
      </c>
      <c r="BZ659">
        <v>10</v>
      </c>
      <c r="CG659">
        <v>0</v>
      </c>
      <c r="CH659">
        <v>0</v>
      </c>
      <c r="CI659">
        <v>1900</v>
      </c>
      <c r="CQ659" t="s">
        <v>174</v>
      </c>
      <c r="CR659" t="s">
        <v>175</v>
      </c>
      <c r="CS659">
        <v>0</v>
      </c>
    </row>
    <row r="660" spans="1:97" x14ac:dyDescent="0.2">
      <c r="A660">
        <v>2022</v>
      </c>
      <c r="B660">
        <v>1</v>
      </c>
      <c r="C660" s="262">
        <v>44591</v>
      </c>
      <c r="D660">
        <v>383</v>
      </c>
      <c r="E660">
        <v>299</v>
      </c>
      <c r="F660"/>
      <c r="G660" t="s">
        <v>233</v>
      </c>
      <c r="H660" t="s">
        <v>234</v>
      </c>
      <c r="I660" t="s">
        <v>235</v>
      </c>
      <c r="J660">
        <v>3</v>
      </c>
      <c r="K660">
        <v>2</v>
      </c>
      <c r="L660">
        <v>115</v>
      </c>
      <c r="M660">
        <v>106.95</v>
      </c>
      <c r="N660">
        <v>123.05</v>
      </c>
      <c r="O660">
        <v>136</v>
      </c>
      <c r="P660">
        <v>145</v>
      </c>
      <c r="Q660">
        <v>165</v>
      </c>
      <c r="R660">
        <v>166</v>
      </c>
      <c r="S660">
        <v>161</v>
      </c>
      <c r="T660">
        <v>106</v>
      </c>
      <c r="U660">
        <v>109</v>
      </c>
      <c r="V660">
        <v>112</v>
      </c>
      <c r="W660">
        <v>110</v>
      </c>
      <c r="X660">
        <v>113</v>
      </c>
      <c r="Y660">
        <v>132</v>
      </c>
      <c r="Z660">
        <v>130</v>
      </c>
      <c r="AM660">
        <v>154.6</v>
      </c>
      <c r="AN660">
        <v>110</v>
      </c>
      <c r="AP660">
        <v>86</v>
      </c>
      <c r="AQ660">
        <v>126</v>
      </c>
      <c r="AR660">
        <v>9.1603053435114496</v>
      </c>
      <c r="AS660">
        <v>9.1603053435114496</v>
      </c>
      <c r="AV660">
        <v>192</v>
      </c>
      <c r="AW660">
        <v>2</v>
      </c>
      <c r="AX660">
        <v>2</v>
      </c>
      <c r="AY660">
        <v>1</v>
      </c>
      <c r="BG660">
        <v>0</v>
      </c>
      <c r="BH660">
        <v>192</v>
      </c>
      <c r="BK660">
        <v>720</v>
      </c>
      <c r="BV660">
        <v>0</v>
      </c>
      <c r="BW660">
        <v>720</v>
      </c>
      <c r="CG660">
        <v>0</v>
      </c>
      <c r="CH660">
        <v>0</v>
      </c>
      <c r="CI660">
        <v>912</v>
      </c>
      <c r="CQ660" t="s">
        <v>169</v>
      </c>
      <c r="CR660" t="s">
        <v>170</v>
      </c>
      <c r="CS660">
        <v>0</v>
      </c>
    </row>
    <row r="661" spans="1:97" x14ac:dyDescent="0.2">
      <c r="A661">
        <v>2022</v>
      </c>
      <c r="B661">
        <v>1</v>
      </c>
      <c r="C661" s="262">
        <v>44591</v>
      </c>
      <c r="D661">
        <v>415</v>
      </c>
      <c r="E661">
        <v>655</v>
      </c>
      <c r="F661"/>
      <c r="G661" t="s">
        <v>240</v>
      </c>
      <c r="H661" t="s">
        <v>241</v>
      </c>
      <c r="I661" t="s">
        <v>201</v>
      </c>
      <c r="J661">
        <v>3</v>
      </c>
      <c r="K661">
        <v>1</v>
      </c>
      <c r="L661">
        <v>148</v>
      </c>
      <c r="M661">
        <v>137.63999999999999</v>
      </c>
      <c r="N661">
        <v>158.36000000000001</v>
      </c>
      <c r="R661">
        <v>210</v>
      </c>
      <c r="S661">
        <v>201</v>
      </c>
      <c r="W661">
        <v>151</v>
      </c>
      <c r="X661">
        <v>140</v>
      </c>
      <c r="AM661">
        <v>205.5</v>
      </c>
      <c r="AN661">
        <v>145.5</v>
      </c>
      <c r="AP661">
        <v>64</v>
      </c>
      <c r="AQ661">
        <v>169</v>
      </c>
      <c r="AR661"/>
      <c r="AS661"/>
      <c r="BG661">
        <v>0</v>
      </c>
      <c r="BH661"/>
      <c r="BV661">
        <v>0</v>
      </c>
      <c r="BW661"/>
      <c r="CG661">
        <v>0</v>
      </c>
      <c r="CH661">
        <v>0</v>
      </c>
      <c r="CI661"/>
      <c r="CQ661" t="s">
        <v>169</v>
      </c>
      <c r="CR661" t="s">
        <v>179</v>
      </c>
      <c r="CS661">
        <v>0</v>
      </c>
    </row>
    <row r="662" spans="1:97" x14ac:dyDescent="0.2">
      <c r="A662">
        <v>2022</v>
      </c>
      <c r="B662">
        <v>1</v>
      </c>
      <c r="C662" s="262">
        <v>44591</v>
      </c>
      <c r="D662">
        <v>415</v>
      </c>
      <c r="E662">
        <v>656</v>
      </c>
      <c r="F662"/>
      <c r="G662" t="s">
        <v>287</v>
      </c>
      <c r="H662" t="s">
        <v>288</v>
      </c>
      <c r="I662" t="s">
        <v>201</v>
      </c>
      <c r="J662">
        <v>3</v>
      </c>
      <c r="K662">
        <v>1</v>
      </c>
      <c r="L662">
        <v>148</v>
      </c>
      <c r="M662">
        <v>137.63999999999999</v>
      </c>
      <c r="N662">
        <v>158.36000000000001</v>
      </c>
      <c r="R662">
        <v>210</v>
      </c>
      <c r="S662">
        <v>201</v>
      </c>
      <c r="W662">
        <v>151</v>
      </c>
      <c r="X662">
        <v>140</v>
      </c>
      <c r="AM662">
        <v>205.5</v>
      </c>
      <c r="AN662">
        <v>145.5</v>
      </c>
      <c r="AP662">
        <v>64</v>
      </c>
      <c r="AQ662">
        <v>169</v>
      </c>
      <c r="AR662"/>
      <c r="AS662"/>
      <c r="BG662">
        <v>0</v>
      </c>
      <c r="BH662"/>
      <c r="BV662">
        <v>0</v>
      </c>
      <c r="BW662"/>
      <c r="CG662">
        <v>0</v>
      </c>
      <c r="CH662">
        <v>0</v>
      </c>
      <c r="CI662"/>
      <c r="CQ662" t="s">
        <v>169</v>
      </c>
      <c r="CR662" t="s">
        <v>179</v>
      </c>
      <c r="CS662">
        <v>0</v>
      </c>
    </row>
    <row r="663" spans="1:97" x14ac:dyDescent="0.2">
      <c r="A663">
        <v>2022</v>
      </c>
      <c r="B663">
        <v>1</v>
      </c>
      <c r="C663" s="262">
        <v>44591</v>
      </c>
      <c r="D663">
        <v>415</v>
      </c>
      <c r="E663">
        <v>657</v>
      </c>
      <c r="F663"/>
      <c r="G663" t="s">
        <v>289</v>
      </c>
      <c r="H663" t="s">
        <v>290</v>
      </c>
      <c r="I663" t="s">
        <v>201</v>
      </c>
      <c r="J663">
        <v>3</v>
      </c>
      <c r="K663">
        <v>1</v>
      </c>
      <c r="L663">
        <v>90</v>
      </c>
      <c r="M663">
        <v>83.7</v>
      </c>
      <c r="N663">
        <v>96.3</v>
      </c>
      <c r="R663">
        <v>148</v>
      </c>
      <c r="S663">
        <v>139</v>
      </c>
      <c r="W663">
        <v>97</v>
      </c>
      <c r="X663">
        <v>85</v>
      </c>
      <c r="AM663">
        <v>143.5</v>
      </c>
      <c r="AN663">
        <v>91</v>
      </c>
      <c r="AP663">
        <v>64</v>
      </c>
      <c r="AQ663">
        <v>169</v>
      </c>
      <c r="AR663"/>
      <c r="AS663"/>
      <c r="BG663">
        <v>0</v>
      </c>
      <c r="BH663"/>
      <c r="BV663">
        <v>0</v>
      </c>
      <c r="BW663"/>
      <c r="CG663">
        <v>0</v>
      </c>
      <c r="CH663">
        <v>0</v>
      </c>
      <c r="CI663"/>
      <c r="CQ663" t="s">
        <v>169</v>
      </c>
      <c r="CR663" t="s">
        <v>179</v>
      </c>
      <c r="CS663">
        <v>0</v>
      </c>
    </row>
    <row r="664" spans="1:97" x14ac:dyDescent="0.2">
      <c r="A664">
        <v>2022</v>
      </c>
      <c r="B664">
        <v>1</v>
      </c>
      <c r="C664" s="262">
        <v>44591</v>
      </c>
      <c r="D664">
        <v>415</v>
      </c>
      <c r="E664">
        <v>658</v>
      </c>
      <c r="F664"/>
      <c r="G664" t="s">
        <v>242</v>
      </c>
      <c r="H664" t="s">
        <v>243</v>
      </c>
      <c r="I664" t="s">
        <v>201</v>
      </c>
      <c r="J664">
        <v>3</v>
      </c>
      <c r="K664">
        <v>1</v>
      </c>
      <c r="L664">
        <v>90</v>
      </c>
      <c r="M664">
        <v>83.7</v>
      </c>
      <c r="N664">
        <v>96.3</v>
      </c>
      <c r="R664">
        <v>148</v>
      </c>
      <c r="S664">
        <v>139</v>
      </c>
      <c r="W664">
        <v>97</v>
      </c>
      <c r="X664">
        <v>85</v>
      </c>
      <c r="Z664">
        <v>151</v>
      </c>
      <c r="AM664">
        <v>143.5</v>
      </c>
      <c r="AN664">
        <v>91</v>
      </c>
      <c r="AP664">
        <v>64</v>
      </c>
      <c r="AQ664">
        <v>169</v>
      </c>
      <c r="AR664">
        <v>7.9470198675496686</v>
      </c>
      <c r="AS664">
        <v>7.9470198675496686</v>
      </c>
      <c r="BG664">
        <v>0</v>
      </c>
      <c r="BH664"/>
      <c r="BV664">
        <v>0</v>
      </c>
      <c r="BW664"/>
      <c r="CG664">
        <v>0</v>
      </c>
      <c r="CH664">
        <v>0</v>
      </c>
      <c r="CI664"/>
      <c r="CQ664" t="s">
        <v>169</v>
      </c>
      <c r="CR664" t="s">
        <v>179</v>
      </c>
      <c r="CS664">
        <v>0</v>
      </c>
    </row>
    <row r="665" spans="1:97" x14ac:dyDescent="0.2">
      <c r="A665">
        <v>2022</v>
      </c>
      <c r="B665">
        <v>1</v>
      </c>
      <c r="C665" s="262">
        <v>44591</v>
      </c>
      <c r="D665">
        <v>417</v>
      </c>
      <c r="E665">
        <v>660</v>
      </c>
      <c r="F665"/>
      <c r="G665" t="s">
        <v>304</v>
      </c>
      <c r="H665" t="s">
        <v>305</v>
      </c>
      <c r="I665" t="s">
        <v>160</v>
      </c>
      <c r="J665">
        <v>1</v>
      </c>
      <c r="K665">
        <v>6</v>
      </c>
      <c r="L665">
        <v>1265</v>
      </c>
      <c r="M665">
        <v>1190.365</v>
      </c>
      <c r="N665">
        <v>1354.8150000000001</v>
      </c>
      <c r="R665">
        <v>1560</v>
      </c>
      <c r="S665">
        <v>1570</v>
      </c>
      <c r="W665">
        <v>1305</v>
      </c>
      <c r="X665">
        <v>1305</v>
      </c>
      <c r="AB665">
        <v>1943</v>
      </c>
      <c r="AD665">
        <v>1748</v>
      </c>
      <c r="AG665">
        <v>1403</v>
      </c>
      <c r="AI665">
        <v>1397</v>
      </c>
      <c r="AM665">
        <v>1705.25</v>
      </c>
      <c r="AN665">
        <v>1352.5</v>
      </c>
      <c r="AP665">
        <v>21</v>
      </c>
      <c r="AQ665">
        <v>180</v>
      </c>
      <c r="AR665"/>
      <c r="AS665"/>
      <c r="AW665">
        <v>4</v>
      </c>
      <c r="AX665">
        <v>4</v>
      </c>
      <c r="AY665">
        <v>4</v>
      </c>
      <c r="BG665">
        <v>0</v>
      </c>
      <c r="BH665"/>
      <c r="BL665">
        <v>6</v>
      </c>
      <c r="BM665">
        <v>4</v>
      </c>
      <c r="BN665">
        <v>8</v>
      </c>
      <c r="BV665">
        <v>0</v>
      </c>
      <c r="BW665"/>
      <c r="BX665">
        <v>1</v>
      </c>
      <c r="BY665">
        <v>1</v>
      </c>
      <c r="BZ665">
        <v>2</v>
      </c>
      <c r="CG665">
        <v>0</v>
      </c>
      <c r="CH665">
        <v>0</v>
      </c>
      <c r="CI665"/>
      <c r="CQ665" t="s">
        <v>174</v>
      </c>
      <c r="CR665" t="s">
        <v>175</v>
      </c>
      <c r="CS665">
        <v>0</v>
      </c>
    </row>
    <row r="666" spans="1:97" x14ac:dyDescent="0.2">
      <c r="A666">
        <v>2022</v>
      </c>
      <c r="B666">
        <v>1</v>
      </c>
      <c r="C666" s="262">
        <v>44591</v>
      </c>
      <c r="D666">
        <v>417</v>
      </c>
      <c r="E666">
        <v>661</v>
      </c>
      <c r="F666"/>
      <c r="G666" t="s">
        <v>306</v>
      </c>
      <c r="H666" t="s">
        <v>307</v>
      </c>
      <c r="I666" t="s">
        <v>160</v>
      </c>
      <c r="J666">
        <v>1</v>
      </c>
      <c r="K666">
        <v>6</v>
      </c>
      <c r="L666">
        <v>276</v>
      </c>
      <c r="M666">
        <v>259.7</v>
      </c>
      <c r="N666">
        <v>295.60000000000002</v>
      </c>
      <c r="R666">
        <v>355</v>
      </c>
      <c r="S666">
        <v>375</v>
      </c>
      <c r="W666">
        <v>287</v>
      </c>
      <c r="X666">
        <v>284</v>
      </c>
      <c r="Z666">
        <v>163</v>
      </c>
      <c r="AB666">
        <v>414</v>
      </c>
      <c r="AD666">
        <v>393</v>
      </c>
      <c r="AG666">
        <v>304</v>
      </c>
      <c r="AI666">
        <v>305</v>
      </c>
      <c r="AK666">
        <v>174</v>
      </c>
      <c r="AL666">
        <v>220</v>
      </c>
      <c r="AM666">
        <v>384.25</v>
      </c>
      <c r="AN666">
        <v>295</v>
      </c>
      <c r="AP666">
        <v>21</v>
      </c>
      <c r="AQ666">
        <v>180</v>
      </c>
      <c r="AR666">
        <v>19.45945945945946</v>
      </c>
      <c r="AS666">
        <v>19.45945945945946</v>
      </c>
      <c r="BG666">
        <v>0</v>
      </c>
      <c r="BH666"/>
      <c r="BV666">
        <v>0</v>
      </c>
      <c r="BW666"/>
      <c r="CG666">
        <v>0</v>
      </c>
      <c r="CH666">
        <v>0</v>
      </c>
      <c r="CI666"/>
      <c r="CQ666" t="s">
        <v>174</v>
      </c>
      <c r="CR666" t="s">
        <v>175</v>
      </c>
      <c r="CS666">
        <v>0</v>
      </c>
    </row>
    <row r="667" spans="1:97" x14ac:dyDescent="0.2">
      <c r="A667">
        <v>2022</v>
      </c>
      <c r="B667">
        <v>2</v>
      </c>
      <c r="C667" s="262">
        <v>44592</v>
      </c>
      <c r="D667">
        <v>47</v>
      </c>
      <c r="E667">
        <v>122</v>
      </c>
      <c r="F667">
        <v>2</v>
      </c>
      <c r="G667" t="s">
        <v>224</v>
      </c>
      <c r="H667" t="s">
        <v>225</v>
      </c>
      <c r="I667" t="s">
        <v>221</v>
      </c>
      <c r="J667">
        <v>2</v>
      </c>
      <c r="K667">
        <v>1</v>
      </c>
      <c r="L667">
        <v>280</v>
      </c>
      <c r="M667">
        <v>267.39999999999998</v>
      </c>
      <c r="N667">
        <v>292.60000000000002</v>
      </c>
      <c r="O667">
        <v>381</v>
      </c>
      <c r="P667">
        <v>379</v>
      </c>
      <c r="R667">
        <v>384</v>
      </c>
      <c r="S667">
        <v>390</v>
      </c>
      <c r="T667">
        <v>287</v>
      </c>
      <c r="U667">
        <v>285</v>
      </c>
      <c r="W667">
        <v>286</v>
      </c>
      <c r="X667">
        <v>295</v>
      </c>
      <c r="Y667">
        <v>113</v>
      </c>
      <c r="Z667">
        <v>113</v>
      </c>
      <c r="AA667">
        <v>440</v>
      </c>
      <c r="AB667">
        <v>400</v>
      </c>
      <c r="AC667">
        <v>388</v>
      </c>
      <c r="AD667">
        <v>365</v>
      </c>
      <c r="AE667">
        <v>371</v>
      </c>
      <c r="AF667">
        <v>330</v>
      </c>
      <c r="AG667">
        <v>306</v>
      </c>
      <c r="AH667">
        <v>298</v>
      </c>
      <c r="AI667">
        <v>301</v>
      </c>
      <c r="AJ667">
        <v>305</v>
      </c>
      <c r="AK667">
        <v>104</v>
      </c>
      <c r="AL667">
        <v>114</v>
      </c>
      <c r="AM667">
        <v>388.66666666666669</v>
      </c>
      <c r="AN667">
        <v>299.22222222222217</v>
      </c>
      <c r="AP667">
        <v>64</v>
      </c>
      <c r="AQ667">
        <v>113</v>
      </c>
      <c r="AR667">
        <v>16.216216216216221</v>
      </c>
      <c r="AS667">
        <v>16.216216216216221</v>
      </c>
      <c r="AW667">
        <v>4</v>
      </c>
      <c r="AX667">
        <v>5</v>
      </c>
      <c r="AY667">
        <v>1</v>
      </c>
      <c r="BG667">
        <v>0</v>
      </c>
      <c r="BH667"/>
      <c r="BK667">
        <v>1550</v>
      </c>
      <c r="BN667">
        <v>4</v>
      </c>
      <c r="BS667">
        <v>2</v>
      </c>
      <c r="BV667">
        <v>0</v>
      </c>
      <c r="BW667">
        <v>1550</v>
      </c>
      <c r="BZ667">
        <v>5</v>
      </c>
      <c r="CG667">
        <v>0</v>
      </c>
      <c r="CH667">
        <v>0</v>
      </c>
      <c r="CI667"/>
      <c r="CJ667">
        <v>1.4999999999999999E-2</v>
      </c>
      <c r="CQ667" t="s">
        <v>174</v>
      </c>
      <c r="CR667" t="s">
        <v>222</v>
      </c>
      <c r="CS667">
        <v>0</v>
      </c>
    </row>
    <row r="668" spans="1:97" x14ac:dyDescent="0.2">
      <c r="A668">
        <v>2022</v>
      </c>
      <c r="B668">
        <v>2</v>
      </c>
      <c r="C668" s="262">
        <v>44592</v>
      </c>
      <c r="D668">
        <v>417</v>
      </c>
      <c r="E668">
        <v>661</v>
      </c>
      <c r="F668">
        <v>2</v>
      </c>
      <c r="G668" t="s">
        <v>306</v>
      </c>
      <c r="H668" t="s">
        <v>307</v>
      </c>
      <c r="I668" t="s">
        <v>160</v>
      </c>
      <c r="J668">
        <v>1</v>
      </c>
      <c r="K668">
        <v>6</v>
      </c>
      <c r="L668">
        <v>276</v>
      </c>
      <c r="M668">
        <v>259.7</v>
      </c>
      <c r="N668">
        <v>295.60000000000002</v>
      </c>
      <c r="Y668">
        <v>213</v>
      </c>
      <c r="Z668">
        <v>229</v>
      </c>
      <c r="AK668">
        <v>227</v>
      </c>
      <c r="AL668">
        <v>229</v>
      </c>
      <c r="AM668"/>
      <c r="AN668"/>
      <c r="AP668">
        <v>21</v>
      </c>
      <c r="AQ668">
        <v>180</v>
      </c>
      <c r="AR668">
        <v>16.071428571428569</v>
      </c>
      <c r="AS668">
        <v>16.071428571428569</v>
      </c>
      <c r="BG668">
        <v>0</v>
      </c>
      <c r="BH668"/>
      <c r="BV668">
        <v>0</v>
      </c>
      <c r="BW668"/>
      <c r="CG668">
        <v>0</v>
      </c>
      <c r="CH668">
        <v>0</v>
      </c>
      <c r="CI668"/>
      <c r="CJ668">
        <v>1.4999999999999999E-2</v>
      </c>
      <c r="CQ668" t="s">
        <v>174</v>
      </c>
      <c r="CR668" t="s">
        <v>175</v>
      </c>
      <c r="CS668">
        <v>0</v>
      </c>
    </row>
    <row r="669" spans="1:97" x14ac:dyDescent="0.2">
      <c r="A669">
        <v>2022</v>
      </c>
      <c r="B669">
        <v>2</v>
      </c>
      <c r="C669" s="262">
        <v>44592</v>
      </c>
      <c r="D669">
        <v>434</v>
      </c>
      <c r="E669">
        <v>752</v>
      </c>
      <c r="F669">
        <v>3</v>
      </c>
      <c r="K669"/>
      <c r="Y669">
        <v>192</v>
      </c>
      <c r="Z669">
        <v>183</v>
      </c>
      <c r="AK669">
        <v>166</v>
      </c>
      <c r="AL669">
        <v>190</v>
      </c>
      <c r="AM669"/>
      <c r="AN669"/>
      <c r="AP669"/>
      <c r="AQ669"/>
      <c r="AR669"/>
      <c r="AS669"/>
      <c r="BG669"/>
      <c r="BH669"/>
      <c r="BV669"/>
      <c r="BW669"/>
      <c r="CG669">
        <v>0</v>
      </c>
      <c r="CH669"/>
      <c r="CI669"/>
      <c r="CJ669">
        <v>1.4999999999999999E-2</v>
      </c>
      <c r="CS669">
        <v>0</v>
      </c>
    </row>
    <row r="670" spans="1:97" x14ac:dyDescent="0.2">
      <c r="A670">
        <v>2022</v>
      </c>
      <c r="B670">
        <v>2</v>
      </c>
      <c r="C670" s="262">
        <v>44592</v>
      </c>
      <c r="D670">
        <v>34</v>
      </c>
      <c r="E670">
        <v>100</v>
      </c>
      <c r="F670">
        <v>4</v>
      </c>
      <c r="G670" t="s">
        <v>259</v>
      </c>
      <c r="H670" t="s">
        <v>260</v>
      </c>
      <c r="I670" t="s">
        <v>160</v>
      </c>
      <c r="J670">
        <v>4</v>
      </c>
      <c r="K670">
        <v>6</v>
      </c>
      <c r="L670">
        <v>20</v>
      </c>
      <c r="M670">
        <v>18.600000000000001</v>
      </c>
      <c r="N670">
        <v>21.4</v>
      </c>
      <c r="AA670">
        <v>26</v>
      </c>
      <c r="AC670">
        <v>26</v>
      </c>
      <c r="AD670">
        <v>27</v>
      </c>
      <c r="AE670">
        <v>27</v>
      </c>
      <c r="AF670">
        <v>21</v>
      </c>
      <c r="AH670">
        <v>22</v>
      </c>
      <c r="AI670">
        <v>22</v>
      </c>
      <c r="AJ670">
        <v>20</v>
      </c>
      <c r="AM670">
        <v>26.5</v>
      </c>
      <c r="AN670">
        <v>21.25</v>
      </c>
      <c r="AP670">
        <v>140</v>
      </c>
      <c r="AQ670">
        <v>103</v>
      </c>
      <c r="AR670"/>
      <c r="AS670"/>
      <c r="BG670">
        <v>0</v>
      </c>
      <c r="BH670"/>
      <c r="BK670">
        <v>864</v>
      </c>
      <c r="BM670">
        <v>1</v>
      </c>
      <c r="BN670">
        <v>4</v>
      </c>
      <c r="BV670">
        <v>0</v>
      </c>
      <c r="BW670">
        <v>864</v>
      </c>
      <c r="CG670">
        <v>0</v>
      </c>
      <c r="CH670">
        <v>0</v>
      </c>
      <c r="CI670"/>
      <c r="CJ670">
        <v>1.4999999999999999E-2</v>
      </c>
      <c r="CQ670" t="s">
        <v>169</v>
      </c>
      <c r="CR670" t="s">
        <v>179</v>
      </c>
      <c r="CS670">
        <v>0</v>
      </c>
    </row>
    <row r="671" spans="1:97" x14ac:dyDescent="0.2">
      <c r="A671">
        <v>2022</v>
      </c>
      <c r="B671">
        <v>2</v>
      </c>
      <c r="C671" s="262">
        <v>44592</v>
      </c>
      <c r="D671">
        <v>34</v>
      </c>
      <c r="E671">
        <v>102</v>
      </c>
      <c r="F671">
        <v>4</v>
      </c>
      <c r="G671" t="s">
        <v>265</v>
      </c>
      <c r="H671" t="s">
        <v>266</v>
      </c>
      <c r="I671" t="s">
        <v>160</v>
      </c>
      <c r="J671">
        <v>4</v>
      </c>
      <c r="K671">
        <v>6</v>
      </c>
      <c r="L671">
        <v>20</v>
      </c>
      <c r="M671">
        <v>18.600000000000001</v>
      </c>
      <c r="N671">
        <v>21.4</v>
      </c>
      <c r="AA671">
        <v>26</v>
      </c>
      <c r="AC671">
        <v>26</v>
      </c>
      <c r="AD671">
        <v>27</v>
      </c>
      <c r="AE671">
        <v>27</v>
      </c>
      <c r="AF671">
        <v>21</v>
      </c>
      <c r="AH671">
        <v>22</v>
      </c>
      <c r="AI671">
        <v>22</v>
      </c>
      <c r="AJ671">
        <v>20</v>
      </c>
      <c r="AM671">
        <v>26.5</v>
      </c>
      <c r="AN671">
        <v>21.25</v>
      </c>
      <c r="AP671">
        <v>140</v>
      </c>
      <c r="AQ671">
        <v>103</v>
      </c>
      <c r="AR671"/>
      <c r="AS671"/>
      <c r="BG671">
        <v>0</v>
      </c>
      <c r="BH671"/>
      <c r="BV671">
        <v>0</v>
      </c>
      <c r="BW671"/>
      <c r="CG671">
        <v>0</v>
      </c>
      <c r="CH671">
        <v>0</v>
      </c>
      <c r="CI671"/>
      <c r="CJ671">
        <v>1.4999999999999999E-2</v>
      </c>
      <c r="CQ671" t="s">
        <v>169</v>
      </c>
      <c r="CR671" t="s">
        <v>179</v>
      </c>
      <c r="CS671">
        <v>0</v>
      </c>
    </row>
    <row r="672" spans="1:97" x14ac:dyDescent="0.2">
      <c r="A672">
        <v>2022</v>
      </c>
      <c r="B672">
        <v>2</v>
      </c>
      <c r="C672" s="262">
        <v>44592</v>
      </c>
      <c r="D672">
        <v>34</v>
      </c>
      <c r="E672">
        <v>103</v>
      </c>
      <c r="F672">
        <v>4</v>
      </c>
      <c r="G672" t="s">
        <v>268</v>
      </c>
      <c r="H672" t="s">
        <v>269</v>
      </c>
      <c r="I672" t="s">
        <v>160</v>
      </c>
      <c r="J672">
        <v>4</v>
      </c>
      <c r="K672">
        <v>6</v>
      </c>
      <c r="L672">
        <v>89</v>
      </c>
      <c r="M672">
        <v>82.77</v>
      </c>
      <c r="N672">
        <v>95.23</v>
      </c>
      <c r="AA672">
        <v>118</v>
      </c>
      <c r="AC672">
        <v>109</v>
      </c>
      <c r="AD672">
        <v>118</v>
      </c>
      <c r="AE672">
        <v>116</v>
      </c>
      <c r="AF672">
        <v>85</v>
      </c>
      <c r="AH672">
        <v>92</v>
      </c>
      <c r="AI672">
        <v>91</v>
      </c>
      <c r="AJ672">
        <v>89</v>
      </c>
      <c r="AM672">
        <v>115.25</v>
      </c>
      <c r="AN672">
        <v>89.25</v>
      </c>
      <c r="AP672">
        <v>140</v>
      </c>
      <c r="AQ672">
        <v>103</v>
      </c>
      <c r="AR672"/>
      <c r="AS672"/>
      <c r="BG672">
        <v>0</v>
      </c>
      <c r="BH672"/>
      <c r="BK672">
        <v>864</v>
      </c>
      <c r="BM672">
        <v>3</v>
      </c>
      <c r="BN672">
        <v>5</v>
      </c>
      <c r="BV672">
        <v>0</v>
      </c>
      <c r="BW672">
        <v>864</v>
      </c>
      <c r="CG672">
        <v>0</v>
      </c>
      <c r="CH672">
        <v>0</v>
      </c>
      <c r="CI672"/>
      <c r="CJ672">
        <v>1.4999999999999999E-2</v>
      </c>
      <c r="CQ672" t="s">
        <v>169</v>
      </c>
      <c r="CR672" t="s">
        <v>179</v>
      </c>
      <c r="CS672">
        <v>0</v>
      </c>
    </row>
    <row r="673" spans="1:97" x14ac:dyDescent="0.2">
      <c r="A673">
        <v>2022</v>
      </c>
      <c r="B673">
        <v>2</v>
      </c>
      <c r="C673" s="262">
        <v>44592</v>
      </c>
      <c r="D673">
        <v>34</v>
      </c>
      <c r="E673">
        <v>104</v>
      </c>
      <c r="F673">
        <v>4</v>
      </c>
      <c r="G673" t="s">
        <v>271</v>
      </c>
      <c r="H673" t="s">
        <v>272</v>
      </c>
      <c r="I673" t="s">
        <v>160</v>
      </c>
      <c r="J673">
        <v>4</v>
      </c>
      <c r="K673">
        <v>6</v>
      </c>
      <c r="L673">
        <v>89</v>
      </c>
      <c r="M673">
        <v>82.77</v>
      </c>
      <c r="N673">
        <v>95.23</v>
      </c>
      <c r="AA673">
        <v>118</v>
      </c>
      <c r="AC673">
        <v>109</v>
      </c>
      <c r="AD673">
        <v>118</v>
      </c>
      <c r="AE673">
        <v>116</v>
      </c>
      <c r="AF673">
        <v>85</v>
      </c>
      <c r="AH673">
        <v>92</v>
      </c>
      <c r="AI673">
        <v>91</v>
      </c>
      <c r="AJ673">
        <v>89</v>
      </c>
      <c r="AM673">
        <v>115.25</v>
      </c>
      <c r="AN673">
        <v>89.25</v>
      </c>
      <c r="AP673">
        <v>140</v>
      </c>
      <c r="AQ673">
        <v>103</v>
      </c>
      <c r="AR673"/>
      <c r="AS673"/>
      <c r="BG673">
        <v>0</v>
      </c>
      <c r="BH673"/>
      <c r="BV673">
        <v>0</v>
      </c>
      <c r="BW673"/>
      <c r="CG673">
        <v>0</v>
      </c>
      <c r="CH673">
        <v>0</v>
      </c>
      <c r="CI673"/>
      <c r="CJ673">
        <v>1.4999999999999999E-2</v>
      </c>
      <c r="CQ673" t="s">
        <v>169</v>
      </c>
      <c r="CR673" t="s">
        <v>179</v>
      </c>
      <c r="CS673">
        <v>0</v>
      </c>
    </row>
    <row r="674" spans="1:97" x14ac:dyDescent="0.2">
      <c r="A674">
        <v>2022</v>
      </c>
      <c r="B674">
        <v>2</v>
      </c>
      <c r="C674" s="262">
        <v>44592</v>
      </c>
      <c r="D674">
        <v>419</v>
      </c>
      <c r="E674">
        <v>670</v>
      </c>
      <c r="F674">
        <v>4</v>
      </c>
      <c r="G674" t="s">
        <v>212</v>
      </c>
      <c r="H674" t="s">
        <v>213</v>
      </c>
      <c r="I674" t="s">
        <v>160</v>
      </c>
      <c r="J674">
        <v>4</v>
      </c>
      <c r="K674">
        <v>2</v>
      </c>
      <c r="L674">
        <v>298</v>
      </c>
      <c r="M674">
        <v>280.41800000000001</v>
      </c>
      <c r="N674">
        <v>319.15800000000002</v>
      </c>
      <c r="O674">
        <v>199</v>
      </c>
      <c r="T674">
        <v>133</v>
      </c>
      <c r="AA674">
        <v>185</v>
      </c>
      <c r="AB674">
        <v>193</v>
      </c>
      <c r="AF674">
        <v>148</v>
      </c>
      <c r="AG674">
        <v>146</v>
      </c>
      <c r="AM674">
        <v>192.33333333333329</v>
      </c>
      <c r="AN674">
        <v>142.33333333333329</v>
      </c>
      <c r="AP674">
        <v>96</v>
      </c>
      <c r="AQ674">
        <v>150</v>
      </c>
      <c r="AR674"/>
      <c r="AS674"/>
      <c r="BG674">
        <v>0</v>
      </c>
      <c r="BH674"/>
      <c r="BV674">
        <v>0</v>
      </c>
      <c r="BW674"/>
      <c r="CG674">
        <v>0</v>
      </c>
      <c r="CH674">
        <v>0</v>
      </c>
      <c r="CI674"/>
      <c r="CJ674">
        <v>1.4999999999999999E-2</v>
      </c>
      <c r="CQ674" t="s">
        <v>174</v>
      </c>
      <c r="CR674" t="s">
        <v>175</v>
      </c>
      <c r="CS674">
        <v>0</v>
      </c>
    </row>
    <row r="675" spans="1:97" x14ac:dyDescent="0.2">
      <c r="A675">
        <v>2022</v>
      </c>
      <c r="B675">
        <v>2</v>
      </c>
      <c r="C675" s="262">
        <v>44592</v>
      </c>
      <c r="D675">
        <v>376</v>
      </c>
      <c r="E675">
        <v>438</v>
      </c>
      <c r="F675">
        <v>5</v>
      </c>
      <c r="G675" t="s">
        <v>197</v>
      </c>
      <c r="H675" t="s">
        <v>198</v>
      </c>
      <c r="I675" t="s">
        <v>160</v>
      </c>
      <c r="J675">
        <v>3</v>
      </c>
      <c r="K675">
        <v>2</v>
      </c>
      <c r="L675">
        <v>335</v>
      </c>
      <c r="M675">
        <v>315.23500000000001</v>
      </c>
      <c r="N675">
        <v>358.78500000000003</v>
      </c>
      <c r="Z675">
        <v>140</v>
      </c>
      <c r="AK675">
        <v>146</v>
      </c>
      <c r="AL675">
        <v>149</v>
      </c>
      <c r="AM675"/>
      <c r="AN675"/>
      <c r="AP675">
        <v>75</v>
      </c>
      <c r="AQ675">
        <v>144</v>
      </c>
      <c r="AR675">
        <v>8.2758620689655178</v>
      </c>
      <c r="AS675">
        <v>8.2758620689655178</v>
      </c>
      <c r="AW675">
        <v>8</v>
      </c>
      <c r="AX675">
        <v>4</v>
      </c>
      <c r="AY675">
        <v>2</v>
      </c>
      <c r="AZ675">
        <v>2</v>
      </c>
      <c r="BG675">
        <v>0</v>
      </c>
      <c r="BH675"/>
      <c r="BK675">
        <v>60</v>
      </c>
      <c r="BL675">
        <v>1</v>
      </c>
      <c r="BM675">
        <v>2</v>
      </c>
      <c r="BN675">
        <v>5</v>
      </c>
      <c r="BV675">
        <v>0</v>
      </c>
      <c r="BW675">
        <v>60</v>
      </c>
      <c r="BX675">
        <v>4</v>
      </c>
      <c r="BY675">
        <v>3</v>
      </c>
      <c r="BZ675">
        <v>3</v>
      </c>
      <c r="CG675">
        <v>0</v>
      </c>
      <c r="CH675">
        <v>0</v>
      </c>
      <c r="CI675"/>
      <c r="CJ675">
        <v>1.4999999999999999E-2</v>
      </c>
      <c r="CQ675" t="s">
        <v>174</v>
      </c>
      <c r="CR675" t="s">
        <v>175</v>
      </c>
      <c r="CS675">
        <v>0</v>
      </c>
    </row>
    <row r="676" spans="1:97" x14ac:dyDescent="0.2">
      <c r="A676">
        <v>2022</v>
      </c>
      <c r="B676">
        <v>2</v>
      </c>
      <c r="C676" s="262">
        <v>44592</v>
      </c>
      <c r="D676">
        <v>384</v>
      </c>
      <c r="E676">
        <v>556</v>
      </c>
      <c r="F676">
        <v>6</v>
      </c>
      <c r="G676" t="s">
        <v>187</v>
      </c>
      <c r="H676" t="s">
        <v>188</v>
      </c>
      <c r="I676" t="s">
        <v>160</v>
      </c>
      <c r="J676">
        <v>1</v>
      </c>
      <c r="K676">
        <v>6</v>
      </c>
      <c r="L676">
        <v>1066</v>
      </c>
      <c r="M676">
        <v>1003.106</v>
      </c>
      <c r="N676">
        <v>1141.6859999999999</v>
      </c>
      <c r="O676">
        <v>1639</v>
      </c>
      <c r="P676">
        <v>1618</v>
      </c>
      <c r="R676">
        <v>1707</v>
      </c>
      <c r="S676">
        <v>1711</v>
      </c>
      <c r="T676">
        <v>1322</v>
      </c>
      <c r="U676">
        <v>1314</v>
      </c>
      <c r="W676">
        <v>1266</v>
      </c>
      <c r="X676">
        <v>1274</v>
      </c>
      <c r="AA676">
        <v>1511</v>
      </c>
      <c r="AB676">
        <v>1609</v>
      </c>
      <c r="AC676">
        <v>1636</v>
      </c>
      <c r="AD676">
        <v>1636</v>
      </c>
      <c r="AE676">
        <v>1680</v>
      </c>
      <c r="AF676">
        <v>1288</v>
      </c>
      <c r="AG676">
        <v>1359</v>
      </c>
      <c r="AH676">
        <v>1350</v>
      </c>
      <c r="AI676">
        <v>1393</v>
      </c>
      <c r="AJ676">
        <v>1409</v>
      </c>
      <c r="AM676">
        <v>1638.5555555555561</v>
      </c>
      <c r="AN676">
        <v>1330.5555555555561</v>
      </c>
      <c r="AP676">
        <v>21</v>
      </c>
      <c r="AQ676">
        <v>180</v>
      </c>
      <c r="AR676"/>
      <c r="AS676"/>
      <c r="AV676">
        <v>120</v>
      </c>
      <c r="AW676">
        <v>8</v>
      </c>
      <c r="AX676">
        <v>8</v>
      </c>
      <c r="AY676">
        <v>8</v>
      </c>
      <c r="BG676">
        <v>0</v>
      </c>
      <c r="BH676">
        <v>120</v>
      </c>
      <c r="BK676">
        <v>144</v>
      </c>
      <c r="BL676">
        <v>6</v>
      </c>
      <c r="BM676">
        <v>4</v>
      </c>
      <c r="BN676">
        <v>8</v>
      </c>
      <c r="BV676">
        <v>0</v>
      </c>
      <c r="BW676">
        <v>144</v>
      </c>
      <c r="BX676">
        <v>2</v>
      </c>
      <c r="BY676">
        <v>2</v>
      </c>
      <c r="BZ676">
        <v>2</v>
      </c>
      <c r="CG676">
        <v>0</v>
      </c>
      <c r="CH676">
        <v>0</v>
      </c>
      <c r="CI676">
        <v>264</v>
      </c>
      <c r="CJ676">
        <v>1.4999999999999999E-2</v>
      </c>
      <c r="CQ676" t="s">
        <v>174</v>
      </c>
      <c r="CR676" t="s">
        <v>175</v>
      </c>
      <c r="CS676">
        <v>0</v>
      </c>
    </row>
    <row r="677" spans="1:97" x14ac:dyDescent="0.2">
      <c r="A677">
        <v>2022</v>
      </c>
      <c r="B677">
        <v>2</v>
      </c>
      <c r="C677" s="262">
        <v>44592</v>
      </c>
      <c r="D677">
        <v>384</v>
      </c>
      <c r="E677">
        <v>557</v>
      </c>
      <c r="F677">
        <v>6</v>
      </c>
      <c r="G677" t="s">
        <v>189</v>
      </c>
      <c r="H677" t="s">
        <v>190</v>
      </c>
      <c r="I677" t="s">
        <v>160</v>
      </c>
      <c r="J677">
        <v>1</v>
      </c>
      <c r="K677">
        <v>6</v>
      </c>
      <c r="L677">
        <v>182</v>
      </c>
      <c r="M677">
        <v>171.262</v>
      </c>
      <c r="N677">
        <v>194.922</v>
      </c>
      <c r="Y677">
        <v>210</v>
      </c>
      <c r="Z677">
        <v>230</v>
      </c>
      <c r="AK677">
        <v>233</v>
      </c>
      <c r="AL677">
        <v>231</v>
      </c>
      <c r="AM677"/>
      <c r="AN677"/>
      <c r="AP677">
        <v>21</v>
      </c>
      <c r="AQ677">
        <v>180</v>
      </c>
      <c r="AR677">
        <v>15.929203539823011</v>
      </c>
      <c r="AS677">
        <v>15.929203539823011</v>
      </c>
      <c r="BG677">
        <v>0</v>
      </c>
      <c r="BH677"/>
      <c r="BV677">
        <v>0</v>
      </c>
      <c r="BW677"/>
      <c r="CG677">
        <v>0</v>
      </c>
      <c r="CH677">
        <v>0</v>
      </c>
      <c r="CI677"/>
      <c r="CJ677">
        <v>1.4999999999999999E-2</v>
      </c>
      <c r="CQ677" t="s">
        <v>174</v>
      </c>
      <c r="CR677" t="s">
        <v>175</v>
      </c>
      <c r="CS677">
        <v>0</v>
      </c>
    </row>
    <row r="678" spans="1:97" x14ac:dyDescent="0.2">
      <c r="A678">
        <v>2022</v>
      </c>
      <c r="B678">
        <v>2</v>
      </c>
      <c r="C678" s="262">
        <v>44592</v>
      </c>
      <c r="D678">
        <v>434</v>
      </c>
      <c r="E678">
        <v>751</v>
      </c>
      <c r="F678">
        <v>6</v>
      </c>
      <c r="G678" t="s">
        <v>193</v>
      </c>
      <c r="H678" t="s">
        <v>194</v>
      </c>
      <c r="I678" t="s">
        <v>160</v>
      </c>
      <c r="J678">
        <v>1</v>
      </c>
      <c r="K678">
        <v>4</v>
      </c>
      <c r="L678">
        <v>1009</v>
      </c>
      <c r="M678">
        <v>949.46900000000005</v>
      </c>
      <c r="N678">
        <v>1080.6389999999999</v>
      </c>
      <c r="O678">
        <v>1495</v>
      </c>
      <c r="P678">
        <v>1435</v>
      </c>
      <c r="R678">
        <v>1418</v>
      </c>
      <c r="S678">
        <v>1449</v>
      </c>
      <c r="T678">
        <v>1059</v>
      </c>
      <c r="U678">
        <v>1045</v>
      </c>
      <c r="W678">
        <v>978</v>
      </c>
      <c r="X678">
        <v>994</v>
      </c>
      <c r="AA678">
        <v>1157</v>
      </c>
      <c r="AB678">
        <v>1297</v>
      </c>
      <c r="AC678">
        <v>1369</v>
      </c>
      <c r="AD678">
        <v>1356</v>
      </c>
      <c r="AE678">
        <v>1364</v>
      </c>
      <c r="AF678">
        <v>1001</v>
      </c>
      <c r="AG678">
        <v>1091</v>
      </c>
      <c r="AH678">
        <v>1070</v>
      </c>
      <c r="AI678">
        <v>1022</v>
      </c>
      <c r="AJ678">
        <v>1125</v>
      </c>
      <c r="AM678">
        <v>1371.1111111111111</v>
      </c>
      <c r="AN678">
        <v>1042.7777777777781</v>
      </c>
      <c r="AP678">
        <v>20</v>
      </c>
      <c r="AQ678">
        <v>180</v>
      </c>
      <c r="AR678"/>
      <c r="AS678"/>
      <c r="AV678">
        <v>264</v>
      </c>
      <c r="AW678">
        <v>6</v>
      </c>
      <c r="AX678">
        <v>6</v>
      </c>
      <c r="AY678">
        <v>2</v>
      </c>
      <c r="AZ678">
        <v>2</v>
      </c>
      <c r="BG678">
        <v>0</v>
      </c>
      <c r="BH678">
        <v>264</v>
      </c>
      <c r="BL678">
        <v>2</v>
      </c>
      <c r="BM678">
        <v>3</v>
      </c>
      <c r="BN678">
        <v>5</v>
      </c>
      <c r="BV678">
        <v>0</v>
      </c>
      <c r="BW678"/>
      <c r="BX678">
        <v>2</v>
      </c>
      <c r="BY678">
        <v>2</v>
      </c>
      <c r="BZ678">
        <v>1</v>
      </c>
      <c r="CG678">
        <v>0</v>
      </c>
      <c r="CH678">
        <v>0</v>
      </c>
      <c r="CI678"/>
      <c r="CJ678">
        <v>1.4999999999999999E-2</v>
      </c>
      <c r="CQ678" t="s">
        <v>174</v>
      </c>
      <c r="CR678" t="s">
        <v>175</v>
      </c>
      <c r="CS678">
        <v>0</v>
      </c>
    </row>
    <row r="679" spans="1:97" x14ac:dyDescent="0.2">
      <c r="A679">
        <v>2022</v>
      </c>
      <c r="B679">
        <v>2</v>
      </c>
      <c r="C679" s="262">
        <v>44592</v>
      </c>
      <c r="D679">
        <v>434</v>
      </c>
      <c r="E679">
        <v>752</v>
      </c>
      <c r="F679">
        <v>6</v>
      </c>
      <c r="K679"/>
      <c r="O679">
        <v>64</v>
      </c>
      <c r="P679">
        <v>60</v>
      </c>
      <c r="R679">
        <v>59</v>
      </c>
      <c r="S679">
        <v>61</v>
      </c>
      <c r="T679">
        <v>53</v>
      </c>
      <c r="U679">
        <v>51</v>
      </c>
      <c r="W679">
        <v>50</v>
      </c>
      <c r="X679">
        <v>52</v>
      </c>
      <c r="AA679">
        <v>177</v>
      </c>
      <c r="AB679">
        <v>180</v>
      </c>
      <c r="AC679">
        <v>186</v>
      </c>
      <c r="AD679">
        <v>177</v>
      </c>
      <c r="AE679">
        <v>186</v>
      </c>
      <c r="AF679">
        <v>150</v>
      </c>
      <c r="AG679">
        <v>153</v>
      </c>
      <c r="AH679">
        <v>156</v>
      </c>
      <c r="AI679">
        <v>162</v>
      </c>
      <c r="AJ679">
        <v>174</v>
      </c>
      <c r="AM679">
        <v>127.7777777777778</v>
      </c>
      <c r="AN679">
        <v>111.2222222222222</v>
      </c>
      <c r="AP679"/>
      <c r="AQ679"/>
      <c r="AR679"/>
      <c r="AS679"/>
      <c r="BG679"/>
      <c r="BH679"/>
      <c r="BV679"/>
      <c r="BW679"/>
      <c r="CG679">
        <v>0</v>
      </c>
      <c r="CH679"/>
      <c r="CI679"/>
      <c r="CJ679">
        <v>1.4999999999999999E-2</v>
      </c>
      <c r="CS679">
        <v>0</v>
      </c>
    </row>
    <row r="680" spans="1:97" x14ac:dyDescent="0.2">
      <c r="A680">
        <v>2022</v>
      </c>
      <c r="B680">
        <v>2</v>
      </c>
      <c r="C680" s="262">
        <v>44592</v>
      </c>
      <c r="D680">
        <v>376</v>
      </c>
      <c r="E680">
        <v>438</v>
      </c>
      <c r="F680">
        <v>7</v>
      </c>
      <c r="G680" t="s">
        <v>197</v>
      </c>
      <c r="H680" t="s">
        <v>198</v>
      </c>
      <c r="I680" t="s">
        <v>160</v>
      </c>
      <c r="J680">
        <v>3</v>
      </c>
      <c r="K680">
        <v>2</v>
      </c>
      <c r="L680">
        <v>335</v>
      </c>
      <c r="M680">
        <v>315.23500000000001</v>
      </c>
      <c r="N680">
        <v>358.78500000000003</v>
      </c>
      <c r="S680">
        <v>451</v>
      </c>
      <c r="X680">
        <v>364</v>
      </c>
      <c r="AA680">
        <v>442</v>
      </c>
      <c r="AB680">
        <v>454</v>
      </c>
      <c r="AC680">
        <v>450</v>
      </c>
      <c r="AD680">
        <v>452</v>
      </c>
      <c r="AE680">
        <v>446</v>
      </c>
      <c r="AF680">
        <v>375</v>
      </c>
      <c r="AG680">
        <v>380</v>
      </c>
      <c r="AH680">
        <v>365</v>
      </c>
      <c r="AI680">
        <v>367</v>
      </c>
      <c r="AJ680">
        <v>376</v>
      </c>
      <c r="AM680">
        <v>449.16666666666669</v>
      </c>
      <c r="AN680">
        <v>371.16666666666669</v>
      </c>
      <c r="AP680">
        <v>75</v>
      </c>
      <c r="AQ680">
        <v>144</v>
      </c>
      <c r="AR680"/>
      <c r="AS680"/>
      <c r="BG680">
        <v>0</v>
      </c>
      <c r="BH680"/>
      <c r="BV680">
        <v>0</v>
      </c>
      <c r="BW680"/>
      <c r="CG680">
        <v>0</v>
      </c>
      <c r="CH680">
        <v>0</v>
      </c>
      <c r="CI680"/>
      <c r="CJ680">
        <v>1.4999999999999999E-2</v>
      </c>
      <c r="CQ680" t="s">
        <v>174</v>
      </c>
      <c r="CR680" t="s">
        <v>175</v>
      </c>
      <c r="CS680">
        <v>0</v>
      </c>
    </row>
    <row r="681" spans="1:97" x14ac:dyDescent="0.2">
      <c r="A681">
        <v>2022</v>
      </c>
      <c r="B681">
        <v>2</v>
      </c>
      <c r="C681" s="262">
        <v>44592</v>
      </c>
      <c r="D681">
        <v>417</v>
      </c>
      <c r="E681">
        <v>660</v>
      </c>
      <c r="F681">
        <v>7</v>
      </c>
      <c r="G681" t="s">
        <v>304</v>
      </c>
      <c r="H681" t="s">
        <v>305</v>
      </c>
      <c r="I681" t="s">
        <v>160</v>
      </c>
      <c r="J681">
        <v>1</v>
      </c>
      <c r="K681">
        <v>6</v>
      </c>
      <c r="L681">
        <v>1265</v>
      </c>
      <c r="M681">
        <v>1190.365</v>
      </c>
      <c r="N681">
        <v>1354.8150000000001</v>
      </c>
      <c r="O681">
        <v>1729</v>
      </c>
      <c r="P681">
        <v>1706</v>
      </c>
      <c r="R681">
        <v>1682</v>
      </c>
      <c r="S681">
        <v>1666</v>
      </c>
      <c r="T681">
        <v>1364</v>
      </c>
      <c r="U681">
        <v>1349</v>
      </c>
      <c r="W681">
        <v>1437</v>
      </c>
      <c r="X681">
        <v>1428</v>
      </c>
      <c r="AA681">
        <v>1672</v>
      </c>
      <c r="AC681">
        <v>1667</v>
      </c>
      <c r="AD681">
        <v>1681</v>
      </c>
      <c r="AE681">
        <v>1684</v>
      </c>
      <c r="AF681">
        <v>1381</v>
      </c>
      <c r="AH681">
        <v>1385</v>
      </c>
      <c r="AI681">
        <v>1398</v>
      </c>
      <c r="AJ681">
        <v>1409</v>
      </c>
      <c r="AM681">
        <v>1685.875</v>
      </c>
      <c r="AN681">
        <v>1393.875</v>
      </c>
      <c r="AP681">
        <v>21</v>
      </c>
      <c r="AQ681">
        <v>180</v>
      </c>
      <c r="AR681"/>
      <c r="AS681"/>
      <c r="AV681">
        <v>252</v>
      </c>
      <c r="AW681">
        <v>6</v>
      </c>
      <c r="AX681">
        <v>4</v>
      </c>
      <c r="AY681">
        <v>8</v>
      </c>
      <c r="BG681">
        <v>0</v>
      </c>
      <c r="BH681">
        <v>252</v>
      </c>
      <c r="BK681">
        <v>216</v>
      </c>
      <c r="BL681">
        <v>6</v>
      </c>
      <c r="BM681">
        <v>2</v>
      </c>
      <c r="BN681">
        <v>6</v>
      </c>
      <c r="BS681">
        <v>4</v>
      </c>
      <c r="BV681">
        <v>0</v>
      </c>
      <c r="BW681">
        <v>216</v>
      </c>
      <c r="BX681">
        <v>2</v>
      </c>
      <c r="BY681">
        <v>1</v>
      </c>
      <c r="BZ681">
        <v>2</v>
      </c>
      <c r="CG681">
        <v>0</v>
      </c>
      <c r="CH681">
        <v>0</v>
      </c>
      <c r="CI681">
        <v>468</v>
      </c>
      <c r="CJ681">
        <v>1.4999999999999999E-2</v>
      </c>
      <c r="CQ681" t="s">
        <v>174</v>
      </c>
      <c r="CR681" t="s">
        <v>175</v>
      </c>
      <c r="CS681">
        <v>0</v>
      </c>
    </row>
    <row r="682" spans="1:97" x14ac:dyDescent="0.2">
      <c r="A682">
        <v>2022</v>
      </c>
      <c r="B682">
        <v>2</v>
      </c>
      <c r="C682" s="262">
        <v>44592</v>
      </c>
      <c r="D682">
        <v>417</v>
      </c>
      <c r="E682">
        <v>661</v>
      </c>
      <c r="F682">
        <v>7</v>
      </c>
      <c r="G682" t="s">
        <v>306</v>
      </c>
      <c r="H682" t="s">
        <v>307</v>
      </c>
      <c r="I682" t="s">
        <v>160</v>
      </c>
      <c r="J682">
        <v>1</v>
      </c>
      <c r="K682">
        <v>6</v>
      </c>
      <c r="L682">
        <v>276</v>
      </c>
      <c r="M682">
        <v>259.7</v>
      </c>
      <c r="N682">
        <v>295.60000000000002</v>
      </c>
      <c r="O682">
        <v>200</v>
      </c>
      <c r="P682">
        <v>189</v>
      </c>
      <c r="R682">
        <v>194</v>
      </c>
      <c r="S682">
        <v>196</v>
      </c>
      <c r="T682">
        <v>142</v>
      </c>
      <c r="U682">
        <v>150</v>
      </c>
      <c r="W682">
        <v>145</v>
      </c>
      <c r="X682">
        <v>144</v>
      </c>
      <c r="AA682">
        <v>355</v>
      </c>
      <c r="AC682">
        <v>382</v>
      </c>
      <c r="AD682">
        <v>355</v>
      </c>
      <c r="AE682">
        <v>361</v>
      </c>
      <c r="AF682">
        <v>303</v>
      </c>
      <c r="AH682">
        <v>311</v>
      </c>
      <c r="AI682">
        <v>299</v>
      </c>
      <c r="AJ682">
        <v>307</v>
      </c>
      <c r="AM682">
        <v>279</v>
      </c>
      <c r="AN682">
        <v>225.125</v>
      </c>
      <c r="AP682">
        <v>21</v>
      </c>
      <c r="AQ682">
        <v>180</v>
      </c>
      <c r="AR682"/>
      <c r="AS682"/>
      <c r="BG682">
        <v>0</v>
      </c>
      <c r="BH682"/>
      <c r="BV682">
        <v>0</v>
      </c>
      <c r="BW682"/>
      <c r="CG682">
        <v>0</v>
      </c>
      <c r="CH682">
        <v>0</v>
      </c>
      <c r="CI682"/>
      <c r="CJ682">
        <v>1.4999999999999999E-2</v>
      </c>
      <c r="CQ682" t="s">
        <v>174</v>
      </c>
      <c r="CR682" t="s">
        <v>175</v>
      </c>
      <c r="CS682">
        <v>0</v>
      </c>
    </row>
    <row r="683" spans="1:97" x14ac:dyDescent="0.2">
      <c r="A683">
        <v>2022</v>
      </c>
      <c r="B683">
        <v>2</v>
      </c>
      <c r="C683" s="262">
        <v>44592</v>
      </c>
      <c r="D683">
        <v>419</v>
      </c>
      <c r="E683">
        <v>670</v>
      </c>
      <c r="F683">
        <v>7</v>
      </c>
      <c r="G683" t="s">
        <v>212</v>
      </c>
      <c r="H683" t="s">
        <v>213</v>
      </c>
      <c r="I683" t="s">
        <v>160</v>
      </c>
      <c r="J683">
        <v>4</v>
      </c>
      <c r="K683">
        <v>2</v>
      </c>
      <c r="L683">
        <v>298</v>
      </c>
      <c r="M683">
        <v>280.41800000000001</v>
      </c>
      <c r="N683">
        <v>319.15800000000002</v>
      </c>
      <c r="O683">
        <v>235</v>
      </c>
      <c r="T683">
        <v>182</v>
      </c>
      <c r="AA683">
        <v>261</v>
      </c>
      <c r="AB683">
        <v>253</v>
      </c>
      <c r="AF683">
        <v>200</v>
      </c>
      <c r="AG683">
        <v>198</v>
      </c>
      <c r="AM683">
        <v>249.66666666666671</v>
      </c>
      <c r="AN683">
        <v>193.33333333333329</v>
      </c>
      <c r="AP683">
        <v>96</v>
      </c>
      <c r="AQ683">
        <v>150</v>
      </c>
      <c r="AR683"/>
      <c r="AS683"/>
      <c r="BG683">
        <v>0</v>
      </c>
      <c r="BH683"/>
      <c r="BV683">
        <v>0</v>
      </c>
      <c r="BW683"/>
      <c r="CG683">
        <v>0</v>
      </c>
      <c r="CH683">
        <v>0</v>
      </c>
      <c r="CI683"/>
      <c r="CJ683">
        <v>1.4999999999999999E-2</v>
      </c>
      <c r="CQ683" t="s">
        <v>174</v>
      </c>
      <c r="CR683" t="s">
        <v>175</v>
      </c>
      <c r="CS683">
        <v>0</v>
      </c>
    </row>
    <row r="684" spans="1:97" x14ac:dyDescent="0.2">
      <c r="A684">
        <v>2022</v>
      </c>
      <c r="B684">
        <v>2</v>
      </c>
      <c r="C684" s="262">
        <v>44592</v>
      </c>
      <c r="D684">
        <v>383</v>
      </c>
      <c r="E684">
        <v>550</v>
      </c>
      <c r="F684">
        <v>8</v>
      </c>
      <c r="G684" t="s">
        <v>382</v>
      </c>
      <c r="H684" t="s">
        <v>383</v>
      </c>
      <c r="I684" t="s">
        <v>160</v>
      </c>
      <c r="J684">
        <v>3</v>
      </c>
      <c r="K684">
        <v>1</v>
      </c>
      <c r="L684">
        <v>35</v>
      </c>
      <c r="M684">
        <v>32.024999999999999</v>
      </c>
      <c r="N684">
        <v>38.045000000000002</v>
      </c>
      <c r="O684">
        <v>56</v>
      </c>
      <c r="T684">
        <v>37</v>
      </c>
      <c r="Y684">
        <v>94</v>
      </c>
      <c r="AD684">
        <v>63</v>
      </c>
      <c r="AE684">
        <v>65</v>
      </c>
      <c r="AM684">
        <v>61.333333333333343</v>
      </c>
      <c r="AN684">
        <v>37</v>
      </c>
      <c r="AP684">
        <v>114</v>
      </c>
      <c r="AQ684">
        <v>95</v>
      </c>
      <c r="AR684">
        <v>12.76595744680851</v>
      </c>
      <c r="AS684">
        <v>12.76595744680851</v>
      </c>
      <c r="AV684">
        <v>2040</v>
      </c>
      <c r="AW684">
        <v>10</v>
      </c>
      <c r="AX684">
        <v>2</v>
      </c>
      <c r="AY684">
        <v>2</v>
      </c>
      <c r="BG684">
        <v>0</v>
      </c>
      <c r="BH684">
        <v>2040</v>
      </c>
      <c r="BV684">
        <v>0</v>
      </c>
      <c r="BW684"/>
      <c r="CG684">
        <v>0</v>
      </c>
      <c r="CH684">
        <v>0</v>
      </c>
      <c r="CI684"/>
      <c r="CJ684">
        <v>1.4999999999999999E-2</v>
      </c>
      <c r="CQ684" t="s">
        <v>174</v>
      </c>
      <c r="CR684" t="s">
        <v>175</v>
      </c>
      <c r="CS684">
        <v>0</v>
      </c>
    </row>
    <row r="685" spans="1:97" x14ac:dyDescent="0.2">
      <c r="A685">
        <v>2022</v>
      </c>
      <c r="B685">
        <v>2</v>
      </c>
      <c r="C685" s="262">
        <v>44592</v>
      </c>
      <c r="D685">
        <v>419</v>
      </c>
      <c r="E685">
        <v>670</v>
      </c>
      <c r="F685">
        <v>8</v>
      </c>
      <c r="G685" t="s">
        <v>212</v>
      </c>
      <c r="H685" t="s">
        <v>213</v>
      </c>
      <c r="I685" t="s">
        <v>160</v>
      </c>
      <c r="J685">
        <v>4</v>
      </c>
      <c r="K685">
        <v>2</v>
      </c>
      <c r="L685">
        <v>298</v>
      </c>
      <c r="M685">
        <v>280.41800000000001</v>
      </c>
      <c r="N685">
        <v>319.15800000000002</v>
      </c>
      <c r="Y685">
        <v>157</v>
      </c>
      <c r="Z685">
        <v>170</v>
      </c>
      <c r="AK685">
        <v>215</v>
      </c>
      <c r="AM685"/>
      <c r="AN685"/>
      <c r="AP685">
        <v>96</v>
      </c>
      <c r="AQ685">
        <v>150</v>
      </c>
      <c r="AR685">
        <v>5</v>
      </c>
      <c r="AS685">
        <v>5</v>
      </c>
      <c r="AV685">
        <v>72</v>
      </c>
      <c r="AW685">
        <v>25</v>
      </c>
      <c r="AX685">
        <v>20</v>
      </c>
      <c r="AY685">
        <v>28</v>
      </c>
      <c r="AZ685">
        <v>14</v>
      </c>
      <c r="BA685">
        <v>21</v>
      </c>
      <c r="BG685">
        <v>0</v>
      </c>
      <c r="BH685">
        <v>72</v>
      </c>
      <c r="BK685">
        <v>372</v>
      </c>
      <c r="BV685">
        <v>0</v>
      </c>
      <c r="BW685">
        <v>372</v>
      </c>
      <c r="CG685">
        <v>0</v>
      </c>
      <c r="CH685">
        <v>0</v>
      </c>
      <c r="CI685">
        <v>444</v>
      </c>
      <c r="CJ685">
        <v>1.4999999999999999E-2</v>
      </c>
      <c r="CQ685" t="s">
        <v>174</v>
      </c>
      <c r="CR685" t="s">
        <v>175</v>
      </c>
      <c r="CS685">
        <v>0</v>
      </c>
    </row>
    <row r="686" spans="1:97" x14ac:dyDescent="0.2">
      <c r="A686">
        <v>2022</v>
      </c>
      <c r="B686">
        <v>2</v>
      </c>
      <c r="C686" s="262">
        <v>44592</v>
      </c>
      <c r="D686">
        <v>159</v>
      </c>
      <c r="E686">
        <v>299</v>
      </c>
      <c r="F686">
        <v>30</v>
      </c>
      <c r="G686" t="s">
        <v>233</v>
      </c>
      <c r="H686" t="s">
        <v>234</v>
      </c>
      <c r="I686" t="s">
        <v>235</v>
      </c>
      <c r="J686">
        <v>3</v>
      </c>
      <c r="K686">
        <v>2</v>
      </c>
      <c r="L686">
        <v>115</v>
      </c>
      <c r="M686">
        <v>106.95</v>
      </c>
      <c r="N686">
        <v>123.05</v>
      </c>
      <c r="O686">
        <v>144</v>
      </c>
      <c r="P686">
        <v>145</v>
      </c>
      <c r="T686">
        <v>104</v>
      </c>
      <c r="U686">
        <v>108</v>
      </c>
      <c r="Y686">
        <v>128</v>
      </c>
      <c r="AB686">
        <v>152</v>
      </c>
      <c r="AC686">
        <v>164</v>
      </c>
      <c r="AD686">
        <v>170</v>
      </c>
      <c r="AE686">
        <v>162</v>
      </c>
      <c r="AG686">
        <v>115</v>
      </c>
      <c r="AH686">
        <v>122</v>
      </c>
      <c r="AI686">
        <v>120</v>
      </c>
      <c r="AJ686">
        <v>125</v>
      </c>
      <c r="AK686">
        <v>128</v>
      </c>
      <c r="AL686">
        <v>127</v>
      </c>
      <c r="AM686">
        <v>156.16666666666671</v>
      </c>
      <c r="AN686">
        <v>115.6666666666667</v>
      </c>
      <c r="AP686">
        <v>86</v>
      </c>
      <c r="AQ686">
        <v>126</v>
      </c>
      <c r="AR686">
        <v>9.4488188976377945</v>
      </c>
      <c r="AS686">
        <v>9.4488188976377945</v>
      </c>
      <c r="AV686">
        <v>144</v>
      </c>
      <c r="AW686">
        <v>4</v>
      </c>
      <c r="AX686">
        <v>2</v>
      </c>
      <c r="AY686">
        <v>2</v>
      </c>
      <c r="BG686">
        <v>0</v>
      </c>
      <c r="BH686">
        <v>144</v>
      </c>
      <c r="BL686">
        <v>1</v>
      </c>
      <c r="BM686">
        <v>2</v>
      </c>
      <c r="BN686">
        <v>10</v>
      </c>
      <c r="BV686">
        <v>0</v>
      </c>
      <c r="BW686"/>
      <c r="BX686">
        <v>2</v>
      </c>
      <c r="BY686">
        <v>2</v>
      </c>
      <c r="BZ686">
        <v>6</v>
      </c>
      <c r="CG686">
        <v>0</v>
      </c>
      <c r="CH686">
        <v>0</v>
      </c>
      <c r="CI686"/>
      <c r="CJ686">
        <v>0.02</v>
      </c>
      <c r="CQ686" t="s">
        <v>169</v>
      </c>
      <c r="CR686" t="s">
        <v>170</v>
      </c>
      <c r="CS686">
        <v>0</v>
      </c>
    </row>
    <row r="687" spans="1:97" x14ac:dyDescent="0.2">
      <c r="A687">
        <v>2022</v>
      </c>
      <c r="B687">
        <v>2</v>
      </c>
      <c r="C687" s="262">
        <v>44592</v>
      </c>
      <c r="D687">
        <v>415</v>
      </c>
      <c r="E687">
        <v>655</v>
      </c>
      <c r="F687">
        <v>47</v>
      </c>
      <c r="G687" t="s">
        <v>240</v>
      </c>
      <c r="H687" t="s">
        <v>241</v>
      </c>
      <c r="I687" t="s">
        <v>201</v>
      </c>
      <c r="J687">
        <v>3</v>
      </c>
      <c r="K687">
        <v>1</v>
      </c>
      <c r="L687">
        <v>148</v>
      </c>
      <c r="M687">
        <v>137.63999999999999</v>
      </c>
      <c r="N687">
        <v>158.36000000000001</v>
      </c>
      <c r="R687">
        <v>175</v>
      </c>
      <c r="S687">
        <v>170</v>
      </c>
      <c r="W687">
        <v>145</v>
      </c>
      <c r="X687">
        <v>146</v>
      </c>
      <c r="AA687">
        <v>155</v>
      </c>
      <c r="AB687">
        <v>165</v>
      </c>
      <c r="AC687">
        <v>168</v>
      </c>
      <c r="AD687">
        <v>165</v>
      </c>
      <c r="AE687">
        <v>165</v>
      </c>
      <c r="AF687">
        <v>129</v>
      </c>
      <c r="AG687">
        <v>140</v>
      </c>
      <c r="AH687">
        <v>146</v>
      </c>
      <c r="AI687">
        <v>147</v>
      </c>
      <c r="AJ687">
        <v>150</v>
      </c>
      <c r="AM687">
        <v>166.14285714285711</v>
      </c>
      <c r="AN687">
        <v>143.28571428571431</v>
      </c>
      <c r="AP687">
        <v>64</v>
      </c>
      <c r="AQ687">
        <v>169</v>
      </c>
      <c r="AR687"/>
      <c r="AS687"/>
      <c r="AV687">
        <v>330</v>
      </c>
      <c r="AW687">
        <v>6</v>
      </c>
      <c r="AX687">
        <v>1</v>
      </c>
      <c r="AY687">
        <v>1</v>
      </c>
      <c r="BG687">
        <v>0</v>
      </c>
      <c r="BH687">
        <v>330</v>
      </c>
      <c r="BL687">
        <v>3</v>
      </c>
      <c r="BM687">
        <v>4</v>
      </c>
      <c r="BN687">
        <v>1</v>
      </c>
      <c r="BV687">
        <v>0</v>
      </c>
      <c r="BW687"/>
      <c r="BX687">
        <v>9</v>
      </c>
      <c r="BY687">
        <v>5</v>
      </c>
      <c r="BZ687">
        <v>2</v>
      </c>
      <c r="CG687">
        <v>0</v>
      </c>
      <c r="CH687">
        <v>0</v>
      </c>
      <c r="CI687"/>
      <c r="CJ687">
        <v>0.02</v>
      </c>
      <c r="CQ687" t="s">
        <v>169</v>
      </c>
      <c r="CR687" t="s">
        <v>179</v>
      </c>
      <c r="CS687">
        <v>0</v>
      </c>
    </row>
    <row r="688" spans="1:97" x14ac:dyDescent="0.2">
      <c r="A688">
        <v>2022</v>
      </c>
      <c r="B688">
        <v>2</v>
      </c>
      <c r="C688" s="262">
        <v>44592</v>
      </c>
      <c r="D688">
        <v>415</v>
      </c>
      <c r="E688">
        <v>656</v>
      </c>
      <c r="F688">
        <v>47</v>
      </c>
      <c r="G688" t="s">
        <v>287</v>
      </c>
      <c r="H688" t="s">
        <v>288</v>
      </c>
      <c r="I688" t="s">
        <v>201</v>
      </c>
      <c r="J688">
        <v>3</v>
      </c>
      <c r="K688">
        <v>1</v>
      </c>
      <c r="L688">
        <v>148</v>
      </c>
      <c r="M688">
        <v>137.63999999999999</v>
      </c>
      <c r="N688">
        <v>158.36000000000001</v>
      </c>
      <c r="R688">
        <v>175</v>
      </c>
      <c r="S688">
        <v>170</v>
      </c>
      <c r="W688">
        <v>145</v>
      </c>
      <c r="X688">
        <v>146</v>
      </c>
      <c r="AA688">
        <v>155</v>
      </c>
      <c r="AB688">
        <v>165</v>
      </c>
      <c r="AC688">
        <v>168</v>
      </c>
      <c r="AD688">
        <v>165</v>
      </c>
      <c r="AE688">
        <v>165</v>
      </c>
      <c r="AF688">
        <v>129</v>
      </c>
      <c r="AG688">
        <v>139</v>
      </c>
      <c r="AH688">
        <v>146</v>
      </c>
      <c r="AI688">
        <v>147</v>
      </c>
      <c r="AJ688">
        <v>150</v>
      </c>
      <c r="AM688">
        <v>166.14285714285711</v>
      </c>
      <c r="AN688">
        <v>143.14285714285711</v>
      </c>
      <c r="AP688">
        <v>64</v>
      </c>
      <c r="AQ688">
        <v>169</v>
      </c>
      <c r="AR688"/>
      <c r="AS688"/>
      <c r="AV688">
        <v>330</v>
      </c>
      <c r="AW688">
        <v>6</v>
      </c>
      <c r="AX688">
        <v>1</v>
      </c>
      <c r="AY688">
        <v>1</v>
      </c>
      <c r="BG688">
        <v>0</v>
      </c>
      <c r="BH688">
        <v>330</v>
      </c>
      <c r="BV688">
        <v>0</v>
      </c>
      <c r="BW688"/>
      <c r="CG688">
        <v>0</v>
      </c>
      <c r="CH688">
        <v>0</v>
      </c>
      <c r="CI688"/>
      <c r="CJ688">
        <v>0.02</v>
      </c>
      <c r="CQ688" t="s">
        <v>169</v>
      </c>
      <c r="CR688" t="s">
        <v>179</v>
      </c>
      <c r="CS688">
        <v>0</v>
      </c>
    </row>
    <row r="689" spans="1:97" x14ac:dyDescent="0.2">
      <c r="A689">
        <v>2022</v>
      </c>
      <c r="B689">
        <v>2</v>
      </c>
      <c r="C689" s="262">
        <v>44592</v>
      </c>
      <c r="D689">
        <v>415</v>
      </c>
      <c r="E689">
        <v>657</v>
      </c>
      <c r="F689">
        <v>47</v>
      </c>
      <c r="G689" t="s">
        <v>289</v>
      </c>
      <c r="H689" t="s">
        <v>290</v>
      </c>
      <c r="I689" t="s">
        <v>201</v>
      </c>
      <c r="J689">
        <v>3</v>
      </c>
      <c r="K689">
        <v>1</v>
      </c>
      <c r="L689">
        <v>90</v>
      </c>
      <c r="M689">
        <v>83.7</v>
      </c>
      <c r="N689">
        <v>96.3</v>
      </c>
      <c r="R689">
        <v>138</v>
      </c>
      <c r="S689">
        <v>140</v>
      </c>
      <c r="W689">
        <v>100</v>
      </c>
      <c r="X689">
        <v>99</v>
      </c>
      <c r="AA689">
        <v>123</v>
      </c>
      <c r="AB689">
        <v>125</v>
      </c>
      <c r="AC689">
        <v>128</v>
      </c>
      <c r="AD689">
        <v>138</v>
      </c>
      <c r="AE689">
        <v>130</v>
      </c>
      <c r="AF689">
        <v>98</v>
      </c>
      <c r="AG689">
        <v>102</v>
      </c>
      <c r="AH689">
        <v>110</v>
      </c>
      <c r="AI689">
        <v>109</v>
      </c>
      <c r="AJ689">
        <v>90</v>
      </c>
      <c r="AM689">
        <v>131.71428571428569</v>
      </c>
      <c r="AN689">
        <v>101.1428571428571</v>
      </c>
      <c r="AP689">
        <v>64</v>
      </c>
      <c r="AQ689">
        <v>169</v>
      </c>
      <c r="AR689"/>
      <c r="AS689"/>
      <c r="AV689">
        <v>405</v>
      </c>
      <c r="AW689">
        <v>2</v>
      </c>
      <c r="AX689">
        <v>2</v>
      </c>
      <c r="AY689">
        <v>1</v>
      </c>
      <c r="BG689">
        <v>0</v>
      </c>
      <c r="BH689">
        <v>405</v>
      </c>
      <c r="BM689">
        <v>2</v>
      </c>
      <c r="BN689">
        <v>6</v>
      </c>
      <c r="BV689">
        <v>0</v>
      </c>
      <c r="BW689"/>
      <c r="BY689">
        <v>4</v>
      </c>
      <c r="BZ689">
        <v>7</v>
      </c>
      <c r="CG689">
        <v>0</v>
      </c>
      <c r="CH689">
        <v>0</v>
      </c>
      <c r="CI689"/>
      <c r="CJ689">
        <v>0.02</v>
      </c>
      <c r="CQ689" t="s">
        <v>169</v>
      </c>
      <c r="CR689" t="s">
        <v>179</v>
      </c>
      <c r="CS689">
        <v>0</v>
      </c>
    </row>
    <row r="690" spans="1:97" x14ac:dyDescent="0.2">
      <c r="A690">
        <v>2022</v>
      </c>
      <c r="B690">
        <v>2</v>
      </c>
      <c r="C690" s="262">
        <v>44592</v>
      </c>
      <c r="D690">
        <v>415</v>
      </c>
      <c r="E690">
        <v>658</v>
      </c>
      <c r="F690">
        <v>47</v>
      </c>
      <c r="G690" t="s">
        <v>242</v>
      </c>
      <c r="H690" t="s">
        <v>243</v>
      </c>
      <c r="I690" t="s">
        <v>201</v>
      </c>
      <c r="J690">
        <v>3</v>
      </c>
      <c r="K690">
        <v>1</v>
      </c>
      <c r="L690">
        <v>90</v>
      </c>
      <c r="M690">
        <v>83.7</v>
      </c>
      <c r="N690">
        <v>96.3</v>
      </c>
      <c r="R690">
        <v>138</v>
      </c>
      <c r="S690">
        <v>140</v>
      </c>
      <c r="W690">
        <v>100</v>
      </c>
      <c r="X690">
        <v>99</v>
      </c>
      <c r="Y690">
        <v>184</v>
      </c>
      <c r="Z690">
        <v>182</v>
      </c>
      <c r="AA690">
        <v>123</v>
      </c>
      <c r="AB690">
        <v>125</v>
      </c>
      <c r="AC690">
        <v>128</v>
      </c>
      <c r="AD690">
        <v>138</v>
      </c>
      <c r="AE690">
        <v>130</v>
      </c>
      <c r="AF690">
        <v>98</v>
      </c>
      <c r="AG690">
        <v>102</v>
      </c>
      <c r="AH690">
        <v>110</v>
      </c>
      <c r="AI690">
        <v>109</v>
      </c>
      <c r="AJ690">
        <v>90</v>
      </c>
      <c r="AK690">
        <v>188</v>
      </c>
      <c r="AL690">
        <v>188</v>
      </c>
      <c r="AM690">
        <v>131.71428571428569</v>
      </c>
      <c r="AN690">
        <v>101.1428571428571</v>
      </c>
      <c r="AP690">
        <v>64</v>
      </c>
      <c r="AQ690">
        <v>169</v>
      </c>
      <c r="AR690">
        <v>6.4864864864864868</v>
      </c>
      <c r="AS690">
        <v>6.4864864864864868</v>
      </c>
      <c r="AV690">
        <v>405</v>
      </c>
      <c r="AW690">
        <v>2</v>
      </c>
      <c r="AX690">
        <v>2</v>
      </c>
      <c r="AY690">
        <v>1</v>
      </c>
      <c r="BG690">
        <v>0</v>
      </c>
      <c r="BH690">
        <v>405</v>
      </c>
      <c r="BV690">
        <v>0</v>
      </c>
      <c r="BW690"/>
      <c r="CG690">
        <v>0</v>
      </c>
      <c r="CH690">
        <v>0</v>
      </c>
      <c r="CI690"/>
      <c r="CJ690">
        <v>0.02</v>
      </c>
      <c r="CQ690" t="s">
        <v>169</v>
      </c>
      <c r="CR690" t="s">
        <v>179</v>
      </c>
      <c r="CS690">
        <v>0</v>
      </c>
    </row>
    <row r="691" spans="1:97" x14ac:dyDescent="0.2">
      <c r="A691">
        <v>2022</v>
      </c>
      <c r="B691">
        <v>2</v>
      </c>
      <c r="C691" s="262">
        <v>44592</v>
      </c>
      <c r="D691">
        <v>334</v>
      </c>
      <c r="E691">
        <v>254</v>
      </c>
      <c r="F691">
        <v>49</v>
      </c>
      <c r="G691" t="s">
        <v>200</v>
      </c>
      <c r="H691" t="s">
        <v>168</v>
      </c>
      <c r="I691" t="s">
        <v>201</v>
      </c>
      <c r="J691">
        <v>4</v>
      </c>
      <c r="K691">
        <v>2</v>
      </c>
      <c r="L691">
        <v>203</v>
      </c>
      <c r="M691">
        <v>188.79</v>
      </c>
      <c r="N691">
        <v>217.21</v>
      </c>
      <c r="O691">
        <v>246</v>
      </c>
      <c r="P691">
        <v>250</v>
      </c>
      <c r="R691">
        <v>255</v>
      </c>
      <c r="S691">
        <v>265</v>
      </c>
      <c r="T691">
        <v>194</v>
      </c>
      <c r="U691">
        <v>195</v>
      </c>
      <c r="W691">
        <v>195</v>
      </c>
      <c r="X691">
        <v>198</v>
      </c>
      <c r="Y691">
        <v>135</v>
      </c>
      <c r="Z691">
        <v>134</v>
      </c>
      <c r="AB691">
        <v>300</v>
      </c>
      <c r="AC691">
        <v>240</v>
      </c>
      <c r="AD691">
        <v>305</v>
      </c>
      <c r="AE691">
        <v>269</v>
      </c>
      <c r="AG691">
        <v>208</v>
      </c>
      <c r="AH691">
        <v>188</v>
      </c>
      <c r="AI691">
        <v>208</v>
      </c>
      <c r="AJ691">
        <v>200</v>
      </c>
      <c r="AK691">
        <v>150</v>
      </c>
      <c r="AL691">
        <v>137</v>
      </c>
      <c r="AM691">
        <v>266.25</v>
      </c>
      <c r="AN691">
        <v>198.25</v>
      </c>
      <c r="AP691">
        <v>94</v>
      </c>
      <c r="AQ691">
        <v>153</v>
      </c>
      <c r="AR691">
        <v>6.4748201438848918</v>
      </c>
      <c r="AS691">
        <v>6.4748201438848918</v>
      </c>
      <c r="AV691">
        <v>600</v>
      </c>
      <c r="AW691">
        <v>8</v>
      </c>
      <c r="AX691">
        <v>5</v>
      </c>
      <c r="AY691">
        <v>3</v>
      </c>
      <c r="BG691">
        <v>0</v>
      </c>
      <c r="BH691">
        <v>600</v>
      </c>
      <c r="BK691">
        <v>1800</v>
      </c>
      <c r="BL691">
        <v>4</v>
      </c>
      <c r="BM691">
        <v>4</v>
      </c>
      <c r="BN691">
        <v>5</v>
      </c>
      <c r="BV691">
        <v>0</v>
      </c>
      <c r="BW691">
        <v>1800</v>
      </c>
      <c r="BX691">
        <v>6</v>
      </c>
      <c r="BY691">
        <v>4</v>
      </c>
      <c r="BZ691">
        <v>4</v>
      </c>
      <c r="CG691">
        <v>0</v>
      </c>
      <c r="CH691">
        <v>0</v>
      </c>
      <c r="CI691">
        <v>2400</v>
      </c>
      <c r="CJ691">
        <v>0.02</v>
      </c>
      <c r="CQ691" t="s">
        <v>169</v>
      </c>
      <c r="CR691" t="s">
        <v>170</v>
      </c>
      <c r="CS691">
        <v>0</v>
      </c>
    </row>
    <row r="692" spans="1:97" x14ac:dyDescent="0.2">
      <c r="A692">
        <v>2022</v>
      </c>
      <c r="B692">
        <v>2</v>
      </c>
      <c r="C692" s="262">
        <v>44592</v>
      </c>
      <c r="D692">
        <v>3</v>
      </c>
      <c r="E692">
        <v>10</v>
      </c>
      <c r="F692"/>
      <c r="G692" t="s">
        <v>285</v>
      </c>
      <c r="H692" t="s">
        <v>286</v>
      </c>
      <c r="I692" t="s">
        <v>282</v>
      </c>
      <c r="J692">
        <v>2</v>
      </c>
      <c r="K692">
        <v>2</v>
      </c>
      <c r="L692">
        <v>48</v>
      </c>
      <c r="M692">
        <v>44.64</v>
      </c>
      <c r="N692">
        <v>51.36</v>
      </c>
      <c r="R692">
        <v>61</v>
      </c>
      <c r="S692">
        <v>62</v>
      </c>
      <c r="W692">
        <v>49</v>
      </c>
      <c r="X692">
        <v>50</v>
      </c>
      <c r="AB692">
        <v>68</v>
      </c>
      <c r="AG692">
        <v>57</v>
      </c>
      <c r="AM692">
        <v>63.666666666666657</v>
      </c>
      <c r="AN692">
        <v>52</v>
      </c>
      <c r="AP692">
        <v>61</v>
      </c>
      <c r="AQ692">
        <v>118</v>
      </c>
      <c r="AR692"/>
      <c r="AS692"/>
      <c r="AW692">
        <v>7</v>
      </c>
      <c r="AX692">
        <v>2</v>
      </c>
      <c r="BG692">
        <v>0</v>
      </c>
      <c r="BH692"/>
      <c r="BK692">
        <v>580</v>
      </c>
      <c r="BM692">
        <v>1</v>
      </c>
      <c r="BN692">
        <v>4</v>
      </c>
      <c r="BV692">
        <v>0</v>
      </c>
      <c r="BW692">
        <v>580</v>
      </c>
      <c r="BY692">
        <v>1</v>
      </c>
      <c r="CG692">
        <v>0</v>
      </c>
      <c r="CH692">
        <v>0</v>
      </c>
      <c r="CI692"/>
      <c r="CQ692" t="s">
        <v>283</v>
      </c>
      <c r="CR692" t="s">
        <v>284</v>
      </c>
      <c r="CS692">
        <v>0</v>
      </c>
    </row>
    <row r="693" spans="1:97" x14ac:dyDescent="0.2">
      <c r="A693">
        <v>2022</v>
      </c>
      <c r="B693">
        <v>2</v>
      </c>
      <c r="C693" s="262">
        <v>44592</v>
      </c>
      <c r="D693">
        <v>34</v>
      </c>
      <c r="E693">
        <v>104</v>
      </c>
      <c r="F693"/>
      <c r="G693" t="s">
        <v>271</v>
      </c>
      <c r="H693" t="s">
        <v>272</v>
      </c>
      <c r="I693" t="s">
        <v>160</v>
      </c>
      <c r="J693">
        <v>4</v>
      </c>
      <c r="K693">
        <v>6</v>
      </c>
      <c r="L693">
        <v>89</v>
      </c>
      <c r="M693">
        <v>82.77</v>
      </c>
      <c r="N693">
        <v>95.23</v>
      </c>
      <c r="AK693">
        <v>97</v>
      </c>
      <c r="AL693">
        <v>110</v>
      </c>
      <c r="AM693"/>
      <c r="AN693"/>
      <c r="AP693">
        <v>140</v>
      </c>
      <c r="AQ693">
        <v>103</v>
      </c>
      <c r="AR693">
        <v>8.7378640776699026</v>
      </c>
      <c r="AS693">
        <v>8.7378640776699026</v>
      </c>
      <c r="BG693">
        <v>0</v>
      </c>
      <c r="BH693"/>
      <c r="BV693">
        <v>0</v>
      </c>
      <c r="BW693"/>
      <c r="CG693">
        <v>0</v>
      </c>
      <c r="CH693">
        <v>0</v>
      </c>
      <c r="CI693"/>
      <c r="CQ693" t="s">
        <v>169</v>
      </c>
      <c r="CR693" t="s">
        <v>179</v>
      </c>
      <c r="CS693">
        <v>0</v>
      </c>
    </row>
    <row r="694" spans="1:97" x14ac:dyDescent="0.2">
      <c r="A694">
        <v>2022</v>
      </c>
      <c r="B694">
        <v>2</v>
      </c>
      <c r="C694" s="262">
        <v>44592</v>
      </c>
      <c r="D694">
        <v>165</v>
      </c>
      <c r="E694">
        <v>306</v>
      </c>
      <c r="F694"/>
      <c r="G694" t="s">
        <v>387</v>
      </c>
      <c r="H694" t="s">
        <v>388</v>
      </c>
      <c r="I694" t="s">
        <v>204</v>
      </c>
      <c r="J694">
        <v>1</v>
      </c>
      <c r="K694">
        <v>3</v>
      </c>
      <c r="L694">
        <v>196</v>
      </c>
      <c r="M694">
        <v>182.28</v>
      </c>
      <c r="N694">
        <v>209.72</v>
      </c>
      <c r="AB694">
        <v>250</v>
      </c>
      <c r="AC694">
        <v>260</v>
      </c>
      <c r="AD694">
        <v>242</v>
      </c>
      <c r="AE694">
        <v>250</v>
      </c>
      <c r="AG694">
        <v>203</v>
      </c>
      <c r="AH694">
        <v>214</v>
      </c>
      <c r="AI694">
        <v>201</v>
      </c>
      <c r="AJ694">
        <v>209</v>
      </c>
      <c r="AM694">
        <v>250.5</v>
      </c>
      <c r="AN694">
        <v>206.75</v>
      </c>
      <c r="AP694">
        <v>23</v>
      </c>
      <c r="AQ694">
        <v>157</v>
      </c>
      <c r="AR694"/>
      <c r="AS694"/>
      <c r="BG694">
        <v>0</v>
      </c>
      <c r="BH694"/>
      <c r="BK694">
        <v>200</v>
      </c>
      <c r="BM694">
        <v>2</v>
      </c>
      <c r="BN694">
        <v>5</v>
      </c>
      <c r="BV694">
        <v>0</v>
      </c>
      <c r="BW694">
        <v>200</v>
      </c>
      <c r="CG694">
        <v>0</v>
      </c>
      <c r="CH694">
        <v>0</v>
      </c>
      <c r="CI694"/>
      <c r="CQ694" t="s">
        <v>389</v>
      </c>
      <c r="CS694">
        <v>0</v>
      </c>
    </row>
    <row r="695" spans="1:97" x14ac:dyDescent="0.2">
      <c r="A695">
        <v>2022</v>
      </c>
      <c r="B695">
        <v>2</v>
      </c>
      <c r="C695" s="262">
        <v>44592</v>
      </c>
      <c r="D695">
        <v>165</v>
      </c>
      <c r="E695">
        <v>652</v>
      </c>
      <c r="F695"/>
      <c r="G695" t="s">
        <v>327</v>
      </c>
      <c r="H695" t="s">
        <v>328</v>
      </c>
      <c r="I695" t="s">
        <v>204</v>
      </c>
      <c r="J695">
        <v>1</v>
      </c>
      <c r="K695">
        <v>3</v>
      </c>
      <c r="L695">
        <v>17.100000000000001</v>
      </c>
      <c r="M695">
        <v>15.903</v>
      </c>
      <c r="N695">
        <v>18.297000000000001</v>
      </c>
      <c r="AK695">
        <v>152</v>
      </c>
      <c r="AL695">
        <v>162</v>
      </c>
      <c r="AM695"/>
      <c r="AN695"/>
      <c r="AP695">
        <v>23</v>
      </c>
      <c r="AQ695">
        <v>157</v>
      </c>
      <c r="AR695">
        <v>22.929936305732479</v>
      </c>
      <c r="AS695">
        <v>22.929936305732479</v>
      </c>
      <c r="BG695">
        <v>0</v>
      </c>
      <c r="BH695"/>
      <c r="BV695">
        <v>0</v>
      </c>
      <c r="BW695"/>
      <c r="CG695">
        <v>0</v>
      </c>
      <c r="CH695">
        <v>0</v>
      </c>
      <c r="CI695"/>
      <c r="CQ695" t="s">
        <v>389</v>
      </c>
      <c r="CS695">
        <v>0</v>
      </c>
    </row>
    <row r="696" spans="1:97" x14ac:dyDescent="0.2">
      <c r="A696">
        <v>2022</v>
      </c>
      <c r="B696">
        <v>2</v>
      </c>
      <c r="C696" s="262">
        <v>44592</v>
      </c>
      <c r="D696">
        <v>375</v>
      </c>
      <c r="E696">
        <v>437</v>
      </c>
      <c r="F696"/>
      <c r="G696" t="s">
        <v>250</v>
      </c>
      <c r="H696" t="s">
        <v>251</v>
      </c>
      <c r="I696" t="s">
        <v>160</v>
      </c>
      <c r="J696">
        <v>4</v>
      </c>
      <c r="K696">
        <v>2</v>
      </c>
      <c r="L696">
        <v>168</v>
      </c>
      <c r="M696">
        <v>158.08799999999999</v>
      </c>
      <c r="N696">
        <v>179.928</v>
      </c>
      <c r="AM696"/>
      <c r="AN696"/>
      <c r="AP696">
        <v>120</v>
      </c>
      <c r="AQ696">
        <v>120</v>
      </c>
      <c r="AR696"/>
      <c r="AS696"/>
      <c r="BG696">
        <v>0</v>
      </c>
      <c r="BH696"/>
      <c r="BV696">
        <v>0</v>
      </c>
      <c r="BW696"/>
      <c r="CG696">
        <v>0</v>
      </c>
      <c r="CH696">
        <v>0</v>
      </c>
      <c r="CI696"/>
      <c r="CQ696" t="s">
        <v>174</v>
      </c>
      <c r="CR696" t="s">
        <v>175</v>
      </c>
      <c r="CS696">
        <v>0</v>
      </c>
    </row>
    <row r="697" spans="1:97" x14ac:dyDescent="0.2">
      <c r="A697">
        <v>2022</v>
      </c>
      <c r="B697">
        <v>2</v>
      </c>
      <c r="C697" s="262">
        <v>44592</v>
      </c>
      <c r="D697">
        <v>382</v>
      </c>
      <c r="E697">
        <v>449</v>
      </c>
      <c r="F697"/>
      <c r="G697" t="s">
        <v>299</v>
      </c>
      <c r="H697" t="s">
        <v>300</v>
      </c>
      <c r="I697" t="s">
        <v>160</v>
      </c>
      <c r="J697">
        <v>3</v>
      </c>
      <c r="K697">
        <v>1</v>
      </c>
      <c r="L697">
        <v>46</v>
      </c>
      <c r="M697">
        <v>40.985999999999997</v>
      </c>
      <c r="N697">
        <v>50.048000000000002</v>
      </c>
      <c r="AD697">
        <v>63</v>
      </c>
      <c r="AE697">
        <v>65</v>
      </c>
      <c r="AI697">
        <v>44</v>
      </c>
      <c r="AJ697">
        <v>47</v>
      </c>
      <c r="AL697">
        <v>93</v>
      </c>
      <c r="AM697">
        <v>64</v>
      </c>
      <c r="AN697">
        <v>45.5</v>
      </c>
      <c r="AP697">
        <v>112</v>
      </c>
      <c r="AQ697">
        <v>96</v>
      </c>
      <c r="AR697">
        <v>12.90322580645161</v>
      </c>
      <c r="AS697">
        <v>12.90322580645161</v>
      </c>
      <c r="BG697">
        <v>0</v>
      </c>
      <c r="BH697"/>
      <c r="BM697">
        <v>3</v>
      </c>
      <c r="BN697">
        <v>5</v>
      </c>
      <c r="BS697">
        <v>6</v>
      </c>
      <c r="BV697">
        <v>0</v>
      </c>
      <c r="BW697"/>
      <c r="CG697">
        <v>0</v>
      </c>
      <c r="CH697">
        <v>0</v>
      </c>
      <c r="CI697"/>
      <c r="CQ697" t="s">
        <v>174</v>
      </c>
      <c r="CR697" t="s">
        <v>175</v>
      </c>
      <c r="CS697">
        <v>0</v>
      </c>
    </row>
    <row r="698" spans="1:97" x14ac:dyDescent="0.2">
      <c r="A698">
        <v>2022</v>
      </c>
      <c r="B698">
        <v>2</v>
      </c>
      <c r="C698" s="262">
        <v>44592</v>
      </c>
      <c r="D698">
        <v>417</v>
      </c>
      <c r="E698">
        <v>660</v>
      </c>
      <c r="F698"/>
      <c r="G698" t="s">
        <v>304</v>
      </c>
      <c r="H698" t="s">
        <v>305</v>
      </c>
      <c r="I698" t="s">
        <v>160</v>
      </c>
      <c r="J698">
        <v>1</v>
      </c>
      <c r="K698">
        <v>6</v>
      </c>
      <c r="L698">
        <v>1265</v>
      </c>
      <c r="M698">
        <v>1190.365</v>
      </c>
      <c r="N698">
        <v>1354.8150000000001</v>
      </c>
      <c r="AM698"/>
      <c r="AN698"/>
      <c r="AP698">
        <v>21</v>
      </c>
      <c r="AQ698">
        <v>180</v>
      </c>
      <c r="AR698"/>
      <c r="AS698"/>
      <c r="BG698">
        <v>0</v>
      </c>
      <c r="BH698"/>
      <c r="BV698">
        <v>0</v>
      </c>
      <c r="BW698"/>
      <c r="CG698">
        <v>0</v>
      </c>
      <c r="CH698">
        <v>0</v>
      </c>
      <c r="CI698"/>
      <c r="CQ698" t="s">
        <v>174</v>
      </c>
      <c r="CR698" t="s">
        <v>175</v>
      </c>
      <c r="CS698">
        <v>0</v>
      </c>
    </row>
    <row r="699" spans="1:97" x14ac:dyDescent="0.2">
      <c r="A699">
        <v>2022</v>
      </c>
      <c r="B699">
        <v>2</v>
      </c>
      <c r="C699" s="262">
        <v>44592</v>
      </c>
      <c r="D699"/>
      <c r="E699">
        <v>437</v>
      </c>
      <c r="F699"/>
      <c r="G699" t="s">
        <v>250</v>
      </c>
      <c r="H699" t="s">
        <v>251</v>
      </c>
      <c r="I699" t="s">
        <v>160</v>
      </c>
      <c r="J699">
        <v>4</v>
      </c>
      <c r="K699">
        <v>2</v>
      </c>
      <c r="L699">
        <v>168</v>
      </c>
      <c r="M699">
        <v>158.08799999999999</v>
      </c>
      <c r="N699">
        <v>179.928</v>
      </c>
      <c r="Y699">
        <v>125</v>
      </c>
      <c r="AM699"/>
      <c r="AN699"/>
      <c r="AP699">
        <v>120</v>
      </c>
      <c r="AQ699">
        <v>120</v>
      </c>
      <c r="AR699">
        <v>7.2</v>
      </c>
      <c r="AS699">
        <v>7.2</v>
      </c>
      <c r="AV699">
        <v>1175</v>
      </c>
      <c r="AW699">
        <v>3</v>
      </c>
      <c r="AX699">
        <v>5</v>
      </c>
      <c r="AY699">
        <v>2</v>
      </c>
      <c r="AZ699">
        <v>6</v>
      </c>
      <c r="BG699">
        <v>0</v>
      </c>
      <c r="BH699">
        <v>1175</v>
      </c>
      <c r="BK699">
        <v>650</v>
      </c>
      <c r="BV699">
        <v>0</v>
      </c>
      <c r="BW699">
        <v>650</v>
      </c>
      <c r="CG699">
        <v>0</v>
      </c>
      <c r="CH699">
        <v>0</v>
      </c>
      <c r="CI699">
        <v>1825</v>
      </c>
      <c r="CQ699" t="s">
        <v>174</v>
      </c>
      <c r="CR699" t="s">
        <v>175</v>
      </c>
      <c r="CS699">
        <v>0</v>
      </c>
    </row>
    <row r="700" spans="1:97" x14ac:dyDescent="0.2">
      <c r="A700">
        <v>2022</v>
      </c>
      <c r="B700">
        <v>2</v>
      </c>
      <c r="C700" s="262">
        <v>44593</v>
      </c>
      <c r="D700">
        <v>47</v>
      </c>
      <c r="E700">
        <v>122</v>
      </c>
      <c r="F700">
        <v>2</v>
      </c>
      <c r="G700" t="s">
        <v>224</v>
      </c>
      <c r="H700" t="s">
        <v>225</v>
      </c>
      <c r="I700" t="s">
        <v>221</v>
      </c>
      <c r="J700">
        <v>2</v>
      </c>
      <c r="K700">
        <v>1</v>
      </c>
      <c r="L700">
        <v>280</v>
      </c>
      <c r="M700">
        <v>267.39999999999998</v>
      </c>
      <c r="N700">
        <v>292.60000000000002</v>
      </c>
      <c r="O700">
        <v>406</v>
      </c>
      <c r="P700">
        <v>397</v>
      </c>
      <c r="R700">
        <v>414</v>
      </c>
      <c r="S700">
        <v>390</v>
      </c>
      <c r="T700">
        <v>300</v>
      </c>
      <c r="U700">
        <v>290</v>
      </c>
      <c r="W700">
        <v>284</v>
      </c>
      <c r="X700">
        <v>285</v>
      </c>
      <c r="Y700">
        <v>114</v>
      </c>
      <c r="Z700">
        <v>114</v>
      </c>
      <c r="AA700">
        <v>327</v>
      </c>
      <c r="AB700">
        <v>369</v>
      </c>
      <c r="AC700">
        <v>380</v>
      </c>
      <c r="AD700">
        <v>385</v>
      </c>
      <c r="AF700">
        <v>280</v>
      </c>
      <c r="AG700">
        <v>305</v>
      </c>
      <c r="AH700">
        <v>311</v>
      </c>
      <c r="AI700">
        <v>318</v>
      </c>
      <c r="AK700">
        <v>114</v>
      </c>
      <c r="AL700">
        <v>114</v>
      </c>
      <c r="AM700">
        <v>383.5</v>
      </c>
      <c r="AN700">
        <v>296.625</v>
      </c>
      <c r="AP700">
        <v>64</v>
      </c>
      <c r="AQ700">
        <v>113</v>
      </c>
      <c r="AR700">
        <v>15.789473684210529</v>
      </c>
      <c r="AS700">
        <v>15.789473684210529</v>
      </c>
      <c r="AV700">
        <v>450</v>
      </c>
      <c r="AW700">
        <v>4</v>
      </c>
      <c r="AX700">
        <v>2</v>
      </c>
      <c r="AY700">
        <v>2</v>
      </c>
      <c r="BG700">
        <v>0</v>
      </c>
      <c r="BH700">
        <v>450</v>
      </c>
      <c r="BM700">
        <v>3</v>
      </c>
      <c r="BN700">
        <v>4</v>
      </c>
      <c r="BV700">
        <v>0</v>
      </c>
      <c r="BW700"/>
      <c r="BY700">
        <v>5</v>
      </c>
      <c r="BZ700">
        <v>6</v>
      </c>
      <c r="CG700">
        <v>0</v>
      </c>
      <c r="CH700">
        <v>0</v>
      </c>
      <c r="CI700"/>
      <c r="CJ700">
        <v>1.4999999999999999E-2</v>
      </c>
      <c r="CQ700" t="s">
        <v>174</v>
      </c>
      <c r="CR700" t="s">
        <v>222</v>
      </c>
      <c r="CS700">
        <v>0</v>
      </c>
    </row>
    <row r="701" spans="1:97" x14ac:dyDescent="0.2">
      <c r="A701">
        <v>2022</v>
      </c>
      <c r="B701">
        <v>2</v>
      </c>
      <c r="C701" s="262">
        <v>44593</v>
      </c>
      <c r="D701">
        <v>434</v>
      </c>
      <c r="E701">
        <v>751</v>
      </c>
      <c r="F701">
        <v>3</v>
      </c>
      <c r="G701" t="s">
        <v>193</v>
      </c>
      <c r="H701" t="s">
        <v>194</v>
      </c>
      <c r="I701" t="s">
        <v>160</v>
      </c>
      <c r="J701">
        <v>1</v>
      </c>
      <c r="K701">
        <v>4</v>
      </c>
      <c r="L701">
        <v>1009</v>
      </c>
      <c r="M701">
        <v>949.46900000000005</v>
      </c>
      <c r="N701">
        <v>1080.6389999999999</v>
      </c>
      <c r="AM701"/>
      <c r="AN701"/>
      <c r="AP701">
        <v>20</v>
      </c>
      <c r="AQ701">
        <v>180</v>
      </c>
      <c r="AR701"/>
      <c r="AS701"/>
      <c r="AV701">
        <v>240</v>
      </c>
      <c r="AW701">
        <v>4</v>
      </c>
      <c r="AX701">
        <v>4</v>
      </c>
      <c r="AY701">
        <v>4</v>
      </c>
      <c r="BG701">
        <v>0</v>
      </c>
      <c r="BH701">
        <v>240</v>
      </c>
      <c r="BK701">
        <v>96</v>
      </c>
      <c r="BV701">
        <v>0</v>
      </c>
      <c r="BW701">
        <v>96</v>
      </c>
      <c r="CG701">
        <v>0</v>
      </c>
      <c r="CH701">
        <v>0</v>
      </c>
      <c r="CI701">
        <v>336</v>
      </c>
      <c r="CJ701">
        <v>1.4999999999999999E-2</v>
      </c>
      <c r="CQ701" t="s">
        <v>174</v>
      </c>
      <c r="CR701" t="s">
        <v>175</v>
      </c>
      <c r="CS701">
        <v>0</v>
      </c>
    </row>
    <row r="702" spans="1:97" x14ac:dyDescent="0.2">
      <c r="A702">
        <v>2022</v>
      </c>
      <c r="B702">
        <v>2</v>
      </c>
      <c r="C702" s="262">
        <v>44593</v>
      </c>
      <c r="D702">
        <v>434</v>
      </c>
      <c r="E702">
        <v>752</v>
      </c>
      <c r="F702">
        <v>3</v>
      </c>
      <c r="K702"/>
      <c r="Y702">
        <v>175</v>
      </c>
      <c r="AM702"/>
      <c r="AN702"/>
      <c r="AP702"/>
      <c r="AQ702"/>
      <c r="AR702"/>
      <c r="AS702"/>
      <c r="BG702"/>
      <c r="BH702"/>
      <c r="BV702"/>
      <c r="BW702"/>
      <c r="CG702">
        <v>0</v>
      </c>
      <c r="CH702"/>
      <c r="CI702"/>
      <c r="CJ702">
        <v>1.4999999999999999E-2</v>
      </c>
      <c r="CS702">
        <v>0</v>
      </c>
    </row>
    <row r="703" spans="1:97" x14ac:dyDescent="0.2">
      <c r="A703">
        <v>2022</v>
      </c>
      <c r="B703">
        <v>2</v>
      </c>
      <c r="C703" s="262">
        <v>44593</v>
      </c>
      <c r="D703">
        <v>1</v>
      </c>
      <c r="E703">
        <v>99</v>
      </c>
      <c r="F703">
        <v>4</v>
      </c>
      <c r="G703" t="s">
        <v>256</v>
      </c>
      <c r="H703" t="s">
        <v>257</v>
      </c>
      <c r="I703" t="s">
        <v>160</v>
      </c>
      <c r="J703">
        <v>4</v>
      </c>
      <c r="K703">
        <v>6</v>
      </c>
      <c r="L703">
        <v>20</v>
      </c>
      <c r="M703">
        <v>18.600000000000001</v>
      </c>
      <c r="N703">
        <v>21.4</v>
      </c>
      <c r="O703">
        <v>23</v>
      </c>
      <c r="P703">
        <v>24</v>
      </c>
      <c r="R703">
        <v>27</v>
      </c>
      <c r="S703">
        <v>26</v>
      </c>
      <c r="T703">
        <v>19</v>
      </c>
      <c r="U703">
        <v>19</v>
      </c>
      <c r="W703">
        <v>21</v>
      </c>
      <c r="X703">
        <v>21</v>
      </c>
      <c r="AA703">
        <v>29</v>
      </c>
      <c r="AB703">
        <v>25</v>
      </c>
      <c r="AC703">
        <v>27</v>
      </c>
      <c r="AD703">
        <v>26</v>
      </c>
      <c r="AE703">
        <v>27</v>
      </c>
      <c r="AF703">
        <v>24</v>
      </c>
      <c r="AG703">
        <v>22</v>
      </c>
      <c r="AH703">
        <v>21</v>
      </c>
      <c r="AI703">
        <v>23</v>
      </c>
      <c r="AJ703">
        <v>24</v>
      </c>
      <c r="AM703">
        <v>26</v>
      </c>
      <c r="AN703">
        <v>21.555555555555561</v>
      </c>
      <c r="AP703">
        <v>140</v>
      </c>
      <c r="AQ703">
        <v>103</v>
      </c>
      <c r="AR703"/>
      <c r="AS703"/>
      <c r="AV703">
        <v>1872</v>
      </c>
      <c r="AW703">
        <v>4</v>
      </c>
      <c r="AX703">
        <v>2</v>
      </c>
      <c r="AY703">
        <v>1</v>
      </c>
      <c r="BG703">
        <v>0</v>
      </c>
      <c r="BH703">
        <v>1872</v>
      </c>
      <c r="BV703">
        <v>0</v>
      </c>
      <c r="BW703"/>
      <c r="CG703">
        <v>0</v>
      </c>
      <c r="CH703">
        <v>0</v>
      </c>
      <c r="CI703"/>
      <c r="CJ703">
        <v>1.4999999999999999E-2</v>
      </c>
      <c r="CQ703" t="s">
        <v>169</v>
      </c>
      <c r="CR703" t="s">
        <v>179</v>
      </c>
      <c r="CS703">
        <v>0</v>
      </c>
    </row>
    <row r="704" spans="1:97" x14ac:dyDescent="0.2">
      <c r="A704">
        <v>2022</v>
      </c>
      <c r="B704">
        <v>2</v>
      </c>
      <c r="C704" s="262">
        <v>44593</v>
      </c>
      <c r="D704">
        <v>34</v>
      </c>
      <c r="E704">
        <v>100</v>
      </c>
      <c r="F704">
        <v>4</v>
      </c>
      <c r="G704" t="s">
        <v>259</v>
      </c>
      <c r="H704" t="s">
        <v>260</v>
      </c>
      <c r="I704" t="s">
        <v>160</v>
      </c>
      <c r="J704">
        <v>4</v>
      </c>
      <c r="K704">
        <v>6</v>
      </c>
      <c r="L704">
        <v>20</v>
      </c>
      <c r="M704">
        <v>18.600000000000001</v>
      </c>
      <c r="N704">
        <v>21.4</v>
      </c>
      <c r="O704">
        <v>23</v>
      </c>
      <c r="P704">
        <v>24</v>
      </c>
      <c r="R704">
        <v>27</v>
      </c>
      <c r="S704">
        <v>26</v>
      </c>
      <c r="T704">
        <v>19</v>
      </c>
      <c r="U704">
        <v>19</v>
      </c>
      <c r="W704">
        <v>21</v>
      </c>
      <c r="X704">
        <v>21</v>
      </c>
      <c r="AA704">
        <v>29</v>
      </c>
      <c r="AB704">
        <v>25</v>
      </c>
      <c r="AC704">
        <v>27</v>
      </c>
      <c r="AD704">
        <v>26</v>
      </c>
      <c r="AE704">
        <v>27</v>
      </c>
      <c r="AF704">
        <v>24</v>
      </c>
      <c r="AG704">
        <v>22</v>
      </c>
      <c r="AH704">
        <v>21</v>
      </c>
      <c r="AI704">
        <v>23</v>
      </c>
      <c r="AJ704">
        <v>24</v>
      </c>
      <c r="AM704">
        <v>26</v>
      </c>
      <c r="AN704">
        <v>21.555555555555561</v>
      </c>
      <c r="AP704">
        <v>140</v>
      </c>
      <c r="AQ704">
        <v>103</v>
      </c>
      <c r="AR704"/>
      <c r="AS704"/>
      <c r="BG704">
        <v>0</v>
      </c>
      <c r="BH704"/>
      <c r="BV704">
        <v>0</v>
      </c>
      <c r="BW704"/>
      <c r="CG704">
        <v>0</v>
      </c>
      <c r="CH704">
        <v>0</v>
      </c>
      <c r="CI704"/>
      <c r="CJ704">
        <v>1.4999999999999999E-2</v>
      </c>
      <c r="CQ704" t="s">
        <v>169</v>
      </c>
      <c r="CR704" t="s">
        <v>179</v>
      </c>
      <c r="CS704">
        <v>0</v>
      </c>
    </row>
    <row r="705" spans="1:97" x14ac:dyDescent="0.2">
      <c r="A705">
        <v>2022</v>
      </c>
      <c r="B705">
        <v>2</v>
      </c>
      <c r="C705" s="262">
        <v>44593</v>
      </c>
      <c r="D705">
        <v>34</v>
      </c>
      <c r="E705">
        <v>101</v>
      </c>
      <c r="F705">
        <v>4</v>
      </c>
      <c r="G705" t="s">
        <v>262</v>
      </c>
      <c r="H705" t="s">
        <v>263</v>
      </c>
      <c r="I705" t="s">
        <v>160</v>
      </c>
      <c r="J705">
        <v>4</v>
      </c>
      <c r="K705">
        <v>6</v>
      </c>
      <c r="L705">
        <v>20</v>
      </c>
      <c r="M705">
        <v>18.600000000000001</v>
      </c>
      <c r="N705">
        <v>21.4</v>
      </c>
      <c r="O705">
        <v>23</v>
      </c>
      <c r="P705">
        <v>24</v>
      </c>
      <c r="R705">
        <v>27</v>
      </c>
      <c r="S705">
        <v>26</v>
      </c>
      <c r="T705">
        <v>19</v>
      </c>
      <c r="U705">
        <v>19</v>
      </c>
      <c r="W705">
        <v>21</v>
      </c>
      <c r="X705">
        <v>21</v>
      </c>
      <c r="AA705">
        <v>29</v>
      </c>
      <c r="AB705">
        <v>25</v>
      </c>
      <c r="AC705">
        <v>27</v>
      </c>
      <c r="AD705">
        <v>26</v>
      </c>
      <c r="AE705">
        <v>27</v>
      </c>
      <c r="AF705">
        <v>24</v>
      </c>
      <c r="AG705">
        <v>22</v>
      </c>
      <c r="AH705">
        <v>21</v>
      </c>
      <c r="AI705">
        <v>23</v>
      </c>
      <c r="AJ705">
        <v>24</v>
      </c>
      <c r="AM705">
        <v>26</v>
      </c>
      <c r="AN705">
        <v>21.555555555555561</v>
      </c>
      <c r="AP705">
        <v>140</v>
      </c>
      <c r="AQ705">
        <v>103</v>
      </c>
      <c r="AR705"/>
      <c r="AS705"/>
      <c r="BG705">
        <v>0</v>
      </c>
      <c r="BH705"/>
      <c r="BV705">
        <v>0</v>
      </c>
      <c r="BW705"/>
      <c r="CG705">
        <v>0</v>
      </c>
      <c r="CH705">
        <v>0</v>
      </c>
      <c r="CI705"/>
      <c r="CJ705">
        <v>1.4999999999999999E-2</v>
      </c>
      <c r="CQ705" t="s">
        <v>169</v>
      </c>
      <c r="CR705" t="s">
        <v>179</v>
      </c>
      <c r="CS705">
        <v>0</v>
      </c>
    </row>
    <row r="706" spans="1:97" x14ac:dyDescent="0.2">
      <c r="A706">
        <v>2022</v>
      </c>
      <c r="B706">
        <v>2</v>
      </c>
      <c r="C706" s="262">
        <v>44593</v>
      </c>
      <c r="D706">
        <v>34</v>
      </c>
      <c r="E706">
        <v>102</v>
      </c>
      <c r="F706">
        <v>4</v>
      </c>
      <c r="G706" t="s">
        <v>265</v>
      </c>
      <c r="H706" t="s">
        <v>266</v>
      </c>
      <c r="I706" t="s">
        <v>160</v>
      </c>
      <c r="J706">
        <v>4</v>
      </c>
      <c r="K706">
        <v>6</v>
      </c>
      <c r="L706">
        <v>20</v>
      </c>
      <c r="M706">
        <v>18.600000000000001</v>
      </c>
      <c r="N706">
        <v>21.4</v>
      </c>
      <c r="O706">
        <v>23</v>
      </c>
      <c r="P706">
        <v>24</v>
      </c>
      <c r="R706">
        <v>27</v>
      </c>
      <c r="S706">
        <v>26</v>
      </c>
      <c r="T706">
        <v>19</v>
      </c>
      <c r="U706">
        <v>19</v>
      </c>
      <c r="W706">
        <v>21</v>
      </c>
      <c r="X706">
        <v>21</v>
      </c>
      <c r="AA706">
        <v>29</v>
      </c>
      <c r="AB706">
        <v>25</v>
      </c>
      <c r="AC706">
        <v>27</v>
      </c>
      <c r="AD706">
        <v>26</v>
      </c>
      <c r="AE706">
        <v>27</v>
      </c>
      <c r="AF706">
        <v>24</v>
      </c>
      <c r="AG706">
        <v>22</v>
      </c>
      <c r="AH706">
        <v>21</v>
      </c>
      <c r="AI706">
        <v>23</v>
      </c>
      <c r="AJ706">
        <v>24</v>
      </c>
      <c r="AM706">
        <v>26</v>
      </c>
      <c r="AN706">
        <v>21.555555555555561</v>
      </c>
      <c r="AP706">
        <v>140</v>
      </c>
      <c r="AQ706">
        <v>103</v>
      </c>
      <c r="AR706"/>
      <c r="AS706"/>
      <c r="BG706">
        <v>0</v>
      </c>
      <c r="BH706"/>
      <c r="BV706">
        <v>0</v>
      </c>
      <c r="BW706"/>
      <c r="CG706">
        <v>0</v>
      </c>
      <c r="CH706">
        <v>0</v>
      </c>
      <c r="CI706"/>
      <c r="CJ706">
        <v>1.4999999999999999E-2</v>
      </c>
      <c r="CQ706" t="s">
        <v>169</v>
      </c>
      <c r="CR706" t="s">
        <v>179</v>
      </c>
      <c r="CS706">
        <v>0</v>
      </c>
    </row>
    <row r="707" spans="1:97" x14ac:dyDescent="0.2">
      <c r="A707">
        <v>2022</v>
      </c>
      <c r="B707">
        <v>2</v>
      </c>
      <c r="C707" s="262">
        <v>44593</v>
      </c>
      <c r="D707">
        <v>34</v>
      </c>
      <c r="E707">
        <v>103</v>
      </c>
      <c r="F707">
        <v>4</v>
      </c>
      <c r="G707" t="s">
        <v>268</v>
      </c>
      <c r="H707" t="s">
        <v>269</v>
      </c>
      <c r="I707" t="s">
        <v>160</v>
      </c>
      <c r="J707">
        <v>4</v>
      </c>
      <c r="K707">
        <v>6</v>
      </c>
      <c r="L707">
        <v>89</v>
      </c>
      <c r="M707">
        <v>82.77</v>
      </c>
      <c r="N707">
        <v>95.23</v>
      </c>
      <c r="O707">
        <v>89</v>
      </c>
      <c r="P707">
        <v>91</v>
      </c>
      <c r="R707">
        <v>93</v>
      </c>
      <c r="S707">
        <v>90</v>
      </c>
      <c r="T707">
        <v>74</v>
      </c>
      <c r="U707">
        <v>75</v>
      </c>
      <c r="W707">
        <v>79</v>
      </c>
      <c r="X707">
        <v>88</v>
      </c>
      <c r="AA707">
        <v>121</v>
      </c>
      <c r="AB707">
        <v>105</v>
      </c>
      <c r="AC707">
        <v>111</v>
      </c>
      <c r="AD707">
        <v>106</v>
      </c>
      <c r="AE707">
        <v>107</v>
      </c>
      <c r="AF707">
        <v>94</v>
      </c>
      <c r="AG707">
        <v>89</v>
      </c>
      <c r="AH707">
        <v>89</v>
      </c>
      <c r="AI707">
        <v>94</v>
      </c>
      <c r="AJ707">
        <v>94</v>
      </c>
      <c r="AM707">
        <v>101.4444444444444</v>
      </c>
      <c r="AN707">
        <v>86.222222222222229</v>
      </c>
      <c r="AP707">
        <v>140</v>
      </c>
      <c r="AQ707">
        <v>103</v>
      </c>
      <c r="AR707"/>
      <c r="AS707"/>
      <c r="AV707">
        <v>1872</v>
      </c>
      <c r="AW707">
        <v>2</v>
      </c>
      <c r="AX707">
        <v>2</v>
      </c>
      <c r="AY707">
        <v>1</v>
      </c>
      <c r="BG707">
        <v>0</v>
      </c>
      <c r="BH707">
        <v>1872</v>
      </c>
      <c r="BK707">
        <v>1152</v>
      </c>
      <c r="BL707">
        <v>1</v>
      </c>
      <c r="BM707">
        <v>4</v>
      </c>
      <c r="BN707">
        <v>10</v>
      </c>
      <c r="BV707">
        <v>0</v>
      </c>
      <c r="BW707">
        <v>1152</v>
      </c>
      <c r="BX707">
        <v>0</v>
      </c>
      <c r="BY707">
        <v>1</v>
      </c>
      <c r="BZ707">
        <v>1</v>
      </c>
      <c r="CG707">
        <v>0</v>
      </c>
      <c r="CH707">
        <v>0</v>
      </c>
      <c r="CI707">
        <v>3024</v>
      </c>
      <c r="CJ707">
        <v>1.4999999999999999E-2</v>
      </c>
      <c r="CQ707" t="s">
        <v>169</v>
      </c>
      <c r="CR707" t="s">
        <v>179</v>
      </c>
      <c r="CS707">
        <v>0</v>
      </c>
    </row>
    <row r="708" spans="1:97" x14ac:dyDescent="0.2">
      <c r="A708">
        <v>2022</v>
      </c>
      <c r="B708">
        <v>2</v>
      </c>
      <c r="C708" s="262">
        <v>44593</v>
      </c>
      <c r="D708">
        <v>34</v>
      </c>
      <c r="E708">
        <v>104</v>
      </c>
      <c r="F708">
        <v>4</v>
      </c>
      <c r="G708" t="s">
        <v>271</v>
      </c>
      <c r="H708" t="s">
        <v>272</v>
      </c>
      <c r="I708" t="s">
        <v>160</v>
      </c>
      <c r="J708">
        <v>4</v>
      </c>
      <c r="K708">
        <v>6</v>
      </c>
      <c r="L708">
        <v>89</v>
      </c>
      <c r="M708">
        <v>82.77</v>
      </c>
      <c r="N708">
        <v>95.23</v>
      </c>
      <c r="O708">
        <v>89</v>
      </c>
      <c r="P708">
        <v>91</v>
      </c>
      <c r="R708">
        <v>93</v>
      </c>
      <c r="S708">
        <v>90</v>
      </c>
      <c r="T708">
        <v>74</v>
      </c>
      <c r="U708">
        <v>75</v>
      </c>
      <c r="W708">
        <v>79</v>
      </c>
      <c r="X708">
        <v>88</v>
      </c>
      <c r="AA708">
        <v>121</v>
      </c>
      <c r="AB708">
        <v>105</v>
      </c>
      <c r="AC708">
        <v>111</v>
      </c>
      <c r="AD708">
        <v>106</v>
      </c>
      <c r="AE708">
        <v>107</v>
      </c>
      <c r="AF708">
        <v>94</v>
      </c>
      <c r="AG708">
        <v>89</v>
      </c>
      <c r="AH708">
        <v>89</v>
      </c>
      <c r="AI708">
        <v>94</v>
      </c>
      <c r="AJ708">
        <v>94</v>
      </c>
      <c r="AM708">
        <v>101.4444444444444</v>
      </c>
      <c r="AN708">
        <v>86.222222222222229</v>
      </c>
      <c r="AP708">
        <v>140</v>
      </c>
      <c r="AQ708">
        <v>103</v>
      </c>
      <c r="AR708"/>
      <c r="AS708"/>
      <c r="BG708">
        <v>0</v>
      </c>
      <c r="BH708"/>
      <c r="BV708">
        <v>0</v>
      </c>
      <c r="BW708"/>
      <c r="CG708">
        <v>0</v>
      </c>
      <c r="CH708">
        <v>0</v>
      </c>
      <c r="CI708"/>
      <c r="CJ708">
        <v>1.4999999999999999E-2</v>
      </c>
      <c r="CQ708" t="s">
        <v>169</v>
      </c>
      <c r="CR708" t="s">
        <v>179</v>
      </c>
      <c r="CS708">
        <v>0</v>
      </c>
    </row>
    <row r="709" spans="1:97" x14ac:dyDescent="0.2">
      <c r="A709">
        <v>2022</v>
      </c>
      <c r="B709">
        <v>2</v>
      </c>
      <c r="C709" s="262">
        <v>44593</v>
      </c>
      <c r="D709">
        <v>407</v>
      </c>
      <c r="E709">
        <v>627</v>
      </c>
      <c r="F709">
        <v>5</v>
      </c>
      <c r="G709" t="s">
        <v>177</v>
      </c>
      <c r="H709" t="s">
        <v>178</v>
      </c>
      <c r="I709" t="s">
        <v>160</v>
      </c>
      <c r="J709">
        <v>1</v>
      </c>
      <c r="K709">
        <v>5</v>
      </c>
      <c r="L709">
        <v>418.5</v>
      </c>
      <c r="M709">
        <v>384.97815000000003</v>
      </c>
      <c r="N709">
        <v>452.02184999999997</v>
      </c>
      <c r="R709">
        <v>505</v>
      </c>
      <c r="S709">
        <v>511</v>
      </c>
      <c r="W709">
        <v>395</v>
      </c>
      <c r="X709">
        <v>399</v>
      </c>
      <c r="AA709">
        <v>470</v>
      </c>
      <c r="AB709">
        <v>448</v>
      </c>
      <c r="AC709">
        <v>446</v>
      </c>
      <c r="AD709">
        <v>464</v>
      </c>
      <c r="AE709">
        <v>480</v>
      </c>
      <c r="AF709">
        <v>414</v>
      </c>
      <c r="AG709">
        <v>405</v>
      </c>
      <c r="AH709">
        <v>385</v>
      </c>
      <c r="AI709">
        <v>422</v>
      </c>
      <c r="AJ709">
        <v>436</v>
      </c>
      <c r="AM709">
        <v>474.85714285714278</v>
      </c>
      <c r="AN709">
        <v>408</v>
      </c>
      <c r="AP709">
        <v>21</v>
      </c>
      <c r="AQ709">
        <v>171</v>
      </c>
      <c r="AR709"/>
      <c r="AS709"/>
      <c r="AW709">
        <v>1</v>
      </c>
      <c r="AX709">
        <v>1</v>
      </c>
      <c r="BG709">
        <v>0</v>
      </c>
      <c r="BH709"/>
      <c r="BK709">
        <v>45</v>
      </c>
      <c r="BM709">
        <v>2</v>
      </c>
      <c r="BN709">
        <v>2</v>
      </c>
      <c r="BV709">
        <v>0</v>
      </c>
      <c r="BW709">
        <v>45</v>
      </c>
      <c r="BY709">
        <v>0</v>
      </c>
      <c r="CG709">
        <v>0</v>
      </c>
      <c r="CH709">
        <v>0</v>
      </c>
      <c r="CI709"/>
      <c r="CJ709">
        <v>1.4999999999999999E-2</v>
      </c>
      <c r="CQ709" t="s">
        <v>169</v>
      </c>
      <c r="CR709" t="s">
        <v>179</v>
      </c>
      <c r="CS709">
        <v>0</v>
      </c>
    </row>
    <row r="710" spans="1:97" x14ac:dyDescent="0.2">
      <c r="A710">
        <v>2022</v>
      </c>
      <c r="B710">
        <v>2</v>
      </c>
      <c r="C710" s="262">
        <v>44593</v>
      </c>
      <c r="D710">
        <v>407</v>
      </c>
      <c r="E710">
        <v>628</v>
      </c>
      <c r="F710">
        <v>5</v>
      </c>
      <c r="G710" t="s">
        <v>181</v>
      </c>
      <c r="H710" t="s">
        <v>182</v>
      </c>
      <c r="I710" t="s">
        <v>160</v>
      </c>
      <c r="J710">
        <v>1</v>
      </c>
      <c r="K710">
        <v>5</v>
      </c>
      <c r="L710">
        <v>330</v>
      </c>
      <c r="M710">
        <v>303.99599999999998</v>
      </c>
      <c r="N710">
        <v>356.00400000000002</v>
      </c>
      <c r="R710">
        <v>372</v>
      </c>
      <c r="S710">
        <v>374</v>
      </c>
      <c r="W710">
        <v>314</v>
      </c>
      <c r="X710">
        <v>311</v>
      </c>
      <c r="AA710">
        <v>377</v>
      </c>
      <c r="AB710">
        <v>372</v>
      </c>
      <c r="AC710">
        <v>352</v>
      </c>
      <c r="AD710">
        <v>372</v>
      </c>
      <c r="AE710">
        <v>400</v>
      </c>
      <c r="AF710">
        <v>320</v>
      </c>
      <c r="AG710">
        <v>321</v>
      </c>
      <c r="AH710">
        <v>310</v>
      </c>
      <c r="AI710">
        <v>332</v>
      </c>
      <c r="AJ710">
        <v>343</v>
      </c>
      <c r="AM710">
        <v>374.14285714285722</v>
      </c>
      <c r="AN710">
        <v>321.57142857142861</v>
      </c>
      <c r="AP710">
        <v>21</v>
      </c>
      <c r="AQ710">
        <v>171</v>
      </c>
      <c r="AR710"/>
      <c r="AS710"/>
      <c r="AX710">
        <v>1</v>
      </c>
      <c r="AY710">
        <v>2</v>
      </c>
      <c r="BG710">
        <v>0</v>
      </c>
      <c r="BH710"/>
      <c r="BK710">
        <v>45</v>
      </c>
      <c r="BM710">
        <v>1</v>
      </c>
      <c r="BN710">
        <v>2</v>
      </c>
      <c r="BV710">
        <v>0</v>
      </c>
      <c r="BW710">
        <v>45</v>
      </c>
      <c r="BY710">
        <v>0</v>
      </c>
      <c r="BZ710">
        <v>0</v>
      </c>
      <c r="CG710">
        <v>0</v>
      </c>
      <c r="CH710">
        <v>0</v>
      </c>
      <c r="CI710"/>
      <c r="CJ710">
        <v>1.4999999999999999E-2</v>
      </c>
      <c r="CQ710" t="s">
        <v>169</v>
      </c>
      <c r="CR710" t="s">
        <v>179</v>
      </c>
      <c r="CS710">
        <v>0</v>
      </c>
    </row>
    <row r="711" spans="1:97" x14ac:dyDescent="0.2">
      <c r="A711">
        <v>2022</v>
      </c>
      <c r="B711">
        <v>2</v>
      </c>
      <c r="C711" s="262">
        <v>44593</v>
      </c>
      <c r="D711">
        <v>407</v>
      </c>
      <c r="E711">
        <v>629</v>
      </c>
      <c r="F711">
        <v>5</v>
      </c>
      <c r="G711" t="s">
        <v>183</v>
      </c>
      <c r="H711" t="s">
        <v>184</v>
      </c>
      <c r="I711" t="s">
        <v>160</v>
      </c>
      <c r="J711">
        <v>1</v>
      </c>
      <c r="K711">
        <v>5</v>
      </c>
      <c r="L711">
        <v>221</v>
      </c>
      <c r="M711">
        <v>203.983</v>
      </c>
      <c r="N711">
        <v>238.017</v>
      </c>
      <c r="R711">
        <v>253</v>
      </c>
      <c r="S711">
        <v>255</v>
      </c>
      <c r="W711">
        <v>209</v>
      </c>
      <c r="X711">
        <v>210</v>
      </c>
      <c r="AA711">
        <v>247</v>
      </c>
      <c r="AB711">
        <v>238</v>
      </c>
      <c r="AC711">
        <v>230</v>
      </c>
      <c r="AD711">
        <v>236</v>
      </c>
      <c r="AE711">
        <v>253</v>
      </c>
      <c r="AF711">
        <v>219</v>
      </c>
      <c r="AG711">
        <v>215</v>
      </c>
      <c r="AH711">
        <v>210</v>
      </c>
      <c r="AI711">
        <v>216</v>
      </c>
      <c r="AJ711">
        <v>232</v>
      </c>
      <c r="AM711">
        <v>244.57142857142861</v>
      </c>
      <c r="AN711">
        <v>215.85714285714289</v>
      </c>
      <c r="AP711">
        <v>21</v>
      </c>
      <c r="AQ711">
        <v>171</v>
      </c>
      <c r="AR711"/>
      <c r="AS711"/>
      <c r="AW711">
        <v>1</v>
      </c>
      <c r="AX711">
        <v>1</v>
      </c>
      <c r="BG711">
        <v>0</v>
      </c>
      <c r="BH711"/>
      <c r="BK711">
        <v>135</v>
      </c>
      <c r="BL711">
        <v>1</v>
      </c>
      <c r="BN711">
        <v>3</v>
      </c>
      <c r="BV711">
        <v>0</v>
      </c>
      <c r="BW711">
        <v>135</v>
      </c>
      <c r="BX711">
        <v>0</v>
      </c>
      <c r="CG711">
        <v>0</v>
      </c>
      <c r="CH711">
        <v>0</v>
      </c>
      <c r="CI711"/>
      <c r="CJ711">
        <v>1.4999999999999999E-2</v>
      </c>
      <c r="CQ711" t="s">
        <v>169</v>
      </c>
      <c r="CR711" t="s">
        <v>179</v>
      </c>
      <c r="CS711">
        <v>0</v>
      </c>
    </row>
    <row r="712" spans="1:97" x14ac:dyDescent="0.2">
      <c r="A712">
        <v>2022</v>
      </c>
      <c r="B712">
        <v>2</v>
      </c>
      <c r="C712" s="262">
        <v>44593</v>
      </c>
      <c r="D712">
        <v>417</v>
      </c>
      <c r="E712">
        <v>660</v>
      </c>
      <c r="F712">
        <v>5</v>
      </c>
      <c r="G712" t="s">
        <v>304</v>
      </c>
      <c r="H712" t="s">
        <v>305</v>
      </c>
      <c r="I712" t="s">
        <v>160</v>
      </c>
      <c r="J712">
        <v>1</v>
      </c>
      <c r="K712">
        <v>6</v>
      </c>
      <c r="L712">
        <v>1265</v>
      </c>
      <c r="M712">
        <v>1190.365</v>
      </c>
      <c r="N712">
        <v>1354.8150000000001</v>
      </c>
      <c r="AM712"/>
      <c r="AN712"/>
      <c r="AP712">
        <v>21</v>
      </c>
      <c r="AQ712">
        <v>180</v>
      </c>
      <c r="AR712"/>
      <c r="AS712"/>
      <c r="AV712">
        <v>189</v>
      </c>
      <c r="AW712">
        <v>6</v>
      </c>
      <c r="AX712">
        <v>6</v>
      </c>
      <c r="AY712">
        <v>6</v>
      </c>
      <c r="BG712">
        <v>0</v>
      </c>
      <c r="BH712">
        <v>189</v>
      </c>
      <c r="BK712">
        <v>27</v>
      </c>
      <c r="BV712">
        <v>0</v>
      </c>
      <c r="BW712">
        <v>27</v>
      </c>
      <c r="CG712">
        <v>0</v>
      </c>
      <c r="CH712">
        <v>0</v>
      </c>
      <c r="CI712">
        <v>216</v>
      </c>
      <c r="CJ712">
        <v>1.4999999999999999E-2</v>
      </c>
      <c r="CQ712" t="s">
        <v>174</v>
      </c>
      <c r="CR712" t="s">
        <v>175</v>
      </c>
      <c r="CS712">
        <v>0</v>
      </c>
    </row>
    <row r="713" spans="1:97" x14ac:dyDescent="0.2">
      <c r="A713">
        <v>2022</v>
      </c>
      <c r="B713">
        <v>2</v>
      </c>
      <c r="C713" s="262">
        <v>44593</v>
      </c>
      <c r="D713">
        <v>417</v>
      </c>
      <c r="E713">
        <v>661</v>
      </c>
      <c r="F713">
        <v>5</v>
      </c>
      <c r="G713" t="s">
        <v>306</v>
      </c>
      <c r="H713" t="s">
        <v>307</v>
      </c>
      <c r="I713" t="s">
        <v>160</v>
      </c>
      <c r="J713">
        <v>1</v>
      </c>
      <c r="K713">
        <v>6</v>
      </c>
      <c r="L713">
        <v>276</v>
      </c>
      <c r="M713">
        <v>259.7</v>
      </c>
      <c r="N713">
        <v>295.60000000000002</v>
      </c>
      <c r="Y713">
        <v>201</v>
      </c>
      <c r="AM713"/>
      <c r="AN713"/>
      <c r="AP713">
        <v>21</v>
      </c>
      <c r="AQ713">
        <v>180</v>
      </c>
      <c r="AR713">
        <v>17.910447761194028</v>
      </c>
      <c r="AS713">
        <v>17.910447761194028</v>
      </c>
      <c r="BG713">
        <v>0</v>
      </c>
      <c r="BH713"/>
      <c r="BV713">
        <v>0</v>
      </c>
      <c r="BW713"/>
      <c r="CG713">
        <v>0</v>
      </c>
      <c r="CH713">
        <v>0</v>
      </c>
      <c r="CI713"/>
      <c r="CJ713">
        <v>1.4999999999999999E-2</v>
      </c>
      <c r="CQ713" t="s">
        <v>174</v>
      </c>
      <c r="CR713" t="s">
        <v>175</v>
      </c>
      <c r="CS713">
        <v>0</v>
      </c>
    </row>
    <row r="714" spans="1:97" x14ac:dyDescent="0.2">
      <c r="A714">
        <v>2022</v>
      </c>
      <c r="B714">
        <v>2</v>
      </c>
      <c r="C714" s="262">
        <v>44593</v>
      </c>
      <c r="D714">
        <v>384</v>
      </c>
      <c r="E714">
        <v>556</v>
      </c>
      <c r="F714">
        <v>6</v>
      </c>
      <c r="G714" t="s">
        <v>187</v>
      </c>
      <c r="H714" t="s">
        <v>188</v>
      </c>
      <c r="I714" t="s">
        <v>160</v>
      </c>
      <c r="J714">
        <v>1</v>
      </c>
      <c r="K714">
        <v>6</v>
      </c>
      <c r="L714">
        <v>1066</v>
      </c>
      <c r="M714">
        <v>1003.106</v>
      </c>
      <c r="N714">
        <v>1141.6859999999999</v>
      </c>
      <c r="O714">
        <v>1720</v>
      </c>
      <c r="P714">
        <v>1697</v>
      </c>
      <c r="T714">
        <v>1336</v>
      </c>
      <c r="U714">
        <v>1319</v>
      </c>
      <c r="AM714">
        <v>1708.5</v>
      </c>
      <c r="AN714">
        <v>1327.5</v>
      </c>
      <c r="AP714">
        <v>21</v>
      </c>
      <c r="AQ714">
        <v>180</v>
      </c>
      <c r="AR714"/>
      <c r="AS714"/>
      <c r="AV714">
        <v>144</v>
      </c>
      <c r="AW714">
        <v>10</v>
      </c>
      <c r="AX714">
        <v>12</v>
      </c>
      <c r="AY714">
        <v>2</v>
      </c>
      <c r="BG714">
        <v>0</v>
      </c>
      <c r="BH714">
        <v>144</v>
      </c>
      <c r="BK714">
        <v>72</v>
      </c>
      <c r="BV714">
        <v>0</v>
      </c>
      <c r="BW714">
        <v>72</v>
      </c>
      <c r="CG714">
        <v>0</v>
      </c>
      <c r="CH714">
        <v>0</v>
      </c>
      <c r="CI714">
        <v>216</v>
      </c>
      <c r="CJ714">
        <v>1.4999999999999999E-2</v>
      </c>
      <c r="CQ714" t="s">
        <v>174</v>
      </c>
      <c r="CR714" t="s">
        <v>175</v>
      </c>
      <c r="CS714">
        <v>0</v>
      </c>
    </row>
    <row r="715" spans="1:97" x14ac:dyDescent="0.2">
      <c r="A715">
        <v>2022</v>
      </c>
      <c r="B715">
        <v>2</v>
      </c>
      <c r="C715" s="262">
        <v>44593</v>
      </c>
      <c r="D715">
        <v>384</v>
      </c>
      <c r="E715">
        <v>557</v>
      </c>
      <c r="F715">
        <v>6</v>
      </c>
      <c r="G715" t="s">
        <v>189</v>
      </c>
      <c r="H715" t="s">
        <v>190</v>
      </c>
      <c r="I715" t="s">
        <v>160</v>
      </c>
      <c r="J715">
        <v>1</v>
      </c>
      <c r="K715">
        <v>6</v>
      </c>
      <c r="L715">
        <v>182</v>
      </c>
      <c r="M715">
        <v>171.262</v>
      </c>
      <c r="N715">
        <v>194.922</v>
      </c>
      <c r="Y715">
        <v>167</v>
      </c>
      <c r="AM715"/>
      <c r="AN715"/>
      <c r="AP715">
        <v>21</v>
      </c>
      <c r="AQ715">
        <v>180</v>
      </c>
      <c r="AR715">
        <v>21.556886227544911</v>
      </c>
      <c r="AS715">
        <v>21.556886227544911</v>
      </c>
      <c r="BG715">
        <v>0</v>
      </c>
      <c r="BH715"/>
      <c r="BV715">
        <v>0</v>
      </c>
      <c r="BW715"/>
      <c r="CG715">
        <v>0</v>
      </c>
      <c r="CH715">
        <v>0</v>
      </c>
      <c r="CI715"/>
      <c r="CJ715">
        <v>1.4999999999999999E-2</v>
      </c>
      <c r="CQ715" t="s">
        <v>174</v>
      </c>
      <c r="CR715" t="s">
        <v>175</v>
      </c>
      <c r="CS715">
        <v>0</v>
      </c>
    </row>
    <row r="716" spans="1:97" x14ac:dyDescent="0.2">
      <c r="A716">
        <v>2022</v>
      </c>
      <c r="B716">
        <v>2</v>
      </c>
      <c r="C716" s="262">
        <v>44593</v>
      </c>
      <c r="D716">
        <v>434</v>
      </c>
      <c r="E716">
        <v>751</v>
      </c>
      <c r="F716">
        <v>6</v>
      </c>
      <c r="G716" t="s">
        <v>193</v>
      </c>
      <c r="H716" t="s">
        <v>194</v>
      </c>
      <c r="I716" t="s">
        <v>160</v>
      </c>
      <c r="J716">
        <v>1</v>
      </c>
      <c r="K716">
        <v>4</v>
      </c>
      <c r="L716">
        <v>1009</v>
      </c>
      <c r="M716">
        <v>949.46900000000005</v>
      </c>
      <c r="N716">
        <v>1080.6389999999999</v>
      </c>
      <c r="O716">
        <v>1370</v>
      </c>
      <c r="P716">
        <v>1604</v>
      </c>
      <c r="R716">
        <v>1397</v>
      </c>
      <c r="T716">
        <v>1126</v>
      </c>
      <c r="U716">
        <v>1009</v>
      </c>
      <c r="W716">
        <v>1123</v>
      </c>
      <c r="AM716">
        <v>1457</v>
      </c>
      <c r="AN716">
        <v>1086</v>
      </c>
      <c r="AP716">
        <v>20</v>
      </c>
      <c r="AQ716">
        <v>180</v>
      </c>
      <c r="AR716"/>
      <c r="AS716"/>
      <c r="BG716">
        <v>0</v>
      </c>
      <c r="BH716"/>
      <c r="BV716">
        <v>0</v>
      </c>
      <c r="BW716"/>
      <c r="CG716">
        <v>0</v>
      </c>
      <c r="CH716">
        <v>0</v>
      </c>
      <c r="CI716"/>
      <c r="CJ716">
        <v>1.4999999999999999E-2</v>
      </c>
      <c r="CQ716" t="s">
        <v>174</v>
      </c>
      <c r="CR716" t="s">
        <v>175</v>
      </c>
      <c r="CS716">
        <v>0</v>
      </c>
    </row>
    <row r="717" spans="1:97" x14ac:dyDescent="0.2">
      <c r="A717">
        <v>2022</v>
      </c>
      <c r="B717">
        <v>2</v>
      </c>
      <c r="C717" s="262">
        <v>44593</v>
      </c>
      <c r="D717">
        <v>434</v>
      </c>
      <c r="E717">
        <v>752</v>
      </c>
      <c r="F717">
        <v>6</v>
      </c>
      <c r="K717"/>
      <c r="O717">
        <v>59</v>
      </c>
      <c r="P717">
        <v>60</v>
      </c>
      <c r="R717">
        <v>59</v>
      </c>
      <c r="T717">
        <v>53</v>
      </c>
      <c r="U717">
        <v>53</v>
      </c>
      <c r="W717">
        <v>51</v>
      </c>
      <c r="AM717">
        <v>59.333333333333343</v>
      </c>
      <c r="AN717">
        <v>52.333333333333343</v>
      </c>
      <c r="AP717"/>
      <c r="AQ717"/>
      <c r="AR717"/>
      <c r="AS717"/>
      <c r="BG717"/>
      <c r="BH717"/>
      <c r="BV717"/>
      <c r="BW717"/>
      <c r="CG717">
        <v>0</v>
      </c>
      <c r="CH717"/>
      <c r="CI717"/>
      <c r="CJ717">
        <v>1.4999999999999999E-2</v>
      </c>
      <c r="CS717">
        <v>0</v>
      </c>
    </row>
    <row r="718" spans="1:97" x14ac:dyDescent="0.2">
      <c r="A718">
        <v>2022</v>
      </c>
      <c r="B718">
        <v>2</v>
      </c>
      <c r="C718" s="262">
        <v>44593</v>
      </c>
      <c r="D718">
        <v>375</v>
      </c>
      <c r="E718">
        <v>437</v>
      </c>
      <c r="F718">
        <v>7</v>
      </c>
      <c r="G718" t="s">
        <v>250</v>
      </c>
      <c r="H718" t="s">
        <v>251</v>
      </c>
      <c r="I718" t="s">
        <v>160</v>
      </c>
      <c r="J718">
        <v>4</v>
      </c>
      <c r="K718">
        <v>2</v>
      </c>
      <c r="L718">
        <v>168</v>
      </c>
      <c r="M718">
        <v>158.08799999999999</v>
      </c>
      <c r="N718">
        <v>179.928</v>
      </c>
      <c r="AM718"/>
      <c r="AN718"/>
      <c r="AP718">
        <v>120</v>
      </c>
      <c r="AQ718">
        <v>120</v>
      </c>
      <c r="AR718"/>
      <c r="AS718"/>
      <c r="BG718">
        <v>0</v>
      </c>
      <c r="BH718"/>
      <c r="BV718">
        <v>0</v>
      </c>
      <c r="BW718"/>
      <c r="CG718">
        <v>0</v>
      </c>
      <c r="CH718">
        <v>0</v>
      </c>
      <c r="CI718"/>
      <c r="CJ718">
        <v>1.4999999999999999E-2</v>
      </c>
      <c r="CQ718" t="s">
        <v>174</v>
      </c>
      <c r="CR718" t="s">
        <v>175</v>
      </c>
      <c r="CS718">
        <v>0</v>
      </c>
    </row>
    <row r="719" spans="1:97" x14ac:dyDescent="0.2">
      <c r="A719">
        <v>2022</v>
      </c>
      <c r="B719">
        <v>2</v>
      </c>
      <c r="C719" s="262">
        <v>44593</v>
      </c>
      <c r="D719">
        <v>376</v>
      </c>
      <c r="E719">
        <v>438</v>
      </c>
      <c r="F719">
        <v>7</v>
      </c>
      <c r="G719" t="s">
        <v>197</v>
      </c>
      <c r="H719" t="s">
        <v>198</v>
      </c>
      <c r="I719" t="s">
        <v>160</v>
      </c>
      <c r="J719">
        <v>3</v>
      </c>
      <c r="K719">
        <v>2</v>
      </c>
      <c r="L719">
        <v>335</v>
      </c>
      <c r="M719">
        <v>315.23500000000001</v>
      </c>
      <c r="N719">
        <v>358.78500000000003</v>
      </c>
      <c r="O719">
        <v>394</v>
      </c>
      <c r="P719">
        <v>407</v>
      </c>
      <c r="R719">
        <v>419</v>
      </c>
      <c r="S719">
        <v>411</v>
      </c>
      <c r="T719">
        <v>324</v>
      </c>
      <c r="U719">
        <v>330</v>
      </c>
      <c r="W719">
        <v>352</v>
      </c>
      <c r="X719">
        <v>288</v>
      </c>
      <c r="Y719">
        <v>135</v>
      </c>
      <c r="Z719">
        <v>138</v>
      </c>
      <c r="AA719">
        <v>421</v>
      </c>
      <c r="AB719">
        <v>406</v>
      </c>
      <c r="AC719">
        <v>438</v>
      </c>
      <c r="AD719">
        <v>444</v>
      </c>
      <c r="AE719">
        <v>436</v>
      </c>
      <c r="AF719">
        <v>369</v>
      </c>
      <c r="AG719">
        <v>351</v>
      </c>
      <c r="AH719">
        <v>349</v>
      </c>
      <c r="AI719">
        <v>380</v>
      </c>
      <c r="AJ719">
        <v>377</v>
      </c>
      <c r="AK719">
        <v>154</v>
      </c>
      <c r="AL719">
        <v>153</v>
      </c>
      <c r="AM719">
        <v>419.55555555555549</v>
      </c>
      <c r="AN719">
        <v>346.66666666666669</v>
      </c>
      <c r="AP719">
        <v>75</v>
      </c>
      <c r="AQ719">
        <v>144</v>
      </c>
      <c r="AR719">
        <v>8.2758620689655178</v>
      </c>
      <c r="AS719">
        <v>8.2758620689655178</v>
      </c>
      <c r="AV719">
        <v>312</v>
      </c>
      <c r="AW719">
        <v>4</v>
      </c>
      <c r="AX719">
        <v>4</v>
      </c>
      <c r="AY719">
        <v>2</v>
      </c>
      <c r="BG719">
        <v>0</v>
      </c>
      <c r="BH719">
        <v>312</v>
      </c>
      <c r="BK719">
        <v>1176</v>
      </c>
      <c r="BL719">
        <v>2</v>
      </c>
      <c r="BM719">
        <v>2</v>
      </c>
      <c r="BN719">
        <v>6</v>
      </c>
      <c r="BV719">
        <v>0</v>
      </c>
      <c r="BW719">
        <v>1176</v>
      </c>
      <c r="BX719">
        <v>3</v>
      </c>
      <c r="BY719">
        <v>3</v>
      </c>
      <c r="BZ719">
        <v>4</v>
      </c>
      <c r="CG719">
        <v>0</v>
      </c>
      <c r="CH719">
        <v>0</v>
      </c>
      <c r="CI719">
        <v>1488</v>
      </c>
      <c r="CJ719">
        <v>1.4999999999999999E-2</v>
      </c>
      <c r="CQ719" t="s">
        <v>174</v>
      </c>
      <c r="CR719" t="s">
        <v>175</v>
      </c>
      <c r="CS719">
        <v>0</v>
      </c>
    </row>
    <row r="720" spans="1:97" x14ac:dyDescent="0.2">
      <c r="A720">
        <v>2022</v>
      </c>
      <c r="B720">
        <v>2</v>
      </c>
      <c r="C720" s="262">
        <v>44593</v>
      </c>
      <c r="D720">
        <v>417</v>
      </c>
      <c r="E720">
        <v>660</v>
      </c>
      <c r="F720">
        <v>7</v>
      </c>
      <c r="G720" t="s">
        <v>304</v>
      </c>
      <c r="H720" t="s">
        <v>305</v>
      </c>
      <c r="I720" t="s">
        <v>160</v>
      </c>
      <c r="J720">
        <v>1</v>
      </c>
      <c r="K720">
        <v>6</v>
      </c>
      <c r="L720">
        <v>1265</v>
      </c>
      <c r="M720">
        <v>1190.365</v>
      </c>
      <c r="N720">
        <v>1354.8150000000001</v>
      </c>
      <c r="O720">
        <v>1665</v>
      </c>
      <c r="P720">
        <v>439</v>
      </c>
      <c r="T720">
        <v>1344</v>
      </c>
      <c r="U720">
        <v>338</v>
      </c>
      <c r="AM720">
        <v>1052</v>
      </c>
      <c r="AN720">
        <v>841</v>
      </c>
      <c r="AP720">
        <v>21</v>
      </c>
      <c r="AQ720">
        <v>180</v>
      </c>
      <c r="AR720"/>
      <c r="AS720"/>
      <c r="BG720">
        <v>0</v>
      </c>
      <c r="BH720"/>
      <c r="BV720">
        <v>0</v>
      </c>
      <c r="BW720"/>
      <c r="CG720">
        <v>0</v>
      </c>
      <c r="CH720">
        <v>0</v>
      </c>
      <c r="CI720"/>
      <c r="CJ720">
        <v>1.4999999999999999E-2</v>
      </c>
      <c r="CQ720" t="s">
        <v>174</v>
      </c>
      <c r="CR720" t="s">
        <v>175</v>
      </c>
      <c r="CS720">
        <v>0</v>
      </c>
    </row>
    <row r="721" spans="1:97" x14ac:dyDescent="0.2">
      <c r="A721">
        <v>2022</v>
      </c>
      <c r="B721">
        <v>2</v>
      </c>
      <c r="C721" s="262">
        <v>44593</v>
      </c>
      <c r="D721">
        <v>417</v>
      </c>
      <c r="E721">
        <v>661</v>
      </c>
      <c r="F721">
        <v>7</v>
      </c>
      <c r="G721" t="s">
        <v>306</v>
      </c>
      <c r="H721" t="s">
        <v>307</v>
      </c>
      <c r="I721" t="s">
        <v>160</v>
      </c>
      <c r="J721">
        <v>1</v>
      </c>
      <c r="K721">
        <v>6</v>
      </c>
      <c r="L721">
        <v>276</v>
      </c>
      <c r="M721">
        <v>259.7</v>
      </c>
      <c r="N721">
        <v>295.60000000000002</v>
      </c>
      <c r="O721">
        <v>373</v>
      </c>
      <c r="T721">
        <v>291</v>
      </c>
      <c r="AM721">
        <v>373</v>
      </c>
      <c r="AN721">
        <v>291</v>
      </c>
      <c r="AP721">
        <v>21</v>
      </c>
      <c r="AQ721">
        <v>180</v>
      </c>
      <c r="AR721"/>
      <c r="AS721"/>
      <c r="BG721">
        <v>0</v>
      </c>
      <c r="BH721"/>
      <c r="BV721">
        <v>0</v>
      </c>
      <c r="BW721"/>
      <c r="CG721">
        <v>0</v>
      </c>
      <c r="CH721">
        <v>0</v>
      </c>
      <c r="CI721"/>
      <c r="CJ721">
        <v>1.4999999999999999E-2</v>
      </c>
      <c r="CQ721" t="s">
        <v>174</v>
      </c>
      <c r="CR721" t="s">
        <v>175</v>
      </c>
      <c r="CS721">
        <v>0</v>
      </c>
    </row>
    <row r="722" spans="1:97" x14ac:dyDescent="0.2">
      <c r="A722">
        <v>2022</v>
      </c>
      <c r="B722">
        <v>2</v>
      </c>
      <c r="C722" s="262">
        <v>44593</v>
      </c>
      <c r="D722">
        <v>159</v>
      </c>
      <c r="E722">
        <v>299</v>
      </c>
      <c r="F722">
        <v>30</v>
      </c>
      <c r="G722" t="s">
        <v>233</v>
      </c>
      <c r="H722" t="s">
        <v>234</v>
      </c>
      <c r="I722" t="s">
        <v>235</v>
      </c>
      <c r="J722">
        <v>3</v>
      </c>
      <c r="K722">
        <v>2</v>
      </c>
      <c r="L722">
        <v>115</v>
      </c>
      <c r="M722">
        <v>106.95</v>
      </c>
      <c r="N722">
        <v>123.05</v>
      </c>
      <c r="O722">
        <v>197</v>
      </c>
      <c r="P722">
        <v>189</v>
      </c>
      <c r="Q722">
        <v>173</v>
      </c>
      <c r="R722">
        <v>175</v>
      </c>
      <c r="S722">
        <v>169</v>
      </c>
      <c r="T722">
        <v>123</v>
      </c>
      <c r="U722">
        <v>120</v>
      </c>
      <c r="V722">
        <v>119</v>
      </c>
      <c r="W722">
        <v>117</v>
      </c>
      <c r="X722">
        <v>115</v>
      </c>
      <c r="Y722">
        <v>128</v>
      </c>
      <c r="Z722">
        <v>132</v>
      </c>
      <c r="AA722">
        <v>193</v>
      </c>
      <c r="AB722">
        <v>184</v>
      </c>
      <c r="AC722">
        <v>174</v>
      </c>
      <c r="AD722">
        <v>168</v>
      </c>
      <c r="AE722">
        <v>174</v>
      </c>
      <c r="AF722">
        <v>130</v>
      </c>
      <c r="AG722">
        <v>128</v>
      </c>
      <c r="AH722">
        <v>124</v>
      </c>
      <c r="AI722">
        <v>130</v>
      </c>
      <c r="AJ722">
        <v>133</v>
      </c>
      <c r="AK722">
        <v>131</v>
      </c>
      <c r="AL722">
        <v>135</v>
      </c>
      <c r="AM722">
        <v>179.6</v>
      </c>
      <c r="AN722">
        <v>123.9</v>
      </c>
      <c r="AP722">
        <v>86</v>
      </c>
      <c r="AQ722">
        <v>126</v>
      </c>
      <c r="AR722">
        <v>9.1603053435114496</v>
      </c>
      <c r="AS722">
        <v>9.1603053435114496</v>
      </c>
      <c r="AW722">
        <v>2</v>
      </c>
      <c r="AX722">
        <v>2</v>
      </c>
      <c r="AY722">
        <v>2</v>
      </c>
      <c r="BG722">
        <v>0</v>
      </c>
      <c r="BH722"/>
      <c r="BK722">
        <v>768</v>
      </c>
      <c r="BL722">
        <v>2</v>
      </c>
      <c r="BM722">
        <v>2</v>
      </c>
      <c r="BN722">
        <v>6</v>
      </c>
      <c r="BV722">
        <v>0</v>
      </c>
      <c r="BW722">
        <v>768</v>
      </c>
      <c r="BX722">
        <v>2</v>
      </c>
      <c r="BY722">
        <v>2</v>
      </c>
      <c r="BZ722">
        <v>4</v>
      </c>
      <c r="CG722">
        <v>0</v>
      </c>
      <c r="CH722">
        <v>0</v>
      </c>
      <c r="CI722"/>
      <c r="CJ722">
        <v>0.02</v>
      </c>
      <c r="CQ722" t="s">
        <v>169</v>
      </c>
      <c r="CR722" t="s">
        <v>170</v>
      </c>
      <c r="CS722">
        <v>0</v>
      </c>
    </row>
    <row r="723" spans="1:97" x14ac:dyDescent="0.2">
      <c r="A723">
        <v>2022</v>
      </c>
      <c r="B723">
        <v>2</v>
      </c>
      <c r="C723" s="262">
        <v>44593</v>
      </c>
      <c r="D723">
        <v>415</v>
      </c>
      <c r="E723">
        <v>655</v>
      </c>
      <c r="F723">
        <v>47</v>
      </c>
      <c r="G723" t="s">
        <v>240</v>
      </c>
      <c r="H723" t="s">
        <v>241</v>
      </c>
      <c r="I723" t="s">
        <v>201</v>
      </c>
      <c r="J723">
        <v>3</v>
      </c>
      <c r="K723">
        <v>1</v>
      </c>
      <c r="L723">
        <v>148</v>
      </c>
      <c r="M723">
        <v>137.63999999999999</v>
      </c>
      <c r="N723">
        <v>158.36000000000001</v>
      </c>
      <c r="O723">
        <v>179</v>
      </c>
      <c r="P723">
        <v>182</v>
      </c>
      <c r="R723">
        <v>175</v>
      </c>
      <c r="S723">
        <v>171</v>
      </c>
      <c r="T723">
        <v>150</v>
      </c>
      <c r="U723">
        <v>152</v>
      </c>
      <c r="W723">
        <v>150</v>
      </c>
      <c r="X723">
        <v>149</v>
      </c>
      <c r="AM723">
        <v>176.75</v>
      </c>
      <c r="AN723">
        <v>150.25</v>
      </c>
      <c r="AP723">
        <v>64</v>
      </c>
      <c r="AQ723">
        <v>169</v>
      </c>
      <c r="AR723"/>
      <c r="AS723"/>
      <c r="AV723">
        <v>1100</v>
      </c>
      <c r="AW723">
        <v>1</v>
      </c>
      <c r="AX723">
        <v>4</v>
      </c>
      <c r="BG723">
        <v>0</v>
      </c>
      <c r="BH723">
        <v>1100</v>
      </c>
      <c r="BV723">
        <v>0</v>
      </c>
      <c r="BW723"/>
      <c r="CG723">
        <v>0</v>
      </c>
      <c r="CH723">
        <v>0</v>
      </c>
      <c r="CI723"/>
      <c r="CJ723">
        <v>0.02</v>
      </c>
      <c r="CQ723" t="s">
        <v>169</v>
      </c>
      <c r="CR723" t="s">
        <v>179</v>
      </c>
      <c r="CS723">
        <v>0</v>
      </c>
    </row>
    <row r="724" spans="1:97" x14ac:dyDescent="0.2">
      <c r="A724">
        <v>2022</v>
      </c>
      <c r="B724">
        <v>2</v>
      </c>
      <c r="C724" s="262">
        <v>44593</v>
      </c>
      <c r="D724">
        <v>415</v>
      </c>
      <c r="E724">
        <v>656</v>
      </c>
      <c r="F724">
        <v>47</v>
      </c>
      <c r="G724" t="s">
        <v>287</v>
      </c>
      <c r="H724" t="s">
        <v>288</v>
      </c>
      <c r="I724" t="s">
        <v>201</v>
      </c>
      <c r="J724">
        <v>3</v>
      </c>
      <c r="K724">
        <v>1</v>
      </c>
      <c r="L724">
        <v>148</v>
      </c>
      <c r="M724">
        <v>137.63999999999999</v>
      </c>
      <c r="N724">
        <v>158.36000000000001</v>
      </c>
      <c r="O724">
        <v>179</v>
      </c>
      <c r="P724">
        <v>182</v>
      </c>
      <c r="R724">
        <v>175</v>
      </c>
      <c r="S724">
        <v>171</v>
      </c>
      <c r="T724">
        <v>150</v>
      </c>
      <c r="U724">
        <v>182</v>
      </c>
      <c r="W724">
        <v>150</v>
      </c>
      <c r="X724">
        <v>149</v>
      </c>
      <c r="AM724">
        <v>176.75</v>
      </c>
      <c r="AN724">
        <v>157.75</v>
      </c>
      <c r="AP724">
        <v>64</v>
      </c>
      <c r="AQ724">
        <v>169</v>
      </c>
      <c r="AR724"/>
      <c r="AS724"/>
      <c r="BG724">
        <v>0</v>
      </c>
      <c r="BH724"/>
      <c r="BV724">
        <v>0</v>
      </c>
      <c r="BW724"/>
      <c r="CG724">
        <v>0</v>
      </c>
      <c r="CH724">
        <v>0</v>
      </c>
      <c r="CI724"/>
      <c r="CJ724">
        <v>0.02</v>
      </c>
      <c r="CQ724" t="s">
        <v>169</v>
      </c>
      <c r="CR724" t="s">
        <v>179</v>
      </c>
      <c r="CS724">
        <v>0</v>
      </c>
    </row>
    <row r="725" spans="1:97" x14ac:dyDescent="0.2">
      <c r="A725">
        <v>2022</v>
      </c>
      <c r="B725">
        <v>2</v>
      </c>
      <c r="C725" s="262">
        <v>44593</v>
      </c>
      <c r="D725">
        <v>415</v>
      </c>
      <c r="E725">
        <v>657</v>
      </c>
      <c r="F725">
        <v>47</v>
      </c>
      <c r="G725" t="s">
        <v>289</v>
      </c>
      <c r="H725" t="s">
        <v>290</v>
      </c>
      <c r="I725" t="s">
        <v>201</v>
      </c>
      <c r="J725">
        <v>3</v>
      </c>
      <c r="K725">
        <v>1</v>
      </c>
      <c r="L725">
        <v>90</v>
      </c>
      <c r="M725">
        <v>83.7</v>
      </c>
      <c r="N725">
        <v>96.3</v>
      </c>
      <c r="O725">
        <v>138</v>
      </c>
      <c r="P725">
        <v>135</v>
      </c>
      <c r="R725">
        <v>133</v>
      </c>
      <c r="S725">
        <v>133</v>
      </c>
      <c r="T725">
        <v>96</v>
      </c>
      <c r="U725">
        <v>96</v>
      </c>
      <c r="W725">
        <v>113</v>
      </c>
      <c r="X725">
        <v>110</v>
      </c>
      <c r="AM725">
        <v>134.75</v>
      </c>
      <c r="AN725">
        <v>103.75</v>
      </c>
      <c r="AP725">
        <v>64</v>
      </c>
      <c r="AQ725">
        <v>169</v>
      </c>
      <c r="AR725"/>
      <c r="AS725"/>
      <c r="AV725">
        <v>510</v>
      </c>
      <c r="AW725">
        <v>2</v>
      </c>
      <c r="AX725">
        <v>3</v>
      </c>
      <c r="BG725">
        <v>0</v>
      </c>
      <c r="BH725">
        <v>510</v>
      </c>
      <c r="BV725">
        <v>0</v>
      </c>
      <c r="BW725"/>
      <c r="CG725">
        <v>0</v>
      </c>
      <c r="CH725">
        <v>0</v>
      </c>
      <c r="CI725"/>
      <c r="CJ725">
        <v>0.02</v>
      </c>
      <c r="CQ725" t="s">
        <v>169</v>
      </c>
      <c r="CR725" t="s">
        <v>179</v>
      </c>
      <c r="CS725">
        <v>0</v>
      </c>
    </row>
    <row r="726" spans="1:97" x14ac:dyDescent="0.2">
      <c r="A726">
        <v>2022</v>
      </c>
      <c r="B726">
        <v>2</v>
      </c>
      <c r="C726" s="262">
        <v>44593</v>
      </c>
      <c r="D726">
        <v>415</v>
      </c>
      <c r="E726">
        <v>658</v>
      </c>
      <c r="F726">
        <v>47</v>
      </c>
      <c r="G726" t="s">
        <v>242</v>
      </c>
      <c r="H726" t="s">
        <v>243</v>
      </c>
      <c r="I726" t="s">
        <v>201</v>
      </c>
      <c r="J726">
        <v>3</v>
      </c>
      <c r="K726">
        <v>1</v>
      </c>
      <c r="L726">
        <v>90</v>
      </c>
      <c r="M726">
        <v>83.7</v>
      </c>
      <c r="N726">
        <v>96.3</v>
      </c>
      <c r="O726">
        <v>138</v>
      </c>
      <c r="P726">
        <v>135</v>
      </c>
      <c r="R726">
        <v>133</v>
      </c>
      <c r="S726">
        <v>133</v>
      </c>
      <c r="T726">
        <v>96</v>
      </c>
      <c r="U726">
        <v>96</v>
      </c>
      <c r="W726">
        <v>113</v>
      </c>
      <c r="X726">
        <v>110</v>
      </c>
      <c r="Y726">
        <v>186</v>
      </c>
      <c r="Z726">
        <v>189</v>
      </c>
      <c r="AM726">
        <v>134.75</v>
      </c>
      <c r="AN726">
        <v>103.75</v>
      </c>
      <c r="AP726">
        <v>64</v>
      </c>
      <c r="AQ726">
        <v>169</v>
      </c>
      <c r="AR726">
        <v>6.4171122994652414</v>
      </c>
      <c r="AS726">
        <v>6.4171122994652414</v>
      </c>
      <c r="BG726">
        <v>0</v>
      </c>
      <c r="BH726"/>
      <c r="BV726">
        <v>0</v>
      </c>
      <c r="BW726"/>
      <c r="CG726">
        <v>0</v>
      </c>
      <c r="CH726">
        <v>0</v>
      </c>
      <c r="CI726"/>
      <c r="CJ726">
        <v>0.02</v>
      </c>
      <c r="CQ726" t="s">
        <v>169</v>
      </c>
      <c r="CR726" t="s">
        <v>179</v>
      </c>
      <c r="CS726">
        <v>0</v>
      </c>
    </row>
    <row r="727" spans="1:97" x14ac:dyDescent="0.2">
      <c r="A727">
        <v>2022</v>
      </c>
      <c r="B727">
        <v>2</v>
      </c>
      <c r="C727" s="262">
        <v>44593</v>
      </c>
      <c r="D727">
        <v>334</v>
      </c>
      <c r="E727">
        <v>254</v>
      </c>
      <c r="F727">
        <v>49</v>
      </c>
      <c r="G727" t="s">
        <v>200</v>
      </c>
      <c r="H727" t="s">
        <v>168</v>
      </c>
      <c r="I727" t="s">
        <v>201</v>
      </c>
      <c r="J727">
        <v>4</v>
      </c>
      <c r="K727">
        <v>2</v>
      </c>
      <c r="L727">
        <v>203</v>
      </c>
      <c r="M727">
        <v>188.79</v>
      </c>
      <c r="N727">
        <v>217.21</v>
      </c>
      <c r="O727">
        <v>282</v>
      </c>
      <c r="P727">
        <v>292</v>
      </c>
      <c r="R727">
        <v>320</v>
      </c>
      <c r="S727">
        <v>311</v>
      </c>
      <c r="T727">
        <v>205</v>
      </c>
      <c r="U727">
        <v>200</v>
      </c>
      <c r="W727">
        <v>199</v>
      </c>
      <c r="X727">
        <v>201</v>
      </c>
      <c r="Y727">
        <v>136</v>
      </c>
      <c r="Z727">
        <v>137</v>
      </c>
      <c r="AA727">
        <v>330</v>
      </c>
      <c r="AB727">
        <v>260</v>
      </c>
      <c r="AC727">
        <v>250</v>
      </c>
      <c r="AE727">
        <v>268</v>
      </c>
      <c r="AF727">
        <v>220</v>
      </c>
      <c r="AG727">
        <v>189</v>
      </c>
      <c r="AH727">
        <v>203</v>
      </c>
      <c r="AJ727">
        <v>211</v>
      </c>
      <c r="AK727">
        <v>139</v>
      </c>
      <c r="AL727">
        <v>146</v>
      </c>
      <c r="AM727">
        <v>289.125</v>
      </c>
      <c r="AN727">
        <v>203.5</v>
      </c>
      <c r="AP727">
        <v>94</v>
      </c>
      <c r="AQ727">
        <v>153</v>
      </c>
      <c r="AR727">
        <v>6.4748201438848918</v>
      </c>
      <c r="AS727">
        <v>6.4748201438848918</v>
      </c>
      <c r="AW727">
        <v>4</v>
      </c>
      <c r="AX727">
        <v>4</v>
      </c>
      <c r="AY727">
        <v>4</v>
      </c>
      <c r="BG727">
        <v>0</v>
      </c>
      <c r="BH727"/>
      <c r="BL727">
        <v>2</v>
      </c>
      <c r="BM727">
        <v>4</v>
      </c>
      <c r="BN727">
        <v>4</v>
      </c>
      <c r="BV727">
        <v>0</v>
      </c>
      <c r="BW727"/>
      <c r="BX727">
        <v>3</v>
      </c>
      <c r="BY727">
        <v>4</v>
      </c>
      <c r="BZ727">
        <v>4</v>
      </c>
      <c r="CG727">
        <v>0</v>
      </c>
      <c r="CH727">
        <v>0</v>
      </c>
      <c r="CI727"/>
      <c r="CJ727">
        <v>0.02</v>
      </c>
      <c r="CQ727" t="s">
        <v>169</v>
      </c>
      <c r="CR727" t="s">
        <v>170</v>
      </c>
      <c r="CS727">
        <v>0</v>
      </c>
    </row>
    <row r="728" spans="1:97" x14ac:dyDescent="0.2">
      <c r="A728">
        <v>2022</v>
      </c>
      <c r="B728">
        <v>2</v>
      </c>
      <c r="C728" s="262">
        <v>44593</v>
      </c>
      <c r="D728">
        <v>1</v>
      </c>
      <c r="E728">
        <v>1</v>
      </c>
      <c r="F728"/>
      <c r="G728" t="s">
        <v>339</v>
      </c>
      <c r="H728" t="s">
        <v>340</v>
      </c>
      <c r="I728" t="s">
        <v>160</v>
      </c>
      <c r="J728">
        <v>3</v>
      </c>
      <c r="K728">
        <v>2</v>
      </c>
      <c r="L728">
        <v>111</v>
      </c>
      <c r="M728">
        <v>103.23</v>
      </c>
      <c r="N728">
        <v>118.77</v>
      </c>
      <c r="R728">
        <v>135</v>
      </c>
      <c r="S728">
        <v>131</v>
      </c>
      <c r="W728">
        <v>111</v>
      </c>
      <c r="X728">
        <v>109</v>
      </c>
      <c r="AA728">
        <v>188</v>
      </c>
      <c r="AB728">
        <v>199</v>
      </c>
      <c r="AD728">
        <v>212</v>
      </c>
      <c r="AE728">
        <v>214</v>
      </c>
      <c r="AF728">
        <v>127</v>
      </c>
      <c r="AG728">
        <v>116</v>
      </c>
      <c r="AI728">
        <v>161</v>
      </c>
      <c r="AJ728">
        <v>155</v>
      </c>
      <c r="AM728">
        <v>179.83333333333329</v>
      </c>
      <c r="AN728">
        <v>129.83333333333329</v>
      </c>
      <c r="AP728">
        <v>108</v>
      </c>
      <c r="AQ728">
        <v>100</v>
      </c>
      <c r="AR728"/>
      <c r="AS728"/>
      <c r="AV728">
        <v>480</v>
      </c>
      <c r="AW728">
        <v>3</v>
      </c>
      <c r="AX728">
        <v>2</v>
      </c>
      <c r="BG728">
        <v>0</v>
      </c>
      <c r="BH728">
        <v>480</v>
      </c>
      <c r="BK728">
        <v>464</v>
      </c>
      <c r="BM728">
        <v>1</v>
      </c>
      <c r="BN728">
        <v>5</v>
      </c>
      <c r="BV728">
        <v>0</v>
      </c>
      <c r="BW728">
        <v>464</v>
      </c>
      <c r="BY728">
        <v>1</v>
      </c>
      <c r="CG728">
        <v>0</v>
      </c>
      <c r="CH728">
        <v>0</v>
      </c>
      <c r="CI728">
        <v>944</v>
      </c>
      <c r="CQ728" t="s">
        <v>341</v>
      </c>
      <c r="CR728" t="s">
        <v>341</v>
      </c>
      <c r="CS728">
        <v>0</v>
      </c>
    </row>
    <row r="729" spans="1:97" x14ac:dyDescent="0.2">
      <c r="A729">
        <v>2022</v>
      </c>
      <c r="B729">
        <v>2</v>
      </c>
      <c r="C729" s="262">
        <v>44593</v>
      </c>
      <c r="D729">
        <v>1</v>
      </c>
      <c r="E729">
        <v>2</v>
      </c>
      <c r="F729"/>
      <c r="G729" t="s">
        <v>342</v>
      </c>
      <c r="H729" t="s">
        <v>343</v>
      </c>
      <c r="I729" t="s">
        <v>160</v>
      </c>
      <c r="J729">
        <v>3</v>
      </c>
      <c r="K729">
        <v>2</v>
      </c>
      <c r="L729">
        <v>113</v>
      </c>
      <c r="M729">
        <v>105.09</v>
      </c>
      <c r="N729">
        <v>120.91</v>
      </c>
      <c r="R729">
        <v>152</v>
      </c>
      <c r="S729">
        <v>150</v>
      </c>
      <c r="W729">
        <v>106</v>
      </c>
      <c r="X729">
        <v>105</v>
      </c>
      <c r="Z729">
        <v>124</v>
      </c>
      <c r="AA729">
        <v>170</v>
      </c>
      <c r="AB729">
        <v>152</v>
      </c>
      <c r="AD729">
        <v>150</v>
      </c>
      <c r="AE729">
        <v>180</v>
      </c>
      <c r="AF729">
        <v>129</v>
      </c>
      <c r="AG729">
        <v>103</v>
      </c>
      <c r="AI729">
        <v>122</v>
      </c>
      <c r="AJ729">
        <v>141</v>
      </c>
      <c r="AK729">
        <v>127</v>
      </c>
      <c r="AL729">
        <v>118</v>
      </c>
      <c r="AM729">
        <v>159</v>
      </c>
      <c r="AN729">
        <v>117.6666666666667</v>
      </c>
      <c r="AP729">
        <v>108</v>
      </c>
      <c r="AQ729">
        <v>100</v>
      </c>
      <c r="AR729">
        <v>9.7560975609756095</v>
      </c>
      <c r="AS729">
        <v>9.7560975609756095</v>
      </c>
      <c r="AV729">
        <v>494</v>
      </c>
      <c r="AW729">
        <v>2</v>
      </c>
      <c r="AX729">
        <v>1</v>
      </c>
      <c r="AY729">
        <v>1</v>
      </c>
      <c r="BG729">
        <v>0</v>
      </c>
      <c r="BH729">
        <v>494</v>
      </c>
      <c r="BV729">
        <v>0</v>
      </c>
      <c r="BW729"/>
      <c r="CG729">
        <v>0</v>
      </c>
      <c r="CH729">
        <v>0</v>
      </c>
      <c r="CI729"/>
      <c r="CQ729" t="s">
        <v>341</v>
      </c>
      <c r="CR729" t="s">
        <v>341</v>
      </c>
      <c r="CS729">
        <v>0</v>
      </c>
    </row>
    <row r="730" spans="1:97" x14ac:dyDescent="0.2">
      <c r="A730">
        <v>2022</v>
      </c>
      <c r="B730">
        <v>2</v>
      </c>
      <c r="C730" s="262">
        <v>44593</v>
      </c>
      <c r="D730">
        <v>33</v>
      </c>
      <c r="E730">
        <v>98</v>
      </c>
      <c r="F730"/>
      <c r="G730" t="s">
        <v>390</v>
      </c>
      <c r="H730" t="s">
        <v>391</v>
      </c>
      <c r="I730" t="s">
        <v>204</v>
      </c>
      <c r="J730">
        <v>2</v>
      </c>
      <c r="K730">
        <v>4</v>
      </c>
      <c r="L730">
        <v>57</v>
      </c>
      <c r="M730">
        <v>53.01</v>
      </c>
      <c r="N730">
        <v>60.99</v>
      </c>
      <c r="Y730">
        <v>110</v>
      </c>
      <c r="Z730">
        <v>110</v>
      </c>
      <c r="AK730">
        <v>110</v>
      </c>
      <c r="AL730">
        <v>110</v>
      </c>
      <c r="AM730"/>
      <c r="AN730"/>
      <c r="AP730">
        <v>35</v>
      </c>
      <c r="AQ730">
        <v>206</v>
      </c>
      <c r="AR730">
        <v>16.36363636363636</v>
      </c>
      <c r="AS730">
        <v>16.36363636363636</v>
      </c>
      <c r="BG730">
        <v>0</v>
      </c>
      <c r="BH730"/>
      <c r="BV730">
        <v>0</v>
      </c>
      <c r="BW730"/>
      <c r="CG730">
        <v>0</v>
      </c>
      <c r="CH730">
        <v>0</v>
      </c>
      <c r="CI730"/>
      <c r="CQ730" t="s">
        <v>169</v>
      </c>
      <c r="CR730" t="s">
        <v>179</v>
      </c>
      <c r="CS730">
        <v>0</v>
      </c>
    </row>
    <row r="731" spans="1:97" x14ac:dyDescent="0.2">
      <c r="A731">
        <v>2022</v>
      </c>
      <c r="B731">
        <v>2</v>
      </c>
      <c r="C731" s="262">
        <v>44593</v>
      </c>
      <c r="D731">
        <v>142</v>
      </c>
      <c r="E731">
        <v>280</v>
      </c>
      <c r="F731"/>
      <c r="G731" t="s">
        <v>319</v>
      </c>
      <c r="H731" t="s">
        <v>320</v>
      </c>
      <c r="I731" t="s">
        <v>160</v>
      </c>
      <c r="J731">
        <v>3</v>
      </c>
      <c r="K731">
        <v>2</v>
      </c>
      <c r="L731">
        <v>323</v>
      </c>
      <c r="M731">
        <v>300.39</v>
      </c>
      <c r="N731">
        <v>345.61</v>
      </c>
      <c r="AA731">
        <v>427</v>
      </c>
      <c r="AB731">
        <v>410</v>
      </c>
      <c r="AC731">
        <v>426</v>
      </c>
      <c r="AD731">
        <v>440</v>
      </c>
      <c r="AE731">
        <v>450</v>
      </c>
      <c r="AF731">
        <v>350</v>
      </c>
      <c r="AG731">
        <v>341</v>
      </c>
      <c r="AH731">
        <v>360</v>
      </c>
      <c r="AI731">
        <v>390</v>
      </c>
      <c r="AJ731">
        <v>396</v>
      </c>
      <c r="AK731">
        <v>122</v>
      </c>
      <c r="AL731">
        <v>122</v>
      </c>
      <c r="AM731">
        <v>430.6</v>
      </c>
      <c r="AN731">
        <v>367.4</v>
      </c>
      <c r="AP731">
        <v>105</v>
      </c>
      <c r="AQ731">
        <v>103</v>
      </c>
      <c r="AR731">
        <v>9.8360655737704921</v>
      </c>
      <c r="AS731">
        <v>9.8360655737704921</v>
      </c>
      <c r="BG731">
        <v>0</v>
      </c>
      <c r="BH731"/>
      <c r="BK731">
        <v>865</v>
      </c>
      <c r="BL731">
        <v>1</v>
      </c>
      <c r="BM731">
        <v>2</v>
      </c>
      <c r="BN731">
        <v>5</v>
      </c>
      <c r="BV731">
        <v>0</v>
      </c>
      <c r="BW731">
        <v>865</v>
      </c>
      <c r="CG731">
        <v>0</v>
      </c>
      <c r="CH731">
        <v>0</v>
      </c>
      <c r="CI731"/>
      <c r="CQ731" t="s">
        <v>165</v>
      </c>
      <c r="CS731">
        <v>0</v>
      </c>
    </row>
    <row r="732" spans="1:97" x14ac:dyDescent="0.2">
      <c r="A732">
        <v>2022</v>
      </c>
      <c r="B732">
        <v>2</v>
      </c>
      <c r="C732" s="262">
        <v>44593</v>
      </c>
      <c r="D732">
        <v>165</v>
      </c>
      <c r="E732">
        <v>306</v>
      </c>
      <c r="F732"/>
      <c r="G732" t="s">
        <v>387</v>
      </c>
      <c r="H732" t="s">
        <v>388</v>
      </c>
      <c r="I732" t="s">
        <v>204</v>
      </c>
      <c r="J732">
        <v>1</v>
      </c>
      <c r="K732">
        <v>3</v>
      </c>
      <c r="L732">
        <v>196</v>
      </c>
      <c r="M732">
        <v>182.28</v>
      </c>
      <c r="N732">
        <v>209.72</v>
      </c>
      <c r="O732">
        <v>223</v>
      </c>
      <c r="P732">
        <v>327</v>
      </c>
      <c r="T732">
        <v>190</v>
      </c>
      <c r="U732">
        <v>191</v>
      </c>
      <c r="AM732">
        <v>275</v>
      </c>
      <c r="AN732">
        <v>190.5</v>
      </c>
      <c r="AP732">
        <v>23</v>
      </c>
      <c r="AQ732">
        <v>157</v>
      </c>
      <c r="AR732"/>
      <c r="AS732"/>
      <c r="AV732">
        <v>160</v>
      </c>
      <c r="AW732">
        <v>1</v>
      </c>
      <c r="AX732">
        <v>1</v>
      </c>
      <c r="BG732">
        <v>0</v>
      </c>
      <c r="BH732">
        <v>160</v>
      </c>
      <c r="BK732">
        <v>140</v>
      </c>
      <c r="BV732">
        <v>0</v>
      </c>
      <c r="BW732">
        <v>140</v>
      </c>
      <c r="CG732">
        <v>0</v>
      </c>
      <c r="CH732">
        <v>0</v>
      </c>
      <c r="CI732">
        <v>300</v>
      </c>
      <c r="CQ732" t="s">
        <v>389</v>
      </c>
      <c r="CS732">
        <v>0</v>
      </c>
    </row>
    <row r="733" spans="1:97" x14ac:dyDescent="0.2">
      <c r="A733">
        <v>2022</v>
      </c>
      <c r="B733">
        <v>2</v>
      </c>
      <c r="C733" s="262">
        <v>44593</v>
      </c>
      <c r="D733">
        <v>165</v>
      </c>
      <c r="E733">
        <v>652</v>
      </c>
      <c r="F733"/>
      <c r="G733" t="s">
        <v>327</v>
      </c>
      <c r="H733" t="s">
        <v>328</v>
      </c>
      <c r="I733" t="s">
        <v>204</v>
      </c>
      <c r="J733">
        <v>1</v>
      </c>
      <c r="K733">
        <v>3</v>
      </c>
      <c r="L733">
        <v>17.100000000000001</v>
      </c>
      <c r="M733">
        <v>15.903</v>
      </c>
      <c r="N733">
        <v>18.297000000000001</v>
      </c>
      <c r="Y733">
        <v>168</v>
      </c>
      <c r="AM733"/>
      <c r="AN733"/>
      <c r="AP733">
        <v>23</v>
      </c>
      <c r="AQ733">
        <v>157</v>
      </c>
      <c r="AR733">
        <v>21.428571428571431</v>
      </c>
      <c r="AS733">
        <v>21.428571428571431</v>
      </c>
      <c r="BG733">
        <v>0</v>
      </c>
      <c r="BH733"/>
      <c r="BV733">
        <v>0</v>
      </c>
      <c r="BW733"/>
      <c r="CG733">
        <v>0</v>
      </c>
      <c r="CH733">
        <v>0</v>
      </c>
      <c r="CI733"/>
      <c r="CQ733" t="s">
        <v>389</v>
      </c>
      <c r="CS733">
        <v>0</v>
      </c>
    </row>
    <row r="734" spans="1:97" x14ac:dyDescent="0.2">
      <c r="A734">
        <v>2022</v>
      </c>
      <c r="B734">
        <v>2</v>
      </c>
      <c r="C734" s="262">
        <v>44593</v>
      </c>
      <c r="D734">
        <v>372</v>
      </c>
      <c r="E734">
        <v>646</v>
      </c>
      <c r="F734"/>
      <c r="G734" t="s">
        <v>244</v>
      </c>
      <c r="H734" t="s">
        <v>245</v>
      </c>
      <c r="I734" t="s">
        <v>201</v>
      </c>
      <c r="J734">
        <v>2</v>
      </c>
      <c r="K734">
        <v>2</v>
      </c>
      <c r="L734">
        <v>212</v>
      </c>
      <c r="M734">
        <v>197.16</v>
      </c>
      <c r="N734">
        <v>226.84</v>
      </c>
      <c r="R734">
        <v>270</v>
      </c>
      <c r="S734">
        <v>285</v>
      </c>
      <c r="W734">
        <v>220</v>
      </c>
      <c r="X734">
        <v>222</v>
      </c>
      <c r="AM734">
        <v>277.5</v>
      </c>
      <c r="AN734">
        <v>221</v>
      </c>
      <c r="AP734">
        <v>37</v>
      </c>
      <c r="AQ734">
        <v>150</v>
      </c>
      <c r="AR734"/>
      <c r="AS734"/>
      <c r="AW734">
        <v>1</v>
      </c>
      <c r="AX734">
        <v>1</v>
      </c>
      <c r="AY734">
        <v>2</v>
      </c>
      <c r="BG734">
        <v>0</v>
      </c>
      <c r="BH734"/>
      <c r="BV734">
        <v>0</v>
      </c>
      <c r="BW734"/>
      <c r="CG734">
        <v>0</v>
      </c>
      <c r="CH734">
        <v>0</v>
      </c>
      <c r="CI734"/>
      <c r="CQ734" t="s">
        <v>169</v>
      </c>
      <c r="CR734" t="s">
        <v>238</v>
      </c>
      <c r="CS734">
        <v>0</v>
      </c>
    </row>
    <row r="735" spans="1:97" x14ac:dyDescent="0.2">
      <c r="A735">
        <v>2022</v>
      </c>
      <c r="B735">
        <v>2</v>
      </c>
      <c r="C735" s="262">
        <v>44593</v>
      </c>
      <c r="D735">
        <v>372</v>
      </c>
      <c r="E735">
        <v>647</v>
      </c>
      <c r="F735"/>
      <c r="G735" t="s">
        <v>236</v>
      </c>
      <c r="H735" t="s">
        <v>237</v>
      </c>
      <c r="I735" t="s">
        <v>201</v>
      </c>
      <c r="J735">
        <v>2</v>
      </c>
      <c r="K735">
        <v>2</v>
      </c>
      <c r="L735">
        <v>212</v>
      </c>
      <c r="M735">
        <v>197.16</v>
      </c>
      <c r="N735">
        <v>226.84</v>
      </c>
      <c r="R735">
        <v>275</v>
      </c>
      <c r="S735">
        <v>311</v>
      </c>
      <c r="W735">
        <v>222</v>
      </c>
      <c r="X735">
        <v>225</v>
      </c>
      <c r="Z735">
        <v>130</v>
      </c>
      <c r="AM735">
        <v>293</v>
      </c>
      <c r="AN735">
        <v>223.5</v>
      </c>
      <c r="AP735">
        <v>37</v>
      </c>
      <c r="AQ735">
        <v>150</v>
      </c>
      <c r="AR735">
        <v>13.84615384615385</v>
      </c>
      <c r="AS735">
        <v>13.84615384615385</v>
      </c>
      <c r="AW735">
        <v>1</v>
      </c>
      <c r="AX735">
        <v>2</v>
      </c>
      <c r="AY735">
        <v>1</v>
      </c>
      <c r="BG735">
        <v>0</v>
      </c>
      <c r="BH735"/>
      <c r="BV735">
        <v>0</v>
      </c>
      <c r="BW735"/>
      <c r="CG735">
        <v>0</v>
      </c>
      <c r="CH735">
        <v>0</v>
      </c>
      <c r="CI735"/>
      <c r="CQ735" t="s">
        <v>169</v>
      </c>
      <c r="CR735" t="s">
        <v>238</v>
      </c>
      <c r="CS735">
        <v>0</v>
      </c>
    </row>
    <row r="736" spans="1:97" x14ac:dyDescent="0.2">
      <c r="A736">
        <v>2022</v>
      </c>
      <c r="B736">
        <v>2</v>
      </c>
      <c r="C736" s="262">
        <v>44593</v>
      </c>
      <c r="D736">
        <v>382</v>
      </c>
      <c r="E736">
        <v>449</v>
      </c>
      <c r="F736"/>
      <c r="G736" t="s">
        <v>299</v>
      </c>
      <c r="H736" t="s">
        <v>300</v>
      </c>
      <c r="I736" t="s">
        <v>160</v>
      </c>
      <c r="J736">
        <v>3</v>
      </c>
      <c r="K736">
        <v>1</v>
      </c>
      <c r="L736">
        <v>46</v>
      </c>
      <c r="M736">
        <v>40.985999999999997</v>
      </c>
      <c r="N736">
        <v>50.048000000000002</v>
      </c>
      <c r="O736">
        <v>57</v>
      </c>
      <c r="P736">
        <v>60</v>
      </c>
      <c r="R736">
        <v>58</v>
      </c>
      <c r="S736">
        <v>55</v>
      </c>
      <c r="T736">
        <v>43</v>
      </c>
      <c r="U736">
        <v>42</v>
      </c>
      <c r="W736">
        <v>42</v>
      </c>
      <c r="X736">
        <v>43</v>
      </c>
      <c r="Y736">
        <v>86</v>
      </c>
      <c r="Z736">
        <v>87</v>
      </c>
      <c r="AA736">
        <v>68</v>
      </c>
      <c r="AB736">
        <v>72</v>
      </c>
      <c r="AC736">
        <v>66</v>
      </c>
      <c r="AD736">
        <v>65</v>
      </c>
      <c r="AE736">
        <v>63</v>
      </c>
      <c r="AF736">
        <v>45</v>
      </c>
      <c r="AG736">
        <v>43</v>
      </c>
      <c r="AH736">
        <v>45</v>
      </c>
      <c r="AI736">
        <v>50</v>
      </c>
      <c r="AJ736">
        <v>51</v>
      </c>
      <c r="AK736">
        <v>95</v>
      </c>
      <c r="AL736">
        <v>95</v>
      </c>
      <c r="AM736">
        <v>62.666666666666657</v>
      </c>
      <c r="AN736">
        <v>44.888888888888893</v>
      </c>
      <c r="AP736">
        <v>112</v>
      </c>
      <c r="AQ736">
        <v>96</v>
      </c>
      <c r="AR736">
        <v>13.33333333333333</v>
      </c>
      <c r="AS736">
        <v>13.33333333333333</v>
      </c>
      <c r="AW736">
        <v>1</v>
      </c>
      <c r="AX736">
        <v>1</v>
      </c>
      <c r="AY736">
        <v>4</v>
      </c>
      <c r="BG736">
        <v>0</v>
      </c>
      <c r="BH736"/>
      <c r="BL736">
        <v>1</v>
      </c>
      <c r="BM736">
        <v>4</v>
      </c>
      <c r="BN736">
        <v>5</v>
      </c>
      <c r="BV736">
        <v>0</v>
      </c>
      <c r="BW736"/>
      <c r="BX736">
        <v>2</v>
      </c>
      <c r="BY736">
        <v>5</v>
      </c>
      <c r="BZ736">
        <v>9</v>
      </c>
      <c r="CG736">
        <v>0</v>
      </c>
      <c r="CH736">
        <v>0</v>
      </c>
      <c r="CI736"/>
      <c r="CQ736" t="s">
        <v>174</v>
      </c>
      <c r="CR736" t="s">
        <v>175</v>
      </c>
      <c r="CS736">
        <v>0</v>
      </c>
    </row>
    <row r="737" spans="1:97" x14ac:dyDescent="0.2">
      <c r="A737">
        <v>2022</v>
      </c>
      <c r="B737">
        <v>2</v>
      </c>
      <c r="C737" s="262">
        <v>44593</v>
      </c>
      <c r="D737">
        <v>407</v>
      </c>
      <c r="E737">
        <v>630</v>
      </c>
      <c r="F737"/>
      <c r="G737" t="s">
        <v>185</v>
      </c>
      <c r="H737" t="s">
        <v>186</v>
      </c>
      <c r="I737" t="s">
        <v>160</v>
      </c>
      <c r="J737">
        <v>1</v>
      </c>
      <c r="K737">
        <v>5</v>
      </c>
      <c r="L737">
        <v>214</v>
      </c>
      <c r="M737">
        <v>197.84299999999999</v>
      </c>
      <c r="N737">
        <v>230.15700000000001</v>
      </c>
      <c r="R737">
        <v>260</v>
      </c>
      <c r="S737">
        <v>264</v>
      </c>
      <c r="W737">
        <v>200</v>
      </c>
      <c r="X737">
        <v>206</v>
      </c>
      <c r="Z737">
        <v>127</v>
      </c>
      <c r="AA737">
        <v>263</v>
      </c>
      <c r="AB737">
        <v>255</v>
      </c>
      <c r="AC737">
        <v>245</v>
      </c>
      <c r="AD737">
        <v>271</v>
      </c>
      <c r="AE737">
        <v>268</v>
      </c>
      <c r="AF737">
        <v>230</v>
      </c>
      <c r="AG737">
        <v>219</v>
      </c>
      <c r="AH737">
        <v>211</v>
      </c>
      <c r="AI737">
        <v>224</v>
      </c>
      <c r="AJ737">
        <v>235</v>
      </c>
      <c r="AK737">
        <v>146</v>
      </c>
      <c r="AL737">
        <v>147</v>
      </c>
      <c r="AM737">
        <v>260.85714285714278</v>
      </c>
      <c r="AN737">
        <v>217.85714285714289</v>
      </c>
      <c r="AP737">
        <v>21</v>
      </c>
      <c r="AQ737">
        <v>171</v>
      </c>
      <c r="AR737">
        <v>25.714285714285719</v>
      </c>
      <c r="AS737">
        <v>25.714285714285719</v>
      </c>
      <c r="BG737">
        <v>0</v>
      </c>
      <c r="BH737"/>
      <c r="BV737">
        <v>0</v>
      </c>
      <c r="BW737"/>
      <c r="CG737">
        <v>0</v>
      </c>
      <c r="CH737">
        <v>0</v>
      </c>
      <c r="CI737"/>
      <c r="CQ737" t="s">
        <v>169</v>
      </c>
      <c r="CR737" t="s">
        <v>179</v>
      </c>
      <c r="CS737">
        <v>0</v>
      </c>
    </row>
    <row r="738" spans="1:97" x14ac:dyDescent="0.2">
      <c r="A738">
        <v>2022</v>
      </c>
      <c r="B738">
        <v>2</v>
      </c>
      <c r="C738" s="262">
        <v>44593</v>
      </c>
      <c r="D738">
        <v>417</v>
      </c>
      <c r="E738">
        <v>660</v>
      </c>
      <c r="F738"/>
      <c r="G738" t="s">
        <v>304</v>
      </c>
      <c r="H738" t="s">
        <v>305</v>
      </c>
      <c r="I738" t="s">
        <v>160</v>
      </c>
      <c r="J738">
        <v>1</v>
      </c>
      <c r="K738">
        <v>6</v>
      </c>
      <c r="L738">
        <v>1265</v>
      </c>
      <c r="M738">
        <v>1190.365</v>
      </c>
      <c r="N738">
        <v>1354.8150000000001</v>
      </c>
      <c r="AM738"/>
      <c r="AN738"/>
      <c r="AP738">
        <v>21</v>
      </c>
      <c r="AQ738">
        <v>180</v>
      </c>
      <c r="AR738"/>
      <c r="AS738"/>
      <c r="BG738">
        <v>0</v>
      </c>
      <c r="BH738"/>
      <c r="BV738">
        <v>0</v>
      </c>
      <c r="BW738"/>
      <c r="CG738">
        <v>0</v>
      </c>
      <c r="CH738">
        <v>0</v>
      </c>
      <c r="CI738"/>
      <c r="CQ738" t="s">
        <v>174</v>
      </c>
      <c r="CR738" t="s">
        <v>175</v>
      </c>
      <c r="CS738">
        <v>0</v>
      </c>
    </row>
    <row r="739" spans="1:97" x14ac:dyDescent="0.2">
      <c r="A739">
        <v>2022</v>
      </c>
      <c r="B739">
        <v>2</v>
      </c>
      <c r="C739" s="262">
        <v>44593</v>
      </c>
      <c r="D739">
        <v>419</v>
      </c>
      <c r="E739">
        <v>670</v>
      </c>
      <c r="F739"/>
      <c r="G739" t="s">
        <v>212</v>
      </c>
      <c r="H739" t="s">
        <v>213</v>
      </c>
      <c r="I739" t="s">
        <v>160</v>
      </c>
      <c r="J739">
        <v>4</v>
      </c>
      <c r="K739">
        <v>2</v>
      </c>
      <c r="L739">
        <v>298</v>
      </c>
      <c r="M739">
        <v>280.41800000000001</v>
      </c>
      <c r="N739">
        <v>319.15800000000002</v>
      </c>
      <c r="AM739"/>
      <c r="AN739"/>
      <c r="AP739">
        <v>96</v>
      </c>
      <c r="AQ739">
        <v>150</v>
      </c>
      <c r="AR739"/>
      <c r="AS739"/>
      <c r="AV739">
        <v>276</v>
      </c>
      <c r="BG739">
        <v>0</v>
      </c>
      <c r="BH739">
        <v>276</v>
      </c>
      <c r="BV739">
        <v>0</v>
      </c>
      <c r="BW739"/>
      <c r="CG739">
        <v>0</v>
      </c>
      <c r="CH739">
        <v>0</v>
      </c>
      <c r="CI739"/>
      <c r="CQ739" t="s">
        <v>174</v>
      </c>
      <c r="CR739" t="s">
        <v>175</v>
      </c>
      <c r="CS739">
        <v>0</v>
      </c>
    </row>
    <row r="740" spans="1:97" x14ac:dyDescent="0.2">
      <c r="A740">
        <v>2022</v>
      </c>
      <c r="B740">
        <v>2</v>
      </c>
      <c r="C740" s="262">
        <v>44594</v>
      </c>
      <c r="D740">
        <v>47</v>
      </c>
      <c r="E740">
        <v>122</v>
      </c>
      <c r="F740">
        <v>2</v>
      </c>
      <c r="G740" t="s">
        <v>224</v>
      </c>
      <c r="H740" t="s">
        <v>225</v>
      </c>
      <c r="I740" t="s">
        <v>221</v>
      </c>
      <c r="J740">
        <v>2</v>
      </c>
      <c r="K740">
        <v>1</v>
      </c>
      <c r="L740">
        <v>280</v>
      </c>
      <c r="M740">
        <v>267.39999999999998</v>
      </c>
      <c r="N740">
        <v>292.60000000000002</v>
      </c>
      <c r="O740">
        <v>408</v>
      </c>
      <c r="P740">
        <v>389</v>
      </c>
      <c r="R740">
        <v>350</v>
      </c>
      <c r="S740">
        <v>354</v>
      </c>
      <c r="T740">
        <v>295</v>
      </c>
      <c r="U740">
        <v>287</v>
      </c>
      <c r="W740">
        <v>282</v>
      </c>
      <c r="X740">
        <v>285</v>
      </c>
      <c r="Y740">
        <v>114</v>
      </c>
      <c r="Z740">
        <v>114</v>
      </c>
      <c r="AA740">
        <v>415</v>
      </c>
      <c r="AB740">
        <v>365</v>
      </c>
      <c r="AF740">
        <v>314</v>
      </c>
      <c r="AG740">
        <v>302</v>
      </c>
      <c r="AK740">
        <v>114</v>
      </c>
      <c r="AM740">
        <v>380.16666666666669</v>
      </c>
      <c r="AN740">
        <v>294.16666666666669</v>
      </c>
      <c r="AP740">
        <v>64</v>
      </c>
      <c r="AQ740">
        <v>113</v>
      </c>
      <c r="AR740">
        <v>15.789473684210529</v>
      </c>
      <c r="AS740">
        <v>15.789473684210529</v>
      </c>
      <c r="AV740">
        <v>300</v>
      </c>
      <c r="AW740">
        <v>2</v>
      </c>
      <c r="AX740">
        <v>4</v>
      </c>
      <c r="AY740">
        <v>1</v>
      </c>
      <c r="BG740">
        <v>0</v>
      </c>
      <c r="BH740">
        <v>300</v>
      </c>
      <c r="BK740">
        <v>100</v>
      </c>
      <c r="BM740">
        <v>2</v>
      </c>
      <c r="BN740">
        <v>6</v>
      </c>
      <c r="BV740">
        <v>0</v>
      </c>
      <c r="BW740">
        <v>100</v>
      </c>
      <c r="BY740">
        <v>6</v>
      </c>
      <c r="BZ740">
        <v>7</v>
      </c>
      <c r="CG740">
        <v>0</v>
      </c>
      <c r="CH740">
        <v>0</v>
      </c>
      <c r="CI740">
        <v>400</v>
      </c>
      <c r="CJ740">
        <v>1.4999999999999999E-2</v>
      </c>
      <c r="CQ740" t="s">
        <v>174</v>
      </c>
      <c r="CR740" t="s">
        <v>222</v>
      </c>
      <c r="CS740">
        <v>0</v>
      </c>
    </row>
    <row r="741" spans="1:97" x14ac:dyDescent="0.2">
      <c r="A741">
        <v>2022</v>
      </c>
      <c r="B741">
        <v>2</v>
      </c>
      <c r="C741" s="262">
        <v>44594</v>
      </c>
      <c r="D741">
        <v>137</v>
      </c>
      <c r="E741">
        <v>273</v>
      </c>
      <c r="F741">
        <v>3</v>
      </c>
      <c r="G741" t="s">
        <v>163</v>
      </c>
      <c r="H741" t="s">
        <v>164</v>
      </c>
      <c r="I741" t="s">
        <v>160</v>
      </c>
      <c r="J741">
        <v>3</v>
      </c>
      <c r="K741">
        <v>2</v>
      </c>
      <c r="L741">
        <v>564</v>
      </c>
      <c r="M741">
        <v>524.52</v>
      </c>
      <c r="N741">
        <v>603.48</v>
      </c>
      <c r="AE741">
        <v>744</v>
      </c>
      <c r="AJ741">
        <v>649</v>
      </c>
      <c r="AL741">
        <v>144</v>
      </c>
      <c r="AM741">
        <v>744</v>
      </c>
      <c r="AN741">
        <v>649</v>
      </c>
      <c r="AP741">
        <v>93</v>
      </c>
      <c r="AQ741">
        <v>116</v>
      </c>
      <c r="AR741">
        <v>8.3333333333333339</v>
      </c>
      <c r="AS741">
        <v>8.3333333333333339</v>
      </c>
      <c r="BG741">
        <v>0</v>
      </c>
      <c r="BH741"/>
      <c r="BK741">
        <v>180</v>
      </c>
      <c r="BL741">
        <v>2</v>
      </c>
      <c r="BM741">
        <v>4</v>
      </c>
      <c r="BN741">
        <v>1</v>
      </c>
      <c r="BV741">
        <v>0</v>
      </c>
      <c r="BW741">
        <v>180</v>
      </c>
      <c r="CG741">
        <v>0</v>
      </c>
      <c r="CH741">
        <v>0</v>
      </c>
      <c r="CI741"/>
      <c r="CJ741">
        <v>1.4999999999999999E-2</v>
      </c>
      <c r="CQ741" t="s">
        <v>165</v>
      </c>
      <c r="CS741">
        <v>0</v>
      </c>
    </row>
    <row r="742" spans="1:97" x14ac:dyDescent="0.2">
      <c r="A742">
        <v>2022</v>
      </c>
      <c r="B742">
        <v>2</v>
      </c>
      <c r="C742" s="262">
        <v>44594</v>
      </c>
      <c r="D742">
        <v>142</v>
      </c>
      <c r="E742">
        <v>280</v>
      </c>
      <c r="F742">
        <v>3</v>
      </c>
      <c r="G742" t="s">
        <v>319</v>
      </c>
      <c r="H742" t="s">
        <v>320</v>
      </c>
      <c r="I742" t="s">
        <v>160</v>
      </c>
      <c r="J742">
        <v>3</v>
      </c>
      <c r="K742">
        <v>2</v>
      </c>
      <c r="L742">
        <v>323</v>
      </c>
      <c r="M742">
        <v>300.39</v>
      </c>
      <c r="N742">
        <v>345.61</v>
      </c>
      <c r="Y742">
        <v>122</v>
      </c>
      <c r="Z742">
        <v>122</v>
      </c>
      <c r="AK742">
        <v>122</v>
      </c>
      <c r="AL742">
        <v>122</v>
      </c>
      <c r="AM742"/>
      <c r="AN742"/>
      <c r="AP742">
        <v>105</v>
      </c>
      <c r="AQ742">
        <v>103</v>
      </c>
      <c r="AR742">
        <v>9.8360655737704921</v>
      </c>
      <c r="AS742">
        <v>9.8360655737704921</v>
      </c>
      <c r="AV742">
        <v>1100</v>
      </c>
      <c r="AW742">
        <v>4</v>
      </c>
      <c r="AX742">
        <v>4</v>
      </c>
      <c r="AY742">
        <v>2</v>
      </c>
      <c r="BG742">
        <v>0</v>
      </c>
      <c r="BH742">
        <v>1100</v>
      </c>
      <c r="BK742">
        <v>1060</v>
      </c>
      <c r="BL742">
        <v>3</v>
      </c>
      <c r="BM742">
        <v>4</v>
      </c>
      <c r="BN742">
        <v>4</v>
      </c>
      <c r="BV742">
        <v>0</v>
      </c>
      <c r="BW742">
        <v>1060</v>
      </c>
      <c r="BX742">
        <v>3</v>
      </c>
      <c r="BY742">
        <v>4</v>
      </c>
      <c r="BZ742">
        <v>3</v>
      </c>
      <c r="CG742">
        <v>0</v>
      </c>
      <c r="CH742">
        <v>0</v>
      </c>
      <c r="CI742">
        <v>2160</v>
      </c>
      <c r="CJ742">
        <v>1.4999999999999999E-2</v>
      </c>
      <c r="CQ742" t="s">
        <v>165</v>
      </c>
      <c r="CS742">
        <v>0</v>
      </c>
    </row>
    <row r="743" spans="1:97" x14ac:dyDescent="0.2">
      <c r="A743">
        <v>2022</v>
      </c>
      <c r="B743">
        <v>2</v>
      </c>
      <c r="C743" s="262">
        <v>44594</v>
      </c>
      <c r="D743">
        <v>34</v>
      </c>
      <c r="E743">
        <v>99</v>
      </c>
      <c r="F743">
        <v>4</v>
      </c>
      <c r="G743" t="s">
        <v>256</v>
      </c>
      <c r="H743" t="s">
        <v>257</v>
      </c>
      <c r="I743" t="s">
        <v>160</v>
      </c>
      <c r="J743">
        <v>4</v>
      </c>
      <c r="K743">
        <v>6</v>
      </c>
      <c r="L743">
        <v>20</v>
      </c>
      <c r="M743">
        <v>18.600000000000001</v>
      </c>
      <c r="N743">
        <v>21.4</v>
      </c>
      <c r="O743">
        <v>28</v>
      </c>
      <c r="P743">
        <v>26</v>
      </c>
      <c r="R743">
        <v>24</v>
      </c>
      <c r="S743">
        <v>26</v>
      </c>
      <c r="T743">
        <v>21</v>
      </c>
      <c r="U743">
        <v>21</v>
      </c>
      <c r="W743">
        <v>19</v>
      </c>
      <c r="X743">
        <v>22</v>
      </c>
      <c r="AA743">
        <v>26</v>
      </c>
      <c r="AB743">
        <v>24</v>
      </c>
      <c r="AC743">
        <v>26</v>
      </c>
      <c r="AE743">
        <v>26</v>
      </c>
      <c r="AF743">
        <v>21</v>
      </c>
      <c r="AG743">
        <v>21</v>
      </c>
      <c r="AH743">
        <v>21</v>
      </c>
      <c r="AJ743">
        <v>22</v>
      </c>
      <c r="AM743">
        <v>25.75</v>
      </c>
      <c r="AN743">
        <v>21</v>
      </c>
      <c r="AP743">
        <v>140</v>
      </c>
      <c r="AQ743">
        <v>103</v>
      </c>
      <c r="AR743"/>
      <c r="AS743"/>
      <c r="AV743">
        <v>1548</v>
      </c>
      <c r="AW743">
        <v>1</v>
      </c>
      <c r="AX743">
        <v>6</v>
      </c>
      <c r="AY743">
        <v>1</v>
      </c>
      <c r="BG743">
        <v>0</v>
      </c>
      <c r="BH743">
        <v>1548</v>
      </c>
      <c r="BK743">
        <v>1440</v>
      </c>
      <c r="BL743">
        <v>4</v>
      </c>
      <c r="BM743">
        <v>2</v>
      </c>
      <c r="BN743">
        <v>10</v>
      </c>
      <c r="BV743">
        <v>0</v>
      </c>
      <c r="BW743">
        <v>1440</v>
      </c>
      <c r="BX743">
        <v>0</v>
      </c>
      <c r="BY743">
        <v>1</v>
      </c>
      <c r="BZ743">
        <v>1</v>
      </c>
      <c r="CG743">
        <v>0</v>
      </c>
      <c r="CH743">
        <v>0</v>
      </c>
      <c r="CI743">
        <v>2988</v>
      </c>
      <c r="CJ743">
        <v>1.4999999999999999E-2</v>
      </c>
      <c r="CQ743" t="s">
        <v>169</v>
      </c>
      <c r="CR743" t="s">
        <v>179</v>
      </c>
      <c r="CS743">
        <v>0</v>
      </c>
    </row>
    <row r="744" spans="1:97" x14ac:dyDescent="0.2">
      <c r="A744">
        <v>2022</v>
      </c>
      <c r="B744">
        <v>2</v>
      </c>
      <c r="C744" s="262">
        <v>44594</v>
      </c>
      <c r="D744">
        <v>34</v>
      </c>
      <c r="E744">
        <v>100</v>
      </c>
      <c r="F744">
        <v>4</v>
      </c>
      <c r="G744" t="s">
        <v>259</v>
      </c>
      <c r="H744" t="s">
        <v>260</v>
      </c>
      <c r="I744" t="s">
        <v>160</v>
      </c>
      <c r="J744">
        <v>4</v>
      </c>
      <c r="K744">
        <v>6</v>
      </c>
      <c r="L744">
        <v>20</v>
      </c>
      <c r="M744">
        <v>18.600000000000001</v>
      </c>
      <c r="N744">
        <v>21.4</v>
      </c>
      <c r="O744">
        <v>28</v>
      </c>
      <c r="P744">
        <v>26</v>
      </c>
      <c r="R744">
        <v>24</v>
      </c>
      <c r="S744">
        <v>26</v>
      </c>
      <c r="T744">
        <v>21</v>
      </c>
      <c r="U744">
        <v>21</v>
      </c>
      <c r="W744">
        <v>19</v>
      </c>
      <c r="X744">
        <v>22</v>
      </c>
      <c r="AA744">
        <v>26</v>
      </c>
      <c r="AB744">
        <v>24</v>
      </c>
      <c r="AC744">
        <v>26</v>
      </c>
      <c r="AE744">
        <v>26</v>
      </c>
      <c r="AF744">
        <v>21</v>
      </c>
      <c r="AG744">
        <v>21</v>
      </c>
      <c r="AH744">
        <v>21</v>
      </c>
      <c r="AJ744">
        <v>22</v>
      </c>
      <c r="AM744">
        <v>25.75</v>
      </c>
      <c r="AN744">
        <v>21</v>
      </c>
      <c r="AP744">
        <v>140</v>
      </c>
      <c r="AQ744">
        <v>103</v>
      </c>
      <c r="AR744"/>
      <c r="AS744"/>
      <c r="BG744">
        <v>0</v>
      </c>
      <c r="BH744"/>
      <c r="BV744">
        <v>0</v>
      </c>
      <c r="BW744"/>
      <c r="CG744">
        <v>0</v>
      </c>
      <c r="CH744">
        <v>0</v>
      </c>
      <c r="CI744"/>
      <c r="CJ744">
        <v>1.4999999999999999E-2</v>
      </c>
      <c r="CQ744" t="s">
        <v>169</v>
      </c>
      <c r="CR744" t="s">
        <v>179</v>
      </c>
      <c r="CS744">
        <v>0</v>
      </c>
    </row>
    <row r="745" spans="1:97" x14ac:dyDescent="0.2">
      <c r="A745">
        <v>2022</v>
      </c>
      <c r="B745">
        <v>2</v>
      </c>
      <c r="C745" s="262">
        <v>44594</v>
      </c>
      <c r="D745">
        <v>34</v>
      </c>
      <c r="E745">
        <v>101</v>
      </c>
      <c r="F745">
        <v>4</v>
      </c>
      <c r="G745" t="s">
        <v>262</v>
      </c>
      <c r="H745" t="s">
        <v>263</v>
      </c>
      <c r="I745" t="s">
        <v>160</v>
      </c>
      <c r="J745">
        <v>4</v>
      </c>
      <c r="K745">
        <v>6</v>
      </c>
      <c r="L745">
        <v>20</v>
      </c>
      <c r="M745">
        <v>18.600000000000001</v>
      </c>
      <c r="N745">
        <v>21.4</v>
      </c>
      <c r="O745">
        <v>28</v>
      </c>
      <c r="P745">
        <v>26</v>
      </c>
      <c r="R745">
        <v>24</v>
      </c>
      <c r="S745">
        <v>26</v>
      </c>
      <c r="T745">
        <v>21</v>
      </c>
      <c r="U745">
        <v>21</v>
      </c>
      <c r="W745">
        <v>19</v>
      </c>
      <c r="X745">
        <v>22</v>
      </c>
      <c r="AA745">
        <v>26</v>
      </c>
      <c r="AB745">
        <v>24</v>
      </c>
      <c r="AC745">
        <v>26</v>
      </c>
      <c r="AE745">
        <v>26</v>
      </c>
      <c r="AF745">
        <v>21</v>
      </c>
      <c r="AG745">
        <v>21</v>
      </c>
      <c r="AH745">
        <v>21</v>
      </c>
      <c r="AJ745">
        <v>22</v>
      </c>
      <c r="AM745">
        <v>25.75</v>
      </c>
      <c r="AN745">
        <v>21</v>
      </c>
      <c r="AP745">
        <v>140</v>
      </c>
      <c r="AQ745">
        <v>103</v>
      </c>
      <c r="AR745"/>
      <c r="AS745"/>
      <c r="BG745">
        <v>0</v>
      </c>
      <c r="BH745"/>
      <c r="BV745">
        <v>0</v>
      </c>
      <c r="BW745"/>
      <c r="CG745">
        <v>0</v>
      </c>
      <c r="CH745">
        <v>0</v>
      </c>
      <c r="CI745"/>
      <c r="CJ745">
        <v>1.4999999999999999E-2</v>
      </c>
      <c r="CQ745" t="s">
        <v>169</v>
      </c>
      <c r="CR745" t="s">
        <v>179</v>
      </c>
      <c r="CS745">
        <v>0</v>
      </c>
    </row>
    <row r="746" spans="1:97" x14ac:dyDescent="0.2">
      <c r="A746">
        <v>2022</v>
      </c>
      <c r="B746">
        <v>2</v>
      </c>
      <c r="C746" s="262">
        <v>44594</v>
      </c>
      <c r="D746">
        <v>34</v>
      </c>
      <c r="E746">
        <v>102</v>
      </c>
      <c r="F746">
        <v>4</v>
      </c>
      <c r="G746" t="s">
        <v>265</v>
      </c>
      <c r="H746" t="s">
        <v>266</v>
      </c>
      <c r="I746" t="s">
        <v>160</v>
      </c>
      <c r="J746">
        <v>4</v>
      </c>
      <c r="K746">
        <v>6</v>
      </c>
      <c r="L746">
        <v>20</v>
      </c>
      <c r="M746">
        <v>18.600000000000001</v>
      </c>
      <c r="N746">
        <v>21.4</v>
      </c>
      <c r="O746">
        <v>28</v>
      </c>
      <c r="P746">
        <v>26</v>
      </c>
      <c r="R746">
        <v>24</v>
      </c>
      <c r="S746">
        <v>26</v>
      </c>
      <c r="T746">
        <v>21</v>
      </c>
      <c r="U746">
        <v>21</v>
      </c>
      <c r="W746">
        <v>19</v>
      </c>
      <c r="X746">
        <v>22</v>
      </c>
      <c r="AA746">
        <v>26</v>
      </c>
      <c r="AB746">
        <v>24</v>
      </c>
      <c r="AC746">
        <v>26</v>
      </c>
      <c r="AE746">
        <v>26</v>
      </c>
      <c r="AF746">
        <v>21</v>
      </c>
      <c r="AG746">
        <v>21</v>
      </c>
      <c r="AH746">
        <v>21</v>
      </c>
      <c r="AJ746">
        <v>22</v>
      </c>
      <c r="AM746">
        <v>25.75</v>
      </c>
      <c r="AN746">
        <v>21</v>
      </c>
      <c r="AP746">
        <v>140</v>
      </c>
      <c r="AQ746">
        <v>103</v>
      </c>
      <c r="AR746"/>
      <c r="AS746"/>
      <c r="BG746">
        <v>0</v>
      </c>
      <c r="BH746"/>
      <c r="BV746">
        <v>0</v>
      </c>
      <c r="BW746"/>
      <c r="CG746">
        <v>0</v>
      </c>
      <c r="CH746">
        <v>0</v>
      </c>
      <c r="CI746"/>
      <c r="CJ746">
        <v>1.4999999999999999E-2</v>
      </c>
      <c r="CQ746" t="s">
        <v>169</v>
      </c>
      <c r="CR746" t="s">
        <v>179</v>
      </c>
      <c r="CS746">
        <v>0</v>
      </c>
    </row>
    <row r="747" spans="1:97" x14ac:dyDescent="0.2">
      <c r="A747">
        <v>2022</v>
      </c>
      <c r="B747">
        <v>2</v>
      </c>
      <c r="C747" s="262">
        <v>44594</v>
      </c>
      <c r="D747">
        <v>34</v>
      </c>
      <c r="E747">
        <v>103</v>
      </c>
      <c r="F747">
        <v>4</v>
      </c>
      <c r="G747" t="s">
        <v>268</v>
      </c>
      <c r="H747" t="s">
        <v>269</v>
      </c>
      <c r="I747" t="s">
        <v>160</v>
      </c>
      <c r="J747">
        <v>4</v>
      </c>
      <c r="K747">
        <v>6</v>
      </c>
      <c r="L747">
        <v>89</v>
      </c>
      <c r="M747">
        <v>82.77</v>
      </c>
      <c r="N747">
        <v>95.23</v>
      </c>
      <c r="O747">
        <v>111</v>
      </c>
      <c r="P747">
        <v>113</v>
      </c>
      <c r="R747">
        <v>115</v>
      </c>
      <c r="S747">
        <v>109</v>
      </c>
      <c r="T747">
        <v>85</v>
      </c>
      <c r="U747">
        <v>88</v>
      </c>
      <c r="W747">
        <v>84</v>
      </c>
      <c r="X747">
        <v>86</v>
      </c>
      <c r="AA747">
        <v>92</v>
      </c>
      <c r="AB747">
        <v>100</v>
      </c>
      <c r="AC747">
        <v>93</v>
      </c>
      <c r="AE747">
        <v>101</v>
      </c>
      <c r="AF747">
        <v>78</v>
      </c>
      <c r="AG747">
        <v>86</v>
      </c>
      <c r="AH747">
        <v>87</v>
      </c>
      <c r="AJ747">
        <v>85</v>
      </c>
      <c r="AM747">
        <v>104.25</v>
      </c>
      <c r="AN747">
        <v>84.875</v>
      </c>
      <c r="AP747">
        <v>140</v>
      </c>
      <c r="AQ747">
        <v>103</v>
      </c>
      <c r="AR747"/>
      <c r="AS747"/>
      <c r="AV747">
        <v>1548</v>
      </c>
      <c r="AW747">
        <v>2</v>
      </c>
      <c r="AX747">
        <v>2</v>
      </c>
      <c r="AY747">
        <v>1</v>
      </c>
      <c r="BG747">
        <v>0</v>
      </c>
      <c r="BH747">
        <v>1548</v>
      </c>
      <c r="BV747">
        <v>0</v>
      </c>
      <c r="BW747"/>
      <c r="CG747">
        <v>0</v>
      </c>
      <c r="CH747">
        <v>0</v>
      </c>
      <c r="CI747"/>
      <c r="CJ747">
        <v>1.4999999999999999E-2</v>
      </c>
      <c r="CQ747" t="s">
        <v>169</v>
      </c>
      <c r="CR747" t="s">
        <v>179</v>
      </c>
      <c r="CS747">
        <v>0</v>
      </c>
    </row>
    <row r="748" spans="1:97" x14ac:dyDescent="0.2">
      <c r="A748">
        <v>2022</v>
      </c>
      <c r="B748">
        <v>2</v>
      </c>
      <c r="C748" s="262">
        <v>44594</v>
      </c>
      <c r="D748">
        <v>34</v>
      </c>
      <c r="E748">
        <v>104</v>
      </c>
      <c r="F748">
        <v>4</v>
      </c>
      <c r="G748" t="s">
        <v>271</v>
      </c>
      <c r="H748" t="s">
        <v>272</v>
      </c>
      <c r="I748" t="s">
        <v>160</v>
      </c>
      <c r="J748">
        <v>4</v>
      </c>
      <c r="K748">
        <v>6</v>
      </c>
      <c r="L748">
        <v>89</v>
      </c>
      <c r="M748">
        <v>82.77</v>
      </c>
      <c r="N748">
        <v>95.23</v>
      </c>
      <c r="O748">
        <v>111</v>
      </c>
      <c r="P748">
        <v>113</v>
      </c>
      <c r="R748">
        <v>115</v>
      </c>
      <c r="S748">
        <v>109</v>
      </c>
      <c r="T748">
        <v>85</v>
      </c>
      <c r="U748">
        <v>88</v>
      </c>
      <c r="W748">
        <v>84</v>
      </c>
      <c r="X748">
        <v>86</v>
      </c>
      <c r="Y748">
        <v>110</v>
      </c>
      <c r="Z748">
        <v>110</v>
      </c>
      <c r="AA748">
        <v>92</v>
      </c>
      <c r="AB748">
        <v>100</v>
      </c>
      <c r="AC748">
        <v>93</v>
      </c>
      <c r="AE748">
        <v>101</v>
      </c>
      <c r="AF748">
        <v>78</v>
      </c>
      <c r="AG748">
        <v>86</v>
      </c>
      <c r="AH748">
        <v>87</v>
      </c>
      <c r="AJ748">
        <v>85</v>
      </c>
      <c r="AK748">
        <v>110</v>
      </c>
      <c r="AL748">
        <v>110</v>
      </c>
      <c r="AM748">
        <v>104.25</v>
      </c>
      <c r="AN748">
        <v>84.875</v>
      </c>
      <c r="AP748">
        <v>140</v>
      </c>
      <c r="AQ748">
        <v>103</v>
      </c>
      <c r="AR748">
        <v>8.1818181818181817</v>
      </c>
      <c r="AS748">
        <v>8.1818181818181817</v>
      </c>
      <c r="BG748">
        <v>0</v>
      </c>
      <c r="BH748"/>
      <c r="BV748">
        <v>0</v>
      </c>
      <c r="BW748"/>
      <c r="CG748">
        <v>0</v>
      </c>
      <c r="CH748">
        <v>0</v>
      </c>
      <c r="CI748"/>
      <c r="CJ748">
        <v>1.4999999999999999E-2</v>
      </c>
      <c r="CQ748" t="s">
        <v>169</v>
      </c>
      <c r="CR748" t="s">
        <v>179</v>
      </c>
      <c r="CS748">
        <v>0</v>
      </c>
    </row>
    <row r="749" spans="1:97" x14ac:dyDescent="0.2">
      <c r="A749">
        <v>2022</v>
      </c>
      <c r="B749">
        <v>2</v>
      </c>
      <c r="C749" s="262">
        <v>44594</v>
      </c>
      <c r="D749">
        <v>407</v>
      </c>
      <c r="E749">
        <v>630</v>
      </c>
      <c r="F749">
        <v>4</v>
      </c>
      <c r="G749" t="s">
        <v>185</v>
      </c>
      <c r="H749" t="s">
        <v>186</v>
      </c>
      <c r="I749" t="s">
        <v>160</v>
      </c>
      <c r="J749">
        <v>1</v>
      </c>
      <c r="K749">
        <v>5</v>
      </c>
      <c r="L749">
        <v>214</v>
      </c>
      <c r="M749">
        <v>197.84299999999999</v>
      </c>
      <c r="N749">
        <v>230.15700000000001</v>
      </c>
      <c r="O749">
        <v>255</v>
      </c>
      <c r="P749">
        <v>263</v>
      </c>
      <c r="R749">
        <v>272</v>
      </c>
      <c r="S749">
        <v>245</v>
      </c>
      <c r="T749">
        <v>214</v>
      </c>
      <c r="U749">
        <v>221</v>
      </c>
      <c r="W749">
        <v>212</v>
      </c>
      <c r="X749">
        <v>204</v>
      </c>
      <c r="AA749">
        <v>260</v>
      </c>
      <c r="AB749">
        <v>270</v>
      </c>
      <c r="AC749">
        <v>248</v>
      </c>
      <c r="AE749">
        <v>253</v>
      </c>
      <c r="AF749">
        <v>223</v>
      </c>
      <c r="AG749">
        <v>229</v>
      </c>
      <c r="AH749">
        <v>220</v>
      </c>
      <c r="AJ749">
        <v>232</v>
      </c>
      <c r="AM749">
        <v>258.25</v>
      </c>
      <c r="AN749">
        <v>219.375</v>
      </c>
      <c r="AP749">
        <v>21</v>
      </c>
      <c r="AQ749">
        <v>171</v>
      </c>
      <c r="AR749"/>
      <c r="AS749"/>
      <c r="BG749">
        <v>0</v>
      </c>
      <c r="BH749"/>
      <c r="BV749">
        <v>0</v>
      </c>
      <c r="BW749"/>
      <c r="CG749">
        <v>0</v>
      </c>
      <c r="CH749">
        <v>0</v>
      </c>
      <c r="CI749"/>
      <c r="CJ749">
        <v>1.4999999999999999E-2</v>
      </c>
      <c r="CQ749" t="s">
        <v>169</v>
      </c>
      <c r="CR749" t="s">
        <v>179</v>
      </c>
      <c r="CS749">
        <v>0</v>
      </c>
    </row>
    <row r="750" spans="1:97" x14ac:dyDescent="0.2">
      <c r="A750">
        <v>2022</v>
      </c>
      <c r="B750">
        <v>2</v>
      </c>
      <c r="C750" s="262">
        <v>44594</v>
      </c>
      <c r="D750">
        <v>407</v>
      </c>
      <c r="E750">
        <v>627</v>
      </c>
      <c r="F750">
        <v>5</v>
      </c>
      <c r="G750" t="s">
        <v>177</v>
      </c>
      <c r="H750" t="s">
        <v>178</v>
      </c>
      <c r="I750" t="s">
        <v>160</v>
      </c>
      <c r="J750">
        <v>1</v>
      </c>
      <c r="K750">
        <v>5</v>
      </c>
      <c r="L750">
        <v>418.5</v>
      </c>
      <c r="M750">
        <v>384.97815000000003</v>
      </c>
      <c r="N750">
        <v>452.02184999999997</v>
      </c>
      <c r="O750">
        <v>465</v>
      </c>
      <c r="P750">
        <v>480</v>
      </c>
      <c r="R750">
        <v>497</v>
      </c>
      <c r="S750">
        <v>431</v>
      </c>
      <c r="T750">
        <v>403</v>
      </c>
      <c r="U750">
        <v>413</v>
      </c>
      <c r="W750">
        <v>399</v>
      </c>
      <c r="X750">
        <v>381</v>
      </c>
      <c r="AA750">
        <v>473</v>
      </c>
      <c r="AB750">
        <v>460</v>
      </c>
      <c r="AC750">
        <v>471</v>
      </c>
      <c r="AE750">
        <v>475</v>
      </c>
      <c r="AF750">
        <v>421</v>
      </c>
      <c r="AG750">
        <v>421</v>
      </c>
      <c r="AH750">
        <v>425</v>
      </c>
      <c r="AJ750">
        <v>430</v>
      </c>
      <c r="AM750">
        <v>469</v>
      </c>
      <c r="AN750">
        <v>411.625</v>
      </c>
      <c r="AP750">
        <v>21</v>
      </c>
      <c r="AQ750">
        <v>171</v>
      </c>
      <c r="AR750"/>
      <c r="AS750"/>
      <c r="AV750">
        <v>165</v>
      </c>
      <c r="AW750">
        <v>1</v>
      </c>
      <c r="AX750">
        <v>2</v>
      </c>
      <c r="BG750">
        <v>0</v>
      </c>
      <c r="BH750">
        <v>165</v>
      </c>
      <c r="BK750">
        <v>420</v>
      </c>
      <c r="BM750">
        <v>2</v>
      </c>
      <c r="BN750">
        <v>1</v>
      </c>
      <c r="BV750">
        <v>0</v>
      </c>
      <c r="BW750">
        <v>420</v>
      </c>
      <c r="BY750">
        <v>0</v>
      </c>
      <c r="CG750">
        <v>0</v>
      </c>
      <c r="CH750">
        <v>0</v>
      </c>
      <c r="CI750">
        <v>585</v>
      </c>
      <c r="CJ750">
        <v>1.4999999999999999E-2</v>
      </c>
      <c r="CQ750" t="s">
        <v>169</v>
      </c>
      <c r="CR750" t="s">
        <v>179</v>
      </c>
      <c r="CS750">
        <v>0</v>
      </c>
    </row>
    <row r="751" spans="1:97" x14ac:dyDescent="0.2">
      <c r="A751">
        <v>2022</v>
      </c>
      <c r="B751">
        <v>2</v>
      </c>
      <c r="C751" s="262">
        <v>44594</v>
      </c>
      <c r="D751">
        <v>407</v>
      </c>
      <c r="E751">
        <v>628</v>
      </c>
      <c r="F751">
        <v>5</v>
      </c>
      <c r="G751" t="s">
        <v>181</v>
      </c>
      <c r="H751" t="s">
        <v>182</v>
      </c>
      <c r="I751" t="s">
        <v>160</v>
      </c>
      <c r="J751">
        <v>1</v>
      </c>
      <c r="K751">
        <v>5</v>
      </c>
      <c r="L751">
        <v>330</v>
      </c>
      <c r="M751">
        <v>303.99599999999998</v>
      </c>
      <c r="N751">
        <v>356.00400000000002</v>
      </c>
      <c r="O751">
        <v>366</v>
      </c>
      <c r="P751">
        <v>341</v>
      </c>
      <c r="R751">
        <v>425</v>
      </c>
      <c r="S751">
        <v>340</v>
      </c>
      <c r="T751">
        <v>312</v>
      </c>
      <c r="U751">
        <v>309</v>
      </c>
      <c r="W751">
        <v>313</v>
      </c>
      <c r="X751">
        <v>301</v>
      </c>
      <c r="AA751">
        <v>393</v>
      </c>
      <c r="AB751">
        <v>360</v>
      </c>
      <c r="AC751">
        <v>377</v>
      </c>
      <c r="AE751">
        <v>380</v>
      </c>
      <c r="AF751">
        <v>334</v>
      </c>
      <c r="AG751">
        <v>324</v>
      </c>
      <c r="AH751">
        <v>329</v>
      </c>
      <c r="AJ751">
        <v>352</v>
      </c>
      <c r="AM751">
        <v>372.75</v>
      </c>
      <c r="AN751">
        <v>321.75</v>
      </c>
      <c r="AP751">
        <v>21</v>
      </c>
      <c r="AQ751">
        <v>171</v>
      </c>
      <c r="AR751"/>
      <c r="AS751"/>
      <c r="AV751">
        <v>165</v>
      </c>
      <c r="AW751">
        <v>3</v>
      </c>
      <c r="AX751">
        <v>1</v>
      </c>
      <c r="AY751">
        <v>1</v>
      </c>
      <c r="BG751">
        <v>0</v>
      </c>
      <c r="BH751">
        <v>165</v>
      </c>
      <c r="BK751">
        <v>420</v>
      </c>
      <c r="BM751">
        <v>3</v>
      </c>
      <c r="BN751">
        <v>1</v>
      </c>
      <c r="BV751">
        <v>0</v>
      </c>
      <c r="BW751">
        <v>420</v>
      </c>
      <c r="BY751">
        <v>0</v>
      </c>
      <c r="BZ751">
        <v>0</v>
      </c>
      <c r="CG751">
        <v>0</v>
      </c>
      <c r="CH751">
        <v>0</v>
      </c>
      <c r="CI751">
        <v>585</v>
      </c>
      <c r="CJ751">
        <v>1.4999999999999999E-2</v>
      </c>
      <c r="CQ751" t="s">
        <v>169</v>
      </c>
      <c r="CR751" t="s">
        <v>179</v>
      </c>
      <c r="CS751">
        <v>0</v>
      </c>
    </row>
    <row r="752" spans="1:97" x14ac:dyDescent="0.2">
      <c r="A752">
        <v>2022</v>
      </c>
      <c r="B752">
        <v>2</v>
      </c>
      <c r="C752" s="262">
        <v>44594</v>
      </c>
      <c r="D752">
        <v>407</v>
      </c>
      <c r="E752">
        <v>629</v>
      </c>
      <c r="F752">
        <v>5</v>
      </c>
      <c r="G752" t="s">
        <v>183</v>
      </c>
      <c r="H752" t="s">
        <v>184</v>
      </c>
      <c r="I752" t="s">
        <v>160</v>
      </c>
      <c r="J752">
        <v>1</v>
      </c>
      <c r="K752">
        <v>5</v>
      </c>
      <c r="L752">
        <v>221</v>
      </c>
      <c r="M752">
        <v>203.983</v>
      </c>
      <c r="N752">
        <v>238.017</v>
      </c>
      <c r="O752">
        <v>255</v>
      </c>
      <c r="P752">
        <v>260</v>
      </c>
      <c r="R752">
        <v>253</v>
      </c>
      <c r="S752">
        <v>228</v>
      </c>
      <c r="T752">
        <v>214</v>
      </c>
      <c r="U752">
        <v>221</v>
      </c>
      <c r="W752">
        <v>211</v>
      </c>
      <c r="X752">
        <v>209</v>
      </c>
      <c r="AA752">
        <v>260</v>
      </c>
      <c r="AB752">
        <v>236</v>
      </c>
      <c r="AC752">
        <v>259</v>
      </c>
      <c r="AE752">
        <v>261</v>
      </c>
      <c r="AF752">
        <v>228</v>
      </c>
      <c r="AG752">
        <v>216</v>
      </c>
      <c r="AH752">
        <v>229</v>
      </c>
      <c r="AJ752">
        <v>236</v>
      </c>
      <c r="AM752">
        <v>251.5</v>
      </c>
      <c r="AN752">
        <v>220.5</v>
      </c>
      <c r="AP752">
        <v>21</v>
      </c>
      <c r="AQ752">
        <v>171</v>
      </c>
      <c r="AR752"/>
      <c r="AS752"/>
      <c r="AV752">
        <v>165</v>
      </c>
      <c r="AW752">
        <v>1</v>
      </c>
      <c r="AX752">
        <v>2</v>
      </c>
      <c r="BG752">
        <v>0</v>
      </c>
      <c r="BH752">
        <v>165</v>
      </c>
      <c r="BK752">
        <v>420</v>
      </c>
      <c r="BM752">
        <v>2</v>
      </c>
      <c r="BN752">
        <v>2</v>
      </c>
      <c r="BV752">
        <v>0</v>
      </c>
      <c r="BW752">
        <v>420</v>
      </c>
      <c r="BY752">
        <v>0</v>
      </c>
      <c r="CG752">
        <v>0</v>
      </c>
      <c r="CH752">
        <v>0</v>
      </c>
      <c r="CI752">
        <v>585</v>
      </c>
      <c r="CJ752">
        <v>1.4999999999999999E-2</v>
      </c>
      <c r="CQ752" t="s">
        <v>169</v>
      </c>
      <c r="CR752" t="s">
        <v>179</v>
      </c>
      <c r="CS752">
        <v>0</v>
      </c>
    </row>
    <row r="753" spans="1:97" x14ac:dyDescent="0.2">
      <c r="A753">
        <v>2022</v>
      </c>
      <c r="B753">
        <v>2</v>
      </c>
      <c r="C753" s="262">
        <v>44594</v>
      </c>
      <c r="D753">
        <v>407</v>
      </c>
      <c r="E753">
        <v>630</v>
      </c>
      <c r="F753">
        <v>5</v>
      </c>
      <c r="G753" t="s">
        <v>185</v>
      </c>
      <c r="H753" t="s">
        <v>186</v>
      </c>
      <c r="I753" t="s">
        <v>160</v>
      </c>
      <c r="J753">
        <v>1</v>
      </c>
      <c r="K753">
        <v>5</v>
      </c>
      <c r="L753">
        <v>214</v>
      </c>
      <c r="M753">
        <v>197.84299999999999</v>
      </c>
      <c r="N753">
        <v>230.15700000000001</v>
      </c>
      <c r="Z753">
        <v>135</v>
      </c>
      <c r="AK753">
        <v>144</v>
      </c>
      <c r="AL753">
        <v>153</v>
      </c>
      <c r="AM753"/>
      <c r="AN753"/>
      <c r="AP753">
        <v>21</v>
      </c>
      <c r="AQ753">
        <v>171</v>
      </c>
      <c r="AR753">
        <v>25</v>
      </c>
      <c r="AS753">
        <v>25</v>
      </c>
      <c r="BG753">
        <v>0</v>
      </c>
      <c r="BH753"/>
      <c r="BV753">
        <v>0</v>
      </c>
      <c r="BW753"/>
      <c r="CG753">
        <v>0</v>
      </c>
      <c r="CH753">
        <v>0</v>
      </c>
      <c r="CI753"/>
      <c r="CJ753">
        <v>1.4999999999999999E-2</v>
      </c>
      <c r="CQ753" t="s">
        <v>169</v>
      </c>
      <c r="CR753" t="s">
        <v>179</v>
      </c>
      <c r="CS753">
        <v>0</v>
      </c>
    </row>
    <row r="754" spans="1:97" x14ac:dyDescent="0.2">
      <c r="A754">
        <v>2022</v>
      </c>
      <c r="B754">
        <v>2</v>
      </c>
      <c r="C754" s="262">
        <v>44594</v>
      </c>
      <c r="D754">
        <v>376</v>
      </c>
      <c r="E754">
        <v>438</v>
      </c>
      <c r="F754">
        <v>7</v>
      </c>
      <c r="G754" t="s">
        <v>197</v>
      </c>
      <c r="H754" t="s">
        <v>198</v>
      </c>
      <c r="I754" t="s">
        <v>160</v>
      </c>
      <c r="J754">
        <v>3</v>
      </c>
      <c r="K754">
        <v>2</v>
      </c>
      <c r="L754">
        <v>335</v>
      </c>
      <c r="M754">
        <v>315.23500000000001</v>
      </c>
      <c r="N754">
        <v>358.78500000000003</v>
      </c>
      <c r="O754">
        <v>474</v>
      </c>
      <c r="P754">
        <v>450</v>
      </c>
      <c r="R754">
        <v>425</v>
      </c>
      <c r="T754">
        <v>352</v>
      </c>
      <c r="U754">
        <v>347</v>
      </c>
      <c r="W754">
        <v>361</v>
      </c>
      <c r="Y754">
        <v>136</v>
      </c>
      <c r="Z754">
        <v>135</v>
      </c>
      <c r="AA754">
        <v>447</v>
      </c>
      <c r="AB754">
        <v>468</v>
      </c>
      <c r="AC754">
        <v>477</v>
      </c>
      <c r="AE754">
        <v>459</v>
      </c>
      <c r="AF754">
        <v>386</v>
      </c>
      <c r="AG754">
        <v>380</v>
      </c>
      <c r="AH754">
        <v>375</v>
      </c>
      <c r="AJ754">
        <v>390</v>
      </c>
      <c r="AK754">
        <v>151</v>
      </c>
      <c r="AL754">
        <v>156</v>
      </c>
      <c r="AM754">
        <v>457.14285714285722</v>
      </c>
      <c r="AN754">
        <v>370.14285714285722</v>
      </c>
      <c r="AP754">
        <v>75</v>
      </c>
      <c r="AQ754">
        <v>144</v>
      </c>
      <c r="AR754">
        <v>8.3333333333333339</v>
      </c>
      <c r="AS754">
        <v>8.3333333333333339</v>
      </c>
      <c r="AV754">
        <v>672</v>
      </c>
      <c r="AW754">
        <v>4</v>
      </c>
      <c r="AX754">
        <v>8</v>
      </c>
      <c r="AY754">
        <v>2</v>
      </c>
      <c r="AZ754">
        <v>2</v>
      </c>
      <c r="BA754">
        <v>2</v>
      </c>
      <c r="BD754">
        <v>4</v>
      </c>
      <c r="BG754">
        <v>0</v>
      </c>
      <c r="BH754">
        <v>672</v>
      </c>
      <c r="BV754">
        <v>0</v>
      </c>
      <c r="BW754"/>
      <c r="CG754">
        <v>0</v>
      </c>
      <c r="CH754">
        <v>0</v>
      </c>
      <c r="CI754"/>
      <c r="CJ754">
        <v>1.4999999999999999E-2</v>
      </c>
      <c r="CQ754" t="s">
        <v>174</v>
      </c>
      <c r="CR754" t="s">
        <v>175</v>
      </c>
      <c r="CS754">
        <v>0</v>
      </c>
    </row>
    <row r="755" spans="1:97" x14ac:dyDescent="0.2">
      <c r="A755">
        <v>2022</v>
      </c>
      <c r="B755">
        <v>2</v>
      </c>
      <c r="C755" s="262">
        <v>44594</v>
      </c>
      <c r="D755">
        <v>1</v>
      </c>
      <c r="E755">
        <v>1</v>
      </c>
      <c r="F755">
        <v>8</v>
      </c>
      <c r="G755" t="s">
        <v>339</v>
      </c>
      <c r="H755" t="s">
        <v>340</v>
      </c>
      <c r="I755" t="s">
        <v>160</v>
      </c>
      <c r="J755">
        <v>3</v>
      </c>
      <c r="K755">
        <v>2</v>
      </c>
      <c r="L755">
        <v>111</v>
      </c>
      <c r="M755">
        <v>103.23</v>
      </c>
      <c r="N755">
        <v>118.77</v>
      </c>
      <c r="P755">
        <v>185</v>
      </c>
      <c r="R755">
        <v>182</v>
      </c>
      <c r="S755">
        <v>173</v>
      </c>
      <c r="U755">
        <v>115</v>
      </c>
      <c r="W755">
        <v>107</v>
      </c>
      <c r="X755">
        <v>115</v>
      </c>
      <c r="AA755">
        <v>157</v>
      </c>
      <c r="AB755">
        <v>225</v>
      </c>
      <c r="AE755">
        <v>218</v>
      </c>
      <c r="AF755">
        <v>114</v>
      </c>
      <c r="AG755">
        <v>126</v>
      </c>
      <c r="AJ755">
        <v>147</v>
      </c>
      <c r="AM755">
        <v>190</v>
      </c>
      <c r="AN755">
        <v>120.6666666666667</v>
      </c>
      <c r="AP755">
        <v>108</v>
      </c>
      <c r="AQ755">
        <v>100</v>
      </c>
      <c r="AR755"/>
      <c r="AS755"/>
      <c r="AV755">
        <v>1536</v>
      </c>
      <c r="AW755">
        <v>3</v>
      </c>
      <c r="AX755">
        <v>6</v>
      </c>
      <c r="AY755">
        <v>2</v>
      </c>
      <c r="AZ755">
        <v>1</v>
      </c>
      <c r="BG755">
        <v>0</v>
      </c>
      <c r="BH755">
        <v>1536</v>
      </c>
      <c r="BK755">
        <v>384</v>
      </c>
      <c r="BM755">
        <v>2</v>
      </c>
      <c r="BN755">
        <v>4</v>
      </c>
      <c r="BV755">
        <v>0</v>
      </c>
      <c r="BW755">
        <v>384</v>
      </c>
      <c r="BY755">
        <v>4</v>
      </c>
      <c r="BZ755">
        <v>3</v>
      </c>
      <c r="CG755">
        <v>0</v>
      </c>
      <c r="CH755">
        <v>0</v>
      </c>
      <c r="CI755">
        <v>1920</v>
      </c>
      <c r="CJ755">
        <v>1.4999999999999999E-2</v>
      </c>
      <c r="CQ755" t="s">
        <v>341</v>
      </c>
      <c r="CR755" t="s">
        <v>341</v>
      </c>
      <c r="CS755">
        <v>0</v>
      </c>
    </row>
    <row r="756" spans="1:97" x14ac:dyDescent="0.2">
      <c r="A756">
        <v>2022</v>
      </c>
      <c r="B756">
        <v>2</v>
      </c>
      <c r="C756" s="262">
        <v>44594</v>
      </c>
      <c r="D756">
        <v>1</v>
      </c>
      <c r="E756">
        <v>2</v>
      </c>
      <c r="F756">
        <v>8</v>
      </c>
      <c r="G756" t="s">
        <v>342</v>
      </c>
      <c r="H756" t="s">
        <v>343</v>
      </c>
      <c r="I756" t="s">
        <v>160</v>
      </c>
      <c r="J756">
        <v>3</v>
      </c>
      <c r="K756">
        <v>2</v>
      </c>
      <c r="L756">
        <v>113</v>
      </c>
      <c r="M756">
        <v>105.09</v>
      </c>
      <c r="N756">
        <v>120.91</v>
      </c>
      <c r="P756">
        <v>136</v>
      </c>
      <c r="R756">
        <v>133</v>
      </c>
      <c r="S756">
        <v>138</v>
      </c>
      <c r="U756">
        <v>105</v>
      </c>
      <c r="W756">
        <v>105</v>
      </c>
      <c r="X756">
        <v>109</v>
      </c>
      <c r="Y756">
        <v>111</v>
      </c>
      <c r="Z756">
        <v>112</v>
      </c>
      <c r="AA756">
        <v>122</v>
      </c>
      <c r="AB756">
        <v>153</v>
      </c>
      <c r="AE756">
        <v>162</v>
      </c>
      <c r="AF756">
        <v>105</v>
      </c>
      <c r="AG756">
        <v>105</v>
      </c>
      <c r="AJ756">
        <v>109</v>
      </c>
      <c r="AK756">
        <v>118</v>
      </c>
      <c r="AL756">
        <v>123</v>
      </c>
      <c r="AM756">
        <v>140.66666666666671</v>
      </c>
      <c r="AN756">
        <v>106.3333333333333</v>
      </c>
      <c r="AP756">
        <v>108</v>
      </c>
      <c r="AQ756">
        <v>100</v>
      </c>
      <c r="AR756">
        <v>10.3448275862069</v>
      </c>
      <c r="AS756">
        <v>10.3448275862069</v>
      </c>
      <c r="AV756">
        <v>702</v>
      </c>
      <c r="AW756">
        <v>6</v>
      </c>
      <c r="AX756">
        <v>4</v>
      </c>
      <c r="AY756">
        <v>4</v>
      </c>
      <c r="AZ756">
        <v>1</v>
      </c>
      <c r="BG756">
        <v>0</v>
      </c>
      <c r="BH756">
        <v>702</v>
      </c>
      <c r="BK756">
        <v>492</v>
      </c>
      <c r="BM756">
        <v>1</v>
      </c>
      <c r="BN756">
        <v>5</v>
      </c>
      <c r="BV756">
        <v>0</v>
      </c>
      <c r="BW756">
        <v>492</v>
      </c>
      <c r="BY756">
        <v>2</v>
      </c>
      <c r="BZ756">
        <v>4</v>
      </c>
      <c r="CG756">
        <v>0</v>
      </c>
      <c r="CH756">
        <v>0</v>
      </c>
      <c r="CI756">
        <v>1194</v>
      </c>
      <c r="CJ756">
        <v>1.4999999999999999E-2</v>
      </c>
      <c r="CQ756" t="s">
        <v>341</v>
      </c>
      <c r="CR756" t="s">
        <v>341</v>
      </c>
      <c r="CS756">
        <v>0</v>
      </c>
    </row>
    <row r="757" spans="1:97" x14ac:dyDescent="0.2">
      <c r="A757">
        <v>2022</v>
      </c>
      <c r="B757">
        <v>2</v>
      </c>
      <c r="C757" s="262">
        <v>44594</v>
      </c>
      <c r="D757">
        <v>142</v>
      </c>
      <c r="E757">
        <v>280</v>
      </c>
      <c r="F757">
        <v>8</v>
      </c>
      <c r="G757" t="s">
        <v>319</v>
      </c>
      <c r="H757" t="s">
        <v>320</v>
      </c>
      <c r="I757" t="s">
        <v>160</v>
      </c>
      <c r="J757">
        <v>3</v>
      </c>
      <c r="K757">
        <v>2</v>
      </c>
      <c r="L757">
        <v>323</v>
      </c>
      <c r="M757">
        <v>300.39</v>
      </c>
      <c r="N757">
        <v>345.61</v>
      </c>
      <c r="O757">
        <v>435</v>
      </c>
      <c r="P757">
        <v>421</v>
      </c>
      <c r="R757">
        <v>405</v>
      </c>
      <c r="S757">
        <v>420</v>
      </c>
      <c r="T757">
        <v>360</v>
      </c>
      <c r="U757">
        <v>325</v>
      </c>
      <c r="W757">
        <v>335</v>
      </c>
      <c r="X757">
        <v>345</v>
      </c>
      <c r="AA757">
        <v>400</v>
      </c>
      <c r="AB757">
        <v>391</v>
      </c>
      <c r="AC757">
        <v>421</v>
      </c>
      <c r="AE757">
        <v>400</v>
      </c>
      <c r="AF757">
        <v>342</v>
      </c>
      <c r="AG757">
        <v>340</v>
      </c>
      <c r="AH757">
        <v>350</v>
      </c>
      <c r="AJ757">
        <v>370</v>
      </c>
      <c r="AM757">
        <v>411.625</v>
      </c>
      <c r="AN757">
        <v>345.875</v>
      </c>
      <c r="AP757">
        <v>105</v>
      </c>
      <c r="AQ757">
        <v>103</v>
      </c>
      <c r="AR757"/>
      <c r="AS757"/>
      <c r="BG757">
        <v>0</v>
      </c>
      <c r="BH757"/>
      <c r="BV757">
        <v>0</v>
      </c>
      <c r="BW757"/>
      <c r="CG757">
        <v>0</v>
      </c>
      <c r="CH757">
        <v>0</v>
      </c>
      <c r="CI757"/>
      <c r="CJ757">
        <v>1.4999999999999999E-2</v>
      </c>
      <c r="CQ757" t="s">
        <v>165</v>
      </c>
      <c r="CS757">
        <v>0</v>
      </c>
    </row>
    <row r="758" spans="1:97" x14ac:dyDescent="0.2">
      <c r="A758">
        <v>2022</v>
      </c>
      <c r="B758">
        <v>2</v>
      </c>
      <c r="C758" s="262">
        <v>44594</v>
      </c>
      <c r="D758">
        <v>382</v>
      </c>
      <c r="E758">
        <v>449</v>
      </c>
      <c r="F758">
        <v>8</v>
      </c>
      <c r="G758" t="s">
        <v>299</v>
      </c>
      <c r="H758" t="s">
        <v>300</v>
      </c>
      <c r="I758" t="s">
        <v>160</v>
      </c>
      <c r="J758">
        <v>3</v>
      </c>
      <c r="K758">
        <v>1</v>
      </c>
      <c r="L758">
        <v>46</v>
      </c>
      <c r="M758">
        <v>40.985999999999997</v>
      </c>
      <c r="N758">
        <v>50.048000000000002</v>
      </c>
      <c r="O758">
        <v>70</v>
      </c>
      <c r="P758">
        <v>65</v>
      </c>
      <c r="R758">
        <v>63</v>
      </c>
      <c r="S758">
        <v>64</v>
      </c>
      <c r="T758">
        <v>48</v>
      </c>
      <c r="U758">
        <v>46</v>
      </c>
      <c r="W758">
        <v>44</v>
      </c>
      <c r="X758">
        <v>43</v>
      </c>
      <c r="Y758">
        <v>95</v>
      </c>
      <c r="Z758">
        <v>95</v>
      </c>
      <c r="AA758">
        <v>66</v>
      </c>
      <c r="AB758">
        <v>63</v>
      </c>
      <c r="AC758">
        <v>58</v>
      </c>
      <c r="AE758">
        <v>59</v>
      </c>
      <c r="AF758">
        <v>50</v>
      </c>
      <c r="AG758">
        <v>50</v>
      </c>
      <c r="AH758">
        <v>48</v>
      </c>
      <c r="AJ758">
        <v>44</v>
      </c>
      <c r="AK758">
        <v>95</v>
      </c>
      <c r="AL758">
        <v>95</v>
      </c>
      <c r="AM758">
        <v>63.5</v>
      </c>
      <c r="AN758">
        <v>46.625</v>
      </c>
      <c r="AP758">
        <v>112</v>
      </c>
      <c r="AQ758">
        <v>96</v>
      </c>
      <c r="AR758">
        <v>12.631578947368419</v>
      </c>
      <c r="AS758">
        <v>12.631578947368419</v>
      </c>
      <c r="AV758">
        <v>3240</v>
      </c>
      <c r="AW758">
        <v>3</v>
      </c>
      <c r="AX758">
        <v>9</v>
      </c>
      <c r="AY758">
        <v>2</v>
      </c>
      <c r="AZ758">
        <v>1</v>
      </c>
      <c r="BG758">
        <v>0</v>
      </c>
      <c r="BH758">
        <v>3240</v>
      </c>
      <c r="BK758">
        <v>2070</v>
      </c>
      <c r="BL758">
        <v>1</v>
      </c>
      <c r="BM758">
        <v>8</v>
      </c>
      <c r="BN758">
        <v>5</v>
      </c>
      <c r="BV758">
        <v>0</v>
      </c>
      <c r="BW758">
        <v>2070</v>
      </c>
      <c r="BX758">
        <v>4</v>
      </c>
      <c r="BY758">
        <v>17</v>
      </c>
      <c r="BZ758">
        <v>7</v>
      </c>
      <c r="CG758">
        <v>0</v>
      </c>
      <c r="CH758">
        <v>0</v>
      </c>
      <c r="CI758">
        <v>5310</v>
      </c>
      <c r="CJ758">
        <v>1.4999999999999999E-2</v>
      </c>
      <c r="CQ758" t="s">
        <v>174</v>
      </c>
      <c r="CR758" t="s">
        <v>175</v>
      </c>
      <c r="CS758">
        <v>0</v>
      </c>
    </row>
    <row r="759" spans="1:97" x14ac:dyDescent="0.2">
      <c r="A759">
        <v>2022</v>
      </c>
      <c r="B759">
        <v>2</v>
      </c>
      <c r="C759" s="262">
        <v>44594</v>
      </c>
      <c r="D759">
        <v>256</v>
      </c>
      <c r="E759">
        <v>180</v>
      </c>
      <c r="F759">
        <v>28</v>
      </c>
      <c r="G759" t="s">
        <v>392</v>
      </c>
      <c r="H759" t="s">
        <v>393</v>
      </c>
      <c r="I759" t="s">
        <v>204</v>
      </c>
      <c r="J759">
        <v>8</v>
      </c>
      <c r="K759">
        <v>1</v>
      </c>
      <c r="L759">
        <v>32</v>
      </c>
      <c r="M759">
        <v>29.76</v>
      </c>
      <c r="N759">
        <v>34.24</v>
      </c>
      <c r="AA759">
        <v>43</v>
      </c>
      <c r="AC759">
        <v>47</v>
      </c>
      <c r="AE759">
        <v>54</v>
      </c>
      <c r="AF759">
        <v>31</v>
      </c>
      <c r="AH759">
        <v>33</v>
      </c>
      <c r="AJ759">
        <v>30</v>
      </c>
      <c r="AK759">
        <v>142</v>
      </c>
      <c r="AL759">
        <v>145</v>
      </c>
      <c r="AM759">
        <v>48</v>
      </c>
      <c r="AN759">
        <v>31.333333333333329</v>
      </c>
      <c r="AP759">
        <v>187</v>
      </c>
      <c r="AQ759">
        <v>154</v>
      </c>
      <c r="AR759">
        <v>3.1468531468531471</v>
      </c>
      <c r="AS759">
        <v>3.1468531468531471</v>
      </c>
      <c r="BG759">
        <v>0</v>
      </c>
      <c r="BH759"/>
      <c r="BL759">
        <v>1</v>
      </c>
      <c r="BM759">
        <v>6</v>
      </c>
      <c r="BN759">
        <v>5</v>
      </c>
      <c r="BV759">
        <v>0</v>
      </c>
      <c r="BW759"/>
      <c r="CG759">
        <v>0</v>
      </c>
      <c r="CH759">
        <v>0</v>
      </c>
      <c r="CI759"/>
      <c r="CJ759">
        <v>0.02</v>
      </c>
      <c r="CQ759" t="s">
        <v>169</v>
      </c>
      <c r="CR759" t="s">
        <v>238</v>
      </c>
      <c r="CS759">
        <v>0</v>
      </c>
    </row>
    <row r="760" spans="1:97" x14ac:dyDescent="0.2">
      <c r="A760">
        <v>2022</v>
      </c>
      <c r="B760">
        <v>2</v>
      </c>
      <c r="C760" s="262">
        <v>44594</v>
      </c>
      <c r="D760">
        <v>159</v>
      </c>
      <c r="E760">
        <v>299</v>
      </c>
      <c r="F760">
        <v>30</v>
      </c>
      <c r="G760" t="s">
        <v>233</v>
      </c>
      <c r="H760" t="s">
        <v>234</v>
      </c>
      <c r="I760" t="s">
        <v>235</v>
      </c>
      <c r="J760">
        <v>3</v>
      </c>
      <c r="K760">
        <v>2</v>
      </c>
      <c r="L760">
        <v>115</v>
      </c>
      <c r="M760">
        <v>106.95</v>
      </c>
      <c r="N760">
        <v>123.05</v>
      </c>
      <c r="O760">
        <v>190</v>
      </c>
      <c r="P760">
        <v>161</v>
      </c>
      <c r="R760">
        <v>150</v>
      </c>
      <c r="S760">
        <v>141</v>
      </c>
      <c r="T760">
        <v>120</v>
      </c>
      <c r="U760">
        <v>122</v>
      </c>
      <c r="W760">
        <v>111</v>
      </c>
      <c r="X760">
        <v>108</v>
      </c>
      <c r="Y760">
        <v>134</v>
      </c>
      <c r="Z760">
        <v>133</v>
      </c>
      <c r="AA760">
        <v>130</v>
      </c>
      <c r="AB760">
        <v>140</v>
      </c>
      <c r="AC760">
        <v>136</v>
      </c>
      <c r="AE760">
        <v>156</v>
      </c>
      <c r="AF760">
        <v>108</v>
      </c>
      <c r="AG760">
        <v>109</v>
      </c>
      <c r="AH760">
        <v>110</v>
      </c>
      <c r="AJ760">
        <v>122</v>
      </c>
      <c r="AK760">
        <v>133</v>
      </c>
      <c r="AL760">
        <v>136</v>
      </c>
      <c r="AM760">
        <v>150.5</v>
      </c>
      <c r="AN760">
        <v>113.75</v>
      </c>
      <c r="AP760">
        <v>86</v>
      </c>
      <c r="AQ760">
        <v>126</v>
      </c>
      <c r="AR760">
        <v>8.9552238805970141</v>
      </c>
      <c r="AS760">
        <v>8.9552238805970141</v>
      </c>
      <c r="AV760">
        <v>1152</v>
      </c>
      <c r="AW760">
        <v>2</v>
      </c>
      <c r="AX760">
        <v>2</v>
      </c>
      <c r="AY760">
        <v>2</v>
      </c>
      <c r="AZ760">
        <v>2</v>
      </c>
      <c r="BG760">
        <v>0</v>
      </c>
      <c r="BH760">
        <v>1152</v>
      </c>
      <c r="BK760">
        <v>2088</v>
      </c>
      <c r="BL760">
        <v>2</v>
      </c>
      <c r="BM760">
        <v>4</v>
      </c>
      <c r="BN760">
        <v>2</v>
      </c>
      <c r="BV760">
        <v>0</v>
      </c>
      <c r="BW760">
        <v>2088</v>
      </c>
      <c r="BX760">
        <v>2</v>
      </c>
      <c r="BY760">
        <v>3</v>
      </c>
      <c r="BZ760">
        <v>2</v>
      </c>
      <c r="CG760">
        <v>0</v>
      </c>
      <c r="CH760">
        <v>0</v>
      </c>
      <c r="CI760">
        <v>3240</v>
      </c>
      <c r="CJ760">
        <v>0.02</v>
      </c>
      <c r="CQ760" t="s">
        <v>169</v>
      </c>
      <c r="CR760" t="s">
        <v>170</v>
      </c>
      <c r="CS760">
        <v>0</v>
      </c>
    </row>
    <row r="761" spans="1:97" x14ac:dyDescent="0.2">
      <c r="A761">
        <v>2022</v>
      </c>
      <c r="B761">
        <v>2</v>
      </c>
      <c r="C761" s="262">
        <v>44594</v>
      </c>
      <c r="D761">
        <v>334</v>
      </c>
      <c r="E761">
        <v>254</v>
      </c>
      <c r="F761">
        <v>49</v>
      </c>
      <c r="G761" t="s">
        <v>200</v>
      </c>
      <c r="H761" t="s">
        <v>168</v>
      </c>
      <c r="I761" t="s">
        <v>201</v>
      </c>
      <c r="J761">
        <v>4</v>
      </c>
      <c r="K761">
        <v>2</v>
      </c>
      <c r="L761">
        <v>203</v>
      </c>
      <c r="M761">
        <v>188.79</v>
      </c>
      <c r="N761">
        <v>217.21</v>
      </c>
      <c r="O761">
        <v>235</v>
      </c>
      <c r="P761">
        <v>241</v>
      </c>
      <c r="R761">
        <v>257</v>
      </c>
      <c r="S761">
        <v>260</v>
      </c>
      <c r="T761">
        <v>196</v>
      </c>
      <c r="U761">
        <v>204</v>
      </c>
      <c r="W761">
        <v>196</v>
      </c>
      <c r="X761">
        <v>211</v>
      </c>
      <c r="Y761">
        <v>146</v>
      </c>
      <c r="Z761">
        <v>142</v>
      </c>
      <c r="AA761">
        <v>264</v>
      </c>
      <c r="AC761">
        <v>252</v>
      </c>
      <c r="AE761">
        <v>261</v>
      </c>
      <c r="AF761">
        <v>212</v>
      </c>
      <c r="AH761">
        <v>201</v>
      </c>
      <c r="AJ761">
        <v>230</v>
      </c>
      <c r="AK761">
        <v>139</v>
      </c>
      <c r="AL761">
        <v>141</v>
      </c>
      <c r="AM761">
        <v>252.85714285714289</v>
      </c>
      <c r="AN761">
        <v>207.14285714285711</v>
      </c>
      <c r="AP761">
        <v>94</v>
      </c>
      <c r="AQ761">
        <v>153</v>
      </c>
      <c r="AR761">
        <v>6.3380281690140849</v>
      </c>
      <c r="AS761">
        <v>6.3380281690140849</v>
      </c>
      <c r="AV761">
        <v>2400</v>
      </c>
      <c r="AW761">
        <v>2</v>
      </c>
      <c r="AX761">
        <v>10</v>
      </c>
      <c r="AY761">
        <v>4</v>
      </c>
      <c r="AZ761">
        <v>2</v>
      </c>
      <c r="BG761">
        <v>0</v>
      </c>
      <c r="BH761">
        <v>2400</v>
      </c>
      <c r="BL761">
        <v>2</v>
      </c>
      <c r="BM761">
        <v>4</v>
      </c>
      <c r="BN761">
        <v>4</v>
      </c>
      <c r="BV761">
        <v>0</v>
      </c>
      <c r="BW761"/>
      <c r="BX761">
        <v>2</v>
      </c>
      <c r="BY761">
        <v>7</v>
      </c>
      <c r="BZ761">
        <v>4</v>
      </c>
      <c r="CG761">
        <v>0</v>
      </c>
      <c r="CH761">
        <v>0</v>
      </c>
      <c r="CI761"/>
      <c r="CJ761">
        <v>0.02</v>
      </c>
      <c r="CQ761" t="s">
        <v>169</v>
      </c>
      <c r="CR761" t="s">
        <v>170</v>
      </c>
      <c r="CS761">
        <v>0</v>
      </c>
    </row>
    <row r="762" spans="1:97" x14ac:dyDescent="0.2">
      <c r="A762">
        <v>2022</v>
      </c>
      <c r="B762">
        <v>2</v>
      </c>
      <c r="C762" s="262">
        <v>44594</v>
      </c>
      <c r="D762">
        <v>2</v>
      </c>
      <c r="E762">
        <v>8</v>
      </c>
      <c r="F762"/>
      <c r="G762" t="s">
        <v>395</v>
      </c>
      <c r="H762" t="s">
        <v>396</v>
      </c>
      <c r="I762" t="s">
        <v>204</v>
      </c>
      <c r="J762">
        <v>2</v>
      </c>
      <c r="K762">
        <v>6</v>
      </c>
      <c r="L762">
        <v>100</v>
      </c>
      <c r="M762">
        <v>93</v>
      </c>
      <c r="N762">
        <v>107</v>
      </c>
      <c r="AM762"/>
      <c r="AN762"/>
      <c r="AP762">
        <v>30</v>
      </c>
      <c r="AQ762">
        <v>240</v>
      </c>
      <c r="AR762"/>
      <c r="AS762"/>
      <c r="BG762">
        <v>0</v>
      </c>
      <c r="BH762"/>
      <c r="BV762">
        <v>0</v>
      </c>
      <c r="BW762"/>
      <c r="CG762">
        <v>0</v>
      </c>
      <c r="CH762">
        <v>0</v>
      </c>
      <c r="CI762"/>
      <c r="CQ762" t="s">
        <v>169</v>
      </c>
      <c r="CS762">
        <v>0</v>
      </c>
    </row>
    <row r="763" spans="1:97" x14ac:dyDescent="0.2">
      <c r="A763">
        <v>2022</v>
      </c>
      <c r="B763">
        <v>2</v>
      </c>
      <c r="C763" s="262">
        <v>44594</v>
      </c>
      <c r="D763">
        <v>491</v>
      </c>
      <c r="E763">
        <v>708</v>
      </c>
      <c r="F763"/>
      <c r="G763" t="s">
        <v>397</v>
      </c>
      <c r="H763" t="s">
        <v>398</v>
      </c>
      <c r="K763"/>
      <c r="L763">
        <v>1980</v>
      </c>
      <c r="M763">
        <v>1881</v>
      </c>
      <c r="N763">
        <v>2079</v>
      </c>
      <c r="O763">
        <v>7035</v>
      </c>
      <c r="P763">
        <v>7445</v>
      </c>
      <c r="Q763">
        <v>7504</v>
      </c>
      <c r="R763">
        <v>7930</v>
      </c>
      <c r="S763">
        <v>7941</v>
      </c>
      <c r="T763">
        <v>2514</v>
      </c>
      <c r="U763">
        <v>2352</v>
      </c>
      <c r="V763">
        <v>2650</v>
      </c>
      <c r="W763">
        <v>2567</v>
      </c>
      <c r="X763">
        <v>2560</v>
      </c>
      <c r="AM763">
        <v>7571</v>
      </c>
      <c r="AN763">
        <v>2528.6</v>
      </c>
      <c r="AP763"/>
      <c r="AQ763"/>
      <c r="AR763"/>
      <c r="AS763"/>
      <c r="BG763"/>
      <c r="BH763"/>
      <c r="BV763"/>
      <c r="BW763"/>
      <c r="CG763">
        <v>0</v>
      </c>
      <c r="CH763"/>
      <c r="CI763"/>
      <c r="CQ763" t="s">
        <v>399</v>
      </c>
      <c r="CS763">
        <v>0</v>
      </c>
    </row>
    <row r="764" spans="1:97" x14ac:dyDescent="0.2">
      <c r="A764">
        <v>2022</v>
      </c>
      <c r="B764">
        <v>2</v>
      </c>
      <c r="C764" s="262">
        <v>44594</v>
      </c>
      <c r="D764">
        <v>491</v>
      </c>
      <c r="E764">
        <v>713</v>
      </c>
      <c r="F764"/>
      <c r="G764" t="s">
        <v>400</v>
      </c>
      <c r="H764" t="s">
        <v>401</v>
      </c>
      <c r="K764"/>
      <c r="L764">
        <v>1402.5</v>
      </c>
      <c r="M764">
        <v>1332.38</v>
      </c>
      <c r="N764">
        <v>1472.63</v>
      </c>
      <c r="O764">
        <v>9375</v>
      </c>
      <c r="P764">
        <v>9128</v>
      </c>
      <c r="Q764">
        <v>9145</v>
      </c>
      <c r="R764">
        <v>9045</v>
      </c>
      <c r="T764">
        <v>2009</v>
      </c>
      <c r="U764">
        <v>2054</v>
      </c>
      <c r="V764">
        <v>2105</v>
      </c>
      <c r="W764">
        <v>2022</v>
      </c>
      <c r="AM764">
        <v>9173.25</v>
      </c>
      <c r="AN764">
        <v>2047.5</v>
      </c>
      <c r="AP764"/>
      <c r="AQ764"/>
      <c r="AR764"/>
      <c r="AS764"/>
      <c r="BG764"/>
      <c r="BH764"/>
      <c r="BV764"/>
      <c r="BW764"/>
      <c r="CG764">
        <v>0</v>
      </c>
      <c r="CH764"/>
      <c r="CI764"/>
      <c r="CQ764" t="s">
        <v>399</v>
      </c>
      <c r="CS764">
        <v>0</v>
      </c>
    </row>
    <row r="765" spans="1:97" x14ac:dyDescent="0.2">
      <c r="A765">
        <v>2022</v>
      </c>
      <c r="B765">
        <v>2</v>
      </c>
      <c r="C765" s="262">
        <v>44594</v>
      </c>
      <c r="D765">
        <v>491</v>
      </c>
      <c r="E765">
        <v>754</v>
      </c>
      <c r="F765"/>
      <c r="G765" t="s">
        <v>402</v>
      </c>
      <c r="H765" t="s">
        <v>403</v>
      </c>
      <c r="K765"/>
      <c r="L765">
        <v>660</v>
      </c>
      <c r="M765">
        <v>627</v>
      </c>
      <c r="N765">
        <v>693</v>
      </c>
      <c r="O765">
        <v>5237</v>
      </c>
      <c r="P765">
        <v>4562</v>
      </c>
      <c r="Q765">
        <v>4288</v>
      </c>
      <c r="R765">
        <v>5222</v>
      </c>
      <c r="T765">
        <v>1260</v>
      </c>
      <c r="U765">
        <v>1322</v>
      </c>
      <c r="V765">
        <v>1285</v>
      </c>
      <c r="W765">
        <v>1215</v>
      </c>
      <c r="AM765">
        <v>4827.25</v>
      </c>
      <c r="AN765">
        <v>1270.5</v>
      </c>
      <c r="AP765"/>
      <c r="AQ765"/>
      <c r="AR765"/>
      <c r="AS765"/>
      <c r="BG765"/>
      <c r="BH765"/>
      <c r="BV765"/>
      <c r="BW765"/>
      <c r="CG765">
        <v>0</v>
      </c>
      <c r="CH765"/>
      <c r="CI765"/>
      <c r="CQ765" t="s">
        <v>399</v>
      </c>
      <c r="CS765">
        <v>0</v>
      </c>
    </row>
    <row r="766" spans="1:97" x14ac:dyDescent="0.2">
      <c r="A766">
        <v>2022</v>
      </c>
      <c r="B766">
        <v>2</v>
      </c>
      <c r="C766" s="262">
        <v>44594</v>
      </c>
      <c r="D766">
        <v>491</v>
      </c>
      <c r="E766">
        <v>755</v>
      </c>
      <c r="F766"/>
      <c r="G766" t="s">
        <v>404</v>
      </c>
      <c r="H766" t="s">
        <v>405</v>
      </c>
      <c r="K766"/>
      <c r="L766">
        <v>525</v>
      </c>
      <c r="M766">
        <v>498.75</v>
      </c>
      <c r="N766">
        <v>551.25</v>
      </c>
      <c r="O766">
        <v>4845</v>
      </c>
      <c r="P766">
        <v>4241</v>
      </c>
      <c r="Q766">
        <v>4156</v>
      </c>
      <c r="R766">
        <v>4627</v>
      </c>
      <c r="S766">
        <v>4511</v>
      </c>
      <c r="T766">
        <v>419</v>
      </c>
      <c r="U766">
        <v>421</v>
      </c>
      <c r="V766">
        <v>399</v>
      </c>
      <c r="W766">
        <v>456</v>
      </c>
      <c r="X766">
        <v>425</v>
      </c>
      <c r="AM766">
        <v>4476</v>
      </c>
      <c r="AN766">
        <v>424</v>
      </c>
      <c r="AP766"/>
      <c r="AQ766"/>
      <c r="AR766"/>
      <c r="AS766"/>
      <c r="BG766"/>
      <c r="BH766"/>
      <c r="BV766"/>
      <c r="BW766"/>
      <c r="CG766">
        <v>0</v>
      </c>
      <c r="CH766"/>
      <c r="CI766"/>
      <c r="CQ766" t="s">
        <v>399</v>
      </c>
      <c r="CS766">
        <v>0</v>
      </c>
    </row>
    <row r="767" spans="1:97" x14ac:dyDescent="0.2">
      <c r="A767">
        <v>2022</v>
      </c>
      <c r="B767">
        <v>2</v>
      </c>
      <c r="C767" s="262">
        <v>44594</v>
      </c>
      <c r="D767">
        <v>491</v>
      </c>
      <c r="E767">
        <v>756</v>
      </c>
      <c r="F767"/>
      <c r="G767" t="s">
        <v>406</v>
      </c>
      <c r="H767" t="s">
        <v>407</v>
      </c>
      <c r="K767"/>
      <c r="L767">
        <v>1113.75</v>
      </c>
      <c r="M767">
        <v>1058.06</v>
      </c>
      <c r="N767">
        <v>1169.44</v>
      </c>
      <c r="O767">
        <v>6704</v>
      </c>
      <c r="P767">
        <v>6409</v>
      </c>
      <c r="Q767">
        <v>7020</v>
      </c>
      <c r="R767">
        <v>7514</v>
      </c>
      <c r="S767">
        <v>7460</v>
      </c>
      <c r="T767">
        <v>2140</v>
      </c>
      <c r="U767">
        <v>1958</v>
      </c>
      <c r="V767">
        <v>1884</v>
      </c>
      <c r="W767">
        <v>2040</v>
      </c>
      <c r="X767">
        <v>2000</v>
      </c>
      <c r="AM767">
        <v>7021.4</v>
      </c>
      <c r="AN767">
        <v>2004.4</v>
      </c>
      <c r="AP767"/>
      <c r="AQ767"/>
      <c r="AR767"/>
      <c r="AS767"/>
      <c r="BG767"/>
      <c r="BH767"/>
      <c r="BV767"/>
      <c r="BW767"/>
      <c r="CG767">
        <v>0</v>
      </c>
      <c r="CH767"/>
      <c r="CI767"/>
      <c r="CQ767" t="s">
        <v>399</v>
      </c>
      <c r="CS767">
        <v>0</v>
      </c>
    </row>
    <row r="768" spans="1:97" x14ac:dyDescent="0.2">
      <c r="A768">
        <v>2022</v>
      </c>
      <c r="B768">
        <v>2</v>
      </c>
      <c r="C768" s="262">
        <v>44594</v>
      </c>
      <c r="D768">
        <v>491</v>
      </c>
      <c r="E768">
        <v>700</v>
      </c>
      <c r="F768"/>
      <c r="G768" t="s">
        <v>408</v>
      </c>
      <c r="H768" t="s">
        <v>409</v>
      </c>
      <c r="I768" t="s">
        <v>160</v>
      </c>
      <c r="J768">
        <v>1</v>
      </c>
      <c r="K768">
        <v>1</v>
      </c>
      <c r="L768">
        <v>345</v>
      </c>
      <c r="M768">
        <v>324.3</v>
      </c>
      <c r="N768">
        <v>365.7</v>
      </c>
      <c r="O768">
        <v>11820</v>
      </c>
      <c r="P768">
        <v>11810</v>
      </c>
      <c r="Q768">
        <v>11833</v>
      </c>
      <c r="R768">
        <v>11533</v>
      </c>
      <c r="S768">
        <v>11744</v>
      </c>
      <c r="T768">
        <v>2830</v>
      </c>
      <c r="U768">
        <v>3175</v>
      </c>
      <c r="V768">
        <v>3075</v>
      </c>
      <c r="W768">
        <v>2960</v>
      </c>
      <c r="X768">
        <v>3004</v>
      </c>
      <c r="AM768">
        <v>11748</v>
      </c>
      <c r="AN768">
        <v>3008.8</v>
      </c>
      <c r="AP768">
        <v>19</v>
      </c>
      <c r="AQ768">
        <v>189</v>
      </c>
      <c r="AR768"/>
      <c r="AS768"/>
      <c r="BG768">
        <v>0</v>
      </c>
      <c r="BH768"/>
      <c r="BV768">
        <v>0</v>
      </c>
      <c r="BW768"/>
      <c r="CG768">
        <v>0</v>
      </c>
      <c r="CH768">
        <v>0</v>
      </c>
      <c r="CI768"/>
      <c r="CQ768" t="s">
        <v>229</v>
      </c>
      <c r="CR768" t="s">
        <v>230</v>
      </c>
      <c r="CS768">
        <v>0</v>
      </c>
    </row>
    <row r="769" spans="1:97" x14ac:dyDescent="0.2">
      <c r="A769">
        <v>2022</v>
      </c>
      <c r="B769">
        <v>2</v>
      </c>
      <c r="C769" s="262">
        <v>44595</v>
      </c>
      <c r="D769">
        <v>34</v>
      </c>
      <c r="E769">
        <v>99</v>
      </c>
      <c r="F769">
        <v>2</v>
      </c>
      <c r="G769" t="s">
        <v>256</v>
      </c>
      <c r="H769" t="s">
        <v>257</v>
      </c>
      <c r="I769" t="s">
        <v>160</v>
      </c>
      <c r="J769">
        <v>4</v>
      </c>
      <c r="K769">
        <v>6</v>
      </c>
      <c r="L769">
        <v>20</v>
      </c>
      <c r="M769">
        <v>18.600000000000001</v>
      </c>
      <c r="N769">
        <v>21.4</v>
      </c>
      <c r="O769">
        <v>24</v>
      </c>
      <c r="P769">
        <v>23</v>
      </c>
      <c r="R769">
        <v>25</v>
      </c>
      <c r="S769">
        <v>26</v>
      </c>
      <c r="T769">
        <v>19</v>
      </c>
      <c r="U769">
        <v>19</v>
      </c>
      <c r="W769">
        <v>20</v>
      </c>
      <c r="X769">
        <v>20</v>
      </c>
      <c r="AA769">
        <v>24</v>
      </c>
      <c r="AF769">
        <v>20</v>
      </c>
      <c r="AM769">
        <v>24.4</v>
      </c>
      <c r="AN769">
        <v>19.600000000000001</v>
      </c>
      <c r="AP769">
        <v>140</v>
      </c>
      <c r="AQ769">
        <v>103</v>
      </c>
      <c r="AR769"/>
      <c r="AS769"/>
      <c r="AV769">
        <v>936</v>
      </c>
      <c r="AW769">
        <v>4</v>
      </c>
      <c r="AX769">
        <v>4</v>
      </c>
      <c r="AY769">
        <v>1</v>
      </c>
      <c r="BG769">
        <v>0</v>
      </c>
      <c r="BH769">
        <v>936</v>
      </c>
      <c r="BK769">
        <v>1476</v>
      </c>
      <c r="BL769">
        <v>2</v>
      </c>
      <c r="BM769">
        <v>2</v>
      </c>
      <c r="BN769">
        <v>2</v>
      </c>
      <c r="BV769">
        <v>0</v>
      </c>
      <c r="BW769">
        <v>1476</v>
      </c>
      <c r="BX769">
        <v>1</v>
      </c>
      <c r="BY769">
        <v>1</v>
      </c>
      <c r="BZ769">
        <v>0</v>
      </c>
      <c r="CG769">
        <v>0</v>
      </c>
      <c r="CH769">
        <v>0</v>
      </c>
      <c r="CI769">
        <v>2412</v>
      </c>
      <c r="CJ769">
        <v>1.4999999999999999E-2</v>
      </c>
      <c r="CQ769" t="s">
        <v>169</v>
      </c>
      <c r="CR769" t="s">
        <v>179</v>
      </c>
      <c r="CS769">
        <v>0</v>
      </c>
    </row>
    <row r="770" spans="1:97" x14ac:dyDescent="0.2">
      <c r="A770">
        <v>2022</v>
      </c>
      <c r="B770">
        <v>2</v>
      </c>
      <c r="C770" s="262">
        <v>44595</v>
      </c>
      <c r="D770">
        <v>34</v>
      </c>
      <c r="E770">
        <v>101</v>
      </c>
      <c r="F770">
        <v>2</v>
      </c>
      <c r="G770" t="s">
        <v>262</v>
      </c>
      <c r="H770" t="s">
        <v>263</v>
      </c>
      <c r="I770" t="s">
        <v>160</v>
      </c>
      <c r="J770">
        <v>4</v>
      </c>
      <c r="K770">
        <v>6</v>
      </c>
      <c r="L770">
        <v>20</v>
      </c>
      <c r="M770">
        <v>18.600000000000001</v>
      </c>
      <c r="N770">
        <v>21.4</v>
      </c>
      <c r="O770">
        <v>24</v>
      </c>
      <c r="P770">
        <v>23</v>
      </c>
      <c r="R770">
        <v>25</v>
      </c>
      <c r="S770">
        <v>26</v>
      </c>
      <c r="T770">
        <v>19</v>
      </c>
      <c r="U770">
        <v>19</v>
      </c>
      <c r="W770">
        <v>20</v>
      </c>
      <c r="X770">
        <v>20</v>
      </c>
      <c r="AA770">
        <v>24</v>
      </c>
      <c r="AF770">
        <v>20</v>
      </c>
      <c r="AM770">
        <v>24.4</v>
      </c>
      <c r="AN770">
        <v>19.600000000000001</v>
      </c>
      <c r="AP770">
        <v>140</v>
      </c>
      <c r="AQ770">
        <v>103</v>
      </c>
      <c r="AR770"/>
      <c r="AS770"/>
      <c r="BG770">
        <v>0</v>
      </c>
      <c r="BH770"/>
      <c r="BV770">
        <v>0</v>
      </c>
      <c r="BW770"/>
      <c r="CG770">
        <v>0</v>
      </c>
      <c r="CH770">
        <v>0</v>
      </c>
      <c r="CI770"/>
      <c r="CJ770">
        <v>1.4999999999999999E-2</v>
      </c>
      <c r="CQ770" t="s">
        <v>169</v>
      </c>
      <c r="CR770" t="s">
        <v>179</v>
      </c>
      <c r="CS770">
        <v>0</v>
      </c>
    </row>
    <row r="771" spans="1:97" x14ac:dyDescent="0.2">
      <c r="A771">
        <v>2022</v>
      </c>
      <c r="B771">
        <v>2</v>
      </c>
      <c r="C771" s="262">
        <v>44595</v>
      </c>
      <c r="D771">
        <v>47</v>
      </c>
      <c r="E771">
        <v>122</v>
      </c>
      <c r="F771">
        <v>2</v>
      </c>
      <c r="G771" t="s">
        <v>224</v>
      </c>
      <c r="H771" t="s">
        <v>225</v>
      </c>
      <c r="I771" t="s">
        <v>221</v>
      </c>
      <c r="J771">
        <v>2</v>
      </c>
      <c r="K771">
        <v>1</v>
      </c>
      <c r="L771">
        <v>280</v>
      </c>
      <c r="M771">
        <v>267.39999999999998</v>
      </c>
      <c r="N771">
        <v>292.60000000000002</v>
      </c>
      <c r="AM771"/>
      <c r="AN771"/>
      <c r="AP771">
        <v>64</v>
      </c>
      <c r="AQ771">
        <v>113</v>
      </c>
      <c r="AR771"/>
      <c r="AS771"/>
      <c r="BG771">
        <v>0</v>
      </c>
      <c r="BH771"/>
      <c r="BV771">
        <v>0</v>
      </c>
      <c r="BW771"/>
      <c r="CG771">
        <v>0</v>
      </c>
      <c r="CH771">
        <v>0</v>
      </c>
      <c r="CI771"/>
      <c r="CJ771">
        <v>1.4999999999999999E-2</v>
      </c>
      <c r="CQ771" t="s">
        <v>174</v>
      </c>
      <c r="CR771" t="s">
        <v>222</v>
      </c>
      <c r="CS771">
        <v>0</v>
      </c>
    </row>
    <row r="772" spans="1:97" x14ac:dyDescent="0.2">
      <c r="A772">
        <v>2022</v>
      </c>
      <c r="B772">
        <v>2</v>
      </c>
      <c r="C772" s="262">
        <v>44595</v>
      </c>
      <c r="D772">
        <v>137</v>
      </c>
      <c r="E772">
        <v>273</v>
      </c>
      <c r="F772">
        <v>3</v>
      </c>
      <c r="G772" t="s">
        <v>163</v>
      </c>
      <c r="H772" t="s">
        <v>164</v>
      </c>
      <c r="I772" t="s">
        <v>160</v>
      </c>
      <c r="J772">
        <v>3</v>
      </c>
      <c r="K772">
        <v>2</v>
      </c>
      <c r="L772">
        <v>564</v>
      </c>
      <c r="M772">
        <v>524.52</v>
      </c>
      <c r="N772">
        <v>603.48</v>
      </c>
      <c r="O772">
        <v>775</v>
      </c>
      <c r="P772">
        <v>761</v>
      </c>
      <c r="R772">
        <v>821</v>
      </c>
      <c r="S772">
        <v>918</v>
      </c>
      <c r="T772">
        <v>635</v>
      </c>
      <c r="U772">
        <v>621</v>
      </c>
      <c r="W772">
        <v>600</v>
      </c>
      <c r="X772">
        <v>611</v>
      </c>
      <c r="Y772">
        <v>134</v>
      </c>
      <c r="Z772">
        <v>138</v>
      </c>
      <c r="AB772">
        <v>688</v>
      </c>
      <c r="AC772">
        <v>714</v>
      </c>
      <c r="AG772">
        <v>594</v>
      </c>
      <c r="AH772">
        <v>546</v>
      </c>
      <c r="AK772">
        <v>152</v>
      </c>
      <c r="AL772">
        <v>155</v>
      </c>
      <c r="AM772">
        <v>779.5</v>
      </c>
      <c r="AN772">
        <v>601.16666666666663</v>
      </c>
      <c r="AP772">
        <v>93</v>
      </c>
      <c r="AQ772">
        <v>116</v>
      </c>
      <c r="AR772">
        <v>8.3333333333333339</v>
      </c>
      <c r="AS772">
        <v>8.3333333333333339</v>
      </c>
      <c r="AV772">
        <v>750</v>
      </c>
      <c r="AW772">
        <v>4</v>
      </c>
      <c r="AX772">
        <v>4</v>
      </c>
      <c r="AY772">
        <v>4</v>
      </c>
      <c r="BG772">
        <v>0</v>
      </c>
      <c r="BH772">
        <v>750</v>
      </c>
      <c r="BK772">
        <v>600</v>
      </c>
      <c r="BL772">
        <v>4</v>
      </c>
      <c r="BM772">
        <v>4</v>
      </c>
      <c r="BN772">
        <v>6</v>
      </c>
      <c r="BV772">
        <v>0</v>
      </c>
      <c r="BW772">
        <v>600</v>
      </c>
      <c r="BX772">
        <v>4</v>
      </c>
      <c r="BY772">
        <v>4</v>
      </c>
      <c r="BZ772">
        <v>5</v>
      </c>
      <c r="CG772">
        <v>0</v>
      </c>
      <c r="CH772">
        <v>0</v>
      </c>
      <c r="CI772">
        <v>1350</v>
      </c>
      <c r="CJ772">
        <v>1.4999999999999999E-2</v>
      </c>
      <c r="CQ772" t="s">
        <v>165</v>
      </c>
      <c r="CS772">
        <v>0</v>
      </c>
    </row>
    <row r="773" spans="1:97" x14ac:dyDescent="0.2">
      <c r="A773">
        <v>2022</v>
      </c>
      <c r="B773">
        <v>2</v>
      </c>
      <c r="C773" s="262">
        <v>44595</v>
      </c>
      <c r="D773">
        <v>142</v>
      </c>
      <c r="E773">
        <v>280</v>
      </c>
      <c r="F773">
        <v>3</v>
      </c>
      <c r="G773" t="s">
        <v>319</v>
      </c>
      <c r="H773" t="s">
        <v>320</v>
      </c>
      <c r="I773" t="s">
        <v>160</v>
      </c>
      <c r="J773">
        <v>3</v>
      </c>
      <c r="K773">
        <v>2</v>
      </c>
      <c r="L773">
        <v>323</v>
      </c>
      <c r="M773">
        <v>300.39</v>
      </c>
      <c r="N773">
        <v>345.61</v>
      </c>
      <c r="Y773">
        <v>114</v>
      </c>
      <c r="AM773"/>
      <c r="AN773"/>
      <c r="AP773">
        <v>105</v>
      </c>
      <c r="AQ773">
        <v>103</v>
      </c>
      <c r="AR773">
        <v>10.52631578947368</v>
      </c>
      <c r="AS773">
        <v>10.52631578947368</v>
      </c>
      <c r="AV773">
        <v>505</v>
      </c>
      <c r="AW773">
        <v>3</v>
      </c>
      <c r="AX773">
        <v>3</v>
      </c>
      <c r="AY773">
        <v>2</v>
      </c>
      <c r="BG773">
        <v>0</v>
      </c>
      <c r="BH773">
        <v>505</v>
      </c>
      <c r="BV773">
        <v>0</v>
      </c>
      <c r="BW773"/>
      <c r="CG773">
        <v>0</v>
      </c>
      <c r="CH773">
        <v>0</v>
      </c>
      <c r="CI773"/>
      <c r="CJ773">
        <v>1.4999999999999999E-2</v>
      </c>
      <c r="CQ773" t="s">
        <v>165</v>
      </c>
      <c r="CS773">
        <v>0</v>
      </c>
    </row>
    <row r="774" spans="1:97" x14ac:dyDescent="0.2">
      <c r="A774">
        <v>2022</v>
      </c>
      <c r="B774">
        <v>2</v>
      </c>
      <c r="C774" s="262">
        <v>44595</v>
      </c>
      <c r="D774">
        <v>423</v>
      </c>
      <c r="E774">
        <v>669</v>
      </c>
      <c r="F774">
        <v>3</v>
      </c>
      <c r="G774" t="s">
        <v>247</v>
      </c>
      <c r="H774" t="s">
        <v>248</v>
      </c>
      <c r="I774" t="s">
        <v>160</v>
      </c>
      <c r="J774">
        <v>2</v>
      </c>
      <c r="K774">
        <v>2</v>
      </c>
      <c r="L774">
        <v>954</v>
      </c>
      <c r="M774">
        <v>897.71400000000006</v>
      </c>
      <c r="N774">
        <v>1021.734</v>
      </c>
      <c r="AL774">
        <v>217</v>
      </c>
      <c r="AM774"/>
      <c r="AN774"/>
      <c r="AP774">
        <v>40</v>
      </c>
      <c r="AQ774">
        <v>180</v>
      </c>
      <c r="AR774">
        <v>8.2949308755760374</v>
      </c>
      <c r="AS774">
        <v>8.2949308755760374</v>
      </c>
      <c r="BG774">
        <v>0</v>
      </c>
      <c r="BH774"/>
      <c r="BV774">
        <v>0</v>
      </c>
      <c r="BW774"/>
      <c r="CG774">
        <v>0</v>
      </c>
      <c r="CH774">
        <v>0</v>
      </c>
      <c r="CI774"/>
      <c r="CJ774">
        <v>1.4999999999999999E-2</v>
      </c>
      <c r="CQ774" t="s">
        <v>174</v>
      </c>
      <c r="CR774" t="s">
        <v>175</v>
      </c>
      <c r="CS774">
        <v>0</v>
      </c>
    </row>
    <row r="775" spans="1:97" x14ac:dyDescent="0.2">
      <c r="A775">
        <v>2022</v>
      </c>
      <c r="B775">
        <v>2</v>
      </c>
      <c r="C775" s="262">
        <v>44595</v>
      </c>
      <c r="D775">
        <v>34</v>
      </c>
      <c r="E775">
        <v>100</v>
      </c>
      <c r="F775">
        <v>4</v>
      </c>
      <c r="G775" t="s">
        <v>259</v>
      </c>
      <c r="H775" t="s">
        <v>260</v>
      </c>
      <c r="I775" t="s">
        <v>160</v>
      </c>
      <c r="J775">
        <v>4</v>
      </c>
      <c r="K775">
        <v>6</v>
      </c>
      <c r="L775">
        <v>20</v>
      </c>
      <c r="M775">
        <v>18.600000000000001</v>
      </c>
      <c r="N775">
        <v>21.4</v>
      </c>
      <c r="O775">
        <v>24</v>
      </c>
      <c r="P775">
        <v>23</v>
      </c>
      <c r="R775">
        <v>25</v>
      </c>
      <c r="S775">
        <v>26</v>
      </c>
      <c r="T775">
        <v>19</v>
      </c>
      <c r="U775">
        <v>19</v>
      </c>
      <c r="W775">
        <v>20</v>
      </c>
      <c r="X775">
        <v>20</v>
      </c>
      <c r="AA775">
        <v>24</v>
      </c>
      <c r="AF775">
        <v>20</v>
      </c>
      <c r="AM775">
        <v>24.4</v>
      </c>
      <c r="AN775">
        <v>19.600000000000001</v>
      </c>
      <c r="AP775">
        <v>140</v>
      </c>
      <c r="AQ775">
        <v>103</v>
      </c>
      <c r="AR775"/>
      <c r="AS775"/>
      <c r="BG775">
        <v>0</v>
      </c>
      <c r="BH775"/>
      <c r="BV775">
        <v>0</v>
      </c>
      <c r="BW775"/>
      <c r="CG775">
        <v>0</v>
      </c>
      <c r="CH775">
        <v>0</v>
      </c>
      <c r="CI775"/>
      <c r="CJ775">
        <v>1.4999999999999999E-2</v>
      </c>
      <c r="CQ775" t="s">
        <v>169</v>
      </c>
      <c r="CR775" t="s">
        <v>179</v>
      </c>
      <c r="CS775">
        <v>0</v>
      </c>
    </row>
    <row r="776" spans="1:97" x14ac:dyDescent="0.2">
      <c r="A776">
        <v>2022</v>
      </c>
      <c r="B776">
        <v>2</v>
      </c>
      <c r="C776" s="262">
        <v>44595</v>
      </c>
      <c r="D776">
        <v>34</v>
      </c>
      <c r="E776">
        <v>102</v>
      </c>
      <c r="F776">
        <v>4</v>
      </c>
      <c r="G776" t="s">
        <v>265</v>
      </c>
      <c r="H776" t="s">
        <v>266</v>
      </c>
      <c r="I776" t="s">
        <v>160</v>
      </c>
      <c r="J776">
        <v>4</v>
      </c>
      <c r="K776">
        <v>6</v>
      </c>
      <c r="L776">
        <v>20</v>
      </c>
      <c r="M776">
        <v>18.600000000000001</v>
      </c>
      <c r="N776">
        <v>21.4</v>
      </c>
      <c r="O776">
        <v>24</v>
      </c>
      <c r="P776">
        <v>26</v>
      </c>
      <c r="R776">
        <v>25</v>
      </c>
      <c r="S776">
        <v>26</v>
      </c>
      <c r="T776">
        <v>19</v>
      </c>
      <c r="U776">
        <v>19</v>
      </c>
      <c r="W776">
        <v>25</v>
      </c>
      <c r="X776">
        <v>26</v>
      </c>
      <c r="AA776">
        <v>24</v>
      </c>
      <c r="AF776">
        <v>20</v>
      </c>
      <c r="AM776">
        <v>25</v>
      </c>
      <c r="AN776">
        <v>21.8</v>
      </c>
      <c r="AP776">
        <v>140</v>
      </c>
      <c r="AQ776">
        <v>103</v>
      </c>
      <c r="AR776"/>
      <c r="AS776"/>
      <c r="BG776">
        <v>0</v>
      </c>
      <c r="BH776"/>
      <c r="BV776">
        <v>0</v>
      </c>
      <c r="BW776"/>
      <c r="CG776">
        <v>0</v>
      </c>
      <c r="CH776">
        <v>0</v>
      </c>
      <c r="CI776"/>
      <c r="CJ776">
        <v>1.4999999999999999E-2</v>
      </c>
      <c r="CQ776" t="s">
        <v>169</v>
      </c>
      <c r="CR776" t="s">
        <v>179</v>
      </c>
      <c r="CS776">
        <v>0</v>
      </c>
    </row>
    <row r="777" spans="1:97" x14ac:dyDescent="0.2">
      <c r="A777">
        <v>2022</v>
      </c>
      <c r="B777">
        <v>2</v>
      </c>
      <c r="C777" s="262">
        <v>44595</v>
      </c>
      <c r="D777">
        <v>34</v>
      </c>
      <c r="E777">
        <v>103</v>
      </c>
      <c r="F777">
        <v>4</v>
      </c>
      <c r="G777" t="s">
        <v>268</v>
      </c>
      <c r="H777" t="s">
        <v>269</v>
      </c>
      <c r="I777" t="s">
        <v>160</v>
      </c>
      <c r="J777">
        <v>4</v>
      </c>
      <c r="K777">
        <v>6</v>
      </c>
      <c r="L777">
        <v>89</v>
      </c>
      <c r="M777">
        <v>82.77</v>
      </c>
      <c r="N777">
        <v>95.23</v>
      </c>
      <c r="O777">
        <v>93</v>
      </c>
      <c r="P777">
        <v>90</v>
      </c>
      <c r="R777">
        <v>98</v>
      </c>
      <c r="S777">
        <v>98</v>
      </c>
      <c r="T777">
        <v>85</v>
      </c>
      <c r="U777">
        <v>86</v>
      </c>
      <c r="W777">
        <v>84</v>
      </c>
      <c r="X777">
        <v>83</v>
      </c>
      <c r="AA777">
        <v>103</v>
      </c>
      <c r="AF777">
        <v>77</v>
      </c>
      <c r="AM777">
        <v>96.4</v>
      </c>
      <c r="AN777">
        <v>83</v>
      </c>
      <c r="AP777">
        <v>140</v>
      </c>
      <c r="AQ777">
        <v>103</v>
      </c>
      <c r="AR777"/>
      <c r="AS777"/>
      <c r="AV777">
        <v>936</v>
      </c>
      <c r="AW777">
        <v>4</v>
      </c>
      <c r="AX777">
        <v>4</v>
      </c>
      <c r="AY777">
        <v>2</v>
      </c>
      <c r="BG777">
        <v>0</v>
      </c>
      <c r="BH777">
        <v>936</v>
      </c>
      <c r="BK777">
        <v>1476</v>
      </c>
      <c r="BL777">
        <v>2</v>
      </c>
      <c r="BM777">
        <v>2</v>
      </c>
      <c r="BN777">
        <v>2</v>
      </c>
      <c r="BV777">
        <v>0</v>
      </c>
      <c r="BW777">
        <v>1476</v>
      </c>
      <c r="BX777">
        <v>1</v>
      </c>
      <c r="BY777">
        <v>1</v>
      </c>
      <c r="BZ777">
        <v>0</v>
      </c>
      <c r="CG777">
        <v>0</v>
      </c>
      <c r="CH777">
        <v>0</v>
      </c>
      <c r="CI777">
        <v>2412</v>
      </c>
      <c r="CJ777">
        <v>1.4999999999999999E-2</v>
      </c>
      <c r="CQ777" t="s">
        <v>169</v>
      </c>
      <c r="CR777" t="s">
        <v>179</v>
      </c>
      <c r="CS777">
        <v>0</v>
      </c>
    </row>
    <row r="778" spans="1:97" x14ac:dyDescent="0.2">
      <c r="A778">
        <v>2022</v>
      </c>
      <c r="B778">
        <v>2</v>
      </c>
      <c r="C778" s="262">
        <v>44595</v>
      </c>
      <c r="D778">
        <v>34</v>
      </c>
      <c r="E778">
        <v>104</v>
      </c>
      <c r="F778">
        <v>4</v>
      </c>
      <c r="G778" t="s">
        <v>271</v>
      </c>
      <c r="H778" t="s">
        <v>272</v>
      </c>
      <c r="I778" t="s">
        <v>160</v>
      </c>
      <c r="J778">
        <v>4</v>
      </c>
      <c r="K778">
        <v>6</v>
      </c>
      <c r="L778">
        <v>89</v>
      </c>
      <c r="M778">
        <v>82.77</v>
      </c>
      <c r="N778">
        <v>95.23</v>
      </c>
      <c r="O778">
        <v>93</v>
      </c>
      <c r="P778">
        <v>90</v>
      </c>
      <c r="R778">
        <v>98</v>
      </c>
      <c r="S778">
        <v>98</v>
      </c>
      <c r="T778">
        <v>85</v>
      </c>
      <c r="U778">
        <v>86</v>
      </c>
      <c r="W778">
        <v>84</v>
      </c>
      <c r="X778">
        <v>83</v>
      </c>
      <c r="Y778">
        <v>110</v>
      </c>
      <c r="Z778">
        <v>110</v>
      </c>
      <c r="AA778">
        <v>103</v>
      </c>
      <c r="AF778">
        <v>77</v>
      </c>
      <c r="AK778">
        <v>110</v>
      </c>
      <c r="AM778">
        <v>96.4</v>
      </c>
      <c r="AN778">
        <v>83</v>
      </c>
      <c r="AP778">
        <v>140</v>
      </c>
      <c r="AQ778">
        <v>103</v>
      </c>
      <c r="AR778">
        <v>8.1818181818181817</v>
      </c>
      <c r="AS778">
        <v>8.1818181818181817</v>
      </c>
      <c r="BG778">
        <v>0</v>
      </c>
      <c r="BH778"/>
      <c r="BV778">
        <v>0</v>
      </c>
      <c r="BW778"/>
      <c r="CG778">
        <v>0</v>
      </c>
      <c r="CH778">
        <v>0</v>
      </c>
      <c r="CI778"/>
      <c r="CJ778">
        <v>1.4999999999999999E-2</v>
      </c>
      <c r="CQ778" t="s">
        <v>169</v>
      </c>
      <c r="CR778" t="s">
        <v>179</v>
      </c>
      <c r="CS778">
        <v>0</v>
      </c>
    </row>
    <row r="779" spans="1:97" x14ac:dyDescent="0.2">
      <c r="A779">
        <v>2022</v>
      </c>
      <c r="B779">
        <v>2</v>
      </c>
      <c r="C779" s="262">
        <v>44595</v>
      </c>
      <c r="D779">
        <v>407</v>
      </c>
      <c r="E779">
        <v>627</v>
      </c>
      <c r="F779">
        <v>4</v>
      </c>
      <c r="G779" t="s">
        <v>177</v>
      </c>
      <c r="H779" t="s">
        <v>178</v>
      </c>
      <c r="I779" t="s">
        <v>160</v>
      </c>
      <c r="J779">
        <v>1</v>
      </c>
      <c r="K779">
        <v>5</v>
      </c>
      <c r="L779">
        <v>418.5</v>
      </c>
      <c r="M779">
        <v>384.97815000000003</v>
      </c>
      <c r="N779">
        <v>452.02184999999997</v>
      </c>
      <c r="O779">
        <v>477</v>
      </c>
      <c r="T779">
        <v>397</v>
      </c>
      <c r="AM779">
        <v>477</v>
      </c>
      <c r="AN779">
        <v>397</v>
      </c>
      <c r="AP779">
        <v>21</v>
      </c>
      <c r="AQ779">
        <v>171</v>
      </c>
      <c r="AR779"/>
      <c r="AS779"/>
      <c r="AV779">
        <v>210</v>
      </c>
      <c r="AW779">
        <v>2</v>
      </c>
      <c r="AX779">
        <v>2</v>
      </c>
      <c r="AY779">
        <v>2</v>
      </c>
      <c r="BG779">
        <v>0</v>
      </c>
      <c r="BH779">
        <v>210</v>
      </c>
      <c r="BV779">
        <v>0</v>
      </c>
      <c r="BW779"/>
      <c r="CG779">
        <v>0</v>
      </c>
      <c r="CH779">
        <v>0</v>
      </c>
      <c r="CI779"/>
      <c r="CJ779">
        <v>1.4999999999999999E-2</v>
      </c>
      <c r="CQ779" t="s">
        <v>169</v>
      </c>
      <c r="CR779" t="s">
        <v>179</v>
      </c>
      <c r="CS779">
        <v>0</v>
      </c>
    </row>
    <row r="780" spans="1:97" x14ac:dyDescent="0.2">
      <c r="A780">
        <v>2022</v>
      </c>
      <c r="B780">
        <v>2</v>
      </c>
      <c r="C780" s="262">
        <v>44595</v>
      </c>
      <c r="D780">
        <v>407</v>
      </c>
      <c r="E780">
        <v>628</v>
      </c>
      <c r="F780">
        <v>4</v>
      </c>
      <c r="G780" t="s">
        <v>181</v>
      </c>
      <c r="H780" t="s">
        <v>182</v>
      </c>
      <c r="I780" t="s">
        <v>160</v>
      </c>
      <c r="J780">
        <v>1</v>
      </c>
      <c r="K780">
        <v>5</v>
      </c>
      <c r="L780">
        <v>330</v>
      </c>
      <c r="M780">
        <v>303.99599999999998</v>
      </c>
      <c r="N780">
        <v>356.00400000000002</v>
      </c>
      <c r="O780">
        <v>380</v>
      </c>
      <c r="T780">
        <v>315</v>
      </c>
      <c r="AM780">
        <v>380</v>
      </c>
      <c r="AN780">
        <v>315</v>
      </c>
      <c r="AP780">
        <v>21</v>
      </c>
      <c r="AQ780">
        <v>171</v>
      </c>
      <c r="AR780"/>
      <c r="AS780"/>
      <c r="AV780">
        <v>210</v>
      </c>
      <c r="AW780">
        <v>3</v>
      </c>
      <c r="AX780">
        <v>2</v>
      </c>
      <c r="AY780">
        <v>2</v>
      </c>
      <c r="BG780">
        <v>0</v>
      </c>
      <c r="BH780">
        <v>210</v>
      </c>
      <c r="BV780">
        <v>0</v>
      </c>
      <c r="BW780"/>
      <c r="CG780">
        <v>0</v>
      </c>
      <c r="CH780">
        <v>0</v>
      </c>
      <c r="CI780"/>
      <c r="CJ780">
        <v>1.4999999999999999E-2</v>
      </c>
      <c r="CQ780" t="s">
        <v>169</v>
      </c>
      <c r="CR780" t="s">
        <v>179</v>
      </c>
      <c r="CS780">
        <v>0</v>
      </c>
    </row>
    <row r="781" spans="1:97" x14ac:dyDescent="0.2">
      <c r="A781">
        <v>2022</v>
      </c>
      <c r="B781">
        <v>2</v>
      </c>
      <c r="C781" s="262">
        <v>44595</v>
      </c>
      <c r="D781">
        <v>407</v>
      </c>
      <c r="E781">
        <v>629</v>
      </c>
      <c r="F781">
        <v>4</v>
      </c>
      <c r="G781" t="s">
        <v>183</v>
      </c>
      <c r="H781" t="s">
        <v>184</v>
      </c>
      <c r="I781" t="s">
        <v>160</v>
      </c>
      <c r="J781">
        <v>1</v>
      </c>
      <c r="K781">
        <v>5</v>
      </c>
      <c r="L781">
        <v>221</v>
      </c>
      <c r="M781">
        <v>203.983</v>
      </c>
      <c r="N781">
        <v>238.017</v>
      </c>
      <c r="O781">
        <v>255</v>
      </c>
      <c r="T781">
        <v>217</v>
      </c>
      <c r="AM781">
        <v>255</v>
      </c>
      <c r="AN781">
        <v>217</v>
      </c>
      <c r="AP781">
        <v>21</v>
      </c>
      <c r="AQ781">
        <v>171</v>
      </c>
      <c r="AR781"/>
      <c r="AS781"/>
      <c r="AV781">
        <v>210</v>
      </c>
      <c r="AW781">
        <v>4</v>
      </c>
      <c r="AX781">
        <v>1</v>
      </c>
      <c r="AY781">
        <v>2</v>
      </c>
      <c r="BG781">
        <v>0</v>
      </c>
      <c r="BH781">
        <v>210</v>
      </c>
      <c r="BV781">
        <v>0</v>
      </c>
      <c r="BW781"/>
      <c r="CG781">
        <v>0</v>
      </c>
      <c r="CH781">
        <v>0</v>
      </c>
      <c r="CI781"/>
      <c r="CJ781">
        <v>1.4999999999999999E-2</v>
      </c>
      <c r="CQ781" t="s">
        <v>169</v>
      </c>
      <c r="CR781" t="s">
        <v>179</v>
      </c>
      <c r="CS781">
        <v>0</v>
      </c>
    </row>
    <row r="782" spans="1:97" x14ac:dyDescent="0.2">
      <c r="A782">
        <v>2022</v>
      </c>
      <c r="B782">
        <v>2</v>
      </c>
      <c r="C782" s="262">
        <v>44595</v>
      </c>
      <c r="D782">
        <v>407</v>
      </c>
      <c r="E782">
        <v>630</v>
      </c>
      <c r="F782">
        <v>4</v>
      </c>
      <c r="G782" t="s">
        <v>185</v>
      </c>
      <c r="H782" t="s">
        <v>186</v>
      </c>
      <c r="I782" t="s">
        <v>160</v>
      </c>
      <c r="J782">
        <v>1</v>
      </c>
      <c r="K782">
        <v>5</v>
      </c>
      <c r="L782">
        <v>214</v>
      </c>
      <c r="M782">
        <v>197.84299999999999</v>
      </c>
      <c r="N782">
        <v>230.15700000000001</v>
      </c>
      <c r="O782">
        <v>254</v>
      </c>
      <c r="T782">
        <v>204</v>
      </c>
      <c r="AM782">
        <v>254</v>
      </c>
      <c r="AN782">
        <v>204</v>
      </c>
      <c r="AP782">
        <v>21</v>
      </c>
      <c r="AQ782">
        <v>171</v>
      </c>
      <c r="AR782"/>
      <c r="AS782"/>
      <c r="BG782">
        <v>0</v>
      </c>
      <c r="BH782"/>
      <c r="BV782">
        <v>0</v>
      </c>
      <c r="BW782"/>
      <c r="CG782">
        <v>0</v>
      </c>
      <c r="CH782">
        <v>0</v>
      </c>
      <c r="CI782"/>
      <c r="CJ782">
        <v>1.4999999999999999E-2</v>
      </c>
      <c r="CQ782" t="s">
        <v>169</v>
      </c>
      <c r="CR782" t="s">
        <v>179</v>
      </c>
      <c r="CS782">
        <v>0</v>
      </c>
    </row>
    <row r="783" spans="1:97" x14ac:dyDescent="0.2">
      <c r="A783">
        <v>2022</v>
      </c>
      <c r="B783">
        <v>2</v>
      </c>
      <c r="C783" s="262">
        <v>44595</v>
      </c>
      <c r="D783">
        <v>423</v>
      </c>
      <c r="E783">
        <v>669</v>
      </c>
      <c r="F783">
        <v>4</v>
      </c>
      <c r="G783" t="s">
        <v>247</v>
      </c>
      <c r="H783" t="s">
        <v>248</v>
      </c>
      <c r="I783" t="s">
        <v>160</v>
      </c>
      <c r="J783">
        <v>2</v>
      </c>
      <c r="K783">
        <v>2</v>
      </c>
      <c r="L783">
        <v>954</v>
      </c>
      <c r="M783">
        <v>897.71400000000006</v>
      </c>
      <c r="N783">
        <v>1021.734</v>
      </c>
      <c r="AC783">
        <v>1636</v>
      </c>
      <c r="AH783">
        <v>1039</v>
      </c>
      <c r="AM783">
        <v>1636</v>
      </c>
      <c r="AN783">
        <v>1039</v>
      </c>
      <c r="AP783">
        <v>40</v>
      </c>
      <c r="AQ783">
        <v>180</v>
      </c>
      <c r="AR783"/>
      <c r="AS783"/>
      <c r="BG783">
        <v>0</v>
      </c>
      <c r="BH783"/>
      <c r="BV783">
        <v>0</v>
      </c>
      <c r="BW783"/>
      <c r="CG783">
        <v>0</v>
      </c>
      <c r="CH783">
        <v>0</v>
      </c>
      <c r="CI783"/>
      <c r="CJ783">
        <v>1.4999999999999999E-2</v>
      </c>
      <c r="CQ783" t="s">
        <v>174</v>
      </c>
      <c r="CR783" t="s">
        <v>175</v>
      </c>
      <c r="CS783">
        <v>0</v>
      </c>
    </row>
    <row r="784" spans="1:97" x14ac:dyDescent="0.2">
      <c r="A784">
        <v>2022</v>
      </c>
      <c r="B784">
        <v>2</v>
      </c>
      <c r="C784" s="262">
        <v>44595</v>
      </c>
      <c r="D784">
        <v>18</v>
      </c>
      <c r="E784">
        <v>49</v>
      </c>
      <c r="F784">
        <v>5</v>
      </c>
      <c r="G784" t="s">
        <v>291</v>
      </c>
      <c r="H784" t="s">
        <v>292</v>
      </c>
      <c r="I784" t="s">
        <v>221</v>
      </c>
      <c r="J784">
        <v>2</v>
      </c>
      <c r="K784">
        <v>3</v>
      </c>
      <c r="L784">
        <v>100</v>
      </c>
      <c r="M784">
        <v>95.5</v>
      </c>
      <c r="N784">
        <v>104.5</v>
      </c>
      <c r="R784">
        <v>153</v>
      </c>
      <c r="S784">
        <v>139</v>
      </c>
      <c r="W784">
        <v>110</v>
      </c>
      <c r="X784">
        <v>108</v>
      </c>
      <c r="AA784">
        <v>140</v>
      </c>
      <c r="AB784">
        <v>142</v>
      </c>
      <c r="AC784">
        <v>143</v>
      </c>
      <c r="AF784">
        <v>112</v>
      </c>
      <c r="AG784">
        <v>114</v>
      </c>
      <c r="AH784">
        <v>113</v>
      </c>
      <c r="AM784">
        <v>143.4</v>
      </c>
      <c r="AN784">
        <v>111.4</v>
      </c>
      <c r="AP784">
        <v>101</v>
      </c>
      <c r="AQ784">
        <v>107</v>
      </c>
      <c r="AR784"/>
      <c r="AS784"/>
      <c r="AW784">
        <v>4</v>
      </c>
      <c r="AX784">
        <v>4</v>
      </c>
      <c r="AY784">
        <v>1</v>
      </c>
      <c r="BG784">
        <v>0</v>
      </c>
      <c r="BH784"/>
      <c r="BK784">
        <v>840</v>
      </c>
      <c r="BL784">
        <v>6</v>
      </c>
      <c r="BM784">
        <v>4</v>
      </c>
      <c r="BN784">
        <v>2</v>
      </c>
      <c r="BV784">
        <v>0</v>
      </c>
      <c r="BW784">
        <v>840</v>
      </c>
      <c r="BX784">
        <v>3</v>
      </c>
      <c r="BY784">
        <v>2</v>
      </c>
      <c r="BZ784">
        <v>1</v>
      </c>
      <c r="CG784">
        <v>0</v>
      </c>
      <c r="CH784">
        <v>0</v>
      </c>
      <c r="CI784"/>
      <c r="CJ784">
        <v>1.4999999999999999E-2</v>
      </c>
      <c r="CQ784" t="s">
        <v>174</v>
      </c>
      <c r="CR784" t="s">
        <v>222</v>
      </c>
      <c r="CS784">
        <v>0</v>
      </c>
    </row>
    <row r="785" spans="1:97" x14ac:dyDescent="0.2">
      <c r="A785">
        <v>2022</v>
      </c>
      <c r="B785">
        <v>2</v>
      </c>
      <c r="C785" s="262">
        <v>44595</v>
      </c>
      <c r="D785">
        <v>407</v>
      </c>
      <c r="E785">
        <v>630</v>
      </c>
      <c r="F785">
        <v>5</v>
      </c>
      <c r="G785" t="s">
        <v>185</v>
      </c>
      <c r="H785" t="s">
        <v>186</v>
      </c>
      <c r="I785" t="s">
        <v>160</v>
      </c>
      <c r="J785">
        <v>1</v>
      </c>
      <c r="K785">
        <v>5</v>
      </c>
      <c r="L785">
        <v>214</v>
      </c>
      <c r="M785">
        <v>197.84299999999999</v>
      </c>
      <c r="N785">
        <v>230.15700000000001</v>
      </c>
      <c r="AM785"/>
      <c r="AN785"/>
      <c r="AP785">
        <v>21</v>
      </c>
      <c r="AQ785">
        <v>171</v>
      </c>
      <c r="AR785"/>
      <c r="AS785"/>
      <c r="BG785">
        <v>0</v>
      </c>
      <c r="BH785"/>
      <c r="BV785">
        <v>0</v>
      </c>
      <c r="BW785"/>
      <c r="CG785">
        <v>0</v>
      </c>
      <c r="CH785">
        <v>0</v>
      </c>
      <c r="CI785"/>
      <c r="CJ785">
        <v>1.4999999999999999E-2</v>
      </c>
      <c r="CQ785" t="s">
        <v>169</v>
      </c>
      <c r="CR785" t="s">
        <v>179</v>
      </c>
      <c r="CS785">
        <v>0</v>
      </c>
    </row>
    <row r="786" spans="1:97" x14ac:dyDescent="0.2">
      <c r="A786">
        <v>2022</v>
      </c>
      <c r="B786">
        <v>2</v>
      </c>
      <c r="C786" s="262">
        <v>44595</v>
      </c>
      <c r="D786">
        <v>1</v>
      </c>
      <c r="E786">
        <v>2</v>
      </c>
      <c r="F786">
        <v>6</v>
      </c>
      <c r="G786" t="s">
        <v>342</v>
      </c>
      <c r="H786" t="s">
        <v>343</v>
      </c>
      <c r="I786" t="s">
        <v>160</v>
      </c>
      <c r="J786">
        <v>3</v>
      </c>
      <c r="K786">
        <v>2</v>
      </c>
      <c r="L786">
        <v>113</v>
      </c>
      <c r="M786">
        <v>105.09</v>
      </c>
      <c r="N786">
        <v>120.91</v>
      </c>
      <c r="Y786">
        <v>120</v>
      </c>
      <c r="Z786">
        <v>114</v>
      </c>
      <c r="AK786">
        <v>116</v>
      </c>
      <c r="AL786">
        <v>114</v>
      </c>
      <c r="AM786"/>
      <c r="AN786"/>
      <c r="AP786">
        <v>108</v>
      </c>
      <c r="AQ786">
        <v>100</v>
      </c>
      <c r="AR786">
        <v>10.3448275862069</v>
      </c>
      <c r="AS786">
        <v>10.3448275862069</v>
      </c>
      <c r="BG786">
        <v>0</v>
      </c>
      <c r="BH786"/>
      <c r="BV786">
        <v>0</v>
      </c>
      <c r="BW786"/>
      <c r="CG786">
        <v>0</v>
      </c>
      <c r="CH786">
        <v>0</v>
      </c>
      <c r="CI786"/>
      <c r="CJ786">
        <v>1.4999999999999999E-2</v>
      </c>
      <c r="CQ786" t="s">
        <v>341</v>
      </c>
      <c r="CR786" t="s">
        <v>341</v>
      </c>
      <c r="CS786">
        <v>0</v>
      </c>
    </row>
    <row r="787" spans="1:97" x14ac:dyDescent="0.2">
      <c r="A787">
        <v>2022</v>
      </c>
      <c r="B787">
        <v>2</v>
      </c>
      <c r="C787" s="262">
        <v>44595</v>
      </c>
      <c r="D787">
        <v>18</v>
      </c>
      <c r="E787">
        <v>50</v>
      </c>
      <c r="F787">
        <v>6</v>
      </c>
      <c r="G787" t="s">
        <v>294</v>
      </c>
      <c r="H787" t="s">
        <v>295</v>
      </c>
      <c r="I787" t="s">
        <v>221</v>
      </c>
      <c r="J787">
        <v>2</v>
      </c>
      <c r="K787">
        <v>3</v>
      </c>
      <c r="L787">
        <v>54</v>
      </c>
      <c r="M787">
        <v>51.57</v>
      </c>
      <c r="N787">
        <v>56.43</v>
      </c>
      <c r="R787">
        <v>91</v>
      </c>
      <c r="S787">
        <v>79</v>
      </c>
      <c r="W787">
        <v>64</v>
      </c>
      <c r="X787">
        <v>60</v>
      </c>
      <c r="AA787">
        <v>69</v>
      </c>
      <c r="AB787">
        <v>71</v>
      </c>
      <c r="AC787">
        <v>73</v>
      </c>
      <c r="AF787">
        <v>59</v>
      </c>
      <c r="AG787">
        <v>60</v>
      </c>
      <c r="AH787">
        <v>63</v>
      </c>
      <c r="AM787">
        <v>76.599999999999994</v>
      </c>
      <c r="AN787">
        <v>61.2</v>
      </c>
      <c r="AP787">
        <v>101</v>
      </c>
      <c r="AQ787">
        <v>107</v>
      </c>
      <c r="AR787"/>
      <c r="AS787"/>
      <c r="BG787">
        <v>0</v>
      </c>
      <c r="BH787"/>
      <c r="BK787">
        <v>840</v>
      </c>
      <c r="BL787">
        <v>4</v>
      </c>
      <c r="BM787">
        <v>4</v>
      </c>
      <c r="BN787">
        <v>2</v>
      </c>
      <c r="BV787">
        <v>0</v>
      </c>
      <c r="BW787">
        <v>840</v>
      </c>
      <c r="CG787">
        <v>0</v>
      </c>
      <c r="CH787">
        <v>0</v>
      </c>
      <c r="CI787"/>
      <c r="CJ787">
        <v>1.4999999999999999E-2</v>
      </c>
      <c r="CQ787" t="s">
        <v>174</v>
      </c>
      <c r="CR787" t="s">
        <v>222</v>
      </c>
      <c r="CS787">
        <v>0</v>
      </c>
    </row>
    <row r="788" spans="1:97" x14ac:dyDescent="0.2">
      <c r="A788">
        <v>2022</v>
      </c>
      <c r="B788">
        <v>2</v>
      </c>
      <c r="C788" s="262">
        <v>44595</v>
      </c>
      <c r="D788">
        <v>388</v>
      </c>
      <c r="E788">
        <v>564</v>
      </c>
      <c r="F788">
        <v>6</v>
      </c>
      <c r="G788" t="s">
        <v>410</v>
      </c>
      <c r="H788" t="s">
        <v>411</v>
      </c>
      <c r="I788" t="s">
        <v>160</v>
      </c>
      <c r="J788">
        <v>3</v>
      </c>
      <c r="K788">
        <v>4</v>
      </c>
      <c r="L788">
        <v>119</v>
      </c>
      <c r="M788">
        <v>109.48</v>
      </c>
      <c r="N788">
        <v>128.52000000000001</v>
      </c>
      <c r="S788">
        <v>159</v>
      </c>
      <c r="X788">
        <v>113</v>
      </c>
      <c r="AB788">
        <v>136</v>
      </c>
      <c r="AC788">
        <v>140</v>
      </c>
      <c r="AG788">
        <v>122</v>
      </c>
      <c r="AH788">
        <v>118</v>
      </c>
      <c r="AM788">
        <v>145</v>
      </c>
      <c r="AN788">
        <v>117.6666666666667</v>
      </c>
      <c r="AP788">
        <v>83</v>
      </c>
      <c r="AQ788">
        <v>130</v>
      </c>
      <c r="AR788"/>
      <c r="AS788"/>
      <c r="AW788">
        <v>4</v>
      </c>
      <c r="AX788">
        <v>4</v>
      </c>
      <c r="AY788">
        <v>8</v>
      </c>
      <c r="BG788">
        <v>0</v>
      </c>
      <c r="BH788"/>
      <c r="BL788">
        <v>8</v>
      </c>
      <c r="BM788">
        <v>8</v>
      </c>
      <c r="BN788">
        <v>8</v>
      </c>
      <c r="BV788">
        <v>0</v>
      </c>
      <c r="BW788"/>
      <c r="BX788">
        <v>3</v>
      </c>
      <c r="BY788">
        <v>3</v>
      </c>
      <c r="BZ788">
        <v>4</v>
      </c>
      <c r="CG788">
        <v>0</v>
      </c>
      <c r="CH788">
        <v>0</v>
      </c>
      <c r="CI788"/>
      <c r="CJ788">
        <v>1.4999999999999999E-2</v>
      </c>
      <c r="CQ788" t="s">
        <v>380</v>
      </c>
      <c r="CR788" t="s">
        <v>381</v>
      </c>
      <c r="CS788">
        <v>0</v>
      </c>
    </row>
    <row r="789" spans="1:97" x14ac:dyDescent="0.2">
      <c r="A789">
        <v>2022</v>
      </c>
      <c r="B789">
        <v>2</v>
      </c>
      <c r="C789" s="262">
        <v>44595</v>
      </c>
      <c r="D789">
        <v>388</v>
      </c>
      <c r="E789">
        <v>565</v>
      </c>
      <c r="F789">
        <v>6</v>
      </c>
      <c r="G789" t="s">
        <v>412</v>
      </c>
      <c r="H789" t="s">
        <v>413</v>
      </c>
      <c r="I789" t="s">
        <v>160</v>
      </c>
      <c r="J789">
        <v>3</v>
      </c>
      <c r="K789">
        <v>4</v>
      </c>
      <c r="L789">
        <v>91</v>
      </c>
      <c r="M789">
        <v>83.72</v>
      </c>
      <c r="N789">
        <v>98.28</v>
      </c>
      <c r="S789">
        <v>129</v>
      </c>
      <c r="X789">
        <v>87</v>
      </c>
      <c r="AB789">
        <v>124</v>
      </c>
      <c r="AC789">
        <v>126</v>
      </c>
      <c r="AG789">
        <v>104</v>
      </c>
      <c r="AH789">
        <v>89</v>
      </c>
      <c r="AM789">
        <v>126.3333333333333</v>
      </c>
      <c r="AN789">
        <v>93.333333333333329</v>
      </c>
      <c r="AP789">
        <v>83</v>
      </c>
      <c r="AQ789">
        <v>130</v>
      </c>
      <c r="AR789"/>
      <c r="AS789"/>
      <c r="BG789">
        <v>0</v>
      </c>
      <c r="BH789"/>
      <c r="BV789">
        <v>0</v>
      </c>
      <c r="BW789"/>
      <c r="CG789">
        <v>0</v>
      </c>
      <c r="CH789">
        <v>0</v>
      </c>
      <c r="CI789"/>
      <c r="CJ789">
        <v>1.4999999999999999E-2</v>
      </c>
      <c r="CQ789" t="s">
        <v>380</v>
      </c>
      <c r="CR789" t="s">
        <v>381</v>
      </c>
      <c r="CS789">
        <v>0</v>
      </c>
    </row>
    <row r="790" spans="1:97" x14ac:dyDescent="0.2">
      <c r="A790">
        <v>2022</v>
      </c>
      <c r="B790">
        <v>2</v>
      </c>
      <c r="C790" s="262">
        <v>44595</v>
      </c>
      <c r="D790">
        <v>388</v>
      </c>
      <c r="E790">
        <v>566</v>
      </c>
      <c r="F790">
        <v>6</v>
      </c>
      <c r="G790" t="s">
        <v>414</v>
      </c>
      <c r="H790" t="s">
        <v>415</v>
      </c>
      <c r="I790" t="s">
        <v>160</v>
      </c>
      <c r="J790">
        <v>3</v>
      </c>
      <c r="K790">
        <v>4</v>
      </c>
      <c r="L790">
        <v>34</v>
      </c>
      <c r="M790">
        <v>31.28</v>
      </c>
      <c r="N790">
        <v>36.72</v>
      </c>
      <c r="S790">
        <v>37</v>
      </c>
      <c r="X790">
        <v>34</v>
      </c>
      <c r="Z790">
        <v>129</v>
      </c>
      <c r="AB790">
        <v>30</v>
      </c>
      <c r="AC790">
        <v>34</v>
      </c>
      <c r="AG790">
        <v>26</v>
      </c>
      <c r="AH790">
        <v>25</v>
      </c>
      <c r="AK790">
        <v>132</v>
      </c>
      <c r="AL790">
        <v>134</v>
      </c>
      <c r="AM790">
        <v>33.666666666666657</v>
      </c>
      <c r="AN790">
        <v>28.333333333333329</v>
      </c>
      <c r="AP790">
        <v>83</v>
      </c>
      <c r="AQ790">
        <v>130</v>
      </c>
      <c r="AR790">
        <v>9.1603053435114496</v>
      </c>
      <c r="AS790">
        <v>9.1603053435114496</v>
      </c>
      <c r="BG790">
        <v>0</v>
      </c>
      <c r="BH790"/>
      <c r="BV790">
        <v>0</v>
      </c>
      <c r="BW790"/>
      <c r="CG790">
        <v>0</v>
      </c>
      <c r="CH790">
        <v>0</v>
      </c>
      <c r="CI790"/>
      <c r="CJ790">
        <v>1.4999999999999999E-2</v>
      </c>
      <c r="CQ790" t="s">
        <v>380</v>
      </c>
      <c r="CR790" t="s">
        <v>381</v>
      </c>
      <c r="CS790">
        <v>0</v>
      </c>
    </row>
    <row r="791" spans="1:97" x14ac:dyDescent="0.2">
      <c r="A791">
        <v>2022</v>
      </c>
      <c r="B791">
        <v>2</v>
      </c>
      <c r="C791" s="262">
        <v>44595</v>
      </c>
      <c r="D791">
        <v>376</v>
      </c>
      <c r="E791">
        <v>438</v>
      </c>
      <c r="F791">
        <v>7</v>
      </c>
      <c r="G791" t="s">
        <v>197</v>
      </c>
      <c r="H791" t="s">
        <v>198</v>
      </c>
      <c r="I791" t="s">
        <v>160</v>
      </c>
      <c r="J791">
        <v>3</v>
      </c>
      <c r="K791">
        <v>2</v>
      </c>
      <c r="L791">
        <v>335</v>
      </c>
      <c r="M791">
        <v>315.23500000000001</v>
      </c>
      <c r="N791">
        <v>358.78500000000003</v>
      </c>
      <c r="O791">
        <v>450</v>
      </c>
      <c r="P791">
        <v>453</v>
      </c>
      <c r="R791">
        <v>450</v>
      </c>
      <c r="S791">
        <v>438</v>
      </c>
      <c r="T791">
        <v>369</v>
      </c>
      <c r="U791">
        <v>369</v>
      </c>
      <c r="W791">
        <v>365</v>
      </c>
      <c r="X791">
        <v>330</v>
      </c>
      <c r="Y791">
        <v>139</v>
      </c>
      <c r="Z791">
        <v>136</v>
      </c>
      <c r="AA791">
        <v>434</v>
      </c>
      <c r="AB791">
        <v>444</v>
      </c>
      <c r="AC791">
        <v>444</v>
      </c>
      <c r="AF791">
        <v>368</v>
      </c>
      <c r="AG791">
        <v>357</v>
      </c>
      <c r="AH791">
        <v>356</v>
      </c>
      <c r="AK791">
        <v>137</v>
      </c>
      <c r="AL791">
        <v>135</v>
      </c>
      <c r="AM791">
        <v>444.71428571428572</v>
      </c>
      <c r="AN791">
        <v>359.14285714285722</v>
      </c>
      <c r="AP791">
        <v>75</v>
      </c>
      <c r="AQ791">
        <v>144</v>
      </c>
      <c r="AR791">
        <v>8.8235294117647065</v>
      </c>
      <c r="AS791">
        <v>8.8235294117647065</v>
      </c>
      <c r="AV791">
        <v>732</v>
      </c>
      <c r="AW791">
        <v>4</v>
      </c>
      <c r="AX791">
        <v>6</v>
      </c>
      <c r="AY791">
        <v>6</v>
      </c>
      <c r="BG791">
        <v>0</v>
      </c>
      <c r="BH791">
        <v>732</v>
      </c>
      <c r="BK791">
        <v>780</v>
      </c>
      <c r="BL791">
        <v>8</v>
      </c>
      <c r="BM791">
        <v>7</v>
      </c>
      <c r="BN791">
        <v>5</v>
      </c>
      <c r="BV791">
        <v>0</v>
      </c>
      <c r="BW791">
        <v>780</v>
      </c>
      <c r="BX791">
        <v>6</v>
      </c>
      <c r="BY791">
        <v>6</v>
      </c>
      <c r="BZ791">
        <v>5</v>
      </c>
      <c r="CG791">
        <v>0</v>
      </c>
      <c r="CH791">
        <v>0</v>
      </c>
      <c r="CI791">
        <v>1512</v>
      </c>
      <c r="CJ791">
        <v>1.4999999999999999E-2</v>
      </c>
      <c r="CQ791" t="s">
        <v>174</v>
      </c>
      <c r="CR791" t="s">
        <v>175</v>
      </c>
      <c r="CS791">
        <v>0</v>
      </c>
    </row>
    <row r="792" spans="1:97" x14ac:dyDescent="0.2">
      <c r="A792">
        <v>2022</v>
      </c>
      <c r="B792">
        <v>2</v>
      </c>
      <c r="C792" s="262">
        <v>44595</v>
      </c>
      <c r="D792">
        <v>1</v>
      </c>
      <c r="E792">
        <v>1</v>
      </c>
      <c r="F792">
        <v>8</v>
      </c>
      <c r="G792" t="s">
        <v>339</v>
      </c>
      <c r="H792" t="s">
        <v>340</v>
      </c>
      <c r="I792" t="s">
        <v>160</v>
      </c>
      <c r="J792">
        <v>3</v>
      </c>
      <c r="K792">
        <v>2</v>
      </c>
      <c r="L792">
        <v>111</v>
      </c>
      <c r="M792">
        <v>103.23</v>
      </c>
      <c r="N792">
        <v>118.77</v>
      </c>
      <c r="O792">
        <v>130</v>
      </c>
      <c r="P792">
        <v>134</v>
      </c>
      <c r="R792">
        <v>140</v>
      </c>
      <c r="S792">
        <v>143</v>
      </c>
      <c r="T792">
        <v>106</v>
      </c>
      <c r="U792">
        <v>109</v>
      </c>
      <c r="W792">
        <v>105</v>
      </c>
      <c r="X792">
        <v>118</v>
      </c>
      <c r="AA792">
        <v>131</v>
      </c>
      <c r="AB792">
        <v>122</v>
      </c>
      <c r="AC792">
        <v>120</v>
      </c>
      <c r="AF792">
        <v>97</v>
      </c>
      <c r="AG792">
        <v>105</v>
      </c>
      <c r="AH792">
        <v>84</v>
      </c>
      <c r="AM792">
        <v>131.42857142857139</v>
      </c>
      <c r="AN792">
        <v>103.4285714285714</v>
      </c>
      <c r="AP792">
        <v>108</v>
      </c>
      <c r="AQ792">
        <v>100</v>
      </c>
      <c r="AR792"/>
      <c r="AS792"/>
      <c r="AV792">
        <v>910</v>
      </c>
      <c r="AW792">
        <v>3</v>
      </c>
      <c r="AX792">
        <v>3</v>
      </c>
      <c r="AY792">
        <v>3</v>
      </c>
      <c r="BG792">
        <v>0</v>
      </c>
      <c r="BH792">
        <v>910</v>
      </c>
      <c r="BK792">
        <v>704</v>
      </c>
      <c r="BL792">
        <v>4</v>
      </c>
      <c r="BM792">
        <v>4</v>
      </c>
      <c r="BN792">
        <v>2</v>
      </c>
      <c r="BV792">
        <v>0</v>
      </c>
      <c r="BW792">
        <v>704</v>
      </c>
      <c r="BX792">
        <v>3</v>
      </c>
      <c r="BY792">
        <v>3</v>
      </c>
      <c r="BZ792">
        <v>2</v>
      </c>
      <c r="CG792">
        <v>0</v>
      </c>
      <c r="CH792">
        <v>0</v>
      </c>
      <c r="CI792">
        <v>1614</v>
      </c>
      <c r="CJ792">
        <v>1.4999999999999999E-2</v>
      </c>
      <c r="CQ792" t="s">
        <v>341</v>
      </c>
      <c r="CR792" t="s">
        <v>341</v>
      </c>
      <c r="CS792">
        <v>0</v>
      </c>
    </row>
    <row r="793" spans="1:97" x14ac:dyDescent="0.2">
      <c r="A793">
        <v>2022</v>
      </c>
      <c r="B793">
        <v>2</v>
      </c>
      <c r="C793" s="262">
        <v>44595</v>
      </c>
      <c r="D793">
        <v>1</v>
      </c>
      <c r="E793">
        <v>2</v>
      </c>
      <c r="F793">
        <v>8</v>
      </c>
      <c r="G793" t="s">
        <v>342</v>
      </c>
      <c r="H793" t="s">
        <v>343</v>
      </c>
      <c r="I793" t="s">
        <v>160</v>
      </c>
      <c r="J793">
        <v>3</v>
      </c>
      <c r="K793">
        <v>2</v>
      </c>
      <c r="L793">
        <v>113</v>
      </c>
      <c r="M793">
        <v>105.09</v>
      </c>
      <c r="N793">
        <v>120.91</v>
      </c>
      <c r="O793">
        <v>158</v>
      </c>
      <c r="P793">
        <v>155</v>
      </c>
      <c r="R793">
        <v>156</v>
      </c>
      <c r="S793">
        <v>182</v>
      </c>
      <c r="T793">
        <v>115</v>
      </c>
      <c r="U793">
        <v>110</v>
      </c>
      <c r="W793">
        <v>112</v>
      </c>
      <c r="X793">
        <v>105</v>
      </c>
      <c r="AA793">
        <v>175</v>
      </c>
      <c r="AB793">
        <v>171</v>
      </c>
      <c r="AC793">
        <v>171</v>
      </c>
      <c r="AF793">
        <v>110</v>
      </c>
      <c r="AG793">
        <v>114</v>
      </c>
      <c r="AH793">
        <v>108</v>
      </c>
      <c r="AM793">
        <v>166.85714285714289</v>
      </c>
      <c r="AN793">
        <v>110.5714285714286</v>
      </c>
      <c r="AP793">
        <v>108</v>
      </c>
      <c r="AQ793">
        <v>100</v>
      </c>
      <c r="AR793"/>
      <c r="AS793"/>
      <c r="AV793">
        <v>1248</v>
      </c>
      <c r="AW793">
        <v>2</v>
      </c>
      <c r="AX793">
        <v>3</v>
      </c>
      <c r="AY793">
        <v>3</v>
      </c>
      <c r="BG793">
        <v>0</v>
      </c>
      <c r="BH793">
        <v>1248</v>
      </c>
      <c r="BK793">
        <v>806</v>
      </c>
      <c r="BL793">
        <v>6</v>
      </c>
      <c r="BM793">
        <v>4</v>
      </c>
      <c r="BN793">
        <v>6</v>
      </c>
      <c r="BV793">
        <v>0</v>
      </c>
      <c r="BW793">
        <v>806</v>
      </c>
      <c r="BX793">
        <v>4</v>
      </c>
      <c r="BY793">
        <v>3</v>
      </c>
      <c r="BZ793">
        <v>4</v>
      </c>
      <c r="CG793">
        <v>0</v>
      </c>
      <c r="CH793">
        <v>0</v>
      </c>
      <c r="CI793">
        <v>2054</v>
      </c>
      <c r="CJ793">
        <v>1.4999999999999999E-2</v>
      </c>
      <c r="CQ793" t="s">
        <v>341</v>
      </c>
      <c r="CR793" t="s">
        <v>341</v>
      </c>
      <c r="CS793">
        <v>0</v>
      </c>
    </row>
    <row r="794" spans="1:97" x14ac:dyDescent="0.2">
      <c r="A794">
        <v>2022</v>
      </c>
      <c r="B794">
        <v>2</v>
      </c>
      <c r="C794" s="262">
        <v>44595</v>
      </c>
      <c r="D794">
        <v>142</v>
      </c>
      <c r="E794">
        <v>280</v>
      </c>
      <c r="F794">
        <v>8</v>
      </c>
      <c r="G794" t="s">
        <v>319</v>
      </c>
      <c r="H794" t="s">
        <v>320</v>
      </c>
      <c r="I794" t="s">
        <v>160</v>
      </c>
      <c r="J794">
        <v>3</v>
      </c>
      <c r="K794">
        <v>2</v>
      </c>
      <c r="L794">
        <v>323</v>
      </c>
      <c r="M794">
        <v>300.39</v>
      </c>
      <c r="N794">
        <v>345.61</v>
      </c>
      <c r="O794">
        <v>426</v>
      </c>
      <c r="P794">
        <v>420</v>
      </c>
      <c r="R794">
        <v>495</v>
      </c>
      <c r="T794">
        <v>340</v>
      </c>
      <c r="U794">
        <v>339</v>
      </c>
      <c r="W794">
        <v>340</v>
      </c>
      <c r="AM794">
        <v>447</v>
      </c>
      <c r="AN794">
        <v>339.66666666666669</v>
      </c>
      <c r="AP794">
        <v>105</v>
      </c>
      <c r="AQ794">
        <v>103</v>
      </c>
      <c r="AR794"/>
      <c r="AS794"/>
      <c r="BG794">
        <v>0</v>
      </c>
      <c r="BH794"/>
      <c r="BV794">
        <v>0</v>
      </c>
      <c r="BW794"/>
      <c r="CG794">
        <v>0</v>
      </c>
      <c r="CH794">
        <v>0</v>
      </c>
      <c r="CI794"/>
      <c r="CJ794">
        <v>1.4999999999999999E-2</v>
      </c>
      <c r="CQ794" t="s">
        <v>165</v>
      </c>
      <c r="CS794">
        <v>0</v>
      </c>
    </row>
    <row r="795" spans="1:97" x14ac:dyDescent="0.2">
      <c r="A795">
        <v>2022</v>
      </c>
      <c r="B795">
        <v>2</v>
      </c>
      <c r="C795" s="262">
        <v>44595</v>
      </c>
      <c r="D795">
        <v>382</v>
      </c>
      <c r="E795">
        <v>449</v>
      </c>
      <c r="F795">
        <v>8</v>
      </c>
      <c r="G795" t="s">
        <v>299</v>
      </c>
      <c r="H795" t="s">
        <v>300</v>
      </c>
      <c r="I795" t="s">
        <v>160</v>
      </c>
      <c r="J795">
        <v>3</v>
      </c>
      <c r="K795">
        <v>1</v>
      </c>
      <c r="L795">
        <v>46</v>
      </c>
      <c r="M795">
        <v>40.985999999999997</v>
      </c>
      <c r="N795">
        <v>50.048000000000002</v>
      </c>
      <c r="O795">
        <v>82</v>
      </c>
      <c r="P795">
        <v>84</v>
      </c>
      <c r="R795">
        <v>73</v>
      </c>
      <c r="S795">
        <v>73</v>
      </c>
      <c r="T795">
        <v>46</v>
      </c>
      <c r="U795">
        <v>45</v>
      </c>
      <c r="W795">
        <v>42</v>
      </c>
      <c r="X795">
        <v>44</v>
      </c>
      <c r="Y795">
        <v>95</v>
      </c>
      <c r="Z795">
        <v>95</v>
      </c>
      <c r="AA795">
        <v>61</v>
      </c>
      <c r="AB795">
        <v>63</v>
      </c>
      <c r="AC795">
        <v>64</v>
      </c>
      <c r="AF795">
        <v>46</v>
      </c>
      <c r="AG795">
        <v>45</v>
      </c>
      <c r="AH795">
        <v>40</v>
      </c>
      <c r="AK795">
        <v>95</v>
      </c>
      <c r="AL795">
        <v>95</v>
      </c>
      <c r="AM795">
        <v>71.428571428571431</v>
      </c>
      <c r="AN795">
        <v>44</v>
      </c>
      <c r="AP795">
        <v>112</v>
      </c>
      <c r="AQ795">
        <v>96</v>
      </c>
      <c r="AR795">
        <v>12.631578947368419</v>
      </c>
      <c r="AS795">
        <v>12.631578947368419</v>
      </c>
      <c r="AV795">
        <v>990</v>
      </c>
      <c r="AW795">
        <v>5</v>
      </c>
      <c r="AX795">
        <v>5</v>
      </c>
      <c r="AY795">
        <v>5</v>
      </c>
      <c r="BG795">
        <v>0</v>
      </c>
      <c r="BH795">
        <v>990</v>
      </c>
      <c r="BK795">
        <v>1350</v>
      </c>
      <c r="BL795">
        <v>8</v>
      </c>
      <c r="BM795">
        <v>7</v>
      </c>
      <c r="BN795">
        <v>7</v>
      </c>
      <c r="BV795">
        <v>0</v>
      </c>
      <c r="BW795">
        <v>1350</v>
      </c>
      <c r="BX795">
        <v>13</v>
      </c>
      <c r="BY795">
        <v>12</v>
      </c>
      <c r="BZ795">
        <v>12</v>
      </c>
      <c r="CG795">
        <v>0</v>
      </c>
      <c r="CH795">
        <v>0</v>
      </c>
      <c r="CI795">
        <v>2340</v>
      </c>
      <c r="CJ795">
        <v>1.4999999999999999E-2</v>
      </c>
      <c r="CQ795" t="s">
        <v>174</v>
      </c>
      <c r="CR795" t="s">
        <v>175</v>
      </c>
      <c r="CS795">
        <v>0</v>
      </c>
    </row>
    <row r="796" spans="1:97" x14ac:dyDescent="0.2">
      <c r="A796">
        <v>2022</v>
      </c>
      <c r="B796">
        <v>2</v>
      </c>
      <c r="C796" s="262">
        <v>44595</v>
      </c>
      <c r="D796">
        <v>256</v>
      </c>
      <c r="E796">
        <v>180</v>
      </c>
      <c r="F796">
        <v>28</v>
      </c>
      <c r="G796" t="s">
        <v>392</v>
      </c>
      <c r="H796" t="s">
        <v>393</v>
      </c>
      <c r="I796" t="s">
        <v>204</v>
      </c>
      <c r="J796">
        <v>8</v>
      </c>
      <c r="K796">
        <v>1</v>
      </c>
      <c r="L796">
        <v>32</v>
      </c>
      <c r="M796">
        <v>29.76</v>
      </c>
      <c r="N796">
        <v>34.24</v>
      </c>
      <c r="O796">
        <v>58</v>
      </c>
      <c r="P796">
        <v>55</v>
      </c>
      <c r="R796">
        <v>53</v>
      </c>
      <c r="S796">
        <v>55</v>
      </c>
      <c r="T796">
        <v>31</v>
      </c>
      <c r="U796">
        <v>32</v>
      </c>
      <c r="W796">
        <v>32</v>
      </c>
      <c r="X796">
        <v>31</v>
      </c>
      <c r="Y796">
        <v>154</v>
      </c>
      <c r="AB796">
        <v>60</v>
      </c>
      <c r="AC796">
        <v>65</v>
      </c>
      <c r="AG796">
        <v>35</v>
      </c>
      <c r="AH796">
        <v>37</v>
      </c>
      <c r="AK796">
        <v>154</v>
      </c>
      <c r="AM796">
        <v>57.666666666666657</v>
      </c>
      <c r="AN796">
        <v>33</v>
      </c>
      <c r="AP796">
        <v>187</v>
      </c>
      <c r="AQ796">
        <v>154</v>
      </c>
      <c r="AR796">
        <v>2.9220779220779218</v>
      </c>
      <c r="AS796">
        <v>2.9220779220779218</v>
      </c>
      <c r="AV796">
        <v>1400</v>
      </c>
      <c r="AW796">
        <v>5</v>
      </c>
      <c r="AX796">
        <v>5</v>
      </c>
      <c r="AY796">
        <v>2</v>
      </c>
      <c r="BG796">
        <v>0</v>
      </c>
      <c r="BH796">
        <v>1400</v>
      </c>
      <c r="BK796">
        <v>600</v>
      </c>
      <c r="BL796">
        <v>20</v>
      </c>
      <c r="BM796">
        <v>20</v>
      </c>
      <c r="BN796">
        <v>20</v>
      </c>
      <c r="BV796">
        <v>0</v>
      </c>
      <c r="BW796">
        <v>600</v>
      </c>
      <c r="BX796">
        <v>25</v>
      </c>
      <c r="BY796">
        <v>25</v>
      </c>
      <c r="BZ796">
        <v>22</v>
      </c>
      <c r="CG796">
        <v>0</v>
      </c>
      <c r="CH796">
        <v>0</v>
      </c>
      <c r="CI796">
        <v>2000</v>
      </c>
      <c r="CJ796">
        <v>0.02</v>
      </c>
      <c r="CQ796" t="s">
        <v>169</v>
      </c>
      <c r="CR796" t="s">
        <v>238</v>
      </c>
      <c r="CS796">
        <v>0</v>
      </c>
    </row>
    <row r="797" spans="1:97" x14ac:dyDescent="0.2">
      <c r="A797">
        <v>2022</v>
      </c>
      <c r="B797">
        <v>2</v>
      </c>
      <c r="C797" s="262">
        <v>44595</v>
      </c>
      <c r="D797">
        <v>159</v>
      </c>
      <c r="E797">
        <v>299</v>
      </c>
      <c r="F797">
        <v>30</v>
      </c>
      <c r="G797" t="s">
        <v>233</v>
      </c>
      <c r="H797" t="s">
        <v>234</v>
      </c>
      <c r="I797" t="s">
        <v>235</v>
      </c>
      <c r="J797">
        <v>3</v>
      </c>
      <c r="K797">
        <v>2</v>
      </c>
      <c r="L797">
        <v>115</v>
      </c>
      <c r="M797">
        <v>106.95</v>
      </c>
      <c r="N797">
        <v>123.05</v>
      </c>
      <c r="O797">
        <v>160</v>
      </c>
      <c r="P797">
        <v>166</v>
      </c>
      <c r="R797">
        <v>181</v>
      </c>
      <c r="S797">
        <v>134</v>
      </c>
      <c r="T797">
        <v>115</v>
      </c>
      <c r="U797">
        <v>117</v>
      </c>
      <c r="W797">
        <v>106</v>
      </c>
      <c r="X797">
        <v>114</v>
      </c>
      <c r="Y797">
        <v>136</v>
      </c>
      <c r="Z797">
        <v>122</v>
      </c>
      <c r="AM797">
        <v>160.25</v>
      </c>
      <c r="AN797">
        <v>113</v>
      </c>
      <c r="AP797">
        <v>86</v>
      </c>
      <c r="AQ797">
        <v>126</v>
      </c>
      <c r="AR797">
        <v>9.3023255813953494</v>
      </c>
      <c r="AS797">
        <v>9.3023255813953494</v>
      </c>
      <c r="AV797">
        <v>744</v>
      </c>
      <c r="AW797">
        <v>4</v>
      </c>
      <c r="AX797">
        <v>4</v>
      </c>
      <c r="AY797">
        <v>2</v>
      </c>
      <c r="BG797">
        <v>0</v>
      </c>
      <c r="BH797">
        <v>744</v>
      </c>
      <c r="BK797">
        <v>312</v>
      </c>
      <c r="BV797">
        <v>0</v>
      </c>
      <c r="BW797">
        <v>312</v>
      </c>
      <c r="CG797">
        <v>0</v>
      </c>
      <c r="CH797">
        <v>0</v>
      </c>
      <c r="CI797">
        <v>1056</v>
      </c>
      <c r="CJ797">
        <v>0.02</v>
      </c>
      <c r="CQ797" t="s">
        <v>169</v>
      </c>
      <c r="CR797" t="s">
        <v>170</v>
      </c>
      <c r="CS797">
        <v>0</v>
      </c>
    </row>
    <row r="798" spans="1:97" x14ac:dyDescent="0.2">
      <c r="A798">
        <v>2022</v>
      </c>
      <c r="B798">
        <v>2</v>
      </c>
      <c r="C798" s="262">
        <v>44595</v>
      </c>
      <c r="D798">
        <v>372</v>
      </c>
      <c r="E798">
        <v>647</v>
      </c>
      <c r="F798">
        <v>46</v>
      </c>
      <c r="G798" t="s">
        <v>236</v>
      </c>
      <c r="H798" t="s">
        <v>237</v>
      </c>
      <c r="I798" t="s">
        <v>201</v>
      </c>
      <c r="J798">
        <v>2</v>
      </c>
      <c r="K798">
        <v>2</v>
      </c>
      <c r="L798">
        <v>212</v>
      </c>
      <c r="M798">
        <v>197.16</v>
      </c>
      <c r="N798">
        <v>226.84</v>
      </c>
      <c r="O798">
        <v>285</v>
      </c>
      <c r="P798">
        <v>284</v>
      </c>
      <c r="R798">
        <v>324</v>
      </c>
      <c r="S798">
        <v>255</v>
      </c>
      <c r="T798">
        <v>206</v>
      </c>
      <c r="U798">
        <v>207</v>
      </c>
      <c r="W798">
        <v>215</v>
      </c>
      <c r="X798">
        <v>211</v>
      </c>
      <c r="AM798">
        <v>287</v>
      </c>
      <c r="AN798">
        <v>209.75</v>
      </c>
      <c r="AP798">
        <v>37</v>
      </c>
      <c r="AQ798">
        <v>150</v>
      </c>
      <c r="AR798"/>
      <c r="AS798"/>
      <c r="AV798">
        <v>376</v>
      </c>
      <c r="AW798">
        <v>5</v>
      </c>
      <c r="AX798">
        <v>5</v>
      </c>
      <c r="AY798">
        <v>5</v>
      </c>
      <c r="BG798">
        <v>0</v>
      </c>
      <c r="BH798">
        <v>376</v>
      </c>
      <c r="BV798">
        <v>0</v>
      </c>
      <c r="BW798"/>
      <c r="CG798">
        <v>0</v>
      </c>
      <c r="CH798">
        <v>0</v>
      </c>
      <c r="CI798"/>
      <c r="CJ798">
        <v>0.02</v>
      </c>
      <c r="CQ798" t="s">
        <v>169</v>
      </c>
      <c r="CR798" t="s">
        <v>238</v>
      </c>
      <c r="CS798">
        <v>0</v>
      </c>
    </row>
    <row r="799" spans="1:97" x14ac:dyDescent="0.2">
      <c r="A799">
        <v>2022</v>
      </c>
      <c r="B799">
        <v>2</v>
      </c>
      <c r="C799" s="262">
        <v>44595</v>
      </c>
      <c r="D799">
        <v>415</v>
      </c>
      <c r="E799">
        <v>658</v>
      </c>
      <c r="F799">
        <v>47</v>
      </c>
      <c r="G799" t="s">
        <v>242</v>
      </c>
      <c r="H799" t="s">
        <v>243</v>
      </c>
      <c r="I799" t="s">
        <v>201</v>
      </c>
      <c r="J799">
        <v>3</v>
      </c>
      <c r="K799">
        <v>1</v>
      </c>
      <c r="L799">
        <v>90</v>
      </c>
      <c r="M799">
        <v>83.7</v>
      </c>
      <c r="N799">
        <v>96.3</v>
      </c>
      <c r="AM799"/>
      <c r="AN799"/>
      <c r="AP799">
        <v>64</v>
      </c>
      <c r="AQ799">
        <v>169</v>
      </c>
      <c r="AR799"/>
      <c r="AS799"/>
      <c r="BG799">
        <v>0</v>
      </c>
      <c r="BH799"/>
      <c r="BV799">
        <v>0</v>
      </c>
      <c r="BW799"/>
      <c r="CG799">
        <v>0</v>
      </c>
      <c r="CH799">
        <v>0</v>
      </c>
      <c r="CI799"/>
      <c r="CJ799">
        <v>0.02</v>
      </c>
      <c r="CQ799" t="s">
        <v>169</v>
      </c>
      <c r="CR799" t="s">
        <v>179</v>
      </c>
      <c r="CS799">
        <v>0</v>
      </c>
    </row>
    <row r="800" spans="1:97" x14ac:dyDescent="0.2">
      <c r="A800">
        <v>2022</v>
      </c>
      <c r="B800">
        <v>2</v>
      </c>
      <c r="C800" s="262">
        <v>44595</v>
      </c>
      <c r="D800">
        <v>334</v>
      </c>
      <c r="E800">
        <v>254</v>
      </c>
      <c r="F800">
        <v>49</v>
      </c>
      <c r="G800" t="s">
        <v>200</v>
      </c>
      <c r="H800" t="s">
        <v>168</v>
      </c>
      <c r="I800" t="s">
        <v>201</v>
      </c>
      <c r="J800">
        <v>4</v>
      </c>
      <c r="K800">
        <v>2</v>
      </c>
      <c r="L800">
        <v>203</v>
      </c>
      <c r="M800">
        <v>188.79</v>
      </c>
      <c r="N800">
        <v>217.21</v>
      </c>
      <c r="O800">
        <v>236</v>
      </c>
      <c r="P800">
        <v>240</v>
      </c>
      <c r="R800">
        <v>302</v>
      </c>
      <c r="S800">
        <v>249</v>
      </c>
      <c r="T800">
        <v>194</v>
      </c>
      <c r="U800">
        <v>193</v>
      </c>
      <c r="W800">
        <v>200</v>
      </c>
      <c r="X800">
        <v>206</v>
      </c>
      <c r="Y800">
        <v>145</v>
      </c>
      <c r="Z800">
        <v>143</v>
      </c>
      <c r="AA800">
        <v>241</v>
      </c>
      <c r="AB800">
        <v>238</v>
      </c>
      <c r="AC800">
        <v>266</v>
      </c>
      <c r="AF800">
        <v>201</v>
      </c>
      <c r="AG800">
        <v>204</v>
      </c>
      <c r="AH800">
        <v>202</v>
      </c>
      <c r="AK800">
        <v>145</v>
      </c>
      <c r="AL800">
        <v>139</v>
      </c>
      <c r="AM800">
        <v>253.14285714285711</v>
      </c>
      <c r="AN800">
        <v>200</v>
      </c>
      <c r="AP800">
        <v>94</v>
      </c>
      <c r="AQ800">
        <v>153</v>
      </c>
      <c r="AR800">
        <v>6.2937062937062933</v>
      </c>
      <c r="AS800">
        <v>6.2937062937062933</v>
      </c>
      <c r="AV800">
        <v>1800</v>
      </c>
      <c r="AW800">
        <v>7</v>
      </c>
      <c r="AX800">
        <v>5</v>
      </c>
      <c r="AY800">
        <v>8</v>
      </c>
      <c r="BG800">
        <v>0</v>
      </c>
      <c r="BH800">
        <v>1800</v>
      </c>
      <c r="BL800">
        <v>6</v>
      </c>
      <c r="BM800">
        <v>2</v>
      </c>
      <c r="BN800">
        <v>2</v>
      </c>
      <c r="BV800">
        <v>0</v>
      </c>
      <c r="BW800"/>
      <c r="BX800">
        <v>6</v>
      </c>
      <c r="BY800">
        <v>3</v>
      </c>
      <c r="BZ800">
        <v>5</v>
      </c>
      <c r="CG800">
        <v>0</v>
      </c>
      <c r="CH800">
        <v>0</v>
      </c>
      <c r="CI800"/>
      <c r="CJ800">
        <v>0.02</v>
      </c>
      <c r="CQ800" t="s">
        <v>169</v>
      </c>
      <c r="CR800" t="s">
        <v>170</v>
      </c>
      <c r="CS800">
        <v>0</v>
      </c>
    </row>
    <row r="801" spans="1:97" x14ac:dyDescent="0.2">
      <c r="A801">
        <v>2022</v>
      </c>
      <c r="B801">
        <v>2</v>
      </c>
      <c r="C801" s="262">
        <v>44595</v>
      </c>
      <c r="D801">
        <v>18</v>
      </c>
      <c r="E801">
        <v>50</v>
      </c>
      <c r="F801"/>
      <c r="G801" t="s">
        <v>294</v>
      </c>
      <c r="H801" t="s">
        <v>295</v>
      </c>
      <c r="I801" t="s">
        <v>221</v>
      </c>
      <c r="J801">
        <v>2</v>
      </c>
      <c r="K801">
        <v>3</v>
      </c>
      <c r="L801">
        <v>54</v>
      </c>
      <c r="M801">
        <v>51.57</v>
      </c>
      <c r="N801">
        <v>56.43</v>
      </c>
      <c r="Z801">
        <v>100</v>
      </c>
      <c r="AK801">
        <v>99</v>
      </c>
      <c r="AL801">
        <v>96</v>
      </c>
      <c r="AM801"/>
      <c r="AN801"/>
      <c r="AP801">
        <v>101</v>
      </c>
      <c r="AQ801">
        <v>107</v>
      </c>
      <c r="AR801">
        <v>18.367346938775508</v>
      </c>
      <c r="AS801">
        <v>18.367346938775508</v>
      </c>
      <c r="BG801">
        <v>0</v>
      </c>
      <c r="BH801"/>
      <c r="BV801">
        <v>0</v>
      </c>
      <c r="BW801"/>
      <c r="CG801">
        <v>0</v>
      </c>
      <c r="CH801">
        <v>0</v>
      </c>
      <c r="CI801"/>
      <c r="CQ801" t="s">
        <v>174</v>
      </c>
      <c r="CR801" t="s">
        <v>222</v>
      </c>
      <c r="CS801">
        <v>0</v>
      </c>
    </row>
    <row r="802" spans="1:97" x14ac:dyDescent="0.2">
      <c r="A802">
        <v>2022</v>
      </c>
      <c r="B802">
        <v>2</v>
      </c>
      <c r="C802" s="262">
        <v>44595</v>
      </c>
      <c r="D802">
        <v>372</v>
      </c>
      <c r="E802">
        <v>646</v>
      </c>
      <c r="F802"/>
      <c r="G802" t="s">
        <v>244</v>
      </c>
      <c r="H802" t="s">
        <v>245</v>
      </c>
      <c r="I802" t="s">
        <v>201</v>
      </c>
      <c r="J802">
        <v>2</v>
      </c>
      <c r="K802">
        <v>2</v>
      </c>
      <c r="L802">
        <v>212</v>
      </c>
      <c r="M802">
        <v>197.16</v>
      </c>
      <c r="N802">
        <v>226.84</v>
      </c>
      <c r="O802">
        <v>280</v>
      </c>
      <c r="P802">
        <v>283</v>
      </c>
      <c r="R802">
        <v>319</v>
      </c>
      <c r="S802">
        <v>258</v>
      </c>
      <c r="T802">
        <v>205</v>
      </c>
      <c r="U802">
        <v>203</v>
      </c>
      <c r="W802">
        <v>212</v>
      </c>
      <c r="X802">
        <v>210</v>
      </c>
      <c r="AM802">
        <v>285</v>
      </c>
      <c r="AN802">
        <v>207.5</v>
      </c>
      <c r="AP802">
        <v>37</v>
      </c>
      <c r="AQ802">
        <v>150</v>
      </c>
      <c r="AR802"/>
      <c r="AS802"/>
      <c r="AV802">
        <v>376</v>
      </c>
      <c r="AW802">
        <v>6</v>
      </c>
      <c r="AX802">
        <v>6</v>
      </c>
      <c r="AY802">
        <v>2</v>
      </c>
      <c r="BG802">
        <v>0</v>
      </c>
      <c r="BH802">
        <v>376</v>
      </c>
      <c r="BV802">
        <v>0</v>
      </c>
      <c r="BW802"/>
      <c r="CG802">
        <v>0</v>
      </c>
      <c r="CH802">
        <v>0</v>
      </c>
      <c r="CI802"/>
      <c r="CQ802" t="s">
        <v>169</v>
      </c>
      <c r="CR802" t="s">
        <v>238</v>
      </c>
      <c r="CS802">
        <v>0</v>
      </c>
    </row>
    <row r="803" spans="1:97" x14ac:dyDescent="0.2">
      <c r="A803">
        <v>2022</v>
      </c>
      <c r="B803">
        <v>2</v>
      </c>
      <c r="C803" s="262">
        <v>44595</v>
      </c>
      <c r="D803">
        <v>415</v>
      </c>
      <c r="E803">
        <v>655</v>
      </c>
      <c r="F803"/>
      <c r="G803" t="s">
        <v>240</v>
      </c>
      <c r="H803" t="s">
        <v>241</v>
      </c>
      <c r="I803" t="s">
        <v>201</v>
      </c>
      <c r="J803">
        <v>3</v>
      </c>
      <c r="K803">
        <v>1</v>
      </c>
      <c r="L803">
        <v>148</v>
      </c>
      <c r="M803">
        <v>137.63999999999999</v>
      </c>
      <c r="N803">
        <v>158.36000000000001</v>
      </c>
      <c r="O803">
        <v>171</v>
      </c>
      <c r="P803">
        <v>175</v>
      </c>
      <c r="R803">
        <v>193</v>
      </c>
      <c r="T803">
        <v>145</v>
      </c>
      <c r="U803">
        <v>144</v>
      </c>
      <c r="W803">
        <v>144</v>
      </c>
      <c r="AM803">
        <v>179.66666666666671</v>
      </c>
      <c r="AN803">
        <v>144.33333333333329</v>
      </c>
      <c r="AP803">
        <v>64</v>
      </c>
      <c r="AQ803">
        <v>169</v>
      </c>
      <c r="AR803"/>
      <c r="AS803"/>
      <c r="AV803">
        <v>130</v>
      </c>
      <c r="AW803">
        <v>3</v>
      </c>
      <c r="AX803">
        <v>3</v>
      </c>
      <c r="AY803">
        <v>3</v>
      </c>
      <c r="BG803">
        <v>0</v>
      </c>
      <c r="BH803">
        <v>130</v>
      </c>
      <c r="BV803">
        <v>0</v>
      </c>
      <c r="BW803"/>
      <c r="CG803">
        <v>0</v>
      </c>
      <c r="CH803">
        <v>0</v>
      </c>
      <c r="CI803"/>
      <c r="CQ803" t="s">
        <v>169</v>
      </c>
      <c r="CR803" t="s">
        <v>179</v>
      </c>
      <c r="CS803">
        <v>0</v>
      </c>
    </row>
    <row r="804" spans="1:97" x14ac:dyDescent="0.2">
      <c r="A804">
        <v>2022</v>
      </c>
      <c r="B804">
        <v>2</v>
      </c>
      <c r="C804" s="262">
        <v>44595</v>
      </c>
      <c r="D804">
        <v>415</v>
      </c>
      <c r="E804">
        <v>656</v>
      </c>
      <c r="F804"/>
      <c r="G804" t="s">
        <v>287</v>
      </c>
      <c r="H804" t="s">
        <v>288</v>
      </c>
      <c r="I804" t="s">
        <v>201</v>
      </c>
      <c r="J804">
        <v>3</v>
      </c>
      <c r="K804">
        <v>1</v>
      </c>
      <c r="L804">
        <v>148</v>
      </c>
      <c r="M804">
        <v>137.63999999999999</v>
      </c>
      <c r="N804">
        <v>158.36000000000001</v>
      </c>
      <c r="O804">
        <v>171</v>
      </c>
      <c r="P804">
        <v>175</v>
      </c>
      <c r="R804">
        <v>193</v>
      </c>
      <c r="T804">
        <v>145</v>
      </c>
      <c r="U804">
        <v>144</v>
      </c>
      <c r="W804">
        <v>144</v>
      </c>
      <c r="AM804">
        <v>179.66666666666671</v>
      </c>
      <c r="AN804">
        <v>144.33333333333329</v>
      </c>
      <c r="AP804">
        <v>64</v>
      </c>
      <c r="AQ804">
        <v>169</v>
      </c>
      <c r="AR804"/>
      <c r="AS804"/>
      <c r="BG804">
        <v>0</v>
      </c>
      <c r="BH804"/>
      <c r="BV804">
        <v>0</v>
      </c>
      <c r="BW804"/>
      <c r="CG804">
        <v>0</v>
      </c>
      <c r="CH804">
        <v>0</v>
      </c>
      <c r="CI804"/>
      <c r="CQ804" t="s">
        <v>169</v>
      </c>
      <c r="CR804" t="s">
        <v>179</v>
      </c>
      <c r="CS804">
        <v>0</v>
      </c>
    </row>
    <row r="805" spans="1:97" x14ac:dyDescent="0.2">
      <c r="A805">
        <v>2022</v>
      </c>
      <c r="B805">
        <v>2</v>
      </c>
      <c r="C805" s="262">
        <v>44595</v>
      </c>
      <c r="D805">
        <v>415</v>
      </c>
      <c r="E805">
        <v>657</v>
      </c>
      <c r="F805"/>
      <c r="G805" t="s">
        <v>289</v>
      </c>
      <c r="H805" t="s">
        <v>290</v>
      </c>
      <c r="I805" t="s">
        <v>201</v>
      </c>
      <c r="J805">
        <v>3</v>
      </c>
      <c r="K805">
        <v>1</v>
      </c>
      <c r="L805">
        <v>90</v>
      </c>
      <c r="M805">
        <v>83.7</v>
      </c>
      <c r="N805">
        <v>96.3</v>
      </c>
      <c r="O805">
        <v>130</v>
      </c>
      <c r="P805">
        <v>125</v>
      </c>
      <c r="R805">
        <v>124</v>
      </c>
      <c r="T805">
        <v>103</v>
      </c>
      <c r="U805">
        <v>101</v>
      </c>
      <c r="W805">
        <v>100</v>
      </c>
      <c r="AM805">
        <v>126.3333333333333</v>
      </c>
      <c r="AN805">
        <v>101.3333333333333</v>
      </c>
      <c r="AP805">
        <v>64</v>
      </c>
      <c r="AQ805">
        <v>169</v>
      </c>
      <c r="AR805"/>
      <c r="AS805"/>
      <c r="AV805">
        <v>135</v>
      </c>
      <c r="AW805">
        <v>2</v>
      </c>
      <c r="AX805">
        <v>2</v>
      </c>
      <c r="AY805">
        <v>2</v>
      </c>
      <c r="BG805">
        <v>0</v>
      </c>
      <c r="BH805">
        <v>135</v>
      </c>
      <c r="BV805">
        <v>0</v>
      </c>
      <c r="BW805"/>
      <c r="CG805">
        <v>0</v>
      </c>
      <c r="CH805">
        <v>0</v>
      </c>
      <c r="CI805"/>
      <c r="CQ805" t="s">
        <v>169</v>
      </c>
      <c r="CR805" t="s">
        <v>179</v>
      </c>
      <c r="CS805">
        <v>0</v>
      </c>
    </row>
    <row r="806" spans="1:97" x14ac:dyDescent="0.2">
      <c r="A806">
        <v>2022</v>
      </c>
      <c r="B806">
        <v>2</v>
      </c>
      <c r="C806" s="262">
        <v>44595</v>
      </c>
      <c r="D806">
        <v>415</v>
      </c>
      <c r="E806">
        <v>658</v>
      </c>
      <c r="F806"/>
      <c r="G806" t="s">
        <v>242</v>
      </c>
      <c r="H806" t="s">
        <v>243</v>
      </c>
      <c r="I806" t="s">
        <v>201</v>
      </c>
      <c r="J806">
        <v>3</v>
      </c>
      <c r="K806">
        <v>1</v>
      </c>
      <c r="L806">
        <v>90</v>
      </c>
      <c r="M806">
        <v>83.7</v>
      </c>
      <c r="N806">
        <v>96.3</v>
      </c>
      <c r="O806">
        <v>130</v>
      </c>
      <c r="P806">
        <v>125</v>
      </c>
      <c r="R806">
        <v>124</v>
      </c>
      <c r="T806">
        <v>103</v>
      </c>
      <c r="U806">
        <v>101</v>
      </c>
      <c r="W806">
        <v>100</v>
      </c>
      <c r="AM806">
        <v>126.3333333333333</v>
      </c>
      <c r="AN806">
        <v>101.3333333333333</v>
      </c>
      <c r="AP806">
        <v>64</v>
      </c>
      <c r="AQ806">
        <v>169</v>
      </c>
      <c r="AR806"/>
      <c r="AS806"/>
      <c r="BG806">
        <v>0</v>
      </c>
      <c r="BH806"/>
      <c r="BV806">
        <v>0</v>
      </c>
      <c r="BW806"/>
      <c r="CG806">
        <v>0</v>
      </c>
      <c r="CH806">
        <v>0</v>
      </c>
      <c r="CI806"/>
      <c r="CQ806" t="s">
        <v>169</v>
      </c>
      <c r="CR806" t="s">
        <v>179</v>
      </c>
      <c r="CS806">
        <v>0</v>
      </c>
    </row>
    <row r="807" spans="1:97" x14ac:dyDescent="0.2">
      <c r="A807">
        <v>2022</v>
      </c>
      <c r="B807">
        <v>2</v>
      </c>
      <c r="C807" s="262">
        <v>44596</v>
      </c>
      <c r="D807">
        <v>34</v>
      </c>
      <c r="E807">
        <v>99</v>
      </c>
      <c r="F807">
        <v>2</v>
      </c>
      <c r="G807" t="s">
        <v>256</v>
      </c>
      <c r="H807" t="s">
        <v>257</v>
      </c>
      <c r="I807" t="s">
        <v>160</v>
      </c>
      <c r="J807">
        <v>4</v>
      </c>
      <c r="K807">
        <v>6</v>
      </c>
      <c r="L807">
        <v>20</v>
      </c>
      <c r="M807">
        <v>18.600000000000001</v>
      </c>
      <c r="N807">
        <v>21.4</v>
      </c>
      <c r="AM807"/>
      <c r="AN807"/>
      <c r="AP807">
        <v>140</v>
      </c>
      <c r="AQ807">
        <v>103</v>
      </c>
      <c r="AR807"/>
      <c r="AS807"/>
      <c r="BG807">
        <v>0</v>
      </c>
      <c r="BH807"/>
      <c r="BV807">
        <v>0</v>
      </c>
      <c r="BW807"/>
      <c r="CG807">
        <v>0</v>
      </c>
      <c r="CH807">
        <v>0</v>
      </c>
      <c r="CI807"/>
      <c r="CJ807">
        <v>1.4999999999999999E-2</v>
      </c>
      <c r="CQ807" t="s">
        <v>169</v>
      </c>
      <c r="CR807" t="s">
        <v>179</v>
      </c>
      <c r="CS807">
        <v>0</v>
      </c>
    </row>
    <row r="808" spans="1:97" x14ac:dyDescent="0.2">
      <c r="A808">
        <v>2022</v>
      </c>
      <c r="B808">
        <v>2</v>
      </c>
      <c r="C808" s="262">
        <v>44596</v>
      </c>
      <c r="D808">
        <v>47</v>
      </c>
      <c r="E808">
        <v>122</v>
      </c>
      <c r="F808">
        <v>2</v>
      </c>
      <c r="G808" t="s">
        <v>224</v>
      </c>
      <c r="H808" t="s">
        <v>225</v>
      </c>
      <c r="I808" t="s">
        <v>221</v>
      </c>
      <c r="J808">
        <v>2</v>
      </c>
      <c r="K808">
        <v>1</v>
      </c>
      <c r="L808">
        <v>280</v>
      </c>
      <c r="M808">
        <v>267.39999999999998</v>
      </c>
      <c r="N808">
        <v>292.60000000000002</v>
      </c>
      <c r="AM808"/>
      <c r="AN808"/>
      <c r="AP808">
        <v>64</v>
      </c>
      <c r="AQ808">
        <v>113</v>
      </c>
      <c r="AR808"/>
      <c r="AS808"/>
      <c r="BG808">
        <v>0</v>
      </c>
      <c r="BH808"/>
      <c r="BV808">
        <v>0</v>
      </c>
      <c r="BW808"/>
      <c r="CG808">
        <v>0</v>
      </c>
      <c r="CH808">
        <v>0</v>
      </c>
      <c r="CI808"/>
      <c r="CJ808">
        <v>1.4999999999999999E-2</v>
      </c>
      <c r="CQ808" t="s">
        <v>174</v>
      </c>
      <c r="CR808" t="s">
        <v>222</v>
      </c>
      <c r="CS808">
        <v>0</v>
      </c>
    </row>
    <row r="809" spans="1:97" x14ac:dyDescent="0.2">
      <c r="A809">
        <v>2022</v>
      </c>
      <c r="B809">
        <v>2</v>
      </c>
      <c r="C809" s="262">
        <v>44596</v>
      </c>
      <c r="D809">
        <v>137</v>
      </c>
      <c r="E809">
        <v>273</v>
      </c>
      <c r="F809">
        <v>2</v>
      </c>
      <c r="G809" t="s">
        <v>163</v>
      </c>
      <c r="H809" t="s">
        <v>164</v>
      </c>
      <c r="I809" t="s">
        <v>160</v>
      </c>
      <c r="J809">
        <v>3</v>
      </c>
      <c r="K809">
        <v>2</v>
      </c>
      <c r="L809">
        <v>564</v>
      </c>
      <c r="M809">
        <v>524.52</v>
      </c>
      <c r="N809">
        <v>603.48</v>
      </c>
      <c r="Y809">
        <v>118</v>
      </c>
      <c r="Z809">
        <v>118</v>
      </c>
      <c r="AK809">
        <v>145</v>
      </c>
      <c r="AL809">
        <v>142</v>
      </c>
      <c r="AM809"/>
      <c r="AN809"/>
      <c r="AP809">
        <v>93</v>
      </c>
      <c r="AQ809">
        <v>116</v>
      </c>
      <c r="AR809">
        <v>9.2307692307692299</v>
      </c>
      <c r="AS809">
        <v>9.2307692307692299</v>
      </c>
      <c r="AV809">
        <v>684</v>
      </c>
      <c r="AW809">
        <v>3</v>
      </c>
      <c r="AX809">
        <v>3</v>
      </c>
      <c r="AY809">
        <v>3</v>
      </c>
      <c r="BG809">
        <v>0</v>
      </c>
      <c r="BH809">
        <v>684</v>
      </c>
      <c r="BK809">
        <v>684</v>
      </c>
      <c r="BL809">
        <v>4</v>
      </c>
      <c r="BM809">
        <v>6</v>
      </c>
      <c r="BN809">
        <v>2</v>
      </c>
      <c r="BV809">
        <v>0</v>
      </c>
      <c r="BW809">
        <v>684</v>
      </c>
      <c r="BX809">
        <v>3</v>
      </c>
      <c r="BY809">
        <v>4</v>
      </c>
      <c r="BZ809">
        <v>2</v>
      </c>
      <c r="CG809">
        <v>0</v>
      </c>
      <c r="CH809">
        <v>0</v>
      </c>
      <c r="CI809">
        <v>1368</v>
      </c>
      <c r="CJ809">
        <v>1.4999999999999999E-2</v>
      </c>
      <c r="CQ809" t="s">
        <v>165</v>
      </c>
      <c r="CS809">
        <v>0</v>
      </c>
    </row>
    <row r="810" spans="1:97" x14ac:dyDescent="0.2">
      <c r="A810">
        <v>2022</v>
      </c>
      <c r="B810">
        <v>2</v>
      </c>
      <c r="C810" s="262">
        <v>44596</v>
      </c>
      <c r="D810">
        <v>137</v>
      </c>
      <c r="E810">
        <v>273</v>
      </c>
      <c r="F810">
        <v>3</v>
      </c>
      <c r="G810" t="s">
        <v>163</v>
      </c>
      <c r="H810" t="s">
        <v>164</v>
      </c>
      <c r="I810" t="s">
        <v>160</v>
      </c>
      <c r="J810">
        <v>3</v>
      </c>
      <c r="K810">
        <v>2</v>
      </c>
      <c r="L810">
        <v>564</v>
      </c>
      <c r="M810">
        <v>524.52</v>
      </c>
      <c r="N810">
        <v>603.48</v>
      </c>
      <c r="O810">
        <v>733</v>
      </c>
      <c r="P810">
        <v>726</v>
      </c>
      <c r="S810">
        <v>750</v>
      </c>
      <c r="T810">
        <v>588</v>
      </c>
      <c r="U810">
        <v>581</v>
      </c>
      <c r="X810">
        <v>596</v>
      </c>
      <c r="AA810">
        <v>771</v>
      </c>
      <c r="AB810">
        <v>724</v>
      </c>
      <c r="AD810">
        <v>711</v>
      </c>
      <c r="AE810">
        <v>689</v>
      </c>
      <c r="AF810">
        <v>582</v>
      </c>
      <c r="AG810">
        <v>628</v>
      </c>
      <c r="AI810">
        <v>574</v>
      </c>
      <c r="AJ810">
        <v>589</v>
      </c>
      <c r="AM810">
        <v>729.14285714285711</v>
      </c>
      <c r="AN810">
        <v>591.14285714285711</v>
      </c>
      <c r="AP810">
        <v>93</v>
      </c>
      <c r="AQ810">
        <v>116</v>
      </c>
      <c r="AR810"/>
      <c r="AS810"/>
      <c r="BG810">
        <v>0</v>
      </c>
      <c r="BH810"/>
      <c r="BV810">
        <v>0</v>
      </c>
      <c r="BW810"/>
      <c r="CG810">
        <v>0</v>
      </c>
      <c r="CH810">
        <v>0</v>
      </c>
      <c r="CI810"/>
      <c r="CJ810">
        <v>1.4999999999999999E-2</v>
      </c>
      <c r="CQ810" t="s">
        <v>165</v>
      </c>
      <c r="CS810">
        <v>0</v>
      </c>
    </row>
    <row r="811" spans="1:97" x14ac:dyDescent="0.2">
      <c r="A811">
        <v>2022</v>
      </c>
      <c r="B811">
        <v>2</v>
      </c>
      <c r="C811" s="262">
        <v>44596</v>
      </c>
      <c r="D811">
        <v>423</v>
      </c>
      <c r="E811">
        <v>669</v>
      </c>
      <c r="F811">
        <v>3</v>
      </c>
      <c r="G811" t="s">
        <v>247</v>
      </c>
      <c r="H811" t="s">
        <v>248</v>
      </c>
      <c r="I811" t="s">
        <v>160</v>
      </c>
      <c r="J811">
        <v>2</v>
      </c>
      <c r="K811">
        <v>2</v>
      </c>
      <c r="L811">
        <v>954</v>
      </c>
      <c r="M811">
        <v>897.71400000000006</v>
      </c>
      <c r="N811">
        <v>1021.734</v>
      </c>
      <c r="Y811">
        <v>185</v>
      </c>
      <c r="Z811">
        <v>182</v>
      </c>
      <c r="AK811">
        <v>193</v>
      </c>
      <c r="AL811">
        <v>191</v>
      </c>
      <c r="AM811"/>
      <c r="AN811"/>
      <c r="AP811">
        <v>40</v>
      </c>
      <c r="AQ811">
        <v>180</v>
      </c>
      <c r="AR811">
        <v>9.6256684491978604</v>
      </c>
      <c r="AS811">
        <v>9.6256684491978604</v>
      </c>
      <c r="AV811">
        <v>108</v>
      </c>
      <c r="AW811">
        <v>4</v>
      </c>
      <c r="AY811">
        <v>6</v>
      </c>
      <c r="BG811">
        <v>0</v>
      </c>
      <c r="BH811">
        <v>108</v>
      </c>
      <c r="BK811">
        <v>108</v>
      </c>
      <c r="BL811">
        <v>8</v>
      </c>
      <c r="BM811">
        <v>6</v>
      </c>
      <c r="BN811">
        <v>12</v>
      </c>
      <c r="BV811">
        <v>0</v>
      </c>
      <c r="BW811">
        <v>108</v>
      </c>
      <c r="BX811">
        <v>6</v>
      </c>
      <c r="BZ811">
        <v>9</v>
      </c>
      <c r="CG811">
        <v>0</v>
      </c>
      <c r="CH811">
        <v>0</v>
      </c>
      <c r="CI811">
        <v>216</v>
      </c>
      <c r="CJ811">
        <v>1.4999999999999999E-2</v>
      </c>
      <c r="CQ811" t="s">
        <v>174</v>
      </c>
      <c r="CR811" t="s">
        <v>175</v>
      </c>
      <c r="CS811">
        <v>0</v>
      </c>
    </row>
    <row r="812" spans="1:97" x14ac:dyDescent="0.2">
      <c r="A812">
        <v>2022</v>
      </c>
      <c r="B812">
        <v>2</v>
      </c>
      <c r="C812" s="262">
        <v>44596</v>
      </c>
      <c r="D812">
        <v>423</v>
      </c>
      <c r="E812">
        <v>669</v>
      </c>
      <c r="F812">
        <v>4</v>
      </c>
      <c r="G812" t="s">
        <v>247</v>
      </c>
      <c r="H812" t="s">
        <v>248</v>
      </c>
      <c r="I812" t="s">
        <v>160</v>
      </c>
      <c r="J812">
        <v>2</v>
      </c>
      <c r="K812">
        <v>2</v>
      </c>
      <c r="L812">
        <v>954</v>
      </c>
      <c r="M812">
        <v>897.71400000000006</v>
      </c>
      <c r="N812">
        <v>1021.734</v>
      </c>
      <c r="O812">
        <v>1607</v>
      </c>
      <c r="P812">
        <v>1607</v>
      </c>
      <c r="S812">
        <v>1608</v>
      </c>
      <c r="T812">
        <v>1025</v>
      </c>
      <c r="U812">
        <v>1026</v>
      </c>
      <c r="X812">
        <v>1024</v>
      </c>
      <c r="AA812">
        <v>1469</v>
      </c>
      <c r="AB812">
        <v>1438</v>
      </c>
      <c r="AD812">
        <v>1473</v>
      </c>
      <c r="AE812">
        <v>1435</v>
      </c>
      <c r="AF812">
        <v>1014</v>
      </c>
      <c r="AG812">
        <v>1012</v>
      </c>
      <c r="AI812">
        <v>1056</v>
      </c>
      <c r="AJ812">
        <v>1001</v>
      </c>
      <c r="AM812">
        <v>1519.5714285714289</v>
      </c>
      <c r="AN812">
        <v>1022.571428571429</v>
      </c>
      <c r="AP812">
        <v>40</v>
      </c>
      <c r="AQ812">
        <v>180</v>
      </c>
      <c r="AR812"/>
      <c r="AS812"/>
      <c r="BG812">
        <v>0</v>
      </c>
      <c r="BH812"/>
      <c r="BV812">
        <v>0</v>
      </c>
      <c r="BW812"/>
      <c r="CG812">
        <v>0</v>
      </c>
      <c r="CH812">
        <v>0</v>
      </c>
      <c r="CI812"/>
      <c r="CJ812">
        <v>1.4999999999999999E-2</v>
      </c>
      <c r="CQ812" t="s">
        <v>174</v>
      </c>
      <c r="CR812" t="s">
        <v>175</v>
      </c>
      <c r="CS812">
        <v>0</v>
      </c>
    </row>
    <row r="813" spans="1:97" x14ac:dyDescent="0.2">
      <c r="A813">
        <v>2022</v>
      </c>
      <c r="B813">
        <v>2</v>
      </c>
      <c r="C813" s="262">
        <v>44596</v>
      </c>
      <c r="D813">
        <v>18</v>
      </c>
      <c r="E813">
        <v>49</v>
      </c>
      <c r="F813">
        <v>5</v>
      </c>
      <c r="G813" t="s">
        <v>291</v>
      </c>
      <c r="H813" t="s">
        <v>292</v>
      </c>
      <c r="I813" t="s">
        <v>221</v>
      </c>
      <c r="J813">
        <v>2</v>
      </c>
      <c r="K813">
        <v>3</v>
      </c>
      <c r="L813">
        <v>100</v>
      </c>
      <c r="M813">
        <v>95.5</v>
      </c>
      <c r="N813">
        <v>104.5</v>
      </c>
      <c r="O813">
        <v>138</v>
      </c>
      <c r="P813">
        <v>146</v>
      </c>
      <c r="S813">
        <v>142</v>
      </c>
      <c r="T813">
        <v>109</v>
      </c>
      <c r="U813">
        <v>104</v>
      </c>
      <c r="X813">
        <v>110</v>
      </c>
      <c r="AA813">
        <v>133</v>
      </c>
      <c r="AB813">
        <v>141</v>
      </c>
      <c r="AD813">
        <v>138</v>
      </c>
      <c r="AE813">
        <v>132</v>
      </c>
      <c r="AF813">
        <v>112</v>
      </c>
      <c r="AG813">
        <v>118</v>
      </c>
      <c r="AI813">
        <v>108</v>
      </c>
      <c r="AJ813">
        <v>103</v>
      </c>
      <c r="AM813">
        <v>138.57142857142861</v>
      </c>
      <c r="AN813">
        <v>109.1428571428571</v>
      </c>
      <c r="AP813">
        <v>101</v>
      </c>
      <c r="AQ813">
        <v>107</v>
      </c>
      <c r="AR813"/>
      <c r="AS813"/>
      <c r="AV813">
        <v>840</v>
      </c>
      <c r="AW813">
        <v>3</v>
      </c>
      <c r="AY813">
        <v>2</v>
      </c>
      <c r="AZ813">
        <v>3</v>
      </c>
      <c r="BG813">
        <v>0</v>
      </c>
      <c r="BH813">
        <v>840</v>
      </c>
      <c r="BK813">
        <v>840</v>
      </c>
      <c r="BL813">
        <v>4</v>
      </c>
      <c r="BM813">
        <v>2</v>
      </c>
      <c r="BN813">
        <v>4</v>
      </c>
      <c r="BV813">
        <v>0</v>
      </c>
      <c r="BW813">
        <v>840</v>
      </c>
      <c r="BX813">
        <v>2</v>
      </c>
      <c r="BZ813">
        <v>2</v>
      </c>
      <c r="CG813">
        <v>0</v>
      </c>
      <c r="CH813">
        <v>0</v>
      </c>
      <c r="CI813">
        <v>1680</v>
      </c>
      <c r="CJ813">
        <v>1.4999999999999999E-2</v>
      </c>
      <c r="CQ813" t="s">
        <v>174</v>
      </c>
      <c r="CR813" t="s">
        <v>222</v>
      </c>
      <c r="CS813">
        <v>0</v>
      </c>
    </row>
    <row r="814" spans="1:97" x14ac:dyDescent="0.2">
      <c r="A814">
        <v>2022</v>
      </c>
      <c r="B814">
        <v>2</v>
      </c>
      <c r="C814" s="262">
        <v>44596</v>
      </c>
      <c r="D814">
        <v>18</v>
      </c>
      <c r="E814">
        <v>50</v>
      </c>
      <c r="F814">
        <v>5</v>
      </c>
      <c r="G814" t="s">
        <v>294</v>
      </c>
      <c r="H814" t="s">
        <v>295</v>
      </c>
      <c r="I814" t="s">
        <v>221</v>
      </c>
      <c r="J814">
        <v>2</v>
      </c>
      <c r="K814">
        <v>3</v>
      </c>
      <c r="L814">
        <v>54</v>
      </c>
      <c r="M814">
        <v>51.57</v>
      </c>
      <c r="N814">
        <v>56.43</v>
      </c>
      <c r="Y814">
        <v>100</v>
      </c>
      <c r="Z814">
        <v>105</v>
      </c>
      <c r="AK814">
        <v>110</v>
      </c>
      <c r="AL814">
        <v>111</v>
      </c>
      <c r="AM814"/>
      <c r="AN814"/>
      <c r="AP814">
        <v>101</v>
      </c>
      <c r="AQ814">
        <v>107</v>
      </c>
      <c r="AR814">
        <v>16.981132075471699</v>
      </c>
      <c r="AS814">
        <v>16.981132075471699</v>
      </c>
      <c r="BG814">
        <v>0</v>
      </c>
      <c r="BH814"/>
      <c r="BV814">
        <v>0</v>
      </c>
      <c r="BW814"/>
      <c r="CG814">
        <v>0</v>
      </c>
      <c r="CH814">
        <v>0</v>
      </c>
      <c r="CI814"/>
      <c r="CJ814">
        <v>1.4999999999999999E-2</v>
      </c>
      <c r="CQ814" t="s">
        <v>174</v>
      </c>
      <c r="CR814" t="s">
        <v>222</v>
      </c>
      <c r="CS814">
        <v>0</v>
      </c>
    </row>
    <row r="815" spans="1:97" x14ac:dyDescent="0.2">
      <c r="A815">
        <v>2022</v>
      </c>
      <c r="B815">
        <v>2</v>
      </c>
      <c r="C815" s="262">
        <v>44596</v>
      </c>
      <c r="D815">
        <v>1</v>
      </c>
      <c r="E815">
        <v>2</v>
      </c>
      <c r="F815">
        <v>6</v>
      </c>
      <c r="G815" t="s">
        <v>342</v>
      </c>
      <c r="H815" t="s">
        <v>343</v>
      </c>
      <c r="I815" t="s">
        <v>160</v>
      </c>
      <c r="J815">
        <v>3</v>
      </c>
      <c r="K815">
        <v>2</v>
      </c>
      <c r="L815">
        <v>113</v>
      </c>
      <c r="M815">
        <v>105.09</v>
      </c>
      <c r="N815">
        <v>120.91</v>
      </c>
      <c r="Y815">
        <v>129</v>
      </c>
      <c r="Z815">
        <v>125</v>
      </c>
      <c r="AK815">
        <v>121</v>
      </c>
      <c r="AL815">
        <v>121</v>
      </c>
      <c r="AM815"/>
      <c r="AN815"/>
      <c r="AP815">
        <v>108</v>
      </c>
      <c r="AQ815">
        <v>100</v>
      </c>
      <c r="AR815">
        <v>9.67741935483871</v>
      </c>
      <c r="AS815">
        <v>9.67741935483871</v>
      </c>
      <c r="BG815">
        <v>0</v>
      </c>
      <c r="BH815"/>
      <c r="BV815">
        <v>0</v>
      </c>
      <c r="BW815"/>
      <c r="CG815">
        <v>0</v>
      </c>
      <c r="CH815">
        <v>0</v>
      </c>
      <c r="CI815"/>
      <c r="CJ815">
        <v>1.4999999999999999E-2</v>
      </c>
      <c r="CQ815" t="s">
        <v>341</v>
      </c>
      <c r="CR815" t="s">
        <v>341</v>
      </c>
      <c r="CS815">
        <v>0</v>
      </c>
    </row>
    <row r="816" spans="1:97" x14ac:dyDescent="0.2">
      <c r="A816">
        <v>2022</v>
      </c>
      <c r="B816">
        <v>2</v>
      </c>
      <c r="C816" s="262">
        <v>44596</v>
      </c>
      <c r="D816">
        <v>18</v>
      </c>
      <c r="E816">
        <v>50</v>
      </c>
      <c r="F816">
        <v>6</v>
      </c>
      <c r="G816" t="s">
        <v>294</v>
      </c>
      <c r="H816" t="s">
        <v>295</v>
      </c>
      <c r="I816" t="s">
        <v>221</v>
      </c>
      <c r="J816">
        <v>2</v>
      </c>
      <c r="K816">
        <v>3</v>
      </c>
      <c r="L816">
        <v>54</v>
      </c>
      <c r="M816">
        <v>51.57</v>
      </c>
      <c r="N816">
        <v>56.43</v>
      </c>
      <c r="O816">
        <v>70</v>
      </c>
      <c r="P816">
        <v>65</v>
      </c>
      <c r="S816">
        <v>68</v>
      </c>
      <c r="T816">
        <v>58</v>
      </c>
      <c r="U816">
        <v>56</v>
      </c>
      <c r="X816">
        <v>55</v>
      </c>
      <c r="AA816">
        <v>69</v>
      </c>
      <c r="AB816">
        <v>71</v>
      </c>
      <c r="AD816">
        <v>69</v>
      </c>
      <c r="AE816">
        <v>68</v>
      </c>
      <c r="AF816">
        <v>58</v>
      </c>
      <c r="AG816">
        <v>60</v>
      </c>
      <c r="AI816">
        <v>62</v>
      </c>
      <c r="AJ816">
        <v>55</v>
      </c>
      <c r="AM816">
        <v>68.571428571428569</v>
      </c>
      <c r="AN816">
        <v>57.714285714285722</v>
      </c>
      <c r="AP816">
        <v>101</v>
      </c>
      <c r="AQ816">
        <v>107</v>
      </c>
      <c r="AR816"/>
      <c r="AS816"/>
      <c r="AV816">
        <v>840</v>
      </c>
      <c r="AY816">
        <v>8</v>
      </c>
      <c r="AZ816">
        <v>5</v>
      </c>
      <c r="BG816">
        <v>0</v>
      </c>
      <c r="BH816">
        <v>840</v>
      </c>
      <c r="BK816">
        <v>840</v>
      </c>
      <c r="BL816">
        <v>2</v>
      </c>
      <c r="BM816">
        <v>4</v>
      </c>
      <c r="BN816">
        <v>2</v>
      </c>
      <c r="BV816">
        <v>0</v>
      </c>
      <c r="BW816">
        <v>840</v>
      </c>
      <c r="BZ816">
        <v>3</v>
      </c>
      <c r="CG816">
        <v>0</v>
      </c>
      <c r="CH816">
        <v>0</v>
      </c>
      <c r="CI816">
        <v>1680</v>
      </c>
      <c r="CJ816">
        <v>1.4999999999999999E-2</v>
      </c>
      <c r="CQ816" t="s">
        <v>174</v>
      </c>
      <c r="CR816" t="s">
        <v>222</v>
      </c>
      <c r="CS816">
        <v>0</v>
      </c>
    </row>
    <row r="817" spans="1:97" x14ac:dyDescent="0.2">
      <c r="A817">
        <v>2022</v>
      </c>
      <c r="B817">
        <v>2</v>
      </c>
      <c r="C817" s="262">
        <v>44596</v>
      </c>
      <c r="D817">
        <v>388</v>
      </c>
      <c r="E817">
        <v>564</v>
      </c>
      <c r="F817">
        <v>6</v>
      </c>
      <c r="G817" t="s">
        <v>410</v>
      </c>
      <c r="H817" t="s">
        <v>411</v>
      </c>
      <c r="I817" t="s">
        <v>160</v>
      </c>
      <c r="J817">
        <v>3</v>
      </c>
      <c r="K817">
        <v>4</v>
      </c>
      <c r="L817">
        <v>119</v>
      </c>
      <c r="M817">
        <v>109.48</v>
      </c>
      <c r="N817">
        <v>128.52000000000001</v>
      </c>
      <c r="O817">
        <v>141</v>
      </c>
      <c r="P817">
        <v>139</v>
      </c>
      <c r="S817">
        <v>146</v>
      </c>
      <c r="T817">
        <v>120</v>
      </c>
      <c r="U817">
        <v>116</v>
      </c>
      <c r="X817">
        <v>123</v>
      </c>
      <c r="AA817">
        <v>167</v>
      </c>
      <c r="AB817">
        <v>158</v>
      </c>
      <c r="AD817">
        <v>168</v>
      </c>
      <c r="AE817">
        <v>162</v>
      </c>
      <c r="AF817">
        <v>124</v>
      </c>
      <c r="AG817">
        <v>118</v>
      </c>
      <c r="AI817">
        <v>128</v>
      </c>
      <c r="AJ817">
        <v>119</v>
      </c>
      <c r="AM817">
        <v>154.42857142857139</v>
      </c>
      <c r="AN817">
        <v>121.1428571428571</v>
      </c>
      <c r="AP817">
        <v>83</v>
      </c>
      <c r="AQ817">
        <v>130</v>
      </c>
      <c r="AR817"/>
      <c r="AS817"/>
      <c r="AV817">
        <v>500</v>
      </c>
      <c r="AW817">
        <v>8</v>
      </c>
      <c r="AX817">
        <v>3</v>
      </c>
      <c r="AY817">
        <v>5</v>
      </c>
      <c r="AZ817">
        <v>4</v>
      </c>
      <c r="BG817">
        <v>0</v>
      </c>
      <c r="BH817">
        <v>500</v>
      </c>
      <c r="BK817">
        <v>1000</v>
      </c>
      <c r="BL817">
        <v>6</v>
      </c>
      <c r="BM817">
        <v>8</v>
      </c>
      <c r="BN817">
        <v>10</v>
      </c>
      <c r="BV817">
        <v>0</v>
      </c>
      <c r="BW817">
        <v>1000</v>
      </c>
      <c r="BX817">
        <v>3</v>
      </c>
      <c r="BY817">
        <v>2</v>
      </c>
      <c r="BZ817">
        <v>3</v>
      </c>
      <c r="CG817">
        <v>0</v>
      </c>
      <c r="CH817">
        <v>0</v>
      </c>
      <c r="CI817">
        <v>1500</v>
      </c>
      <c r="CJ817">
        <v>1.4999999999999999E-2</v>
      </c>
      <c r="CQ817" t="s">
        <v>380</v>
      </c>
      <c r="CR817" t="s">
        <v>381</v>
      </c>
      <c r="CS817">
        <v>0</v>
      </c>
    </row>
    <row r="818" spans="1:97" x14ac:dyDescent="0.2">
      <c r="A818">
        <v>2022</v>
      </c>
      <c r="B818">
        <v>2</v>
      </c>
      <c r="C818" s="262">
        <v>44596</v>
      </c>
      <c r="D818">
        <v>388</v>
      </c>
      <c r="E818">
        <v>565</v>
      </c>
      <c r="F818">
        <v>6</v>
      </c>
      <c r="G818" t="s">
        <v>412</v>
      </c>
      <c r="H818" t="s">
        <v>413</v>
      </c>
      <c r="I818" t="s">
        <v>160</v>
      </c>
      <c r="J818">
        <v>3</v>
      </c>
      <c r="K818">
        <v>4</v>
      </c>
      <c r="L818">
        <v>91</v>
      </c>
      <c r="M818">
        <v>83.72</v>
      </c>
      <c r="N818">
        <v>98.28</v>
      </c>
      <c r="O818">
        <v>131</v>
      </c>
      <c r="P818">
        <v>139</v>
      </c>
      <c r="S818">
        <v>133</v>
      </c>
      <c r="T818">
        <v>92</v>
      </c>
      <c r="U818">
        <v>96</v>
      </c>
      <c r="X818">
        <v>91</v>
      </c>
      <c r="AA818">
        <v>144</v>
      </c>
      <c r="AB818">
        <v>141</v>
      </c>
      <c r="AD818">
        <v>142</v>
      </c>
      <c r="AE818">
        <v>146</v>
      </c>
      <c r="AF818">
        <v>111</v>
      </c>
      <c r="AG818">
        <v>98</v>
      </c>
      <c r="AI818">
        <v>88</v>
      </c>
      <c r="AJ818">
        <v>88</v>
      </c>
      <c r="AM818">
        <v>139.42857142857139</v>
      </c>
      <c r="AN818">
        <v>94.857142857142861</v>
      </c>
      <c r="AP818">
        <v>83</v>
      </c>
      <c r="AQ818">
        <v>130</v>
      </c>
      <c r="AR818"/>
      <c r="AS818"/>
      <c r="BG818">
        <v>0</v>
      </c>
      <c r="BH818"/>
      <c r="BV818">
        <v>0</v>
      </c>
      <c r="BW818"/>
      <c r="CG818">
        <v>0</v>
      </c>
      <c r="CH818">
        <v>0</v>
      </c>
      <c r="CI818"/>
      <c r="CJ818">
        <v>1.4999999999999999E-2</v>
      </c>
      <c r="CQ818" t="s">
        <v>380</v>
      </c>
      <c r="CR818" t="s">
        <v>381</v>
      </c>
      <c r="CS818">
        <v>0</v>
      </c>
    </row>
    <row r="819" spans="1:97" x14ac:dyDescent="0.2">
      <c r="A819">
        <v>2022</v>
      </c>
      <c r="B819">
        <v>2</v>
      </c>
      <c r="C819" s="262">
        <v>44596</v>
      </c>
      <c r="D819">
        <v>388</v>
      </c>
      <c r="E819">
        <v>566</v>
      </c>
      <c r="F819">
        <v>6</v>
      </c>
      <c r="G819" t="s">
        <v>414</v>
      </c>
      <c r="H819" t="s">
        <v>415</v>
      </c>
      <c r="I819" t="s">
        <v>160</v>
      </c>
      <c r="J819">
        <v>3</v>
      </c>
      <c r="K819">
        <v>4</v>
      </c>
      <c r="L819">
        <v>34</v>
      </c>
      <c r="M819">
        <v>31.28</v>
      </c>
      <c r="N819">
        <v>36.72</v>
      </c>
      <c r="O819">
        <v>43</v>
      </c>
      <c r="P819">
        <v>40</v>
      </c>
      <c r="S819">
        <v>46</v>
      </c>
      <c r="T819">
        <v>30</v>
      </c>
      <c r="U819">
        <v>31</v>
      </c>
      <c r="X819">
        <v>33</v>
      </c>
      <c r="Y819">
        <v>180</v>
      </c>
      <c r="Z819">
        <v>178</v>
      </c>
      <c r="AA819">
        <v>34</v>
      </c>
      <c r="AB819">
        <v>34</v>
      </c>
      <c r="AD819">
        <v>35</v>
      </c>
      <c r="AE819">
        <v>33</v>
      </c>
      <c r="AF819">
        <v>32</v>
      </c>
      <c r="AG819">
        <v>32</v>
      </c>
      <c r="AI819">
        <v>28</v>
      </c>
      <c r="AJ819">
        <v>30</v>
      </c>
      <c r="AK819">
        <v>128</v>
      </c>
      <c r="AL819">
        <v>128</v>
      </c>
      <c r="AM819">
        <v>37.857142857142847</v>
      </c>
      <c r="AN819">
        <v>30.857142857142861</v>
      </c>
      <c r="AP819">
        <v>83</v>
      </c>
      <c r="AQ819">
        <v>130</v>
      </c>
      <c r="AR819">
        <v>7.8431372549019596</v>
      </c>
      <c r="AS819">
        <v>7.8431372549019596</v>
      </c>
      <c r="BG819">
        <v>0</v>
      </c>
      <c r="BH819"/>
      <c r="BV819">
        <v>0</v>
      </c>
      <c r="BW819"/>
      <c r="CG819">
        <v>0</v>
      </c>
      <c r="CH819">
        <v>0</v>
      </c>
      <c r="CI819"/>
      <c r="CJ819">
        <v>1.4999999999999999E-2</v>
      </c>
      <c r="CQ819" t="s">
        <v>380</v>
      </c>
      <c r="CR819" t="s">
        <v>381</v>
      </c>
      <c r="CS819">
        <v>0</v>
      </c>
    </row>
    <row r="820" spans="1:97" x14ac:dyDescent="0.2">
      <c r="A820">
        <v>2022</v>
      </c>
      <c r="B820">
        <v>2</v>
      </c>
      <c r="C820" s="262">
        <v>44596</v>
      </c>
      <c r="D820">
        <v>376</v>
      </c>
      <c r="E820">
        <v>438</v>
      </c>
      <c r="F820">
        <v>7</v>
      </c>
      <c r="G820" t="s">
        <v>197</v>
      </c>
      <c r="H820" t="s">
        <v>198</v>
      </c>
      <c r="I820" t="s">
        <v>160</v>
      </c>
      <c r="J820">
        <v>3</v>
      </c>
      <c r="K820">
        <v>2</v>
      </c>
      <c r="L820">
        <v>335</v>
      </c>
      <c r="M820">
        <v>315.23500000000001</v>
      </c>
      <c r="N820">
        <v>358.78500000000003</v>
      </c>
      <c r="O820">
        <v>439</v>
      </c>
      <c r="P820">
        <v>451</v>
      </c>
      <c r="S820">
        <v>442</v>
      </c>
      <c r="T820">
        <v>357</v>
      </c>
      <c r="U820">
        <v>362</v>
      </c>
      <c r="X820">
        <v>362</v>
      </c>
      <c r="Y820">
        <v>140</v>
      </c>
      <c r="Z820">
        <v>145</v>
      </c>
      <c r="AA820">
        <v>445</v>
      </c>
      <c r="AD820">
        <v>431</v>
      </c>
      <c r="AE820">
        <v>434</v>
      </c>
      <c r="AF820">
        <v>359</v>
      </c>
      <c r="AI820">
        <v>346</v>
      </c>
      <c r="AJ820">
        <v>354</v>
      </c>
      <c r="AK820">
        <v>151</v>
      </c>
      <c r="AL820">
        <v>152</v>
      </c>
      <c r="AM820">
        <v>440.33333333333331</v>
      </c>
      <c r="AN820">
        <v>356.66666666666669</v>
      </c>
      <c r="AP820">
        <v>75</v>
      </c>
      <c r="AQ820">
        <v>144</v>
      </c>
      <c r="AR820">
        <v>8.1632653061224492</v>
      </c>
      <c r="AS820">
        <v>8.1632653061224492</v>
      </c>
      <c r="BG820">
        <v>0</v>
      </c>
      <c r="BH820"/>
      <c r="BK820">
        <v>612</v>
      </c>
      <c r="BL820">
        <v>4</v>
      </c>
      <c r="BM820">
        <v>4</v>
      </c>
      <c r="BN820">
        <v>4</v>
      </c>
      <c r="BV820">
        <v>0</v>
      </c>
      <c r="BW820">
        <v>612</v>
      </c>
      <c r="CG820">
        <v>0</v>
      </c>
      <c r="CH820">
        <v>0</v>
      </c>
      <c r="CI820"/>
      <c r="CJ820">
        <v>1.4999999999999999E-2</v>
      </c>
      <c r="CQ820" t="s">
        <v>174</v>
      </c>
      <c r="CR820" t="s">
        <v>175</v>
      </c>
      <c r="CS820">
        <v>0</v>
      </c>
    </row>
    <row r="821" spans="1:97" x14ac:dyDescent="0.2">
      <c r="A821">
        <v>2022</v>
      </c>
      <c r="B821">
        <v>2</v>
      </c>
      <c r="C821" s="262">
        <v>44596</v>
      </c>
      <c r="D821">
        <v>1</v>
      </c>
      <c r="E821">
        <v>1</v>
      </c>
      <c r="F821">
        <v>8</v>
      </c>
      <c r="G821" t="s">
        <v>339</v>
      </c>
      <c r="H821" t="s">
        <v>340</v>
      </c>
      <c r="I821" t="s">
        <v>160</v>
      </c>
      <c r="J821">
        <v>3</v>
      </c>
      <c r="K821">
        <v>2</v>
      </c>
      <c r="L821">
        <v>111</v>
      </c>
      <c r="M821">
        <v>103.23</v>
      </c>
      <c r="N821">
        <v>118.77</v>
      </c>
      <c r="O821">
        <v>135</v>
      </c>
      <c r="P821">
        <v>138</v>
      </c>
      <c r="S821">
        <v>140</v>
      </c>
      <c r="T821">
        <v>107</v>
      </c>
      <c r="U821">
        <v>110</v>
      </c>
      <c r="X821">
        <v>110</v>
      </c>
      <c r="AA821">
        <v>119</v>
      </c>
      <c r="AB821">
        <v>124</v>
      </c>
      <c r="AD821">
        <v>118</v>
      </c>
      <c r="AE821">
        <v>122</v>
      </c>
      <c r="AF821">
        <v>96</v>
      </c>
      <c r="AG821">
        <v>106</v>
      </c>
      <c r="AI821">
        <v>110</v>
      </c>
      <c r="AJ821">
        <v>107</v>
      </c>
      <c r="AM821">
        <v>128</v>
      </c>
      <c r="AN821">
        <v>106.5714285714286</v>
      </c>
      <c r="AP821">
        <v>108</v>
      </c>
      <c r="AQ821">
        <v>100</v>
      </c>
      <c r="AR821"/>
      <c r="AS821"/>
      <c r="AV821">
        <v>928</v>
      </c>
      <c r="AW821">
        <v>2</v>
      </c>
      <c r="AY821">
        <v>3</v>
      </c>
      <c r="AZ821">
        <v>1</v>
      </c>
      <c r="BG821">
        <v>0</v>
      </c>
      <c r="BH821">
        <v>928</v>
      </c>
      <c r="BK821">
        <v>928</v>
      </c>
      <c r="BL821">
        <v>6</v>
      </c>
      <c r="BM821">
        <v>2</v>
      </c>
      <c r="BN821">
        <v>1</v>
      </c>
      <c r="BV821">
        <v>0</v>
      </c>
      <c r="BW821">
        <v>928</v>
      </c>
      <c r="BX821">
        <v>4</v>
      </c>
      <c r="BZ821">
        <v>2</v>
      </c>
      <c r="CG821">
        <v>0</v>
      </c>
      <c r="CH821">
        <v>0</v>
      </c>
      <c r="CI821">
        <v>1856</v>
      </c>
      <c r="CJ821">
        <v>1.4999999999999999E-2</v>
      </c>
      <c r="CQ821" t="s">
        <v>341</v>
      </c>
      <c r="CR821" t="s">
        <v>341</v>
      </c>
      <c r="CS821">
        <v>0</v>
      </c>
    </row>
    <row r="822" spans="1:97" x14ac:dyDescent="0.2">
      <c r="A822">
        <v>2022</v>
      </c>
      <c r="B822">
        <v>2</v>
      </c>
      <c r="C822" s="262">
        <v>44596</v>
      </c>
      <c r="D822">
        <v>1</v>
      </c>
      <c r="E822">
        <v>2</v>
      </c>
      <c r="F822">
        <v>8</v>
      </c>
      <c r="G822" t="s">
        <v>342</v>
      </c>
      <c r="H822" t="s">
        <v>343</v>
      </c>
      <c r="I822" t="s">
        <v>160</v>
      </c>
      <c r="J822">
        <v>3</v>
      </c>
      <c r="K822">
        <v>2</v>
      </c>
      <c r="L822">
        <v>113</v>
      </c>
      <c r="M822">
        <v>105.09</v>
      </c>
      <c r="N822">
        <v>120.91</v>
      </c>
      <c r="O822">
        <v>148</v>
      </c>
      <c r="P822">
        <v>151</v>
      </c>
      <c r="S822">
        <v>153</v>
      </c>
      <c r="T822">
        <v>111</v>
      </c>
      <c r="U822">
        <v>113</v>
      </c>
      <c r="X822">
        <v>111</v>
      </c>
      <c r="AA822">
        <v>142</v>
      </c>
      <c r="AB822">
        <v>136</v>
      </c>
      <c r="AD822">
        <v>138</v>
      </c>
      <c r="AE822">
        <v>147</v>
      </c>
      <c r="AF822">
        <v>108</v>
      </c>
      <c r="AG822">
        <v>101</v>
      </c>
      <c r="AI822">
        <v>108</v>
      </c>
      <c r="AJ822">
        <v>111</v>
      </c>
      <c r="AM822">
        <v>145</v>
      </c>
      <c r="AN822">
        <v>109</v>
      </c>
      <c r="AP822">
        <v>108</v>
      </c>
      <c r="AQ822">
        <v>100</v>
      </c>
      <c r="AR822"/>
      <c r="AS822"/>
      <c r="AV822">
        <v>884</v>
      </c>
      <c r="AW822">
        <v>2</v>
      </c>
      <c r="AY822">
        <v>3</v>
      </c>
      <c r="AZ822">
        <v>1</v>
      </c>
      <c r="BG822">
        <v>0</v>
      </c>
      <c r="BH822">
        <v>884</v>
      </c>
      <c r="BK822">
        <v>884</v>
      </c>
      <c r="BL822">
        <v>4</v>
      </c>
      <c r="BM822">
        <v>2</v>
      </c>
      <c r="BN822">
        <v>2</v>
      </c>
      <c r="BV822">
        <v>0</v>
      </c>
      <c r="BW822">
        <v>884</v>
      </c>
      <c r="BX822">
        <v>3</v>
      </c>
      <c r="BZ822">
        <v>2</v>
      </c>
      <c r="CG822">
        <v>0</v>
      </c>
      <c r="CH822">
        <v>0</v>
      </c>
      <c r="CI822">
        <v>1768</v>
      </c>
      <c r="CJ822">
        <v>1.4999999999999999E-2</v>
      </c>
      <c r="CQ822" t="s">
        <v>341</v>
      </c>
      <c r="CR822" t="s">
        <v>341</v>
      </c>
      <c r="CS822">
        <v>0</v>
      </c>
    </row>
    <row r="823" spans="1:97" x14ac:dyDescent="0.2">
      <c r="A823">
        <v>2022</v>
      </c>
      <c r="B823">
        <v>2</v>
      </c>
      <c r="C823" s="262">
        <v>44596</v>
      </c>
      <c r="D823">
        <v>382</v>
      </c>
      <c r="E823">
        <v>449</v>
      </c>
      <c r="F823">
        <v>8</v>
      </c>
      <c r="G823" t="s">
        <v>299</v>
      </c>
      <c r="H823" t="s">
        <v>300</v>
      </c>
      <c r="I823" t="s">
        <v>160</v>
      </c>
      <c r="J823">
        <v>3</v>
      </c>
      <c r="K823">
        <v>1</v>
      </c>
      <c r="L823">
        <v>46</v>
      </c>
      <c r="M823">
        <v>40.985999999999997</v>
      </c>
      <c r="N823">
        <v>50.048000000000002</v>
      </c>
      <c r="O823">
        <v>79</v>
      </c>
      <c r="P823">
        <v>85</v>
      </c>
      <c r="S823">
        <v>87</v>
      </c>
      <c r="T823">
        <v>42</v>
      </c>
      <c r="U823">
        <v>46</v>
      </c>
      <c r="X823">
        <v>46</v>
      </c>
      <c r="Y823">
        <v>110</v>
      </c>
      <c r="Z823">
        <v>108</v>
      </c>
      <c r="AA823">
        <v>61</v>
      </c>
      <c r="AB823">
        <v>58</v>
      </c>
      <c r="AD823">
        <v>62</v>
      </c>
      <c r="AE823">
        <v>63</v>
      </c>
      <c r="AF823">
        <v>45</v>
      </c>
      <c r="AG823">
        <v>43</v>
      </c>
      <c r="AI823">
        <v>44</v>
      </c>
      <c r="AJ823">
        <v>45</v>
      </c>
      <c r="AK823">
        <v>95</v>
      </c>
      <c r="AL823">
        <v>95</v>
      </c>
      <c r="AM823">
        <v>70.714285714285708</v>
      </c>
      <c r="AN823">
        <v>44.428571428571431</v>
      </c>
      <c r="AP823">
        <v>112</v>
      </c>
      <c r="AQ823">
        <v>96</v>
      </c>
      <c r="AR823">
        <v>11.76470588235294</v>
      </c>
      <c r="AS823">
        <v>11.76470588235294</v>
      </c>
      <c r="AV823">
        <v>1350</v>
      </c>
      <c r="AW823">
        <v>4</v>
      </c>
      <c r="AY823">
        <v>10</v>
      </c>
      <c r="BG823">
        <v>0</v>
      </c>
      <c r="BH823">
        <v>1350</v>
      </c>
      <c r="BK823">
        <v>1350</v>
      </c>
      <c r="BL823">
        <v>2</v>
      </c>
      <c r="BM823">
        <v>6</v>
      </c>
      <c r="BN823">
        <v>8</v>
      </c>
      <c r="BV823">
        <v>0</v>
      </c>
      <c r="BW823">
        <v>1350</v>
      </c>
      <c r="BX823">
        <v>6</v>
      </c>
      <c r="BZ823">
        <v>18</v>
      </c>
      <c r="CG823">
        <v>0</v>
      </c>
      <c r="CH823">
        <v>0</v>
      </c>
      <c r="CI823">
        <v>2700</v>
      </c>
      <c r="CJ823">
        <v>1.4999999999999999E-2</v>
      </c>
      <c r="CQ823" t="s">
        <v>174</v>
      </c>
      <c r="CR823" t="s">
        <v>175</v>
      </c>
      <c r="CS823">
        <v>0</v>
      </c>
    </row>
    <row r="824" spans="1:97" x14ac:dyDescent="0.2">
      <c r="A824">
        <v>2022</v>
      </c>
      <c r="B824">
        <v>2</v>
      </c>
      <c r="C824" s="262">
        <v>44596</v>
      </c>
      <c r="D824">
        <v>256</v>
      </c>
      <c r="E824">
        <v>180</v>
      </c>
      <c r="F824">
        <v>28</v>
      </c>
      <c r="G824" t="s">
        <v>392</v>
      </c>
      <c r="H824" t="s">
        <v>393</v>
      </c>
      <c r="I824" t="s">
        <v>204</v>
      </c>
      <c r="J824">
        <v>8</v>
      </c>
      <c r="K824">
        <v>1</v>
      </c>
      <c r="L824">
        <v>32</v>
      </c>
      <c r="M824">
        <v>29.76</v>
      </c>
      <c r="N824">
        <v>34.24</v>
      </c>
      <c r="AM824"/>
      <c r="AN824"/>
      <c r="AP824">
        <v>187</v>
      </c>
      <c r="AQ824">
        <v>154</v>
      </c>
      <c r="AR824"/>
      <c r="AS824"/>
      <c r="AV824">
        <v>600</v>
      </c>
      <c r="BG824">
        <v>0</v>
      </c>
      <c r="BH824">
        <v>600</v>
      </c>
      <c r="BK824">
        <v>600</v>
      </c>
      <c r="BV824">
        <v>0</v>
      </c>
      <c r="BW824">
        <v>600</v>
      </c>
      <c r="CG824">
        <v>0</v>
      </c>
      <c r="CH824">
        <v>0</v>
      </c>
      <c r="CI824">
        <v>1200</v>
      </c>
      <c r="CJ824">
        <v>0.02</v>
      </c>
      <c r="CQ824" t="s">
        <v>169</v>
      </c>
      <c r="CR824" t="s">
        <v>238</v>
      </c>
      <c r="CS824">
        <v>0</v>
      </c>
    </row>
    <row r="825" spans="1:97" x14ac:dyDescent="0.2">
      <c r="A825">
        <v>2022</v>
      </c>
      <c r="B825">
        <v>2</v>
      </c>
      <c r="C825" s="262">
        <v>44596</v>
      </c>
      <c r="D825">
        <v>372</v>
      </c>
      <c r="E825">
        <v>646</v>
      </c>
      <c r="F825">
        <v>46</v>
      </c>
      <c r="G825" t="s">
        <v>244</v>
      </c>
      <c r="H825" t="s">
        <v>245</v>
      </c>
      <c r="I825" t="s">
        <v>201</v>
      </c>
      <c r="J825">
        <v>2</v>
      </c>
      <c r="K825">
        <v>2</v>
      </c>
      <c r="L825">
        <v>212</v>
      </c>
      <c r="M825">
        <v>197.16</v>
      </c>
      <c r="N825">
        <v>226.84</v>
      </c>
      <c r="AM825"/>
      <c r="AN825"/>
      <c r="AP825">
        <v>37</v>
      </c>
      <c r="AQ825">
        <v>150</v>
      </c>
      <c r="AR825"/>
      <c r="AS825"/>
      <c r="AV825">
        <v>368</v>
      </c>
      <c r="BG825">
        <v>0</v>
      </c>
      <c r="BH825">
        <v>368</v>
      </c>
      <c r="BK825">
        <v>368</v>
      </c>
      <c r="BV825">
        <v>0</v>
      </c>
      <c r="BW825">
        <v>368</v>
      </c>
      <c r="CG825">
        <v>0</v>
      </c>
      <c r="CH825">
        <v>0</v>
      </c>
      <c r="CI825">
        <v>736</v>
      </c>
      <c r="CJ825">
        <v>0.02</v>
      </c>
      <c r="CQ825" t="s">
        <v>169</v>
      </c>
      <c r="CR825" t="s">
        <v>238</v>
      </c>
      <c r="CS825">
        <v>0</v>
      </c>
    </row>
    <row r="826" spans="1:97" x14ac:dyDescent="0.2">
      <c r="A826">
        <v>2022</v>
      </c>
      <c r="B826">
        <v>2</v>
      </c>
      <c r="C826" s="262">
        <v>44596</v>
      </c>
      <c r="D826">
        <v>372</v>
      </c>
      <c r="E826">
        <v>647</v>
      </c>
      <c r="F826">
        <v>46</v>
      </c>
      <c r="G826" t="s">
        <v>236</v>
      </c>
      <c r="H826" t="s">
        <v>237</v>
      </c>
      <c r="I826" t="s">
        <v>201</v>
      </c>
      <c r="J826">
        <v>2</v>
      </c>
      <c r="K826">
        <v>2</v>
      </c>
      <c r="L826">
        <v>212</v>
      </c>
      <c r="M826">
        <v>197.16</v>
      </c>
      <c r="N826">
        <v>226.84</v>
      </c>
      <c r="AM826"/>
      <c r="AN826"/>
      <c r="AP826">
        <v>37</v>
      </c>
      <c r="AQ826">
        <v>150</v>
      </c>
      <c r="AR826"/>
      <c r="AS826"/>
      <c r="AV826">
        <v>368</v>
      </c>
      <c r="BG826">
        <v>0</v>
      </c>
      <c r="BH826">
        <v>368</v>
      </c>
      <c r="BK826">
        <v>368</v>
      </c>
      <c r="BV826">
        <v>0</v>
      </c>
      <c r="BW826">
        <v>368</v>
      </c>
      <c r="CG826">
        <v>0</v>
      </c>
      <c r="CH826">
        <v>0</v>
      </c>
      <c r="CI826">
        <v>736</v>
      </c>
      <c r="CJ826">
        <v>0.02</v>
      </c>
      <c r="CQ826" t="s">
        <v>169</v>
      </c>
      <c r="CR826" t="s">
        <v>238</v>
      </c>
      <c r="CS826">
        <v>0</v>
      </c>
    </row>
    <row r="827" spans="1:97" x14ac:dyDescent="0.2">
      <c r="A827">
        <v>2022</v>
      </c>
      <c r="B827">
        <v>2</v>
      </c>
      <c r="C827" s="262">
        <v>44596</v>
      </c>
      <c r="D827">
        <v>415</v>
      </c>
      <c r="E827">
        <v>655</v>
      </c>
      <c r="F827">
        <v>47</v>
      </c>
      <c r="G827" t="s">
        <v>240</v>
      </c>
      <c r="H827" t="s">
        <v>241</v>
      </c>
      <c r="I827" t="s">
        <v>201</v>
      </c>
      <c r="J827">
        <v>3</v>
      </c>
      <c r="K827">
        <v>1</v>
      </c>
      <c r="L827">
        <v>148</v>
      </c>
      <c r="M827">
        <v>137.63999999999999</v>
      </c>
      <c r="N827">
        <v>158.36000000000001</v>
      </c>
      <c r="AM827"/>
      <c r="AN827"/>
      <c r="AP827">
        <v>64</v>
      </c>
      <c r="AQ827">
        <v>169</v>
      </c>
      <c r="AR827"/>
      <c r="AS827"/>
      <c r="AV827">
        <v>368</v>
      </c>
      <c r="BG827">
        <v>0</v>
      </c>
      <c r="BH827">
        <v>368</v>
      </c>
      <c r="BK827">
        <v>450</v>
      </c>
      <c r="BV827">
        <v>0</v>
      </c>
      <c r="BW827">
        <v>450</v>
      </c>
      <c r="CG827">
        <v>0</v>
      </c>
      <c r="CH827">
        <v>0</v>
      </c>
      <c r="CI827">
        <v>818</v>
      </c>
      <c r="CJ827">
        <v>0.02</v>
      </c>
      <c r="CQ827" t="s">
        <v>169</v>
      </c>
      <c r="CR827" t="s">
        <v>179</v>
      </c>
      <c r="CS827">
        <v>0</v>
      </c>
    </row>
    <row r="828" spans="1:97" x14ac:dyDescent="0.2">
      <c r="A828">
        <v>2022</v>
      </c>
      <c r="B828">
        <v>2</v>
      </c>
      <c r="C828" s="262">
        <v>44596</v>
      </c>
      <c r="D828">
        <v>415</v>
      </c>
      <c r="E828">
        <v>656</v>
      </c>
      <c r="F828">
        <v>47</v>
      </c>
      <c r="G828" t="s">
        <v>287</v>
      </c>
      <c r="H828" t="s">
        <v>288</v>
      </c>
      <c r="I828" t="s">
        <v>201</v>
      </c>
      <c r="J828">
        <v>3</v>
      </c>
      <c r="K828">
        <v>1</v>
      </c>
      <c r="L828">
        <v>148</v>
      </c>
      <c r="M828">
        <v>137.63999999999999</v>
      </c>
      <c r="N828">
        <v>158.36000000000001</v>
      </c>
      <c r="AM828"/>
      <c r="AN828"/>
      <c r="AP828">
        <v>64</v>
      </c>
      <c r="AQ828">
        <v>169</v>
      </c>
      <c r="AR828"/>
      <c r="AS828"/>
      <c r="BG828">
        <v>0</v>
      </c>
      <c r="BH828"/>
      <c r="BV828">
        <v>0</v>
      </c>
      <c r="BW828"/>
      <c r="CG828">
        <v>0</v>
      </c>
      <c r="CH828">
        <v>0</v>
      </c>
      <c r="CI828"/>
      <c r="CJ828">
        <v>0.02</v>
      </c>
      <c r="CQ828" t="s">
        <v>169</v>
      </c>
      <c r="CR828" t="s">
        <v>179</v>
      </c>
      <c r="CS828">
        <v>0</v>
      </c>
    </row>
    <row r="829" spans="1:97" x14ac:dyDescent="0.2">
      <c r="A829">
        <v>2022</v>
      </c>
      <c r="B829">
        <v>2</v>
      </c>
      <c r="C829" s="262">
        <v>44596</v>
      </c>
      <c r="D829">
        <v>415</v>
      </c>
      <c r="E829">
        <v>657</v>
      </c>
      <c r="F829">
        <v>47</v>
      </c>
      <c r="G829" t="s">
        <v>289</v>
      </c>
      <c r="H829" t="s">
        <v>290</v>
      </c>
      <c r="I829" t="s">
        <v>201</v>
      </c>
      <c r="J829">
        <v>3</v>
      </c>
      <c r="K829">
        <v>1</v>
      </c>
      <c r="L829">
        <v>90</v>
      </c>
      <c r="M829">
        <v>83.7</v>
      </c>
      <c r="N829">
        <v>96.3</v>
      </c>
      <c r="AM829"/>
      <c r="AN829"/>
      <c r="AP829">
        <v>64</v>
      </c>
      <c r="AQ829">
        <v>169</v>
      </c>
      <c r="AR829"/>
      <c r="AS829"/>
      <c r="AV829">
        <v>450</v>
      </c>
      <c r="BG829">
        <v>0</v>
      </c>
      <c r="BH829">
        <v>450</v>
      </c>
      <c r="BK829">
        <v>450</v>
      </c>
      <c r="BV829">
        <v>0</v>
      </c>
      <c r="BW829">
        <v>450</v>
      </c>
      <c r="CG829">
        <v>0</v>
      </c>
      <c r="CH829">
        <v>0</v>
      </c>
      <c r="CI829">
        <v>900</v>
      </c>
      <c r="CJ829">
        <v>0.02</v>
      </c>
      <c r="CQ829" t="s">
        <v>169</v>
      </c>
      <c r="CR829" t="s">
        <v>179</v>
      </c>
      <c r="CS829">
        <v>0</v>
      </c>
    </row>
    <row r="830" spans="1:97" x14ac:dyDescent="0.2">
      <c r="A830">
        <v>2022</v>
      </c>
      <c r="B830">
        <v>2</v>
      </c>
      <c r="C830" s="262">
        <v>44596</v>
      </c>
      <c r="D830">
        <v>415</v>
      </c>
      <c r="E830">
        <v>658</v>
      </c>
      <c r="F830">
        <v>47</v>
      </c>
      <c r="G830" t="s">
        <v>242</v>
      </c>
      <c r="H830" t="s">
        <v>243</v>
      </c>
      <c r="I830" t="s">
        <v>201</v>
      </c>
      <c r="J830">
        <v>3</v>
      </c>
      <c r="K830">
        <v>1</v>
      </c>
      <c r="L830">
        <v>90</v>
      </c>
      <c r="M830">
        <v>83.7</v>
      </c>
      <c r="N830">
        <v>96.3</v>
      </c>
      <c r="AM830"/>
      <c r="AN830"/>
      <c r="AP830">
        <v>64</v>
      </c>
      <c r="AQ830">
        <v>169</v>
      </c>
      <c r="AR830"/>
      <c r="AS830"/>
      <c r="BG830">
        <v>0</v>
      </c>
      <c r="BH830"/>
      <c r="BV830">
        <v>0</v>
      </c>
      <c r="BW830"/>
      <c r="CG830">
        <v>0</v>
      </c>
      <c r="CH830">
        <v>0</v>
      </c>
      <c r="CI830"/>
      <c r="CJ830">
        <v>0.02</v>
      </c>
      <c r="CQ830" t="s">
        <v>169</v>
      </c>
      <c r="CR830" t="s">
        <v>179</v>
      </c>
      <c r="CS830">
        <v>0</v>
      </c>
    </row>
    <row r="831" spans="1:97" x14ac:dyDescent="0.2">
      <c r="A831">
        <v>2022</v>
      </c>
      <c r="B831">
        <v>2</v>
      </c>
      <c r="C831" s="262">
        <v>44596</v>
      </c>
      <c r="D831">
        <v>334</v>
      </c>
      <c r="E831">
        <v>254</v>
      </c>
      <c r="F831">
        <v>49</v>
      </c>
      <c r="G831" t="s">
        <v>200</v>
      </c>
      <c r="H831" t="s">
        <v>168</v>
      </c>
      <c r="I831" t="s">
        <v>201</v>
      </c>
      <c r="J831">
        <v>4</v>
      </c>
      <c r="K831">
        <v>2</v>
      </c>
      <c r="L831">
        <v>203</v>
      </c>
      <c r="M831">
        <v>188.79</v>
      </c>
      <c r="N831">
        <v>217.21</v>
      </c>
      <c r="O831">
        <v>261</v>
      </c>
      <c r="P831">
        <v>274</v>
      </c>
      <c r="S831">
        <v>265</v>
      </c>
      <c r="T831">
        <v>200</v>
      </c>
      <c r="U831">
        <v>204</v>
      </c>
      <c r="X831">
        <v>201</v>
      </c>
      <c r="Y831">
        <v>135</v>
      </c>
      <c r="Z831">
        <v>138</v>
      </c>
      <c r="AA831">
        <v>236</v>
      </c>
      <c r="AB831">
        <v>264</v>
      </c>
      <c r="AD831">
        <v>241</v>
      </c>
      <c r="AE831">
        <v>233</v>
      </c>
      <c r="AF831">
        <v>204</v>
      </c>
      <c r="AG831">
        <v>206</v>
      </c>
      <c r="AI831">
        <v>201</v>
      </c>
      <c r="AJ831">
        <v>200</v>
      </c>
      <c r="AK831">
        <v>146</v>
      </c>
      <c r="AL831">
        <v>146</v>
      </c>
      <c r="AM831">
        <v>253.42857142857139</v>
      </c>
      <c r="AN831">
        <v>202.28571428571431</v>
      </c>
      <c r="AP831">
        <v>94</v>
      </c>
      <c r="AQ831">
        <v>153</v>
      </c>
      <c r="AR831">
        <v>6.3829787234042552</v>
      </c>
      <c r="AS831">
        <v>6.3829787234042552</v>
      </c>
      <c r="BG831">
        <v>0</v>
      </c>
      <c r="BH831"/>
      <c r="BK831">
        <v>1320</v>
      </c>
      <c r="BL831">
        <v>8</v>
      </c>
      <c r="BM831">
        <v>10</v>
      </c>
      <c r="BN831">
        <v>10</v>
      </c>
      <c r="BV831">
        <v>0</v>
      </c>
      <c r="BW831">
        <v>1320</v>
      </c>
      <c r="CG831">
        <v>0</v>
      </c>
      <c r="CH831">
        <v>0</v>
      </c>
      <c r="CI831"/>
      <c r="CJ831">
        <v>0.02</v>
      </c>
      <c r="CQ831" t="s">
        <v>169</v>
      </c>
      <c r="CR831" t="s">
        <v>170</v>
      </c>
      <c r="CS831">
        <v>0</v>
      </c>
    </row>
    <row r="832" spans="1:97" x14ac:dyDescent="0.2">
      <c r="A832">
        <v>2022</v>
      </c>
      <c r="B832">
        <v>2</v>
      </c>
      <c r="C832" s="262">
        <v>44597</v>
      </c>
      <c r="D832">
        <v>47</v>
      </c>
      <c r="E832">
        <v>122</v>
      </c>
      <c r="F832">
        <v>2</v>
      </c>
      <c r="G832" t="s">
        <v>224</v>
      </c>
      <c r="H832" t="s">
        <v>225</v>
      </c>
      <c r="I832" t="s">
        <v>221</v>
      </c>
      <c r="J832">
        <v>2</v>
      </c>
      <c r="K832">
        <v>1</v>
      </c>
      <c r="L832">
        <v>280</v>
      </c>
      <c r="M832">
        <v>267.39999999999998</v>
      </c>
      <c r="N832">
        <v>292.60000000000002</v>
      </c>
      <c r="AM832"/>
      <c r="AN832"/>
      <c r="AP832">
        <v>64</v>
      </c>
      <c r="AQ832">
        <v>113</v>
      </c>
      <c r="AR832"/>
      <c r="AS832"/>
      <c r="BG832">
        <v>0</v>
      </c>
      <c r="BH832"/>
      <c r="BK832">
        <v>1200</v>
      </c>
      <c r="BV832">
        <v>0</v>
      </c>
      <c r="BW832">
        <v>1200</v>
      </c>
      <c r="CG832">
        <v>0</v>
      </c>
      <c r="CH832">
        <v>0</v>
      </c>
      <c r="CI832"/>
      <c r="CJ832">
        <v>1.4999999999999999E-2</v>
      </c>
      <c r="CQ832" t="s">
        <v>174</v>
      </c>
      <c r="CR832" t="s">
        <v>222</v>
      </c>
      <c r="CS832">
        <v>0</v>
      </c>
    </row>
    <row r="833" spans="1:97" x14ac:dyDescent="0.2">
      <c r="A833">
        <v>2022</v>
      </c>
      <c r="B833">
        <v>2</v>
      </c>
      <c r="C833" s="262">
        <v>44597</v>
      </c>
      <c r="D833">
        <v>137</v>
      </c>
      <c r="E833">
        <v>273</v>
      </c>
      <c r="F833">
        <v>2</v>
      </c>
      <c r="G833" t="s">
        <v>163</v>
      </c>
      <c r="H833" t="s">
        <v>164</v>
      </c>
      <c r="I833" t="s">
        <v>160</v>
      </c>
      <c r="J833">
        <v>3</v>
      </c>
      <c r="K833">
        <v>2</v>
      </c>
      <c r="L833">
        <v>564</v>
      </c>
      <c r="M833">
        <v>524.52</v>
      </c>
      <c r="N833">
        <v>603.48</v>
      </c>
      <c r="Y833">
        <v>145</v>
      </c>
      <c r="AM833"/>
      <c r="AN833"/>
      <c r="AP833">
        <v>93</v>
      </c>
      <c r="AQ833">
        <v>116</v>
      </c>
      <c r="AR833">
        <v>8.2758620689655178</v>
      </c>
      <c r="AS833">
        <v>8.2758620689655178</v>
      </c>
      <c r="AV833">
        <v>612</v>
      </c>
      <c r="AW833">
        <v>3</v>
      </c>
      <c r="AX833">
        <v>3</v>
      </c>
      <c r="AY833">
        <v>4</v>
      </c>
      <c r="BG833">
        <v>0</v>
      </c>
      <c r="BH833">
        <v>612</v>
      </c>
      <c r="BV833">
        <v>0</v>
      </c>
      <c r="BW833"/>
      <c r="CG833">
        <v>0</v>
      </c>
      <c r="CH833">
        <v>0</v>
      </c>
      <c r="CI833"/>
      <c r="CJ833">
        <v>1.4999999999999999E-2</v>
      </c>
      <c r="CQ833" t="s">
        <v>165</v>
      </c>
      <c r="CS833">
        <v>0</v>
      </c>
    </row>
    <row r="834" spans="1:97" x14ac:dyDescent="0.2">
      <c r="A834">
        <v>2022</v>
      </c>
      <c r="B834">
        <v>2</v>
      </c>
      <c r="C834" s="262">
        <v>44597</v>
      </c>
      <c r="D834">
        <v>381</v>
      </c>
      <c r="E834">
        <v>448</v>
      </c>
      <c r="F834">
        <v>2</v>
      </c>
      <c r="G834" t="s">
        <v>327</v>
      </c>
      <c r="H834" t="s">
        <v>328</v>
      </c>
      <c r="I834" t="s">
        <v>160</v>
      </c>
      <c r="J834">
        <v>3</v>
      </c>
      <c r="K834">
        <v>1</v>
      </c>
      <c r="L834">
        <v>23</v>
      </c>
      <c r="M834">
        <v>20.7</v>
      </c>
      <c r="N834">
        <v>25.3</v>
      </c>
      <c r="Z834">
        <v>126</v>
      </c>
      <c r="AK834">
        <v>124</v>
      </c>
      <c r="AL834">
        <v>137</v>
      </c>
      <c r="AM834"/>
      <c r="AN834"/>
      <c r="AP834">
        <v>75</v>
      </c>
      <c r="AQ834">
        <v>144</v>
      </c>
      <c r="AR834">
        <v>9.3023255813953494</v>
      </c>
      <c r="AS834">
        <v>9.3023255813953494</v>
      </c>
      <c r="BG834">
        <v>0</v>
      </c>
      <c r="BH834"/>
      <c r="BV834">
        <v>0</v>
      </c>
      <c r="BW834"/>
      <c r="CG834">
        <v>0</v>
      </c>
      <c r="CH834">
        <v>0</v>
      </c>
      <c r="CI834"/>
      <c r="CJ834">
        <v>1.4999999999999999E-2</v>
      </c>
      <c r="CQ834" t="s">
        <v>169</v>
      </c>
      <c r="CR834" t="s">
        <v>179</v>
      </c>
      <c r="CS834">
        <v>0</v>
      </c>
    </row>
    <row r="835" spans="1:97" x14ac:dyDescent="0.2">
      <c r="A835">
        <v>2022</v>
      </c>
      <c r="B835">
        <v>2</v>
      </c>
      <c r="C835" s="262">
        <v>44597</v>
      </c>
      <c r="D835">
        <v>137</v>
      </c>
      <c r="E835">
        <v>273</v>
      </c>
      <c r="F835">
        <v>3</v>
      </c>
      <c r="G835" t="s">
        <v>163</v>
      </c>
      <c r="H835" t="s">
        <v>164</v>
      </c>
      <c r="I835" t="s">
        <v>160</v>
      </c>
      <c r="J835">
        <v>3</v>
      </c>
      <c r="K835">
        <v>2</v>
      </c>
      <c r="L835">
        <v>564</v>
      </c>
      <c r="M835">
        <v>524.52</v>
      </c>
      <c r="N835">
        <v>603.48</v>
      </c>
      <c r="O835">
        <v>816</v>
      </c>
      <c r="P835">
        <v>799</v>
      </c>
      <c r="T835">
        <v>600</v>
      </c>
      <c r="U835">
        <v>603</v>
      </c>
      <c r="AM835">
        <v>807.5</v>
      </c>
      <c r="AN835">
        <v>601.5</v>
      </c>
      <c r="AP835">
        <v>93</v>
      </c>
      <c r="AQ835">
        <v>116</v>
      </c>
      <c r="AR835"/>
      <c r="AS835"/>
      <c r="BG835">
        <v>0</v>
      </c>
      <c r="BH835"/>
      <c r="BV835">
        <v>0</v>
      </c>
      <c r="BW835"/>
      <c r="CG835">
        <v>0</v>
      </c>
      <c r="CH835">
        <v>0</v>
      </c>
      <c r="CI835"/>
      <c r="CJ835">
        <v>1.4999999999999999E-2</v>
      </c>
      <c r="CQ835" t="s">
        <v>165</v>
      </c>
      <c r="CS835">
        <v>0</v>
      </c>
    </row>
    <row r="836" spans="1:97" x14ac:dyDescent="0.2">
      <c r="A836">
        <v>2022</v>
      </c>
      <c r="B836">
        <v>2</v>
      </c>
      <c r="C836" s="262">
        <v>44597</v>
      </c>
      <c r="D836">
        <v>142</v>
      </c>
      <c r="E836">
        <v>280</v>
      </c>
      <c r="F836">
        <v>3</v>
      </c>
      <c r="G836" t="s">
        <v>319</v>
      </c>
      <c r="H836" t="s">
        <v>320</v>
      </c>
      <c r="I836" t="s">
        <v>160</v>
      </c>
      <c r="J836">
        <v>3</v>
      </c>
      <c r="K836">
        <v>2</v>
      </c>
      <c r="L836">
        <v>323</v>
      </c>
      <c r="M836">
        <v>300.39</v>
      </c>
      <c r="N836">
        <v>345.61</v>
      </c>
      <c r="AM836"/>
      <c r="AN836"/>
      <c r="AP836">
        <v>105</v>
      </c>
      <c r="AQ836">
        <v>103</v>
      </c>
      <c r="AR836"/>
      <c r="AS836"/>
      <c r="BG836">
        <v>0</v>
      </c>
      <c r="BH836"/>
      <c r="BV836">
        <v>0</v>
      </c>
      <c r="BW836"/>
      <c r="CG836">
        <v>0</v>
      </c>
      <c r="CH836">
        <v>0</v>
      </c>
      <c r="CI836"/>
      <c r="CJ836">
        <v>1.4999999999999999E-2</v>
      </c>
      <c r="CQ836" t="s">
        <v>165</v>
      </c>
      <c r="CS836">
        <v>0</v>
      </c>
    </row>
    <row r="837" spans="1:97" x14ac:dyDescent="0.2">
      <c r="A837">
        <v>2022</v>
      </c>
      <c r="B837">
        <v>2</v>
      </c>
      <c r="C837" s="262">
        <v>44597</v>
      </c>
      <c r="D837">
        <v>423</v>
      </c>
      <c r="E837">
        <v>669</v>
      </c>
      <c r="F837">
        <v>3</v>
      </c>
      <c r="G837" t="s">
        <v>247</v>
      </c>
      <c r="H837" t="s">
        <v>248</v>
      </c>
      <c r="I837" t="s">
        <v>160</v>
      </c>
      <c r="J837">
        <v>2</v>
      </c>
      <c r="K837">
        <v>2</v>
      </c>
      <c r="L837">
        <v>954</v>
      </c>
      <c r="M837">
        <v>897.71400000000006</v>
      </c>
      <c r="N837">
        <v>1021.734</v>
      </c>
      <c r="Y837">
        <v>193</v>
      </c>
      <c r="Z837">
        <v>208</v>
      </c>
      <c r="AK837">
        <v>230</v>
      </c>
      <c r="AL837">
        <v>232</v>
      </c>
      <c r="AM837"/>
      <c r="AN837"/>
      <c r="AP837">
        <v>40</v>
      </c>
      <c r="AQ837">
        <v>180</v>
      </c>
      <c r="AR837">
        <v>8.3720930232558146</v>
      </c>
      <c r="AS837">
        <v>8.3720930232558146</v>
      </c>
      <c r="AV837">
        <v>306</v>
      </c>
      <c r="AW837">
        <v>6</v>
      </c>
      <c r="AX837">
        <v>6</v>
      </c>
      <c r="AY837">
        <v>4</v>
      </c>
      <c r="BG837">
        <v>0</v>
      </c>
      <c r="BH837">
        <v>306</v>
      </c>
      <c r="BK837">
        <v>126</v>
      </c>
      <c r="BL837">
        <v>2</v>
      </c>
      <c r="BM837">
        <v>4</v>
      </c>
      <c r="BN837">
        <v>4</v>
      </c>
      <c r="BV837">
        <v>0</v>
      </c>
      <c r="BW837">
        <v>126</v>
      </c>
      <c r="BX837">
        <v>4</v>
      </c>
      <c r="BY837">
        <v>5</v>
      </c>
      <c r="BZ837">
        <v>4</v>
      </c>
      <c r="CG837">
        <v>0</v>
      </c>
      <c r="CH837">
        <v>0</v>
      </c>
      <c r="CI837">
        <v>432</v>
      </c>
      <c r="CJ837">
        <v>1.4999999999999999E-2</v>
      </c>
      <c r="CQ837" t="s">
        <v>174</v>
      </c>
      <c r="CR837" t="s">
        <v>175</v>
      </c>
      <c r="CS837">
        <v>0</v>
      </c>
    </row>
    <row r="838" spans="1:97" x14ac:dyDescent="0.2">
      <c r="A838">
        <v>2022</v>
      </c>
      <c r="B838">
        <v>2</v>
      </c>
      <c r="C838" s="262">
        <v>44597</v>
      </c>
      <c r="D838">
        <v>423</v>
      </c>
      <c r="E838">
        <v>669</v>
      </c>
      <c r="F838">
        <v>4</v>
      </c>
      <c r="G838" t="s">
        <v>247</v>
      </c>
      <c r="H838" t="s">
        <v>248</v>
      </c>
      <c r="I838" t="s">
        <v>160</v>
      </c>
      <c r="J838">
        <v>2</v>
      </c>
      <c r="K838">
        <v>2</v>
      </c>
      <c r="L838">
        <v>954</v>
      </c>
      <c r="M838">
        <v>897.71400000000006</v>
      </c>
      <c r="N838">
        <v>1021.734</v>
      </c>
      <c r="O838">
        <v>1442</v>
      </c>
      <c r="P838">
        <v>1417</v>
      </c>
      <c r="R838">
        <v>1336</v>
      </c>
      <c r="S838">
        <v>1367</v>
      </c>
      <c r="T838">
        <v>1018</v>
      </c>
      <c r="U838">
        <v>1009</v>
      </c>
      <c r="W838">
        <v>1055</v>
      </c>
      <c r="X838">
        <v>1026</v>
      </c>
      <c r="AA838">
        <v>1613</v>
      </c>
      <c r="AB838">
        <v>1665</v>
      </c>
      <c r="AD838">
        <v>1361</v>
      </c>
      <c r="AE838">
        <v>1561</v>
      </c>
      <c r="AF838">
        <v>1066</v>
      </c>
      <c r="AG838">
        <v>1048</v>
      </c>
      <c r="AI838">
        <v>1028</v>
      </c>
      <c r="AJ838">
        <v>1089</v>
      </c>
      <c r="AM838">
        <v>1470.25</v>
      </c>
      <c r="AN838">
        <v>1042.375</v>
      </c>
      <c r="AP838">
        <v>40</v>
      </c>
      <c r="AQ838">
        <v>180</v>
      </c>
      <c r="AR838"/>
      <c r="AS838"/>
      <c r="BG838">
        <v>0</v>
      </c>
      <c r="BH838"/>
      <c r="BV838">
        <v>0</v>
      </c>
      <c r="BW838"/>
      <c r="CG838">
        <v>0</v>
      </c>
      <c r="CH838">
        <v>0</v>
      </c>
      <c r="CI838"/>
      <c r="CJ838">
        <v>1.4999999999999999E-2</v>
      </c>
      <c r="CQ838" t="s">
        <v>174</v>
      </c>
      <c r="CR838" t="s">
        <v>175</v>
      </c>
      <c r="CS838">
        <v>0</v>
      </c>
    </row>
    <row r="839" spans="1:97" x14ac:dyDescent="0.2">
      <c r="A839">
        <v>2022</v>
      </c>
      <c r="B839">
        <v>2</v>
      </c>
      <c r="C839" s="262">
        <v>44597</v>
      </c>
      <c r="D839">
        <v>18</v>
      </c>
      <c r="E839">
        <v>49</v>
      </c>
      <c r="F839">
        <v>5</v>
      </c>
      <c r="G839" t="s">
        <v>291</v>
      </c>
      <c r="H839" t="s">
        <v>292</v>
      </c>
      <c r="I839" t="s">
        <v>221</v>
      </c>
      <c r="J839">
        <v>2</v>
      </c>
      <c r="K839">
        <v>3</v>
      </c>
      <c r="L839">
        <v>100</v>
      </c>
      <c r="M839">
        <v>95.5</v>
      </c>
      <c r="N839">
        <v>104.5</v>
      </c>
      <c r="O839">
        <v>140</v>
      </c>
      <c r="P839">
        <v>134</v>
      </c>
      <c r="R839">
        <v>135</v>
      </c>
      <c r="S839">
        <v>130</v>
      </c>
      <c r="T839">
        <v>116</v>
      </c>
      <c r="U839">
        <v>110</v>
      </c>
      <c r="W839">
        <v>103</v>
      </c>
      <c r="X839">
        <v>103</v>
      </c>
      <c r="AA839">
        <v>160</v>
      </c>
      <c r="AB839">
        <v>150</v>
      </c>
      <c r="AD839">
        <v>151</v>
      </c>
      <c r="AE839">
        <v>148</v>
      </c>
      <c r="AF839">
        <v>113</v>
      </c>
      <c r="AG839">
        <v>111</v>
      </c>
      <c r="AI839">
        <v>109</v>
      </c>
      <c r="AJ839">
        <v>122</v>
      </c>
      <c r="AM839">
        <v>143.5</v>
      </c>
      <c r="AN839">
        <v>110.875</v>
      </c>
      <c r="AP839">
        <v>101</v>
      </c>
      <c r="AQ839">
        <v>107</v>
      </c>
      <c r="AR839"/>
      <c r="AS839"/>
      <c r="AV839">
        <v>840</v>
      </c>
      <c r="AW839">
        <v>3</v>
      </c>
      <c r="AX839">
        <v>3</v>
      </c>
      <c r="AY839">
        <v>3</v>
      </c>
      <c r="BG839">
        <v>0</v>
      </c>
      <c r="BH839">
        <v>840</v>
      </c>
      <c r="BK839">
        <v>1176</v>
      </c>
      <c r="BM839">
        <v>2</v>
      </c>
      <c r="BN839">
        <v>6</v>
      </c>
      <c r="BV839">
        <v>0</v>
      </c>
      <c r="BW839">
        <v>1176</v>
      </c>
      <c r="BY839">
        <v>1</v>
      </c>
      <c r="BZ839">
        <v>3</v>
      </c>
      <c r="CG839">
        <v>0</v>
      </c>
      <c r="CH839">
        <v>0</v>
      </c>
      <c r="CI839">
        <v>2016</v>
      </c>
      <c r="CJ839">
        <v>1.4999999999999999E-2</v>
      </c>
      <c r="CQ839" t="s">
        <v>174</v>
      </c>
      <c r="CR839" t="s">
        <v>222</v>
      </c>
      <c r="CS839">
        <v>0</v>
      </c>
    </row>
    <row r="840" spans="1:97" x14ac:dyDescent="0.2">
      <c r="A840">
        <v>2022</v>
      </c>
      <c r="B840">
        <v>2</v>
      </c>
      <c r="C840" s="262">
        <v>44597</v>
      </c>
      <c r="D840">
        <v>18</v>
      </c>
      <c r="E840">
        <v>50</v>
      </c>
      <c r="F840">
        <v>5</v>
      </c>
      <c r="G840" t="s">
        <v>294</v>
      </c>
      <c r="H840" t="s">
        <v>295</v>
      </c>
      <c r="I840" t="s">
        <v>221</v>
      </c>
      <c r="J840">
        <v>2</v>
      </c>
      <c r="K840">
        <v>3</v>
      </c>
      <c r="L840">
        <v>54</v>
      </c>
      <c r="M840">
        <v>51.57</v>
      </c>
      <c r="N840">
        <v>56.43</v>
      </c>
      <c r="Y840">
        <v>110</v>
      </c>
      <c r="Z840">
        <v>110</v>
      </c>
      <c r="AK840">
        <v>110</v>
      </c>
      <c r="AL840">
        <v>110</v>
      </c>
      <c r="AM840"/>
      <c r="AN840"/>
      <c r="AP840">
        <v>101</v>
      </c>
      <c r="AQ840">
        <v>107</v>
      </c>
      <c r="AR840">
        <v>16.36363636363636</v>
      </c>
      <c r="AS840">
        <v>16.36363636363636</v>
      </c>
      <c r="BG840">
        <v>0</v>
      </c>
      <c r="BH840"/>
      <c r="BV840">
        <v>0</v>
      </c>
      <c r="BW840"/>
      <c r="CG840">
        <v>0</v>
      </c>
      <c r="CH840">
        <v>0</v>
      </c>
      <c r="CI840"/>
      <c r="CJ840">
        <v>1.4999999999999999E-2</v>
      </c>
      <c r="CQ840" t="s">
        <v>174</v>
      </c>
      <c r="CR840" t="s">
        <v>222</v>
      </c>
      <c r="CS840">
        <v>0</v>
      </c>
    </row>
    <row r="841" spans="1:97" x14ac:dyDescent="0.2">
      <c r="A841">
        <v>2022</v>
      </c>
      <c r="B841">
        <v>2</v>
      </c>
      <c r="C841" s="262">
        <v>44597</v>
      </c>
      <c r="D841">
        <v>1</v>
      </c>
      <c r="E841">
        <v>2</v>
      </c>
      <c r="F841">
        <v>6</v>
      </c>
      <c r="G841" t="s">
        <v>342</v>
      </c>
      <c r="H841" t="s">
        <v>343</v>
      </c>
      <c r="I841" t="s">
        <v>160</v>
      </c>
      <c r="J841">
        <v>3</v>
      </c>
      <c r="K841">
        <v>2</v>
      </c>
      <c r="L841">
        <v>113</v>
      </c>
      <c r="M841">
        <v>105.09</v>
      </c>
      <c r="N841">
        <v>120.91</v>
      </c>
      <c r="Y841">
        <v>122</v>
      </c>
      <c r="Z841">
        <v>123</v>
      </c>
      <c r="AK841">
        <v>123</v>
      </c>
      <c r="AL841">
        <v>124</v>
      </c>
      <c r="AM841"/>
      <c r="AN841"/>
      <c r="AP841">
        <v>108</v>
      </c>
      <c r="AQ841">
        <v>100</v>
      </c>
      <c r="AR841">
        <v>9.7560975609756095</v>
      </c>
      <c r="AS841">
        <v>9.7560975609756095</v>
      </c>
      <c r="BG841">
        <v>0</v>
      </c>
      <c r="BH841"/>
      <c r="BV841">
        <v>0</v>
      </c>
      <c r="BW841"/>
      <c r="CG841">
        <v>0</v>
      </c>
      <c r="CH841">
        <v>0</v>
      </c>
      <c r="CI841"/>
      <c r="CJ841">
        <v>1.4999999999999999E-2</v>
      </c>
      <c r="CQ841" t="s">
        <v>341</v>
      </c>
      <c r="CR841" t="s">
        <v>341</v>
      </c>
      <c r="CS841">
        <v>0</v>
      </c>
    </row>
    <row r="842" spans="1:97" x14ac:dyDescent="0.2">
      <c r="A842">
        <v>2022</v>
      </c>
      <c r="B842">
        <v>2</v>
      </c>
      <c r="C842" s="262">
        <v>44597</v>
      </c>
      <c r="D842">
        <v>18</v>
      </c>
      <c r="E842">
        <v>50</v>
      </c>
      <c r="F842">
        <v>6</v>
      </c>
      <c r="G842" t="s">
        <v>294</v>
      </c>
      <c r="H842" t="s">
        <v>295</v>
      </c>
      <c r="I842" t="s">
        <v>221</v>
      </c>
      <c r="J842">
        <v>2</v>
      </c>
      <c r="K842">
        <v>3</v>
      </c>
      <c r="L842">
        <v>54</v>
      </c>
      <c r="M842">
        <v>51.57</v>
      </c>
      <c r="N842">
        <v>56.43</v>
      </c>
      <c r="O842">
        <v>70</v>
      </c>
      <c r="P842">
        <v>69</v>
      </c>
      <c r="R842">
        <v>66</v>
      </c>
      <c r="S842">
        <v>61</v>
      </c>
      <c r="T842">
        <v>61</v>
      </c>
      <c r="U842">
        <v>58</v>
      </c>
      <c r="W842">
        <v>53</v>
      </c>
      <c r="X842">
        <v>55</v>
      </c>
      <c r="AA842">
        <v>90</v>
      </c>
      <c r="AB842">
        <v>82</v>
      </c>
      <c r="AD842">
        <v>85</v>
      </c>
      <c r="AE842">
        <v>80</v>
      </c>
      <c r="AF842">
        <v>57</v>
      </c>
      <c r="AG842">
        <v>63</v>
      </c>
      <c r="AI842">
        <v>62</v>
      </c>
      <c r="AJ842">
        <v>70</v>
      </c>
      <c r="AM842">
        <v>75.375</v>
      </c>
      <c r="AN842">
        <v>59.875</v>
      </c>
      <c r="AP842">
        <v>101</v>
      </c>
      <c r="AQ842">
        <v>107</v>
      </c>
      <c r="AR842"/>
      <c r="AS842"/>
      <c r="AV842">
        <v>840</v>
      </c>
      <c r="AW842">
        <v>2</v>
      </c>
      <c r="AX842">
        <v>3</v>
      </c>
      <c r="AY842">
        <v>3</v>
      </c>
      <c r="BG842">
        <v>0</v>
      </c>
      <c r="BH842">
        <v>840</v>
      </c>
      <c r="BK842">
        <v>1176</v>
      </c>
      <c r="BM842">
        <v>1</v>
      </c>
      <c r="BN842">
        <v>5</v>
      </c>
      <c r="BV842">
        <v>0</v>
      </c>
      <c r="BW842">
        <v>1176</v>
      </c>
      <c r="BY842">
        <v>1</v>
      </c>
      <c r="BZ842">
        <v>2</v>
      </c>
      <c r="CG842">
        <v>0</v>
      </c>
      <c r="CH842">
        <v>0</v>
      </c>
      <c r="CI842">
        <v>2016</v>
      </c>
      <c r="CJ842">
        <v>1.4999999999999999E-2</v>
      </c>
      <c r="CQ842" t="s">
        <v>174</v>
      </c>
      <c r="CR842" t="s">
        <v>222</v>
      </c>
      <c r="CS842">
        <v>0</v>
      </c>
    </row>
    <row r="843" spans="1:97" x14ac:dyDescent="0.2">
      <c r="A843">
        <v>2022</v>
      </c>
      <c r="B843">
        <v>2</v>
      </c>
      <c r="C843" s="262">
        <v>44597</v>
      </c>
      <c r="D843">
        <v>388</v>
      </c>
      <c r="E843">
        <v>564</v>
      </c>
      <c r="F843">
        <v>6</v>
      </c>
      <c r="G843" t="s">
        <v>410</v>
      </c>
      <c r="H843" t="s">
        <v>411</v>
      </c>
      <c r="I843" t="s">
        <v>160</v>
      </c>
      <c r="J843">
        <v>3</v>
      </c>
      <c r="K843">
        <v>4</v>
      </c>
      <c r="L843">
        <v>119</v>
      </c>
      <c r="M843">
        <v>109.48</v>
      </c>
      <c r="N843">
        <v>128.52000000000001</v>
      </c>
      <c r="O843">
        <v>159</v>
      </c>
      <c r="P843">
        <v>131</v>
      </c>
      <c r="R843">
        <v>160</v>
      </c>
      <c r="S843">
        <v>164</v>
      </c>
      <c r="T843">
        <v>131</v>
      </c>
      <c r="U843">
        <v>128</v>
      </c>
      <c r="W843">
        <v>120</v>
      </c>
      <c r="X843">
        <v>122</v>
      </c>
      <c r="AA843">
        <v>156</v>
      </c>
      <c r="AB843">
        <v>171</v>
      </c>
      <c r="AD843">
        <v>181</v>
      </c>
      <c r="AE843">
        <v>184</v>
      </c>
      <c r="AF843">
        <v>125</v>
      </c>
      <c r="AG843">
        <v>130</v>
      </c>
      <c r="AI843">
        <v>133</v>
      </c>
      <c r="AJ843">
        <v>141</v>
      </c>
      <c r="AM843">
        <v>163.25</v>
      </c>
      <c r="AN843">
        <v>128.75</v>
      </c>
      <c r="AP843">
        <v>83</v>
      </c>
      <c r="AQ843">
        <v>130</v>
      </c>
      <c r="AR843"/>
      <c r="AS843"/>
      <c r="AV843">
        <v>800</v>
      </c>
      <c r="AW843">
        <v>4</v>
      </c>
      <c r="AX843">
        <v>4</v>
      </c>
      <c r="AY843">
        <v>4</v>
      </c>
      <c r="BG843">
        <v>0</v>
      </c>
      <c r="BH843">
        <v>800</v>
      </c>
      <c r="BK843">
        <v>160</v>
      </c>
      <c r="BL843">
        <v>1</v>
      </c>
      <c r="BM843">
        <v>2</v>
      </c>
      <c r="BN843">
        <v>6</v>
      </c>
      <c r="BV843">
        <v>0</v>
      </c>
      <c r="BW843">
        <v>160</v>
      </c>
      <c r="BX843">
        <v>1</v>
      </c>
      <c r="BY843">
        <v>1</v>
      </c>
      <c r="BZ843">
        <v>2</v>
      </c>
      <c r="CG843">
        <v>0</v>
      </c>
      <c r="CH843">
        <v>0</v>
      </c>
      <c r="CI843">
        <v>960</v>
      </c>
      <c r="CJ843">
        <v>1.4999999999999999E-2</v>
      </c>
      <c r="CQ843" t="s">
        <v>380</v>
      </c>
      <c r="CR843" t="s">
        <v>381</v>
      </c>
      <c r="CS843">
        <v>0</v>
      </c>
    </row>
    <row r="844" spans="1:97" x14ac:dyDescent="0.2">
      <c r="A844">
        <v>2022</v>
      </c>
      <c r="B844">
        <v>2</v>
      </c>
      <c r="C844" s="262">
        <v>44597</v>
      </c>
      <c r="D844">
        <v>388</v>
      </c>
      <c r="E844">
        <v>565</v>
      </c>
      <c r="F844">
        <v>6</v>
      </c>
      <c r="G844" t="s">
        <v>412</v>
      </c>
      <c r="H844" t="s">
        <v>413</v>
      </c>
      <c r="I844" t="s">
        <v>160</v>
      </c>
      <c r="J844">
        <v>3</v>
      </c>
      <c r="K844">
        <v>4</v>
      </c>
      <c r="L844">
        <v>91</v>
      </c>
      <c r="M844">
        <v>83.72</v>
      </c>
      <c r="N844">
        <v>98.28</v>
      </c>
      <c r="O844">
        <v>156</v>
      </c>
      <c r="P844">
        <v>134</v>
      </c>
      <c r="R844">
        <v>141</v>
      </c>
      <c r="S844">
        <v>145</v>
      </c>
      <c r="T844">
        <v>99</v>
      </c>
      <c r="U844">
        <v>96</v>
      </c>
      <c r="W844">
        <v>97</v>
      </c>
      <c r="X844">
        <v>99</v>
      </c>
      <c r="AA844">
        <v>123</v>
      </c>
      <c r="AB844">
        <v>124</v>
      </c>
      <c r="AD844">
        <v>127</v>
      </c>
      <c r="AE844">
        <v>130</v>
      </c>
      <c r="AF844">
        <v>97</v>
      </c>
      <c r="AG844">
        <v>96</v>
      </c>
      <c r="AI844">
        <v>97</v>
      </c>
      <c r="AJ844">
        <v>106</v>
      </c>
      <c r="AM844">
        <v>135</v>
      </c>
      <c r="AN844">
        <v>98.375</v>
      </c>
      <c r="AP844">
        <v>83</v>
      </c>
      <c r="AQ844">
        <v>130</v>
      </c>
      <c r="AR844"/>
      <c r="AS844"/>
      <c r="BG844">
        <v>0</v>
      </c>
      <c r="BH844"/>
      <c r="BV844">
        <v>0</v>
      </c>
      <c r="BW844"/>
      <c r="CG844">
        <v>0</v>
      </c>
      <c r="CH844">
        <v>0</v>
      </c>
      <c r="CI844"/>
      <c r="CJ844">
        <v>1.4999999999999999E-2</v>
      </c>
      <c r="CQ844" t="s">
        <v>380</v>
      </c>
      <c r="CR844" t="s">
        <v>381</v>
      </c>
      <c r="CS844">
        <v>0</v>
      </c>
    </row>
    <row r="845" spans="1:97" x14ac:dyDescent="0.2">
      <c r="A845">
        <v>2022</v>
      </c>
      <c r="B845">
        <v>2</v>
      </c>
      <c r="C845" s="262">
        <v>44597</v>
      </c>
      <c r="D845">
        <v>388</v>
      </c>
      <c r="E845">
        <v>566</v>
      </c>
      <c r="F845">
        <v>6</v>
      </c>
      <c r="G845" t="s">
        <v>414</v>
      </c>
      <c r="H845" t="s">
        <v>415</v>
      </c>
      <c r="I845" t="s">
        <v>160</v>
      </c>
      <c r="J845">
        <v>3</v>
      </c>
      <c r="K845">
        <v>4</v>
      </c>
      <c r="L845">
        <v>34</v>
      </c>
      <c r="M845">
        <v>31.28</v>
      </c>
      <c r="N845">
        <v>36.72</v>
      </c>
      <c r="O845">
        <v>39</v>
      </c>
      <c r="P845">
        <v>38</v>
      </c>
      <c r="R845">
        <v>39</v>
      </c>
      <c r="S845">
        <v>40</v>
      </c>
      <c r="T845">
        <v>36</v>
      </c>
      <c r="U845">
        <v>37</v>
      </c>
      <c r="W845">
        <v>36</v>
      </c>
      <c r="X845">
        <v>37</v>
      </c>
      <c r="Y845">
        <v>144</v>
      </c>
      <c r="Z845">
        <v>148</v>
      </c>
      <c r="AA845">
        <v>31</v>
      </c>
      <c r="AB845">
        <v>34</v>
      </c>
      <c r="AD845">
        <v>37</v>
      </c>
      <c r="AE845">
        <v>36</v>
      </c>
      <c r="AF845">
        <v>25</v>
      </c>
      <c r="AG845">
        <v>26</v>
      </c>
      <c r="AI845">
        <v>30</v>
      </c>
      <c r="AJ845">
        <v>27</v>
      </c>
      <c r="AK845">
        <v>149</v>
      </c>
      <c r="AL845">
        <v>154</v>
      </c>
      <c r="AM845">
        <v>36.75</v>
      </c>
      <c r="AN845">
        <v>31.75</v>
      </c>
      <c r="AP845">
        <v>83</v>
      </c>
      <c r="AQ845">
        <v>130</v>
      </c>
      <c r="AR845">
        <v>8.1081081081081088</v>
      </c>
      <c r="AS845">
        <v>8.1081081081081088</v>
      </c>
      <c r="BG845">
        <v>0</v>
      </c>
      <c r="BH845"/>
      <c r="BV845">
        <v>0</v>
      </c>
      <c r="BW845"/>
      <c r="CG845">
        <v>0</v>
      </c>
      <c r="CH845">
        <v>0</v>
      </c>
      <c r="CI845"/>
      <c r="CJ845">
        <v>1.4999999999999999E-2</v>
      </c>
      <c r="CQ845" t="s">
        <v>380</v>
      </c>
      <c r="CR845" t="s">
        <v>381</v>
      </c>
      <c r="CS845">
        <v>0</v>
      </c>
    </row>
    <row r="846" spans="1:97" x14ac:dyDescent="0.2">
      <c r="A846">
        <v>2022</v>
      </c>
      <c r="B846">
        <v>2</v>
      </c>
      <c r="C846" s="262">
        <v>44597</v>
      </c>
      <c r="D846">
        <v>376</v>
      </c>
      <c r="E846">
        <v>438</v>
      </c>
      <c r="F846">
        <v>7</v>
      </c>
      <c r="G846" t="s">
        <v>197</v>
      </c>
      <c r="H846" t="s">
        <v>198</v>
      </c>
      <c r="I846" t="s">
        <v>160</v>
      </c>
      <c r="J846">
        <v>3</v>
      </c>
      <c r="K846">
        <v>2</v>
      </c>
      <c r="L846">
        <v>335</v>
      </c>
      <c r="M846">
        <v>315.23500000000001</v>
      </c>
      <c r="N846">
        <v>358.78500000000003</v>
      </c>
      <c r="O846">
        <v>465</v>
      </c>
      <c r="P846">
        <v>477</v>
      </c>
      <c r="R846">
        <v>445</v>
      </c>
      <c r="S846">
        <v>428</v>
      </c>
      <c r="T846">
        <v>370</v>
      </c>
      <c r="U846">
        <v>365</v>
      </c>
      <c r="W846">
        <v>375</v>
      </c>
      <c r="X846">
        <v>362</v>
      </c>
      <c r="Y846">
        <v>151</v>
      </c>
      <c r="Z846">
        <v>143</v>
      </c>
      <c r="AA846">
        <v>449</v>
      </c>
      <c r="AB846">
        <v>516</v>
      </c>
      <c r="AD846">
        <v>526</v>
      </c>
      <c r="AE846">
        <v>486</v>
      </c>
      <c r="AF846">
        <v>396</v>
      </c>
      <c r="AG846">
        <v>394</v>
      </c>
      <c r="AI846">
        <v>381</v>
      </c>
      <c r="AJ846">
        <v>408</v>
      </c>
      <c r="AK846">
        <v>159</v>
      </c>
      <c r="AL846">
        <v>155</v>
      </c>
      <c r="AM846">
        <v>474</v>
      </c>
      <c r="AN846">
        <v>381.375</v>
      </c>
      <c r="AP846">
        <v>75</v>
      </c>
      <c r="AQ846">
        <v>144</v>
      </c>
      <c r="AR846">
        <v>7.8947368421052628</v>
      </c>
      <c r="AS846">
        <v>7.8947368421052628</v>
      </c>
      <c r="AV846">
        <v>540</v>
      </c>
      <c r="AW846">
        <v>6</v>
      </c>
      <c r="AX846">
        <v>6</v>
      </c>
      <c r="AY846">
        <v>4</v>
      </c>
      <c r="BG846">
        <v>0</v>
      </c>
      <c r="BH846">
        <v>540</v>
      </c>
      <c r="BK846">
        <v>840</v>
      </c>
      <c r="BL846">
        <v>2</v>
      </c>
      <c r="BM846">
        <v>2</v>
      </c>
      <c r="BN846">
        <v>6</v>
      </c>
      <c r="BV846">
        <v>0</v>
      </c>
      <c r="BW846">
        <v>840</v>
      </c>
      <c r="BX846">
        <v>4</v>
      </c>
      <c r="BY846">
        <v>4</v>
      </c>
      <c r="BZ846">
        <v>5</v>
      </c>
      <c r="CG846">
        <v>0</v>
      </c>
      <c r="CH846">
        <v>0</v>
      </c>
      <c r="CI846">
        <v>1380</v>
      </c>
      <c r="CJ846">
        <v>1.4999999999999999E-2</v>
      </c>
      <c r="CQ846" t="s">
        <v>174</v>
      </c>
      <c r="CR846" t="s">
        <v>175</v>
      </c>
      <c r="CS846">
        <v>0</v>
      </c>
    </row>
    <row r="847" spans="1:97" x14ac:dyDescent="0.2">
      <c r="A847">
        <v>2022</v>
      </c>
      <c r="B847">
        <v>2</v>
      </c>
      <c r="C847" s="262">
        <v>44597</v>
      </c>
      <c r="D847">
        <v>1</v>
      </c>
      <c r="E847">
        <v>1</v>
      </c>
      <c r="F847">
        <v>8</v>
      </c>
      <c r="G847" t="s">
        <v>339</v>
      </c>
      <c r="H847" t="s">
        <v>340</v>
      </c>
      <c r="I847" t="s">
        <v>160</v>
      </c>
      <c r="J847">
        <v>3</v>
      </c>
      <c r="K847">
        <v>2</v>
      </c>
      <c r="L847">
        <v>111</v>
      </c>
      <c r="M847">
        <v>103.23</v>
      </c>
      <c r="N847">
        <v>118.77</v>
      </c>
      <c r="O847">
        <v>136</v>
      </c>
      <c r="P847">
        <v>131</v>
      </c>
      <c r="R847">
        <v>137</v>
      </c>
      <c r="S847">
        <v>139</v>
      </c>
      <c r="T847">
        <v>114</v>
      </c>
      <c r="U847">
        <v>110</v>
      </c>
      <c r="W847">
        <v>99</v>
      </c>
      <c r="X847">
        <v>105</v>
      </c>
      <c r="AA847">
        <v>123</v>
      </c>
      <c r="AB847">
        <v>134</v>
      </c>
      <c r="AD847">
        <v>150</v>
      </c>
      <c r="AE847">
        <v>148</v>
      </c>
      <c r="AF847">
        <v>98</v>
      </c>
      <c r="AG847">
        <v>105</v>
      </c>
      <c r="AI847">
        <v>111</v>
      </c>
      <c r="AJ847">
        <v>109</v>
      </c>
      <c r="AM847">
        <v>137.25</v>
      </c>
      <c r="AN847">
        <v>106.375</v>
      </c>
      <c r="AP847">
        <v>108</v>
      </c>
      <c r="AQ847">
        <v>100</v>
      </c>
      <c r="AR847"/>
      <c r="AS847"/>
      <c r="AV847">
        <v>784</v>
      </c>
      <c r="AW847">
        <v>3</v>
      </c>
      <c r="AX847">
        <v>3</v>
      </c>
      <c r="AY847">
        <v>2</v>
      </c>
      <c r="BG847">
        <v>0</v>
      </c>
      <c r="BH847">
        <v>784</v>
      </c>
      <c r="BK847">
        <v>1056</v>
      </c>
      <c r="BM847">
        <v>2</v>
      </c>
      <c r="BN847">
        <v>4</v>
      </c>
      <c r="BV847">
        <v>0</v>
      </c>
      <c r="BW847">
        <v>1056</v>
      </c>
      <c r="BY847">
        <v>2</v>
      </c>
      <c r="BZ847">
        <v>3</v>
      </c>
      <c r="CG847">
        <v>0</v>
      </c>
      <c r="CH847">
        <v>0</v>
      </c>
      <c r="CI847">
        <v>1840</v>
      </c>
      <c r="CJ847">
        <v>1.4999999999999999E-2</v>
      </c>
      <c r="CQ847" t="s">
        <v>341</v>
      </c>
      <c r="CR847" t="s">
        <v>341</v>
      </c>
      <c r="CS847">
        <v>0</v>
      </c>
    </row>
    <row r="848" spans="1:97" x14ac:dyDescent="0.2">
      <c r="A848">
        <v>2022</v>
      </c>
      <c r="B848">
        <v>2</v>
      </c>
      <c r="C848" s="262">
        <v>44597</v>
      </c>
      <c r="D848">
        <v>1</v>
      </c>
      <c r="E848">
        <v>2</v>
      </c>
      <c r="F848">
        <v>8</v>
      </c>
      <c r="G848" t="s">
        <v>342</v>
      </c>
      <c r="H848" t="s">
        <v>343</v>
      </c>
      <c r="I848" t="s">
        <v>160</v>
      </c>
      <c r="J848">
        <v>3</v>
      </c>
      <c r="K848">
        <v>2</v>
      </c>
      <c r="L848">
        <v>113</v>
      </c>
      <c r="M848">
        <v>105.09</v>
      </c>
      <c r="N848">
        <v>120.91</v>
      </c>
      <c r="O848">
        <v>161</v>
      </c>
      <c r="P848">
        <v>159</v>
      </c>
      <c r="R848">
        <v>130</v>
      </c>
      <c r="S848">
        <v>127</v>
      </c>
      <c r="T848">
        <v>109</v>
      </c>
      <c r="U848">
        <v>106</v>
      </c>
      <c r="W848">
        <v>111</v>
      </c>
      <c r="X848">
        <v>113</v>
      </c>
      <c r="AA848">
        <v>147</v>
      </c>
      <c r="AB848">
        <v>149</v>
      </c>
      <c r="AD848">
        <v>162</v>
      </c>
      <c r="AE848">
        <v>167</v>
      </c>
      <c r="AF848">
        <v>113</v>
      </c>
      <c r="AG848">
        <v>118</v>
      </c>
      <c r="AI848">
        <v>122</v>
      </c>
      <c r="AJ848">
        <v>115</v>
      </c>
      <c r="AM848">
        <v>150.25</v>
      </c>
      <c r="AN848">
        <v>113.375</v>
      </c>
      <c r="AP848">
        <v>108</v>
      </c>
      <c r="AQ848">
        <v>100</v>
      </c>
      <c r="AR848"/>
      <c r="AS848"/>
      <c r="AV848">
        <v>754</v>
      </c>
      <c r="AW848">
        <v>3</v>
      </c>
      <c r="AX848">
        <v>3</v>
      </c>
      <c r="AY848">
        <v>4</v>
      </c>
      <c r="BG848">
        <v>0</v>
      </c>
      <c r="BH848">
        <v>754</v>
      </c>
      <c r="BK848">
        <v>1040</v>
      </c>
      <c r="BM848">
        <v>1</v>
      </c>
      <c r="BN848">
        <v>5</v>
      </c>
      <c r="BV848">
        <v>0</v>
      </c>
      <c r="BW848">
        <v>1040</v>
      </c>
      <c r="BY848">
        <v>2</v>
      </c>
      <c r="BZ848">
        <v>4</v>
      </c>
      <c r="CG848">
        <v>0</v>
      </c>
      <c r="CH848">
        <v>0</v>
      </c>
      <c r="CI848">
        <v>1794</v>
      </c>
      <c r="CJ848">
        <v>1.4999999999999999E-2</v>
      </c>
      <c r="CQ848" t="s">
        <v>341</v>
      </c>
      <c r="CR848" t="s">
        <v>341</v>
      </c>
      <c r="CS848">
        <v>0</v>
      </c>
    </row>
    <row r="849" spans="1:97" x14ac:dyDescent="0.2">
      <c r="A849">
        <v>2022</v>
      </c>
      <c r="B849">
        <v>2</v>
      </c>
      <c r="C849" s="262">
        <v>44597</v>
      </c>
      <c r="D849">
        <v>382</v>
      </c>
      <c r="E849">
        <v>449</v>
      </c>
      <c r="F849">
        <v>8</v>
      </c>
      <c r="G849" t="s">
        <v>299</v>
      </c>
      <c r="H849" t="s">
        <v>300</v>
      </c>
      <c r="I849" t="s">
        <v>160</v>
      </c>
      <c r="J849">
        <v>3</v>
      </c>
      <c r="K849">
        <v>1</v>
      </c>
      <c r="L849">
        <v>46</v>
      </c>
      <c r="M849">
        <v>40.985999999999997</v>
      </c>
      <c r="N849">
        <v>50.048000000000002</v>
      </c>
      <c r="O849">
        <v>66</v>
      </c>
      <c r="T849">
        <v>44</v>
      </c>
      <c r="AM849">
        <v>66</v>
      </c>
      <c r="AN849">
        <v>44</v>
      </c>
      <c r="AP849">
        <v>112</v>
      </c>
      <c r="AQ849">
        <v>96</v>
      </c>
      <c r="AR849"/>
      <c r="AS849"/>
      <c r="AV849">
        <v>1710</v>
      </c>
      <c r="AW849">
        <v>5</v>
      </c>
      <c r="AX849">
        <v>5</v>
      </c>
      <c r="AY849">
        <v>1</v>
      </c>
      <c r="BG849">
        <v>0</v>
      </c>
      <c r="BH849">
        <v>1710</v>
      </c>
      <c r="BV849">
        <v>0</v>
      </c>
      <c r="BW849"/>
      <c r="CG849">
        <v>0</v>
      </c>
      <c r="CH849">
        <v>0</v>
      </c>
      <c r="CI849"/>
      <c r="CJ849">
        <v>1.4999999999999999E-2</v>
      </c>
      <c r="CQ849" t="s">
        <v>174</v>
      </c>
      <c r="CR849" t="s">
        <v>175</v>
      </c>
      <c r="CS849">
        <v>0</v>
      </c>
    </row>
    <row r="850" spans="1:97" x14ac:dyDescent="0.2">
      <c r="A850">
        <v>2022</v>
      </c>
      <c r="B850">
        <v>2</v>
      </c>
      <c r="C850" s="262">
        <v>44597</v>
      </c>
      <c r="D850">
        <v>334</v>
      </c>
      <c r="E850">
        <v>254</v>
      </c>
      <c r="F850">
        <v>49</v>
      </c>
      <c r="G850" t="s">
        <v>200</v>
      </c>
      <c r="H850" t="s">
        <v>168</v>
      </c>
      <c r="I850" t="s">
        <v>201</v>
      </c>
      <c r="J850">
        <v>4</v>
      </c>
      <c r="K850">
        <v>2</v>
      </c>
      <c r="L850">
        <v>203</v>
      </c>
      <c r="M850">
        <v>188.79</v>
      </c>
      <c r="N850">
        <v>217.21</v>
      </c>
      <c r="O850">
        <v>261</v>
      </c>
      <c r="P850">
        <v>257</v>
      </c>
      <c r="R850">
        <v>293</v>
      </c>
      <c r="S850">
        <v>277</v>
      </c>
      <c r="Y850">
        <v>149</v>
      </c>
      <c r="Z850">
        <v>143</v>
      </c>
      <c r="AA850">
        <v>340</v>
      </c>
      <c r="AB850">
        <v>300</v>
      </c>
      <c r="AD850">
        <v>346</v>
      </c>
      <c r="AE850">
        <v>310</v>
      </c>
      <c r="AF850">
        <v>250</v>
      </c>
      <c r="AG850">
        <v>221</v>
      </c>
      <c r="AI850">
        <v>232</v>
      </c>
      <c r="AJ850">
        <v>240</v>
      </c>
      <c r="AK850">
        <v>136</v>
      </c>
      <c r="AL850">
        <v>141</v>
      </c>
      <c r="AM850">
        <v>298</v>
      </c>
      <c r="AN850">
        <v>235.75</v>
      </c>
      <c r="AP850">
        <v>94</v>
      </c>
      <c r="AQ850">
        <v>153</v>
      </c>
      <c r="AR850">
        <v>6.3380281690140849</v>
      </c>
      <c r="AS850">
        <v>6.3380281690140849</v>
      </c>
      <c r="AV850">
        <v>1500</v>
      </c>
      <c r="AW850">
        <v>6</v>
      </c>
      <c r="AX850">
        <v>6</v>
      </c>
      <c r="AY850">
        <v>6</v>
      </c>
      <c r="BG850">
        <v>0</v>
      </c>
      <c r="BH850">
        <v>1500</v>
      </c>
      <c r="BK850">
        <v>1020</v>
      </c>
      <c r="BL850">
        <v>2</v>
      </c>
      <c r="BM850">
        <v>2</v>
      </c>
      <c r="BN850">
        <v>6</v>
      </c>
      <c r="BV850">
        <v>0</v>
      </c>
      <c r="BW850">
        <v>1020</v>
      </c>
      <c r="BX850">
        <v>4</v>
      </c>
      <c r="BY850">
        <v>4</v>
      </c>
      <c r="BZ850">
        <v>6</v>
      </c>
      <c r="CG850">
        <v>0</v>
      </c>
      <c r="CH850">
        <v>0</v>
      </c>
      <c r="CI850">
        <v>2520</v>
      </c>
      <c r="CJ850">
        <v>0.02</v>
      </c>
      <c r="CQ850" t="s">
        <v>169</v>
      </c>
      <c r="CR850" t="s">
        <v>170</v>
      </c>
      <c r="CS850">
        <v>0</v>
      </c>
    </row>
    <row r="851" spans="1:97" x14ac:dyDescent="0.2">
      <c r="A851">
        <v>2022</v>
      </c>
      <c r="B851">
        <v>2</v>
      </c>
      <c r="C851" s="262">
        <v>44597</v>
      </c>
      <c r="D851">
        <v>377</v>
      </c>
      <c r="E851">
        <v>439</v>
      </c>
      <c r="F851"/>
      <c r="G851" t="s">
        <v>202</v>
      </c>
      <c r="H851" t="s">
        <v>203</v>
      </c>
      <c r="I851" t="s">
        <v>160</v>
      </c>
      <c r="J851">
        <v>4</v>
      </c>
      <c r="K851">
        <v>1</v>
      </c>
      <c r="L851">
        <v>343</v>
      </c>
      <c r="M851">
        <v>308.7</v>
      </c>
      <c r="N851">
        <v>377.3</v>
      </c>
      <c r="S851">
        <v>397</v>
      </c>
      <c r="X851">
        <v>344</v>
      </c>
      <c r="Z851">
        <v>310</v>
      </c>
      <c r="AB851">
        <v>375</v>
      </c>
      <c r="AD851">
        <v>380</v>
      </c>
      <c r="AE851">
        <v>370</v>
      </c>
      <c r="AG851">
        <v>338</v>
      </c>
      <c r="AI851">
        <v>345</v>
      </c>
      <c r="AJ851">
        <v>340</v>
      </c>
      <c r="AK851">
        <v>338</v>
      </c>
      <c r="AL851">
        <v>340</v>
      </c>
      <c r="AM851">
        <v>380.5</v>
      </c>
      <c r="AN851">
        <v>341.75</v>
      </c>
      <c r="AP851">
        <v>45</v>
      </c>
      <c r="AQ851">
        <v>320</v>
      </c>
      <c r="AR851">
        <v>2.735562310030395</v>
      </c>
      <c r="AS851">
        <v>2.735562310030395</v>
      </c>
      <c r="BG851">
        <v>0</v>
      </c>
      <c r="BH851"/>
      <c r="BK851">
        <v>290</v>
      </c>
      <c r="BL851">
        <v>2</v>
      </c>
      <c r="BM851">
        <v>2</v>
      </c>
      <c r="BN851">
        <v>10</v>
      </c>
      <c r="BV851">
        <v>0</v>
      </c>
      <c r="BW851">
        <v>290</v>
      </c>
      <c r="CG851">
        <v>0</v>
      </c>
      <c r="CH851">
        <v>0</v>
      </c>
      <c r="CI851"/>
      <c r="CQ851" t="s">
        <v>169</v>
      </c>
      <c r="CR851" t="s">
        <v>179</v>
      </c>
      <c r="CS851">
        <v>0</v>
      </c>
    </row>
    <row r="852" spans="1:97" x14ac:dyDescent="0.2">
      <c r="A852">
        <v>2022</v>
      </c>
      <c r="B852">
        <v>2</v>
      </c>
      <c r="C852" s="262">
        <v>44597</v>
      </c>
      <c r="D852">
        <v>381</v>
      </c>
      <c r="E852">
        <v>445</v>
      </c>
      <c r="F852"/>
      <c r="G852" t="s">
        <v>321</v>
      </c>
      <c r="H852" t="s">
        <v>322</v>
      </c>
      <c r="I852" t="s">
        <v>160</v>
      </c>
      <c r="J852">
        <v>3</v>
      </c>
      <c r="K852">
        <v>1</v>
      </c>
      <c r="L852">
        <v>28</v>
      </c>
      <c r="M852">
        <v>25.2</v>
      </c>
      <c r="N852">
        <v>30.8</v>
      </c>
      <c r="AA852">
        <v>42</v>
      </c>
      <c r="AB852">
        <v>34</v>
      </c>
      <c r="AD852">
        <v>34</v>
      </c>
      <c r="AE852">
        <v>36</v>
      </c>
      <c r="AF852">
        <v>32</v>
      </c>
      <c r="AG852">
        <v>28</v>
      </c>
      <c r="AI852">
        <v>29</v>
      </c>
      <c r="AJ852">
        <v>30</v>
      </c>
      <c r="AM852">
        <v>36.5</v>
      </c>
      <c r="AN852">
        <v>29.75</v>
      </c>
      <c r="AP852">
        <v>75</v>
      </c>
      <c r="AQ852">
        <v>144</v>
      </c>
      <c r="AR852"/>
      <c r="AS852"/>
      <c r="AV852">
        <v>400</v>
      </c>
      <c r="AW852">
        <v>4</v>
      </c>
      <c r="AX852">
        <v>4</v>
      </c>
      <c r="AY852">
        <v>4</v>
      </c>
      <c r="BG852">
        <v>0</v>
      </c>
      <c r="BH852">
        <v>400</v>
      </c>
      <c r="BK852">
        <v>800</v>
      </c>
      <c r="BN852">
        <v>6</v>
      </c>
      <c r="BV852">
        <v>0</v>
      </c>
      <c r="BW852">
        <v>800</v>
      </c>
      <c r="BZ852">
        <v>10</v>
      </c>
      <c r="CG852">
        <v>0</v>
      </c>
      <c r="CH852">
        <v>0</v>
      </c>
      <c r="CI852">
        <v>1200</v>
      </c>
      <c r="CQ852" t="s">
        <v>169</v>
      </c>
      <c r="CR852" t="s">
        <v>179</v>
      </c>
      <c r="CS852">
        <v>0</v>
      </c>
    </row>
    <row r="853" spans="1:97" x14ac:dyDescent="0.2">
      <c r="A853">
        <v>2022</v>
      </c>
      <c r="B853">
        <v>2</v>
      </c>
      <c r="C853" s="262">
        <v>44597</v>
      </c>
      <c r="D853">
        <v>381</v>
      </c>
      <c r="E853">
        <v>446</v>
      </c>
      <c r="F853"/>
      <c r="G853" t="s">
        <v>324</v>
      </c>
      <c r="H853" t="s">
        <v>325</v>
      </c>
      <c r="I853" t="s">
        <v>160</v>
      </c>
      <c r="J853">
        <v>3</v>
      </c>
      <c r="K853">
        <v>1</v>
      </c>
      <c r="L853">
        <v>167</v>
      </c>
      <c r="M853">
        <v>150.30000000000001</v>
      </c>
      <c r="N853">
        <v>183.7</v>
      </c>
      <c r="R853">
        <v>171</v>
      </c>
      <c r="S853">
        <v>174</v>
      </c>
      <c r="W853">
        <v>159</v>
      </c>
      <c r="X853">
        <v>156</v>
      </c>
      <c r="AA853">
        <v>211</v>
      </c>
      <c r="AB853">
        <v>198</v>
      </c>
      <c r="AD853">
        <v>199</v>
      </c>
      <c r="AE853">
        <v>208</v>
      </c>
      <c r="AF853">
        <v>170</v>
      </c>
      <c r="AG853">
        <v>171</v>
      </c>
      <c r="AI853">
        <v>173</v>
      </c>
      <c r="AJ853">
        <v>176</v>
      </c>
      <c r="AM853">
        <v>193.5</v>
      </c>
      <c r="AN853">
        <v>167.5</v>
      </c>
      <c r="AP853">
        <v>75</v>
      </c>
      <c r="AQ853">
        <v>144</v>
      </c>
      <c r="AR853"/>
      <c r="AS853"/>
      <c r="AV853">
        <v>390</v>
      </c>
      <c r="AW853">
        <v>3</v>
      </c>
      <c r="AX853">
        <v>3</v>
      </c>
      <c r="AY853">
        <v>4</v>
      </c>
      <c r="BG853">
        <v>0</v>
      </c>
      <c r="BH853">
        <v>390</v>
      </c>
      <c r="BK853">
        <v>870</v>
      </c>
      <c r="BM853">
        <v>2</v>
      </c>
      <c r="BN853">
        <v>4</v>
      </c>
      <c r="BV853">
        <v>0</v>
      </c>
      <c r="BW853">
        <v>870</v>
      </c>
      <c r="BY853">
        <v>5</v>
      </c>
      <c r="BZ853">
        <v>8</v>
      </c>
      <c r="CG853">
        <v>0</v>
      </c>
      <c r="CH853">
        <v>0</v>
      </c>
      <c r="CI853">
        <v>1260</v>
      </c>
      <c r="CQ853" t="s">
        <v>169</v>
      </c>
      <c r="CR853" t="s">
        <v>179</v>
      </c>
      <c r="CS853">
        <v>0</v>
      </c>
    </row>
    <row r="854" spans="1:97" x14ac:dyDescent="0.2">
      <c r="A854">
        <v>2022</v>
      </c>
      <c r="B854">
        <v>2</v>
      </c>
      <c r="C854" s="262">
        <v>44597</v>
      </c>
      <c r="D854">
        <v>381</v>
      </c>
      <c r="E854">
        <v>447</v>
      </c>
      <c r="F854"/>
      <c r="G854" t="s">
        <v>330</v>
      </c>
      <c r="H854" t="s">
        <v>331</v>
      </c>
      <c r="I854" t="s">
        <v>160</v>
      </c>
      <c r="J854">
        <v>3</v>
      </c>
      <c r="K854">
        <v>1</v>
      </c>
      <c r="L854">
        <v>177</v>
      </c>
      <c r="M854">
        <v>159.30000000000001</v>
      </c>
      <c r="N854">
        <v>194.7</v>
      </c>
      <c r="R854">
        <v>198</v>
      </c>
      <c r="S854">
        <v>201</v>
      </c>
      <c r="W854">
        <v>161</v>
      </c>
      <c r="X854">
        <v>164</v>
      </c>
      <c r="AA854">
        <v>220</v>
      </c>
      <c r="AB854">
        <v>200</v>
      </c>
      <c r="AD854">
        <v>195</v>
      </c>
      <c r="AE854">
        <v>200</v>
      </c>
      <c r="AF854">
        <v>168</v>
      </c>
      <c r="AG854">
        <v>169</v>
      </c>
      <c r="AI854">
        <v>168</v>
      </c>
      <c r="AJ854">
        <v>172</v>
      </c>
      <c r="AM854">
        <v>202.33333333333329</v>
      </c>
      <c r="AN854">
        <v>167</v>
      </c>
      <c r="AP854">
        <v>75</v>
      </c>
      <c r="AQ854">
        <v>144</v>
      </c>
      <c r="AR854"/>
      <c r="AS854"/>
      <c r="AV854">
        <v>400</v>
      </c>
      <c r="AW854">
        <v>4</v>
      </c>
      <c r="AX854">
        <v>4</v>
      </c>
      <c r="AY854">
        <v>2</v>
      </c>
      <c r="BG854">
        <v>0</v>
      </c>
      <c r="BH854">
        <v>400</v>
      </c>
      <c r="BV854">
        <v>0</v>
      </c>
      <c r="BW854"/>
      <c r="CG854">
        <v>0</v>
      </c>
      <c r="CH854">
        <v>0</v>
      </c>
      <c r="CI854"/>
      <c r="CQ854" t="s">
        <v>169</v>
      </c>
      <c r="CR854" t="s">
        <v>179</v>
      </c>
      <c r="CS854">
        <v>0</v>
      </c>
    </row>
    <row r="855" spans="1:97" x14ac:dyDescent="0.2">
      <c r="A855">
        <v>2022</v>
      </c>
      <c r="B855">
        <v>2</v>
      </c>
      <c r="C855" s="262">
        <v>44597</v>
      </c>
      <c r="D855">
        <v>381</v>
      </c>
      <c r="E855">
        <v>448</v>
      </c>
      <c r="F855"/>
      <c r="G855" t="s">
        <v>327</v>
      </c>
      <c r="H855" t="s">
        <v>328</v>
      </c>
      <c r="I855" t="s">
        <v>160</v>
      </c>
      <c r="J855">
        <v>3</v>
      </c>
      <c r="K855">
        <v>1</v>
      </c>
      <c r="L855">
        <v>23</v>
      </c>
      <c r="M855">
        <v>20.7</v>
      </c>
      <c r="N855">
        <v>25.3</v>
      </c>
      <c r="R855">
        <v>24</v>
      </c>
      <c r="S855">
        <v>24</v>
      </c>
      <c r="W855">
        <v>23</v>
      </c>
      <c r="X855">
        <v>21</v>
      </c>
      <c r="AA855">
        <v>30</v>
      </c>
      <c r="AB855">
        <v>35</v>
      </c>
      <c r="AD855">
        <v>32</v>
      </c>
      <c r="AE855">
        <v>35</v>
      </c>
      <c r="AF855">
        <v>23</v>
      </c>
      <c r="AG855">
        <v>24</v>
      </c>
      <c r="AI855">
        <v>24</v>
      </c>
      <c r="AJ855">
        <v>21</v>
      </c>
      <c r="AM855">
        <v>30</v>
      </c>
      <c r="AN855">
        <v>22.666666666666671</v>
      </c>
      <c r="AP855">
        <v>75</v>
      </c>
      <c r="AQ855">
        <v>144</v>
      </c>
      <c r="AR855"/>
      <c r="AS855"/>
      <c r="AV855">
        <v>400</v>
      </c>
      <c r="AW855">
        <v>4</v>
      </c>
      <c r="AX855">
        <v>4</v>
      </c>
      <c r="AY855">
        <v>1</v>
      </c>
      <c r="BG855">
        <v>0</v>
      </c>
      <c r="BH855">
        <v>400</v>
      </c>
      <c r="BK855">
        <v>880</v>
      </c>
      <c r="BN855">
        <v>4</v>
      </c>
      <c r="BV855">
        <v>0</v>
      </c>
      <c r="BW855">
        <v>880</v>
      </c>
      <c r="BZ855">
        <v>5</v>
      </c>
      <c r="CG855">
        <v>0</v>
      </c>
      <c r="CH855">
        <v>0</v>
      </c>
      <c r="CI855">
        <v>1280</v>
      </c>
      <c r="CQ855" t="s">
        <v>169</v>
      </c>
      <c r="CR855" t="s">
        <v>179</v>
      </c>
      <c r="CS855">
        <v>0</v>
      </c>
    </row>
    <row r="856" spans="1:97" x14ac:dyDescent="0.2">
      <c r="A856">
        <v>2022</v>
      </c>
      <c r="B856">
        <v>2</v>
      </c>
      <c r="C856" s="262">
        <v>44598</v>
      </c>
      <c r="D856">
        <v>47</v>
      </c>
      <c r="E856">
        <v>122</v>
      </c>
      <c r="F856">
        <v>2</v>
      </c>
      <c r="G856" t="s">
        <v>224</v>
      </c>
      <c r="H856" t="s">
        <v>225</v>
      </c>
      <c r="I856" t="s">
        <v>221</v>
      </c>
      <c r="J856">
        <v>2</v>
      </c>
      <c r="K856">
        <v>1</v>
      </c>
      <c r="L856">
        <v>280</v>
      </c>
      <c r="M856">
        <v>267.39999999999998</v>
      </c>
      <c r="N856">
        <v>292.60000000000002</v>
      </c>
      <c r="AM856"/>
      <c r="AN856"/>
      <c r="AP856">
        <v>64</v>
      </c>
      <c r="AQ856">
        <v>113</v>
      </c>
      <c r="AR856"/>
      <c r="AS856"/>
      <c r="AV856">
        <v>1680</v>
      </c>
      <c r="AW856">
        <v>3</v>
      </c>
      <c r="AX856">
        <v>4</v>
      </c>
      <c r="BG856">
        <v>0</v>
      </c>
      <c r="BH856">
        <v>1680</v>
      </c>
      <c r="BK856">
        <v>800</v>
      </c>
      <c r="BV856">
        <v>0</v>
      </c>
      <c r="BW856">
        <v>800</v>
      </c>
      <c r="CG856">
        <v>0</v>
      </c>
      <c r="CH856">
        <v>0</v>
      </c>
      <c r="CI856">
        <v>2480</v>
      </c>
      <c r="CJ856">
        <v>1.4999999999999999E-2</v>
      </c>
      <c r="CQ856" t="s">
        <v>174</v>
      </c>
      <c r="CR856" t="s">
        <v>222</v>
      </c>
      <c r="CS856">
        <v>0</v>
      </c>
    </row>
    <row r="857" spans="1:97" x14ac:dyDescent="0.2">
      <c r="A857">
        <v>2022</v>
      </c>
      <c r="B857">
        <v>2</v>
      </c>
      <c r="C857" s="262">
        <v>44598</v>
      </c>
      <c r="D857">
        <v>137</v>
      </c>
      <c r="E857">
        <v>273</v>
      </c>
      <c r="F857">
        <v>2</v>
      </c>
      <c r="G857" t="s">
        <v>163</v>
      </c>
      <c r="H857" t="s">
        <v>164</v>
      </c>
      <c r="I857" t="s">
        <v>160</v>
      </c>
      <c r="J857">
        <v>3</v>
      </c>
      <c r="K857">
        <v>2</v>
      </c>
      <c r="L857">
        <v>564</v>
      </c>
      <c r="M857">
        <v>524.52</v>
      </c>
      <c r="N857">
        <v>603.48</v>
      </c>
      <c r="AM857"/>
      <c r="AN857"/>
      <c r="AP857">
        <v>93</v>
      </c>
      <c r="AQ857">
        <v>116</v>
      </c>
      <c r="AR857"/>
      <c r="AS857"/>
      <c r="BG857">
        <v>0</v>
      </c>
      <c r="BH857"/>
      <c r="BV857">
        <v>0</v>
      </c>
      <c r="BW857"/>
      <c r="CG857">
        <v>0</v>
      </c>
      <c r="CH857">
        <v>0</v>
      </c>
      <c r="CI857"/>
      <c r="CJ857">
        <v>1.4999999999999999E-2</v>
      </c>
      <c r="CQ857" t="s">
        <v>165</v>
      </c>
      <c r="CS857">
        <v>0</v>
      </c>
    </row>
    <row r="858" spans="1:97" x14ac:dyDescent="0.2">
      <c r="A858">
        <v>2022</v>
      </c>
      <c r="B858">
        <v>2</v>
      </c>
      <c r="C858" s="262">
        <v>44598</v>
      </c>
      <c r="D858">
        <v>381</v>
      </c>
      <c r="E858">
        <v>446</v>
      </c>
      <c r="F858">
        <v>2</v>
      </c>
      <c r="G858" t="s">
        <v>324</v>
      </c>
      <c r="H858" t="s">
        <v>325</v>
      </c>
      <c r="I858" t="s">
        <v>160</v>
      </c>
      <c r="J858">
        <v>3</v>
      </c>
      <c r="K858">
        <v>1</v>
      </c>
      <c r="L858">
        <v>167</v>
      </c>
      <c r="M858">
        <v>150.30000000000001</v>
      </c>
      <c r="N858">
        <v>183.7</v>
      </c>
      <c r="P858">
        <v>249</v>
      </c>
      <c r="R858">
        <v>239</v>
      </c>
      <c r="S858">
        <v>196</v>
      </c>
      <c r="U858">
        <v>200</v>
      </c>
      <c r="W858">
        <v>192</v>
      </c>
      <c r="X858">
        <v>164</v>
      </c>
      <c r="AA858">
        <v>204</v>
      </c>
      <c r="AB858">
        <v>182</v>
      </c>
      <c r="AD858">
        <v>195</v>
      </c>
      <c r="AE858">
        <v>207</v>
      </c>
      <c r="AF858">
        <v>173</v>
      </c>
      <c r="AG858">
        <v>159</v>
      </c>
      <c r="AI858">
        <v>169</v>
      </c>
      <c r="AJ858">
        <v>176</v>
      </c>
      <c r="AM858">
        <v>210.28571428571431</v>
      </c>
      <c r="AN858">
        <v>176.14285714285711</v>
      </c>
      <c r="AP858">
        <v>75</v>
      </c>
      <c r="AQ858">
        <v>144</v>
      </c>
      <c r="AR858"/>
      <c r="AS858"/>
      <c r="AV858">
        <v>630</v>
      </c>
      <c r="AW858">
        <v>4</v>
      </c>
      <c r="AX858">
        <v>1</v>
      </c>
      <c r="AY858">
        <v>1</v>
      </c>
      <c r="BG858">
        <v>0</v>
      </c>
      <c r="BH858">
        <v>630</v>
      </c>
      <c r="BK858">
        <v>870</v>
      </c>
      <c r="BM858">
        <v>4</v>
      </c>
      <c r="BN858">
        <v>1</v>
      </c>
      <c r="BV858">
        <v>0</v>
      </c>
      <c r="BW858">
        <v>870</v>
      </c>
      <c r="BY858">
        <v>5</v>
      </c>
      <c r="BZ858">
        <v>2</v>
      </c>
      <c r="CG858">
        <v>0</v>
      </c>
      <c r="CH858">
        <v>0</v>
      </c>
      <c r="CI858">
        <v>1500</v>
      </c>
      <c r="CJ858">
        <v>1.4999999999999999E-2</v>
      </c>
      <c r="CQ858" t="s">
        <v>169</v>
      </c>
      <c r="CR858" t="s">
        <v>179</v>
      </c>
      <c r="CS858">
        <v>0</v>
      </c>
    </row>
    <row r="859" spans="1:97" x14ac:dyDescent="0.2">
      <c r="A859">
        <v>2022</v>
      </c>
      <c r="B859">
        <v>2</v>
      </c>
      <c r="C859" s="262">
        <v>44598</v>
      </c>
      <c r="D859">
        <v>381</v>
      </c>
      <c r="E859">
        <v>448</v>
      </c>
      <c r="F859">
        <v>2</v>
      </c>
      <c r="G859" t="s">
        <v>327</v>
      </c>
      <c r="H859" t="s">
        <v>328</v>
      </c>
      <c r="I859" t="s">
        <v>160</v>
      </c>
      <c r="J859">
        <v>3</v>
      </c>
      <c r="K859">
        <v>1</v>
      </c>
      <c r="L859">
        <v>23</v>
      </c>
      <c r="M859">
        <v>20.7</v>
      </c>
      <c r="N859">
        <v>25.3</v>
      </c>
      <c r="P859">
        <v>39</v>
      </c>
      <c r="R859">
        <v>40</v>
      </c>
      <c r="S859">
        <v>34</v>
      </c>
      <c r="U859">
        <v>30</v>
      </c>
      <c r="W859">
        <v>29</v>
      </c>
      <c r="X859">
        <v>24</v>
      </c>
      <c r="Y859">
        <v>128</v>
      </c>
      <c r="Z859">
        <v>129</v>
      </c>
      <c r="AA859">
        <v>29</v>
      </c>
      <c r="AB859">
        <v>28</v>
      </c>
      <c r="AD859">
        <v>29</v>
      </c>
      <c r="AE859">
        <v>31</v>
      </c>
      <c r="AF859">
        <v>23</v>
      </c>
      <c r="AG859">
        <v>22</v>
      </c>
      <c r="AI859">
        <v>24</v>
      </c>
      <c r="AJ859">
        <v>25</v>
      </c>
      <c r="AK859">
        <v>128</v>
      </c>
      <c r="AL859">
        <v>138</v>
      </c>
      <c r="AM859">
        <v>32.857142857142847</v>
      </c>
      <c r="AN859">
        <v>25.285714285714281</v>
      </c>
      <c r="AP859">
        <v>75</v>
      </c>
      <c r="AQ859">
        <v>144</v>
      </c>
      <c r="AR859">
        <v>9.2307692307692299</v>
      </c>
      <c r="AS859">
        <v>9.2307692307692299</v>
      </c>
      <c r="AV859">
        <v>560</v>
      </c>
      <c r="AW859">
        <v>2</v>
      </c>
      <c r="AX859">
        <v>1</v>
      </c>
      <c r="AY859">
        <v>1</v>
      </c>
      <c r="AZ859">
        <v>4</v>
      </c>
      <c r="BG859">
        <v>0</v>
      </c>
      <c r="BH859">
        <v>560</v>
      </c>
      <c r="BK859">
        <v>820</v>
      </c>
      <c r="BL859">
        <v>2</v>
      </c>
      <c r="BM859">
        <v>1</v>
      </c>
      <c r="BN859">
        <v>2</v>
      </c>
      <c r="BV859">
        <v>0</v>
      </c>
      <c r="BW859">
        <v>820</v>
      </c>
      <c r="BX859">
        <v>4</v>
      </c>
      <c r="BY859">
        <v>2</v>
      </c>
      <c r="BZ859">
        <v>3</v>
      </c>
      <c r="CG859">
        <v>0</v>
      </c>
      <c r="CH859">
        <v>0</v>
      </c>
      <c r="CI859">
        <v>1380</v>
      </c>
      <c r="CJ859">
        <v>1.4999999999999999E-2</v>
      </c>
      <c r="CQ859" t="s">
        <v>169</v>
      </c>
      <c r="CR859" t="s">
        <v>179</v>
      </c>
      <c r="CS859">
        <v>0</v>
      </c>
    </row>
    <row r="860" spans="1:97" x14ac:dyDescent="0.2">
      <c r="A860">
        <v>2022</v>
      </c>
      <c r="B860">
        <v>2</v>
      </c>
      <c r="C860" s="262">
        <v>44598</v>
      </c>
      <c r="D860">
        <v>425</v>
      </c>
      <c r="E860">
        <v>674</v>
      </c>
      <c r="F860">
        <v>2</v>
      </c>
      <c r="G860" t="s">
        <v>219</v>
      </c>
      <c r="H860" t="s">
        <v>220</v>
      </c>
      <c r="I860" t="s">
        <v>221</v>
      </c>
      <c r="J860">
        <v>2</v>
      </c>
      <c r="K860">
        <v>1</v>
      </c>
      <c r="L860">
        <v>256</v>
      </c>
      <c r="M860">
        <v>240.89599999999999</v>
      </c>
      <c r="N860">
        <v>274.17599999999999</v>
      </c>
      <c r="AM860"/>
      <c r="AN860"/>
      <c r="AP860">
        <v>60</v>
      </c>
      <c r="AQ860">
        <v>120</v>
      </c>
      <c r="AR860"/>
      <c r="AS860"/>
      <c r="BG860">
        <v>0</v>
      </c>
      <c r="BH860"/>
      <c r="BK860">
        <v>400</v>
      </c>
      <c r="BV860">
        <v>0</v>
      </c>
      <c r="BW860">
        <v>400</v>
      </c>
      <c r="CG860">
        <v>0</v>
      </c>
      <c r="CH860">
        <v>0</v>
      </c>
      <c r="CI860"/>
      <c r="CJ860">
        <v>1.4999999999999999E-2</v>
      </c>
      <c r="CQ860" t="s">
        <v>174</v>
      </c>
      <c r="CR860" t="s">
        <v>222</v>
      </c>
      <c r="CS860">
        <v>0</v>
      </c>
    </row>
    <row r="861" spans="1:97" x14ac:dyDescent="0.2">
      <c r="A861">
        <v>2022</v>
      </c>
      <c r="B861">
        <v>2</v>
      </c>
      <c r="C861" s="262">
        <v>44598</v>
      </c>
      <c r="D861">
        <v>137</v>
      </c>
      <c r="E861">
        <v>273</v>
      </c>
      <c r="F861">
        <v>3</v>
      </c>
      <c r="G861" t="s">
        <v>163</v>
      </c>
      <c r="H861" t="s">
        <v>164</v>
      </c>
      <c r="I861" t="s">
        <v>160</v>
      </c>
      <c r="J861">
        <v>3</v>
      </c>
      <c r="K861">
        <v>2</v>
      </c>
      <c r="L861">
        <v>564</v>
      </c>
      <c r="M861">
        <v>524.52</v>
      </c>
      <c r="N861">
        <v>603.48</v>
      </c>
      <c r="AM861"/>
      <c r="AN861"/>
      <c r="AP861">
        <v>93</v>
      </c>
      <c r="AQ861">
        <v>116</v>
      </c>
      <c r="AR861"/>
      <c r="AS861"/>
      <c r="BG861">
        <v>0</v>
      </c>
      <c r="BH861"/>
      <c r="BV861">
        <v>0</v>
      </c>
      <c r="BW861"/>
      <c r="CG861">
        <v>0</v>
      </c>
      <c r="CH861">
        <v>0</v>
      </c>
      <c r="CI861"/>
      <c r="CJ861">
        <v>1.4999999999999999E-2</v>
      </c>
      <c r="CQ861" t="s">
        <v>165</v>
      </c>
      <c r="CS861">
        <v>0</v>
      </c>
    </row>
    <row r="862" spans="1:97" x14ac:dyDescent="0.2">
      <c r="A862">
        <v>2022</v>
      </c>
      <c r="B862">
        <v>2</v>
      </c>
      <c r="C862" s="262">
        <v>44598</v>
      </c>
      <c r="D862">
        <v>142</v>
      </c>
      <c r="E862">
        <v>280</v>
      </c>
      <c r="F862">
        <v>3</v>
      </c>
      <c r="G862" t="s">
        <v>319</v>
      </c>
      <c r="H862" t="s">
        <v>320</v>
      </c>
      <c r="I862" t="s">
        <v>160</v>
      </c>
      <c r="J862">
        <v>3</v>
      </c>
      <c r="K862">
        <v>2</v>
      </c>
      <c r="L862">
        <v>323</v>
      </c>
      <c r="M862">
        <v>300.39</v>
      </c>
      <c r="N862">
        <v>345.61</v>
      </c>
      <c r="AM862"/>
      <c r="AN862"/>
      <c r="AP862">
        <v>105</v>
      </c>
      <c r="AQ862">
        <v>103</v>
      </c>
      <c r="AR862"/>
      <c r="AS862"/>
      <c r="BG862">
        <v>0</v>
      </c>
      <c r="BH862"/>
      <c r="BV862">
        <v>0</v>
      </c>
      <c r="BW862"/>
      <c r="CG862">
        <v>0</v>
      </c>
      <c r="CH862">
        <v>0</v>
      </c>
      <c r="CI862"/>
      <c r="CJ862">
        <v>1.4999999999999999E-2</v>
      </c>
      <c r="CQ862" t="s">
        <v>165</v>
      </c>
      <c r="CS862">
        <v>0</v>
      </c>
    </row>
    <row r="863" spans="1:97" x14ac:dyDescent="0.2">
      <c r="A863">
        <v>2022</v>
      </c>
      <c r="B863">
        <v>2</v>
      </c>
      <c r="C863" s="262">
        <v>44598</v>
      </c>
      <c r="D863">
        <v>423</v>
      </c>
      <c r="E863">
        <v>669</v>
      </c>
      <c r="F863">
        <v>4</v>
      </c>
      <c r="G863" t="s">
        <v>247</v>
      </c>
      <c r="H863" t="s">
        <v>248</v>
      </c>
      <c r="I863" t="s">
        <v>160</v>
      </c>
      <c r="J863">
        <v>2</v>
      </c>
      <c r="K863">
        <v>2</v>
      </c>
      <c r="L863">
        <v>954</v>
      </c>
      <c r="M863">
        <v>897.71400000000006</v>
      </c>
      <c r="N863">
        <v>1021.734</v>
      </c>
      <c r="O863">
        <v>1497</v>
      </c>
      <c r="P863">
        <v>1441</v>
      </c>
      <c r="R863">
        <v>1419</v>
      </c>
      <c r="S863">
        <v>1360</v>
      </c>
      <c r="T863">
        <v>1034</v>
      </c>
      <c r="U863">
        <v>1021</v>
      </c>
      <c r="W863">
        <v>1037</v>
      </c>
      <c r="X863">
        <v>1042</v>
      </c>
      <c r="AA863">
        <v>1331</v>
      </c>
      <c r="AB863">
        <v>1548</v>
      </c>
      <c r="AD863">
        <v>1394</v>
      </c>
      <c r="AE863">
        <v>1439</v>
      </c>
      <c r="AF863">
        <v>980</v>
      </c>
      <c r="AG863">
        <v>1023</v>
      </c>
      <c r="AI863">
        <v>989</v>
      </c>
      <c r="AJ863">
        <v>1088</v>
      </c>
      <c r="AM863">
        <v>1428.625</v>
      </c>
      <c r="AN863">
        <v>1026.75</v>
      </c>
      <c r="AP863">
        <v>40</v>
      </c>
      <c r="AQ863">
        <v>180</v>
      </c>
      <c r="AR863"/>
      <c r="AS863"/>
      <c r="BG863">
        <v>0</v>
      </c>
      <c r="BH863"/>
      <c r="BV863">
        <v>0</v>
      </c>
      <c r="BW863"/>
      <c r="CG863">
        <v>0</v>
      </c>
      <c r="CH863">
        <v>0</v>
      </c>
      <c r="CI863"/>
      <c r="CJ863">
        <v>1.4999999999999999E-2</v>
      </c>
      <c r="CQ863" t="s">
        <v>174</v>
      </c>
      <c r="CR863" t="s">
        <v>175</v>
      </c>
      <c r="CS863">
        <v>0</v>
      </c>
    </row>
    <row r="864" spans="1:97" x14ac:dyDescent="0.2">
      <c r="A864">
        <v>2022</v>
      </c>
      <c r="B864">
        <v>2</v>
      </c>
      <c r="C864" s="262">
        <v>44598</v>
      </c>
      <c r="D864">
        <v>18</v>
      </c>
      <c r="E864">
        <v>49</v>
      </c>
      <c r="F864">
        <v>5</v>
      </c>
      <c r="G864" t="s">
        <v>291</v>
      </c>
      <c r="H864" t="s">
        <v>292</v>
      </c>
      <c r="I864" t="s">
        <v>221</v>
      </c>
      <c r="J864">
        <v>2</v>
      </c>
      <c r="K864">
        <v>3</v>
      </c>
      <c r="L864">
        <v>100</v>
      </c>
      <c r="M864">
        <v>95.5</v>
      </c>
      <c r="N864">
        <v>104.5</v>
      </c>
      <c r="O864">
        <v>149</v>
      </c>
      <c r="P864">
        <v>141</v>
      </c>
      <c r="R864">
        <v>140</v>
      </c>
      <c r="S864">
        <v>145</v>
      </c>
      <c r="T864">
        <v>110</v>
      </c>
      <c r="U864">
        <v>108</v>
      </c>
      <c r="W864">
        <v>110</v>
      </c>
      <c r="X864">
        <v>114</v>
      </c>
      <c r="AA864">
        <v>148</v>
      </c>
      <c r="AB864">
        <v>135</v>
      </c>
      <c r="AD864">
        <v>144</v>
      </c>
      <c r="AE864">
        <v>139</v>
      </c>
      <c r="AF864">
        <v>108</v>
      </c>
      <c r="AG864">
        <v>111</v>
      </c>
      <c r="AI864">
        <v>110</v>
      </c>
      <c r="AJ864">
        <v>114</v>
      </c>
      <c r="AM864">
        <v>142.625</v>
      </c>
      <c r="AN864">
        <v>110.625</v>
      </c>
      <c r="AP864">
        <v>101</v>
      </c>
      <c r="AQ864">
        <v>107</v>
      </c>
      <c r="AR864"/>
      <c r="AS864"/>
      <c r="AV864">
        <v>1680</v>
      </c>
      <c r="AW864">
        <v>8</v>
      </c>
      <c r="AX864">
        <v>1</v>
      </c>
      <c r="AY864">
        <v>1</v>
      </c>
      <c r="BG864">
        <v>0</v>
      </c>
      <c r="BH864">
        <v>1680</v>
      </c>
      <c r="BK864">
        <v>756</v>
      </c>
      <c r="BL864">
        <v>2</v>
      </c>
      <c r="BM864">
        <v>4</v>
      </c>
      <c r="BN864">
        <v>5</v>
      </c>
      <c r="BV864">
        <v>0</v>
      </c>
      <c r="BW864">
        <v>756</v>
      </c>
      <c r="BX864">
        <v>3</v>
      </c>
      <c r="BY864">
        <v>1</v>
      </c>
      <c r="BZ864">
        <v>2</v>
      </c>
      <c r="CG864">
        <v>0</v>
      </c>
      <c r="CH864">
        <v>0</v>
      </c>
      <c r="CI864">
        <v>2436</v>
      </c>
      <c r="CJ864">
        <v>1.4999999999999999E-2</v>
      </c>
      <c r="CQ864" t="s">
        <v>174</v>
      </c>
      <c r="CR864" t="s">
        <v>222</v>
      </c>
      <c r="CS864">
        <v>0</v>
      </c>
    </row>
    <row r="865" spans="1:97" x14ac:dyDescent="0.2">
      <c r="A865">
        <v>2022</v>
      </c>
      <c r="B865">
        <v>2</v>
      </c>
      <c r="C865" s="262">
        <v>44598</v>
      </c>
      <c r="D865">
        <v>18</v>
      </c>
      <c r="E865">
        <v>50</v>
      </c>
      <c r="F865">
        <v>5</v>
      </c>
      <c r="G865" t="s">
        <v>294</v>
      </c>
      <c r="H865" t="s">
        <v>295</v>
      </c>
      <c r="I865" t="s">
        <v>221</v>
      </c>
      <c r="J865">
        <v>2</v>
      </c>
      <c r="K865">
        <v>3</v>
      </c>
      <c r="L865">
        <v>54</v>
      </c>
      <c r="M865">
        <v>51.57</v>
      </c>
      <c r="N865">
        <v>56.43</v>
      </c>
      <c r="Y865">
        <v>110</v>
      </c>
      <c r="Z865">
        <v>110</v>
      </c>
      <c r="AK865">
        <v>110</v>
      </c>
      <c r="AL865">
        <v>110</v>
      </c>
      <c r="AM865"/>
      <c r="AN865"/>
      <c r="AP865">
        <v>101</v>
      </c>
      <c r="AQ865">
        <v>107</v>
      </c>
      <c r="AR865">
        <v>16.36363636363636</v>
      </c>
      <c r="AS865">
        <v>16.36363636363636</v>
      </c>
      <c r="BG865">
        <v>0</v>
      </c>
      <c r="BH865"/>
      <c r="BV865">
        <v>0</v>
      </c>
      <c r="BW865"/>
      <c r="CG865">
        <v>0</v>
      </c>
      <c r="CH865">
        <v>0</v>
      </c>
      <c r="CI865"/>
      <c r="CJ865">
        <v>1.4999999999999999E-2</v>
      </c>
      <c r="CQ865" t="s">
        <v>174</v>
      </c>
      <c r="CR865" t="s">
        <v>222</v>
      </c>
      <c r="CS865">
        <v>0</v>
      </c>
    </row>
    <row r="866" spans="1:97" x14ac:dyDescent="0.2">
      <c r="A866">
        <v>2022</v>
      </c>
      <c r="B866">
        <v>2</v>
      </c>
      <c r="C866" s="262">
        <v>44598</v>
      </c>
      <c r="D866">
        <v>236</v>
      </c>
      <c r="E866">
        <v>160</v>
      </c>
      <c r="F866">
        <v>5</v>
      </c>
      <c r="G866" t="s">
        <v>214</v>
      </c>
      <c r="H866" t="s">
        <v>215</v>
      </c>
      <c r="I866" t="s">
        <v>160</v>
      </c>
      <c r="J866">
        <v>2</v>
      </c>
      <c r="K866">
        <v>1</v>
      </c>
      <c r="L866">
        <v>200</v>
      </c>
      <c r="M866">
        <v>186</v>
      </c>
      <c r="N866">
        <v>214</v>
      </c>
      <c r="R866">
        <v>288</v>
      </c>
      <c r="S866">
        <v>290</v>
      </c>
      <c r="W866">
        <v>191</v>
      </c>
      <c r="X866">
        <v>195</v>
      </c>
      <c r="Z866">
        <v>104</v>
      </c>
      <c r="AA866">
        <v>236</v>
      </c>
      <c r="AB866">
        <v>240</v>
      </c>
      <c r="AD866">
        <v>250</v>
      </c>
      <c r="AE866">
        <v>261</v>
      </c>
      <c r="AF866">
        <v>194</v>
      </c>
      <c r="AG866">
        <v>198</v>
      </c>
      <c r="AI866">
        <v>200</v>
      </c>
      <c r="AJ866">
        <v>203</v>
      </c>
      <c r="AK866">
        <v>112</v>
      </c>
      <c r="AL866">
        <v>112</v>
      </c>
      <c r="AM866">
        <v>260.83333333333331</v>
      </c>
      <c r="AN866">
        <v>196.83333333333329</v>
      </c>
      <c r="AP866">
        <v>76</v>
      </c>
      <c r="AQ866">
        <v>95</v>
      </c>
      <c r="AR866">
        <v>16.513761467889911</v>
      </c>
      <c r="AS866">
        <v>16.513761467889911</v>
      </c>
      <c r="AW866">
        <v>1</v>
      </c>
      <c r="AX866">
        <v>4</v>
      </c>
      <c r="BG866">
        <v>0</v>
      </c>
      <c r="BH866"/>
      <c r="BK866">
        <v>666</v>
      </c>
      <c r="BM866">
        <v>2</v>
      </c>
      <c r="BN866">
        <v>7</v>
      </c>
      <c r="BV866">
        <v>0</v>
      </c>
      <c r="BW866">
        <v>666</v>
      </c>
      <c r="BY866">
        <v>6</v>
      </c>
      <c r="CG866">
        <v>0</v>
      </c>
      <c r="CH866">
        <v>0</v>
      </c>
      <c r="CI866"/>
      <c r="CJ866">
        <v>1.4999999999999999E-2</v>
      </c>
      <c r="CQ866" t="s">
        <v>216</v>
      </c>
      <c r="CR866" t="s">
        <v>217</v>
      </c>
      <c r="CS866">
        <v>0</v>
      </c>
    </row>
    <row r="867" spans="1:97" x14ac:dyDescent="0.2">
      <c r="A867">
        <v>2022</v>
      </c>
      <c r="B867">
        <v>2</v>
      </c>
      <c r="C867" s="262">
        <v>44598</v>
      </c>
      <c r="D867">
        <v>1</v>
      </c>
      <c r="E867">
        <v>2</v>
      </c>
      <c r="F867">
        <v>6</v>
      </c>
      <c r="G867" t="s">
        <v>342</v>
      </c>
      <c r="H867" t="s">
        <v>343</v>
      </c>
      <c r="I867" t="s">
        <v>160</v>
      </c>
      <c r="J867">
        <v>3</v>
      </c>
      <c r="K867">
        <v>2</v>
      </c>
      <c r="L867">
        <v>113</v>
      </c>
      <c r="M867">
        <v>105.09</v>
      </c>
      <c r="N867">
        <v>120.91</v>
      </c>
      <c r="Y867">
        <v>118</v>
      </c>
      <c r="AM867"/>
      <c r="AN867"/>
      <c r="AP867">
        <v>108</v>
      </c>
      <c r="AQ867">
        <v>100</v>
      </c>
      <c r="AR867">
        <v>10.16949152542373</v>
      </c>
      <c r="AS867">
        <v>10.16949152542373</v>
      </c>
      <c r="BG867">
        <v>0</v>
      </c>
      <c r="BH867"/>
      <c r="BV867">
        <v>0</v>
      </c>
      <c r="BW867"/>
      <c r="CG867">
        <v>0</v>
      </c>
      <c r="CH867">
        <v>0</v>
      </c>
      <c r="CI867"/>
      <c r="CJ867">
        <v>1.4999999999999999E-2</v>
      </c>
      <c r="CQ867" t="s">
        <v>341</v>
      </c>
      <c r="CR867" t="s">
        <v>341</v>
      </c>
      <c r="CS867">
        <v>0</v>
      </c>
    </row>
    <row r="868" spans="1:97" x14ac:dyDescent="0.2">
      <c r="A868">
        <v>2022</v>
      </c>
      <c r="B868">
        <v>2</v>
      </c>
      <c r="C868" s="262">
        <v>44598</v>
      </c>
      <c r="D868">
        <v>18</v>
      </c>
      <c r="E868">
        <v>50</v>
      </c>
      <c r="F868">
        <v>6</v>
      </c>
      <c r="G868" t="s">
        <v>294</v>
      </c>
      <c r="H868" t="s">
        <v>295</v>
      </c>
      <c r="I868" t="s">
        <v>221</v>
      </c>
      <c r="J868">
        <v>2</v>
      </c>
      <c r="K868">
        <v>3</v>
      </c>
      <c r="L868">
        <v>54</v>
      </c>
      <c r="M868">
        <v>51.57</v>
      </c>
      <c r="N868">
        <v>56.43</v>
      </c>
      <c r="O868">
        <v>76</v>
      </c>
      <c r="P868">
        <v>71</v>
      </c>
      <c r="R868">
        <v>73</v>
      </c>
      <c r="S868">
        <v>80</v>
      </c>
      <c r="T868">
        <v>60</v>
      </c>
      <c r="U868">
        <v>58</v>
      </c>
      <c r="W868">
        <v>58</v>
      </c>
      <c r="X868">
        <v>60</v>
      </c>
      <c r="AA868">
        <v>72</v>
      </c>
      <c r="AB868">
        <v>70</v>
      </c>
      <c r="AD868">
        <v>80</v>
      </c>
      <c r="AE868">
        <v>84</v>
      </c>
      <c r="AF868">
        <v>57</v>
      </c>
      <c r="AG868">
        <v>58</v>
      </c>
      <c r="AI868">
        <v>58</v>
      </c>
      <c r="AJ868">
        <v>66</v>
      </c>
      <c r="AM868">
        <v>75.75</v>
      </c>
      <c r="AN868">
        <v>59.375</v>
      </c>
      <c r="AP868">
        <v>101</v>
      </c>
      <c r="AQ868">
        <v>107</v>
      </c>
      <c r="AR868"/>
      <c r="AS868"/>
      <c r="BG868">
        <v>0</v>
      </c>
      <c r="BH868"/>
      <c r="BK868">
        <v>756</v>
      </c>
      <c r="BL868">
        <v>1</v>
      </c>
      <c r="BM868">
        <v>3</v>
      </c>
      <c r="BN868">
        <v>6</v>
      </c>
      <c r="BV868">
        <v>0</v>
      </c>
      <c r="BW868">
        <v>756</v>
      </c>
      <c r="CG868">
        <v>0</v>
      </c>
      <c r="CH868">
        <v>0</v>
      </c>
      <c r="CI868"/>
      <c r="CJ868">
        <v>1.4999999999999999E-2</v>
      </c>
      <c r="CQ868" t="s">
        <v>174</v>
      </c>
      <c r="CR868" t="s">
        <v>222</v>
      </c>
      <c r="CS868">
        <v>0</v>
      </c>
    </row>
    <row r="869" spans="1:97" x14ac:dyDescent="0.2">
      <c r="A869">
        <v>2022</v>
      </c>
      <c r="B869">
        <v>2</v>
      </c>
      <c r="C869" s="262">
        <v>44598</v>
      </c>
      <c r="D869">
        <v>388</v>
      </c>
      <c r="E869">
        <v>564</v>
      </c>
      <c r="F869">
        <v>6</v>
      </c>
      <c r="G869" t="s">
        <v>410</v>
      </c>
      <c r="H869" t="s">
        <v>411</v>
      </c>
      <c r="I869" t="s">
        <v>160</v>
      </c>
      <c r="J869">
        <v>3</v>
      </c>
      <c r="K869">
        <v>4</v>
      </c>
      <c r="L869">
        <v>119</v>
      </c>
      <c r="M869">
        <v>109.48</v>
      </c>
      <c r="N869">
        <v>128.52000000000001</v>
      </c>
      <c r="O869">
        <v>188</v>
      </c>
      <c r="P869">
        <v>179</v>
      </c>
      <c r="R869">
        <v>184</v>
      </c>
      <c r="S869">
        <v>158</v>
      </c>
      <c r="T869">
        <v>130</v>
      </c>
      <c r="U869">
        <v>128</v>
      </c>
      <c r="W869">
        <v>130</v>
      </c>
      <c r="X869">
        <v>131</v>
      </c>
      <c r="AA869">
        <v>167</v>
      </c>
      <c r="AB869">
        <v>183</v>
      </c>
      <c r="AD869">
        <v>166</v>
      </c>
      <c r="AE869">
        <v>162</v>
      </c>
      <c r="AF869">
        <v>134</v>
      </c>
      <c r="AG869">
        <v>125</v>
      </c>
      <c r="AI869">
        <v>128</v>
      </c>
      <c r="AJ869">
        <v>140</v>
      </c>
      <c r="AM869">
        <v>173.375</v>
      </c>
      <c r="AN869">
        <v>130.75</v>
      </c>
      <c r="AP869">
        <v>83</v>
      </c>
      <c r="AQ869">
        <v>130</v>
      </c>
      <c r="AR869"/>
      <c r="AS869"/>
      <c r="AV869">
        <v>800</v>
      </c>
      <c r="AW869">
        <v>4</v>
      </c>
      <c r="AX869">
        <v>8</v>
      </c>
      <c r="AY869">
        <v>4</v>
      </c>
      <c r="AZ869">
        <v>4</v>
      </c>
      <c r="BG869">
        <v>0</v>
      </c>
      <c r="BH869">
        <v>800</v>
      </c>
      <c r="BK869">
        <v>180</v>
      </c>
      <c r="BL869">
        <v>4</v>
      </c>
      <c r="BM869">
        <v>8</v>
      </c>
      <c r="BN869">
        <v>6</v>
      </c>
      <c r="BV869">
        <v>0</v>
      </c>
      <c r="BW869">
        <v>180</v>
      </c>
      <c r="BX869">
        <v>2</v>
      </c>
      <c r="BY869">
        <v>4</v>
      </c>
      <c r="BZ869">
        <v>2</v>
      </c>
      <c r="CG869">
        <v>0</v>
      </c>
      <c r="CH869">
        <v>0</v>
      </c>
      <c r="CI869">
        <v>980</v>
      </c>
      <c r="CJ869">
        <v>1.4999999999999999E-2</v>
      </c>
      <c r="CQ869" t="s">
        <v>380</v>
      </c>
      <c r="CR869" t="s">
        <v>381</v>
      </c>
      <c r="CS869">
        <v>0</v>
      </c>
    </row>
    <row r="870" spans="1:97" x14ac:dyDescent="0.2">
      <c r="A870">
        <v>2022</v>
      </c>
      <c r="B870">
        <v>2</v>
      </c>
      <c r="C870" s="262">
        <v>44598</v>
      </c>
      <c r="D870">
        <v>388</v>
      </c>
      <c r="E870">
        <v>565</v>
      </c>
      <c r="F870">
        <v>6</v>
      </c>
      <c r="G870" t="s">
        <v>412</v>
      </c>
      <c r="H870" t="s">
        <v>413</v>
      </c>
      <c r="I870" t="s">
        <v>160</v>
      </c>
      <c r="J870">
        <v>3</v>
      </c>
      <c r="K870">
        <v>4</v>
      </c>
      <c r="L870">
        <v>91</v>
      </c>
      <c r="M870">
        <v>83.72</v>
      </c>
      <c r="N870">
        <v>98.28</v>
      </c>
      <c r="O870">
        <v>142</v>
      </c>
      <c r="P870">
        <v>140</v>
      </c>
      <c r="R870">
        <v>141</v>
      </c>
      <c r="S870">
        <v>126</v>
      </c>
      <c r="T870">
        <v>102</v>
      </c>
      <c r="U870">
        <v>99</v>
      </c>
      <c r="W870">
        <v>100</v>
      </c>
      <c r="X870">
        <v>104</v>
      </c>
      <c r="AA870">
        <v>123</v>
      </c>
      <c r="AB870">
        <v>128</v>
      </c>
      <c r="AD870">
        <v>125</v>
      </c>
      <c r="AE870">
        <v>122</v>
      </c>
      <c r="AF870">
        <v>106</v>
      </c>
      <c r="AG870">
        <v>97</v>
      </c>
      <c r="AI870">
        <v>100</v>
      </c>
      <c r="AJ870">
        <v>106</v>
      </c>
      <c r="AM870">
        <v>130.875</v>
      </c>
      <c r="AN870">
        <v>101.75</v>
      </c>
      <c r="AP870">
        <v>83</v>
      </c>
      <c r="AQ870">
        <v>130</v>
      </c>
      <c r="AR870"/>
      <c r="AS870"/>
      <c r="BG870">
        <v>0</v>
      </c>
      <c r="BH870"/>
      <c r="BV870">
        <v>0</v>
      </c>
      <c r="BW870"/>
      <c r="CG870">
        <v>0</v>
      </c>
      <c r="CH870">
        <v>0</v>
      </c>
      <c r="CI870"/>
      <c r="CJ870">
        <v>1.4999999999999999E-2</v>
      </c>
      <c r="CQ870" t="s">
        <v>380</v>
      </c>
      <c r="CR870" t="s">
        <v>381</v>
      </c>
      <c r="CS870">
        <v>0</v>
      </c>
    </row>
    <row r="871" spans="1:97" x14ac:dyDescent="0.2">
      <c r="A871">
        <v>2022</v>
      </c>
      <c r="B871">
        <v>2</v>
      </c>
      <c r="C871" s="262">
        <v>44598</v>
      </c>
      <c r="D871">
        <v>388</v>
      </c>
      <c r="E871">
        <v>566</v>
      </c>
      <c r="F871">
        <v>6</v>
      </c>
      <c r="G871" t="s">
        <v>414</v>
      </c>
      <c r="H871" t="s">
        <v>415</v>
      </c>
      <c r="I871" t="s">
        <v>160</v>
      </c>
      <c r="J871">
        <v>3</v>
      </c>
      <c r="K871">
        <v>4</v>
      </c>
      <c r="L871">
        <v>34</v>
      </c>
      <c r="M871">
        <v>31.28</v>
      </c>
      <c r="N871">
        <v>36.72</v>
      </c>
      <c r="O871">
        <v>39</v>
      </c>
      <c r="P871">
        <v>40</v>
      </c>
      <c r="R871">
        <v>38</v>
      </c>
      <c r="S871">
        <v>35</v>
      </c>
      <c r="T871">
        <v>33</v>
      </c>
      <c r="U871">
        <v>34</v>
      </c>
      <c r="W871">
        <v>25</v>
      </c>
      <c r="X871">
        <v>34</v>
      </c>
      <c r="Y871">
        <v>141</v>
      </c>
      <c r="Z871">
        <v>131</v>
      </c>
      <c r="AA871">
        <v>37</v>
      </c>
      <c r="AB871">
        <v>38</v>
      </c>
      <c r="AD871">
        <v>30</v>
      </c>
      <c r="AE871">
        <v>35</v>
      </c>
      <c r="AF871">
        <v>29</v>
      </c>
      <c r="AG871">
        <v>29</v>
      </c>
      <c r="AI871">
        <v>23</v>
      </c>
      <c r="AJ871">
        <v>31</v>
      </c>
      <c r="AK871">
        <v>134</v>
      </c>
      <c r="AL871">
        <v>144</v>
      </c>
      <c r="AM871">
        <v>36.5</v>
      </c>
      <c r="AN871">
        <v>29.75</v>
      </c>
      <c r="AP871">
        <v>83</v>
      </c>
      <c r="AQ871">
        <v>130</v>
      </c>
      <c r="AR871">
        <v>8.7591240875912408</v>
      </c>
      <c r="AS871">
        <v>8.7591240875912408</v>
      </c>
      <c r="BG871">
        <v>0</v>
      </c>
      <c r="BH871"/>
      <c r="BV871">
        <v>0</v>
      </c>
      <c r="BW871"/>
      <c r="CG871">
        <v>0</v>
      </c>
      <c r="CH871">
        <v>0</v>
      </c>
      <c r="CI871"/>
      <c r="CJ871">
        <v>1.4999999999999999E-2</v>
      </c>
      <c r="CQ871" t="s">
        <v>380</v>
      </c>
      <c r="CR871" t="s">
        <v>381</v>
      </c>
      <c r="CS871">
        <v>0</v>
      </c>
    </row>
    <row r="872" spans="1:97" x14ac:dyDescent="0.2">
      <c r="A872">
        <v>2022</v>
      </c>
      <c r="B872">
        <v>2</v>
      </c>
      <c r="C872" s="262">
        <v>44598</v>
      </c>
      <c r="D872">
        <v>376</v>
      </c>
      <c r="E872">
        <v>438</v>
      </c>
      <c r="F872">
        <v>7</v>
      </c>
      <c r="G872" t="s">
        <v>197</v>
      </c>
      <c r="H872" t="s">
        <v>198</v>
      </c>
      <c r="I872" t="s">
        <v>160</v>
      </c>
      <c r="J872">
        <v>3</v>
      </c>
      <c r="K872">
        <v>2</v>
      </c>
      <c r="L872">
        <v>335</v>
      </c>
      <c r="M872">
        <v>315.23500000000001</v>
      </c>
      <c r="N872">
        <v>358.78500000000003</v>
      </c>
      <c r="O872">
        <v>441</v>
      </c>
      <c r="P872">
        <v>435</v>
      </c>
      <c r="R872">
        <v>438</v>
      </c>
      <c r="S872">
        <v>430</v>
      </c>
      <c r="T872">
        <v>361</v>
      </c>
      <c r="U872">
        <v>365</v>
      </c>
      <c r="W872">
        <v>370</v>
      </c>
      <c r="X872">
        <v>348</v>
      </c>
      <c r="Y872">
        <v>136</v>
      </c>
      <c r="Z872">
        <v>134</v>
      </c>
      <c r="AA872">
        <v>489</v>
      </c>
      <c r="AB872">
        <v>444</v>
      </c>
      <c r="AD872">
        <v>472</v>
      </c>
      <c r="AE872">
        <v>466</v>
      </c>
      <c r="AF872">
        <v>359</v>
      </c>
      <c r="AG872">
        <v>350</v>
      </c>
      <c r="AI872">
        <v>378</v>
      </c>
      <c r="AJ872">
        <v>364</v>
      </c>
      <c r="AK872">
        <v>155</v>
      </c>
      <c r="AL872">
        <v>156</v>
      </c>
      <c r="AM872">
        <v>451.875</v>
      </c>
      <c r="AN872">
        <v>361.875</v>
      </c>
      <c r="AP872">
        <v>75</v>
      </c>
      <c r="AQ872">
        <v>144</v>
      </c>
      <c r="AR872">
        <v>8.2758620689655178</v>
      </c>
      <c r="AS872">
        <v>8.2758620689655178</v>
      </c>
      <c r="AV872">
        <v>624</v>
      </c>
      <c r="AW872">
        <v>4</v>
      </c>
      <c r="AX872">
        <v>6</v>
      </c>
      <c r="AY872">
        <v>4</v>
      </c>
      <c r="BG872">
        <v>0</v>
      </c>
      <c r="BH872">
        <v>624</v>
      </c>
      <c r="BK872">
        <v>816</v>
      </c>
      <c r="BL872">
        <v>2</v>
      </c>
      <c r="BM872">
        <v>4</v>
      </c>
      <c r="BN872">
        <v>4</v>
      </c>
      <c r="BV872">
        <v>0</v>
      </c>
      <c r="BW872">
        <v>816</v>
      </c>
      <c r="BX872">
        <v>3</v>
      </c>
      <c r="BY872">
        <v>5</v>
      </c>
      <c r="BZ872">
        <v>4</v>
      </c>
      <c r="CG872">
        <v>0</v>
      </c>
      <c r="CH872">
        <v>0</v>
      </c>
      <c r="CI872">
        <v>1440</v>
      </c>
      <c r="CJ872">
        <v>1.4999999999999999E-2</v>
      </c>
      <c r="CQ872" t="s">
        <v>174</v>
      </c>
      <c r="CR872" t="s">
        <v>175</v>
      </c>
      <c r="CS872">
        <v>0</v>
      </c>
    </row>
    <row r="873" spans="1:97" x14ac:dyDescent="0.2">
      <c r="A873">
        <v>2022</v>
      </c>
      <c r="B873">
        <v>2</v>
      </c>
      <c r="C873" s="262">
        <v>44598</v>
      </c>
      <c r="D873">
        <v>1</v>
      </c>
      <c r="E873">
        <v>1</v>
      </c>
      <c r="F873">
        <v>8</v>
      </c>
      <c r="G873" t="s">
        <v>339</v>
      </c>
      <c r="H873" t="s">
        <v>340</v>
      </c>
      <c r="I873" t="s">
        <v>160</v>
      </c>
      <c r="J873">
        <v>3</v>
      </c>
      <c r="K873">
        <v>2</v>
      </c>
      <c r="L873">
        <v>111</v>
      </c>
      <c r="M873">
        <v>103.23</v>
      </c>
      <c r="N873">
        <v>118.77</v>
      </c>
      <c r="O873">
        <v>154</v>
      </c>
      <c r="P873">
        <v>130</v>
      </c>
      <c r="T873">
        <v>108</v>
      </c>
      <c r="U873">
        <v>109</v>
      </c>
      <c r="AM873">
        <v>142</v>
      </c>
      <c r="AN873">
        <v>108.5</v>
      </c>
      <c r="AP873">
        <v>108</v>
      </c>
      <c r="AQ873">
        <v>100</v>
      </c>
      <c r="AR873"/>
      <c r="AS873"/>
      <c r="AV873">
        <v>688</v>
      </c>
      <c r="AW873">
        <v>1</v>
      </c>
      <c r="AX873">
        <v>1</v>
      </c>
      <c r="AY873">
        <v>3</v>
      </c>
      <c r="BG873">
        <v>0</v>
      </c>
      <c r="BH873">
        <v>688</v>
      </c>
      <c r="BV873">
        <v>0</v>
      </c>
      <c r="BW873"/>
      <c r="CG873">
        <v>0</v>
      </c>
      <c r="CH873">
        <v>0</v>
      </c>
      <c r="CI873"/>
      <c r="CJ873">
        <v>1.4999999999999999E-2</v>
      </c>
      <c r="CQ873" t="s">
        <v>341</v>
      </c>
      <c r="CR873" t="s">
        <v>341</v>
      </c>
      <c r="CS873">
        <v>0</v>
      </c>
    </row>
    <row r="874" spans="1:97" x14ac:dyDescent="0.2">
      <c r="A874">
        <v>2022</v>
      </c>
      <c r="B874">
        <v>2</v>
      </c>
      <c r="C874" s="262">
        <v>44598</v>
      </c>
      <c r="D874">
        <v>1</v>
      </c>
      <c r="E874">
        <v>2</v>
      </c>
      <c r="F874">
        <v>8</v>
      </c>
      <c r="G874" t="s">
        <v>342</v>
      </c>
      <c r="H874" t="s">
        <v>343</v>
      </c>
      <c r="I874" t="s">
        <v>160</v>
      </c>
      <c r="J874">
        <v>3</v>
      </c>
      <c r="K874">
        <v>2</v>
      </c>
      <c r="L874">
        <v>113</v>
      </c>
      <c r="M874">
        <v>105.09</v>
      </c>
      <c r="N874">
        <v>120.91</v>
      </c>
      <c r="O874">
        <v>146</v>
      </c>
      <c r="P874">
        <v>143</v>
      </c>
      <c r="T874">
        <v>116</v>
      </c>
      <c r="U874">
        <v>113</v>
      </c>
      <c r="AM874">
        <v>144.5</v>
      </c>
      <c r="AN874">
        <v>114.5</v>
      </c>
      <c r="AP874">
        <v>108</v>
      </c>
      <c r="AQ874">
        <v>100</v>
      </c>
      <c r="AR874"/>
      <c r="AS874"/>
      <c r="AV874">
        <v>702</v>
      </c>
      <c r="AW874">
        <v>2</v>
      </c>
      <c r="AX874">
        <v>1</v>
      </c>
      <c r="AY874">
        <v>1</v>
      </c>
      <c r="BG874">
        <v>0</v>
      </c>
      <c r="BH874">
        <v>702</v>
      </c>
      <c r="BV874">
        <v>0</v>
      </c>
      <c r="BW874"/>
      <c r="CG874">
        <v>0</v>
      </c>
      <c r="CH874">
        <v>0</v>
      </c>
      <c r="CI874"/>
      <c r="CJ874">
        <v>1.4999999999999999E-2</v>
      </c>
      <c r="CQ874" t="s">
        <v>341</v>
      </c>
      <c r="CR874" t="s">
        <v>341</v>
      </c>
      <c r="CS874">
        <v>0</v>
      </c>
    </row>
    <row r="875" spans="1:97" x14ac:dyDescent="0.2">
      <c r="A875">
        <v>2022</v>
      </c>
      <c r="B875">
        <v>2</v>
      </c>
      <c r="C875" s="262">
        <v>44598</v>
      </c>
      <c r="D875">
        <v>381</v>
      </c>
      <c r="E875">
        <v>445</v>
      </c>
      <c r="F875">
        <v>8</v>
      </c>
      <c r="G875" t="s">
        <v>321</v>
      </c>
      <c r="H875" t="s">
        <v>322</v>
      </c>
      <c r="I875" t="s">
        <v>160</v>
      </c>
      <c r="J875">
        <v>3</v>
      </c>
      <c r="K875">
        <v>1</v>
      </c>
      <c r="L875">
        <v>28</v>
      </c>
      <c r="M875">
        <v>25.2</v>
      </c>
      <c r="N875">
        <v>30.8</v>
      </c>
      <c r="P875">
        <v>42</v>
      </c>
      <c r="R875">
        <v>43</v>
      </c>
      <c r="S875">
        <v>46</v>
      </c>
      <c r="U875">
        <v>36</v>
      </c>
      <c r="W875">
        <v>28</v>
      </c>
      <c r="X875">
        <v>32</v>
      </c>
      <c r="AA875">
        <v>41</v>
      </c>
      <c r="AB875">
        <v>32</v>
      </c>
      <c r="AD875">
        <v>37</v>
      </c>
      <c r="AE875">
        <v>41</v>
      </c>
      <c r="AF875">
        <v>31</v>
      </c>
      <c r="AG875">
        <v>27</v>
      </c>
      <c r="AI875">
        <v>30</v>
      </c>
      <c r="AJ875">
        <v>32</v>
      </c>
      <c r="AM875">
        <v>40.285714285714278</v>
      </c>
      <c r="AN875">
        <v>30.857142857142861</v>
      </c>
      <c r="AP875">
        <v>75</v>
      </c>
      <c r="AQ875">
        <v>144</v>
      </c>
      <c r="AR875"/>
      <c r="AS875"/>
      <c r="AV875">
        <v>600</v>
      </c>
      <c r="AW875">
        <v>1</v>
      </c>
      <c r="AX875">
        <v>1</v>
      </c>
      <c r="AY875">
        <v>2</v>
      </c>
      <c r="AZ875">
        <v>1</v>
      </c>
      <c r="BG875">
        <v>0</v>
      </c>
      <c r="BH875">
        <v>600</v>
      </c>
      <c r="BK875">
        <v>800</v>
      </c>
      <c r="BM875">
        <v>2</v>
      </c>
      <c r="BN875">
        <v>6</v>
      </c>
      <c r="BV875">
        <v>0</v>
      </c>
      <c r="BW875">
        <v>800</v>
      </c>
      <c r="BY875">
        <v>3</v>
      </c>
      <c r="BZ875">
        <v>8</v>
      </c>
      <c r="CG875">
        <v>0</v>
      </c>
      <c r="CH875">
        <v>0</v>
      </c>
      <c r="CI875">
        <v>1400</v>
      </c>
      <c r="CJ875">
        <v>1.4999999999999999E-2</v>
      </c>
      <c r="CQ875" t="s">
        <v>169</v>
      </c>
      <c r="CR875" t="s">
        <v>179</v>
      </c>
      <c r="CS875">
        <v>0</v>
      </c>
    </row>
    <row r="876" spans="1:97" x14ac:dyDescent="0.2">
      <c r="A876">
        <v>2022</v>
      </c>
      <c r="B876">
        <v>2</v>
      </c>
      <c r="C876" s="262">
        <v>44598</v>
      </c>
      <c r="D876">
        <v>382</v>
      </c>
      <c r="E876">
        <v>449</v>
      </c>
      <c r="F876">
        <v>8</v>
      </c>
      <c r="G876" t="s">
        <v>299</v>
      </c>
      <c r="H876" t="s">
        <v>300</v>
      </c>
      <c r="I876" t="s">
        <v>160</v>
      </c>
      <c r="J876">
        <v>3</v>
      </c>
      <c r="K876">
        <v>1</v>
      </c>
      <c r="L876">
        <v>46</v>
      </c>
      <c r="M876">
        <v>40.985999999999997</v>
      </c>
      <c r="N876">
        <v>50.048000000000002</v>
      </c>
      <c r="AM876"/>
      <c r="AN876"/>
      <c r="AP876">
        <v>112</v>
      </c>
      <c r="AQ876">
        <v>96</v>
      </c>
      <c r="AR876"/>
      <c r="AS876"/>
      <c r="BG876">
        <v>0</v>
      </c>
      <c r="BH876"/>
      <c r="BV876">
        <v>0</v>
      </c>
      <c r="BW876"/>
      <c r="CG876">
        <v>0</v>
      </c>
      <c r="CH876">
        <v>0</v>
      </c>
      <c r="CI876"/>
      <c r="CJ876">
        <v>1.4999999999999999E-2</v>
      </c>
      <c r="CQ876" t="s">
        <v>174</v>
      </c>
      <c r="CR876" t="s">
        <v>175</v>
      </c>
      <c r="CS876">
        <v>0</v>
      </c>
    </row>
    <row r="877" spans="1:97" x14ac:dyDescent="0.2">
      <c r="A877">
        <v>2022</v>
      </c>
      <c r="B877">
        <v>2</v>
      </c>
      <c r="C877" s="262">
        <v>44598</v>
      </c>
      <c r="D877">
        <v>372</v>
      </c>
      <c r="E877">
        <v>646</v>
      </c>
      <c r="F877">
        <v>46</v>
      </c>
      <c r="G877" t="s">
        <v>244</v>
      </c>
      <c r="H877" t="s">
        <v>245</v>
      </c>
      <c r="I877" t="s">
        <v>201</v>
      </c>
      <c r="J877">
        <v>2</v>
      </c>
      <c r="K877">
        <v>2</v>
      </c>
      <c r="L877">
        <v>212</v>
      </c>
      <c r="M877">
        <v>197.16</v>
      </c>
      <c r="N877">
        <v>226.84</v>
      </c>
      <c r="R877">
        <v>310</v>
      </c>
      <c r="S877">
        <v>266</v>
      </c>
      <c r="W877">
        <v>260</v>
      </c>
      <c r="X877">
        <v>219</v>
      </c>
      <c r="AB877">
        <v>262</v>
      </c>
      <c r="AD877">
        <v>265</v>
      </c>
      <c r="AE877">
        <v>260</v>
      </c>
      <c r="AG877">
        <v>208</v>
      </c>
      <c r="AI877">
        <v>212</v>
      </c>
      <c r="AJ877">
        <v>214</v>
      </c>
      <c r="AM877">
        <v>272.60000000000002</v>
      </c>
      <c r="AN877">
        <v>222.6</v>
      </c>
      <c r="AP877">
        <v>37</v>
      </c>
      <c r="AQ877">
        <v>150</v>
      </c>
      <c r="AR877"/>
      <c r="AS877"/>
      <c r="AV877">
        <v>48</v>
      </c>
      <c r="AW877">
        <v>2</v>
      </c>
      <c r="AX877">
        <v>2</v>
      </c>
      <c r="BG877">
        <v>0</v>
      </c>
      <c r="BH877">
        <v>48</v>
      </c>
      <c r="BL877">
        <v>1</v>
      </c>
      <c r="BM877">
        <v>2</v>
      </c>
      <c r="BN877">
        <v>5</v>
      </c>
      <c r="BV877">
        <v>0</v>
      </c>
      <c r="BW877"/>
      <c r="BX877">
        <v>1</v>
      </c>
      <c r="BY877">
        <v>2</v>
      </c>
      <c r="CG877">
        <v>0</v>
      </c>
      <c r="CH877">
        <v>0</v>
      </c>
      <c r="CI877"/>
      <c r="CJ877">
        <v>0.02</v>
      </c>
      <c r="CQ877" t="s">
        <v>169</v>
      </c>
      <c r="CR877" t="s">
        <v>238</v>
      </c>
      <c r="CS877">
        <v>0</v>
      </c>
    </row>
    <row r="878" spans="1:97" x14ac:dyDescent="0.2">
      <c r="A878">
        <v>2022</v>
      </c>
      <c r="B878">
        <v>2</v>
      </c>
      <c r="C878" s="262">
        <v>44598</v>
      </c>
      <c r="D878">
        <v>372</v>
      </c>
      <c r="E878">
        <v>647</v>
      </c>
      <c r="F878">
        <v>46</v>
      </c>
      <c r="G878" t="s">
        <v>236</v>
      </c>
      <c r="H878" t="s">
        <v>237</v>
      </c>
      <c r="I878" t="s">
        <v>201</v>
      </c>
      <c r="J878">
        <v>2</v>
      </c>
      <c r="K878">
        <v>2</v>
      </c>
      <c r="L878">
        <v>212</v>
      </c>
      <c r="M878">
        <v>197.16</v>
      </c>
      <c r="N878">
        <v>226.84</v>
      </c>
      <c r="R878">
        <v>335</v>
      </c>
      <c r="S878">
        <v>270</v>
      </c>
      <c r="W878">
        <v>255</v>
      </c>
      <c r="X878">
        <v>209</v>
      </c>
      <c r="Z878">
        <v>141</v>
      </c>
      <c r="AB878">
        <v>250</v>
      </c>
      <c r="AD878">
        <v>268</v>
      </c>
      <c r="AE878">
        <v>258</v>
      </c>
      <c r="AG878">
        <v>201</v>
      </c>
      <c r="AI878">
        <v>213</v>
      </c>
      <c r="AJ878">
        <v>215</v>
      </c>
      <c r="AK878">
        <v>143</v>
      </c>
      <c r="AL878">
        <v>143</v>
      </c>
      <c r="AM878">
        <v>276.2</v>
      </c>
      <c r="AN878">
        <v>218.6</v>
      </c>
      <c r="AP878">
        <v>37</v>
      </c>
      <c r="AQ878">
        <v>150</v>
      </c>
      <c r="AR878">
        <v>12.67605633802817</v>
      </c>
      <c r="AS878">
        <v>12.67605633802817</v>
      </c>
      <c r="AV878">
        <v>48</v>
      </c>
      <c r="AW878">
        <v>3</v>
      </c>
      <c r="AX878">
        <v>1</v>
      </c>
      <c r="AY878">
        <v>1</v>
      </c>
      <c r="BG878">
        <v>0</v>
      </c>
      <c r="BH878">
        <v>48</v>
      </c>
      <c r="BL878">
        <v>1</v>
      </c>
      <c r="BM878">
        <v>3</v>
      </c>
      <c r="BN878">
        <v>4</v>
      </c>
      <c r="BV878">
        <v>0</v>
      </c>
      <c r="BW878"/>
      <c r="BX878">
        <v>2</v>
      </c>
      <c r="BY878">
        <v>2</v>
      </c>
      <c r="BZ878">
        <v>2</v>
      </c>
      <c r="CG878">
        <v>0</v>
      </c>
      <c r="CH878">
        <v>0</v>
      </c>
      <c r="CI878"/>
      <c r="CJ878">
        <v>0.02</v>
      </c>
      <c r="CQ878" t="s">
        <v>169</v>
      </c>
      <c r="CR878" t="s">
        <v>238</v>
      </c>
      <c r="CS878">
        <v>0</v>
      </c>
    </row>
    <row r="879" spans="1:97" x14ac:dyDescent="0.2">
      <c r="A879">
        <v>2022</v>
      </c>
      <c r="B879">
        <v>2</v>
      </c>
      <c r="C879" s="262">
        <v>44598</v>
      </c>
      <c r="D879">
        <v>214</v>
      </c>
      <c r="E879">
        <v>142</v>
      </c>
      <c r="F879">
        <v>48</v>
      </c>
      <c r="G879" t="s">
        <v>253</v>
      </c>
      <c r="H879" t="s">
        <v>254</v>
      </c>
      <c r="I879" t="s">
        <v>201</v>
      </c>
      <c r="J879">
        <v>4</v>
      </c>
      <c r="K879">
        <v>1</v>
      </c>
      <c r="L879">
        <v>351</v>
      </c>
      <c r="M879">
        <v>326.43</v>
      </c>
      <c r="N879">
        <v>375.57</v>
      </c>
      <c r="S879">
        <v>460</v>
      </c>
      <c r="X879">
        <v>362</v>
      </c>
      <c r="Z879">
        <v>200</v>
      </c>
      <c r="AB879">
        <v>415</v>
      </c>
      <c r="AD879">
        <v>397</v>
      </c>
      <c r="AE879">
        <v>410</v>
      </c>
      <c r="AG879">
        <v>330</v>
      </c>
      <c r="AI879">
        <v>345</v>
      </c>
      <c r="AJ879">
        <v>356</v>
      </c>
      <c r="AK879">
        <v>201</v>
      </c>
      <c r="AL879">
        <v>225</v>
      </c>
      <c r="AM879">
        <v>420.5</v>
      </c>
      <c r="AN879">
        <v>348.25</v>
      </c>
      <c r="AP879">
        <v>74</v>
      </c>
      <c r="AQ879">
        <v>195</v>
      </c>
      <c r="AR879">
        <v>4.3269230769230766</v>
      </c>
      <c r="AS879">
        <v>4.3269230769230766</v>
      </c>
      <c r="BG879">
        <v>0</v>
      </c>
      <c r="BH879"/>
      <c r="BM879">
        <v>2</v>
      </c>
      <c r="BN879">
        <v>5</v>
      </c>
      <c r="BV879">
        <v>0</v>
      </c>
      <c r="BW879"/>
      <c r="CG879">
        <v>0</v>
      </c>
      <c r="CH879">
        <v>0</v>
      </c>
      <c r="CI879"/>
      <c r="CJ879">
        <v>0.02</v>
      </c>
      <c r="CQ879" t="s">
        <v>169</v>
      </c>
      <c r="CR879" t="s">
        <v>238</v>
      </c>
      <c r="CS879">
        <v>0</v>
      </c>
    </row>
    <row r="880" spans="1:97" x14ac:dyDescent="0.2">
      <c r="A880">
        <v>2022</v>
      </c>
      <c r="B880">
        <v>2</v>
      </c>
      <c r="C880" s="262">
        <v>44598</v>
      </c>
      <c r="D880">
        <v>334</v>
      </c>
      <c r="E880">
        <v>254</v>
      </c>
      <c r="F880">
        <v>49</v>
      </c>
      <c r="G880" t="s">
        <v>200</v>
      </c>
      <c r="H880" t="s">
        <v>168</v>
      </c>
      <c r="I880" t="s">
        <v>201</v>
      </c>
      <c r="J880">
        <v>4</v>
      </c>
      <c r="K880">
        <v>2</v>
      </c>
      <c r="L880">
        <v>203</v>
      </c>
      <c r="M880">
        <v>188.79</v>
      </c>
      <c r="N880">
        <v>217.21</v>
      </c>
      <c r="O880">
        <v>256</v>
      </c>
      <c r="P880">
        <v>270</v>
      </c>
      <c r="R880">
        <v>281</v>
      </c>
      <c r="S880">
        <v>285</v>
      </c>
      <c r="T880">
        <v>196</v>
      </c>
      <c r="U880">
        <v>210</v>
      </c>
      <c r="W880">
        <v>219</v>
      </c>
      <c r="X880">
        <v>213</v>
      </c>
      <c r="Y880">
        <v>141</v>
      </c>
      <c r="Z880">
        <v>143</v>
      </c>
      <c r="AA880">
        <v>322</v>
      </c>
      <c r="AB880">
        <v>300</v>
      </c>
      <c r="AD880">
        <v>290</v>
      </c>
      <c r="AE880">
        <v>285</v>
      </c>
      <c r="AF880">
        <v>228</v>
      </c>
      <c r="AG880">
        <v>208</v>
      </c>
      <c r="AI880">
        <v>202</v>
      </c>
      <c r="AJ880">
        <v>204</v>
      </c>
      <c r="AK880">
        <v>147</v>
      </c>
      <c r="AL880">
        <v>148</v>
      </c>
      <c r="AM880">
        <v>286.125</v>
      </c>
      <c r="AN880">
        <v>210</v>
      </c>
      <c r="AP880">
        <v>94</v>
      </c>
      <c r="AQ880">
        <v>153</v>
      </c>
      <c r="AR880">
        <v>6.25</v>
      </c>
      <c r="AS880">
        <v>6.25</v>
      </c>
      <c r="AW880">
        <v>6</v>
      </c>
      <c r="AX880">
        <v>6</v>
      </c>
      <c r="AY880">
        <v>2</v>
      </c>
      <c r="AZ880">
        <v>2</v>
      </c>
      <c r="BG880">
        <v>0</v>
      </c>
      <c r="BH880"/>
      <c r="BK880">
        <v>360</v>
      </c>
      <c r="BL880">
        <v>4</v>
      </c>
      <c r="BM880">
        <v>6</v>
      </c>
      <c r="BN880">
        <v>6</v>
      </c>
      <c r="BV880">
        <v>0</v>
      </c>
      <c r="BW880">
        <v>360</v>
      </c>
      <c r="BX880">
        <v>5</v>
      </c>
      <c r="BY880">
        <v>6</v>
      </c>
      <c r="BZ880">
        <v>4</v>
      </c>
      <c r="CG880">
        <v>0</v>
      </c>
      <c r="CH880">
        <v>0</v>
      </c>
      <c r="CI880"/>
      <c r="CJ880">
        <v>0.02</v>
      </c>
      <c r="CQ880" t="s">
        <v>169</v>
      </c>
      <c r="CR880" t="s">
        <v>170</v>
      </c>
      <c r="CS880">
        <v>0</v>
      </c>
    </row>
    <row r="881" spans="1:97" x14ac:dyDescent="0.2">
      <c r="A881">
        <v>2022</v>
      </c>
      <c r="B881">
        <v>2</v>
      </c>
      <c r="C881" s="262">
        <v>44598</v>
      </c>
      <c r="D881">
        <v>377</v>
      </c>
      <c r="E881">
        <v>439</v>
      </c>
      <c r="F881"/>
      <c r="G881" t="s">
        <v>202</v>
      </c>
      <c r="H881" t="s">
        <v>203</v>
      </c>
      <c r="I881" t="s">
        <v>160</v>
      </c>
      <c r="J881">
        <v>4</v>
      </c>
      <c r="K881">
        <v>1</v>
      </c>
      <c r="L881">
        <v>343</v>
      </c>
      <c r="M881">
        <v>308.7</v>
      </c>
      <c r="N881">
        <v>377.3</v>
      </c>
      <c r="O881">
        <v>378</v>
      </c>
      <c r="P881">
        <v>386</v>
      </c>
      <c r="R881">
        <v>379</v>
      </c>
      <c r="S881">
        <v>390</v>
      </c>
      <c r="T881">
        <v>340</v>
      </c>
      <c r="U881">
        <v>335</v>
      </c>
      <c r="W881">
        <v>326</v>
      </c>
      <c r="X881">
        <v>337</v>
      </c>
      <c r="Y881">
        <v>338</v>
      </c>
      <c r="Z881">
        <v>340</v>
      </c>
      <c r="AB881">
        <v>390</v>
      </c>
      <c r="AD881">
        <v>431</v>
      </c>
      <c r="AE881">
        <v>415</v>
      </c>
      <c r="AG881">
        <v>340</v>
      </c>
      <c r="AI881">
        <v>365</v>
      </c>
      <c r="AJ881">
        <v>370</v>
      </c>
      <c r="AK881">
        <v>335</v>
      </c>
      <c r="AL881">
        <v>339</v>
      </c>
      <c r="AM881">
        <v>395.57142857142861</v>
      </c>
      <c r="AN881">
        <v>344.71428571428572</v>
      </c>
      <c r="AP881">
        <v>45</v>
      </c>
      <c r="AQ881">
        <v>320</v>
      </c>
      <c r="AR881">
        <v>2.6627218934911241</v>
      </c>
      <c r="AS881">
        <v>2.6627218934911241</v>
      </c>
      <c r="AV881">
        <v>410</v>
      </c>
      <c r="AW881">
        <v>2</v>
      </c>
      <c r="AX881">
        <v>3</v>
      </c>
      <c r="AY881">
        <v>1</v>
      </c>
      <c r="BG881">
        <v>0</v>
      </c>
      <c r="BH881">
        <v>410</v>
      </c>
      <c r="BK881">
        <v>280</v>
      </c>
      <c r="BL881">
        <v>5</v>
      </c>
      <c r="BM881">
        <v>3</v>
      </c>
      <c r="BN881">
        <v>10</v>
      </c>
      <c r="BV881">
        <v>0</v>
      </c>
      <c r="BW881">
        <v>280</v>
      </c>
      <c r="BX881">
        <v>7</v>
      </c>
      <c r="BY881">
        <v>6</v>
      </c>
      <c r="BZ881">
        <v>11</v>
      </c>
      <c r="CG881">
        <v>0</v>
      </c>
      <c r="CH881">
        <v>0</v>
      </c>
      <c r="CI881">
        <v>690</v>
      </c>
      <c r="CQ881" t="s">
        <v>169</v>
      </c>
      <c r="CR881" t="s">
        <v>179</v>
      </c>
      <c r="CS881">
        <v>0</v>
      </c>
    </row>
    <row r="882" spans="1:97" x14ac:dyDescent="0.2">
      <c r="A882">
        <v>2022</v>
      </c>
      <c r="B882">
        <v>2</v>
      </c>
      <c r="C882" s="262">
        <v>44598</v>
      </c>
      <c r="D882">
        <v>381</v>
      </c>
      <c r="E882">
        <v>447</v>
      </c>
      <c r="F882"/>
      <c r="G882" t="s">
        <v>330</v>
      </c>
      <c r="H882" t="s">
        <v>331</v>
      </c>
      <c r="I882" t="s">
        <v>160</v>
      </c>
      <c r="J882">
        <v>3</v>
      </c>
      <c r="K882">
        <v>1</v>
      </c>
      <c r="L882">
        <v>177</v>
      </c>
      <c r="M882">
        <v>159.30000000000001</v>
      </c>
      <c r="N882">
        <v>194.7</v>
      </c>
      <c r="P882">
        <v>236</v>
      </c>
      <c r="R882">
        <v>241</v>
      </c>
      <c r="S882">
        <v>190</v>
      </c>
      <c r="U882">
        <v>190</v>
      </c>
      <c r="W882">
        <v>192</v>
      </c>
      <c r="X882">
        <v>165</v>
      </c>
      <c r="AA882">
        <v>205</v>
      </c>
      <c r="AB882">
        <v>185</v>
      </c>
      <c r="AD882">
        <v>200</v>
      </c>
      <c r="AE882">
        <v>209</v>
      </c>
      <c r="AF882">
        <v>164</v>
      </c>
      <c r="AG882">
        <v>165</v>
      </c>
      <c r="AI882">
        <v>181</v>
      </c>
      <c r="AJ882">
        <v>182</v>
      </c>
      <c r="AM882">
        <v>209.42857142857139</v>
      </c>
      <c r="AN882">
        <v>177</v>
      </c>
      <c r="AP882">
        <v>75</v>
      </c>
      <c r="AQ882">
        <v>144</v>
      </c>
      <c r="AR882"/>
      <c r="AS882"/>
      <c r="AV882">
        <v>560</v>
      </c>
      <c r="AW882">
        <v>6</v>
      </c>
      <c r="AX882">
        <v>5</v>
      </c>
      <c r="AY882">
        <v>5</v>
      </c>
      <c r="BG882">
        <v>0</v>
      </c>
      <c r="BH882">
        <v>560</v>
      </c>
      <c r="BK882">
        <v>820</v>
      </c>
      <c r="BM882">
        <v>2</v>
      </c>
      <c r="BN882">
        <v>5</v>
      </c>
      <c r="BV882">
        <v>0</v>
      </c>
      <c r="BW882">
        <v>820</v>
      </c>
      <c r="BY882">
        <v>7</v>
      </c>
      <c r="BZ882">
        <v>10</v>
      </c>
      <c r="CG882">
        <v>0</v>
      </c>
      <c r="CH882">
        <v>0</v>
      </c>
      <c r="CI882">
        <v>1380</v>
      </c>
      <c r="CQ882" t="s">
        <v>169</v>
      </c>
      <c r="CR882" t="s">
        <v>179</v>
      </c>
      <c r="CS882">
        <v>0</v>
      </c>
    </row>
    <row r="883" spans="1:97" x14ac:dyDescent="0.2">
      <c r="A883">
        <v>2022</v>
      </c>
      <c r="B883">
        <v>2</v>
      </c>
      <c r="C883" s="262">
        <v>44598</v>
      </c>
      <c r="D883">
        <v>423</v>
      </c>
      <c r="E883">
        <v>669</v>
      </c>
      <c r="F883"/>
      <c r="G883" t="s">
        <v>247</v>
      </c>
      <c r="H883" t="s">
        <v>248</v>
      </c>
      <c r="I883" t="s">
        <v>160</v>
      </c>
      <c r="J883">
        <v>2</v>
      </c>
      <c r="K883">
        <v>2</v>
      </c>
      <c r="L883">
        <v>954</v>
      </c>
      <c r="M883">
        <v>897.71400000000006</v>
      </c>
      <c r="N883">
        <v>1021.734</v>
      </c>
      <c r="Y883">
        <v>234</v>
      </c>
      <c r="Z883">
        <v>231</v>
      </c>
      <c r="AK883">
        <v>235</v>
      </c>
      <c r="AL883">
        <v>249</v>
      </c>
      <c r="AM883"/>
      <c r="AN883"/>
      <c r="AP883">
        <v>40</v>
      </c>
      <c r="AQ883">
        <v>180</v>
      </c>
      <c r="AR883">
        <v>7.5949367088607591</v>
      </c>
      <c r="AS883">
        <v>7.5949367088607591</v>
      </c>
      <c r="AV883">
        <v>150</v>
      </c>
      <c r="AW883">
        <v>2</v>
      </c>
      <c r="AX883">
        <v>4</v>
      </c>
      <c r="AY883">
        <v>2</v>
      </c>
      <c r="BG883">
        <v>0</v>
      </c>
      <c r="BH883">
        <v>150</v>
      </c>
      <c r="BK883">
        <v>342</v>
      </c>
      <c r="BL883">
        <v>3</v>
      </c>
      <c r="BM883">
        <v>3</v>
      </c>
      <c r="BN883">
        <v>10</v>
      </c>
      <c r="BV883">
        <v>0</v>
      </c>
      <c r="BW883">
        <v>342</v>
      </c>
      <c r="BX883">
        <v>2</v>
      </c>
      <c r="BY883">
        <v>3</v>
      </c>
      <c r="BZ883">
        <v>6</v>
      </c>
      <c r="CG883">
        <v>0</v>
      </c>
      <c r="CH883">
        <v>0</v>
      </c>
      <c r="CI883">
        <v>492</v>
      </c>
      <c r="CQ883" t="s">
        <v>174</v>
      </c>
      <c r="CR883" t="s">
        <v>175</v>
      </c>
      <c r="CS883">
        <v>0</v>
      </c>
    </row>
    <row r="884" spans="1:97" x14ac:dyDescent="0.2">
      <c r="A884">
        <v>2022</v>
      </c>
      <c r="B884">
        <v>2</v>
      </c>
      <c r="C884" s="262">
        <v>44599</v>
      </c>
      <c r="D884">
        <v>137</v>
      </c>
      <c r="E884">
        <v>273</v>
      </c>
      <c r="F884">
        <v>2</v>
      </c>
      <c r="G884" t="s">
        <v>163</v>
      </c>
      <c r="H884" t="s">
        <v>164</v>
      </c>
      <c r="I884" t="s">
        <v>160</v>
      </c>
      <c r="J884">
        <v>3</v>
      </c>
      <c r="K884">
        <v>2</v>
      </c>
      <c r="L884">
        <v>564</v>
      </c>
      <c r="M884">
        <v>524.52</v>
      </c>
      <c r="N884">
        <v>603.48</v>
      </c>
      <c r="AM884"/>
      <c r="AN884"/>
      <c r="AP884">
        <v>93</v>
      </c>
      <c r="AQ884">
        <v>116</v>
      </c>
      <c r="AR884"/>
      <c r="AS884"/>
      <c r="BG884">
        <v>0</v>
      </c>
      <c r="BH884"/>
      <c r="BV884">
        <v>0</v>
      </c>
      <c r="BW884"/>
      <c r="CG884">
        <v>0</v>
      </c>
      <c r="CH884">
        <v>0</v>
      </c>
      <c r="CI884"/>
      <c r="CJ884">
        <v>1.4999999999999999E-2</v>
      </c>
      <c r="CQ884" t="s">
        <v>165</v>
      </c>
      <c r="CS884">
        <v>0</v>
      </c>
    </row>
    <row r="885" spans="1:97" x14ac:dyDescent="0.2">
      <c r="A885">
        <v>2022</v>
      </c>
      <c r="B885">
        <v>2</v>
      </c>
      <c r="C885" s="262">
        <v>44599</v>
      </c>
      <c r="D885">
        <v>377</v>
      </c>
      <c r="E885">
        <v>439</v>
      </c>
      <c r="F885">
        <v>2</v>
      </c>
      <c r="G885" t="s">
        <v>202</v>
      </c>
      <c r="H885" t="s">
        <v>203</v>
      </c>
      <c r="I885" t="s">
        <v>160</v>
      </c>
      <c r="J885">
        <v>4</v>
      </c>
      <c r="K885">
        <v>1</v>
      </c>
      <c r="L885">
        <v>343</v>
      </c>
      <c r="M885">
        <v>308.7</v>
      </c>
      <c r="N885">
        <v>377.3</v>
      </c>
      <c r="O885">
        <v>436</v>
      </c>
      <c r="P885">
        <v>431</v>
      </c>
      <c r="R885">
        <v>590</v>
      </c>
      <c r="S885">
        <v>431</v>
      </c>
      <c r="T885">
        <v>370</v>
      </c>
      <c r="U885">
        <v>368</v>
      </c>
      <c r="W885">
        <v>330</v>
      </c>
      <c r="X885">
        <v>371</v>
      </c>
      <c r="Y885">
        <v>358</v>
      </c>
      <c r="Z885">
        <v>380</v>
      </c>
      <c r="AA885">
        <v>415</v>
      </c>
      <c r="AB885">
        <v>425</v>
      </c>
      <c r="AD885">
        <v>376</v>
      </c>
      <c r="AE885">
        <v>390</v>
      </c>
      <c r="AF885">
        <v>372</v>
      </c>
      <c r="AG885">
        <v>365</v>
      </c>
      <c r="AI885">
        <v>350</v>
      </c>
      <c r="AJ885">
        <v>361</v>
      </c>
      <c r="AK885">
        <v>338</v>
      </c>
      <c r="AL885">
        <v>342</v>
      </c>
      <c r="AM885">
        <v>436.75</v>
      </c>
      <c r="AN885">
        <v>360.875</v>
      </c>
      <c r="AP885">
        <v>45</v>
      </c>
      <c r="AQ885">
        <v>320</v>
      </c>
      <c r="AR885">
        <v>2.5423728813559321</v>
      </c>
      <c r="AS885">
        <v>2.5423728813559321</v>
      </c>
      <c r="AV885">
        <v>590</v>
      </c>
      <c r="AW885">
        <v>4</v>
      </c>
      <c r="AX885">
        <v>1</v>
      </c>
      <c r="AY885">
        <v>1</v>
      </c>
      <c r="BG885">
        <v>0</v>
      </c>
      <c r="BH885">
        <v>590</v>
      </c>
      <c r="BK885">
        <v>420</v>
      </c>
      <c r="BL885">
        <v>3</v>
      </c>
      <c r="BM885">
        <v>3</v>
      </c>
      <c r="BN885">
        <v>10</v>
      </c>
      <c r="BV885">
        <v>0</v>
      </c>
      <c r="BW885">
        <v>420</v>
      </c>
      <c r="BX885">
        <v>7</v>
      </c>
      <c r="BY885">
        <v>4</v>
      </c>
      <c r="BZ885">
        <v>11</v>
      </c>
      <c r="CG885">
        <v>0</v>
      </c>
      <c r="CH885">
        <v>0</v>
      </c>
      <c r="CI885">
        <v>1010</v>
      </c>
      <c r="CJ885">
        <v>1.4999999999999999E-2</v>
      </c>
      <c r="CQ885" t="s">
        <v>169</v>
      </c>
      <c r="CR885" t="s">
        <v>179</v>
      </c>
      <c r="CS885">
        <v>0</v>
      </c>
    </row>
    <row r="886" spans="1:97" x14ac:dyDescent="0.2">
      <c r="A886">
        <v>2022</v>
      </c>
      <c r="B886">
        <v>2</v>
      </c>
      <c r="C886" s="262">
        <v>44599</v>
      </c>
      <c r="D886">
        <v>381</v>
      </c>
      <c r="E886">
        <v>445</v>
      </c>
      <c r="F886">
        <v>2</v>
      </c>
      <c r="G886" t="s">
        <v>321</v>
      </c>
      <c r="H886" t="s">
        <v>322</v>
      </c>
      <c r="I886" t="s">
        <v>160</v>
      </c>
      <c r="J886">
        <v>3</v>
      </c>
      <c r="K886">
        <v>1</v>
      </c>
      <c r="L886">
        <v>28</v>
      </c>
      <c r="M886">
        <v>25.2</v>
      </c>
      <c r="N886">
        <v>30.8</v>
      </c>
      <c r="O886">
        <v>32</v>
      </c>
      <c r="P886">
        <v>31</v>
      </c>
      <c r="R886">
        <v>30</v>
      </c>
      <c r="T886">
        <v>29</v>
      </c>
      <c r="U886">
        <v>24</v>
      </c>
      <c r="W886">
        <v>27</v>
      </c>
      <c r="AM886">
        <v>31</v>
      </c>
      <c r="AN886">
        <v>26.666666666666671</v>
      </c>
      <c r="AP886">
        <v>75</v>
      </c>
      <c r="AQ886">
        <v>144</v>
      </c>
      <c r="AR886"/>
      <c r="AS886"/>
      <c r="AV886">
        <v>740</v>
      </c>
      <c r="AW886">
        <v>1</v>
      </c>
      <c r="AX886">
        <v>4</v>
      </c>
      <c r="BG886">
        <v>0</v>
      </c>
      <c r="BH886">
        <v>740</v>
      </c>
      <c r="BV886">
        <v>0</v>
      </c>
      <c r="BW886"/>
      <c r="CG886">
        <v>0</v>
      </c>
      <c r="CH886">
        <v>0</v>
      </c>
      <c r="CI886"/>
      <c r="CJ886">
        <v>1.4999999999999999E-2</v>
      </c>
      <c r="CQ886" t="s">
        <v>169</v>
      </c>
      <c r="CR886" t="s">
        <v>179</v>
      </c>
      <c r="CS886">
        <v>0</v>
      </c>
    </row>
    <row r="887" spans="1:97" x14ac:dyDescent="0.2">
      <c r="A887">
        <v>2022</v>
      </c>
      <c r="B887">
        <v>2</v>
      </c>
      <c r="C887" s="262">
        <v>44599</v>
      </c>
      <c r="D887">
        <v>381</v>
      </c>
      <c r="E887">
        <v>446</v>
      </c>
      <c r="F887">
        <v>2</v>
      </c>
      <c r="G887" t="s">
        <v>324</v>
      </c>
      <c r="H887" t="s">
        <v>325</v>
      </c>
      <c r="I887" t="s">
        <v>160</v>
      </c>
      <c r="J887">
        <v>3</v>
      </c>
      <c r="K887">
        <v>1</v>
      </c>
      <c r="L887">
        <v>167</v>
      </c>
      <c r="M887">
        <v>150.30000000000001</v>
      </c>
      <c r="N887">
        <v>183.7</v>
      </c>
      <c r="O887">
        <v>195</v>
      </c>
      <c r="P887">
        <v>189</v>
      </c>
      <c r="R887">
        <v>197</v>
      </c>
      <c r="T887">
        <v>171</v>
      </c>
      <c r="U887">
        <v>169</v>
      </c>
      <c r="W887">
        <v>160</v>
      </c>
      <c r="AM887">
        <v>193.66666666666671</v>
      </c>
      <c r="AN887">
        <v>166.66666666666671</v>
      </c>
      <c r="AP887">
        <v>75</v>
      </c>
      <c r="AQ887">
        <v>144</v>
      </c>
      <c r="AR887"/>
      <c r="AS887"/>
      <c r="AV887">
        <v>570</v>
      </c>
      <c r="AW887">
        <v>2</v>
      </c>
      <c r="AX887">
        <v>1</v>
      </c>
      <c r="AY887">
        <v>1</v>
      </c>
      <c r="BG887">
        <v>0</v>
      </c>
      <c r="BH887">
        <v>570</v>
      </c>
      <c r="BV887">
        <v>0</v>
      </c>
      <c r="BW887"/>
      <c r="CG887">
        <v>0</v>
      </c>
      <c r="CH887">
        <v>0</v>
      </c>
      <c r="CI887"/>
      <c r="CJ887">
        <v>1.4999999999999999E-2</v>
      </c>
      <c r="CQ887" t="s">
        <v>169</v>
      </c>
      <c r="CR887" t="s">
        <v>179</v>
      </c>
      <c r="CS887">
        <v>0</v>
      </c>
    </row>
    <row r="888" spans="1:97" x14ac:dyDescent="0.2">
      <c r="A888">
        <v>2022</v>
      </c>
      <c r="B888">
        <v>2</v>
      </c>
      <c r="C888" s="262">
        <v>44599</v>
      </c>
      <c r="D888">
        <v>381</v>
      </c>
      <c r="E888">
        <v>448</v>
      </c>
      <c r="F888">
        <v>2</v>
      </c>
      <c r="G888" t="s">
        <v>327</v>
      </c>
      <c r="H888" t="s">
        <v>328</v>
      </c>
      <c r="I888" t="s">
        <v>160</v>
      </c>
      <c r="J888">
        <v>3</v>
      </c>
      <c r="K888">
        <v>1</v>
      </c>
      <c r="L888">
        <v>23</v>
      </c>
      <c r="M888">
        <v>20.7</v>
      </c>
      <c r="N888">
        <v>25.3</v>
      </c>
      <c r="O888">
        <v>33</v>
      </c>
      <c r="P888">
        <v>31</v>
      </c>
      <c r="R888">
        <v>28</v>
      </c>
      <c r="T888">
        <v>25</v>
      </c>
      <c r="U888">
        <v>22</v>
      </c>
      <c r="W888">
        <v>24</v>
      </c>
      <c r="AM888">
        <v>30.666666666666671</v>
      </c>
      <c r="AN888">
        <v>23.666666666666671</v>
      </c>
      <c r="AP888">
        <v>75</v>
      </c>
      <c r="AQ888">
        <v>144</v>
      </c>
      <c r="AR888"/>
      <c r="AS888"/>
      <c r="AV888">
        <v>660</v>
      </c>
      <c r="AW888">
        <v>1</v>
      </c>
      <c r="AX888">
        <v>1</v>
      </c>
      <c r="AY888">
        <v>2</v>
      </c>
      <c r="BG888">
        <v>0</v>
      </c>
      <c r="BH888">
        <v>660</v>
      </c>
      <c r="BV888">
        <v>0</v>
      </c>
      <c r="BW888"/>
      <c r="CG888">
        <v>0</v>
      </c>
      <c r="CH888">
        <v>0</v>
      </c>
      <c r="CI888"/>
      <c r="CJ888">
        <v>1.4999999999999999E-2</v>
      </c>
      <c r="CQ888" t="s">
        <v>169</v>
      </c>
      <c r="CR888" t="s">
        <v>179</v>
      </c>
      <c r="CS888">
        <v>0</v>
      </c>
    </row>
    <row r="889" spans="1:97" x14ac:dyDescent="0.2">
      <c r="A889">
        <v>2022</v>
      </c>
      <c r="B889">
        <v>2</v>
      </c>
      <c r="C889" s="262">
        <v>44599</v>
      </c>
      <c r="D889">
        <v>425</v>
      </c>
      <c r="E889">
        <v>674</v>
      </c>
      <c r="F889">
        <v>2</v>
      </c>
      <c r="G889" t="s">
        <v>219</v>
      </c>
      <c r="H889" t="s">
        <v>220</v>
      </c>
      <c r="I889" t="s">
        <v>221</v>
      </c>
      <c r="J889">
        <v>2</v>
      </c>
      <c r="K889">
        <v>1</v>
      </c>
      <c r="L889">
        <v>256</v>
      </c>
      <c r="M889">
        <v>240.89599999999999</v>
      </c>
      <c r="N889">
        <v>274.17599999999999</v>
      </c>
      <c r="AM889"/>
      <c r="AN889"/>
      <c r="AP889">
        <v>60</v>
      </c>
      <c r="AQ889">
        <v>120</v>
      </c>
      <c r="AR889"/>
      <c r="AS889"/>
      <c r="BG889">
        <v>0</v>
      </c>
      <c r="BH889"/>
      <c r="BK889">
        <v>1100</v>
      </c>
      <c r="BV889">
        <v>0</v>
      </c>
      <c r="BW889">
        <v>1100</v>
      </c>
      <c r="CG889">
        <v>0</v>
      </c>
      <c r="CH889">
        <v>0</v>
      </c>
      <c r="CI889"/>
      <c r="CJ889">
        <v>1.4999999999999999E-2</v>
      </c>
      <c r="CQ889" t="s">
        <v>174</v>
      </c>
      <c r="CR889" t="s">
        <v>222</v>
      </c>
      <c r="CS889">
        <v>0</v>
      </c>
    </row>
    <row r="890" spans="1:97" x14ac:dyDescent="0.2">
      <c r="A890">
        <v>2022</v>
      </c>
      <c r="B890">
        <v>2</v>
      </c>
      <c r="C890" s="262">
        <v>44599</v>
      </c>
      <c r="D890">
        <v>137</v>
      </c>
      <c r="E890">
        <v>273</v>
      </c>
      <c r="F890">
        <v>3</v>
      </c>
      <c r="G890" t="s">
        <v>163</v>
      </c>
      <c r="H890" t="s">
        <v>164</v>
      </c>
      <c r="I890" t="s">
        <v>160</v>
      </c>
      <c r="J890">
        <v>3</v>
      </c>
      <c r="K890">
        <v>2</v>
      </c>
      <c r="L890">
        <v>564</v>
      </c>
      <c r="M890">
        <v>524.52</v>
      </c>
      <c r="N890">
        <v>603.48</v>
      </c>
      <c r="AM890"/>
      <c r="AN890"/>
      <c r="AP890">
        <v>93</v>
      </c>
      <c r="AQ890">
        <v>116</v>
      </c>
      <c r="AR890"/>
      <c r="AS890"/>
      <c r="BG890">
        <v>0</v>
      </c>
      <c r="BH890"/>
      <c r="BV890">
        <v>0</v>
      </c>
      <c r="BW890"/>
      <c r="CG890">
        <v>0</v>
      </c>
      <c r="CH890">
        <v>0</v>
      </c>
      <c r="CI890"/>
      <c r="CJ890">
        <v>1.4999999999999999E-2</v>
      </c>
      <c r="CQ890" t="s">
        <v>165</v>
      </c>
      <c r="CS890">
        <v>0</v>
      </c>
    </row>
    <row r="891" spans="1:97" x14ac:dyDescent="0.2">
      <c r="A891">
        <v>2022</v>
      </c>
      <c r="B891">
        <v>2</v>
      </c>
      <c r="C891" s="262">
        <v>44599</v>
      </c>
      <c r="D891">
        <v>142</v>
      </c>
      <c r="E891">
        <v>280</v>
      </c>
      <c r="F891">
        <v>3</v>
      </c>
      <c r="G891" t="s">
        <v>319</v>
      </c>
      <c r="H891" t="s">
        <v>320</v>
      </c>
      <c r="I891" t="s">
        <v>160</v>
      </c>
      <c r="J891">
        <v>3</v>
      </c>
      <c r="K891">
        <v>2</v>
      </c>
      <c r="L891">
        <v>323</v>
      </c>
      <c r="M891">
        <v>300.39</v>
      </c>
      <c r="N891">
        <v>345.61</v>
      </c>
      <c r="AM891"/>
      <c r="AN891"/>
      <c r="AP891">
        <v>105</v>
      </c>
      <c r="AQ891">
        <v>103</v>
      </c>
      <c r="AR891"/>
      <c r="AS891"/>
      <c r="BG891">
        <v>0</v>
      </c>
      <c r="BH891"/>
      <c r="BV891">
        <v>0</v>
      </c>
      <c r="BW891"/>
      <c r="CG891">
        <v>0</v>
      </c>
      <c r="CH891">
        <v>0</v>
      </c>
      <c r="CI891"/>
      <c r="CJ891">
        <v>1.4999999999999999E-2</v>
      </c>
      <c r="CQ891" t="s">
        <v>165</v>
      </c>
      <c r="CS891">
        <v>0</v>
      </c>
    </row>
    <row r="892" spans="1:97" x14ac:dyDescent="0.2">
      <c r="A892">
        <v>2022</v>
      </c>
      <c r="B892">
        <v>2</v>
      </c>
      <c r="C892" s="262">
        <v>44599</v>
      </c>
      <c r="D892">
        <v>388</v>
      </c>
      <c r="E892">
        <v>566</v>
      </c>
      <c r="F892">
        <v>3</v>
      </c>
      <c r="G892" t="s">
        <v>414</v>
      </c>
      <c r="H892" t="s">
        <v>415</v>
      </c>
      <c r="I892" t="s">
        <v>160</v>
      </c>
      <c r="J892">
        <v>3</v>
      </c>
      <c r="K892">
        <v>4</v>
      </c>
      <c r="L892">
        <v>34</v>
      </c>
      <c r="M892">
        <v>31.28</v>
      </c>
      <c r="N892">
        <v>36.72</v>
      </c>
      <c r="Y892">
        <v>145</v>
      </c>
      <c r="Z892">
        <v>139</v>
      </c>
      <c r="AK892">
        <v>145</v>
      </c>
      <c r="AL892">
        <v>145</v>
      </c>
      <c r="AM892"/>
      <c r="AN892"/>
      <c r="AP892">
        <v>83</v>
      </c>
      <c r="AQ892">
        <v>130</v>
      </c>
      <c r="AR892">
        <v>8.3916083916083917</v>
      </c>
      <c r="AS892">
        <v>8.3916083916083917</v>
      </c>
      <c r="BG892">
        <v>0</v>
      </c>
      <c r="BH892"/>
      <c r="BV892">
        <v>0</v>
      </c>
      <c r="BW892"/>
      <c r="CG892">
        <v>0</v>
      </c>
      <c r="CH892">
        <v>0</v>
      </c>
      <c r="CI892"/>
      <c r="CJ892">
        <v>1.4999999999999999E-2</v>
      </c>
      <c r="CQ892" t="s">
        <v>380</v>
      </c>
      <c r="CR892" t="s">
        <v>381</v>
      </c>
      <c r="CS892">
        <v>0</v>
      </c>
    </row>
    <row r="893" spans="1:97" x14ac:dyDescent="0.2">
      <c r="A893">
        <v>2022</v>
      </c>
      <c r="B893">
        <v>2</v>
      </c>
      <c r="C893" s="262">
        <v>44599</v>
      </c>
      <c r="D893">
        <v>29</v>
      </c>
      <c r="E893">
        <v>83</v>
      </c>
      <c r="F893">
        <v>4</v>
      </c>
      <c r="G893" t="s">
        <v>416</v>
      </c>
      <c r="H893" t="s">
        <v>417</v>
      </c>
      <c r="I893" t="s">
        <v>160</v>
      </c>
      <c r="J893">
        <v>2</v>
      </c>
      <c r="K893">
        <v>3</v>
      </c>
      <c r="L893">
        <v>22</v>
      </c>
      <c r="M893">
        <v>20.46</v>
      </c>
      <c r="N893">
        <v>23.54</v>
      </c>
      <c r="Z893">
        <v>107</v>
      </c>
      <c r="AK893">
        <v>112</v>
      </c>
      <c r="AL893">
        <v>112</v>
      </c>
      <c r="AM893"/>
      <c r="AN893"/>
      <c r="AP893">
        <v>60</v>
      </c>
      <c r="AQ893">
        <v>120</v>
      </c>
      <c r="AR893">
        <v>16.36363636363636</v>
      </c>
      <c r="AS893">
        <v>16.36363636363636</v>
      </c>
      <c r="BG893">
        <v>0</v>
      </c>
      <c r="BH893"/>
      <c r="BV893">
        <v>0</v>
      </c>
      <c r="BW893"/>
      <c r="CG893">
        <v>0</v>
      </c>
      <c r="CH893">
        <v>0</v>
      </c>
      <c r="CI893"/>
      <c r="CJ893">
        <v>1.4999999999999999E-2</v>
      </c>
      <c r="CQ893" t="s">
        <v>169</v>
      </c>
      <c r="CR893" t="s">
        <v>238</v>
      </c>
      <c r="CS893">
        <v>0</v>
      </c>
    </row>
    <row r="894" spans="1:97" x14ac:dyDescent="0.2">
      <c r="A894">
        <v>2022</v>
      </c>
      <c r="B894">
        <v>2</v>
      </c>
      <c r="C894" s="262">
        <v>44599</v>
      </c>
      <c r="D894">
        <v>29</v>
      </c>
      <c r="E894">
        <v>82</v>
      </c>
      <c r="F894">
        <v>4</v>
      </c>
      <c r="K894"/>
      <c r="AM894"/>
      <c r="AN894"/>
      <c r="AP894"/>
      <c r="AQ894"/>
      <c r="AR894"/>
      <c r="AS894"/>
      <c r="BG894"/>
      <c r="BH894"/>
      <c r="BV894"/>
      <c r="BW894"/>
      <c r="CG894">
        <v>0</v>
      </c>
      <c r="CH894"/>
      <c r="CI894"/>
      <c r="CJ894">
        <v>1.4999999999999999E-2</v>
      </c>
      <c r="CS894">
        <v>0</v>
      </c>
    </row>
    <row r="895" spans="1:97" x14ac:dyDescent="0.2">
      <c r="A895">
        <v>2022</v>
      </c>
      <c r="B895">
        <v>2</v>
      </c>
      <c r="C895" s="262">
        <v>44599</v>
      </c>
      <c r="D895">
        <v>423</v>
      </c>
      <c r="E895">
        <v>669</v>
      </c>
      <c r="F895">
        <v>4</v>
      </c>
      <c r="G895" t="s">
        <v>247</v>
      </c>
      <c r="H895" t="s">
        <v>248</v>
      </c>
      <c r="I895" t="s">
        <v>160</v>
      </c>
      <c r="J895">
        <v>2</v>
      </c>
      <c r="K895">
        <v>2</v>
      </c>
      <c r="L895">
        <v>954</v>
      </c>
      <c r="M895">
        <v>897.71400000000006</v>
      </c>
      <c r="N895">
        <v>1021.734</v>
      </c>
      <c r="O895">
        <v>1418</v>
      </c>
      <c r="R895">
        <v>1474</v>
      </c>
      <c r="S895">
        <v>1288</v>
      </c>
      <c r="T895">
        <v>1046</v>
      </c>
      <c r="W895">
        <v>1032</v>
      </c>
      <c r="X895">
        <v>1026</v>
      </c>
      <c r="Y895">
        <v>156</v>
      </c>
      <c r="Z895">
        <v>206</v>
      </c>
      <c r="AA895">
        <v>1423</v>
      </c>
      <c r="AB895">
        <v>1470</v>
      </c>
      <c r="AD895">
        <v>1387</v>
      </c>
      <c r="AE895">
        <v>1415</v>
      </c>
      <c r="AF895">
        <v>982</v>
      </c>
      <c r="AG895">
        <v>1045</v>
      </c>
      <c r="AI895">
        <v>1011</v>
      </c>
      <c r="AJ895">
        <v>1035</v>
      </c>
      <c r="AK895">
        <v>237</v>
      </c>
      <c r="AL895">
        <v>265</v>
      </c>
      <c r="AM895">
        <v>1410.714285714286</v>
      </c>
      <c r="AN895">
        <v>1025.285714285714</v>
      </c>
      <c r="AP895">
        <v>40</v>
      </c>
      <c r="AQ895">
        <v>180</v>
      </c>
      <c r="AR895">
        <v>8.3333333333333339</v>
      </c>
      <c r="AS895">
        <v>8.3333333333333339</v>
      </c>
      <c r="AW895">
        <v>12</v>
      </c>
      <c r="AX895">
        <v>8</v>
      </c>
      <c r="AY895">
        <v>4</v>
      </c>
      <c r="AZ895">
        <v>2</v>
      </c>
      <c r="BA895">
        <v>2</v>
      </c>
      <c r="BG895">
        <v>0</v>
      </c>
      <c r="BH895"/>
      <c r="BK895">
        <v>90</v>
      </c>
      <c r="BL895">
        <v>8</v>
      </c>
      <c r="BM895">
        <v>4</v>
      </c>
      <c r="BN895">
        <v>10</v>
      </c>
      <c r="BV895">
        <v>0</v>
      </c>
      <c r="BW895">
        <v>90</v>
      </c>
      <c r="BX895">
        <v>10</v>
      </c>
      <c r="BY895">
        <v>6</v>
      </c>
      <c r="BZ895">
        <v>7</v>
      </c>
      <c r="CG895">
        <v>0</v>
      </c>
      <c r="CH895">
        <v>0</v>
      </c>
      <c r="CI895"/>
      <c r="CJ895">
        <v>1.4999999999999999E-2</v>
      </c>
      <c r="CQ895" t="s">
        <v>174</v>
      </c>
      <c r="CR895" t="s">
        <v>175</v>
      </c>
      <c r="CS895">
        <v>0</v>
      </c>
    </row>
    <row r="896" spans="1:97" x14ac:dyDescent="0.2">
      <c r="A896">
        <v>2022</v>
      </c>
      <c r="B896">
        <v>2</v>
      </c>
      <c r="C896" s="262">
        <v>44599</v>
      </c>
      <c r="D896">
        <v>18</v>
      </c>
      <c r="E896">
        <v>49</v>
      </c>
      <c r="F896">
        <v>5</v>
      </c>
      <c r="G896" t="s">
        <v>291</v>
      </c>
      <c r="H896" t="s">
        <v>292</v>
      </c>
      <c r="I896" t="s">
        <v>221</v>
      </c>
      <c r="J896">
        <v>2</v>
      </c>
      <c r="K896">
        <v>3</v>
      </c>
      <c r="L896">
        <v>100</v>
      </c>
      <c r="M896">
        <v>95.5</v>
      </c>
      <c r="N896">
        <v>104.5</v>
      </c>
      <c r="O896">
        <v>143</v>
      </c>
      <c r="P896">
        <v>141</v>
      </c>
      <c r="T896">
        <v>108</v>
      </c>
      <c r="U896">
        <v>106</v>
      </c>
      <c r="AM896">
        <v>142</v>
      </c>
      <c r="AN896">
        <v>107</v>
      </c>
      <c r="AP896">
        <v>101</v>
      </c>
      <c r="AQ896">
        <v>107</v>
      </c>
      <c r="AR896"/>
      <c r="AS896"/>
      <c r="AV896">
        <v>1176</v>
      </c>
      <c r="AW896">
        <v>1</v>
      </c>
      <c r="AX896">
        <v>4</v>
      </c>
      <c r="AY896">
        <v>1</v>
      </c>
      <c r="BG896">
        <v>0</v>
      </c>
      <c r="BH896">
        <v>1176</v>
      </c>
      <c r="BK896">
        <v>588</v>
      </c>
      <c r="BV896">
        <v>0</v>
      </c>
      <c r="BW896">
        <v>588</v>
      </c>
      <c r="CG896">
        <v>0</v>
      </c>
      <c r="CH896">
        <v>0</v>
      </c>
      <c r="CI896">
        <v>1764</v>
      </c>
      <c r="CJ896">
        <v>1.4999999999999999E-2</v>
      </c>
      <c r="CQ896" t="s">
        <v>174</v>
      </c>
      <c r="CR896" t="s">
        <v>222</v>
      </c>
      <c r="CS896">
        <v>0</v>
      </c>
    </row>
    <row r="897" spans="1:97" x14ac:dyDescent="0.2">
      <c r="A897">
        <v>2022</v>
      </c>
      <c r="B897">
        <v>2</v>
      </c>
      <c r="C897" s="262">
        <v>44599</v>
      </c>
      <c r="D897">
        <v>18</v>
      </c>
      <c r="E897">
        <v>50</v>
      </c>
      <c r="F897">
        <v>5</v>
      </c>
      <c r="G897" t="s">
        <v>294</v>
      </c>
      <c r="H897" t="s">
        <v>295</v>
      </c>
      <c r="I897" t="s">
        <v>221</v>
      </c>
      <c r="J897">
        <v>2</v>
      </c>
      <c r="K897">
        <v>3</v>
      </c>
      <c r="L897">
        <v>54</v>
      </c>
      <c r="M897">
        <v>51.57</v>
      </c>
      <c r="N897">
        <v>56.43</v>
      </c>
      <c r="Y897">
        <v>110</v>
      </c>
      <c r="AM897"/>
      <c r="AN897"/>
      <c r="AP897">
        <v>101</v>
      </c>
      <c r="AQ897">
        <v>107</v>
      </c>
      <c r="AR897">
        <v>16.36363636363636</v>
      </c>
      <c r="AS897">
        <v>16.36363636363636</v>
      </c>
      <c r="BG897">
        <v>0</v>
      </c>
      <c r="BH897"/>
      <c r="BV897">
        <v>0</v>
      </c>
      <c r="BW897"/>
      <c r="CG897">
        <v>0</v>
      </c>
      <c r="CH897">
        <v>0</v>
      </c>
      <c r="CI897"/>
      <c r="CJ897">
        <v>1.4999999999999999E-2</v>
      </c>
      <c r="CQ897" t="s">
        <v>174</v>
      </c>
      <c r="CR897" t="s">
        <v>222</v>
      </c>
      <c r="CS897">
        <v>0</v>
      </c>
    </row>
    <row r="898" spans="1:97" x14ac:dyDescent="0.2">
      <c r="A898">
        <v>2022</v>
      </c>
      <c r="B898">
        <v>2</v>
      </c>
      <c r="C898" s="262">
        <v>44599</v>
      </c>
      <c r="D898">
        <v>1</v>
      </c>
      <c r="E898">
        <v>2</v>
      </c>
      <c r="F898">
        <v>6</v>
      </c>
      <c r="G898" t="s">
        <v>342</v>
      </c>
      <c r="H898" t="s">
        <v>343</v>
      </c>
      <c r="I898" t="s">
        <v>160</v>
      </c>
      <c r="J898">
        <v>3</v>
      </c>
      <c r="K898">
        <v>2</v>
      </c>
      <c r="L898">
        <v>113</v>
      </c>
      <c r="M898">
        <v>105.09</v>
      </c>
      <c r="N898">
        <v>120.91</v>
      </c>
      <c r="AM898"/>
      <c r="AN898"/>
      <c r="AP898">
        <v>108</v>
      </c>
      <c r="AQ898">
        <v>100</v>
      </c>
      <c r="AR898"/>
      <c r="AS898"/>
      <c r="BG898">
        <v>0</v>
      </c>
      <c r="BH898"/>
      <c r="BV898">
        <v>0</v>
      </c>
      <c r="BW898"/>
      <c r="CG898">
        <v>0</v>
      </c>
      <c r="CH898">
        <v>0</v>
      </c>
      <c r="CI898"/>
      <c r="CJ898">
        <v>1.4999999999999999E-2</v>
      </c>
      <c r="CQ898" t="s">
        <v>341</v>
      </c>
      <c r="CR898" t="s">
        <v>341</v>
      </c>
      <c r="CS898">
        <v>0</v>
      </c>
    </row>
    <row r="899" spans="1:97" x14ac:dyDescent="0.2">
      <c r="A899">
        <v>2022</v>
      </c>
      <c r="B899">
        <v>2</v>
      </c>
      <c r="C899" s="262">
        <v>44599</v>
      </c>
      <c r="D899">
        <v>18</v>
      </c>
      <c r="E899">
        <v>50</v>
      </c>
      <c r="F899">
        <v>6</v>
      </c>
      <c r="G899" t="s">
        <v>294</v>
      </c>
      <c r="H899" t="s">
        <v>295</v>
      </c>
      <c r="I899" t="s">
        <v>221</v>
      </c>
      <c r="J899">
        <v>2</v>
      </c>
      <c r="K899">
        <v>3</v>
      </c>
      <c r="L899">
        <v>54</v>
      </c>
      <c r="M899">
        <v>51.57</v>
      </c>
      <c r="N899">
        <v>56.43</v>
      </c>
      <c r="O899">
        <v>80</v>
      </c>
      <c r="P899">
        <v>79</v>
      </c>
      <c r="T899">
        <v>59</v>
      </c>
      <c r="U899">
        <v>58</v>
      </c>
      <c r="AM899">
        <v>79.5</v>
      </c>
      <c r="AN899">
        <v>58.5</v>
      </c>
      <c r="AP899">
        <v>101</v>
      </c>
      <c r="AQ899">
        <v>107</v>
      </c>
      <c r="AR899"/>
      <c r="AS899"/>
      <c r="AV899">
        <v>1176</v>
      </c>
      <c r="AW899">
        <v>2</v>
      </c>
      <c r="AX899">
        <v>8</v>
      </c>
      <c r="AY899">
        <v>1</v>
      </c>
      <c r="BG899">
        <v>0</v>
      </c>
      <c r="BH899">
        <v>1176</v>
      </c>
      <c r="BK899">
        <v>588</v>
      </c>
      <c r="BV899">
        <v>0</v>
      </c>
      <c r="BW899">
        <v>588</v>
      </c>
      <c r="CG899">
        <v>0</v>
      </c>
      <c r="CH899">
        <v>0</v>
      </c>
      <c r="CI899">
        <v>1764</v>
      </c>
      <c r="CJ899">
        <v>1.4999999999999999E-2</v>
      </c>
      <c r="CQ899" t="s">
        <v>174</v>
      </c>
      <c r="CR899" t="s">
        <v>222</v>
      </c>
      <c r="CS899">
        <v>0</v>
      </c>
    </row>
    <row r="900" spans="1:97" x14ac:dyDescent="0.2">
      <c r="A900">
        <v>2022</v>
      </c>
      <c r="B900">
        <v>2</v>
      </c>
      <c r="C900" s="262">
        <v>44599</v>
      </c>
      <c r="D900">
        <v>236</v>
      </c>
      <c r="E900">
        <v>160</v>
      </c>
      <c r="F900">
        <v>6</v>
      </c>
      <c r="G900" t="s">
        <v>214</v>
      </c>
      <c r="H900" t="s">
        <v>215</v>
      </c>
      <c r="I900" t="s">
        <v>160</v>
      </c>
      <c r="J900">
        <v>2</v>
      </c>
      <c r="K900">
        <v>1</v>
      </c>
      <c r="L900">
        <v>200</v>
      </c>
      <c r="M900">
        <v>186</v>
      </c>
      <c r="N900">
        <v>214</v>
      </c>
      <c r="O900">
        <v>246</v>
      </c>
      <c r="P900">
        <v>250</v>
      </c>
      <c r="R900">
        <v>249</v>
      </c>
      <c r="S900">
        <v>252</v>
      </c>
      <c r="T900">
        <v>198</v>
      </c>
      <c r="U900">
        <v>201</v>
      </c>
      <c r="W900">
        <v>198</v>
      </c>
      <c r="X900">
        <v>199</v>
      </c>
      <c r="Y900">
        <v>111</v>
      </c>
      <c r="Z900">
        <v>110</v>
      </c>
      <c r="AA900">
        <v>242</v>
      </c>
      <c r="AB900">
        <v>264</v>
      </c>
      <c r="AD900">
        <v>265</v>
      </c>
      <c r="AE900">
        <v>270</v>
      </c>
      <c r="AF900">
        <v>197</v>
      </c>
      <c r="AG900">
        <v>201</v>
      </c>
      <c r="AI900">
        <v>199</v>
      </c>
      <c r="AJ900">
        <v>197</v>
      </c>
      <c r="AK900">
        <v>110</v>
      </c>
      <c r="AL900">
        <v>110</v>
      </c>
      <c r="AM900">
        <v>254.75</v>
      </c>
      <c r="AN900">
        <v>198.75</v>
      </c>
      <c r="AP900">
        <v>76</v>
      </c>
      <c r="AQ900">
        <v>95</v>
      </c>
      <c r="AR900">
        <v>16.36363636363636</v>
      </c>
      <c r="AS900">
        <v>16.36363636363636</v>
      </c>
      <c r="AV900">
        <v>240</v>
      </c>
      <c r="AW900">
        <v>2</v>
      </c>
      <c r="AX900">
        <v>6</v>
      </c>
      <c r="AY900">
        <v>1</v>
      </c>
      <c r="BG900">
        <v>0</v>
      </c>
      <c r="BH900">
        <v>240</v>
      </c>
      <c r="BK900">
        <v>840</v>
      </c>
      <c r="BM900">
        <v>2</v>
      </c>
      <c r="BN900">
        <v>6</v>
      </c>
      <c r="BV900">
        <v>0</v>
      </c>
      <c r="BW900">
        <v>840</v>
      </c>
      <c r="BY900">
        <v>8</v>
      </c>
      <c r="BZ900">
        <v>7</v>
      </c>
      <c r="CG900">
        <v>0</v>
      </c>
      <c r="CH900">
        <v>0</v>
      </c>
      <c r="CI900">
        <v>1080</v>
      </c>
      <c r="CJ900">
        <v>1.4999999999999999E-2</v>
      </c>
      <c r="CQ900" t="s">
        <v>216</v>
      </c>
      <c r="CR900" t="s">
        <v>217</v>
      </c>
      <c r="CS900">
        <v>0</v>
      </c>
    </row>
    <row r="901" spans="1:97" x14ac:dyDescent="0.2">
      <c r="A901">
        <v>2022</v>
      </c>
      <c r="B901">
        <v>2</v>
      </c>
      <c r="C901" s="262">
        <v>44599</v>
      </c>
      <c r="D901">
        <v>384</v>
      </c>
      <c r="E901">
        <v>556</v>
      </c>
      <c r="F901">
        <v>6</v>
      </c>
      <c r="G901" t="s">
        <v>187</v>
      </c>
      <c r="H901" t="s">
        <v>188</v>
      </c>
      <c r="I901" t="s">
        <v>160</v>
      </c>
      <c r="J901">
        <v>1</v>
      </c>
      <c r="K901">
        <v>6</v>
      </c>
      <c r="L901">
        <v>1066</v>
      </c>
      <c r="M901">
        <v>1003.106</v>
      </c>
      <c r="N901">
        <v>1141.6859999999999</v>
      </c>
      <c r="S901">
        <v>1624</v>
      </c>
      <c r="X901">
        <v>1349</v>
      </c>
      <c r="AA901">
        <v>1676</v>
      </c>
      <c r="AB901">
        <v>1834</v>
      </c>
      <c r="AD901">
        <v>1667</v>
      </c>
      <c r="AE901">
        <v>1669</v>
      </c>
      <c r="AF901">
        <v>1305</v>
      </c>
      <c r="AG901">
        <v>1372</v>
      </c>
      <c r="AI901">
        <v>1325</v>
      </c>
      <c r="AJ901">
        <v>1328</v>
      </c>
      <c r="AM901">
        <v>1694</v>
      </c>
      <c r="AN901">
        <v>1335.8</v>
      </c>
      <c r="AP901">
        <v>21</v>
      </c>
      <c r="AQ901">
        <v>180</v>
      </c>
      <c r="AR901"/>
      <c r="AS901"/>
      <c r="AW901">
        <v>6</v>
      </c>
      <c r="AX901">
        <v>4</v>
      </c>
      <c r="AY901">
        <v>2</v>
      </c>
      <c r="BG901">
        <v>0</v>
      </c>
      <c r="BH901"/>
      <c r="BK901">
        <v>96</v>
      </c>
      <c r="BL901">
        <v>3</v>
      </c>
      <c r="BM901">
        <v>4</v>
      </c>
      <c r="BN901">
        <v>6</v>
      </c>
      <c r="BV901">
        <v>0</v>
      </c>
      <c r="BW901">
        <v>96</v>
      </c>
      <c r="BX901">
        <v>1</v>
      </c>
      <c r="BY901">
        <v>1</v>
      </c>
      <c r="BZ901">
        <v>1</v>
      </c>
      <c r="CG901">
        <v>0</v>
      </c>
      <c r="CH901">
        <v>0</v>
      </c>
      <c r="CI901"/>
      <c r="CJ901">
        <v>1.4999999999999999E-2</v>
      </c>
      <c r="CQ901" t="s">
        <v>174</v>
      </c>
      <c r="CR901" t="s">
        <v>175</v>
      </c>
      <c r="CS901">
        <v>0</v>
      </c>
    </row>
    <row r="902" spans="1:97" x14ac:dyDescent="0.2">
      <c r="A902">
        <v>2022</v>
      </c>
      <c r="B902">
        <v>2</v>
      </c>
      <c r="C902" s="262">
        <v>44599</v>
      </c>
      <c r="D902">
        <v>384</v>
      </c>
      <c r="E902">
        <v>557</v>
      </c>
      <c r="F902">
        <v>6</v>
      </c>
      <c r="G902" t="s">
        <v>189</v>
      </c>
      <c r="H902" t="s">
        <v>190</v>
      </c>
      <c r="I902" t="s">
        <v>160</v>
      </c>
      <c r="J902">
        <v>1</v>
      </c>
      <c r="K902">
        <v>6</v>
      </c>
      <c r="L902">
        <v>182</v>
      </c>
      <c r="M902">
        <v>171.262</v>
      </c>
      <c r="N902">
        <v>194.922</v>
      </c>
      <c r="Z902">
        <v>160</v>
      </c>
      <c r="AK902">
        <v>169</v>
      </c>
      <c r="AL902">
        <v>169</v>
      </c>
      <c r="AM902"/>
      <c r="AN902"/>
      <c r="AP902">
        <v>21</v>
      </c>
      <c r="AQ902">
        <v>180</v>
      </c>
      <c r="AR902">
        <v>21.68674698795181</v>
      </c>
      <c r="AS902">
        <v>21.68674698795181</v>
      </c>
      <c r="BG902">
        <v>0</v>
      </c>
      <c r="BH902"/>
      <c r="BV902">
        <v>0</v>
      </c>
      <c r="BW902"/>
      <c r="CG902">
        <v>0</v>
      </c>
      <c r="CH902">
        <v>0</v>
      </c>
      <c r="CI902"/>
      <c r="CJ902">
        <v>1.4999999999999999E-2</v>
      </c>
      <c r="CQ902" t="s">
        <v>174</v>
      </c>
      <c r="CR902" t="s">
        <v>175</v>
      </c>
      <c r="CS902">
        <v>0</v>
      </c>
    </row>
    <row r="903" spans="1:97" x14ac:dyDescent="0.2">
      <c r="A903">
        <v>2022</v>
      </c>
      <c r="B903">
        <v>2</v>
      </c>
      <c r="C903" s="262">
        <v>44599</v>
      </c>
      <c r="D903">
        <v>388</v>
      </c>
      <c r="E903">
        <v>564</v>
      </c>
      <c r="F903">
        <v>6</v>
      </c>
      <c r="G903" t="s">
        <v>410</v>
      </c>
      <c r="H903" t="s">
        <v>411</v>
      </c>
      <c r="I903" t="s">
        <v>160</v>
      </c>
      <c r="J903">
        <v>3</v>
      </c>
      <c r="K903">
        <v>4</v>
      </c>
      <c r="L903">
        <v>119</v>
      </c>
      <c r="M903">
        <v>109.48</v>
      </c>
      <c r="N903">
        <v>128.52000000000001</v>
      </c>
      <c r="O903">
        <v>151</v>
      </c>
      <c r="P903">
        <v>149</v>
      </c>
      <c r="R903">
        <v>145</v>
      </c>
      <c r="S903">
        <v>145</v>
      </c>
      <c r="T903">
        <v>126</v>
      </c>
      <c r="U903">
        <v>124</v>
      </c>
      <c r="W903">
        <v>126</v>
      </c>
      <c r="X903">
        <v>122</v>
      </c>
      <c r="AA903">
        <v>174</v>
      </c>
      <c r="AB903">
        <v>158</v>
      </c>
      <c r="AD903">
        <v>155</v>
      </c>
      <c r="AE903">
        <v>160</v>
      </c>
      <c r="AF903">
        <v>137</v>
      </c>
      <c r="AG903">
        <v>125</v>
      </c>
      <c r="AI903">
        <v>122</v>
      </c>
      <c r="AJ903">
        <v>128</v>
      </c>
      <c r="AM903">
        <v>154.625</v>
      </c>
      <c r="AN903">
        <v>126.25</v>
      </c>
      <c r="AP903">
        <v>83</v>
      </c>
      <c r="AQ903">
        <v>130</v>
      </c>
      <c r="AR903"/>
      <c r="AS903"/>
      <c r="AV903">
        <v>600</v>
      </c>
      <c r="AW903">
        <v>6</v>
      </c>
      <c r="AX903">
        <v>6</v>
      </c>
      <c r="AY903">
        <v>8</v>
      </c>
      <c r="AZ903">
        <v>4</v>
      </c>
      <c r="BG903">
        <v>0</v>
      </c>
      <c r="BH903">
        <v>600</v>
      </c>
      <c r="BK903">
        <v>700</v>
      </c>
      <c r="BL903">
        <v>4</v>
      </c>
      <c r="BM903">
        <v>4</v>
      </c>
      <c r="BN903">
        <v>5</v>
      </c>
      <c r="BV903">
        <v>0</v>
      </c>
      <c r="BW903">
        <v>700</v>
      </c>
      <c r="BX903">
        <v>2</v>
      </c>
      <c r="BY903">
        <v>2</v>
      </c>
      <c r="BZ903">
        <v>3</v>
      </c>
      <c r="CG903">
        <v>0</v>
      </c>
      <c r="CH903">
        <v>0</v>
      </c>
      <c r="CI903">
        <v>1300</v>
      </c>
      <c r="CJ903">
        <v>1.4999999999999999E-2</v>
      </c>
      <c r="CQ903" t="s">
        <v>380</v>
      </c>
      <c r="CR903" t="s">
        <v>381</v>
      </c>
      <c r="CS903">
        <v>0</v>
      </c>
    </row>
    <row r="904" spans="1:97" x14ac:dyDescent="0.2">
      <c r="A904">
        <v>2022</v>
      </c>
      <c r="B904">
        <v>2</v>
      </c>
      <c r="C904" s="262">
        <v>44599</v>
      </c>
      <c r="D904">
        <v>388</v>
      </c>
      <c r="E904">
        <v>565</v>
      </c>
      <c r="F904">
        <v>6</v>
      </c>
      <c r="G904" t="s">
        <v>412</v>
      </c>
      <c r="H904" t="s">
        <v>413</v>
      </c>
      <c r="I904" t="s">
        <v>160</v>
      </c>
      <c r="J904">
        <v>3</v>
      </c>
      <c r="K904">
        <v>4</v>
      </c>
      <c r="L904">
        <v>91</v>
      </c>
      <c r="M904">
        <v>83.72</v>
      </c>
      <c r="N904">
        <v>98.28</v>
      </c>
      <c r="O904">
        <v>122</v>
      </c>
      <c r="P904">
        <v>121</v>
      </c>
      <c r="R904">
        <v>120</v>
      </c>
      <c r="S904">
        <v>120</v>
      </c>
      <c r="T904">
        <v>100</v>
      </c>
      <c r="U904">
        <v>99</v>
      </c>
      <c r="W904">
        <v>102</v>
      </c>
      <c r="X904">
        <v>95</v>
      </c>
      <c r="AA904">
        <v>126</v>
      </c>
      <c r="AB904">
        <v>127</v>
      </c>
      <c r="AD904">
        <v>128</v>
      </c>
      <c r="AE904">
        <v>125</v>
      </c>
      <c r="AF904">
        <v>109</v>
      </c>
      <c r="AG904">
        <v>100</v>
      </c>
      <c r="AI904">
        <v>101</v>
      </c>
      <c r="AJ904">
        <v>95</v>
      </c>
      <c r="AM904">
        <v>123.625</v>
      </c>
      <c r="AN904">
        <v>100.125</v>
      </c>
      <c r="AP904">
        <v>83</v>
      </c>
      <c r="AQ904">
        <v>130</v>
      </c>
      <c r="AR904"/>
      <c r="AS904"/>
      <c r="BG904">
        <v>0</v>
      </c>
      <c r="BH904"/>
      <c r="BV904">
        <v>0</v>
      </c>
      <c r="BW904"/>
      <c r="CG904">
        <v>0</v>
      </c>
      <c r="CH904">
        <v>0</v>
      </c>
      <c r="CI904"/>
      <c r="CJ904">
        <v>1.4999999999999999E-2</v>
      </c>
      <c r="CQ904" t="s">
        <v>380</v>
      </c>
      <c r="CR904" t="s">
        <v>381</v>
      </c>
      <c r="CS904">
        <v>0</v>
      </c>
    </row>
    <row r="905" spans="1:97" x14ac:dyDescent="0.2">
      <c r="A905">
        <v>2022</v>
      </c>
      <c r="B905">
        <v>2</v>
      </c>
      <c r="C905" s="262">
        <v>44599</v>
      </c>
      <c r="D905">
        <v>388</v>
      </c>
      <c r="E905">
        <v>566</v>
      </c>
      <c r="F905">
        <v>6</v>
      </c>
      <c r="G905" t="s">
        <v>414</v>
      </c>
      <c r="H905" t="s">
        <v>415</v>
      </c>
      <c r="I905" t="s">
        <v>160</v>
      </c>
      <c r="J905">
        <v>3</v>
      </c>
      <c r="K905">
        <v>4</v>
      </c>
      <c r="L905">
        <v>34</v>
      </c>
      <c r="M905">
        <v>31.28</v>
      </c>
      <c r="N905">
        <v>36.72</v>
      </c>
      <c r="O905">
        <v>41</v>
      </c>
      <c r="P905">
        <v>39</v>
      </c>
      <c r="R905">
        <v>30</v>
      </c>
      <c r="S905">
        <v>31</v>
      </c>
      <c r="T905">
        <v>35</v>
      </c>
      <c r="U905">
        <v>34</v>
      </c>
      <c r="W905">
        <v>26</v>
      </c>
      <c r="X905">
        <v>26</v>
      </c>
      <c r="AA905">
        <v>33</v>
      </c>
      <c r="AB905">
        <v>35</v>
      </c>
      <c r="AD905">
        <v>33</v>
      </c>
      <c r="AE905">
        <v>28</v>
      </c>
      <c r="AF905">
        <v>28</v>
      </c>
      <c r="AG905">
        <v>29</v>
      </c>
      <c r="AI905">
        <v>26</v>
      </c>
      <c r="AJ905">
        <v>24</v>
      </c>
      <c r="AM905">
        <v>33.75</v>
      </c>
      <c r="AN905">
        <v>28.5</v>
      </c>
      <c r="AP905">
        <v>83</v>
      </c>
      <c r="AQ905">
        <v>130</v>
      </c>
      <c r="AR905"/>
      <c r="AS905"/>
      <c r="BG905">
        <v>0</v>
      </c>
      <c r="BH905"/>
      <c r="BV905">
        <v>0</v>
      </c>
      <c r="BW905"/>
      <c r="CG905">
        <v>0</v>
      </c>
      <c r="CH905">
        <v>0</v>
      </c>
      <c r="CI905"/>
      <c r="CJ905">
        <v>1.4999999999999999E-2</v>
      </c>
      <c r="CQ905" t="s">
        <v>380</v>
      </c>
      <c r="CR905" t="s">
        <v>381</v>
      </c>
      <c r="CS905">
        <v>0</v>
      </c>
    </row>
    <row r="906" spans="1:97" x14ac:dyDescent="0.2">
      <c r="A906">
        <v>2022</v>
      </c>
      <c r="B906">
        <v>2</v>
      </c>
      <c r="C906" s="262">
        <v>44599</v>
      </c>
      <c r="D906">
        <v>376</v>
      </c>
      <c r="E906">
        <v>438</v>
      </c>
      <c r="F906">
        <v>7</v>
      </c>
      <c r="G906" t="s">
        <v>197</v>
      </c>
      <c r="H906" t="s">
        <v>198</v>
      </c>
      <c r="I906" t="s">
        <v>160</v>
      </c>
      <c r="J906">
        <v>3</v>
      </c>
      <c r="K906">
        <v>2</v>
      </c>
      <c r="L906">
        <v>335</v>
      </c>
      <c r="M906">
        <v>315.23500000000001</v>
      </c>
      <c r="N906">
        <v>358.78500000000003</v>
      </c>
      <c r="O906">
        <v>456</v>
      </c>
      <c r="P906">
        <v>453</v>
      </c>
      <c r="R906">
        <v>481</v>
      </c>
      <c r="S906">
        <v>453</v>
      </c>
      <c r="T906">
        <v>363</v>
      </c>
      <c r="U906">
        <v>360</v>
      </c>
      <c r="W906">
        <v>353</v>
      </c>
      <c r="X906">
        <v>357</v>
      </c>
      <c r="Y906">
        <v>156</v>
      </c>
      <c r="Z906">
        <v>156</v>
      </c>
      <c r="AA906">
        <v>440</v>
      </c>
      <c r="AB906">
        <v>452</v>
      </c>
      <c r="AD906">
        <v>425</v>
      </c>
      <c r="AE906">
        <v>449</v>
      </c>
      <c r="AF906">
        <v>356</v>
      </c>
      <c r="AG906">
        <v>360</v>
      </c>
      <c r="AI906">
        <v>348</v>
      </c>
      <c r="AJ906">
        <v>365</v>
      </c>
      <c r="AK906">
        <v>156</v>
      </c>
      <c r="AL906">
        <v>156</v>
      </c>
      <c r="AM906">
        <v>451.125</v>
      </c>
      <c r="AN906">
        <v>357.75</v>
      </c>
      <c r="AP906">
        <v>75</v>
      </c>
      <c r="AQ906">
        <v>144</v>
      </c>
      <c r="AR906">
        <v>7.6923076923076934</v>
      </c>
      <c r="AS906">
        <v>7.6923076923076934</v>
      </c>
      <c r="AV906">
        <v>888</v>
      </c>
      <c r="AW906">
        <v>2</v>
      </c>
      <c r="AX906">
        <v>10</v>
      </c>
      <c r="AY906">
        <v>4</v>
      </c>
      <c r="BG906">
        <v>0</v>
      </c>
      <c r="BH906">
        <v>888</v>
      </c>
      <c r="BK906">
        <v>636</v>
      </c>
      <c r="BL906">
        <v>4</v>
      </c>
      <c r="BM906">
        <v>4</v>
      </c>
      <c r="BN906">
        <v>5</v>
      </c>
      <c r="BP906">
        <v>2</v>
      </c>
      <c r="BV906">
        <v>0</v>
      </c>
      <c r="BW906">
        <v>636</v>
      </c>
      <c r="BX906">
        <v>3</v>
      </c>
      <c r="BY906">
        <v>7</v>
      </c>
      <c r="BZ906">
        <v>4</v>
      </c>
      <c r="CG906">
        <v>0</v>
      </c>
      <c r="CH906">
        <v>0</v>
      </c>
      <c r="CI906">
        <v>1524</v>
      </c>
      <c r="CJ906">
        <v>1.4999999999999999E-2</v>
      </c>
      <c r="CQ906" t="s">
        <v>174</v>
      </c>
      <c r="CR906" t="s">
        <v>175</v>
      </c>
      <c r="CS906">
        <v>0</v>
      </c>
    </row>
    <row r="907" spans="1:97" x14ac:dyDescent="0.2">
      <c r="A907">
        <v>2022</v>
      </c>
      <c r="B907">
        <v>2</v>
      </c>
      <c r="C907" s="262">
        <v>44599</v>
      </c>
      <c r="D907">
        <v>1</v>
      </c>
      <c r="E907">
        <v>1</v>
      </c>
      <c r="F907">
        <v>8</v>
      </c>
      <c r="G907" t="s">
        <v>339</v>
      </c>
      <c r="H907" t="s">
        <v>340</v>
      </c>
      <c r="I907" t="s">
        <v>160</v>
      </c>
      <c r="J907">
        <v>3</v>
      </c>
      <c r="K907">
        <v>2</v>
      </c>
      <c r="L907">
        <v>111</v>
      </c>
      <c r="M907">
        <v>103.23</v>
      </c>
      <c r="N907">
        <v>118.77</v>
      </c>
      <c r="AM907"/>
      <c r="AN907"/>
      <c r="AP907">
        <v>108</v>
      </c>
      <c r="AQ907">
        <v>100</v>
      </c>
      <c r="AR907"/>
      <c r="AS907"/>
      <c r="BG907">
        <v>0</v>
      </c>
      <c r="BH907"/>
      <c r="BV907">
        <v>0</v>
      </c>
      <c r="BW907"/>
      <c r="CG907">
        <v>0</v>
      </c>
      <c r="CH907">
        <v>0</v>
      </c>
      <c r="CI907"/>
      <c r="CJ907">
        <v>1.4999999999999999E-2</v>
      </c>
      <c r="CQ907" t="s">
        <v>341</v>
      </c>
      <c r="CR907" t="s">
        <v>341</v>
      </c>
      <c r="CS907">
        <v>0</v>
      </c>
    </row>
    <row r="908" spans="1:97" x14ac:dyDescent="0.2">
      <c r="A908">
        <v>2022</v>
      </c>
      <c r="B908">
        <v>2</v>
      </c>
      <c r="C908" s="262">
        <v>44599</v>
      </c>
      <c r="D908">
        <v>1</v>
      </c>
      <c r="E908">
        <v>2</v>
      </c>
      <c r="F908">
        <v>8</v>
      </c>
      <c r="G908" t="s">
        <v>342</v>
      </c>
      <c r="H908" t="s">
        <v>343</v>
      </c>
      <c r="I908" t="s">
        <v>160</v>
      </c>
      <c r="J908">
        <v>3</v>
      </c>
      <c r="K908">
        <v>2</v>
      </c>
      <c r="L908">
        <v>113</v>
      </c>
      <c r="M908">
        <v>105.09</v>
      </c>
      <c r="N908">
        <v>120.91</v>
      </c>
      <c r="AM908"/>
      <c r="AN908"/>
      <c r="AP908">
        <v>108</v>
      </c>
      <c r="AQ908">
        <v>100</v>
      </c>
      <c r="AR908"/>
      <c r="AS908"/>
      <c r="BG908">
        <v>0</v>
      </c>
      <c r="BH908"/>
      <c r="BV908">
        <v>0</v>
      </c>
      <c r="BW908"/>
      <c r="CG908">
        <v>0</v>
      </c>
      <c r="CH908">
        <v>0</v>
      </c>
      <c r="CI908"/>
      <c r="CJ908">
        <v>1.4999999999999999E-2</v>
      </c>
      <c r="CQ908" t="s">
        <v>341</v>
      </c>
      <c r="CR908" t="s">
        <v>341</v>
      </c>
      <c r="CS908">
        <v>0</v>
      </c>
    </row>
    <row r="909" spans="1:97" x14ac:dyDescent="0.2">
      <c r="A909">
        <v>2022</v>
      </c>
      <c r="B909">
        <v>2</v>
      </c>
      <c r="C909" s="262">
        <v>44599</v>
      </c>
      <c r="D909">
        <v>29</v>
      </c>
      <c r="E909">
        <v>81</v>
      </c>
      <c r="F909">
        <v>8</v>
      </c>
      <c r="G909" t="s">
        <v>418</v>
      </c>
      <c r="H909" t="s">
        <v>419</v>
      </c>
      <c r="I909" t="s">
        <v>160</v>
      </c>
      <c r="J909">
        <v>2</v>
      </c>
      <c r="K909">
        <v>3</v>
      </c>
      <c r="L909">
        <v>388</v>
      </c>
      <c r="M909">
        <v>360.84</v>
      </c>
      <c r="N909">
        <v>415.16</v>
      </c>
      <c r="S909">
        <v>570</v>
      </c>
      <c r="X909">
        <v>395</v>
      </c>
      <c r="AA909">
        <v>498</v>
      </c>
      <c r="AB909">
        <v>457</v>
      </c>
      <c r="AD909">
        <v>493</v>
      </c>
      <c r="AE909">
        <v>485</v>
      </c>
      <c r="AF909">
        <v>426</v>
      </c>
      <c r="AG909">
        <v>391</v>
      </c>
      <c r="AI909">
        <v>384</v>
      </c>
      <c r="AJ909">
        <v>381</v>
      </c>
      <c r="AM909">
        <v>500.6</v>
      </c>
      <c r="AN909">
        <v>395.4</v>
      </c>
      <c r="AP909">
        <v>60</v>
      </c>
      <c r="AQ909">
        <v>120</v>
      </c>
      <c r="AR909"/>
      <c r="AS909"/>
      <c r="AW909">
        <v>4</v>
      </c>
      <c r="AX909">
        <v>1</v>
      </c>
      <c r="AY909">
        <v>1</v>
      </c>
      <c r="BG909">
        <v>0</v>
      </c>
      <c r="BH909"/>
      <c r="BK909">
        <v>290</v>
      </c>
      <c r="BL909">
        <v>1</v>
      </c>
      <c r="BM909">
        <v>4</v>
      </c>
      <c r="BN909">
        <v>5</v>
      </c>
      <c r="BV909">
        <v>0</v>
      </c>
      <c r="BW909">
        <v>290</v>
      </c>
      <c r="BX909">
        <v>1</v>
      </c>
      <c r="BY909">
        <v>1</v>
      </c>
      <c r="BZ909">
        <v>2</v>
      </c>
      <c r="CG909">
        <v>0</v>
      </c>
      <c r="CH909">
        <v>0</v>
      </c>
      <c r="CI909"/>
      <c r="CJ909">
        <v>1.4999999999999999E-2</v>
      </c>
      <c r="CQ909" t="s">
        <v>169</v>
      </c>
      <c r="CR909" t="s">
        <v>238</v>
      </c>
      <c r="CS909">
        <v>0</v>
      </c>
    </row>
    <row r="910" spans="1:97" x14ac:dyDescent="0.2">
      <c r="A910">
        <v>2022</v>
      </c>
      <c r="B910">
        <v>2</v>
      </c>
      <c r="C910" s="262">
        <v>44599</v>
      </c>
      <c r="D910">
        <v>29</v>
      </c>
      <c r="E910">
        <v>83</v>
      </c>
      <c r="F910">
        <v>8</v>
      </c>
      <c r="G910" t="s">
        <v>416</v>
      </c>
      <c r="H910" t="s">
        <v>417</v>
      </c>
      <c r="I910" t="s">
        <v>160</v>
      </c>
      <c r="J910">
        <v>2</v>
      </c>
      <c r="K910">
        <v>3</v>
      </c>
      <c r="L910">
        <v>22</v>
      </c>
      <c r="M910">
        <v>20.46</v>
      </c>
      <c r="N910">
        <v>23.54</v>
      </c>
      <c r="AM910"/>
      <c r="AN910"/>
      <c r="AP910">
        <v>60</v>
      </c>
      <c r="AQ910">
        <v>120</v>
      </c>
      <c r="AR910"/>
      <c r="AS910"/>
      <c r="BG910">
        <v>0</v>
      </c>
      <c r="BH910"/>
      <c r="BV910">
        <v>0</v>
      </c>
      <c r="BW910"/>
      <c r="CG910">
        <v>0</v>
      </c>
      <c r="CH910">
        <v>0</v>
      </c>
      <c r="CI910"/>
      <c r="CJ910">
        <v>1.4999999999999999E-2</v>
      </c>
      <c r="CQ910" t="s">
        <v>169</v>
      </c>
      <c r="CR910" t="s">
        <v>238</v>
      </c>
      <c r="CS910">
        <v>0</v>
      </c>
    </row>
    <row r="911" spans="1:97" x14ac:dyDescent="0.2">
      <c r="A911">
        <v>2022</v>
      </c>
      <c r="B911">
        <v>2</v>
      </c>
      <c r="C911" s="262">
        <v>44599</v>
      </c>
      <c r="D911">
        <v>381</v>
      </c>
      <c r="E911">
        <v>448</v>
      </c>
      <c r="F911">
        <v>8</v>
      </c>
      <c r="G911" t="s">
        <v>327</v>
      </c>
      <c r="H911" t="s">
        <v>328</v>
      </c>
      <c r="I911" t="s">
        <v>160</v>
      </c>
      <c r="J911">
        <v>3</v>
      </c>
      <c r="K911">
        <v>1</v>
      </c>
      <c r="L911">
        <v>23</v>
      </c>
      <c r="M911">
        <v>20.7</v>
      </c>
      <c r="N911">
        <v>25.3</v>
      </c>
      <c r="Y911">
        <v>128</v>
      </c>
      <c r="AM911"/>
      <c r="AN911"/>
      <c r="AP911">
        <v>75</v>
      </c>
      <c r="AQ911">
        <v>144</v>
      </c>
      <c r="AR911">
        <v>9.375</v>
      </c>
      <c r="AS911">
        <v>9.375</v>
      </c>
      <c r="BG911">
        <v>0</v>
      </c>
      <c r="BH911"/>
      <c r="BV911">
        <v>0</v>
      </c>
      <c r="BW911"/>
      <c r="CG911">
        <v>0</v>
      </c>
      <c r="CH911">
        <v>0</v>
      </c>
      <c r="CI911"/>
      <c r="CJ911">
        <v>1.4999999999999999E-2</v>
      </c>
      <c r="CQ911" t="s">
        <v>169</v>
      </c>
      <c r="CR911" t="s">
        <v>179</v>
      </c>
      <c r="CS911">
        <v>0</v>
      </c>
    </row>
    <row r="912" spans="1:97" x14ac:dyDescent="0.2">
      <c r="A912">
        <v>2022</v>
      </c>
      <c r="B912">
        <v>2</v>
      </c>
      <c r="C912" s="262">
        <v>44599</v>
      </c>
      <c r="D912">
        <v>382</v>
      </c>
      <c r="E912">
        <v>449</v>
      </c>
      <c r="F912">
        <v>8</v>
      </c>
      <c r="G912" t="s">
        <v>299</v>
      </c>
      <c r="H912" t="s">
        <v>300</v>
      </c>
      <c r="I912" t="s">
        <v>160</v>
      </c>
      <c r="J912">
        <v>3</v>
      </c>
      <c r="K912">
        <v>1</v>
      </c>
      <c r="L912">
        <v>46</v>
      </c>
      <c r="M912">
        <v>40.985999999999997</v>
      </c>
      <c r="N912">
        <v>50.048000000000002</v>
      </c>
      <c r="AM912"/>
      <c r="AN912"/>
      <c r="AP912">
        <v>112</v>
      </c>
      <c r="AQ912">
        <v>96</v>
      </c>
      <c r="AR912"/>
      <c r="AS912"/>
      <c r="BG912">
        <v>0</v>
      </c>
      <c r="BH912"/>
      <c r="BV912">
        <v>0</v>
      </c>
      <c r="BW912"/>
      <c r="CG912">
        <v>0</v>
      </c>
      <c r="CH912">
        <v>0</v>
      </c>
      <c r="CI912"/>
      <c r="CJ912">
        <v>1.4999999999999999E-2</v>
      </c>
      <c r="CQ912" t="s">
        <v>174</v>
      </c>
      <c r="CR912" t="s">
        <v>175</v>
      </c>
      <c r="CS912">
        <v>0</v>
      </c>
    </row>
    <row r="913" spans="1:97" x14ac:dyDescent="0.2">
      <c r="A913">
        <v>2022</v>
      </c>
      <c r="B913">
        <v>2</v>
      </c>
      <c r="C913" s="262">
        <v>44599</v>
      </c>
      <c r="D913">
        <v>256</v>
      </c>
      <c r="E913">
        <v>180</v>
      </c>
      <c r="F913">
        <v>28</v>
      </c>
      <c r="G913" t="s">
        <v>392</v>
      </c>
      <c r="H913" t="s">
        <v>393</v>
      </c>
      <c r="I913" t="s">
        <v>204</v>
      </c>
      <c r="J913">
        <v>8</v>
      </c>
      <c r="K913">
        <v>1</v>
      </c>
      <c r="L913">
        <v>32</v>
      </c>
      <c r="M913">
        <v>29.76</v>
      </c>
      <c r="N913">
        <v>34.24</v>
      </c>
      <c r="O913">
        <v>48</v>
      </c>
      <c r="P913">
        <v>47</v>
      </c>
      <c r="T913">
        <v>36</v>
      </c>
      <c r="U913">
        <v>35</v>
      </c>
      <c r="Y913">
        <v>142</v>
      </c>
      <c r="AM913">
        <v>47.5</v>
      </c>
      <c r="AN913">
        <v>35.5</v>
      </c>
      <c r="AP913">
        <v>187</v>
      </c>
      <c r="AQ913">
        <v>154</v>
      </c>
      <c r="AR913">
        <v>3.169014084507042</v>
      </c>
      <c r="AS913">
        <v>3.169014084507042</v>
      </c>
      <c r="AW913">
        <v>2</v>
      </c>
      <c r="AX913">
        <v>4</v>
      </c>
      <c r="BG913">
        <v>0</v>
      </c>
      <c r="BH913"/>
      <c r="BV913">
        <v>0</v>
      </c>
      <c r="BW913"/>
      <c r="CG913">
        <v>0</v>
      </c>
      <c r="CH913">
        <v>0</v>
      </c>
      <c r="CI913"/>
      <c r="CJ913">
        <v>0.02</v>
      </c>
      <c r="CQ913" t="s">
        <v>169</v>
      </c>
      <c r="CR913" t="s">
        <v>238</v>
      </c>
      <c r="CS913">
        <v>0</v>
      </c>
    </row>
    <row r="914" spans="1:97" x14ac:dyDescent="0.2">
      <c r="A914">
        <v>2022</v>
      </c>
      <c r="B914">
        <v>2</v>
      </c>
      <c r="C914" s="262">
        <v>44599</v>
      </c>
      <c r="D914">
        <v>372</v>
      </c>
      <c r="E914">
        <v>646</v>
      </c>
      <c r="F914">
        <v>46</v>
      </c>
      <c r="G914" t="s">
        <v>244</v>
      </c>
      <c r="H914" t="s">
        <v>245</v>
      </c>
      <c r="I914" t="s">
        <v>201</v>
      </c>
      <c r="J914">
        <v>2</v>
      </c>
      <c r="K914">
        <v>2</v>
      </c>
      <c r="L914">
        <v>212</v>
      </c>
      <c r="M914">
        <v>197.16</v>
      </c>
      <c r="N914">
        <v>226.84</v>
      </c>
      <c r="AM914"/>
      <c r="AN914"/>
      <c r="AP914">
        <v>37</v>
      </c>
      <c r="AQ914">
        <v>150</v>
      </c>
      <c r="AR914"/>
      <c r="AS914"/>
      <c r="AV914">
        <v>184</v>
      </c>
      <c r="BG914">
        <v>0</v>
      </c>
      <c r="BH914">
        <v>184</v>
      </c>
      <c r="BK914">
        <v>400</v>
      </c>
      <c r="BV914">
        <v>0</v>
      </c>
      <c r="BW914">
        <v>400</v>
      </c>
      <c r="CG914">
        <v>0</v>
      </c>
      <c r="CH914">
        <v>0</v>
      </c>
      <c r="CI914">
        <v>584</v>
      </c>
      <c r="CJ914">
        <v>0.02</v>
      </c>
      <c r="CQ914" t="s">
        <v>169</v>
      </c>
      <c r="CR914" t="s">
        <v>238</v>
      </c>
      <c r="CS914">
        <v>0</v>
      </c>
    </row>
    <row r="915" spans="1:97" x14ac:dyDescent="0.2">
      <c r="A915">
        <v>2022</v>
      </c>
      <c r="B915">
        <v>2</v>
      </c>
      <c r="C915" s="262">
        <v>44599</v>
      </c>
      <c r="D915">
        <v>372</v>
      </c>
      <c r="E915">
        <v>647</v>
      </c>
      <c r="F915">
        <v>46</v>
      </c>
      <c r="G915" t="s">
        <v>236</v>
      </c>
      <c r="H915" t="s">
        <v>237</v>
      </c>
      <c r="I915" t="s">
        <v>201</v>
      </c>
      <c r="J915">
        <v>2</v>
      </c>
      <c r="K915">
        <v>2</v>
      </c>
      <c r="L915">
        <v>212</v>
      </c>
      <c r="M915">
        <v>197.16</v>
      </c>
      <c r="N915">
        <v>226.84</v>
      </c>
      <c r="AM915"/>
      <c r="AN915"/>
      <c r="AP915">
        <v>37</v>
      </c>
      <c r="AQ915">
        <v>150</v>
      </c>
      <c r="AR915"/>
      <c r="AS915"/>
      <c r="AV915">
        <v>184</v>
      </c>
      <c r="BG915">
        <v>0</v>
      </c>
      <c r="BH915">
        <v>184</v>
      </c>
      <c r="BK915">
        <v>400</v>
      </c>
      <c r="BV915">
        <v>0</v>
      </c>
      <c r="BW915">
        <v>400</v>
      </c>
      <c r="CG915">
        <v>0</v>
      </c>
      <c r="CH915">
        <v>0</v>
      </c>
      <c r="CI915">
        <v>584</v>
      </c>
      <c r="CJ915">
        <v>0.02</v>
      </c>
      <c r="CQ915" t="s">
        <v>169</v>
      </c>
      <c r="CR915" t="s">
        <v>238</v>
      </c>
      <c r="CS915">
        <v>0</v>
      </c>
    </row>
    <row r="916" spans="1:97" x14ac:dyDescent="0.2">
      <c r="A916">
        <v>2022</v>
      </c>
      <c r="B916">
        <v>2</v>
      </c>
      <c r="C916" s="262">
        <v>44599</v>
      </c>
      <c r="D916">
        <v>214</v>
      </c>
      <c r="E916">
        <v>142</v>
      </c>
      <c r="F916">
        <v>48</v>
      </c>
      <c r="G916" t="s">
        <v>253</v>
      </c>
      <c r="H916" t="s">
        <v>254</v>
      </c>
      <c r="I916" t="s">
        <v>201</v>
      </c>
      <c r="J916">
        <v>4</v>
      </c>
      <c r="K916">
        <v>1</v>
      </c>
      <c r="L916">
        <v>351</v>
      </c>
      <c r="M916">
        <v>326.43</v>
      </c>
      <c r="N916">
        <v>375.57</v>
      </c>
      <c r="AM916"/>
      <c r="AN916"/>
      <c r="AP916">
        <v>74</v>
      </c>
      <c r="AQ916">
        <v>195</v>
      </c>
      <c r="AR916"/>
      <c r="AS916"/>
      <c r="AV916">
        <v>693</v>
      </c>
      <c r="BG916">
        <v>0</v>
      </c>
      <c r="BH916">
        <v>693</v>
      </c>
      <c r="BV916">
        <v>0</v>
      </c>
      <c r="BW916"/>
      <c r="CG916">
        <v>0</v>
      </c>
      <c r="CH916">
        <v>0</v>
      </c>
      <c r="CI916"/>
      <c r="CJ916">
        <v>0.02</v>
      </c>
      <c r="CQ916" t="s">
        <v>169</v>
      </c>
      <c r="CR916" t="s">
        <v>238</v>
      </c>
      <c r="CS916">
        <v>0</v>
      </c>
    </row>
    <row r="917" spans="1:97" x14ac:dyDescent="0.2">
      <c r="A917">
        <v>2022</v>
      </c>
      <c r="B917">
        <v>2</v>
      </c>
      <c r="C917" s="262">
        <v>44599</v>
      </c>
      <c r="D917">
        <v>334</v>
      </c>
      <c r="E917">
        <v>254</v>
      </c>
      <c r="F917">
        <v>49</v>
      </c>
      <c r="G917" t="s">
        <v>200</v>
      </c>
      <c r="H917" t="s">
        <v>168</v>
      </c>
      <c r="I917" t="s">
        <v>201</v>
      </c>
      <c r="J917">
        <v>4</v>
      </c>
      <c r="K917">
        <v>2</v>
      </c>
      <c r="L917">
        <v>203</v>
      </c>
      <c r="M917">
        <v>188.79</v>
      </c>
      <c r="N917">
        <v>217.21</v>
      </c>
      <c r="O917">
        <v>313</v>
      </c>
      <c r="P917">
        <v>295</v>
      </c>
      <c r="R917">
        <v>300</v>
      </c>
      <c r="S917">
        <v>337</v>
      </c>
      <c r="T917">
        <v>215</v>
      </c>
      <c r="U917">
        <v>220</v>
      </c>
      <c r="W917">
        <v>215</v>
      </c>
      <c r="X917">
        <v>220</v>
      </c>
      <c r="Y917">
        <v>148</v>
      </c>
      <c r="Z917">
        <v>146</v>
      </c>
      <c r="AA917">
        <v>303</v>
      </c>
      <c r="AB917">
        <v>305</v>
      </c>
      <c r="AD917">
        <v>254</v>
      </c>
      <c r="AE917">
        <v>284</v>
      </c>
      <c r="AF917">
        <v>216</v>
      </c>
      <c r="AG917">
        <v>215</v>
      </c>
      <c r="AI917">
        <v>201</v>
      </c>
      <c r="AJ917">
        <v>222</v>
      </c>
      <c r="AK917">
        <v>145</v>
      </c>
      <c r="AL917">
        <v>148</v>
      </c>
      <c r="AM917">
        <v>298.875</v>
      </c>
      <c r="AN917">
        <v>215.5</v>
      </c>
      <c r="AP917">
        <v>94</v>
      </c>
      <c r="AQ917">
        <v>153</v>
      </c>
      <c r="AR917">
        <v>6.1643835616438354</v>
      </c>
      <c r="AS917">
        <v>6.1643835616438354</v>
      </c>
      <c r="AV917">
        <v>1980</v>
      </c>
      <c r="AW917">
        <v>8</v>
      </c>
      <c r="AX917">
        <v>4</v>
      </c>
      <c r="AY917">
        <v>4</v>
      </c>
      <c r="AZ917">
        <v>4</v>
      </c>
      <c r="BG917">
        <v>0</v>
      </c>
      <c r="BH917">
        <v>1980</v>
      </c>
      <c r="BL917">
        <v>6</v>
      </c>
      <c r="BM917">
        <v>4</v>
      </c>
      <c r="BN917">
        <v>6</v>
      </c>
      <c r="BV917">
        <v>0</v>
      </c>
      <c r="BW917"/>
      <c r="BX917">
        <v>7</v>
      </c>
      <c r="BY917">
        <v>4</v>
      </c>
      <c r="BZ917">
        <v>5</v>
      </c>
      <c r="CG917">
        <v>0</v>
      </c>
      <c r="CH917">
        <v>0</v>
      </c>
      <c r="CI917"/>
      <c r="CJ917">
        <v>0.02</v>
      </c>
      <c r="CQ917" t="s">
        <v>169</v>
      </c>
      <c r="CR917" t="s">
        <v>170</v>
      </c>
      <c r="CS917">
        <v>0</v>
      </c>
    </row>
    <row r="918" spans="1:97" x14ac:dyDescent="0.2">
      <c r="A918">
        <v>2022</v>
      </c>
      <c r="B918">
        <v>2</v>
      </c>
      <c r="C918" s="262">
        <v>44599</v>
      </c>
      <c r="D918">
        <v>381</v>
      </c>
      <c r="E918">
        <v>447</v>
      </c>
      <c r="F918"/>
      <c r="G918" t="s">
        <v>330</v>
      </c>
      <c r="H918" t="s">
        <v>331</v>
      </c>
      <c r="I918" t="s">
        <v>160</v>
      </c>
      <c r="J918">
        <v>3</v>
      </c>
      <c r="K918">
        <v>1</v>
      </c>
      <c r="L918">
        <v>177</v>
      </c>
      <c r="M918">
        <v>159.30000000000001</v>
      </c>
      <c r="N918">
        <v>194.7</v>
      </c>
      <c r="O918">
        <v>200</v>
      </c>
      <c r="P918">
        <v>195</v>
      </c>
      <c r="R918">
        <v>188</v>
      </c>
      <c r="T918">
        <v>175</v>
      </c>
      <c r="U918">
        <v>171</v>
      </c>
      <c r="W918">
        <v>165</v>
      </c>
      <c r="AM918">
        <v>194.33333333333329</v>
      </c>
      <c r="AN918">
        <v>170.33333333333329</v>
      </c>
      <c r="AP918">
        <v>75</v>
      </c>
      <c r="AQ918">
        <v>144</v>
      </c>
      <c r="AR918"/>
      <c r="AS918"/>
      <c r="AV918">
        <v>660</v>
      </c>
      <c r="AW918">
        <v>1</v>
      </c>
      <c r="AX918">
        <v>1</v>
      </c>
      <c r="AY918">
        <v>3</v>
      </c>
      <c r="AZ918">
        <v>1</v>
      </c>
      <c r="BG918">
        <v>0</v>
      </c>
      <c r="BH918">
        <v>660</v>
      </c>
      <c r="BV918">
        <v>0</v>
      </c>
      <c r="BW918"/>
      <c r="CG918">
        <v>0</v>
      </c>
      <c r="CH918">
        <v>0</v>
      </c>
      <c r="CI918"/>
      <c r="CQ918" t="s">
        <v>169</v>
      </c>
      <c r="CR918" t="s">
        <v>179</v>
      </c>
      <c r="CS918">
        <v>0</v>
      </c>
    </row>
    <row r="919" spans="1:97" x14ac:dyDescent="0.2">
      <c r="A919">
        <v>2022</v>
      </c>
      <c r="B919">
        <v>2</v>
      </c>
      <c r="C919" s="262">
        <v>44600</v>
      </c>
      <c r="D919">
        <v>377</v>
      </c>
      <c r="E919">
        <v>439</v>
      </c>
      <c r="F919">
        <v>2</v>
      </c>
      <c r="G919" t="s">
        <v>202</v>
      </c>
      <c r="H919" t="s">
        <v>203</v>
      </c>
      <c r="I919" t="s">
        <v>160</v>
      </c>
      <c r="J919">
        <v>4</v>
      </c>
      <c r="K919">
        <v>1</v>
      </c>
      <c r="L919">
        <v>343</v>
      </c>
      <c r="M919">
        <v>308.7</v>
      </c>
      <c r="N919">
        <v>377.3</v>
      </c>
      <c r="P919">
        <v>403</v>
      </c>
      <c r="S919">
        <v>402</v>
      </c>
      <c r="U919">
        <v>352</v>
      </c>
      <c r="X919">
        <v>369</v>
      </c>
      <c r="Z919">
        <v>312</v>
      </c>
      <c r="AA919">
        <v>420</v>
      </c>
      <c r="AB919">
        <v>395</v>
      </c>
      <c r="AD919">
        <v>410</v>
      </c>
      <c r="AE919">
        <v>406</v>
      </c>
      <c r="AF919">
        <v>370</v>
      </c>
      <c r="AG919">
        <v>359</v>
      </c>
      <c r="AI919">
        <v>362</v>
      </c>
      <c r="AJ919">
        <v>362</v>
      </c>
      <c r="AK919">
        <v>332</v>
      </c>
      <c r="AL919">
        <v>335</v>
      </c>
      <c r="AM919">
        <v>406</v>
      </c>
      <c r="AN919">
        <v>362.33333333333331</v>
      </c>
      <c r="AP919">
        <v>45</v>
      </c>
      <c r="AQ919">
        <v>320</v>
      </c>
      <c r="AR919">
        <v>2.760736196319018</v>
      </c>
      <c r="AS919">
        <v>2.760736196319018</v>
      </c>
      <c r="AV919">
        <v>320</v>
      </c>
      <c r="AW919">
        <v>2</v>
      </c>
      <c r="AX919">
        <v>3</v>
      </c>
      <c r="AY919">
        <v>3</v>
      </c>
      <c r="BG919">
        <v>0</v>
      </c>
      <c r="BH919">
        <v>320</v>
      </c>
      <c r="BK919">
        <v>560</v>
      </c>
      <c r="BL919">
        <v>2</v>
      </c>
      <c r="BM919">
        <v>2</v>
      </c>
      <c r="BN919">
        <v>10</v>
      </c>
      <c r="BV919">
        <v>0</v>
      </c>
      <c r="BW919">
        <v>560</v>
      </c>
      <c r="BX919">
        <v>4</v>
      </c>
      <c r="BY919">
        <v>5</v>
      </c>
      <c r="BZ919">
        <v>13</v>
      </c>
      <c r="CG919">
        <v>0</v>
      </c>
      <c r="CH919">
        <v>0</v>
      </c>
      <c r="CI919">
        <v>880</v>
      </c>
      <c r="CJ919">
        <v>1.4999999999999999E-2</v>
      </c>
      <c r="CQ919" t="s">
        <v>169</v>
      </c>
      <c r="CR919" t="s">
        <v>179</v>
      </c>
      <c r="CS919">
        <v>0</v>
      </c>
    </row>
    <row r="920" spans="1:97" x14ac:dyDescent="0.2">
      <c r="A920">
        <v>2022</v>
      </c>
      <c r="B920">
        <v>2</v>
      </c>
      <c r="C920" s="262">
        <v>44600</v>
      </c>
      <c r="D920">
        <v>425</v>
      </c>
      <c r="E920">
        <v>674</v>
      </c>
      <c r="F920">
        <v>2</v>
      </c>
      <c r="G920" t="s">
        <v>219</v>
      </c>
      <c r="H920" t="s">
        <v>220</v>
      </c>
      <c r="I920" t="s">
        <v>221</v>
      </c>
      <c r="J920">
        <v>2</v>
      </c>
      <c r="K920">
        <v>1</v>
      </c>
      <c r="L920">
        <v>256</v>
      </c>
      <c r="M920">
        <v>240.89599999999999</v>
      </c>
      <c r="N920">
        <v>274.17599999999999</v>
      </c>
      <c r="AM920"/>
      <c r="AN920"/>
      <c r="AP920">
        <v>60</v>
      </c>
      <c r="AQ920">
        <v>120</v>
      </c>
      <c r="AR920"/>
      <c r="AS920"/>
      <c r="AV920">
        <v>200</v>
      </c>
      <c r="AW920">
        <v>2</v>
      </c>
      <c r="AX920">
        <v>2</v>
      </c>
      <c r="AY920">
        <v>2</v>
      </c>
      <c r="BG920">
        <v>0</v>
      </c>
      <c r="BH920">
        <v>200</v>
      </c>
      <c r="BK920">
        <v>950</v>
      </c>
      <c r="BL920">
        <v>2</v>
      </c>
      <c r="BM920">
        <v>6</v>
      </c>
      <c r="BN920">
        <v>6</v>
      </c>
      <c r="BV920">
        <v>0</v>
      </c>
      <c r="BW920">
        <v>950</v>
      </c>
      <c r="BX920">
        <v>4</v>
      </c>
      <c r="BY920">
        <v>8</v>
      </c>
      <c r="BZ920">
        <v>8</v>
      </c>
      <c r="CG920">
        <v>0</v>
      </c>
      <c r="CH920">
        <v>0</v>
      </c>
      <c r="CI920">
        <v>1150</v>
      </c>
      <c r="CJ920">
        <v>1.4999999999999999E-2</v>
      </c>
      <c r="CQ920" t="s">
        <v>174</v>
      </c>
      <c r="CR920" t="s">
        <v>222</v>
      </c>
      <c r="CS920">
        <v>0</v>
      </c>
    </row>
    <row r="921" spans="1:97" x14ac:dyDescent="0.2">
      <c r="A921">
        <v>2022</v>
      </c>
      <c r="B921">
        <v>2</v>
      </c>
      <c r="C921" s="262">
        <v>44600</v>
      </c>
      <c r="D921">
        <v>388</v>
      </c>
      <c r="E921">
        <v>564</v>
      </c>
      <c r="F921">
        <v>3</v>
      </c>
      <c r="G921" t="s">
        <v>410</v>
      </c>
      <c r="H921" t="s">
        <v>411</v>
      </c>
      <c r="I921" t="s">
        <v>160</v>
      </c>
      <c r="J921">
        <v>3</v>
      </c>
      <c r="K921">
        <v>4</v>
      </c>
      <c r="L921">
        <v>119</v>
      </c>
      <c r="M921">
        <v>109.48</v>
      </c>
      <c r="N921">
        <v>128.52000000000001</v>
      </c>
      <c r="O921">
        <v>167</v>
      </c>
      <c r="P921">
        <v>135</v>
      </c>
      <c r="S921">
        <v>138</v>
      </c>
      <c r="T921">
        <v>123</v>
      </c>
      <c r="U921">
        <v>114</v>
      </c>
      <c r="X921">
        <v>121</v>
      </c>
      <c r="AA921">
        <v>164</v>
      </c>
      <c r="AB921">
        <v>152</v>
      </c>
      <c r="AD921">
        <v>165</v>
      </c>
      <c r="AE921">
        <v>157</v>
      </c>
      <c r="AF921">
        <v>124</v>
      </c>
      <c r="AG921">
        <v>122</v>
      </c>
      <c r="AI921">
        <v>125</v>
      </c>
      <c r="AJ921">
        <v>124</v>
      </c>
      <c r="AM921">
        <v>154</v>
      </c>
      <c r="AN921">
        <v>121.8571428571429</v>
      </c>
      <c r="AP921">
        <v>83</v>
      </c>
      <c r="AQ921">
        <v>130</v>
      </c>
      <c r="AR921"/>
      <c r="AS921"/>
      <c r="AV921">
        <v>1000</v>
      </c>
      <c r="AW921">
        <v>7</v>
      </c>
      <c r="AX921">
        <v>8</v>
      </c>
      <c r="AY921">
        <v>5</v>
      </c>
      <c r="BG921">
        <v>0</v>
      </c>
      <c r="BH921">
        <v>1000</v>
      </c>
      <c r="BK921">
        <v>1100</v>
      </c>
      <c r="BL921">
        <v>1</v>
      </c>
      <c r="BM921">
        <v>6</v>
      </c>
      <c r="BN921">
        <v>5</v>
      </c>
      <c r="BV921">
        <v>0</v>
      </c>
      <c r="BW921">
        <v>1100</v>
      </c>
      <c r="BX921">
        <v>2</v>
      </c>
      <c r="BY921">
        <v>3</v>
      </c>
      <c r="BZ921">
        <v>2</v>
      </c>
      <c r="CG921">
        <v>0</v>
      </c>
      <c r="CH921">
        <v>0</v>
      </c>
      <c r="CI921">
        <v>2100</v>
      </c>
      <c r="CJ921">
        <v>1.4999999999999999E-2</v>
      </c>
      <c r="CQ921" t="s">
        <v>380</v>
      </c>
      <c r="CR921" t="s">
        <v>381</v>
      </c>
      <c r="CS921">
        <v>0</v>
      </c>
    </row>
    <row r="922" spans="1:97" x14ac:dyDescent="0.2">
      <c r="A922">
        <v>2022</v>
      </c>
      <c r="B922">
        <v>2</v>
      </c>
      <c r="C922" s="262">
        <v>44600</v>
      </c>
      <c r="D922">
        <v>388</v>
      </c>
      <c r="E922">
        <v>565</v>
      </c>
      <c r="F922">
        <v>3</v>
      </c>
      <c r="G922" t="s">
        <v>412</v>
      </c>
      <c r="H922" t="s">
        <v>413</v>
      </c>
      <c r="I922" t="s">
        <v>160</v>
      </c>
      <c r="J922">
        <v>3</v>
      </c>
      <c r="K922">
        <v>4</v>
      </c>
      <c r="L922">
        <v>91</v>
      </c>
      <c r="M922">
        <v>83.72</v>
      </c>
      <c r="N922">
        <v>98.28</v>
      </c>
      <c r="O922">
        <v>109</v>
      </c>
      <c r="P922">
        <v>106</v>
      </c>
      <c r="S922">
        <v>101</v>
      </c>
      <c r="T922">
        <v>91</v>
      </c>
      <c r="U922">
        <v>87</v>
      </c>
      <c r="X922">
        <v>89</v>
      </c>
      <c r="AA922">
        <v>125</v>
      </c>
      <c r="AB922">
        <v>126</v>
      </c>
      <c r="AD922">
        <v>128</v>
      </c>
      <c r="AE922">
        <v>130</v>
      </c>
      <c r="AF922">
        <v>95</v>
      </c>
      <c r="AG922">
        <v>93</v>
      </c>
      <c r="AI922">
        <v>97</v>
      </c>
      <c r="AJ922">
        <v>99</v>
      </c>
      <c r="AM922">
        <v>117.8571428571429</v>
      </c>
      <c r="AN922">
        <v>93</v>
      </c>
      <c r="AP922">
        <v>83</v>
      </c>
      <c r="AQ922">
        <v>130</v>
      </c>
      <c r="AR922"/>
      <c r="AS922"/>
      <c r="BG922">
        <v>0</v>
      </c>
      <c r="BH922"/>
      <c r="BV922">
        <v>0</v>
      </c>
      <c r="BW922"/>
      <c r="CG922">
        <v>0</v>
      </c>
      <c r="CH922">
        <v>0</v>
      </c>
      <c r="CI922"/>
      <c r="CJ922">
        <v>1.4999999999999999E-2</v>
      </c>
      <c r="CQ922" t="s">
        <v>380</v>
      </c>
      <c r="CR922" t="s">
        <v>381</v>
      </c>
      <c r="CS922">
        <v>0</v>
      </c>
    </row>
    <row r="923" spans="1:97" x14ac:dyDescent="0.2">
      <c r="A923">
        <v>2022</v>
      </c>
      <c r="B923">
        <v>2</v>
      </c>
      <c r="C923" s="262">
        <v>44600</v>
      </c>
      <c r="D923">
        <v>388</v>
      </c>
      <c r="E923">
        <v>566</v>
      </c>
      <c r="F923">
        <v>3</v>
      </c>
      <c r="G923" t="s">
        <v>414</v>
      </c>
      <c r="H923" t="s">
        <v>415</v>
      </c>
      <c r="I923" t="s">
        <v>160</v>
      </c>
      <c r="J923">
        <v>3</v>
      </c>
      <c r="K923">
        <v>4</v>
      </c>
      <c r="L923">
        <v>34</v>
      </c>
      <c r="M923">
        <v>31.28</v>
      </c>
      <c r="N923">
        <v>36.72</v>
      </c>
      <c r="O923">
        <v>44</v>
      </c>
      <c r="P923">
        <v>47</v>
      </c>
      <c r="S923">
        <v>28</v>
      </c>
      <c r="T923">
        <v>22</v>
      </c>
      <c r="U923">
        <v>29</v>
      </c>
      <c r="X923">
        <v>22</v>
      </c>
      <c r="Y923">
        <v>145</v>
      </c>
      <c r="Z923">
        <v>145</v>
      </c>
      <c r="AA923">
        <v>29</v>
      </c>
      <c r="AB923">
        <v>32</v>
      </c>
      <c r="AD923">
        <v>34</v>
      </c>
      <c r="AE923">
        <v>35</v>
      </c>
      <c r="AF923">
        <v>23</v>
      </c>
      <c r="AG923">
        <v>24</v>
      </c>
      <c r="AI923">
        <v>26</v>
      </c>
      <c r="AJ923">
        <v>29</v>
      </c>
      <c r="AK923">
        <v>127</v>
      </c>
      <c r="AL923">
        <v>136</v>
      </c>
      <c r="AM923">
        <v>35.571428571428569</v>
      </c>
      <c r="AN923">
        <v>25</v>
      </c>
      <c r="AP923">
        <v>83</v>
      </c>
      <c r="AQ923">
        <v>130</v>
      </c>
      <c r="AR923">
        <v>8.695652173913043</v>
      </c>
      <c r="AS923">
        <v>8.695652173913043</v>
      </c>
      <c r="BG923">
        <v>0</v>
      </c>
      <c r="BH923"/>
      <c r="BV923">
        <v>0</v>
      </c>
      <c r="BW923"/>
      <c r="CG923">
        <v>0</v>
      </c>
      <c r="CH923">
        <v>0</v>
      </c>
      <c r="CI923"/>
      <c r="CJ923">
        <v>1.4999999999999999E-2</v>
      </c>
      <c r="CQ923" t="s">
        <v>380</v>
      </c>
      <c r="CR923" t="s">
        <v>381</v>
      </c>
      <c r="CS923">
        <v>0</v>
      </c>
    </row>
    <row r="924" spans="1:97" x14ac:dyDescent="0.2">
      <c r="A924">
        <v>2022</v>
      </c>
      <c r="B924">
        <v>2</v>
      </c>
      <c r="C924" s="262">
        <v>44600</v>
      </c>
      <c r="D924">
        <v>29</v>
      </c>
      <c r="E924">
        <v>82</v>
      </c>
      <c r="F924">
        <v>4</v>
      </c>
      <c r="K924"/>
      <c r="AM924"/>
      <c r="AN924"/>
      <c r="AP924"/>
      <c r="AQ924"/>
      <c r="AR924"/>
      <c r="AS924"/>
      <c r="BG924"/>
      <c r="BH924"/>
      <c r="BV924"/>
      <c r="BW924"/>
      <c r="CG924">
        <v>0</v>
      </c>
      <c r="CH924"/>
      <c r="CI924"/>
      <c r="CJ924">
        <v>1.4999999999999999E-2</v>
      </c>
      <c r="CS924">
        <v>0</v>
      </c>
    </row>
    <row r="925" spans="1:97" x14ac:dyDescent="0.2">
      <c r="A925">
        <v>2022</v>
      </c>
      <c r="B925">
        <v>2</v>
      </c>
      <c r="C925" s="262">
        <v>44600</v>
      </c>
      <c r="D925">
        <v>423</v>
      </c>
      <c r="E925">
        <v>669</v>
      </c>
      <c r="F925">
        <v>4</v>
      </c>
      <c r="G925" t="s">
        <v>247</v>
      </c>
      <c r="H925" t="s">
        <v>248</v>
      </c>
      <c r="I925" t="s">
        <v>160</v>
      </c>
      <c r="J925">
        <v>2</v>
      </c>
      <c r="K925">
        <v>2</v>
      </c>
      <c r="L925">
        <v>954</v>
      </c>
      <c r="M925">
        <v>897.71400000000006</v>
      </c>
      <c r="N925">
        <v>1021.734</v>
      </c>
      <c r="O925">
        <v>1446</v>
      </c>
      <c r="T925">
        <v>1051</v>
      </c>
      <c r="Y925">
        <v>220</v>
      </c>
      <c r="AM925">
        <v>1446</v>
      </c>
      <c r="AN925">
        <v>1051</v>
      </c>
      <c r="AP925">
        <v>40</v>
      </c>
      <c r="AQ925">
        <v>180</v>
      </c>
      <c r="AR925">
        <v>8.1818181818181817</v>
      </c>
      <c r="AS925">
        <v>8.1818181818181817</v>
      </c>
      <c r="AV925">
        <v>210</v>
      </c>
      <c r="AW925">
        <v>6</v>
      </c>
      <c r="AX925">
        <v>6</v>
      </c>
      <c r="AY925">
        <v>6</v>
      </c>
      <c r="BG925">
        <v>0</v>
      </c>
      <c r="BH925">
        <v>210</v>
      </c>
      <c r="BK925">
        <v>66</v>
      </c>
      <c r="BV925">
        <v>0</v>
      </c>
      <c r="BW925">
        <v>66</v>
      </c>
      <c r="CG925">
        <v>0</v>
      </c>
      <c r="CH925">
        <v>0</v>
      </c>
      <c r="CI925">
        <v>276</v>
      </c>
      <c r="CJ925">
        <v>1.4999999999999999E-2</v>
      </c>
      <c r="CQ925" t="s">
        <v>174</v>
      </c>
      <c r="CR925" t="s">
        <v>175</v>
      </c>
      <c r="CS925">
        <v>0</v>
      </c>
    </row>
    <row r="926" spans="1:97" x14ac:dyDescent="0.2">
      <c r="A926">
        <v>2022</v>
      </c>
      <c r="B926">
        <v>2</v>
      </c>
      <c r="C926" s="262">
        <v>44600</v>
      </c>
      <c r="D926">
        <v>384</v>
      </c>
      <c r="E926">
        <v>556</v>
      </c>
      <c r="F926">
        <v>5</v>
      </c>
      <c r="G926" t="s">
        <v>187</v>
      </c>
      <c r="H926" t="s">
        <v>188</v>
      </c>
      <c r="I926" t="s">
        <v>160</v>
      </c>
      <c r="J926">
        <v>1</v>
      </c>
      <c r="K926">
        <v>6</v>
      </c>
      <c r="L926">
        <v>1066</v>
      </c>
      <c r="M926">
        <v>1003.106</v>
      </c>
      <c r="N926">
        <v>1141.6859999999999</v>
      </c>
      <c r="AM926"/>
      <c r="AN926"/>
      <c r="AP926">
        <v>21</v>
      </c>
      <c r="AQ926">
        <v>180</v>
      </c>
      <c r="AR926"/>
      <c r="AS926"/>
      <c r="AV926">
        <v>168</v>
      </c>
      <c r="AW926">
        <v>10</v>
      </c>
      <c r="AX926">
        <v>10</v>
      </c>
      <c r="AY926">
        <v>10</v>
      </c>
      <c r="BG926">
        <v>0</v>
      </c>
      <c r="BH926">
        <v>168</v>
      </c>
      <c r="BK926">
        <v>168</v>
      </c>
      <c r="BL926">
        <v>6</v>
      </c>
      <c r="BM926">
        <v>4</v>
      </c>
      <c r="BN926">
        <v>6</v>
      </c>
      <c r="BV926">
        <v>0</v>
      </c>
      <c r="BW926">
        <v>168</v>
      </c>
      <c r="BX926">
        <v>2</v>
      </c>
      <c r="BY926">
        <v>2</v>
      </c>
      <c r="BZ926">
        <v>2</v>
      </c>
      <c r="CG926">
        <v>0</v>
      </c>
      <c r="CH926">
        <v>0</v>
      </c>
      <c r="CI926">
        <v>336</v>
      </c>
      <c r="CJ926">
        <v>1.4999999999999999E-2</v>
      </c>
      <c r="CQ926" t="s">
        <v>174</v>
      </c>
      <c r="CR926" t="s">
        <v>175</v>
      </c>
      <c r="CS926">
        <v>0</v>
      </c>
    </row>
    <row r="927" spans="1:97" x14ac:dyDescent="0.2">
      <c r="A927">
        <v>2022</v>
      </c>
      <c r="B927">
        <v>2</v>
      </c>
      <c r="C927" s="262">
        <v>44600</v>
      </c>
      <c r="D927">
        <v>384</v>
      </c>
      <c r="E927">
        <v>557</v>
      </c>
      <c r="F927">
        <v>5</v>
      </c>
      <c r="G927" t="s">
        <v>189</v>
      </c>
      <c r="H927" t="s">
        <v>190</v>
      </c>
      <c r="I927" t="s">
        <v>160</v>
      </c>
      <c r="J927">
        <v>1</v>
      </c>
      <c r="K927">
        <v>6</v>
      </c>
      <c r="L927">
        <v>182</v>
      </c>
      <c r="M927">
        <v>171.262</v>
      </c>
      <c r="N927">
        <v>194.922</v>
      </c>
      <c r="Y927">
        <v>167</v>
      </c>
      <c r="Z927">
        <v>166</v>
      </c>
      <c r="AK927">
        <v>167</v>
      </c>
      <c r="AL927">
        <v>166</v>
      </c>
      <c r="AM927"/>
      <c r="AN927"/>
      <c r="AP927">
        <v>21</v>
      </c>
      <c r="AQ927">
        <v>180</v>
      </c>
      <c r="AR927">
        <v>21.68674698795181</v>
      </c>
      <c r="AS927">
        <v>21.68674698795181</v>
      </c>
      <c r="BG927">
        <v>0</v>
      </c>
      <c r="BH927"/>
      <c r="BV927">
        <v>0</v>
      </c>
      <c r="BW927"/>
      <c r="CG927">
        <v>0</v>
      </c>
      <c r="CH927">
        <v>0</v>
      </c>
      <c r="CI927"/>
      <c r="CJ927">
        <v>1.4999999999999999E-2</v>
      </c>
      <c r="CQ927" t="s">
        <v>174</v>
      </c>
      <c r="CR927" t="s">
        <v>175</v>
      </c>
      <c r="CS927">
        <v>0</v>
      </c>
    </row>
    <row r="928" spans="1:97" x14ac:dyDescent="0.2">
      <c r="A928">
        <v>2022</v>
      </c>
      <c r="B928">
        <v>2</v>
      </c>
      <c r="C928" s="262">
        <v>44600</v>
      </c>
      <c r="D928">
        <v>417</v>
      </c>
      <c r="E928">
        <v>661</v>
      </c>
      <c r="F928">
        <v>5</v>
      </c>
      <c r="G928" t="s">
        <v>306</v>
      </c>
      <c r="H928" t="s">
        <v>307</v>
      </c>
      <c r="I928" t="s">
        <v>160</v>
      </c>
      <c r="J928">
        <v>1</v>
      </c>
      <c r="K928">
        <v>6</v>
      </c>
      <c r="L928">
        <v>276</v>
      </c>
      <c r="M928">
        <v>259.7</v>
      </c>
      <c r="N928">
        <v>295.60000000000002</v>
      </c>
      <c r="Z928">
        <v>191</v>
      </c>
      <c r="AK928">
        <v>213</v>
      </c>
      <c r="AL928">
        <v>245</v>
      </c>
      <c r="AM928"/>
      <c r="AN928"/>
      <c r="AP928">
        <v>21</v>
      </c>
      <c r="AQ928">
        <v>180</v>
      </c>
      <c r="AR928">
        <v>16.666666666666671</v>
      </c>
      <c r="AS928">
        <v>16.666666666666671</v>
      </c>
      <c r="BG928">
        <v>0</v>
      </c>
      <c r="BH928"/>
      <c r="BV928">
        <v>0</v>
      </c>
      <c r="BW928"/>
      <c r="CG928">
        <v>0</v>
      </c>
      <c r="CH928">
        <v>0</v>
      </c>
      <c r="CI928"/>
      <c r="CJ928">
        <v>1.4999999999999999E-2</v>
      </c>
      <c r="CQ928" t="s">
        <v>174</v>
      </c>
      <c r="CR928" t="s">
        <v>175</v>
      </c>
      <c r="CS928">
        <v>0</v>
      </c>
    </row>
    <row r="929" spans="1:97" x14ac:dyDescent="0.2">
      <c r="A929">
        <v>2022</v>
      </c>
      <c r="B929">
        <v>2</v>
      </c>
      <c r="C929" s="262">
        <v>44600</v>
      </c>
      <c r="D929">
        <v>236</v>
      </c>
      <c r="E929">
        <v>160</v>
      </c>
      <c r="F929">
        <v>6</v>
      </c>
      <c r="G929" t="s">
        <v>214</v>
      </c>
      <c r="H929" t="s">
        <v>215</v>
      </c>
      <c r="I929" t="s">
        <v>160</v>
      </c>
      <c r="J929">
        <v>2</v>
      </c>
      <c r="K929">
        <v>1</v>
      </c>
      <c r="L929">
        <v>200</v>
      </c>
      <c r="M929">
        <v>186</v>
      </c>
      <c r="N929">
        <v>214</v>
      </c>
      <c r="O929">
        <v>253</v>
      </c>
      <c r="P929">
        <v>263</v>
      </c>
      <c r="S929">
        <v>225</v>
      </c>
      <c r="T929">
        <v>203</v>
      </c>
      <c r="U929">
        <v>203</v>
      </c>
      <c r="X929">
        <v>204</v>
      </c>
      <c r="Y929">
        <v>112</v>
      </c>
      <c r="Z929">
        <v>110</v>
      </c>
      <c r="AA929">
        <v>254</v>
      </c>
      <c r="AB929">
        <v>247</v>
      </c>
      <c r="AD929">
        <v>261</v>
      </c>
      <c r="AE929">
        <v>265</v>
      </c>
      <c r="AF929">
        <v>205</v>
      </c>
      <c r="AG929">
        <v>198</v>
      </c>
      <c r="AI929">
        <v>204</v>
      </c>
      <c r="AJ929">
        <v>202</v>
      </c>
      <c r="AK929">
        <v>109</v>
      </c>
      <c r="AL929">
        <v>109</v>
      </c>
      <c r="AM929">
        <v>252.57142857142861</v>
      </c>
      <c r="AN929">
        <v>202.71428571428569</v>
      </c>
      <c r="AP929">
        <v>76</v>
      </c>
      <c r="AQ929">
        <v>95</v>
      </c>
      <c r="AR929">
        <v>16.36363636363636</v>
      </c>
      <c r="AS929">
        <v>16.36363636363636</v>
      </c>
      <c r="AV929">
        <v>762</v>
      </c>
      <c r="AW929">
        <v>3</v>
      </c>
      <c r="AX929">
        <v>3</v>
      </c>
      <c r="AY929">
        <v>3</v>
      </c>
      <c r="BG929">
        <v>0</v>
      </c>
      <c r="BH929">
        <v>762</v>
      </c>
      <c r="BK929">
        <v>480</v>
      </c>
      <c r="BM929">
        <v>2</v>
      </c>
      <c r="BN929">
        <v>5</v>
      </c>
      <c r="BV929">
        <v>0</v>
      </c>
      <c r="BW929">
        <v>480</v>
      </c>
      <c r="BY929">
        <v>5</v>
      </c>
      <c r="BZ929">
        <v>8</v>
      </c>
      <c r="CG929">
        <v>0</v>
      </c>
      <c r="CH929">
        <v>0</v>
      </c>
      <c r="CI929">
        <v>1242</v>
      </c>
      <c r="CJ929">
        <v>1.4999999999999999E-2</v>
      </c>
      <c r="CQ929" t="s">
        <v>216</v>
      </c>
      <c r="CR929" t="s">
        <v>217</v>
      </c>
      <c r="CS929">
        <v>0</v>
      </c>
    </row>
    <row r="930" spans="1:97" x14ac:dyDescent="0.2">
      <c r="A930">
        <v>2022</v>
      </c>
      <c r="B930">
        <v>2</v>
      </c>
      <c r="C930" s="262">
        <v>44600</v>
      </c>
      <c r="D930">
        <v>384</v>
      </c>
      <c r="E930">
        <v>556</v>
      </c>
      <c r="F930">
        <v>6</v>
      </c>
      <c r="G930" t="s">
        <v>187</v>
      </c>
      <c r="H930" t="s">
        <v>188</v>
      </c>
      <c r="I930" t="s">
        <v>160</v>
      </c>
      <c r="J930">
        <v>1</v>
      </c>
      <c r="K930">
        <v>6</v>
      </c>
      <c r="L930">
        <v>1066</v>
      </c>
      <c r="M930">
        <v>1003.106</v>
      </c>
      <c r="N930">
        <v>1141.6859999999999</v>
      </c>
      <c r="O930">
        <v>1731</v>
      </c>
      <c r="P930">
        <v>1657</v>
      </c>
      <c r="S930">
        <v>1742</v>
      </c>
      <c r="T930">
        <v>1351</v>
      </c>
      <c r="U930">
        <v>1236</v>
      </c>
      <c r="X930">
        <v>1385</v>
      </c>
      <c r="AA930">
        <v>1752</v>
      </c>
      <c r="AB930">
        <v>1651</v>
      </c>
      <c r="AD930">
        <v>1666</v>
      </c>
      <c r="AE930">
        <v>1699</v>
      </c>
      <c r="AF930">
        <v>1370</v>
      </c>
      <c r="AG930">
        <v>1343</v>
      </c>
      <c r="AI930">
        <v>1318</v>
      </c>
      <c r="AJ930">
        <v>1353</v>
      </c>
      <c r="AM930">
        <v>1699.714285714286</v>
      </c>
      <c r="AN930">
        <v>1336.5714285714289</v>
      </c>
      <c r="AP930">
        <v>21</v>
      </c>
      <c r="AQ930">
        <v>180</v>
      </c>
      <c r="AR930"/>
      <c r="AS930"/>
      <c r="BG930">
        <v>0</v>
      </c>
      <c r="BH930"/>
      <c r="BV930">
        <v>0</v>
      </c>
      <c r="BW930"/>
      <c r="CG930">
        <v>0</v>
      </c>
      <c r="CH930">
        <v>0</v>
      </c>
      <c r="CI930"/>
      <c r="CJ930">
        <v>1.4999999999999999E-2</v>
      </c>
      <c r="CQ930" t="s">
        <v>174</v>
      </c>
      <c r="CR930" t="s">
        <v>175</v>
      </c>
      <c r="CS930">
        <v>0</v>
      </c>
    </row>
    <row r="931" spans="1:97" x14ac:dyDescent="0.2">
      <c r="A931">
        <v>2022</v>
      </c>
      <c r="B931">
        <v>2</v>
      </c>
      <c r="C931" s="262">
        <v>44600</v>
      </c>
      <c r="D931">
        <v>376</v>
      </c>
      <c r="E931">
        <v>438</v>
      </c>
      <c r="F931">
        <v>7</v>
      </c>
      <c r="G931" t="s">
        <v>197</v>
      </c>
      <c r="H931" t="s">
        <v>198</v>
      </c>
      <c r="I931" t="s">
        <v>160</v>
      </c>
      <c r="J931">
        <v>3</v>
      </c>
      <c r="K931">
        <v>2</v>
      </c>
      <c r="L931">
        <v>335</v>
      </c>
      <c r="M931">
        <v>315.23500000000001</v>
      </c>
      <c r="N931">
        <v>358.78500000000003</v>
      </c>
      <c r="O931">
        <v>460</v>
      </c>
      <c r="P931">
        <v>449</v>
      </c>
      <c r="S931">
        <v>451</v>
      </c>
      <c r="T931">
        <v>364</v>
      </c>
      <c r="U931">
        <v>341</v>
      </c>
      <c r="X931">
        <v>368</v>
      </c>
      <c r="Y931">
        <v>156</v>
      </c>
      <c r="Z931">
        <v>156</v>
      </c>
      <c r="AA931">
        <v>439</v>
      </c>
      <c r="AB931">
        <v>442</v>
      </c>
      <c r="AD931">
        <v>434</v>
      </c>
      <c r="AE931">
        <v>444</v>
      </c>
      <c r="AF931">
        <v>168</v>
      </c>
      <c r="AG931">
        <v>162</v>
      </c>
      <c r="AI931">
        <v>161</v>
      </c>
      <c r="AJ931">
        <v>160</v>
      </c>
      <c r="AK931">
        <v>156</v>
      </c>
      <c r="AL931">
        <v>156</v>
      </c>
      <c r="AM931">
        <v>445.57142857142861</v>
      </c>
      <c r="AN931">
        <v>246.28571428571431</v>
      </c>
      <c r="AP931">
        <v>75</v>
      </c>
      <c r="AQ931">
        <v>144</v>
      </c>
      <c r="AR931">
        <v>7.6923076923076934</v>
      </c>
      <c r="AS931">
        <v>7.6923076923076934</v>
      </c>
      <c r="AV931">
        <v>696</v>
      </c>
      <c r="AW931">
        <v>5</v>
      </c>
      <c r="AX931">
        <v>6</v>
      </c>
      <c r="AY931">
        <v>5</v>
      </c>
      <c r="BG931">
        <v>0</v>
      </c>
      <c r="BH931">
        <v>696</v>
      </c>
      <c r="BK931">
        <v>888</v>
      </c>
      <c r="BL931">
        <v>4</v>
      </c>
      <c r="BM931">
        <v>4</v>
      </c>
      <c r="BN931">
        <v>2</v>
      </c>
      <c r="BV931">
        <v>0</v>
      </c>
      <c r="BW931">
        <v>888</v>
      </c>
      <c r="BX931">
        <v>4</v>
      </c>
      <c r="BY931">
        <v>5</v>
      </c>
      <c r="BZ931">
        <v>3</v>
      </c>
      <c r="CG931">
        <v>0</v>
      </c>
      <c r="CH931">
        <v>0</v>
      </c>
      <c r="CI931">
        <v>1584</v>
      </c>
      <c r="CJ931">
        <v>1.4999999999999999E-2</v>
      </c>
      <c r="CQ931" t="s">
        <v>174</v>
      </c>
      <c r="CR931" t="s">
        <v>175</v>
      </c>
      <c r="CS931">
        <v>0</v>
      </c>
    </row>
    <row r="932" spans="1:97" x14ac:dyDescent="0.2">
      <c r="A932">
        <v>2022</v>
      </c>
      <c r="B932">
        <v>2</v>
      </c>
      <c r="C932" s="262">
        <v>44600</v>
      </c>
      <c r="D932">
        <v>417</v>
      </c>
      <c r="E932">
        <v>660</v>
      </c>
      <c r="F932">
        <v>7</v>
      </c>
      <c r="G932" t="s">
        <v>304</v>
      </c>
      <c r="H932" t="s">
        <v>305</v>
      </c>
      <c r="I932" t="s">
        <v>160</v>
      </c>
      <c r="J932">
        <v>1</v>
      </c>
      <c r="K932">
        <v>6</v>
      </c>
      <c r="L932">
        <v>1265</v>
      </c>
      <c r="M932">
        <v>1190.365</v>
      </c>
      <c r="N932">
        <v>1354.8150000000001</v>
      </c>
      <c r="P932">
        <v>1671</v>
      </c>
      <c r="S932">
        <v>1749</v>
      </c>
      <c r="U932">
        <v>1294</v>
      </c>
      <c r="X932">
        <v>1359</v>
      </c>
      <c r="AA932">
        <v>1729</v>
      </c>
      <c r="AB932">
        <v>1828</v>
      </c>
      <c r="AD932">
        <v>1846</v>
      </c>
      <c r="AE932">
        <v>1803</v>
      </c>
      <c r="AF932">
        <v>1412</v>
      </c>
      <c r="AG932">
        <v>1397</v>
      </c>
      <c r="AI932">
        <v>1405</v>
      </c>
      <c r="AJ932">
        <v>1455</v>
      </c>
      <c r="AM932">
        <v>1771</v>
      </c>
      <c r="AN932">
        <v>1387</v>
      </c>
      <c r="AP932">
        <v>21</v>
      </c>
      <c r="AQ932">
        <v>180</v>
      </c>
      <c r="AR932"/>
      <c r="AS932"/>
      <c r="AW932">
        <v>8</v>
      </c>
      <c r="AX932">
        <v>8</v>
      </c>
      <c r="AY932">
        <v>8</v>
      </c>
      <c r="BG932">
        <v>0</v>
      </c>
      <c r="BH932"/>
      <c r="BK932">
        <v>99</v>
      </c>
      <c r="BL932">
        <v>4</v>
      </c>
      <c r="BM932">
        <v>4</v>
      </c>
      <c r="BN932">
        <v>6</v>
      </c>
      <c r="BV932">
        <v>0</v>
      </c>
      <c r="BW932">
        <v>99</v>
      </c>
      <c r="BX932">
        <v>2</v>
      </c>
      <c r="BY932">
        <v>2</v>
      </c>
      <c r="BZ932">
        <v>2</v>
      </c>
      <c r="CG932">
        <v>0</v>
      </c>
      <c r="CH932">
        <v>0</v>
      </c>
      <c r="CI932"/>
      <c r="CJ932">
        <v>1.4999999999999999E-2</v>
      </c>
      <c r="CQ932" t="s">
        <v>174</v>
      </c>
      <c r="CR932" t="s">
        <v>175</v>
      </c>
      <c r="CS932">
        <v>0</v>
      </c>
    </row>
    <row r="933" spans="1:97" x14ac:dyDescent="0.2">
      <c r="A933">
        <v>2022</v>
      </c>
      <c r="B933">
        <v>2</v>
      </c>
      <c r="C933" s="262">
        <v>44600</v>
      </c>
      <c r="D933">
        <v>417</v>
      </c>
      <c r="E933">
        <v>661</v>
      </c>
      <c r="F933">
        <v>7</v>
      </c>
      <c r="G933" t="s">
        <v>306</v>
      </c>
      <c r="H933" t="s">
        <v>307</v>
      </c>
      <c r="I933" t="s">
        <v>160</v>
      </c>
      <c r="J933">
        <v>1</v>
      </c>
      <c r="K933">
        <v>6</v>
      </c>
      <c r="L933">
        <v>276</v>
      </c>
      <c r="M933">
        <v>259.7</v>
      </c>
      <c r="N933">
        <v>295.60000000000002</v>
      </c>
      <c r="P933">
        <v>174</v>
      </c>
      <c r="S933">
        <v>180</v>
      </c>
      <c r="U933">
        <v>141</v>
      </c>
      <c r="X933">
        <v>149</v>
      </c>
      <c r="AA933">
        <v>174</v>
      </c>
      <c r="AB933">
        <v>176</v>
      </c>
      <c r="AD933">
        <v>170</v>
      </c>
      <c r="AE933">
        <v>171</v>
      </c>
      <c r="AF933">
        <v>155</v>
      </c>
      <c r="AG933">
        <v>153</v>
      </c>
      <c r="AI933">
        <v>149</v>
      </c>
      <c r="AJ933">
        <v>153</v>
      </c>
      <c r="AM933">
        <v>174.16666666666671</v>
      </c>
      <c r="AN933">
        <v>150</v>
      </c>
      <c r="AP933">
        <v>21</v>
      </c>
      <c r="AQ933">
        <v>180</v>
      </c>
      <c r="AR933"/>
      <c r="AS933"/>
      <c r="BG933">
        <v>0</v>
      </c>
      <c r="BH933"/>
      <c r="BV933">
        <v>0</v>
      </c>
      <c r="BW933"/>
      <c r="CG933">
        <v>0</v>
      </c>
      <c r="CH933">
        <v>0</v>
      </c>
      <c r="CI933"/>
      <c r="CJ933">
        <v>1.4999999999999999E-2</v>
      </c>
      <c r="CQ933" t="s">
        <v>174</v>
      </c>
      <c r="CR933" t="s">
        <v>175</v>
      </c>
      <c r="CS933">
        <v>0</v>
      </c>
    </row>
    <row r="934" spans="1:97" x14ac:dyDescent="0.2">
      <c r="A934">
        <v>2022</v>
      </c>
      <c r="B934">
        <v>2</v>
      </c>
      <c r="C934" s="262">
        <v>44600</v>
      </c>
      <c r="D934">
        <v>29</v>
      </c>
      <c r="E934">
        <v>81</v>
      </c>
      <c r="F934">
        <v>8</v>
      </c>
      <c r="G934" t="s">
        <v>418</v>
      </c>
      <c r="H934" t="s">
        <v>419</v>
      </c>
      <c r="I934" t="s">
        <v>160</v>
      </c>
      <c r="J934">
        <v>2</v>
      </c>
      <c r="K934">
        <v>3</v>
      </c>
      <c r="L934">
        <v>388</v>
      </c>
      <c r="M934">
        <v>360.84</v>
      </c>
      <c r="N934">
        <v>415.16</v>
      </c>
      <c r="O934">
        <v>525</v>
      </c>
      <c r="T934">
        <v>390</v>
      </c>
      <c r="AM934">
        <v>525</v>
      </c>
      <c r="AN934">
        <v>390</v>
      </c>
      <c r="AP934">
        <v>60</v>
      </c>
      <c r="AQ934">
        <v>120</v>
      </c>
      <c r="AR934"/>
      <c r="AS934"/>
      <c r="AV934">
        <v>100</v>
      </c>
      <c r="AW934">
        <v>2</v>
      </c>
      <c r="AX934">
        <v>1</v>
      </c>
      <c r="AY934">
        <v>1</v>
      </c>
      <c r="BG934">
        <v>0</v>
      </c>
      <c r="BH934">
        <v>100</v>
      </c>
      <c r="BV934">
        <v>0</v>
      </c>
      <c r="BW934"/>
      <c r="CG934">
        <v>0</v>
      </c>
      <c r="CH934">
        <v>0</v>
      </c>
      <c r="CI934"/>
      <c r="CJ934">
        <v>1.4999999999999999E-2</v>
      </c>
      <c r="CQ934" t="s">
        <v>169</v>
      </c>
      <c r="CR934" t="s">
        <v>238</v>
      </c>
      <c r="CS934">
        <v>0</v>
      </c>
    </row>
    <row r="935" spans="1:97" x14ac:dyDescent="0.2">
      <c r="A935">
        <v>2022</v>
      </c>
      <c r="B935">
        <v>2</v>
      </c>
      <c r="C935" s="262">
        <v>44600</v>
      </c>
      <c r="D935">
        <v>29</v>
      </c>
      <c r="E935">
        <v>83</v>
      </c>
      <c r="F935">
        <v>8</v>
      </c>
      <c r="G935" t="s">
        <v>416</v>
      </c>
      <c r="H935" t="s">
        <v>417</v>
      </c>
      <c r="I935" t="s">
        <v>160</v>
      </c>
      <c r="J935">
        <v>2</v>
      </c>
      <c r="K935">
        <v>3</v>
      </c>
      <c r="L935">
        <v>22</v>
      </c>
      <c r="M935">
        <v>20.46</v>
      </c>
      <c r="N935">
        <v>23.54</v>
      </c>
      <c r="Y935">
        <v>107</v>
      </c>
      <c r="AM935"/>
      <c r="AN935"/>
      <c r="AP935">
        <v>60</v>
      </c>
      <c r="AQ935">
        <v>120</v>
      </c>
      <c r="AR935">
        <v>16.822429906542059</v>
      </c>
      <c r="AS935">
        <v>16.822429906542059</v>
      </c>
      <c r="BG935">
        <v>0</v>
      </c>
      <c r="BH935"/>
      <c r="BV935">
        <v>0</v>
      </c>
      <c r="BW935"/>
      <c r="CG935">
        <v>0</v>
      </c>
      <c r="CH935">
        <v>0</v>
      </c>
      <c r="CI935"/>
      <c r="CJ935">
        <v>1.4999999999999999E-2</v>
      </c>
      <c r="CQ935" t="s">
        <v>169</v>
      </c>
      <c r="CR935" t="s">
        <v>238</v>
      </c>
      <c r="CS935">
        <v>0</v>
      </c>
    </row>
    <row r="936" spans="1:97" x14ac:dyDescent="0.2">
      <c r="A936">
        <v>2022</v>
      </c>
      <c r="B936">
        <v>2</v>
      </c>
      <c r="C936" s="262">
        <v>44600</v>
      </c>
      <c r="D936">
        <v>256</v>
      </c>
      <c r="E936">
        <v>180</v>
      </c>
      <c r="F936">
        <v>28</v>
      </c>
      <c r="G936" t="s">
        <v>392</v>
      </c>
      <c r="H936" t="s">
        <v>393</v>
      </c>
      <c r="I936" t="s">
        <v>204</v>
      </c>
      <c r="J936">
        <v>8</v>
      </c>
      <c r="K936">
        <v>1</v>
      </c>
      <c r="L936">
        <v>32</v>
      </c>
      <c r="M936">
        <v>29.76</v>
      </c>
      <c r="N936">
        <v>34.24</v>
      </c>
      <c r="AM936"/>
      <c r="AN936"/>
      <c r="AP936">
        <v>187</v>
      </c>
      <c r="AQ936">
        <v>154</v>
      </c>
      <c r="AR936"/>
      <c r="AS936"/>
      <c r="AV936">
        <v>196</v>
      </c>
      <c r="BG936">
        <v>0</v>
      </c>
      <c r="BH936">
        <v>196</v>
      </c>
      <c r="BV936">
        <v>0</v>
      </c>
      <c r="BW936"/>
      <c r="CG936">
        <v>0</v>
      </c>
      <c r="CH936">
        <v>0</v>
      </c>
      <c r="CI936"/>
      <c r="CJ936">
        <v>0.02</v>
      </c>
      <c r="CQ936" t="s">
        <v>169</v>
      </c>
      <c r="CR936" t="s">
        <v>238</v>
      </c>
      <c r="CS936">
        <v>0</v>
      </c>
    </row>
    <row r="937" spans="1:97" x14ac:dyDescent="0.2">
      <c r="A937">
        <v>2022</v>
      </c>
      <c r="B937">
        <v>2</v>
      </c>
      <c r="C937" s="262">
        <v>44600</v>
      </c>
      <c r="D937">
        <v>415</v>
      </c>
      <c r="E937">
        <v>655</v>
      </c>
      <c r="F937">
        <v>47</v>
      </c>
      <c r="G937" t="s">
        <v>240</v>
      </c>
      <c r="H937" t="s">
        <v>241</v>
      </c>
      <c r="I937" t="s">
        <v>201</v>
      </c>
      <c r="J937">
        <v>3</v>
      </c>
      <c r="K937">
        <v>1</v>
      </c>
      <c r="L937">
        <v>148</v>
      </c>
      <c r="M937">
        <v>137.63999999999999</v>
      </c>
      <c r="N937">
        <v>158.36000000000001</v>
      </c>
      <c r="AB937">
        <v>166</v>
      </c>
      <c r="AD937">
        <v>170</v>
      </c>
      <c r="AE937">
        <v>168</v>
      </c>
      <c r="AG937">
        <v>142</v>
      </c>
      <c r="AI937">
        <v>146</v>
      </c>
      <c r="AJ937">
        <v>144</v>
      </c>
      <c r="AM937">
        <v>168</v>
      </c>
      <c r="AN937">
        <v>144</v>
      </c>
      <c r="AP937">
        <v>64</v>
      </c>
      <c r="AQ937">
        <v>169</v>
      </c>
      <c r="AR937"/>
      <c r="AS937"/>
      <c r="BG937">
        <v>0</v>
      </c>
      <c r="BH937"/>
      <c r="BM937">
        <v>1</v>
      </c>
      <c r="BN937">
        <v>6</v>
      </c>
      <c r="BV937">
        <v>0</v>
      </c>
      <c r="BW937"/>
      <c r="CG937">
        <v>0</v>
      </c>
      <c r="CH937">
        <v>0</v>
      </c>
      <c r="CI937"/>
      <c r="CJ937">
        <v>0.02</v>
      </c>
      <c r="CQ937" t="s">
        <v>169</v>
      </c>
      <c r="CR937" t="s">
        <v>179</v>
      </c>
      <c r="CS937">
        <v>0</v>
      </c>
    </row>
    <row r="938" spans="1:97" x14ac:dyDescent="0.2">
      <c r="A938">
        <v>2022</v>
      </c>
      <c r="B938">
        <v>2</v>
      </c>
      <c r="C938" s="262">
        <v>44600</v>
      </c>
      <c r="D938">
        <v>415</v>
      </c>
      <c r="E938">
        <v>656</v>
      </c>
      <c r="F938">
        <v>47</v>
      </c>
      <c r="G938" t="s">
        <v>287</v>
      </c>
      <c r="H938" t="s">
        <v>288</v>
      </c>
      <c r="I938" t="s">
        <v>201</v>
      </c>
      <c r="J938">
        <v>3</v>
      </c>
      <c r="K938">
        <v>1</v>
      </c>
      <c r="L938">
        <v>148</v>
      </c>
      <c r="M938">
        <v>137.63999999999999</v>
      </c>
      <c r="N938">
        <v>158.36000000000001</v>
      </c>
      <c r="AB938">
        <v>166</v>
      </c>
      <c r="AD938">
        <v>170</v>
      </c>
      <c r="AE938">
        <v>168</v>
      </c>
      <c r="AG938">
        <v>142</v>
      </c>
      <c r="AI938">
        <v>146</v>
      </c>
      <c r="AJ938">
        <v>144</v>
      </c>
      <c r="AM938">
        <v>168</v>
      </c>
      <c r="AN938">
        <v>144</v>
      </c>
      <c r="AP938">
        <v>64</v>
      </c>
      <c r="AQ938">
        <v>169</v>
      </c>
      <c r="AR938"/>
      <c r="AS938"/>
      <c r="BG938">
        <v>0</v>
      </c>
      <c r="BH938"/>
      <c r="BV938">
        <v>0</v>
      </c>
      <c r="BW938"/>
      <c r="CG938">
        <v>0</v>
      </c>
      <c r="CH938">
        <v>0</v>
      </c>
      <c r="CI938"/>
      <c r="CJ938">
        <v>0.02</v>
      </c>
      <c r="CQ938" t="s">
        <v>169</v>
      </c>
      <c r="CR938" t="s">
        <v>179</v>
      </c>
      <c r="CS938">
        <v>0</v>
      </c>
    </row>
    <row r="939" spans="1:97" x14ac:dyDescent="0.2">
      <c r="A939">
        <v>2022</v>
      </c>
      <c r="B939">
        <v>2</v>
      </c>
      <c r="C939" s="262">
        <v>44600</v>
      </c>
      <c r="D939">
        <v>415</v>
      </c>
      <c r="E939">
        <v>657</v>
      </c>
      <c r="F939">
        <v>47</v>
      </c>
      <c r="G939" t="s">
        <v>289</v>
      </c>
      <c r="H939" t="s">
        <v>290</v>
      </c>
      <c r="I939" t="s">
        <v>201</v>
      </c>
      <c r="J939">
        <v>3</v>
      </c>
      <c r="K939">
        <v>1</v>
      </c>
      <c r="L939">
        <v>90</v>
      </c>
      <c r="M939">
        <v>83.7</v>
      </c>
      <c r="N939">
        <v>96.3</v>
      </c>
      <c r="AB939">
        <v>135</v>
      </c>
      <c r="AD939">
        <v>132</v>
      </c>
      <c r="AE939">
        <v>129</v>
      </c>
      <c r="AG939">
        <v>113</v>
      </c>
      <c r="AI939">
        <v>105</v>
      </c>
      <c r="AJ939">
        <v>96</v>
      </c>
      <c r="AM939">
        <v>132</v>
      </c>
      <c r="AN939">
        <v>104.6666666666667</v>
      </c>
      <c r="AP939">
        <v>64</v>
      </c>
      <c r="AQ939">
        <v>169</v>
      </c>
      <c r="AR939"/>
      <c r="AS939"/>
      <c r="BG939">
        <v>0</v>
      </c>
      <c r="BH939"/>
      <c r="BM939">
        <v>4</v>
      </c>
      <c r="BN939">
        <v>5</v>
      </c>
      <c r="BV939">
        <v>0</v>
      </c>
      <c r="BW939"/>
      <c r="CG939">
        <v>0</v>
      </c>
      <c r="CH939">
        <v>0</v>
      </c>
      <c r="CI939"/>
      <c r="CJ939">
        <v>0.02</v>
      </c>
      <c r="CQ939" t="s">
        <v>169</v>
      </c>
      <c r="CR939" t="s">
        <v>179</v>
      </c>
      <c r="CS939">
        <v>0</v>
      </c>
    </row>
    <row r="940" spans="1:97" x14ac:dyDescent="0.2">
      <c r="A940">
        <v>2022</v>
      </c>
      <c r="B940">
        <v>2</v>
      </c>
      <c r="C940" s="262">
        <v>44600</v>
      </c>
      <c r="D940">
        <v>415</v>
      </c>
      <c r="E940">
        <v>658</v>
      </c>
      <c r="F940">
        <v>47</v>
      </c>
      <c r="G940" t="s">
        <v>242</v>
      </c>
      <c r="H940" t="s">
        <v>243</v>
      </c>
      <c r="I940" t="s">
        <v>201</v>
      </c>
      <c r="J940">
        <v>3</v>
      </c>
      <c r="K940">
        <v>1</v>
      </c>
      <c r="L940">
        <v>90</v>
      </c>
      <c r="M940">
        <v>83.7</v>
      </c>
      <c r="N940">
        <v>96.3</v>
      </c>
      <c r="AB940">
        <v>135</v>
      </c>
      <c r="AD940">
        <v>132</v>
      </c>
      <c r="AE940">
        <v>129</v>
      </c>
      <c r="AG940">
        <v>113</v>
      </c>
      <c r="AI940">
        <v>105</v>
      </c>
      <c r="AJ940">
        <v>96</v>
      </c>
      <c r="AL940">
        <v>197</v>
      </c>
      <c r="AM940">
        <v>132</v>
      </c>
      <c r="AN940">
        <v>104.6666666666667</v>
      </c>
      <c r="AP940">
        <v>64</v>
      </c>
      <c r="AQ940">
        <v>169</v>
      </c>
      <c r="AR940">
        <v>6.0913705583756341</v>
      </c>
      <c r="AS940">
        <v>6.0913705583756341</v>
      </c>
      <c r="BG940">
        <v>0</v>
      </c>
      <c r="BH940"/>
      <c r="BV940">
        <v>0</v>
      </c>
      <c r="BW940"/>
      <c r="CG940">
        <v>0</v>
      </c>
      <c r="CH940">
        <v>0</v>
      </c>
      <c r="CI940"/>
      <c r="CJ940">
        <v>0.02</v>
      </c>
      <c r="CQ940" t="s">
        <v>169</v>
      </c>
      <c r="CR940" t="s">
        <v>179</v>
      </c>
      <c r="CS940">
        <v>0</v>
      </c>
    </row>
    <row r="941" spans="1:97" x14ac:dyDescent="0.2">
      <c r="A941">
        <v>2022</v>
      </c>
      <c r="B941">
        <v>2</v>
      </c>
      <c r="C941" s="262">
        <v>44600</v>
      </c>
      <c r="D941">
        <v>334</v>
      </c>
      <c r="E941">
        <v>254</v>
      </c>
      <c r="F941">
        <v>49</v>
      </c>
      <c r="G941" t="s">
        <v>200</v>
      </c>
      <c r="H941" t="s">
        <v>168</v>
      </c>
      <c r="I941" t="s">
        <v>201</v>
      </c>
      <c r="J941">
        <v>4</v>
      </c>
      <c r="K941">
        <v>2</v>
      </c>
      <c r="L941">
        <v>203</v>
      </c>
      <c r="M941">
        <v>188.79</v>
      </c>
      <c r="N941">
        <v>217.21</v>
      </c>
      <c r="O941">
        <v>301</v>
      </c>
      <c r="P941">
        <v>307</v>
      </c>
      <c r="S941">
        <v>285</v>
      </c>
      <c r="T941">
        <v>212</v>
      </c>
      <c r="U941">
        <v>213</v>
      </c>
      <c r="X941">
        <v>211</v>
      </c>
      <c r="Y941">
        <v>145</v>
      </c>
      <c r="Z941">
        <v>146</v>
      </c>
      <c r="AA941">
        <v>291</v>
      </c>
      <c r="AB941">
        <v>274</v>
      </c>
      <c r="AD941">
        <v>285</v>
      </c>
      <c r="AE941">
        <v>290</v>
      </c>
      <c r="AF941">
        <v>223</v>
      </c>
      <c r="AG941">
        <v>213</v>
      </c>
      <c r="AI941">
        <v>207</v>
      </c>
      <c r="AJ941">
        <v>204</v>
      </c>
      <c r="AK941">
        <v>146</v>
      </c>
      <c r="AL941">
        <v>148</v>
      </c>
      <c r="AM941">
        <v>290.42857142857139</v>
      </c>
      <c r="AN941">
        <v>211.85714285714289</v>
      </c>
      <c r="AP941">
        <v>94</v>
      </c>
      <c r="AQ941">
        <v>153</v>
      </c>
      <c r="AR941">
        <v>6.1643835616438354</v>
      </c>
      <c r="AS941">
        <v>6.1643835616438354</v>
      </c>
      <c r="AV941">
        <v>2400</v>
      </c>
      <c r="AW941">
        <v>5</v>
      </c>
      <c r="AX941">
        <v>7</v>
      </c>
      <c r="AY941">
        <v>8</v>
      </c>
      <c r="BG941">
        <v>0</v>
      </c>
      <c r="BH941">
        <v>2400</v>
      </c>
      <c r="BK941">
        <v>600</v>
      </c>
      <c r="BL941">
        <v>2</v>
      </c>
      <c r="BM941">
        <v>2</v>
      </c>
      <c r="BN941">
        <v>6</v>
      </c>
      <c r="BV941">
        <v>0</v>
      </c>
      <c r="BW941">
        <v>600</v>
      </c>
      <c r="BX941">
        <v>3</v>
      </c>
      <c r="BY941">
        <v>4</v>
      </c>
      <c r="BZ941">
        <v>7</v>
      </c>
      <c r="CG941">
        <v>0</v>
      </c>
      <c r="CH941">
        <v>0</v>
      </c>
      <c r="CI941">
        <v>3000</v>
      </c>
      <c r="CJ941">
        <v>0.02</v>
      </c>
      <c r="CQ941" t="s">
        <v>169</v>
      </c>
      <c r="CR941" t="s">
        <v>170</v>
      </c>
      <c r="CS941">
        <v>0</v>
      </c>
    </row>
    <row r="942" spans="1:97" x14ac:dyDescent="0.2">
      <c r="A942">
        <v>2022</v>
      </c>
      <c r="B942">
        <v>2</v>
      </c>
      <c r="C942" s="262">
        <v>44600</v>
      </c>
      <c r="D942">
        <v>47</v>
      </c>
      <c r="E942">
        <v>122</v>
      </c>
      <c r="F942"/>
      <c r="G942" t="s">
        <v>224</v>
      </c>
      <c r="H942" t="s">
        <v>225</v>
      </c>
      <c r="I942" t="s">
        <v>221</v>
      </c>
      <c r="J942">
        <v>2</v>
      </c>
      <c r="K942">
        <v>1</v>
      </c>
      <c r="L942">
        <v>280</v>
      </c>
      <c r="M942">
        <v>267.39999999999998</v>
      </c>
      <c r="N942">
        <v>292.60000000000002</v>
      </c>
      <c r="S942">
        <v>374</v>
      </c>
      <c r="X942">
        <v>321</v>
      </c>
      <c r="Z942">
        <v>117</v>
      </c>
      <c r="AA942">
        <v>427</v>
      </c>
      <c r="AB942">
        <v>452</v>
      </c>
      <c r="AD942">
        <v>395</v>
      </c>
      <c r="AE942">
        <v>400</v>
      </c>
      <c r="AF942">
        <v>316</v>
      </c>
      <c r="AG942">
        <v>309</v>
      </c>
      <c r="AI942">
        <v>293</v>
      </c>
      <c r="AJ942">
        <v>301</v>
      </c>
      <c r="AK942">
        <v>115</v>
      </c>
      <c r="AL942">
        <v>115</v>
      </c>
      <c r="AM942">
        <v>409.6</v>
      </c>
      <c r="AN942">
        <v>308</v>
      </c>
      <c r="AP942">
        <v>64</v>
      </c>
      <c r="AQ942">
        <v>113</v>
      </c>
      <c r="AR942">
        <v>15.65217391304348</v>
      </c>
      <c r="AS942">
        <v>15.65217391304348</v>
      </c>
      <c r="AV942">
        <v>100</v>
      </c>
      <c r="BG942">
        <v>0</v>
      </c>
      <c r="BH942">
        <v>100</v>
      </c>
      <c r="BV942">
        <v>0</v>
      </c>
      <c r="BW942"/>
      <c r="CG942">
        <v>0</v>
      </c>
      <c r="CH942">
        <v>0</v>
      </c>
      <c r="CI942"/>
      <c r="CQ942" t="s">
        <v>174</v>
      </c>
      <c r="CR942" t="s">
        <v>222</v>
      </c>
      <c r="CS942">
        <v>0</v>
      </c>
    </row>
    <row r="943" spans="1:97" x14ac:dyDescent="0.2">
      <c r="A943">
        <v>2022</v>
      </c>
      <c r="B943">
        <v>2</v>
      </c>
      <c r="C943" s="262">
        <v>44600</v>
      </c>
      <c r="D943">
        <v>417</v>
      </c>
      <c r="E943">
        <v>660</v>
      </c>
      <c r="F943"/>
      <c r="G943" t="s">
        <v>304</v>
      </c>
      <c r="H943" t="s">
        <v>305</v>
      </c>
      <c r="I943" t="s">
        <v>160</v>
      </c>
      <c r="J943">
        <v>1</v>
      </c>
      <c r="K943">
        <v>6</v>
      </c>
      <c r="L943">
        <v>1265</v>
      </c>
      <c r="M943">
        <v>1190.365</v>
      </c>
      <c r="N943">
        <v>1354.8150000000001</v>
      </c>
      <c r="AM943"/>
      <c r="AN943"/>
      <c r="AP943">
        <v>21</v>
      </c>
      <c r="AQ943">
        <v>180</v>
      </c>
      <c r="AR943"/>
      <c r="AS943"/>
      <c r="BG943">
        <v>0</v>
      </c>
      <c r="BH943"/>
      <c r="BV943">
        <v>0</v>
      </c>
      <c r="BW943"/>
      <c r="CG943">
        <v>0</v>
      </c>
      <c r="CH943">
        <v>0</v>
      </c>
      <c r="CI943"/>
      <c r="CQ943" t="s">
        <v>174</v>
      </c>
      <c r="CR943" t="s">
        <v>175</v>
      </c>
      <c r="CS943">
        <v>0</v>
      </c>
    </row>
    <row r="944" spans="1:97" x14ac:dyDescent="0.2">
      <c r="A944">
        <v>2022</v>
      </c>
      <c r="B944">
        <v>2</v>
      </c>
      <c r="C944" s="262">
        <v>44600</v>
      </c>
      <c r="D944">
        <v>491</v>
      </c>
      <c r="E944">
        <v>708</v>
      </c>
      <c r="F944"/>
      <c r="G944" t="s">
        <v>397</v>
      </c>
      <c r="H944" t="s">
        <v>398</v>
      </c>
      <c r="K944"/>
      <c r="L944">
        <v>1980</v>
      </c>
      <c r="M944">
        <v>1881</v>
      </c>
      <c r="N944">
        <v>2079</v>
      </c>
      <c r="AM944"/>
      <c r="AN944"/>
      <c r="AP944"/>
      <c r="AQ944"/>
      <c r="AR944"/>
      <c r="AS944"/>
      <c r="BG944"/>
      <c r="BH944"/>
      <c r="BV944"/>
      <c r="BW944"/>
      <c r="CG944">
        <v>0</v>
      </c>
      <c r="CH944"/>
      <c r="CI944"/>
      <c r="CQ944" t="s">
        <v>399</v>
      </c>
      <c r="CS944">
        <v>0</v>
      </c>
    </row>
    <row r="945" spans="1:97" x14ac:dyDescent="0.2">
      <c r="A945">
        <v>2022</v>
      </c>
      <c r="B945">
        <v>2</v>
      </c>
      <c r="C945" s="262">
        <v>44600</v>
      </c>
      <c r="D945">
        <v>491</v>
      </c>
      <c r="E945">
        <v>713</v>
      </c>
      <c r="F945"/>
      <c r="G945" t="s">
        <v>400</v>
      </c>
      <c r="H945" t="s">
        <v>401</v>
      </c>
      <c r="K945"/>
      <c r="L945">
        <v>1402.5</v>
      </c>
      <c r="M945">
        <v>1332.38</v>
      </c>
      <c r="N945">
        <v>1472.63</v>
      </c>
      <c r="AM945"/>
      <c r="AN945"/>
      <c r="AP945"/>
      <c r="AQ945"/>
      <c r="AR945"/>
      <c r="AS945"/>
      <c r="BG945"/>
      <c r="BH945"/>
      <c r="BV945"/>
      <c r="BW945"/>
      <c r="CG945">
        <v>0</v>
      </c>
      <c r="CH945"/>
      <c r="CI945"/>
      <c r="CQ945" t="s">
        <v>399</v>
      </c>
      <c r="CS945">
        <v>0</v>
      </c>
    </row>
    <row r="946" spans="1:97" x14ac:dyDescent="0.2">
      <c r="A946">
        <v>2022</v>
      </c>
      <c r="B946">
        <v>2</v>
      </c>
      <c r="C946" s="262">
        <v>44600</v>
      </c>
      <c r="D946">
        <v>491</v>
      </c>
      <c r="E946">
        <v>754</v>
      </c>
      <c r="F946"/>
      <c r="G946" t="s">
        <v>402</v>
      </c>
      <c r="H946" t="s">
        <v>403</v>
      </c>
      <c r="K946"/>
      <c r="L946">
        <v>660</v>
      </c>
      <c r="M946">
        <v>627</v>
      </c>
      <c r="N946">
        <v>693</v>
      </c>
      <c r="AM946"/>
      <c r="AN946"/>
      <c r="AP946"/>
      <c r="AQ946"/>
      <c r="AR946"/>
      <c r="AS946"/>
      <c r="BG946"/>
      <c r="BH946"/>
      <c r="BV946"/>
      <c r="BW946"/>
      <c r="CG946">
        <v>0</v>
      </c>
      <c r="CH946"/>
      <c r="CI946"/>
      <c r="CQ946" t="s">
        <v>399</v>
      </c>
      <c r="CS946">
        <v>0</v>
      </c>
    </row>
    <row r="947" spans="1:97" x14ac:dyDescent="0.2">
      <c r="A947">
        <v>2022</v>
      </c>
      <c r="B947">
        <v>2</v>
      </c>
      <c r="C947" s="262">
        <v>44600</v>
      </c>
      <c r="D947">
        <v>491</v>
      </c>
      <c r="E947">
        <v>755</v>
      </c>
      <c r="F947"/>
      <c r="G947" t="s">
        <v>404</v>
      </c>
      <c r="H947" t="s">
        <v>405</v>
      </c>
      <c r="K947"/>
      <c r="L947">
        <v>525</v>
      </c>
      <c r="M947">
        <v>498.75</v>
      </c>
      <c r="N947">
        <v>551.25</v>
      </c>
      <c r="O947">
        <v>5810</v>
      </c>
      <c r="P947">
        <v>4757</v>
      </c>
      <c r="Q947">
        <v>4951</v>
      </c>
      <c r="R947">
        <v>5953</v>
      </c>
      <c r="S947">
        <v>4675</v>
      </c>
      <c r="T947">
        <v>348</v>
      </c>
      <c r="U947">
        <v>335</v>
      </c>
      <c r="V947">
        <v>393</v>
      </c>
      <c r="W947">
        <v>352</v>
      </c>
      <c r="X947">
        <v>354</v>
      </c>
      <c r="AM947">
        <v>5229.2</v>
      </c>
      <c r="AN947">
        <v>356.4</v>
      </c>
      <c r="AP947"/>
      <c r="AQ947"/>
      <c r="AR947"/>
      <c r="AS947"/>
      <c r="BG947"/>
      <c r="BH947"/>
      <c r="BV947"/>
      <c r="BW947"/>
      <c r="CG947">
        <v>0</v>
      </c>
      <c r="CH947"/>
      <c r="CI947"/>
      <c r="CQ947" t="s">
        <v>399</v>
      </c>
      <c r="CS947">
        <v>0</v>
      </c>
    </row>
    <row r="948" spans="1:97" x14ac:dyDescent="0.2">
      <c r="A948">
        <v>2022</v>
      </c>
      <c r="B948">
        <v>2</v>
      </c>
      <c r="C948" s="262">
        <v>44600</v>
      </c>
      <c r="D948">
        <v>491</v>
      </c>
      <c r="E948">
        <v>756</v>
      </c>
      <c r="F948"/>
      <c r="G948" t="s">
        <v>406</v>
      </c>
      <c r="H948" t="s">
        <v>407</v>
      </c>
      <c r="K948"/>
      <c r="L948">
        <v>1113.75</v>
      </c>
      <c r="M948">
        <v>1058.06</v>
      </c>
      <c r="N948">
        <v>1169.44</v>
      </c>
      <c r="AM948"/>
      <c r="AN948"/>
      <c r="AP948"/>
      <c r="AQ948"/>
      <c r="AR948"/>
      <c r="AS948"/>
      <c r="BG948"/>
      <c r="BH948"/>
      <c r="BV948"/>
      <c r="BW948"/>
      <c r="CG948">
        <v>0</v>
      </c>
      <c r="CH948"/>
      <c r="CI948"/>
      <c r="CQ948" t="s">
        <v>399</v>
      </c>
      <c r="CS948">
        <v>0</v>
      </c>
    </row>
    <row r="949" spans="1:97" x14ac:dyDescent="0.2">
      <c r="A949">
        <v>2022</v>
      </c>
      <c r="B949">
        <v>2</v>
      </c>
      <c r="C949" s="262">
        <v>44600</v>
      </c>
      <c r="D949">
        <v>491</v>
      </c>
      <c r="E949">
        <v>700</v>
      </c>
      <c r="F949"/>
      <c r="G949" t="s">
        <v>408</v>
      </c>
      <c r="H949" t="s">
        <v>409</v>
      </c>
      <c r="I949" t="s">
        <v>160</v>
      </c>
      <c r="J949">
        <v>1</v>
      </c>
      <c r="K949">
        <v>1</v>
      </c>
      <c r="L949">
        <v>345</v>
      </c>
      <c r="M949">
        <v>324.3</v>
      </c>
      <c r="N949">
        <v>365.7</v>
      </c>
      <c r="AM949"/>
      <c r="AN949"/>
      <c r="AP949">
        <v>19</v>
      </c>
      <c r="AQ949">
        <v>189</v>
      </c>
      <c r="AR949"/>
      <c r="AS949"/>
      <c r="BG949">
        <v>0</v>
      </c>
      <c r="BH949"/>
      <c r="BV949">
        <v>0</v>
      </c>
      <c r="BW949"/>
      <c r="CG949">
        <v>0</v>
      </c>
      <c r="CH949">
        <v>0</v>
      </c>
      <c r="CI949"/>
      <c r="CQ949" t="s">
        <v>229</v>
      </c>
      <c r="CR949" t="s">
        <v>230</v>
      </c>
      <c r="CS949">
        <v>0</v>
      </c>
    </row>
    <row r="950" spans="1:97" x14ac:dyDescent="0.2">
      <c r="A950">
        <v>2022</v>
      </c>
      <c r="B950">
        <v>2</v>
      </c>
      <c r="C950" s="262">
        <v>44601</v>
      </c>
      <c r="D950">
        <v>331</v>
      </c>
      <c r="E950">
        <v>253</v>
      </c>
      <c r="F950">
        <v>2</v>
      </c>
      <c r="G950" t="s">
        <v>167</v>
      </c>
      <c r="H950" t="s">
        <v>168</v>
      </c>
      <c r="I950" t="s">
        <v>160</v>
      </c>
      <c r="J950">
        <v>3</v>
      </c>
      <c r="K950">
        <v>2</v>
      </c>
      <c r="L950">
        <v>203</v>
      </c>
      <c r="M950">
        <v>188.79</v>
      </c>
      <c r="N950">
        <v>217.21</v>
      </c>
      <c r="S950">
        <v>345</v>
      </c>
      <c r="X950">
        <v>217</v>
      </c>
      <c r="Z950">
        <v>89</v>
      </c>
      <c r="AA950">
        <v>348</v>
      </c>
      <c r="AB950">
        <v>305</v>
      </c>
      <c r="AD950">
        <v>340</v>
      </c>
      <c r="AE950">
        <v>307</v>
      </c>
      <c r="AF950">
        <v>215</v>
      </c>
      <c r="AG950">
        <v>221</v>
      </c>
      <c r="AI950">
        <v>218</v>
      </c>
      <c r="AJ950">
        <v>213</v>
      </c>
      <c r="AK950">
        <v>94</v>
      </c>
      <c r="AL950">
        <v>94</v>
      </c>
      <c r="AM950">
        <v>329</v>
      </c>
      <c r="AN950">
        <v>216.8</v>
      </c>
      <c r="AP950">
        <v>121</v>
      </c>
      <c r="AQ950">
        <v>89</v>
      </c>
      <c r="AR950">
        <v>13.043478260869559</v>
      </c>
      <c r="AS950">
        <v>13.043478260869559</v>
      </c>
      <c r="BG950">
        <v>0</v>
      </c>
      <c r="BH950"/>
      <c r="BK950">
        <v>600</v>
      </c>
      <c r="BL950">
        <v>3</v>
      </c>
      <c r="BM950">
        <v>3</v>
      </c>
      <c r="BN950">
        <v>6</v>
      </c>
      <c r="BV950">
        <v>0</v>
      </c>
      <c r="BW950">
        <v>600</v>
      </c>
      <c r="CG950">
        <v>0</v>
      </c>
      <c r="CH950">
        <v>0</v>
      </c>
      <c r="CI950"/>
      <c r="CJ950">
        <v>1.4999999999999999E-2</v>
      </c>
      <c r="CQ950" t="s">
        <v>169</v>
      </c>
      <c r="CR950" t="s">
        <v>170</v>
      </c>
      <c r="CS950">
        <v>0</v>
      </c>
    </row>
    <row r="951" spans="1:97" x14ac:dyDescent="0.2">
      <c r="A951">
        <v>2022</v>
      </c>
      <c r="B951">
        <v>2</v>
      </c>
      <c r="C951" s="262">
        <v>44601</v>
      </c>
      <c r="D951">
        <v>377</v>
      </c>
      <c r="E951">
        <v>439</v>
      </c>
      <c r="F951">
        <v>2</v>
      </c>
      <c r="G951" t="s">
        <v>202</v>
      </c>
      <c r="H951" t="s">
        <v>203</v>
      </c>
      <c r="I951" t="s">
        <v>160</v>
      </c>
      <c r="J951">
        <v>4</v>
      </c>
      <c r="K951">
        <v>1</v>
      </c>
      <c r="L951">
        <v>343</v>
      </c>
      <c r="M951">
        <v>308.7</v>
      </c>
      <c r="N951">
        <v>377.3</v>
      </c>
      <c r="O951">
        <v>434</v>
      </c>
      <c r="P951">
        <v>429</v>
      </c>
      <c r="T951">
        <v>328</v>
      </c>
      <c r="U951">
        <v>331</v>
      </c>
      <c r="Y951">
        <v>302</v>
      </c>
      <c r="AM951">
        <v>431.5</v>
      </c>
      <c r="AN951">
        <v>329.5</v>
      </c>
      <c r="AP951">
        <v>45</v>
      </c>
      <c r="AQ951">
        <v>320</v>
      </c>
      <c r="AR951">
        <v>2.9801324503311259</v>
      </c>
      <c r="AS951">
        <v>2.9801324503311259</v>
      </c>
      <c r="AV951">
        <v>319</v>
      </c>
      <c r="AW951">
        <v>2</v>
      </c>
      <c r="AX951">
        <v>2</v>
      </c>
      <c r="AY951">
        <v>2</v>
      </c>
      <c r="BG951">
        <v>0</v>
      </c>
      <c r="BH951">
        <v>319</v>
      </c>
      <c r="BV951">
        <v>0</v>
      </c>
      <c r="BW951"/>
      <c r="CG951">
        <v>0</v>
      </c>
      <c r="CH951">
        <v>0</v>
      </c>
      <c r="CI951"/>
      <c r="CJ951">
        <v>1.4999999999999999E-2</v>
      </c>
      <c r="CQ951" t="s">
        <v>169</v>
      </c>
      <c r="CR951" t="s">
        <v>179</v>
      </c>
      <c r="CS951">
        <v>0</v>
      </c>
    </row>
    <row r="952" spans="1:97" x14ac:dyDescent="0.2">
      <c r="A952">
        <v>2022</v>
      </c>
      <c r="B952">
        <v>2</v>
      </c>
      <c r="C952" s="262">
        <v>44601</v>
      </c>
      <c r="D952">
        <v>388</v>
      </c>
      <c r="E952">
        <v>564</v>
      </c>
      <c r="F952">
        <v>3</v>
      </c>
      <c r="G952" t="s">
        <v>410</v>
      </c>
      <c r="H952" t="s">
        <v>411</v>
      </c>
      <c r="I952" t="s">
        <v>160</v>
      </c>
      <c r="J952">
        <v>3</v>
      </c>
      <c r="K952">
        <v>4</v>
      </c>
      <c r="L952">
        <v>119</v>
      </c>
      <c r="M952">
        <v>109.48</v>
      </c>
      <c r="N952">
        <v>128.52000000000001</v>
      </c>
      <c r="O952">
        <v>143</v>
      </c>
      <c r="P952">
        <v>151</v>
      </c>
      <c r="R952">
        <v>181</v>
      </c>
      <c r="S952">
        <v>146</v>
      </c>
      <c r="T952">
        <v>114</v>
      </c>
      <c r="U952">
        <v>120</v>
      </c>
      <c r="W952">
        <v>130</v>
      </c>
      <c r="X952">
        <v>120</v>
      </c>
      <c r="AA952">
        <v>154</v>
      </c>
      <c r="AB952">
        <v>146</v>
      </c>
      <c r="AE952">
        <v>160</v>
      </c>
      <c r="AF952">
        <v>130</v>
      </c>
      <c r="AG952">
        <v>121</v>
      </c>
      <c r="AJ952">
        <v>127</v>
      </c>
      <c r="AM952">
        <v>154.42857142857139</v>
      </c>
      <c r="AN952">
        <v>123.1428571428571</v>
      </c>
      <c r="AP952">
        <v>83</v>
      </c>
      <c r="AQ952">
        <v>130</v>
      </c>
      <c r="AR952"/>
      <c r="AS952"/>
      <c r="AV952">
        <v>600</v>
      </c>
      <c r="AW952">
        <v>7</v>
      </c>
      <c r="AX952">
        <v>8</v>
      </c>
      <c r="AY952">
        <v>5</v>
      </c>
      <c r="BG952">
        <v>0</v>
      </c>
      <c r="BH952">
        <v>600</v>
      </c>
      <c r="BK952">
        <v>122</v>
      </c>
      <c r="BL952">
        <v>5</v>
      </c>
      <c r="BM952">
        <v>4</v>
      </c>
      <c r="BN952">
        <v>7</v>
      </c>
      <c r="BV952">
        <v>0</v>
      </c>
      <c r="BW952">
        <v>122</v>
      </c>
      <c r="BX952">
        <v>3</v>
      </c>
      <c r="BY952">
        <v>3</v>
      </c>
      <c r="BZ952">
        <v>3</v>
      </c>
      <c r="CG952">
        <v>0</v>
      </c>
      <c r="CH952">
        <v>0</v>
      </c>
      <c r="CI952">
        <v>722</v>
      </c>
      <c r="CJ952">
        <v>1.4999999999999999E-2</v>
      </c>
      <c r="CQ952" t="s">
        <v>380</v>
      </c>
      <c r="CR952" t="s">
        <v>381</v>
      </c>
      <c r="CS952">
        <v>0</v>
      </c>
    </row>
    <row r="953" spans="1:97" x14ac:dyDescent="0.2">
      <c r="A953">
        <v>2022</v>
      </c>
      <c r="B953">
        <v>2</v>
      </c>
      <c r="C953" s="262">
        <v>44601</v>
      </c>
      <c r="D953">
        <v>388</v>
      </c>
      <c r="E953">
        <v>565</v>
      </c>
      <c r="F953">
        <v>3</v>
      </c>
      <c r="G953" t="s">
        <v>412</v>
      </c>
      <c r="H953" t="s">
        <v>413</v>
      </c>
      <c r="I953" t="s">
        <v>160</v>
      </c>
      <c r="J953">
        <v>3</v>
      </c>
      <c r="K953">
        <v>4</v>
      </c>
      <c r="L953">
        <v>91</v>
      </c>
      <c r="M953">
        <v>83.72</v>
      </c>
      <c r="N953">
        <v>98.28</v>
      </c>
      <c r="O953">
        <v>117</v>
      </c>
      <c r="P953">
        <v>123</v>
      </c>
      <c r="R953">
        <v>113</v>
      </c>
      <c r="S953">
        <v>120</v>
      </c>
      <c r="T953">
        <v>88</v>
      </c>
      <c r="U953">
        <v>91</v>
      </c>
      <c r="W953">
        <v>94</v>
      </c>
      <c r="X953">
        <v>89</v>
      </c>
      <c r="AA953">
        <v>115</v>
      </c>
      <c r="AB953">
        <v>117</v>
      </c>
      <c r="AE953">
        <v>110</v>
      </c>
      <c r="AF953">
        <v>95</v>
      </c>
      <c r="AG953">
        <v>94</v>
      </c>
      <c r="AJ953">
        <v>96</v>
      </c>
      <c r="AM953">
        <v>116.4285714285714</v>
      </c>
      <c r="AN953">
        <v>92.428571428571431</v>
      </c>
      <c r="AP953">
        <v>83</v>
      </c>
      <c r="AQ953">
        <v>130</v>
      </c>
      <c r="AR953"/>
      <c r="AS953"/>
      <c r="BG953">
        <v>0</v>
      </c>
      <c r="BH953"/>
      <c r="BV953">
        <v>0</v>
      </c>
      <c r="BW953"/>
      <c r="CG953">
        <v>0</v>
      </c>
      <c r="CH953">
        <v>0</v>
      </c>
      <c r="CI953"/>
      <c r="CJ953">
        <v>1.4999999999999999E-2</v>
      </c>
      <c r="CQ953" t="s">
        <v>380</v>
      </c>
      <c r="CR953" t="s">
        <v>381</v>
      </c>
      <c r="CS953">
        <v>0</v>
      </c>
    </row>
    <row r="954" spans="1:97" x14ac:dyDescent="0.2">
      <c r="A954">
        <v>2022</v>
      </c>
      <c r="B954">
        <v>2</v>
      </c>
      <c r="C954" s="262">
        <v>44601</v>
      </c>
      <c r="D954">
        <v>388</v>
      </c>
      <c r="E954">
        <v>566</v>
      </c>
      <c r="F954">
        <v>3</v>
      </c>
      <c r="G954" t="s">
        <v>414</v>
      </c>
      <c r="H954" t="s">
        <v>415</v>
      </c>
      <c r="I954" t="s">
        <v>160</v>
      </c>
      <c r="J954">
        <v>3</v>
      </c>
      <c r="K954">
        <v>4</v>
      </c>
      <c r="L954">
        <v>34</v>
      </c>
      <c r="M954">
        <v>31.28</v>
      </c>
      <c r="N954">
        <v>36.72</v>
      </c>
      <c r="O954">
        <v>29</v>
      </c>
      <c r="P954">
        <v>31</v>
      </c>
      <c r="R954">
        <v>29</v>
      </c>
      <c r="S954">
        <v>26</v>
      </c>
      <c r="T954">
        <v>22</v>
      </c>
      <c r="U954">
        <v>22</v>
      </c>
      <c r="W954">
        <v>22</v>
      </c>
      <c r="X954">
        <v>22</v>
      </c>
      <c r="Y954">
        <v>122</v>
      </c>
      <c r="Z954">
        <v>124</v>
      </c>
      <c r="AA954">
        <v>44</v>
      </c>
      <c r="AB954">
        <v>46</v>
      </c>
      <c r="AE954">
        <v>45</v>
      </c>
      <c r="AF954">
        <v>32</v>
      </c>
      <c r="AG954">
        <v>33</v>
      </c>
      <c r="AJ954">
        <v>32</v>
      </c>
      <c r="AK954">
        <v>129</v>
      </c>
      <c r="AL954">
        <v>148</v>
      </c>
      <c r="AM954">
        <v>35.714285714285722</v>
      </c>
      <c r="AN954">
        <v>26.428571428571431</v>
      </c>
      <c r="AP954">
        <v>83</v>
      </c>
      <c r="AQ954">
        <v>130</v>
      </c>
      <c r="AR954">
        <v>9.2307692307692299</v>
      </c>
      <c r="AS954">
        <v>9.2307692307692299</v>
      </c>
      <c r="BG954">
        <v>0</v>
      </c>
      <c r="BH954"/>
      <c r="BV954">
        <v>0</v>
      </c>
      <c r="BW954"/>
      <c r="CG954">
        <v>0</v>
      </c>
      <c r="CH954">
        <v>0</v>
      </c>
      <c r="CI954"/>
      <c r="CJ954">
        <v>1.4999999999999999E-2</v>
      </c>
      <c r="CQ954" t="s">
        <v>380</v>
      </c>
      <c r="CR954" t="s">
        <v>381</v>
      </c>
      <c r="CS954">
        <v>0</v>
      </c>
    </row>
    <row r="955" spans="1:97" x14ac:dyDescent="0.2">
      <c r="A955">
        <v>2022</v>
      </c>
      <c r="B955">
        <v>2</v>
      </c>
      <c r="C955" s="262">
        <v>44601</v>
      </c>
      <c r="D955">
        <v>47</v>
      </c>
      <c r="E955">
        <v>122</v>
      </c>
      <c r="F955">
        <v>4</v>
      </c>
      <c r="G955" t="s">
        <v>224</v>
      </c>
      <c r="H955" t="s">
        <v>225</v>
      </c>
      <c r="I955" t="s">
        <v>221</v>
      </c>
      <c r="J955">
        <v>2</v>
      </c>
      <c r="K955">
        <v>1</v>
      </c>
      <c r="L955">
        <v>280</v>
      </c>
      <c r="M955">
        <v>267.39999999999998</v>
      </c>
      <c r="N955">
        <v>292.60000000000002</v>
      </c>
      <c r="O955">
        <v>389</v>
      </c>
      <c r="P955">
        <v>382</v>
      </c>
      <c r="R955">
        <v>350</v>
      </c>
      <c r="S955">
        <v>380</v>
      </c>
      <c r="T955">
        <v>318</v>
      </c>
      <c r="U955">
        <v>305</v>
      </c>
      <c r="W955">
        <v>283</v>
      </c>
      <c r="X955">
        <v>309</v>
      </c>
      <c r="Y955">
        <v>106</v>
      </c>
      <c r="Z955">
        <v>104</v>
      </c>
      <c r="AA955">
        <v>425</v>
      </c>
      <c r="AB955">
        <v>372</v>
      </c>
      <c r="AD955">
        <v>427</v>
      </c>
      <c r="AE955">
        <v>409</v>
      </c>
      <c r="AF955">
        <v>340</v>
      </c>
      <c r="AG955">
        <v>318</v>
      </c>
      <c r="AI955">
        <v>325</v>
      </c>
      <c r="AJ955">
        <v>302</v>
      </c>
      <c r="AK955">
        <v>113</v>
      </c>
      <c r="AL955">
        <v>113</v>
      </c>
      <c r="AM955">
        <v>391.75</v>
      </c>
      <c r="AN955">
        <v>312.5</v>
      </c>
      <c r="AP955">
        <v>64</v>
      </c>
      <c r="AQ955">
        <v>113</v>
      </c>
      <c r="AR955">
        <v>16.513761467889911</v>
      </c>
      <c r="AS955">
        <v>16.513761467889911</v>
      </c>
      <c r="AW955">
        <v>3</v>
      </c>
      <c r="AX955">
        <v>3</v>
      </c>
      <c r="AY955">
        <v>3</v>
      </c>
      <c r="BG955">
        <v>0</v>
      </c>
      <c r="BH955"/>
      <c r="BL955">
        <v>2</v>
      </c>
      <c r="BM955">
        <v>2</v>
      </c>
      <c r="BN955">
        <v>5</v>
      </c>
      <c r="BV955">
        <v>0</v>
      </c>
      <c r="BW955"/>
      <c r="BX955">
        <v>5</v>
      </c>
      <c r="BY955">
        <v>5</v>
      </c>
      <c r="BZ955">
        <v>8</v>
      </c>
      <c r="CG955">
        <v>0</v>
      </c>
      <c r="CH955">
        <v>0</v>
      </c>
      <c r="CI955"/>
      <c r="CJ955">
        <v>1.4999999999999999E-2</v>
      </c>
      <c r="CQ955" t="s">
        <v>174</v>
      </c>
      <c r="CR955" t="s">
        <v>222</v>
      </c>
      <c r="CS955">
        <v>0</v>
      </c>
    </row>
    <row r="956" spans="1:97" x14ac:dyDescent="0.2">
      <c r="A956">
        <v>2022</v>
      </c>
      <c r="B956">
        <v>2</v>
      </c>
      <c r="C956" s="262">
        <v>44601</v>
      </c>
      <c r="D956">
        <v>423</v>
      </c>
      <c r="E956">
        <v>669</v>
      </c>
      <c r="F956">
        <v>4</v>
      </c>
      <c r="G956" t="s">
        <v>247</v>
      </c>
      <c r="H956" t="s">
        <v>248</v>
      </c>
      <c r="I956" t="s">
        <v>160</v>
      </c>
      <c r="J956">
        <v>2</v>
      </c>
      <c r="K956">
        <v>2</v>
      </c>
      <c r="L956">
        <v>954</v>
      </c>
      <c r="M956">
        <v>897.71400000000006</v>
      </c>
      <c r="N956">
        <v>1021.734</v>
      </c>
      <c r="AM956"/>
      <c r="AN956"/>
      <c r="AP956">
        <v>40</v>
      </c>
      <c r="AQ956">
        <v>180</v>
      </c>
      <c r="AR956"/>
      <c r="AS956"/>
      <c r="BG956">
        <v>0</v>
      </c>
      <c r="BH956"/>
      <c r="BK956">
        <v>180</v>
      </c>
      <c r="BV956">
        <v>0</v>
      </c>
      <c r="BW956">
        <v>180</v>
      </c>
      <c r="CG956">
        <v>0</v>
      </c>
      <c r="CH956">
        <v>0</v>
      </c>
      <c r="CI956"/>
      <c r="CJ956">
        <v>1.4999999999999999E-2</v>
      </c>
      <c r="CQ956" t="s">
        <v>174</v>
      </c>
      <c r="CR956" t="s">
        <v>175</v>
      </c>
      <c r="CS956">
        <v>0</v>
      </c>
    </row>
    <row r="957" spans="1:97" x14ac:dyDescent="0.2">
      <c r="A957">
        <v>2022</v>
      </c>
      <c r="B957">
        <v>2</v>
      </c>
      <c r="C957" s="262">
        <v>44601</v>
      </c>
      <c r="D957">
        <v>384</v>
      </c>
      <c r="E957">
        <v>556</v>
      </c>
      <c r="F957">
        <v>5</v>
      </c>
      <c r="G957" t="s">
        <v>187</v>
      </c>
      <c r="H957" t="s">
        <v>188</v>
      </c>
      <c r="I957" t="s">
        <v>160</v>
      </c>
      <c r="J957">
        <v>1</v>
      </c>
      <c r="K957">
        <v>6</v>
      </c>
      <c r="L957">
        <v>1066</v>
      </c>
      <c r="M957">
        <v>1003.106</v>
      </c>
      <c r="N957">
        <v>1141.6859999999999</v>
      </c>
      <c r="O957">
        <v>1772</v>
      </c>
      <c r="P957">
        <v>1782</v>
      </c>
      <c r="R957">
        <v>1736</v>
      </c>
      <c r="S957">
        <v>1725</v>
      </c>
      <c r="T957">
        <v>1364</v>
      </c>
      <c r="U957">
        <v>1361</v>
      </c>
      <c r="W957">
        <v>1324</v>
      </c>
      <c r="X957">
        <v>1336</v>
      </c>
      <c r="AA957">
        <v>1736</v>
      </c>
      <c r="AB957">
        <v>1778</v>
      </c>
      <c r="AD957">
        <v>1800</v>
      </c>
      <c r="AE957">
        <v>1770</v>
      </c>
      <c r="AF957">
        <v>1419</v>
      </c>
      <c r="AG957">
        <v>1404</v>
      </c>
      <c r="AI957">
        <v>1430</v>
      </c>
      <c r="AJ957">
        <v>1387</v>
      </c>
      <c r="AM957">
        <v>1762.375</v>
      </c>
      <c r="AN957">
        <v>1378.125</v>
      </c>
      <c r="AP957">
        <v>21</v>
      </c>
      <c r="AQ957">
        <v>180</v>
      </c>
      <c r="AR957"/>
      <c r="AS957"/>
      <c r="AV957">
        <v>192</v>
      </c>
      <c r="AW957">
        <v>15</v>
      </c>
      <c r="AX957">
        <v>10</v>
      </c>
      <c r="AY957">
        <v>5</v>
      </c>
      <c r="BG957">
        <v>0</v>
      </c>
      <c r="BH957">
        <v>192</v>
      </c>
      <c r="BK957">
        <v>240</v>
      </c>
      <c r="BL957">
        <v>8</v>
      </c>
      <c r="BM957">
        <v>4</v>
      </c>
      <c r="BN957">
        <v>7</v>
      </c>
      <c r="BV957">
        <v>0</v>
      </c>
      <c r="BW957">
        <v>240</v>
      </c>
      <c r="BX957">
        <v>3</v>
      </c>
      <c r="BY957">
        <v>2</v>
      </c>
      <c r="BZ957">
        <v>2</v>
      </c>
      <c r="CG957">
        <v>0</v>
      </c>
      <c r="CH957">
        <v>0</v>
      </c>
      <c r="CI957">
        <v>432</v>
      </c>
      <c r="CJ957">
        <v>1.4999999999999999E-2</v>
      </c>
      <c r="CQ957" t="s">
        <v>174</v>
      </c>
      <c r="CR957" t="s">
        <v>175</v>
      </c>
      <c r="CS957">
        <v>0</v>
      </c>
    </row>
    <row r="958" spans="1:97" x14ac:dyDescent="0.2">
      <c r="A958">
        <v>2022</v>
      </c>
      <c r="B958">
        <v>2</v>
      </c>
      <c r="C958" s="262">
        <v>44601</v>
      </c>
      <c r="D958">
        <v>384</v>
      </c>
      <c r="E958">
        <v>557</v>
      </c>
      <c r="F958">
        <v>5</v>
      </c>
      <c r="G958" t="s">
        <v>189</v>
      </c>
      <c r="H958" t="s">
        <v>190</v>
      </c>
      <c r="I958" t="s">
        <v>160</v>
      </c>
      <c r="J958">
        <v>1</v>
      </c>
      <c r="K958">
        <v>6</v>
      </c>
      <c r="L958">
        <v>182</v>
      </c>
      <c r="M958">
        <v>171.262</v>
      </c>
      <c r="N958">
        <v>194.922</v>
      </c>
      <c r="Y958">
        <v>167</v>
      </c>
      <c r="Z958">
        <v>166</v>
      </c>
      <c r="AK958">
        <v>174</v>
      </c>
      <c r="AL958">
        <v>173</v>
      </c>
      <c r="AM958"/>
      <c r="AN958"/>
      <c r="AP958">
        <v>21</v>
      </c>
      <c r="AQ958">
        <v>180</v>
      </c>
      <c r="AR958">
        <v>21.17647058823529</v>
      </c>
      <c r="AS958">
        <v>21.17647058823529</v>
      </c>
      <c r="BG958">
        <v>0</v>
      </c>
      <c r="BH958"/>
      <c r="BV958">
        <v>0</v>
      </c>
      <c r="BW958"/>
      <c r="CG958">
        <v>0</v>
      </c>
      <c r="CH958">
        <v>0</v>
      </c>
      <c r="CI958"/>
      <c r="CJ958">
        <v>1.4999999999999999E-2</v>
      </c>
      <c r="CQ958" t="s">
        <v>174</v>
      </c>
      <c r="CR958" t="s">
        <v>175</v>
      </c>
      <c r="CS958">
        <v>0</v>
      </c>
    </row>
    <row r="959" spans="1:97" x14ac:dyDescent="0.2">
      <c r="A959">
        <v>2022</v>
      </c>
      <c r="B959">
        <v>2</v>
      </c>
      <c r="C959" s="262">
        <v>44601</v>
      </c>
      <c r="D959">
        <v>236</v>
      </c>
      <c r="E959">
        <v>160</v>
      </c>
      <c r="F959">
        <v>6</v>
      </c>
      <c r="G959" t="s">
        <v>214</v>
      </c>
      <c r="H959" t="s">
        <v>215</v>
      </c>
      <c r="I959" t="s">
        <v>160</v>
      </c>
      <c r="J959">
        <v>2</v>
      </c>
      <c r="K959">
        <v>1</v>
      </c>
      <c r="L959">
        <v>200</v>
      </c>
      <c r="M959">
        <v>186</v>
      </c>
      <c r="N959">
        <v>214</v>
      </c>
      <c r="O959">
        <v>264</v>
      </c>
      <c r="P959">
        <v>261</v>
      </c>
      <c r="R959">
        <v>253</v>
      </c>
      <c r="S959">
        <v>263</v>
      </c>
      <c r="T959">
        <v>204</v>
      </c>
      <c r="U959">
        <v>203</v>
      </c>
      <c r="W959">
        <v>200</v>
      </c>
      <c r="X959">
        <v>213</v>
      </c>
      <c r="Y959">
        <v>102</v>
      </c>
      <c r="Z959">
        <v>103</v>
      </c>
      <c r="AA959">
        <v>250</v>
      </c>
      <c r="AB959">
        <v>268</v>
      </c>
      <c r="AD959">
        <v>280</v>
      </c>
      <c r="AE959">
        <v>259</v>
      </c>
      <c r="AF959">
        <v>205</v>
      </c>
      <c r="AG959">
        <v>204</v>
      </c>
      <c r="AI959">
        <v>206</v>
      </c>
      <c r="AJ959">
        <v>200</v>
      </c>
      <c r="AK959">
        <v>102</v>
      </c>
      <c r="AL959">
        <v>101</v>
      </c>
      <c r="AM959">
        <v>262.25</v>
      </c>
      <c r="AN959">
        <v>204.375</v>
      </c>
      <c r="AP959">
        <v>76</v>
      </c>
      <c r="AQ959">
        <v>95</v>
      </c>
      <c r="AR959">
        <v>17.647058823529409</v>
      </c>
      <c r="AS959">
        <v>17.647058823529409</v>
      </c>
      <c r="AV959">
        <v>870</v>
      </c>
      <c r="AW959">
        <v>4</v>
      </c>
      <c r="AX959">
        <v>4</v>
      </c>
      <c r="AY959">
        <v>1</v>
      </c>
      <c r="BG959">
        <v>0</v>
      </c>
      <c r="BH959">
        <v>870</v>
      </c>
      <c r="BK959">
        <v>864</v>
      </c>
      <c r="BM959">
        <v>4</v>
      </c>
      <c r="BN959">
        <v>6</v>
      </c>
      <c r="BV959">
        <v>0</v>
      </c>
      <c r="BW959">
        <v>864</v>
      </c>
      <c r="BY959">
        <v>8</v>
      </c>
      <c r="BZ959">
        <v>7</v>
      </c>
      <c r="CG959">
        <v>0</v>
      </c>
      <c r="CH959">
        <v>0</v>
      </c>
      <c r="CI959">
        <v>1734</v>
      </c>
      <c r="CJ959">
        <v>1.4999999999999999E-2</v>
      </c>
      <c r="CQ959" t="s">
        <v>216</v>
      </c>
      <c r="CR959" t="s">
        <v>217</v>
      </c>
      <c r="CS959">
        <v>0</v>
      </c>
    </row>
    <row r="960" spans="1:97" x14ac:dyDescent="0.2">
      <c r="A960">
        <v>2022</v>
      </c>
      <c r="B960">
        <v>2</v>
      </c>
      <c r="C960" s="262">
        <v>44601</v>
      </c>
      <c r="D960">
        <v>376</v>
      </c>
      <c r="E960">
        <v>438</v>
      </c>
      <c r="F960">
        <v>7</v>
      </c>
      <c r="G960" t="s">
        <v>197</v>
      </c>
      <c r="H960" t="s">
        <v>198</v>
      </c>
      <c r="I960" t="s">
        <v>160</v>
      </c>
      <c r="J960">
        <v>3</v>
      </c>
      <c r="K960">
        <v>2</v>
      </c>
      <c r="L960">
        <v>335</v>
      </c>
      <c r="M960">
        <v>315.23500000000001</v>
      </c>
      <c r="N960">
        <v>358.78500000000003</v>
      </c>
      <c r="O960">
        <v>470</v>
      </c>
      <c r="P960">
        <v>476</v>
      </c>
      <c r="R960">
        <v>191</v>
      </c>
      <c r="S960">
        <v>520</v>
      </c>
      <c r="T960">
        <v>356</v>
      </c>
      <c r="U960">
        <v>359</v>
      </c>
      <c r="W960">
        <v>161</v>
      </c>
      <c r="X960">
        <v>373</v>
      </c>
      <c r="Y960">
        <v>156</v>
      </c>
      <c r="Z960">
        <v>156</v>
      </c>
      <c r="AA960">
        <v>445</v>
      </c>
      <c r="AB960">
        <v>478</v>
      </c>
      <c r="AD960">
        <v>451</v>
      </c>
      <c r="AE960">
        <v>476</v>
      </c>
      <c r="AF960">
        <v>374</v>
      </c>
      <c r="AG960">
        <v>373</v>
      </c>
      <c r="AI960">
        <v>355</v>
      </c>
      <c r="AJ960">
        <v>366</v>
      </c>
      <c r="AK960">
        <v>156</v>
      </c>
      <c r="AL960">
        <v>156</v>
      </c>
      <c r="AM960">
        <v>438.375</v>
      </c>
      <c r="AN960">
        <v>339.625</v>
      </c>
      <c r="AP960">
        <v>75</v>
      </c>
      <c r="AQ960">
        <v>144</v>
      </c>
      <c r="AR960">
        <v>7.6923076923076934</v>
      </c>
      <c r="AS960">
        <v>7.6923076923076934</v>
      </c>
      <c r="AV960">
        <v>708</v>
      </c>
      <c r="AW960">
        <v>8</v>
      </c>
      <c r="AX960">
        <v>4</v>
      </c>
      <c r="AY960">
        <v>4</v>
      </c>
      <c r="BG960">
        <v>0</v>
      </c>
      <c r="BH960">
        <v>708</v>
      </c>
      <c r="BK960">
        <v>840</v>
      </c>
      <c r="BL960">
        <v>2</v>
      </c>
      <c r="BM960">
        <v>3</v>
      </c>
      <c r="BN960">
        <v>7</v>
      </c>
      <c r="BV960">
        <v>0</v>
      </c>
      <c r="BW960">
        <v>840</v>
      </c>
      <c r="BX960">
        <v>5</v>
      </c>
      <c r="BY960">
        <v>3</v>
      </c>
      <c r="BZ960">
        <v>5</v>
      </c>
      <c r="CG960">
        <v>0</v>
      </c>
      <c r="CH960">
        <v>0</v>
      </c>
      <c r="CI960">
        <v>1548</v>
      </c>
      <c r="CJ960">
        <v>1.4999999999999999E-2</v>
      </c>
      <c r="CQ960" t="s">
        <v>174</v>
      </c>
      <c r="CR960" t="s">
        <v>175</v>
      </c>
      <c r="CS960">
        <v>0</v>
      </c>
    </row>
    <row r="961" spans="1:97" x14ac:dyDescent="0.2">
      <c r="A961">
        <v>2022</v>
      </c>
      <c r="B961">
        <v>2</v>
      </c>
      <c r="C961" s="262">
        <v>44601</v>
      </c>
      <c r="D961">
        <v>417</v>
      </c>
      <c r="E961">
        <v>660</v>
      </c>
      <c r="F961">
        <v>7</v>
      </c>
      <c r="G961" t="s">
        <v>304</v>
      </c>
      <c r="H961" t="s">
        <v>305</v>
      </c>
      <c r="I961" t="s">
        <v>160</v>
      </c>
      <c r="J961">
        <v>1</v>
      </c>
      <c r="K961">
        <v>6</v>
      </c>
      <c r="L961">
        <v>1265</v>
      </c>
      <c r="M961">
        <v>1190.365</v>
      </c>
      <c r="N961">
        <v>1354.8150000000001</v>
      </c>
      <c r="O961">
        <v>1823</v>
      </c>
      <c r="P961">
        <v>1821</v>
      </c>
      <c r="R961">
        <v>1627</v>
      </c>
      <c r="S961">
        <v>1741</v>
      </c>
      <c r="T961">
        <v>1396</v>
      </c>
      <c r="U961">
        <v>1360</v>
      </c>
      <c r="W961">
        <v>1307</v>
      </c>
      <c r="X961">
        <v>1344</v>
      </c>
      <c r="AA961">
        <v>1723</v>
      </c>
      <c r="AB961">
        <v>1612</v>
      </c>
      <c r="AD961">
        <v>1710</v>
      </c>
      <c r="AF961">
        <v>1403</v>
      </c>
      <c r="AG961">
        <v>1392</v>
      </c>
      <c r="AI961">
        <v>1434</v>
      </c>
      <c r="AM961">
        <v>1722.4285714285711</v>
      </c>
      <c r="AN961">
        <v>1376.5714285714289</v>
      </c>
      <c r="AP961">
        <v>21</v>
      </c>
      <c r="AQ961">
        <v>180</v>
      </c>
      <c r="AR961"/>
      <c r="AS961"/>
      <c r="AV961">
        <v>54</v>
      </c>
      <c r="AW961">
        <v>10</v>
      </c>
      <c r="AX961">
        <v>12</v>
      </c>
      <c r="AY961">
        <v>8</v>
      </c>
      <c r="BG961">
        <v>0</v>
      </c>
      <c r="BH961">
        <v>54</v>
      </c>
      <c r="BK961">
        <v>288</v>
      </c>
      <c r="BL961">
        <v>2</v>
      </c>
      <c r="BM961">
        <v>6</v>
      </c>
      <c r="BN961">
        <v>4</v>
      </c>
      <c r="BV961">
        <v>0</v>
      </c>
      <c r="BW961">
        <v>288</v>
      </c>
      <c r="BX961">
        <v>2</v>
      </c>
      <c r="BY961">
        <v>3</v>
      </c>
      <c r="BZ961">
        <v>2</v>
      </c>
      <c r="CG961">
        <v>0</v>
      </c>
      <c r="CH961">
        <v>0</v>
      </c>
      <c r="CI961">
        <v>342</v>
      </c>
      <c r="CJ961">
        <v>1.4999999999999999E-2</v>
      </c>
      <c r="CQ961" t="s">
        <v>174</v>
      </c>
      <c r="CR961" t="s">
        <v>175</v>
      </c>
      <c r="CS961">
        <v>0</v>
      </c>
    </row>
    <row r="962" spans="1:97" x14ac:dyDescent="0.2">
      <c r="A962">
        <v>2022</v>
      </c>
      <c r="B962">
        <v>2</v>
      </c>
      <c r="C962" s="262">
        <v>44601</v>
      </c>
      <c r="D962">
        <v>417</v>
      </c>
      <c r="E962">
        <v>661</v>
      </c>
      <c r="F962">
        <v>7</v>
      </c>
      <c r="G962" t="s">
        <v>306</v>
      </c>
      <c r="H962" t="s">
        <v>307</v>
      </c>
      <c r="I962" t="s">
        <v>160</v>
      </c>
      <c r="J962">
        <v>1</v>
      </c>
      <c r="K962">
        <v>6</v>
      </c>
      <c r="L962">
        <v>276</v>
      </c>
      <c r="M962">
        <v>259.7</v>
      </c>
      <c r="N962">
        <v>295.60000000000002</v>
      </c>
      <c r="O962">
        <v>187</v>
      </c>
      <c r="P962">
        <v>191</v>
      </c>
      <c r="R962">
        <v>171</v>
      </c>
      <c r="S962">
        <v>178</v>
      </c>
      <c r="T962">
        <v>147</v>
      </c>
      <c r="U962">
        <v>150</v>
      </c>
      <c r="W962">
        <v>142</v>
      </c>
      <c r="X962">
        <v>146</v>
      </c>
      <c r="AA962">
        <v>177</v>
      </c>
      <c r="AB962">
        <v>164</v>
      </c>
      <c r="AD962">
        <v>178</v>
      </c>
      <c r="AF962">
        <v>148</v>
      </c>
      <c r="AG962">
        <v>146</v>
      </c>
      <c r="AI962">
        <v>148</v>
      </c>
      <c r="AM962">
        <v>178</v>
      </c>
      <c r="AN962">
        <v>146.71428571428569</v>
      </c>
      <c r="AP962">
        <v>21</v>
      </c>
      <c r="AQ962">
        <v>180</v>
      </c>
      <c r="AR962"/>
      <c r="AS962"/>
      <c r="BG962">
        <v>0</v>
      </c>
      <c r="BH962"/>
      <c r="BV962">
        <v>0</v>
      </c>
      <c r="BW962"/>
      <c r="CG962">
        <v>0</v>
      </c>
      <c r="CH962">
        <v>0</v>
      </c>
      <c r="CI962"/>
      <c r="CJ962">
        <v>1.4999999999999999E-2</v>
      </c>
      <c r="CQ962" t="s">
        <v>174</v>
      </c>
      <c r="CR962" t="s">
        <v>175</v>
      </c>
      <c r="CS962">
        <v>0</v>
      </c>
    </row>
    <row r="963" spans="1:97" x14ac:dyDescent="0.2">
      <c r="A963">
        <v>2022</v>
      </c>
      <c r="B963">
        <v>2</v>
      </c>
      <c r="C963" s="262">
        <v>44601</v>
      </c>
      <c r="D963">
        <v>372</v>
      </c>
      <c r="E963">
        <v>646</v>
      </c>
      <c r="F963">
        <v>46</v>
      </c>
      <c r="G963" t="s">
        <v>244</v>
      </c>
      <c r="H963" t="s">
        <v>245</v>
      </c>
      <c r="I963" t="s">
        <v>201</v>
      </c>
      <c r="J963">
        <v>2</v>
      </c>
      <c r="K963">
        <v>2</v>
      </c>
      <c r="L963">
        <v>212</v>
      </c>
      <c r="M963">
        <v>197.16</v>
      </c>
      <c r="N963">
        <v>226.84</v>
      </c>
      <c r="AM963"/>
      <c r="AN963"/>
      <c r="AP963">
        <v>37</v>
      </c>
      <c r="AQ963">
        <v>150</v>
      </c>
      <c r="AR963"/>
      <c r="AS963"/>
      <c r="AV963">
        <v>360</v>
      </c>
      <c r="BG963">
        <v>0</v>
      </c>
      <c r="BH963">
        <v>360</v>
      </c>
      <c r="BV963">
        <v>0</v>
      </c>
      <c r="BW963"/>
      <c r="CG963">
        <v>0</v>
      </c>
      <c r="CH963">
        <v>0</v>
      </c>
      <c r="CI963"/>
      <c r="CJ963">
        <v>0.02</v>
      </c>
      <c r="CQ963" t="s">
        <v>169</v>
      </c>
      <c r="CR963" t="s">
        <v>238</v>
      </c>
      <c r="CS963">
        <v>0</v>
      </c>
    </row>
    <row r="964" spans="1:97" x14ac:dyDescent="0.2">
      <c r="A964">
        <v>2022</v>
      </c>
      <c r="B964">
        <v>2</v>
      </c>
      <c r="C964" s="262">
        <v>44601</v>
      </c>
      <c r="D964">
        <v>372</v>
      </c>
      <c r="E964">
        <v>647</v>
      </c>
      <c r="F964">
        <v>46</v>
      </c>
      <c r="G964" t="s">
        <v>236</v>
      </c>
      <c r="H964" t="s">
        <v>237</v>
      </c>
      <c r="I964" t="s">
        <v>201</v>
      </c>
      <c r="J964">
        <v>2</v>
      </c>
      <c r="K964">
        <v>2</v>
      </c>
      <c r="L964">
        <v>212</v>
      </c>
      <c r="M964">
        <v>197.16</v>
      </c>
      <c r="N964">
        <v>226.84</v>
      </c>
      <c r="AM964"/>
      <c r="AN964"/>
      <c r="AP964">
        <v>37</v>
      </c>
      <c r="AQ964">
        <v>150</v>
      </c>
      <c r="AR964"/>
      <c r="AS964"/>
      <c r="AV964">
        <v>360</v>
      </c>
      <c r="BG964">
        <v>0</v>
      </c>
      <c r="BH964">
        <v>360</v>
      </c>
      <c r="BV964">
        <v>0</v>
      </c>
      <c r="BW964"/>
      <c r="CG964">
        <v>0</v>
      </c>
      <c r="CH964">
        <v>0</v>
      </c>
      <c r="CI964"/>
      <c r="CJ964">
        <v>0.02</v>
      </c>
      <c r="CQ964" t="s">
        <v>169</v>
      </c>
      <c r="CR964" t="s">
        <v>238</v>
      </c>
      <c r="CS964">
        <v>0</v>
      </c>
    </row>
    <row r="965" spans="1:97" x14ac:dyDescent="0.2">
      <c r="A965">
        <v>2022</v>
      </c>
      <c r="B965">
        <v>2</v>
      </c>
      <c r="C965" s="262">
        <v>44601</v>
      </c>
      <c r="D965">
        <v>415</v>
      </c>
      <c r="E965">
        <v>655</v>
      </c>
      <c r="F965">
        <v>47</v>
      </c>
      <c r="G965" t="s">
        <v>240</v>
      </c>
      <c r="H965" t="s">
        <v>241</v>
      </c>
      <c r="I965" t="s">
        <v>201</v>
      </c>
      <c r="J965">
        <v>3</v>
      </c>
      <c r="K965">
        <v>1</v>
      </c>
      <c r="L965">
        <v>148</v>
      </c>
      <c r="M965">
        <v>137.63999999999999</v>
      </c>
      <c r="N965">
        <v>158.36000000000001</v>
      </c>
      <c r="O965">
        <v>170</v>
      </c>
      <c r="P965">
        <v>175</v>
      </c>
      <c r="R965">
        <v>173</v>
      </c>
      <c r="S965">
        <v>163</v>
      </c>
      <c r="T965">
        <v>145</v>
      </c>
      <c r="U965">
        <v>149</v>
      </c>
      <c r="W965">
        <v>144</v>
      </c>
      <c r="X965">
        <v>142</v>
      </c>
      <c r="AA965">
        <v>158</v>
      </c>
      <c r="AB965">
        <v>159</v>
      </c>
      <c r="AD965">
        <v>150</v>
      </c>
      <c r="AE965">
        <v>147</v>
      </c>
      <c r="AF965">
        <v>136</v>
      </c>
      <c r="AG965">
        <v>141</v>
      </c>
      <c r="AI965">
        <v>135</v>
      </c>
      <c r="AJ965">
        <v>136</v>
      </c>
      <c r="AM965">
        <v>161.875</v>
      </c>
      <c r="AN965">
        <v>141</v>
      </c>
      <c r="AP965">
        <v>64</v>
      </c>
      <c r="AQ965">
        <v>169</v>
      </c>
      <c r="AR965"/>
      <c r="AS965"/>
      <c r="AV965">
        <v>730</v>
      </c>
      <c r="AW965">
        <v>3</v>
      </c>
      <c r="AX965">
        <v>4</v>
      </c>
      <c r="AY965">
        <v>4</v>
      </c>
      <c r="BG965">
        <v>0</v>
      </c>
      <c r="BH965">
        <v>730</v>
      </c>
      <c r="BM965">
        <v>1</v>
      </c>
      <c r="BN965">
        <v>6</v>
      </c>
      <c r="BV965">
        <v>0</v>
      </c>
      <c r="BW965"/>
      <c r="BY965">
        <v>5</v>
      </c>
      <c r="BZ965">
        <v>10</v>
      </c>
      <c r="CG965">
        <v>0</v>
      </c>
      <c r="CH965">
        <v>0</v>
      </c>
      <c r="CI965"/>
      <c r="CJ965">
        <v>0.02</v>
      </c>
      <c r="CQ965" t="s">
        <v>169</v>
      </c>
      <c r="CR965" t="s">
        <v>179</v>
      </c>
      <c r="CS965">
        <v>0</v>
      </c>
    </row>
    <row r="966" spans="1:97" x14ac:dyDescent="0.2">
      <c r="A966">
        <v>2022</v>
      </c>
      <c r="B966">
        <v>2</v>
      </c>
      <c r="C966" s="262">
        <v>44601</v>
      </c>
      <c r="D966">
        <v>415</v>
      </c>
      <c r="E966">
        <v>656</v>
      </c>
      <c r="F966">
        <v>47</v>
      </c>
      <c r="G966" t="s">
        <v>287</v>
      </c>
      <c r="H966" t="s">
        <v>288</v>
      </c>
      <c r="I966" t="s">
        <v>201</v>
      </c>
      <c r="J966">
        <v>3</v>
      </c>
      <c r="K966">
        <v>1</v>
      </c>
      <c r="L966">
        <v>148</v>
      </c>
      <c r="M966">
        <v>137.63999999999999</v>
      </c>
      <c r="N966">
        <v>158.36000000000001</v>
      </c>
      <c r="O966">
        <v>170</v>
      </c>
      <c r="P966">
        <v>175</v>
      </c>
      <c r="R966">
        <v>173</v>
      </c>
      <c r="S966">
        <v>163</v>
      </c>
      <c r="T966">
        <v>145</v>
      </c>
      <c r="U966">
        <v>149</v>
      </c>
      <c r="W966">
        <v>144</v>
      </c>
      <c r="X966">
        <v>142</v>
      </c>
      <c r="AA966">
        <v>158</v>
      </c>
      <c r="AB966">
        <v>159</v>
      </c>
      <c r="AD966">
        <v>150</v>
      </c>
      <c r="AE966">
        <v>147</v>
      </c>
      <c r="AF966">
        <v>136</v>
      </c>
      <c r="AG966">
        <v>141</v>
      </c>
      <c r="AI966">
        <v>135</v>
      </c>
      <c r="AJ966">
        <v>136</v>
      </c>
      <c r="AM966">
        <v>161.875</v>
      </c>
      <c r="AN966">
        <v>141</v>
      </c>
      <c r="AP966">
        <v>64</v>
      </c>
      <c r="AQ966">
        <v>169</v>
      </c>
      <c r="AR966"/>
      <c r="AS966"/>
      <c r="BG966">
        <v>0</v>
      </c>
      <c r="BH966"/>
      <c r="BV966">
        <v>0</v>
      </c>
      <c r="BW966"/>
      <c r="CG966">
        <v>0</v>
      </c>
      <c r="CH966">
        <v>0</v>
      </c>
      <c r="CI966"/>
      <c r="CJ966">
        <v>0.02</v>
      </c>
      <c r="CQ966" t="s">
        <v>169</v>
      </c>
      <c r="CR966" t="s">
        <v>179</v>
      </c>
      <c r="CS966">
        <v>0</v>
      </c>
    </row>
    <row r="967" spans="1:97" x14ac:dyDescent="0.2">
      <c r="A967">
        <v>2022</v>
      </c>
      <c r="B967">
        <v>2</v>
      </c>
      <c r="C967" s="262">
        <v>44601</v>
      </c>
      <c r="D967">
        <v>415</v>
      </c>
      <c r="E967">
        <v>657</v>
      </c>
      <c r="F967">
        <v>47</v>
      </c>
      <c r="G967" t="s">
        <v>289</v>
      </c>
      <c r="H967" t="s">
        <v>290</v>
      </c>
      <c r="I967" t="s">
        <v>201</v>
      </c>
      <c r="J967">
        <v>3</v>
      </c>
      <c r="K967">
        <v>1</v>
      </c>
      <c r="L967">
        <v>90</v>
      </c>
      <c r="M967">
        <v>83.7</v>
      </c>
      <c r="N967">
        <v>96.3</v>
      </c>
      <c r="O967">
        <v>130</v>
      </c>
      <c r="P967">
        <v>129</v>
      </c>
      <c r="R967">
        <v>130</v>
      </c>
      <c r="S967">
        <v>130</v>
      </c>
      <c r="T967">
        <v>105</v>
      </c>
      <c r="U967">
        <v>106</v>
      </c>
      <c r="W967">
        <v>108</v>
      </c>
      <c r="X967">
        <v>107</v>
      </c>
      <c r="AA967">
        <v>126</v>
      </c>
      <c r="AB967">
        <v>130</v>
      </c>
      <c r="AD967">
        <v>115</v>
      </c>
      <c r="AE967">
        <v>102</v>
      </c>
      <c r="AF967">
        <v>103</v>
      </c>
      <c r="AG967">
        <v>115</v>
      </c>
      <c r="AI967">
        <v>103</v>
      </c>
      <c r="AJ967">
        <v>98</v>
      </c>
      <c r="AM967">
        <v>124</v>
      </c>
      <c r="AN967">
        <v>105.625</v>
      </c>
      <c r="AP967">
        <v>64</v>
      </c>
      <c r="AQ967">
        <v>169</v>
      </c>
      <c r="AR967"/>
      <c r="AS967"/>
      <c r="AV967">
        <v>825</v>
      </c>
      <c r="AW967">
        <v>3</v>
      </c>
      <c r="AX967">
        <v>3</v>
      </c>
      <c r="AY967">
        <v>2</v>
      </c>
      <c r="BG967">
        <v>0</v>
      </c>
      <c r="BH967">
        <v>825</v>
      </c>
      <c r="BL967">
        <v>1</v>
      </c>
      <c r="BM967">
        <v>2</v>
      </c>
      <c r="BN967">
        <v>4</v>
      </c>
      <c r="BV967">
        <v>0</v>
      </c>
      <c r="BW967"/>
      <c r="BX967">
        <v>4</v>
      </c>
      <c r="BY967">
        <v>5</v>
      </c>
      <c r="BZ967">
        <v>6</v>
      </c>
      <c r="CG967">
        <v>0</v>
      </c>
      <c r="CH967">
        <v>0</v>
      </c>
      <c r="CI967"/>
      <c r="CJ967">
        <v>0.02</v>
      </c>
      <c r="CQ967" t="s">
        <v>169</v>
      </c>
      <c r="CR967" t="s">
        <v>179</v>
      </c>
      <c r="CS967">
        <v>0</v>
      </c>
    </row>
    <row r="968" spans="1:97" x14ac:dyDescent="0.2">
      <c r="A968">
        <v>2022</v>
      </c>
      <c r="B968">
        <v>2</v>
      </c>
      <c r="C968" s="262">
        <v>44601</v>
      </c>
      <c r="D968">
        <v>415</v>
      </c>
      <c r="E968">
        <v>658</v>
      </c>
      <c r="F968">
        <v>47</v>
      </c>
      <c r="G968" t="s">
        <v>242</v>
      </c>
      <c r="H968" t="s">
        <v>243</v>
      </c>
      <c r="I968" t="s">
        <v>201</v>
      </c>
      <c r="J968">
        <v>3</v>
      </c>
      <c r="K968">
        <v>1</v>
      </c>
      <c r="L968">
        <v>90</v>
      </c>
      <c r="M968">
        <v>83.7</v>
      </c>
      <c r="N968">
        <v>96.3</v>
      </c>
      <c r="O968">
        <v>130</v>
      </c>
      <c r="P968">
        <v>129</v>
      </c>
      <c r="R968">
        <v>130</v>
      </c>
      <c r="S968">
        <v>130</v>
      </c>
      <c r="T968">
        <v>105</v>
      </c>
      <c r="U968">
        <v>106</v>
      </c>
      <c r="W968">
        <v>108</v>
      </c>
      <c r="X968">
        <v>107</v>
      </c>
      <c r="Y968">
        <v>195</v>
      </c>
      <c r="Z968">
        <v>197</v>
      </c>
      <c r="AA968">
        <v>126</v>
      </c>
      <c r="AB968">
        <v>130</v>
      </c>
      <c r="AD968">
        <v>115</v>
      </c>
      <c r="AE968">
        <v>102</v>
      </c>
      <c r="AF968">
        <v>103</v>
      </c>
      <c r="AG968">
        <v>115</v>
      </c>
      <c r="AI968">
        <v>103</v>
      </c>
      <c r="AJ968">
        <v>98</v>
      </c>
      <c r="AK968">
        <v>197</v>
      </c>
      <c r="AL968">
        <v>200</v>
      </c>
      <c r="AM968">
        <v>124</v>
      </c>
      <c r="AN968">
        <v>105.625</v>
      </c>
      <c r="AP968">
        <v>64</v>
      </c>
      <c r="AQ968">
        <v>169</v>
      </c>
      <c r="AR968">
        <v>6.0913705583756341</v>
      </c>
      <c r="AS968">
        <v>6.0913705583756341</v>
      </c>
      <c r="BG968">
        <v>0</v>
      </c>
      <c r="BH968"/>
      <c r="BV968">
        <v>0</v>
      </c>
      <c r="BW968"/>
      <c r="CG968">
        <v>0</v>
      </c>
      <c r="CH968">
        <v>0</v>
      </c>
      <c r="CI968"/>
      <c r="CJ968">
        <v>0.02</v>
      </c>
      <c r="CQ968" t="s">
        <v>169</v>
      </c>
      <c r="CR968" t="s">
        <v>179</v>
      </c>
      <c r="CS968">
        <v>0</v>
      </c>
    </row>
    <row r="969" spans="1:97" x14ac:dyDescent="0.2">
      <c r="A969">
        <v>2022</v>
      </c>
      <c r="B969">
        <v>2</v>
      </c>
      <c r="C969" s="262">
        <v>44601</v>
      </c>
      <c r="D969">
        <v>334</v>
      </c>
      <c r="E969">
        <v>254</v>
      </c>
      <c r="F969">
        <v>49</v>
      </c>
      <c r="G969" t="s">
        <v>200</v>
      </c>
      <c r="H969" t="s">
        <v>168</v>
      </c>
      <c r="I969" t="s">
        <v>201</v>
      </c>
      <c r="J969">
        <v>4</v>
      </c>
      <c r="K969">
        <v>2</v>
      </c>
      <c r="L969">
        <v>203</v>
      </c>
      <c r="M969">
        <v>188.79</v>
      </c>
      <c r="N969">
        <v>217.21</v>
      </c>
      <c r="O969">
        <v>261</v>
      </c>
      <c r="P969">
        <v>269</v>
      </c>
      <c r="R969">
        <v>276</v>
      </c>
      <c r="S969">
        <v>288</v>
      </c>
      <c r="T969">
        <v>213</v>
      </c>
      <c r="U969">
        <v>215</v>
      </c>
      <c r="W969">
        <v>217</v>
      </c>
      <c r="X969">
        <v>213</v>
      </c>
      <c r="Y969">
        <v>146</v>
      </c>
      <c r="Z969">
        <v>145</v>
      </c>
      <c r="AA969">
        <v>262</v>
      </c>
      <c r="AB969">
        <v>267</v>
      </c>
      <c r="AD969">
        <v>288</v>
      </c>
      <c r="AE969">
        <v>291</v>
      </c>
      <c r="AF969">
        <v>204</v>
      </c>
      <c r="AG969">
        <v>202</v>
      </c>
      <c r="AI969">
        <v>204</v>
      </c>
      <c r="AJ969">
        <v>206</v>
      </c>
      <c r="AK969">
        <v>146</v>
      </c>
      <c r="AL969">
        <v>155</v>
      </c>
      <c r="AM969">
        <v>275.25</v>
      </c>
      <c r="AN969">
        <v>209.25</v>
      </c>
      <c r="AP969">
        <v>94</v>
      </c>
      <c r="AQ969">
        <v>153</v>
      </c>
      <c r="AR969">
        <v>6.0810810810810807</v>
      </c>
      <c r="AS969">
        <v>6.0810810810810807</v>
      </c>
      <c r="AW969">
        <v>8</v>
      </c>
      <c r="AX969">
        <v>8</v>
      </c>
      <c r="AY969">
        <v>4</v>
      </c>
      <c r="BG969">
        <v>0</v>
      </c>
      <c r="BH969"/>
      <c r="BK969">
        <v>1200</v>
      </c>
      <c r="BL969">
        <v>1</v>
      </c>
      <c r="BM969">
        <v>4</v>
      </c>
      <c r="BN969">
        <v>5</v>
      </c>
      <c r="BV969">
        <v>0</v>
      </c>
      <c r="BW969">
        <v>1200</v>
      </c>
      <c r="BX969">
        <v>4</v>
      </c>
      <c r="BY969">
        <v>6</v>
      </c>
      <c r="BZ969">
        <v>4</v>
      </c>
      <c r="CG969">
        <v>0</v>
      </c>
      <c r="CH969">
        <v>0</v>
      </c>
      <c r="CI969"/>
      <c r="CJ969">
        <v>0.02</v>
      </c>
      <c r="CQ969" t="s">
        <v>169</v>
      </c>
      <c r="CR969" t="s">
        <v>170</v>
      </c>
      <c r="CS969">
        <v>0</v>
      </c>
    </row>
    <row r="970" spans="1:97" x14ac:dyDescent="0.2">
      <c r="A970">
        <v>2022</v>
      </c>
      <c r="B970">
        <v>2</v>
      </c>
      <c r="C970" s="262">
        <v>44601</v>
      </c>
      <c r="D970">
        <v>256</v>
      </c>
      <c r="E970">
        <v>180</v>
      </c>
      <c r="F970"/>
      <c r="G970" t="s">
        <v>392</v>
      </c>
      <c r="H970" t="s">
        <v>393</v>
      </c>
      <c r="I970" t="s">
        <v>204</v>
      </c>
      <c r="J970">
        <v>8</v>
      </c>
      <c r="K970">
        <v>1</v>
      </c>
      <c r="L970">
        <v>32</v>
      </c>
      <c r="M970">
        <v>29.76</v>
      </c>
      <c r="N970">
        <v>34.24</v>
      </c>
      <c r="AM970"/>
      <c r="AN970"/>
      <c r="AP970">
        <v>187</v>
      </c>
      <c r="AQ970">
        <v>154</v>
      </c>
      <c r="AR970"/>
      <c r="AS970"/>
      <c r="AV970">
        <v>84</v>
      </c>
      <c r="BG970">
        <v>0</v>
      </c>
      <c r="BH970">
        <v>84</v>
      </c>
      <c r="BV970">
        <v>0</v>
      </c>
      <c r="BW970"/>
      <c r="CG970">
        <v>0</v>
      </c>
      <c r="CH970">
        <v>0</v>
      </c>
      <c r="CI970"/>
      <c r="CQ970" t="s">
        <v>169</v>
      </c>
      <c r="CR970" t="s">
        <v>238</v>
      </c>
      <c r="CS970">
        <v>0</v>
      </c>
    </row>
    <row r="971" spans="1:97" x14ac:dyDescent="0.2">
      <c r="A971">
        <v>2022</v>
      </c>
      <c r="B971">
        <v>2</v>
      </c>
      <c r="C971" s="262">
        <v>44601</v>
      </c>
      <c r="D971">
        <v>417</v>
      </c>
      <c r="E971">
        <v>661</v>
      </c>
      <c r="F971"/>
      <c r="G971" t="s">
        <v>306</v>
      </c>
      <c r="H971" t="s">
        <v>307</v>
      </c>
      <c r="I971" t="s">
        <v>160</v>
      </c>
      <c r="J971">
        <v>1</v>
      </c>
      <c r="K971">
        <v>6</v>
      </c>
      <c r="L971">
        <v>276</v>
      </c>
      <c r="M971">
        <v>259.7</v>
      </c>
      <c r="N971">
        <v>295.60000000000002</v>
      </c>
      <c r="Y971">
        <v>174</v>
      </c>
      <c r="Z971">
        <v>178</v>
      </c>
      <c r="AK971">
        <v>218</v>
      </c>
      <c r="AL971">
        <v>199</v>
      </c>
      <c r="AM971"/>
      <c r="AN971"/>
      <c r="AP971">
        <v>21</v>
      </c>
      <c r="AQ971">
        <v>180</v>
      </c>
      <c r="AR971">
        <v>18.75</v>
      </c>
      <c r="AS971">
        <v>18.75</v>
      </c>
      <c r="BG971">
        <v>0</v>
      </c>
      <c r="BH971"/>
      <c r="BV971">
        <v>0</v>
      </c>
      <c r="BW971"/>
      <c r="CG971">
        <v>0</v>
      </c>
      <c r="CH971">
        <v>0</v>
      </c>
      <c r="CI971"/>
      <c r="CQ971" t="s">
        <v>174</v>
      </c>
      <c r="CR971" t="s">
        <v>175</v>
      </c>
      <c r="CS971">
        <v>0</v>
      </c>
    </row>
    <row r="972" spans="1:97" x14ac:dyDescent="0.2">
      <c r="A972">
        <v>2022</v>
      </c>
      <c r="B972">
        <v>2</v>
      </c>
      <c r="C972" s="262">
        <v>44602</v>
      </c>
      <c r="D972">
        <v>331</v>
      </c>
      <c r="E972">
        <v>253</v>
      </c>
      <c r="F972">
        <v>2</v>
      </c>
      <c r="G972" t="s">
        <v>167</v>
      </c>
      <c r="H972" t="s">
        <v>168</v>
      </c>
      <c r="I972" t="s">
        <v>160</v>
      </c>
      <c r="J972">
        <v>3</v>
      </c>
      <c r="K972">
        <v>2</v>
      </c>
      <c r="L972">
        <v>203</v>
      </c>
      <c r="M972">
        <v>188.79</v>
      </c>
      <c r="N972">
        <v>217.21</v>
      </c>
      <c r="Y972">
        <v>94</v>
      </c>
      <c r="Z972">
        <v>94</v>
      </c>
      <c r="AK972">
        <v>94</v>
      </c>
      <c r="AL972">
        <v>94</v>
      </c>
      <c r="AM972"/>
      <c r="AN972"/>
      <c r="AP972">
        <v>121</v>
      </c>
      <c r="AQ972">
        <v>89</v>
      </c>
      <c r="AR972">
        <v>12.76595744680851</v>
      </c>
      <c r="AS972">
        <v>12.76595744680851</v>
      </c>
      <c r="BG972">
        <v>0</v>
      </c>
      <c r="BH972"/>
      <c r="BV972">
        <v>0</v>
      </c>
      <c r="BW972"/>
      <c r="CG972">
        <v>0</v>
      </c>
      <c r="CH972">
        <v>0</v>
      </c>
      <c r="CI972"/>
      <c r="CJ972">
        <v>1.4999999999999999E-2</v>
      </c>
      <c r="CQ972" t="s">
        <v>169</v>
      </c>
      <c r="CR972" t="s">
        <v>170</v>
      </c>
      <c r="CS972">
        <v>0</v>
      </c>
    </row>
    <row r="973" spans="1:97" x14ac:dyDescent="0.2">
      <c r="A973">
        <v>2022</v>
      </c>
      <c r="B973">
        <v>2</v>
      </c>
      <c r="C973" s="262">
        <v>44602</v>
      </c>
      <c r="D973">
        <v>425</v>
      </c>
      <c r="E973">
        <v>674</v>
      </c>
      <c r="F973">
        <v>2</v>
      </c>
      <c r="G973" t="s">
        <v>219</v>
      </c>
      <c r="H973" t="s">
        <v>220</v>
      </c>
      <c r="I973" t="s">
        <v>221</v>
      </c>
      <c r="J973">
        <v>2</v>
      </c>
      <c r="K973">
        <v>1</v>
      </c>
      <c r="L973">
        <v>256</v>
      </c>
      <c r="M973">
        <v>240.89599999999999</v>
      </c>
      <c r="N973">
        <v>274.17599999999999</v>
      </c>
      <c r="Y973">
        <v>113</v>
      </c>
      <c r="Z973">
        <v>113</v>
      </c>
      <c r="AK973">
        <v>113</v>
      </c>
      <c r="AL973">
        <v>113</v>
      </c>
      <c r="AM973"/>
      <c r="AN973"/>
      <c r="AP973">
        <v>60</v>
      </c>
      <c r="AQ973">
        <v>120</v>
      </c>
      <c r="AR973">
        <v>15.929203539823011</v>
      </c>
      <c r="AS973">
        <v>15.929203539823011</v>
      </c>
      <c r="AV973">
        <v>900</v>
      </c>
      <c r="AW973">
        <v>2</v>
      </c>
      <c r="AX973">
        <v>2</v>
      </c>
      <c r="AY973">
        <v>3</v>
      </c>
      <c r="BG973">
        <v>0</v>
      </c>
      <c r="BH973">
        <v>900</v>
      </c>
      <c r="BM973">
        <v>4</v>
      </c>
      <c r="BN973">
        <v>5</v>
      </c>
      <c r="BV973">
        <v>0</v>
      </c>
      <c r="BW973"/>
      <c r="BY973">
        <v>6</v>
      </c>
      <c r="BZ973">
        <v>8</v>
      </c>
      <c r="CG973">
        <v>0</v>
      </c>
      <c r="CH973">
        <v>0</v>
      </c>
      <c r="CI973"/>
      <c r="CJ973">
        <v>1.4999999999999999E-2</v>
      </c>
      <c r="CQ973" t="s">
        <v>174</v>
      </c>
      <c r="CR973" t="s">
        <v>222</v>
      </c>
      <c r="CS973">
        <v>0</v>
      </c>
    </row>
    <row r="974" spans="1:97" x14ac:dyDescent="0.2">
      <c r="A974">
        <v>2022</v>
      </c>
      <c r="B974">
        <v>2</v>
      </c>
      <c r="C974" s="262">
        <v>44602</v>
      </c>
      <c r="D974">
        <v>331</v>
      </c>
      <c r="E974">
        <v>253</v>
      </c>
      <c r="F974">
        <v>3</v>
      </c>
      <c r="G974" t="s">
        <v>167</v>
      </c>
      <c r="H974" t="s">
        <v>168</v>
      </c>
      <c r="I974" t="s">
        <v>160</v>
      </c>
      <c r="J974">
        <v>3</v>
      </c>
      <c r="K974">
        <v>2</v>
      </c>
      <c r="L974">
        <v>203</v>
      </c>
      <c r="M974">
        <v>188.79</v>
      </c>
      <c r="N974">
        <v>217.21</v>
      </c>
      <c r="O974">
        <v>338</v>
      </c>
      <c r="P974">
        <v>329</v>
      </c>
      <c r="R974">
        <v>331</v>
      </c>
      <c r="S974">
        <v>336</v>
      </c>
      <c r="T974">
        <v>220</v>
      </c>
      <c r="U974">
        <v>206</v>
      </c>
      <c r="W974">
        <v>219</v>
      </c>
      <c r="X974">
        <v>194</v>
      </c>
      <c r="AA974">
        <v>350</v>
      </c>
      <c r="AB974">
        <v>305</v>
      </c>
      <c r="AD974">
        <v>350</v>
      </c>
      <c r="AE974">
        <v>298</v>
      </c>
      <c r="AF974">
        <v>209</v>
      </c>
      <c r="AG974">
        <v>204</v>
      </c>
      <c r="AI974">
        <v>210</v>
      </c>
      <c r="AJ974">
        <v>203</v>
      </c>
      <c r="AM974">
        <v>329.625</v>
      </c>
      <c r="AN974">
        <v>208.125</v>
      </c>
      <c r="AP974">
        <v>121</v>
      </c>
      <c r="AQ974">
        <v>89</v>
      </c>
      <c r="AR974"/>
      <c r="AS974"/>
      <c r="BG974">
        <v>0</v>
      </c>
      <c r="BH974"/>
      <c r="BV974">
        <v>0</v>
      </c>
      <c r="BW974"/>
      <c r="CG974">
        <v>0</v>
      </c>
      <c r="CH974">
        <v>0</v>
      </c>
      <c r="CI974"/>
      <c r="CJ974">
        <v>1.4999999999999999E-2</v>
      </c>
      <c r="CQ974" t="s">
        <v>169</v>
      </c>
      <c r="CR974" t="s">
        <v>170</v>
      </c>
      <c r="CS974">
        <v>0</v>
      </c>
    </row>
    <row r="975" spans="1:97" x14ac:dyDescent="0.2">
      <c r="A975">
        <v>2022</v>
      </c>
      <c r="B975">
        <v>2</v>
      </c>
      <c r="C975" s="262">
        <v>44602</v>
      </c>
      <c r="D975">
        <v>388</v>
      </c>
      <c r="E975">
        <v>566</v>
      </c>
      <c r="F975">
        <v>3</v>
      </c>
      <c r="G975" t="s">
        <v>414</v>
      </c>
      <c r="H975" t="s">
        <v>415</v>
      </c>
      <c r="I975" t="s">
        <v>160</v>
      </c>
      <c r="J975">
        <v>3</v>
      </c>
      <c r="K975">
        <v>4</v>
      </c>
      <c r="L975">
        <v>34</v>
      </c>
      <c r="M975">
        <v>31.28</v>
      </c>
      <c r="N975">
        <v>36.72</v>
      </c>
      <c r="Y975">
        <v>138</v>
      </c>
      <c r="AM975"/>
      <c r="AN975"/>
      <c r="AP975">
        <v>83</v>
      </c>
      <c r="AQ975">
        <v>130</v>
      </c>
      <c r="AR975">
        <v>8.695652173913043</v>
      </c>
      <c r="AS975">
        <v>8.695652173913043</v>
      </c>
      <c r="BG975">
        <v>0</v>
      </c>
      <c r="BH975"/>
      <c r="BV975">
        <v>0</v>
      </c>
      <c r="BW975"/>
      <c r="CG975">
        <v>0</v>
      </c>
      <c r="CH975">
        <v>0</v>
      </c>
      <c r="CI975"/>
      <c r="CJ975">
        <v>1.4999999999999999E-2</v>
      </c>
      <c r="CQ975" t="s">
        <v>380</v>
      </c>
      <c r="CR975" t="s">
        <v>381</v>
      </c>
      <c r="CS975">
        <v>0</v>
      </c>
    </row>
    <row r="976" spans="1:97" x14ac:dyDescent="0.2">
      <c r="A976">
        <v>2022</v>
      </c>
      <c r="B976">
        <v>2</v>
      </c>
      <c r="C976" s="262">
        <v>44602</v>
      </c>
      <c r="D976">
        <v>416</v>
      </c>
      <c r="E976">
        <v>659</v>
      </c>
      <c r="F976">
        <v>3</v>
      </c>
      <c r="G976" t="s">
        <v>172</v>
      </c>
      <c r="H976" t="s">
        <v>173</v>
      </c>
      <c r="I976" t="s">
        <v>160</v>
      </c>
      <c r="J976">
        <v>2</v>
      </c>
      <c r="K976">
        <v>1</v>
      </c>
      <c r="L976">
        <v>301</v>
      </c>
      <c r="M976">
        <v>283.24099999999999</v>
      </c>
      <c r="N976">
        <v>322.37099999999998</v>
      </c>
      <c r="P976">
        <v>376</v>
      </c>
      <c r="R976">
        <v>363</v>
      </c>
      <c r="S976">
        <v>353</v>
      </c>
      <c r="U976">
        <v>304</v>
      </c>
      <c r="W976">
        <v>309</v>
      </c>
      <c r="X976">
        <v>301</v>
      </c>
      <c r="Z976">
        <v>113</v>
      </c>
      <c r="AA976">
        <v>362</v>
      </c>
      <c r="AB976">
        <v>367</v>
      </c>
      <c r="AD976">
        <v>380</v>
      </c>
      <c r="AE976">
        <v>370</v>
      </c>
      <c r="AF976">
        <v>304</v>
      </c>
      <c r="AG976">
        <v>302</v>
      </c>
      <c r="AI976">
        <v>312</v>
      </c>
      <c r="AJ976">
        <v>308</v>
      </c>
      <c r="AM976">
        <v>367.28571428571428</v>
      </c>
      <c r="AN976">
        <v>305.71428571428572</v>
      </c>
      <c r="AP976">
        <v>55</v>
      </c>
      <c r="AQ976">
        <v>131</v>
      </c>
      <c r="AR976">
        <v>15.929203539823011</v>
      </c>
      <c r="AS976">
        <v>15.929203539823011</v>
      </c>
      <c r="AV976">
        <v>27</v>
      </c>
      <c r="AW976">
        <v>6</v>
      </c>
      <c r="AX976">
        <v>2</v>
      </c>
      <c r="AY976">
        <v>1</v>
      </c>
      <c r="BG976">
        <v>0</v>
      </c>
      <c r="BH976">
        <v>27</v>
      </c>
      <c r="BK976">
        <v>531</v>
      </c>
      <c r="BM976">
        <v>2</v>
      </c>
      <c r="BN976">
        <v>46</v>
      </c>
      <c r="BV976">
        <v>0</v>
      </c>
      <c r="BW976">
        <v>531</v>
      </c>
      <c r="BY976">
        <v>4</v>
      </c>
      <c r="BZ976">
        <v>47</v>
      </c>
      <c r="CG976">
        <v>0</v>
      </c>
      <c r="CH976">
        <v>0</v>
      </c>
      <c r="CI976">
        <v>558</v>
      </c>
      <c r="CJ976">
        <v>1.4999999999999999E-2</v>
      </c>
      <c r="CQ976" t="s">
        <v>174</v>
      </c>
      <c r="CR976" t="s">
        <v>175</v>
      </c>
      <c r="CS976">
        <v>0</v>
      </c>
    </row>
    <row r="977" spans="1:97" x14ac:dyDescent="0.2">
      <c r="A977">
        <v>2022</v>
      </c>
      <c r="B977">
        <v>2</v>
      </c>
      <c r="C977" s="262">
        <v>44602</v>
      </c>
      <c r="D977">
        <v>29</v>
      </c>
      <c r="E977">
        <v>82</v>
      </c>
      <c r="F977">
        <v>4</v>
      </c>
      <c r="K977"/>
      <c r="AM977"/>
      <c r="AN977"/>
      <c r="AP977"/>
      <c r="AQ977"/>
      <c r="AR977"/>
      <c r="AS977"/>
      <c r="BG977"/>
      <c r="BH977"/>
      <c r="BV977"/>
      <c r="BW977"/>
      <c r="CG977">
        <v>0</v>
      </c>
      <c r="CH977"/>
      <c r="CI977"/>
      <c r="CJ977">
        <v>1.4999999999999999E-2</v>
      </c>
      <c r="CS977">
        <v>0</v>
      </c>
    </row>
    <row r="978" spans="1:97" x14ac:dyDescent="0.2">
      <c r="A978">
        <v>2022</v>
      </c>
      <c r="B978">
        <v>2</v>
      </c>
      <c r="C978" s="262">
        <v>44602</v>
      </c>
      <c r="D978">
        <v>47</v>
      </c>
      <c r="E978">
        <v>122</v>
      </c>
      <c r="F978">
        <v>4</v>
      </c>
      <c r="G978" t="s">
        <v>224</v>
      </c>
      <c r="H978" t="s">
        <v>225</v>
      </c>
      <c r="I978" t="s">
        <v>221</v>
      </c>
      <c r="J978">
        <v>2</v>
      </c>
      <c r="K978">
        <v>1</v>
      </c>
      <c r="L978">
        <v>280</v>
      </c>
      <c r="M978">
        <v>267.39999999999998</v>
      </c>
      <c r="N978">
        <v>292.60000000000002</v>
      </c>
      <c r="P978">
        <v>380</v>
      </c>
      <c r="R978">
        <v>331</v>
      </c>
      <c r="S978">
        <v>342</v>
      </c>
      <c r="U978">
        <v>305</v>
      </c>
      <c r="W978">
        <v>300</v>
      </c>
      <c r="X978">
        <v>287</v>
      </c>
      <c r="AA978">
        <v>431</v>
      </c>
      <c r="AB978">
        <v>358</v>
      </c>
      <c r="AD978">
        <v>430</v>
      </c>
      <c r="AE978">
        <v>395</v>
      </c>
      <c r="AF978">
        <v>337</v>
      </c>
      <c r="AG978">
        <v>323</v>
      </c>
      <c r="AI978">
        <v>340</v>
      </c>
      <c r="AJ978">
        <v>344</v>
      </c>
      <c r="AK978">
        <v>113</v>
      </c>
      <c r="AL978">
        <v>113</v>
      </c>
      <c r="AM978">
        <v>381</v>
      </c>
      <c r="AN978">
        <v>319.42857142857139</v>
      </c>
      <c r="AP978">
        <v>64</v>
      </c>
      <c r="AQ978">
        <v>113</v>
      </c>
      <c r="AR978">
        <v>15.929203539823011</v>
      </c>
      <c r="AS978">
        <v>15.929203539823011</v>
      </c>
      <c r="BG978">
        <v>0</v>
      </c>
      <c r="BH978"/>
      <c r="BV978">
        <v>0</v>
      </c>
      <c r="BW978"/>
      <c r="CG978">
        <v>0</v>
      </c>
      <c r="CH978">
        <v>0</v>
      </c>
      <c r="CI978"/>
      <c r="CJ978">
        <v>1.4999999999999999E-2</v>
      </c>
      <c r="CQ978" t="s">
        <v>174</v>
      </c>
      <c r="CR978" t="s">
        <v>222</v>
      </c>
      <c r="CS978">
        <v>0</v>
      </c>
    </row>
    <row r="979" spans="1:97" x14ac:dyDescent="0.2">
      <c r="A979">
        <v>2022</v>
      </c>
      <c r="B979">
        <v>2</v>
      </c>
      <c r="C979" s="262">
        <v>44602</v>
      </c>
      <c r="D979">
        <v>423</v>
      </c>
      <c r="E979">
        <v>669</v>
      </c>
      <c r="F979">
        <v>4</v>
      </c>
      <c r="G979" t="s">
        <v>247</v>
      </c>
      <c r="H979" t="s">
        <v>248</v>
      </c>
      <c r="I979" t="s">
        <v>160</v>
      </c>
      <c r="J979">
        <v>2</v>
      </c>
      <c r="K979">
        <v>2</v>
      </c>
      <c r="L979">
        <v>954</v>
      </c>
      <c r="M979">
        <v>897.71400000000006</v>
      </c>
      <c r="N979">
        <v>1021.734</v>
      </c>
      <c r="AK979">
        <v>175</v>
      </c>
      <c r="AL979">
        <v>185</v>
      </c>
      <c r="AM979"/>
      <c r="AN979"/>
      <c r="AP979">
        <v>40</v>
      </c>
      <c r="AQ979">
        <v>180</v>
      </c>
      <c r="AR979">
        <v>10</v>
      </c>
      <c r="AS979">
        <v>10</v>
      </c>
      <c r="BG979">
        <v>0</v>
      </c>
      <c r="BH979"/>
      <c r="BV979">
        <v>0</v>
      </c>
      <c r="BW979"/>
      <c r="CG979">
        <v>0</v>
      </c>
      <c r="CH979">
        <v>0</v>
      </c>
      <c r="CI979"/>
      <c r="CJ979">
        <v>1.4999999999999999E-2</v>
      </c>
      <c r="CQ979" t="s">
        <v>174</v>
      </c>
      <c r="CR979" t="s">
        <v>175</v>
      </c>
      <c r="CS979">
        <v>0</v>
      </c>
    </row>
    <row r="980" spans="1:97" x14ac:dyDescent="0.2">
      <c r="A980">
        <v>2022</v>
      </c>
      <c r="B980">
        <v>2</v>
      </c>
      <c r="C980" s="262">
        <v>44602</v>
      </c>
      <c r="D980">
        <v>384</v>
      </c>
      <c r="E980">
        <v>557</v>
      </c>
      <c r="F980">
        <v>5</v>
      </c>
      <c r="G980" t="s">
        <v>189</v>
      </c>
      <c r="H980" t="s">
        <v>190</v>
      </c>
      <c r="I980" t="s">
        <v>160</v>
      </c>
      <c r="J980">
        <v>1</v>
      </c>
      <c r="K980">
        <v>6</v>
      </c>
      <c r="L980">
        <v>182</v>
      </c>
      <c r="M980">
        <v>171.262</v>
      </c>
      <c r="N980">
        <v>194.922</v>
      </c>
      <c r="Y980">
        <v>171</v>
      </c>
      <c r="Z980">
        <v>172</v>
      </c>
      <c r="AK980">
        <v>175</v>
      </c>
      <c r="AL980">
        <v>126</v>
      </c>
      <c r="AM980"/>
      <c r="AN980"/>
      <c r="AP980">
        <v>21</v>
      </c>
      <c r="AQ980">
        <v>180</v>
      </c>
      <c r="AR980">
        <v>22.36024844720497</v>
      </c>
      <c r="AS980">
        <v>22.36024844720497</v>
      </c>
      <c r="BG980">
        <v>0</v>
      </c>
      <c r="BH980"/>
      <c r="BV980">
        <v>0</v>
      </c>
      <c r="BW980"/>
      <c r="CG980">
        <v>0</v>
      </c>
      <c r="CH980">
        <v>0</v>
      </c>
      <c r="CI980"/>
      <c r="CJ980">
        <v>1.4999999999999999E-2</v>
      </c>
      <c r="CQ980" t="s">
        <v>174</v>
      </c>
      <c r="CR980" t="s">
        <v>175</v>
      </c>
      <c r="CS980">
        <v>0</v>
      </c>
    </row>
    <row r="981" spans="1:97" x14ac:dyDescent="0.2">
      <c r="A981">
        <v>2022</v>
      </c>
      <c r="B981">
        <v>2</v>
      </c>
      <c r="C981" s="262">
        <v>44602</v>
      </c>
      <c r="D981">
        <v>236</v>
      </c>
      <c r="E981">
        <v>160</v>
      </c>
      <c r="F981">
        <v>6</v>
      </c>
      <c r="G981" t="s">
        <v>214</v>
      </c>
      <c r="H981" t="s">
        <v>215</v>
      </c>
      <c r="I981" t="s">
        <v>160</v>
      </c>
      <c r="J981">
        <v>2</v>
      </c>
      <c r="K981">
        <v>1</v>
      </c>
      <c r="L981">
        <v>200</v>
      </c>
      <c r="M981">
        <v>186</v>
      </c>
      <c r="N981">
        <v>214</v>
      </c>
      <c r="O981">
        <v>251</v>
      </c>
      <c r="P981">
        <v>270</v>
      </c>
      <c r="R981">
        <v>269</v>
      </c>
      <c r="S981">
        <v>272</v>
      </c>
      <c r="T981">
        <v>190</v>
      </c>
      <c r="U981">
        <v>204</v>
      </c>
      <c r="W981">
        <v>209</v>
      </c>
      <c r="X981">
        <v>195</v>
      </c>
      <c r="Y981">
        <v>107</v>
      </c>
      <c r="Z981">
        <v>108</v>
      </c>
      <c r="AA981">
        <v>257</v>
      </c>
      <c r="AB981">
        <v>248</v>
      </c>
      <c r="AD981">
        <v>274</v>
      </c>
      <c r="AE981">
        <v>265</v>
      </c>
      <c r="AF981">
        <v>196</v>
      </c>
      <c r="AG981">
        <v>200</v>
      </c>
      <c r="AI981">
        <v>201</v>
      </c>
      <c r="AJ981">
        <v>200</v>
      </c>
      <c r="AK981">
        <v>109</v>
      </c>
      <c r="AL981">
        <v>109</v>
      </c>
      <c r="AM981">
        <v>263.25</v>
      </c>
      <c r="AN981">
        <v>199.375</v>
      </c>
      <c r="AP981">
        <v>76</v>
      </c>
      <c r="AQ981">
        <v>95</v>
      </c>
      <c r="AR981">
        <v>16.666666666666671</v>
      </c>
      <c r="AS981">
        <v>16.666666666666671</v>
      </c>
      <c r="AV981">
        <v>408</v>
      </c>
      <c r="AW981">
        <v>4</v>
      </c>
      <c r="AX981">
        <v>4</v>
      </c>
      <c r="AY981">
        <v>2</v>
      </c>
      <c r="BG981">
        <v>0</v>
      </c>
      <c r="BH981">
        <v>408</v>
      </c>
      <c r="BK981">
        <v>1068</v>
      </c>
      <c r="BL981">
        <v>1</v>
      </c>
      <c r="BM981">
        <v>2</v>
      </c>
      <c r="BN981">
        <v>6</v>
      </c>
      <c r="BV981">
        <v>0</v>
      </c>
      <c r="BW981">
        <v>1068</v>
      </c>
      <c r="BX981">
        <v>5</v>
      </c>
      <c r="BY981">
        <v>6</v>
      </c>
      <c r="BZ981">
        <v>8</v>
      </c>
      <c r="CG981">
        <v>0</v>
      </c>
      <c r="CH981">
        <v>0</v>
      </c>
      <c r="CI981">
        <v>1476</v>
      </c>
      <c r="CJ981">
        <v>1.4999999999999999E-2</v>
      </c>
      <c r="CQ981" t="s">
        <v>216</v>
      </c>
      <c r="CR981" t="s">
        <v>217</v>
      </c>
      <c r="CS981">
        <v>0</v>
      </c>
    </row>
    <row r="982" spans="1:97" x14ac:dyDescent="0.2">
      <c r="A982">
        <v>2022</v>
      </c>
      <c r="B982">
        <v>2</v>
      </c>
      <c r="C982" s="262">
        <v>44602</v>
      </c>
      <c r="D982">
        <v>384</v>
      </c>
      <c r="E982">
        <v>556</v>
      </c>
      <c r="F982">
        <v>6</v>
      </c>
      <c r="G982" t="s">
        <v>187</v>
      </c>
      <c r="H982" t="s">
        <v>188</v>
      </c>
      <c r="I982" t="s">
        <v>160</v>
      </c>
      <c r="J982">
        <v>1</v>
      </c>
      <c r="K982">
        <v>6</v>
      </c>
      <c r="L982">
        <v>1066</v>
      </c>
      <c r="M982">
        <v>1003.106</v>
      </c>
      <c r="N982">
        <v>1141.6859999999999</v>
      </c>
      <c r="O982">
        <v>1754</v>
      </c>
      <c r="P982">
        <v>1654</v>
      </c>
      <c r="R982">
        <v>1741</v>
      </c>
      <c r="S982">
        <v>1702</v>
      </c>
      <c r="T982">
        <v>1318</v>
      </c>
      <c r="U982">
        <v>1352</v>
      </c>
      <c r="W982">
        <v>1332</v>
      </c>
      <c r="X982">
        <v>1346</v>
      </c>
      <c r="AA982">
        <v>1677</v>
      </c>
      <c r="AB982">
        <v>1611</v>
      </c>
      <c r="AD982">
        <v>1598</v>
      </c>
      <c r="AE982">
        <v>1612</v>
      </c>
      <c r="AF982">
        <v>1241</v>
      </c>
      <c r="AG982">
        <v>1287</v>
      </c>
      <c r="AI982">
        <v>1280</v>
      </c>
      <c r="AJ982">
        <v>1306</v>
      </c>
      <c r="AM982">
        <v>1668.625</v>
      </c>
      <c r="AN982">
        <v>1307.75</v>
      </c>
      <c r="AP982">
        <v>21</v>
      </c>
      <c r="AQ982">
        <v>180</v>
      </c>
      <c r="AR982"/>
      <c r="AS982"/>
      <c r="AV982">
        <v>144</v>
      </c>
      <c r="AW982">
        <v>10</v>
      </c>
      <c r="AX982">
        <v>10</v>
      </c>
      <c r="AY982">
        <v>10</v>
      </c>
      <c r="BG982">
        <v>0</v>
      </c>
      <c r="BH982">
        <v>144</v>
      </c>
      <c r="BK982">
        <v>264</v>
      </c>
      <c r="BL982">
        <v>2</v>
      </c>
      <c r="BM982">
        <v>4</v>
      </c>
      <c r="BN982">
        <v>2</v>
      </c>
      <c r="BS982">
        <v>2</v>
      </c>
      <c r="BV982">
        <v>0</v>
      </c>
      <c r="BW982">
        <v>264</v>
      </c>
      <c r="BX982">
        <v>2</v>
      </c>
      <c r="BY982">
        <v>2</v>
      </c>
      <c r="BZ982">
        <v>2</v>
      </c>
      <c r="CG982">
        <v>0</v>
      </c>
      <c r="CH982">
        <v>0</v>
      </c>
      <c r="CI982">
        <v>408</v>
      </c>
      <c r="CJ982">
        <v>1.4999999999999999E-2</v>
      </c>
      <c r="CQ982" t="s">
        <v>174</v>
      </c>
      <c r="CR982" t="s">
        <v>175</v>
      </c>
      <c r="CS982">
        <v>0</v>
      </c>
    </row>
    <row r="983" spans="1:97" x14ac:dyDescent="0.2">
      <c r="A983">
        <v>2022</v>
      </c>
      <c r="B983">
        <v>2</v>
      </c>
      <c r="C983" s="262">
        <v>44602</v>
      </c>
      <c r="D983">
        <v>384</v>
      </c>
      <c r="E983">
        <v>557</v>
      </c>
      <c r="F983">
        <v>6</v>
      </c>
      <c r="G983" t="s">
        <v>189</v>
      </c>
      <c r="H983" t="s">
        <v>190</v>
      </c>
      <c r="I983" t="s">
        <v>160</v>
      </c>
      <c r="J983">
        <v>1</v>
      </c>
      <c r="K983">
        <v>6</v>
      </c>
      <c r="L983">
        <v>182</v>
      </c>
      <c r="M983">
        <v>171.262</v>
      </c>
      <c r="N983">
        <v>194.922</v>
      </c>
      <c r="AM983"/>
      <c r="AN983"/>
      <c r="AP983">
        <v>21</v>
      </c>
      <c r="AQ983">
        <v>180</v>
      </c>
      <c r="AR983"/>
      <c r="AS983"/>
      <c r="BG983">
        <v>0</v>
      </c>
      <c r="BH983"/>
      <c r="BV983">
        <v>0</v>
      </c>
      <c r="BW983"/>
      <c r="CG983">
        <v>0</v>
      </c>
      <c r="CH983">
        <v>0</v>
      </c>
      <c r="CI983"/>
      <c r="CJ983">
        <v>1.4999999999999999E-2</v>
      </c>
      <c r="CQ983" t="s">
        <v>174</v>
      </c>
      <c r="CR983" t="s">
        <v>175</v>
      </c>
      <c r="CS983">
        <v>0</v>
      </c>
    </row>
    <row r="984" spans="1:97" x14ac:dyDescent="0.2">
      <c r="A984">
        <v>2022</v>
      </c>
      <c r="B984">
        <v>2</v>
      </c>
      <c r="C984" s="262">
        <v>44602</v>
      </c>
      <c r="D984">
        <v>388</v>
      </c>
      <c r="E984">
        <v>564</v>
      </c>
      <c r="F984">
        <v>6</v>
      </c>
      <c r="G984" t="s">
        <v>410</v>
      </c>
      <c r="H984" t="s">
        <v>411</v>
      </c>
      <c r="I984" t="s">
        <v>160</v>
      </c>
      <c r="J984">
        <v>3</v>
      </c>
      <c r="K984">
        <v>4</v>
      </c>
      <c r="L984">
        <v>119</v>
      </c>
      <c r="M984">
        <v>109.48</v>
      </c>
      <c r="N984">
        <v>128.52000000000001</v>
      </c>
      <c r="O984">
        <v>148</v>
      </c>
      <c r="T984">
        <v>124</v>
      </c>
      <c r="AM984">
        <v>148</v>
      </c>
      <c r="AN984">
        <v>124</v>
      </c>
      <c r="AP984">
        <v>83</v>
      </c>
      <c r="AQ984">
        <v>130</v>
      </c>
      <c r="AR984"/>
      <c r="AS984"/>
      <c r="AV984">
        <v>1200</v>
      </c>
      <c r="AW984">
        <v>6</v>
      </c>
      <c r="AX984">
        <v>6</v>
      </c>
      <c r="AY984">
        <v>6</v>
      </c>
      <c r="BG984">
        <v>0</v>
      </c>
      <c r="BH984">
        <v>1200</v>
      </c>
      <c r="BV984">
        <v>0</v>
      </c>
      <c r="BW984"/>
      <c r="CG984">
        <v>0</v>
      </c>
      <c r="CH984">
        <v>0</v>
      </c>
      <c r="CI984"/>
      <c r="CJ984">
        <v>1.4999999999999999E-2</v>
      </c>
      <c r="CQ984" t="s">
        <v>380</v>
      </c>
      <c r="CR984" t="s">
        <v>381</v>
      </c>
      <c r="CS984">
        <v>0</v>
      </c>
    </row>
    <row r="985" spans="1:97" x14ac:dyDescent="0.2">
      <c r="A985">
        <v>2022</v>
      </c>
      <c r="B985">
        <v>2</v>
      </c>
      <c r="C985" s="262">
        <v>44602</v>
      </c>
      <c r="D985">
        <v>388</v>
      </c>
      <c r="E985">
        <v>565</v>
      </c>
      <c r="F985">
        <v>6</v>
      </c>
      <c r="G985" t="s">
        <v>412</v>
      </c>
      <c r="H985" t="s">
        <v>413</v>
      </c>
      <c r="I985" t="s">
        <v>160</v>
      </c>
      <c r="J985">
        <v>3</v>
      </c>
      <c r="K985">
        <v>4</v>
      </c>
      <c r="L985">
        <v>91</v>
      </c>
      <c r="M985">
        <v>83.72</v>
      </c>
      <c r="N985">
        <v>98.28</v>
      </c>
      <c r="O985">
        <v>110</v>
      </c>
      <c r="T985">
        <v>94</v>
      </c>
      <c r="AM985">
        <v>110</v>
      </c>
      <c r="AN985">
        <v>94</v>
      </c>
      <c r="AP985">
        <v>83</v>
      </c>
      <c r="AQ985">
        <v>130</v>
      </c>
      <c r="AR985"/>
      <c r="AS985"/>
      <c r="BG985">
        <v>0</v>
      </c>
      <c r="BH985"/>
      <c r="BV985">
        <v>0</v>
      </c>
      <c r="BW985"/>
      <c r="CG985">
        <v>0</v>
      </c>
      <c r="CH985">
        <v>0</v>
      </c>
      <c r="CI985"/>
      <c r="CJ985">
        <v>1.4999999999999999E-2</v>
      </c>
      <c r="CQ985" t="s">
        <v>380</v>
      </c>
      <c r="CR985" t="s">
        <v>381</v>
      </c>
      <c r="CS985">
        <v>0</v>
      </c>
    </row>
    <row r="986" spans="1:97" x14ac:dyDescent="0.2">
      <c r="A986">
        <v>2022</v>
      </c>
      <c r="B986">
        <v>2</v>
      </c>
      <c r="C986" s="262">
        <v>44602</v>
      </c>
      <c r="D986">
        <v>388</v>
      </c>
      <c r="E986">
        <v>566</v>
      </c>
      <c r="F986">
        <v>6</v>
      </c>
      <c r="G986" t="s">
        <v>414</v>
      </c>
      <c r="H986" t="s">
        <v>415</v>
      </c>
      <c r="I986" t="s">
        <v>160</v>
      </c>
      <c r="J986">
        <v>3</v>
      </c>
      <c r="K986">
        <v>4</v>
      </c>
      <c r="L986">
        <v>34</v>
      </c>
      <c r="M986">
        <v>31.28</v>
      </c>
      <c r="N986">
        <v>36.72</v>
      </c>
      <c r="O986">
        <v>26</v>
      </c>
      <c r="T986">
        <v>23</v>
      </c>
      <c r="AM986">
        <v>26</v>
      </c>
      <c r="AN986">
        <v>23</v>
      </c>
      <c r="AP986">
        <v>83</v>
      </c>
      <c r="AQ986">
        <v>130</v>
      </c>
      <c r="AR986"/>
      <c r="AS986"/>
      <c r="BG986">
        <v>0</v>
      </c>
      <c r="BH986"/>
      <c r="BV986">
        <v>0</v>
      </c>
      <c r="BW986"/>
      <c r="CG986">
        <v>0</v>
      </c>
      <c r="CH986">
        <v>0</v>
      </c>
      <c r="CI986"/>
      <c r="CJ986">
        <v>1.4999999999999999E-2</v>
      </c>
      <c r="CQ986" t="s">
        <v>380</v>
      </c>
      <c r="CR986" t="s">
        <v>381</v>
      </c>
      <c r="CS986">
        <v>0</v>
      </c>
    </row>
    <row r="987" spans="1:97" x14ac:dyDescent="0.2">
      <c r="A987">
        <v>2022</v>
      </c>
      <c r="B987">
        <v>2</v>
      </c>
      <c r="C987" s="262">
        <v>44602</v>
      </c>
      <c r="D987">
        <v>376</v>
      </c>
      <c r="E987">
        <v>438</v>
      </c>
      <c r="F987">
        <v>7</v>
      </c>
      <c r="G987" t="s">
        <v>197</v>
      </c>
      <c r="H987" t="s">
        <v>198</v>
      </c>
      <c r="I987" t="s">
        <v>160</v>
      </c>
      <c r="J987">
        <v>3</v>
      </c>
      <c r="K987">
        <v>2</v>
      </c>
      <c r="L987">
        <v>335</v>
      </c>
      <c r="M987">
        <v>315.23500000000001</v>
      </c>
      <c r="N987">
        <v>358.78500000000003</v>
      </c>
      <c r="O987">
        <v>475</v>
      </c>
      <c r="P987">
        <v>456</v>
      </c>
      <c r="R987">
        <v>465</v>
      </c>
      <c r="S987">
        <v>459</v>
      </c>
      <c r="T987">
        <v>366</v>
      </c>
      <c r="U987">
        <v>368</v>
      </c>
      <c r="W987">
        <v>358</v>
      </c>
      <c r="X987">
        <v>357</v>
      </c>
      <c r="Y987">
        <v>156</v>
      </c>
      <c r="Z987">
        <v>156</v>
      </c>
      <c r="AA987">
        <v>449</v>
      </c>
      <c r="AB987">
        <v>448</v>
      </c>
      <c r="AD987">
        <v>479</v>
      </c>
      <c r="AE987">
        <v>460</v>
      </c>
      <c r="AF987">
        <v>349</v>
      </c>
      <c r="AG987">
        <v>346</v>
      </c>
      <c r="AI987">
        <v>368</v>
      </c>
      <c r="AJ987">
        <v>377</v>
      </c>
      <c r="AK987">
        <v>156</v>
      </c>
      <c r="AL987">
        <v>156</v>
      </c>
      <c r="AM987">
        <v>461.375</v>
      </c>
      <c r="AN987">
        <v>361.125</v>
      </c>
      <c r="AP987">
        <v>75</v>
      </c>
      <c r="AQ987">
        <v>144</v>
      </c>
      <c r="AR987">
        <v>7.6923076923076934</v>
      </c>
      <c r="AS987">
        <v>7.6923076923076934</v>
      </c>
      <c r="AV987">
        <v>672</v>
      </c>
      <c r="AW987">
        <v>6</v>
      </c>
      <c r="AX987">
        <v>6</v>
      </c>
      <c r="AY987">
        <v>6</v>
      </c>
      <c r="BG987">
        <v>0</v>
      </c>
      <c r="BH987">
        <v>672</v>
      </c>
      <c r="BK987">
        <v>996</v>
      </c>
      <c r="BM987">
        <v>3</v>
      </c>
      <c r="BN987">
        <v>2</v>
      </c>
      <c r="BO987">
        <v>5</v>
      </c>
      <c r="BS987">
        <v>3</v>
      </c>
      <c r="BV987">
        <v>0</v>
      </c>
      <c r="BW987">
        <v>996</v>
      </c>
      <c r="BY987">
        <v>4</v>
      </c>
      <c r="BZ987">
        <v>4</v>
      </c>
      <c r="CG987">
        <v>0</v>
      </c>
      <c r="CH987">
        <v>0</v>
      </c>
      <c r="CI987">
        <v>1668</v>
      </c>
      <c r="CJ987">
        <v>1.4999999999999999E-2</v>
      </c>
      <c r="CQ987" t="s">
        <v>174</v>
      </c>
      <c r="CR987" t="s">
        <v>175</v>
      </c>
      <c r="CS987">
        <v>0</v>
      </c>
    </row>
    <row r="988" spans="1:97" x14ac:dyDescent="0.2">
      <c r="A988">
        <v>2022</v>
      </c>
      <c r="B988">
        <v>2</v>
      </c>
      <c r="C988" s="262">
        <v>44602</v>
      </c>
      <c r="D988">
        <v>417</v>
      </c>
      <c r="E988">
        <v>660</v>
      </c>
      <c r="F988">
        <v>7</v>
      </c>
      <c r="G988" t="s">
        <v>304</v>
      </c>
      <c r="H988" t="s">
        <v>305</v>
      </c>
      <c r="I988" t="s">
        <v>160</v>
      </c>
      <c r="J988">
        <v>1</v>
      </c>
      <c r="K988">
        <v>6</v>
      </c>
      <c r="L988">
        <v>1265</v>
      </c>
      <c r="M988">
        <v>1190.365</v>
      </c>
      <c r="N988">
        <v>1354.8150000000001</v>
      </c>
      <c r="O988">
        <v>1870</v>
      </c>
      <c r="P988">
        <v>1779</v>
      </c>
      <c r="R988">
        <v>1619</v>
      </c>
      <c r="T988">
        <v>1413</v>
      </c>
      <c r="U988">
        <v>1410</v>
      </c>
      <c r="W988">
        <v>1367</v>
      </c>
      <c r="AA988">
        <v>1711</v>
      </c>
      <c r="AB988">
        <v>1915</v>
      </c>
      <c r="AD988">
        <v>1919</v>
      </c>
      <c r="AE988">
        <v>1863</v>
      </c>
      <c r="AF988">
        <v>1413</v>
      </c>
      <c r="AG988">
        <v>1443</v>
      </c>
      <c r="AI988">
        <v>1519</v>
      </c>
      <c r="AJ988">
        <v>1488</v>
      </c>
      <c r="AM988">
        <v>1810.8571428571429</v>
      </c>
      <c r="AN988">
        <v>1436.1428571428571</v>
      </c>
      <c r="AP988">
        <v>21</v>
      </c>
      <c r="AQ988">
        <v>180</v>
      </c>
      <c r="AR988"/>
      <c r="AS988"/>
      <c r="AV988">
        <v>198</v>
      </c>
      <c r="AW988">
        <v>15</v>
      </c>
      <c r="AX988">
        <v>5</v>
      </c>
      <c r="AY988">
        <v>10</v>
      </c>
      <c r="BG988">
        <v>0</v>
      </c>
      <c r="BH988">
        <v>198</v>
      </c>
      <c r="BV988">
        <v>0</v>
      </c>
      <c r="BW988"/>
      <c r="CG988">
        <v>0</v>
      </c>
      <c r="CH988">
        <v>0</v>
      </c>
      <c r="CI988"/>
      <c r="CJ988">
        <v>1.4999999999999999E-2</v>
      </c>
      <c r="CQ988" t="s">
        <v>174</v>
      </c>
      <c r="CR988" t="s">
        <v>175</v>
      </c>
      <c r="CS988">
        <v>0</v>
      </c>
    </row>
    <row r="989" spans="1:97" x14ac:dyDescent="0.2">
      <c r="A989">
        <v>2022</v>
      </c>
      <c r="B989">
        <v>2</v>
      </c>
      <c r="C989" s="262">
        <v>44602</v>
      </c>
      <c r="D989">
        <v>417</v>
      </c>
      <c r="E989">
        <v>661</v>
      </c>
      <c r="F989">
        <v>7</v>
      </c>
      <c r="G989" t="s">
        <v>306</v>
      </c>
      <c r="H989" t="s">
        <v>307</v>
      </c>
      <c r="I989" t="s">
        <v>160</v>
      </c>
      <c r="J989">
        <v>1</v>
      </c>
      <c r="K989">
        <v>6</v>
      </c>
      <c r="L989">
        <v>276</v>
      </c>
      <c r="M989">
        <v>259.7</v>
      </c>
      <c r="N989">
        <v>295.60000000000002</v>
      </c>
      <c r="O989">
        <v>193</v>
      </c>
      <c r="P989">
        <v>185</v>
      </c>
      <c r="R989">
        <v>166</v>
      </c>
      <c r="T989">
        <v>150</v>
      </c>
      <c r="U989">
        <v>140</v>
      </c>
      <c r="W989">
        <v>145</v>
      </c>
      <c r="AA989">
        <v>200</v>
      </c>
      <c r="AB989">
        <v>170</v>
      </c>
      <c r="AD989">
        <v>183</v>
      </c>
      <c r="AE989">
        <v>174</v>
      </c>
      <c r="AF989">
        <v>150</v>
      </c>
      <c r="AG989">
        <v>147</v>
      </c>
      <c r="AI989">
        <v>155</v>
      </c>
      <c r="AJ989">
        <v>159</v>
      </c>
      <c r="AM989">
        <v>181.57142857142861</v>
      </c>
      <c r="AN989">
        <v>149.42857142857139</v>
      </c>
      <c r="AP989">
        <v>21</v>
      </c>
      <c r="AQ989">
        <v>180</v>
      </c>
      <c r="AR989"/>
      <c r="AS989"/>
      <c r="BG989">
        <v>0</v>
      </c>
      <c r="BH989"/>
      <c r="BV989">
        <v>0</v>
      </c>
      <c r="BW989"/>
      <c r="CG989">
        <v>0</v>
      </c>
      <c r="CH989">
        <v>0</v>
      </c>
      <c r="CI989"/>
      <c r="CJ989">
        <v>1.4999999999999999E-2</v>
      </c>
      <c r="CQ989" t="s">
        <v>174</v>
      </c>
      <c r="CR989" t="s">
        <v>175</v>
      </c>
      <c r="CS989">
        <v>0</v>
      </c>
    </row>
    <row r="990" spans="1:97" x14ac:dyDescent="0.2">
      <c r="A990">
        <v>2022</v>
      </c>
      <c r="B990">
        <v>2</v>
      </c>
      <c r="C990" s="262">
        <v>44602</v>
      </c>
      <c r="D990">
        <v>29</v>
      </c>
      <c r="E990">
        <v>81</v>
      </c>
      <c r="F990">
        <v>8</v>
      </c>
      <c r="G990" t="s">
        <v>418</v>
      </c>
      <c r="H990" t="s">
        <v>419</v>
      </c>
      <c r="I990" t="s">
        <v>160</v>
      </c>
      <c r="J990">
        <v>2</v>
      </c>
      <c r="K990">
        <v>3</v>
      </c>
      <c r="L990">
        <v>388</v>
      </c>
      <c r="M990">
        <v>360.84</v>
      </c>
      <c r="N990">
        <v>415.16</v>
      </c>
      <c r="AM990"/>
      <c r="AN990"/>
      <c r="AP990">
        <v>60</v>
      </c>
      <c r="AQ990">
        <v>120</v>
      </c>
      <c r="AR990"/>
      <c r="AS990"/>
      <c r="BG990">
        <v>0</v>
      </c>
      <c r="BH990"/>
      <c r="BV990">
        <v>0</v>
      </c>
      <c r="BW990"/>
      <c r="CG990">
        <v>0</v>
      </c>
      <c r="CH990">
        <v>0</v>
      </c>
      <c r="CI990"/>
      <c r="CJ990">
        <v>1.4999999999999999E-2</v>
      </c>
      <c r="CQ990" t="s">
        <v>169</v>
      </c>
      <c r="CR990" t="s">
        <v>238</v>
      </c>
      <c r="CS990">
        <v>0</v>
      </c>
    </row>
    <row r="991" spans="1:97" x14ac:dyDescent="0.2">
      <c r="A991">
        <v>2022</v>
      </c>
      <c r="B991">
        <v>2</v>
      </c>
      <c r="C991" s="262">
        <v>44602</v>
      </c>
      <c r="D991">
        <v>29</v>
      </c>
      <c r="E991">
        <v>83</v>
      </c>
      <c r="F991">
        <v>8</v>
      </c>
      <c r="G991" t="s">
        <v>416</v>
      </c>
      <c r="H991" t="s">
        <v>417</v>
      </c>
      <c r="I991" t="s">
        <v>160</v>
      </c>
      <c r="J991">
        <v>2</v>
      </c>
      <c r="K991">
        <v>3</v>
      </c>
      <c r="L991">
        <v>22</v>
      </c>
      <c r="M991">
        <v>20.46</v>
      </c>
      <c r="N991">
        <v>23.54</v>
      </c>
      <c r="AM991"/>
      <c r="AN991"/>
      <c r="AP991">
        <v>60</v>
      </c>
      <c r="AQ991">
        <v>120</v>
      </c>
      <c r="AR991"/>
      <c r="AS991"/>
      <c r="BG991">
        <v>0</v>
      </c>
      <c r="BH991"/>
      <c r="BV991">
        <v>0</v>
      </c>
      <c r="BW991"/>
      <c r="CG991">
        <v>0</v>
      </c>
      <c r="CH991">
        <v>0</v>
      </c>
      <c r="CI991"/>
      <c r="CJ991">
        <v>1.4999999999999999E-2</v>
      </c>
      <c r="CQ991" t="s">
        <v>169</v>
      </c>
      <c r="CR991" t="s">
        <v>238</v>
      </c>
      <c r="CS991">
        <v>0</v>
      </c>
    </row>
    <row r="992" spans="1:97" x14ac:dyDescent="0.2">
      <c r="A992">
        <v>2022</v>
      </c>
      <c r="B992">
        <v>2</v>
      </c>
      <c r="C992" s="262">
        <v>44602</v>
      </c>
      <c r="D992">
        <v>52</v>
      </c>
      <c r="E992">
        <v>130</v>
      </c>
      <c r="F992">
        <v>25</v>
      </c>
      <c r="G992" t="s">
        <v>421</v>
      </c>
      <c r="H992" t="s">
        <v>422</v>
      </c>
      <c r="I992" t="s">
        <v>282</v>
      </c>
      <c r="J992">
        <v>9</v>
      </c>
      <c r="K992">
        <v>1</v>
      </c>
      <c r="L992">
        <v>12</v>
      </c>
      <c r="M992">
        <v>11.16</v>
      </c>
      <c r="N992">
        <v>12.84</v>
      </c>
      <c r="AB992">
        <v>15</v>
      </c>
      <c r="AD992">
        <v>23</v>
      </c>
      <c r="AE992">
        <v>25</v>
      </c>
      <c r="AG992">
        <v>12</v>
      </c>
      <c r="AI992">
        <v>12</v>
      </c>
      <c r="AJ992">
        <v>13</v>
      </c>
      <c r="AK992">
        <v>118</v>
      </c>
      <c r="AM992">
        <v>21</v>
      </c>
      <c r="AN992">
        <v>12.33333333333333</v>
      </c>
      <c r="AP992">
        <v>336</v>
      </c>
      <c r="AQ992">
        <v>96</v>
      </c>
      <c r="AR992">
        <v>3.3898305084745761</v>
      </c>
      <c r="AS992">
        <v>3.3898305084745761</v>
      </c>
      <c r="BG992">
        <v>0</v>
      </c>
      <c r="BH992"/>
      <c r="BL992">
        <v>3</v>
      </c>
      <c r="BM992">
        <v>2</v>
      </c>
      <c r="BN992">
        <v>10</v>
      </c>
      <c r="BV992">
        <v>0</v>
      </c>
      <c r="BW992"/>
      <c r="CG992">
        <v>0</v>
      </c>
      <c r="CH992">
        <v>0</v>
      </c>
      <c r="CI992"/>
      <c r="CJ992">
        <v>0.02</v>
      </c>
      <c r="CQ992" t="s">
        <v>169</v>
      </c>
      <c r="CR992" t="s">
        <v>238</v>
      </c>
      <c r="CS992">
        <v>0</v>
      </c>
    </row>
    <row r="993" spans="1:97" x14ac:dyDescent="0.2">
      <c r="A993">
        <v>2022</v>
      </c>
      <c r="B993">
        <v>2</v>
      </c>
      <c r="C993" s="262">
        <v>44602</v>
      </c>
      <c r="D993">
        <v>256</v>
      </c>
      <c r="E993">
        <v>180</v>
      </c>
      <c r="F993">
        <v>28</v>
      </c>
      <c r="G993" t="s">
        <v>392</v>
      </c>
      <c r="H993" t="s">
        <v>393</v>
      </c>
      <c r="I993" t="s">
        <v>204</v>
      </c>
      <c r="J993">
        <v>8</v>
      </c>
      <c r="K993">
        <v>1</v>
      </c>
      <c r="L993">
        <v>32</v>
      </c>
      <c r="M993">
        <v>29.76</v>
      </c>
      <c r="N993">
        <v>34.24</v>
      </c>
      <c r="AA993">
        <v>49</v>
      </c>
      <c r="AB993">
        <v>52</v>
      </c>
      <c r="AF993">
        <v>33</v>
      </c>
      <c r="AG993">
        <v>37</v>
      </c>
      <c r="AK993">
        <v>125</v>
      </c>
      <c r="AM993">
        <v>50.5</v>
      </c>
      <c r="AN993">
        <v>35</v>
      </c>
      <c r="AP993">
        <v>187</v>
      </c>
      <c r="AQ993">
        <v>154</v>
      </c>
      <c r="AR993">
        <v>3.6</v>
      </c>
      <c r="AS993">
        <v>3.6</v>
      </c>
      <c r="BG993">
        <v>0</v>
      </c>
      <c r="BH993"/>
      <c r="BK993">
        <v>600</v>
      </c>
      <c r="BL993">
        <v>2</v>
      </c>
      <c r="BM993">
        <v>1</v>
      </c>
      <c r="BN993">
        <v>4</v>
      </c>
      <c r="BV993">
        <v>0</v>
      </c>
      <c r="BW993">
        <v>600</v>
      </c>
      <c r="CG993">
        <v>0</v>
      </c>
      <c r="CH993">
        <v>0</v>
      </c>
      <c r="CI993"/>
      <c r="CJ993">
        <v>0.02</v>
      </c>
      <c r="CQ993" t="s">
        <v>169</v>
      </c>
      <c r="CR993" t="s">
        <v>238</v>
      </c>
      <c r="CS993">
        <v>0</v>
      </c>
    </row>
    <row r="994" spans="1:97" x14ac:dyDescent="0.2">
      <c r="A994">
        <v>2022</v>
      </c>
      <c r="B994">
        <v>2</v>
      </c>
      <c r="C994" s="262">
        <v>44602</v>
      </c>
      <c r="D994">
        <v>163</v>
      </c>
      <c r="E994">
        <v>304</v>
      </c>
      <c r="F994">
        <v>30</v>
      </c>
      <c r="G994" t="s">
        <v>424</v>
      </c>
      <c r="H994" t="s">
        <v>425</v>
      </c>
      <c r="I994" t="s">
        <v>204</v>
      </c>
      <c r="J994">
        <v>1</v>
      </c>
      <c r="K994">
        <v>1</v>
      </c>
      <c r="L994">
        <v>545</v>
      </c>
      <c r="M994">
        <v>506.85</v>
      </c>
      <c r="N994">
        <v>583.15</v>
      </c>
      <c r="AD994">
        <v>790</v>
      </c>
      <c r="AE994">
        <v>820</v>
      </c>
      <c r="AL994">
        <v>149</v>
      </c>
      <c r="AM994">
        <v>805</v>
      </c>
      <c r="AN994"/>
      <c r="AP994">
        <v>20</v>
      </c>
      <c r="AQ994">
        <v>180</v>
      </c>
      <c r="AR994">
        <v>24.161073825503351</v>
      </c>
      <c r="AS994">
        <v>24.161073825503351</v>
      </c>
      <c r="BG994">
        <v>0</v>
      </c>
      <c r="BH994"/>
      <c r="BL994">
        <v>3</v>
      </c>
      <c r="BM994">
        <v>3</v>
      </c>
      <c r="BV994">
        <v>0</v>
      </c>
      <c r="BW994"/>
      <c r="CG994">
        <v>0</v>
      </c>
      <c r="CH994">
        <v>0</v>
      </c>
      <c r="CI994"/>
      <c r="CJ994">
        <v>0.02</v>
      </c>
      <c r="CQ994" t="s">
        <v>426</v>
      </c>
      <c r="CR994" t="s">
        <v>426</v>
      </c>
      <c r="CS994">
        <v>0</v>
      </c>
    </row>
    <row r="995" spans="1:97" x14ac:dyDescent="0.2">
      <c r="A995">
        <v>2022</v>
      </c>
      <c r="B995">
        <v>2</v>
      </c>
      <c r="C995" s="262">
        <v>44602</v>
      </c>
      <c r="D995">
        <v>372</v>
      </c>
      <c r="E995">
        <v>646</v>
      </c>
      <c r="F995">
        <v>46</v>
      </c>
      <c r="G995" t="s">
        <v>244</v>
      </c>
      <c r="H995" t="s">
        <v>245</v>
      </c>
      <c r="I995" t="s">
        <v>201</v>
      </c>
      <c r="J995">
        <v>2</v>
      </c>
      <c r="K995">
        <v>2</v>
      </c>
      <c r="L995">
        <v>212</v>
      </c>
      <c r="M995">
        <v>197.16</v>
      </c>
      <c r="N995">
        <v>226.84</v>
      </c>
      <c r="AM995"/>
      <c r="AN995"/>
      <c r="AP995">
        <v>37</v>
      </c>
      <c r="AQ995">
        <v>150</v>
      </c>
      <c r="AR995"/>
      <c r="AS995"/>
      <c r="AW995">
        <v>2</v>
      </c>
      <c r="AX995">
        <v>1</v>
      </c>
      <c r="AY995">
        <v>1</v>
      </c>
      <c r="BG995">
        <v>0</v>
      </c>
      <c r="BH995"/>
      <c r="BV995">
        <v>0</v>
      </c>
      <c r="BW995"/>
      <c r="CG995">
        <v>0</v>
      </c>
      <c r="CH995">
        <v>0</v>
      </c>
      <c r="CI995"/>
      <c r="CJ995">
        <v>0.02</v>
      </c>
      <c r="CQ995" t="s">
        <v>169</v>
      </c>
      <c r="CR995" t="s">
        <v>238</v>
      </c>
      <c r="CS995">
        <v>0</v>
      </c>
    </row>
    <row r="996" spans="1:97" x14ac:dyDescent="0.2">
      <c r="A996">
        <v>2022</v>
      </c>
      <c r="B996">
        <v>2</v>
      </c>
      <c r="C996" s="262">
        <v>44602</v>
      </c>
      <c r="D996">
        <v>372</v>
      </c>
      <c r="E996">
        <v>647</v>
      </c>
      <c r="F996">
        <v>46</v>
      </c>
      <c r="G996" t="s">
        <v>236</v>
      </c>
      <c r="H996" t="s">
        <v>237</v>
      </c>
      <c r="I996" t="s">
        <v>201</v>
      </c>
      <c r="J996">
        <v>2</v>
      </c>
      <c r="K996">
        <v>2</v>
      </c>
      <c r="L996">
        <v>212</v>
      </c>
      <c r="M996">
        <v>197.16</v>
      </c>
      <c r="N996">
        <v>226.84</v>
      </c>
      <c r="O996">
        <v>427</v>
      </c>
      <c r="T996">
        <v>255</v>
      </c>
      <c r="AM996">
        <v>427</v>
      </c>
      <c r="AN996">
        <v>255</v>
      </c>
      <c r="AP996">
        <v>37</v>
      </c>
      <c r="AQ996">
        <v>150</v>
      </c>
      <c r="AR996"/>
      <c r="AS996"/>
      <c r="AW996">
        <v>1</v>
      </c>
      <c r="AX996">
        <v>1</v>
      </c>
      <c r="AY996">
        <v>1</v>
      </c>
      <c r="BG996">
        <v>0</v>
      </c>
      <c r="BH996"/>
      <c r="BV996">
        <v>0</v>
      </c>
      <c r="BW996"/>
      <c r="CG996">
        <v>0</v>
      </c>
      <c r="CH996">
        <v>0</v>
      </c>
      <c r="CI996"/>
      <c r="CJ996">
        <v>0.02</v>
      </c>
      <c r="CQ996" t="s">
        <v>169</v>
      </c>
      <c r="CR996" t="s">
        <v>238</v>
      </c>
      <c r="CS996">
        <v>0</v>
      </c>
    </row>
    <row r="997" spans="1:97" x14ac:dyDescent="0.2">
      <c r="A997">
        <v>2022</v>
      </c>
      <c r="B997">
        <v>2</v>
      </c>
      <c r="C997" s="262">
        <v>44602</v>
      </c>
      <c r="D997">
        <v>415</v>
      </c>
      <c r="E997">
        <v>655</v>
      </c>
      <c r="F997">
        <v>47</v>
      </c>
      <c r="G997" t="s">
        <v>240</v>
      </c>
      <c r="H997" t="s">
        <v>241</v>
      </c>
      <c r="I997" t="s">
        <v>201</v>
      </c>
      <c r="J997">
        <v>3</v>
      </c>
      <c r="K997">
        <v>1</v>
      </c>
      <c r="L997">
        <v>148</v>
      </c>
      <c r="M997">
        <v>137.63999999999999</v>
      </c>
      <c r="N997">
        <v>158.36000000000001</v>
      </c>
      <c r="O997">
        <v>169</v>
      </c>
      <c r="P997">
        <v>179</v>
      </c>
      <c r="R997">
        <v>186</v>
      </c>
      <c r="S997">
        <v>191</v>
      </c>
      <c r="T997">
        <v>148</v>
      </c>
      <c r="U997">
        <v>145</v>
      </c>
      <c r="W997">
        <v>148</v>
      </c>
      <c r="X997">
        <v>146</v>
      </c>
      <c r="AM997">
        <v>181.25</v>
      </c>
      <c r="AN997">
        <v>146.75</v>
      </c>
      <c r="AP997">
        <v>64</v>
      </c>
      <c r="AQ997">
        <v>169</v>
      </c>
      <c r="AR997"/>
      <c r="AS997"/>
      <c r="AV997">
        <v>1030</v>
      </c>
      <c r="AW997">
        <v>4</v>
      </c>
      <c r="AX997">
        <v>4</v>
      </c>
      <c r="AY997">
        <v>1</v>
      </c>
      <c r="BG997">
        <v>0</v>
      </c>
      <c r="BH997">
        <v>1030</v>
      </c>
      <c r="BV997">
        <v>0</v>
      </c>
      <c r="BW997"/>
      <c r="CG997">
        <v>0</v>
      </c>
      <c r="CH997">
        <v>0</v>
      </c>
      <c r="CI997"/>
      <c r="CJ997">
        <v>0.02</v>
      </c>
      <c r="CQ997" t="s">
        <v>169</v>
      </c>
      <c r="CR997" t="s">
        <v>179</v>
      </c>
      <c r="CS997">
        <v>0</v>
      </c>
    </row>
    <row r="998" spans="1:97" x14ac:dyDescent="0.2">
      <c r="A998">
        <v>2022</v>
      </c>
      <c r="B998">
        <v>2</v>
      </c>
      <c r="C998" s="262">
        <v>44602</v>
      </c>
      <c r="D998">
        <v>415</v>
      </c>
      <c r="E998">
        <v>656</v>
      </c>
      <c r="F998">
        <v>47</v>
      </c>
      <c r="G998" t="s">
        <v>287</v>
      </c>
      <c r="H998" t="s">
        <v>288</v>
      </c>
      <c r="I998" t="s">
        <v>201</v>
      </c>
      <c r="J998">
        <v>3</v>
      </c>
      <c r="K998">
        <v>1</v>
      </c>
      <c r="L998">
        <v>148</v>
      </c>
      <c r="M998">
        <v>137.63999999999999</v>
      </c>
      <c r="N998">
        <v>158.36000000000001</v>
      </c>
      <c r="O998">
        <v>169</v>
      </c>
      <c r="P998">
        <v>179</v>
      </c>
      <c r="R998">
        <v>168</v>
      </c>
      <c r="S998">
        <v>191</v>
      </c>
      <c r="T998">
        <v>148</v>
      </c>
      <c r="U998">
        <v>145</v>
      </c>
      <c r="W998">
        <v>148</v>
      </c>
      <c r="X998">
        <v>146</v>
      </c>
      <c r="AM998">
        <v>176.75</v>
      </c>
      <c r="AN998">
        <v>146.75</v>
      </c>
      <c r="AP998">
        <v>64</v>
      </c>
      <c r="AQ998">
        <v>169</v>
      </c>
      <c r="AR998"/>
      <c r="AS998"/>
      <c r="BG998">
        <v>0</v>
      </c>
      <c r="BH998"/>
      <c r="BV998">
        <v>0</v>
      </c>
      <c r="BW998"/>
      <c r="CG998">
        <v>0</v>
      </c>
      <c r="CH998">
        <v>0</v>
      </c>
      <c r="CI998"/>
      <c r="CJ998">
        <v>0.02</v>
      </c>
      <c r="CQ998" t="s">
        <v>169</v>
      </c>
      <c r="CR998" t="s">
        <v>179</v>
      </c>
      <c r="CS998">
        <v>0</v>
      </c>
    </row>
    <row r="999" spans="1:97" x14ac:dyDescent="0.2">
      <c r="A999">
        <v>2022</v>
      </c>
      <c r="B999">
        <v>2</v>
      </c>
      <c r="C999" s="262">
        <v>44602</v>
      </c>
      <c r="D999">
        <v>415</v>
      </c>
      <c r="E999">
        <v>657</v>
      </c>
      <c r="F999">
        <v>47</v>
      </c>
      <c r="G999" t="s">
        <v>289</v>
      </c>
      <c r="H999" t="s">
        <v>290</v>
      </c>
      <c r="I999" t="s">
        <v>201</v>
      </c>
      <c r="J999">
        <v>3</v>
      </c>
      <c r="K999">
        <v>1</v>
      </c>
      <c r="L999">
        <v>90</v>
      </c>
      <c r="M999">
        <v>83.7</v>
      </c>
      <c r="N999">
        <v>96.3</v>
      </c>
      <c r="O999">
        <v>128</v>
      </c>
      <c r="P999">
        <v>123</v>
      </c>
      <c r="R999">
        <v>132</v>
      </c>
      <c r="S999">
        <v>136</v>
      </c>
      <c r="T999">
        <v>100</v>
      </c>
      <c r="U999">
        <v>98</v>
      </c>
      <c r="W999">
        <v>99</v>
      </c>
      <c r="X999">
        <v>96</v>
      </c>
      <c r="AM999">
        <v>129.75</v>
      </c>
      <c r="AN999">
        <v>98.25</v>
      </c>
      <c r="AP999">
        <v>64</v>
      </c>
      <c r="AQ999">
        <v>169</v>
      </c>
      <c r="AR999"/>
      <c r="AS999"/>
      <c r="AV999">
        <v>375</v>
      </c>
      <c r="AW999">
        <v>2</v>
      </c>
      <c r="AX999">
        <v>2</v>
      </c>
      <c r="AY999">
        <v>4</v>
      </c>
      <c r="BG999">
        <v>0</v>
      </c>
      <c r="BH999">
        <v>375</v>
      </c>
      <c r="BV999">
        <v>0</v>
      </c>
      <c r="BW999"/>
      <c r="CG999">
        <v>0</v>
      </c>
      <c r="CH999">
        <v>0</v>
      </c>
      <c r="CI999"/>
      <c r="CJ999">
        <v>0.02</v>
      </c>
      <c r="CQ999" t="s">
        <v>169</v>
      </c>
      <c r="CR999" t="s">
        <v>179</v>
      </c>
      <c r="CS999">
        <v>0</v>
      </c>
    </row>
    <row r="1000" spans="1:97" x14ac:dyDescent="0.2">
      <c r="A1000">
        <v>2022</v>
      </c>
      <c r="B1000">
        <v>2</v>
      </c>
      <c r="C1000" s="262">
        <v>44602</v>
      </c>
      <c r="D1000">
        <v>415</v>
      </c>
      <c r="E1000">
        <v>658</v>
      </c>
      <c r="F1000">
        <v>47</v>
      </c>
      <c r="G1000" t="s">
        <v>242</v>
      </c>
      <c r="H1000" t="s">
        <v>243</v>
      </c>
      <c r="I1000" t="s">
        <v>201</v>
      </c>
      <c r="J1000">
        <v>3</v>
      </c>
      <c r="K1000">
        <v>1</v>
      </c>
      <c r="L1000">
        <v>90</v>
      </c>
      <c r="M1000">
        <v>83.7</v>
      </c>
      <c r="N1000">
        <v>96.3</v>
      </c>
      <c r="O1000">
        <v>128</v>
      </c>
      <c r="P1000">
        <v>123</v>
      </c>
      <c r="R1000">
        <v>132</v>
      </c>
      <c r="S1000">
        <v>136</v>
      </c>
      <c r="T1000">
        <v>100</v>
      </c>
      <c r="U1000">
        <v>98</v>
      </c>
      <c r="W1000">
        <v>99</v>
      </c>
      <c r="X1000">
        <v>96</v>
      </c>
      <c r="Y1000">
        <v>203</v>
      </c>
      <c r="Z1000">
        <v>202</v>
      </c>
      <c r="AM1000">
        <v>129.75</v>
      </c>
      <c r="AN1000">
        <v>98.25</v>
      </c>
      <c r="AP1000">
        <v>64</v>
      </c>
      <c r="AQ1000">
        <v>169</v>
      </c>
      <c r="AR1000">
        <v>5.9405940594059414</v>
      </c>
      <c r="AS1000">
        <v>5.9405940594059414</v>
      </c>
      <c r="BG1000">
        <v>0</v>
      </c>
      <c r="BH1000"/>
      <c r="BV1000">
        <v>0</v>
      </c>
      <c r="BW1000"/>
      <c r="CG1000">
        <v>0</v>
      </c>
      <c r="CH1000">
        <v>0</v>
      </c>
      <c r="CI1000"/>
      <c r="CJ1000">
        <v>0.02</v>
      </c>
      <c r="CQ1000" t="s">
        <v>169</v>
      </c>
      <c r="CR1000" t="s">
        <v>179</v>
      </c>
      <c r="CS1000">
        <v>0</v>
      </c>
    </row>
    <row r="1001" spans="1:97" x14ac:dyDescent="0.2">
      <c r="A1001">
        <v>2022</v>
      </c>
      <c r="B1001">
        <v>2</v>
      </c>
      <c r="C1001" s="262">
        <v>44602</v>
      </c>
      <c r="D1001">
        <v>334</v>
      </c>
      <c r="E1001">
        <v>254</v>
      </c>
      <c r="F1001">
        <v>49</v>
      </c>
      <c r="G1001" t="s">
        <v>200</v>
      </c>
      <c r="H1001" t="s">
        <v>168</v>
      </c>
      <c r="I1001" t="s">
        <v>201</v>
      </c>
      <c r="J1001">
        <v>4</v>
      </c>
      <c r="K1001">
        <v>2</v>
      </c>
      <c r="L1001">
        <v>203</v>
      </c>
      <c r="M1001">
        <v>188.79</v>
      </c>
      <c r="N1001">
        <v>217.21</v>
      </c>
      <c r="O1001">
        <v>258</v>
      </c>
      <c r="P1001">
        <v>314</v>
      </c>
      <c r="R1001">
        <v>272</v>
      </c>
      <c r="S1001">
        <v>281</v>
      </c>
      <c r="T1001">
        <v>204</v>
      </c>
      <c r="U1001">
        <v>215</v>
      </c>
      <c r="W1001">
        <v>216</v>
      </c>
      <c r="X1001">
        <v>206</v>
      </c>
      <c r="Y1001">
        <v>146</v>
      </c>
      <c r="Z1001">
        <v>146</v>
      </c>
      <c r="AA1001">
        <v>320</v>
      </c>
      <c r="AB1001">
        <v>312</v>
      </c>
      <c r="AD1001">
        <v>296</v>
      </c>
      <c r="AE1001">
        <v>305</v>
      </c>
      <c r="AF1001">
        <v>213</v>
      </c>
      <c r="AG1001">
        <v>210</v>
      </c>
      <c r="AI1001">
        <v>200</v>
      </c>
      <c r="AJ1001">
        <v>194</v>
      </c>
      <c r="AK1001">
        <v>149</v>
      </c>
      <c r="AL1001">
        <v>146</v>
      </c>
      <c r="AM1001">
        <v>294.75</v>
      </c>
      <c r="AN1001">
        <v>207.25</v>
      </c>
      <c r="AP1001">
        <v>94</v>
      </c>
      <c r="AQ1001">
        <v>153</v>
      </c>
      <c r="AR1001">
        <v>6.1643835616438354</v>
      </c>
      <c r="AS1001">
        <v>6.1643835616438354</v>
      </c>
      <c r="AV1001">
        <v>600</v>
      </c>
      <c r="AW1001">
        <v>5</v>
      </c>
      <c r="AX1001">
        <v>8</v>
      </c>
      <c r="AY1001">
        <v>7</v>
      </c>
      <c r="BG1001">
        <v>0</v>
      </c>
      <c r="BH1001">
        <v>600</v>
      </c>
      <c r="BV1001">
        <v>0</v>
      </c>
      <c r="BW1001"/>
      <c r="CG1001">
        <v>0</v>
      </c>
      <c r="CH1001">
        <v>0</v>
      </c>
      <c r="CI1001"/>
      <c r="CJ1001">
        <v>0.02</v>
      </c>
      <c r="CQ1001" t="s">
        <v>169</v>
      </c>
      <c r="CR1001" t="s">
        <v>170</v>
      </c>
      <c r="CS1001">
        <v>0</v>
      </c>
    </row>
    <row r="1002" spans="1:97" x14ac:dyDescent="0.2">
      <c r="A1002">
        <v>2022</v>
      </c>
      <c r="B1002">
        <v>2</v>
      </c>
      <c r="C1002" s="262">
        <v>44602</v>
      </c>
      <c r="D1002">
        <v>317</v>
      </c>
      <c r="E1002">
        <v>241</v>
      </c>
      <c r="F1002"/>
      <c r="G1002" t="s">
        <v>427</v>
      </c>
      <c r="H1002" t="s">
        <v>428</v>
      </c>
      <c r="I1002" t="s">
        <v>204</v>
      </c>
      <c r="J1002">
        <v>2</v>
      </c>
      <c r="K1002">
        <v>2</v>
      </c>
      <c r="L1002">
        <v>337</v>
      </c>
      <c r="M1002">
        <v>313.41000000000003</v>
      </c>
      <c r="N1002">
        <v>360.59</v>
      </c>
      <c r="AM1002"/>
      <c r="AN1002"/>
      <c r="AP1002">
        <v>40</v>
      </c>
      <c r="AQ1002">
        <v>180</v>
      </c>
      <c r="AR1002"/>
      <c r="AS1002"/>
      <c r="BG1002">
        <v>0</v>
      </c>
      <c r="BH1002"/>
      <c r="BV1002">
        <v>0</v>
      </c>
      <c r="BW1002"/>
      <c r="CG1002">
        <v>0</v>
      </c>
      <c r="CH1002">
        <v>0</v>
      </c>
      <c r="CI1002"/>
      <c r="CQ1002" t="s">
        <v>169</v>
      </c>
      <c r="CR1002" t="s">
        <v>170</v>
      </c>
      <c r="CS1002">
        <v>0</v>
      </c>
    </row>
    <row r="1003" spans="1:97" x14ac:dyDescent="0.2">
      <c r="A1003">
        <v>2022</v>
      </c>
      <c r="B1003">
        <v>2</v>
      </c>
      <c r="C1003" s="262">
        <v>44602</v>
      </c>
      <c r="D1003">
        <v>331</v>
      </c>
      <c r="E1003">
        <v>253</v>
      </c>
      <c r="F1003"/>
      <c r="G1003" t="s">
        <v>167</v>
      </c>
      <c r="H1003" t="s">
        <v>168</v>
      </c>
      <c r="I1003" t="s">
        <v>160</v>
      </c>
      <c r="J1003">
        <v>3</v>
      </c>
      <c r="K1003">
        <v>2</v>
      </c>
      <c r="L1003">
        <v>203</v>
      </c>
      <c r="M1003">
        <v>188.79</v>
      </c>
      <c r="N1003">
        <v>217.21</v>
      </c>
      <c r="AM1003"/>
      <c r="AN1003"/>
      <c r="AP1003">
        <v>121</v>
      </c>
      <c r="AQ1003">
        <v>89</v>
      </c>
      <c r="AR1003"/>
      <c r="AS1003"/>
      <c r="AV1003">
        <v>600</v>
      </c>
      <c r="AW1003">
        <v>5</v>
      </c>
      <c r="AX1003">
        <v>10</v>
      </c>
      <c r="AY1003">
        <v>5</v>
      </c>
      <c r="BG1003">
        <v>0</v>
      </c>
      <c r="BH1003">
        <v>600</v>
      </c>
      <c r="BK1003">
        <v>900</v>
      </c>
      <c r="BM1003">
        <v>4</v>
      </c>
      <c r="BN1003">
        <v>7</v>
      </c>
      <c r="BV1003">
        <v>0</v>
      </c>
      <c r="BW1003">
        <v>900</v>
      </c>
      <c r="BY1003">
        <v>7</v>
      </c>
      <c r="BZ1003">
        <v>6</v>
      </c>
      <c r="CG1003">
        <v>0</v>
      </c>
      <c r="CH1003">
        <v>0</v>
      </c>
      <c r="CI1003">
        <v>1500</v>
      </c>
      <c r="CQ1003" t="s">
        <v>169</v>
      </c>
      <c r="CR1003" t="s">
        <v>170</v>
      </c>
      <c r="CS1003">
        <v>0</v>
      </c>
    </row>
    <row r="1004" spans="1:97" x14ac:dyDescent="0.2">
      <c r="A1004">
        <v>2022</v>
      </c>
      <c r="B1004">
        <v>2</v>
      </c>
      <c r="C1004" s="262">
        <v>44605</v>
      </c>
      <c r="D1004">
        <v>331</v>
      </c>
      <c r="E1004">
        <v>253</v>
      </c>
      <c r="F1004">
        <v>2</v>
      </c>
      <c r="G1004" t="s">
        <v>167</v>
      </c>
      <c r="H1004" t="s">
        <v>168</v>
      </c>
      <c r="I1004" t="s">
        <v>160</v>
      </c>
      <c r="J1004">
        <v>3</v>
      </c>
      <c r="K1004">
        <v>2</v>
      </c>
      <c r="L1004">
        <v>203</v>
      </c>
      <c r="M1004">
        <v>188.79</v>
      </c>
      <c r="N1004">
        <v>217.21</v>
      </c>
      <c r="Y1004">
        <v>94</v>
      </c>
      <c r="Z1004">
        <v>94</v>
      </c>
      <c r="AK1004">
        <v>149</v>
      </c>
      <c r="AL1004">
        <v>148</v>
      </c>
      <c r="AM1004"/>
      <c r="AN1004"/>
      <c r="AP1004">
        <v>121</v>
      </c>
      <c r="AQ1004">
        <v>89</v>
      </c>
      <c r="AR1004">
        <v>9.9173553719008272</v>
      </c>
      <c r="AS1004">
        <v>9.9173553719008272</v>
      </c>
      <c r="AV1004">
        <v>2550</v>
      </c>
      <c r="AW1004">
        <v>7</v>
      </c>
      <c r="AX1004">
        <v>5</v>
      </c>
      <c r="AY1004">
        <v>8</v>
      </c>
      <c r="BG1004">
        <v>0</v>
      </c>
      <c r="BH1004">
        <v>2550</v>
      </c>
      <c r="BK1004">
        <v>450</v>
      </c>
      <c r="BL1004">
        <v>2</v>
      </c>
      <c r="BM1004">
        <v>4</v>
      </c>
      <c r="BN1004">
        <v>10</v>
      </c>
      <c r="BV1004">
        <v>0</v>
      </c>
      <c r="BW1004">
        <v>450</v>
      </c>
      <c r="BX1004">
        <v>4</v>
      </c>
      <c r="BY1004">
        <v>4</v>
      </c>
      <c r="BZ1004">
        <v>9</v>
      </c>
      <c r="CG1004">
        <v>0</v>
      </c>
      <c r="CH1004">
        <v>0</v>
      </c>
      <c r="CI1004">
        <v>3000</v>
      </c>
      <c r="CJ1004">
        <v>1.4999999999999999E-2</v>
      </c>
      <c r="CQ1004" t="s">
        <v>169</v>
      </c>
      <c r="CR1004" t="s">
        <v>170</v>
      </c>
      <c r="CS1004">
        <v>0</v>
      </c>
    </row>
    <row r="1005" spans="1:97" x14ac:dyDescent="0.2">
      <c r="A1005">
        <v>2022</v>
      </c>
      <c r="B1005">
        <v>2</v>
      </c>
      <c r="C1005" s="262">
        <v>44605</v>
      </c>
      <c r="D1005">
        <v>331</v>
      </c>
      <c r="E1005">
        <v>253</v>
      </c>
      <c r="F1005">
        <v>3</v>
      </c>
      <c r="G1005" t="s">
        <v>167</v>
      </c>
      <c r="H1005" t="s">
        <v>168</v>
      </c>
      <c r="I1005" t="s">
        <v>160</v>
      </c>
      <c r="J1005">
        <v>3</v>
      </c>
      <c r="K1005">
        <v>2</v>
      </c>
      <c r="L1005">
        <v>203</v>
      </c>
      <c r="M1005">
        <v>188.79</v>
      </c>
      <c r="N1005">
        <v>217.21</v>
      </c>
      <c r="P1005">
        <v>315</v>
      </c>
      <c r="R1005">
        <v>324</v>
      </c>
      <c r="S1005">
        <v>318</v>
      </c>
      <c r="U1005">
        <v>194</v>
      </c>
      <c r="W1005">
        <v>207</v>
      </c>
      <c r="X1005">
        <v>203</v>
      </c>
      <c r="AA1005">
        <v>360</v>
      </c>
      <c r="AB1005">
        <v>332</v>
      </c>
      <c r="AD1005">
        <v>297</v>
      </c>
      <c r="AF1005">
        <v>208</v>
      </c>
      <c r="AG1005">
        <v>217</v>
      </c>
      <c r="AI1005">
        <v>201</v>
      </c>
      <c r="AM1005">
        <v>324.33333333333331</v>
      </c>
      <c r="AN1005">
        <v>205</v>
      </c>
      <c r="AP1005">
        <v>121</v>
      </c>
      <c r="AQ1005">
        <v>89</v>
      </c>
      <c r="AR1005"/>
      <c r="AS1005"/>
      <c r="BG1005">
        <v>0</v>
      </c>
      <c r="BH1005"/>
      <c r="BV1005">
        <v>0</v>
      </c>
      <c r="BW1005"/>
      <c r="CG1005">
        <v>0</v>
      </c>
      <c r="CH1005">
        <v>0</v>
      </c>
      <c r="CI1005"/>
      <c r="CJ1005">
        <v>1.4999999999999999E-2</v>
      </c>
      <c r="CQ1005" t="s">
        <v>169</v>
      </c>
      <c r="CR1005" t="s">
        <v>170</v>
      </c>
      <c r="CS1005">
        <v>0</v>
      </c>
    </row>
    <row r="1006" spans="1:97" x14ac:dyDescent="0.2">
      <c r="A1006">
        <v>2022</v>
      </c>
      <c r="B1006">
        <v>2</v>
      </c>
      <c r="C1006" s="262">
        <v>44605</v>
      </c>
      <c r="D1006">
        <v>416</v>
      </c>
      <c r="E1006">
        <v>659</v>
      </c>
      <c r="F1006">
        <v>3</v>
      </c>
      <c r="G1006" t="s">
        <v>172</v>
      </c>
      <c r="H1006" t="s">
        <v>173</v>
      </c>
      <c r="I1006" t="s">
        <v>160</v>
      </c>
      <c r="J1006">
        <v>2</v>
      </c>
      <c r="K1006">
        <v>1</v>
      </c>
      <c r="L1006">
        <v>301</v>
      </c>
      <c r="M1006">
        <v>283.24099999999999</v>
      </c>
      <c r="N1006">
        <v>322.37099999999998</v>
      </c>
      <c r="P1006">
        <v>468</v>
      </c>
      <c r="R1006">
        <v>471</v>
      </c>
      <c r="S1006">
        <v>455</v>
      </c>
      <c r="U1006">
        <v>320</v>
      </c>
      <c r="W1006">
        <v>294</v>
      </c>
      <c r="X1006">
        <v>291</v>
      </c>
      <c r="Y1006">
        <v>123</v>
      </c>
      <c r="Z1006">
        <v>155</v>
      </c>
      <c r="AA1006">
        <v>376</v>
      </c>
      <c r="AB1006">
        <v>360</v>
      </c>
      <c r="AD1006">
        <v>370</v>
      </c>
      <c r="AF1006">
        <v>293</v>
      </c>
      <c r="AG1006">
        <v>295</v>
      </c>
      <c r="AI1006">
        <v>298</v>
      </c>
      <c r="AK1006">
        <v>121</v>
      </c>
      <c r="AL1006">
        <v>123</v>
      </c>
      <c r="AM1006">
        <v>416.66666666666669</v>
      </c>
      <c r="AN1006">
        <v>298.5</v>
      </c>
      <c r="AP1006">
        <v>55</v>
      </c>
      <c r="AQ1006">
        <v>131</v>
      </c>
      <c r="AR1006">
        <v>13.84615384615385</v>
      </c>
      <c r="AS1006">
        <v>13.84615384615385</v>
      </c>
      <c r="AV1006">
        <v>594</v>
      </c>
      <c r="AW1006">
        <v>3</v>
      </c>
      <c r="AX1006">
        <v>3</v>
      </c>
      <c r="AY1006">
        <v>3</v>
      </c>
      <c r="BG1006">
        <v>0</v>
      </c>
      <c r="BH1006">
        <v>594</v>
      </c>
      <c r="BK1006">
        <v>657</v>
      </c>
      <c r="BM1006">
        <v>3</v>
      </c>
      <c r="BN1006">
        <v>6</v>
      </c>
      <c r="BV1006">
        <v>0</v>
      </c>
      <c r="BW1006">
        <v>657</v>
      </c>
      <c r="BY1006">
        <v>6</v>
      </c>
      <c r="BZ1006">
        <v>9</v>
      </c>
      <c r="CG1006">
        <v>0</v>
      </c>
      <c r="CH1006">
        <v>0</v>
      </c>
      <c r="CI1006">
        <v>1251</v>
      </c>
      <c r="CJ1006">
        <v>1.4999999999999999E-2</v>
      </c>
      <c r="CQ1006" t="s">
        <v>174</v>
      </c>
      <c r="CR1006" t="s">
        <v>175</v>
      </c>
      <c r="CS1006">
        <v>0</v>
      </c>
    </row>
    <row r="1007" spans="1:97" x14ac:dyDescent="0.2">
      <c r="A1007">
        <v>2022</v>
      </c>
      <c r="B1007">
        <v>2</v>
      </c>
      <c r="C1007" s="262">
        <v>44605</v>
      </c>
      <c r="D1007">
        <v>47</v>
      </c>
      <c r="E1007">
        <v>122</v>
      </c>
      <c r="F1007">
        <v>4</v>
      </c>
      <c r="G1007" t="s">
        <v>224</v>
      </c>
      <c r="H1007" t="s">
        <v>225</v>
      </c>
      <c r="I1007" t="s">
        <v>221</v>
      </c>
      <c r="J1007">
        <v>2</v>
      </c>
      <c r="K1007">
        <v>1</v>
      </c>
      <c r="L1007">
        <v>280</v>
      </c>
      <c r="M1007">
        <v>267.39999999999998</v>
      </c>
      <c r="N1007">
        <v>292.60000000000002</v>
      </c>
      <c r="P1007">
        <v>434</v>
      </c>
      <c r="R1007">
        <v>431</v>
      </c>
      <c r="S1007">
        <v>414</v>
      </c>
      <c r="Y1007">
        <v>113</v>
      </c>
      <c r="Z1007">
        <v>113</v>
      </c>
      <c r="AA1007">
        <v>350</v>
      </c>
      <c r="AB1007">
        <v>380</v>
      </c>
      <c r="AD1007">
        <v>340</v>
      </c>
      <c r="AF1007">
        <v>301</v>
      </c>
      <c r="AG1007">
        <v>314</v>
      </c>
      <c r="AI1007">
        <v>310</v>
      </c>
      <c r="AK1007">
        <v>113</v>
      </c>
      <c r="AL1007">
        <v>113</v>
      </c>
      <c r="AM1007">
        <v>391.5</v>
      </c>
      <c r="AN1007">
        <v>308.33333333333331</v>
      </c>
      <c r="AP1007">
        <v>64</v>
      </c>
      <c r="AQ1007">
        <v>113</v>
      </c>
      <c r="AR1007">
        <v>15.929203539823011</v>
      </c>
      <c r="AS1007">
        <v>15.929203539823011</v>
      </c>
      <c r="AV1007">
        <v>500</v>
      </c>
      <c r="AW1007">
        <v>3</v>
      </c>
      <c r="AX1007">
        <v>3</v>
      </c>
      <c r="AY1007">
        <v>2</v>
      </c>
      <c r="BG1007">
        <v>0</v>
      </c>
      <c r="BH1007">
        <v>500</v>
      </c>
      <c r="BL1007">
        <v>1</v>
      </c>
      <c r="BM1007">
        <v>2</v>
      </c>
      <c r="BN1007">
        <v>5</v>
      </c>
      <c r="BV1007">
        <v>0</v>
      </c>
      <c r="BW1007"/>
      <c r="BX1007">
        <v>4</v>
      </c>
      <c r="BY1007">
        <v>5</v>
      </c>
      <c r="BZ1007">
        <v>7</v>
      </c>
      <c r="CG1007">
        <v>0</v>
      </c>
      <c r="CH1007">
        <v>0</v>
      </c>
      <c r="CI1007"/>
      <c r="CJ1007">
        <v>1.4999999999999999E-2</v>
      </c>
      <c r="CQ1007" t="s">
        <v>174</v>
      </c>
      <c r="CR1007" t="s">
        <v>222</v>
      </c>
      <c r="CS1007">
        <v>0</v>
      </c>
    </row>
    <row r="1008" spans="1:97" x14ac:dyDescent="0.2">
      <c r="A1008">
        <v>2022</v>
      </c>
      <c r="B1008">
        <v>2</v>
      </c>
      <c r="C1008" s="262">
        <v>44605</v>
      </c>
      <c r="D1008">
        <v>425</v>
      </c>
      <c r="E1008">
        <v>674</v>
      </c>
      <c r="F1008">
        <v>4</v>
      </c>
      <c r="G1008" t="s">
        <v>219</v>
      </c>
      <c r="H1008" t="s">
        <v>220</v>
      </c>
      <c r="I1008" t="s">
        <v>221</v>
      </c>
      <c r="J1008">
        <v>2</v>
      </c>
      <c r="K1008">
        <v>1</v>
      </c>
      <c r="L1008">
        <v>256</v>
      </c>
      <c r="M1008">
        <v>240.89599999999999</v>
      </c>
      <c r="N1008">
        <v>274.17599999999999</v>
      </c>
      <c r="AM1008"/>
      <c r="AN1008"/>
      <c r="AP1008">
        <v>60</v>
      </c>
      <c r="AQ1008">
        <v>120</v>
      </c>
      <c r="AR1008"/>
      <c r="AS1008"/>
      <c r="AV1008">
        <v>540</v>
      </c>
      <c r="BG1008">
        <v>0</v>
      </c>
      <c r="BH1008">
        <v>540</v>
      </c>
      <c r="BV1008">
        <v>0</v>
      </c>
      <c r="BW1008"/>
      <c r="CG1008">
        <v>0</v>
      </c>
      <c r="CH1008">
        <v>0</v>
      </c>
      <c r="CI1008"/>
      <c r="CJ1008">
        <v>1.4999999999999999E-2</v>
      </c>
      <c r="CQ1008" t="s">
        <v>174</v>
      </c>
      <c r="CR1008" t="s">
        <v>222</v>
      </c>
      <c r="CS1008">
        <v>0</v>
      </c>
    </row>
    <row r="1009" spans="1:97" x14ac:dyDescent="0.2">
      <c r="A1009">
        <v>2022</v>
      </c>
      <c r="B1009">
        <v>2</v>
      </c>
      <c r="C1009" s="262">
        <v>44605</v>
      </c>
      <c r="D1009">
        <v>384</v>
      </c>
      <c r="E1009">
        <v>557</v>
      </c>
      <c r="F1009">
        <v>5</v>
      </c>
      <c r="G1009" t="s">
        <v>189</v>
      </c>
      <c r="H1009" t="s">
        <v>190</v>
      </c>
      <c r="I1009" t="s">
        <v>160</v>
      </c>
      <c r="J1009">
        <v>1</v>
      </c>
      <c r="K1009">
        <v>6</v>
      </c>
      <c r="L1009">
        <v>182</v>
      </c>
      <c r="M1009">
        <v>171.262</v>
      </c>
      <c r="N1009">
        <v>194.922</v>
      </c>
      <c r="Y1009">
        <v>176</v>
      </c>
      <c r="Z1009">
        <v>184</v>
      </c>
      <c r="AK1009">
        <v>183</v>
      </c>
      <c r="AL1009">
        <v>172</v>
      </c>
      <c r="AM1009"/>
      <c r="AN1009"/>
      <c r="AP1009">
        <v>21</v>
      </c>
      <c r="AQ1009">
        <v>180</v>
      </c>
      <c r="AR1009">
        <v>20.2247191011236</v>
      </c>
      <c r="AS1009">
        <v>20.2247191011236</v>
      </c>
      <c r="BG1009">
        <v>0</v>
      </c>
      <c r="BH1009"/>
      <c r="BV1009">
        <v>0</v>
      </c>
      <c r="BW1009"/>
      <c r="CG1009">
        <v>0</v>
      </c>
      <c r="CH1009">
        <v>0</v>
      </c>
      <c r="CI1009"/>
      <c r="CJ1009">
        <v>1.4999999999999999E-2</v>
      </c>
      <c r="CQ1009" t="s">
        <v>174</v>
      </c>
      <c r="CR1009" t="s">
        <v>175</v>
      </c>
      <c r="CS1009">
        <v>0</v>
      </c>
    </row>
    <row r="1010" spans="1:97" x14ac:dyDescent="0.2">
      <c r="A1010">
        <v>2022</v>
      </c>
      <c r="B1010">
        <v>2</v>
      </c>
      <c r="C1010" s="262">
        <v>44605</v>
      </c>
      <c r="D1010">
        <v>236</v>
      </c>
      <c r="E1010">
        <v>160</v>
      </c>
      <c r="F1010">
        <v>6</v>
      </c>
      <c r="G1010" t="s">
        <v>214</v>
      </c>
      <c r="H1010" t="s">
        <v>215</v>
      </c>
      <c r="I1010" t="s">
        <v>160</v>
      </c>
      <c r="J1010">
        <v>2</v>
      </c>
      <c r="K1010">
        <v>1</v>
      </c>
      <c r="L1010">
        <v>200</v>
      </c>
      <c r="M1010">
        <v>186</v>
      </c>
      <c r="N1010">
        <v>214</v>
      </c>
      <c r="P1010">
        <v>290</v>
      </c>
      <c r="R1010">
        <v>297</v>
      </c>
      <c r="S1010">
        <v>278</v>
      </c>
      <c r="U1010">
        <v>200</v>
      </c>
      <c r="W1010">
        <v>194</v>
      </c>
      <c r="X1010">
        <v>191</v>
      </c>
      <c r="Y1010">
        <v>109</v>
      </c>
      <c r="Z1010">
        <v>134</v>
      </c>
      <c r="AA1010">
        <v>240</v>
      </c>
      <c r="AB1010">
        <v>252</v>
      </c>
      <c r="AD1010">
        <v>248</v>
      </c>
      <c r="AF1010">
        <v>180</v>
      </c>
      <c r="AG1010">
        <v>184</v>
      </c>
      <c r="AI1010">
        <v>194</v>
      </c>
      <c r="AK1010">
        <v>109</v>
      </c>
      <c r="AL1010">
        <v>111</v>
      </c>
      <c r="AM1010">
        <v>267.5</v>
      </c>
      <c r="AN1010">
        <v>190.5</v>
      </c>
      <c r="AP1010">
        <v>76</v>
      </c>
      <c r="AQ1010">
        <v>95</v>
      </c>
      <c r="AR1010">
        <v>15.65217391304348</v>
      </c>
      <c r="AS1010">
        <v>15.65217391304348</v>
      </c>
      <c r="AV1010">
        <v>486</v>
      </c>
      <c r="AW1010">
        <v>4</v>
      </c>
      <c r="AX1010">
        <v>4</v>
      </c>
      <c r="AY1010">
        <v>1</v>
      </c>
      <c r="BG1010">
        <v>0</v>
      </c>
      <c r="BH1010">
        <v>486</v>
      </c>
      <c r="BK1010">
        <v>624</v>
      </c>
      <c r="BN1010">
        <v>6</v>
      </c>
      <c r="BV1010">
        <v>0</v>
      </c>
      <c r="BW1010">
        <v>624</v>
      </c>
      <c r="BZ1010">
        <v>7</v>
      </c>
      <c r="CG1010">
        <v>0</v>
      </c>
      <c r="CH1010">
        <v>0</v>
      </c>
      <c r="CI1010">
        <v>1110</v>
      </c>
      <c r="CJ1010">
        <v>1.4999999999999999E-2</v>
      </c>
      <c r="CQ1010" t="s">
        <v>216</v>
      </c>
      <c r="CR1010" t="s">
        <v>217</v>
      </c>
      <c r="CS1010">
        <v>0</v>
      </c>
    </row>
    <row r="1011" spans="1:97" x14ac:dyDescent="0.2">
      <c r="A1011">
        <v>2022</v>
      </c>
      <c r="B1011">
        <v>2</v>
      </c>
      <c r="C1011" s="262">
        <v>44605</v>
      </c>
      <c r="D1011">
        <v>384</v>
      </c>
      <c r="E1011">
        <v>556</v>
      </c>
      <c r="F1011">
        <v>6</v>
      </c>
      <c r="G1011" t="s">
        <v>187</v>
      </c>
      <c r="H1011" t="s">
        <v>188</v>
      </c>
      <c r="I1011" t="s">
        <v>160</v>
      </c>
      <c r="J1011">
        <v>1</v>
      </c>
      <c r="K1011">
        <v>6</v>
      </c>
      <c r="L1011">
        <v>1066</v>
      </c>
      <c r="M1011">
        <v>1003.106</v>
      </c>
      <c r="N1011">
        <v>1141.6859999999999</v>
      </c>
      <c r="P1011">
        <v>2043</v>
      </c>
      <c r="R1011">
        <v>2010</v>
      </c>
      <c r="S1011">
        <v>1824</v>
      </c>
      <c r="U1011">
        <v>1439</v>
      </c>
      <c r="W1011">
        <v>1400</v>
      </c>
      <c r="X1011">
        <v>1381</v>
      </c>
      <c r="AA1011">
        <v>1965</v>
      </c>
      <c r="AB1011">
        <v>1803</v>
      </c>
      <c r="AD1011">
        <v>1753</v>
      </c>
      <c r="AF1011">
        <v>1484</v>
      </c>
      <c r="AG1011">
        <v>1424</v>
      </c>
      <c r="AI1011">
        <v>1392</v>
      </c>
      <c r="AM1011">
        <v>1899.666666666667</v>
      </c>
      <c r="AN1011">
        <v>1420</v>
      </c>
      <c r="AP1011">
        <v>21</v>
      </c>
      <c r="AQ1011">
        <v>180</v>
      </c>
      <c r="AR1011"/>
      <c r="AS1011"/>
      <c r="AV1011">
        <v>168</v>
      </c>
      <c r="AW1011">
        <v>10</v>
      </c>
      <c r="AX1011">
        <v>10</v>
      </c>
      <c r="AY1011">
        <v>10</v>
      </c>
      <c r="BG1011">
        <v>0</v>
      </c>
      <c r="BH1011">
        <v>168</v>
      </c>
      <c r="BK1011">
        <v>96</v>
      </c>
      <c r="BL1011">
        <v>5</v>
      </c>
      <c r="BM1011">
        <v>4</v>
      </c>
      <c r="BN1011">
        <v>6</v>
      </c>
      <c r="BS1011">
        <v>3</v>
      </c>
      <c r="BV1011">
        <v>0</v>
      </c>
      <c r="BW1011">
        <v>96</v>
      </c>
      <c r="BX1011">
        <v>2</v>
      </c>
      <c r="BY1011">
        <v>2</v>
      </c>
      <c r="BZ1011">
        <v>2</v>
      </c>
      <c r="CG1011">
        <v>0</v>
      </c>
      <c r="CH1011">
        <v>0</v>
      </c>
      <c r="CI1011">
        <v>264</v>
      </c>
      <c r="CJ1011">
        <v>1.4999999999999999E-2</v>
      </c>
      <c r="CQ1011" t="s">
        <v>174</v>
      </c>
      <c r="CR1011" t="s">
        <v>175</v>
      </c>
      <c r="CS1011">
        <v>0</v>
      </c>
    </row>
    <row r="1012" spans="1:97" x14ac:dyDescent="0.2">
      <c r="A1012">
        <v>2022</v>
      </c>
      <c r="B1012">
        <v>2</v>
      </c>
      <c r="C1012" s="262">
        <v>44605</v>
      </c>
      <c r="D1012">
        <v>384</v>
      </c>
      <c r="E1012">
        <v>557</v>
      </c>
      <c r="F1012">
        <v>6</v>
      </c>
      <c r="G1012" t="s">
        <v>189</v>
      </c>
      <c r="H1012" t="s">
        <v>190</v>
      </c>
      <c r="I1012" t="s">
        <v>160</v>
      </c>
      <c r="J1012">
        <v>1</v>
      </c>
      <c r="K1012">
        <v>6</v>
      </c>
      <c r="L1012">
        <v>182</v>
      </c>
      <c r="M1012">
        <v>171.262</v>
      </c>
      <c r="N1012">
        <v>194.922</v>
      </c>
      <c r="AM1012"/>
      <c r="AN1012"/>
      <c r="AP1012">
        <v>21</v>
      </c>
      <c r="AQ1012">
        <v>180</v>
      </c>
      <c r="AR1012"/>
      <c r="AS1012"/>
      <c r="BG1012">
        <v>0</v>
      </c>
      <c r="BH1012"/>
      <c r="BV1012">
        <v>0</v>
      </c>
      <c r="BW1012"/>
      <c r="CG1012">
        <v>0</v>
      </c>
      <c r="CH1012">
        <v>0</v>
      </c>
      <c r="CI1012"/>
      <c r="CJ1012">
        <v>1.4999999999999999E-2</v>
      </c>
      <c r="CQ1012" t="s">
        <v>174</v>
      </c>
      <c r="CR1012" t="s">
        <v>175</v>
      </c>
      <c r="CS1012">
        <v>0</v>
      </c>
    </row>
    <row r="1013" spans="1:97" x14ac:dyDescent="0.2">
      <c r="A1013">
        <v>2022</v>
      </c>
      <c r="B1013">
        <v>2</v>
      </c>
      <c r="C1013" s="262">
        <v>44605</v>
      </c>
      <c r="D1013">
        <v>376</v>
      </c>
      <c r="E1013">
        <v>438</v>
      </c>
      <c r="F1013">
        <v>7</v>
      </c>
      <c r="G1013" t="s">
        <v>197</v>
      </c>
      <c r="H1013" t="s">
        <v>198</v>
      </c>
      <c r="I1013" t="s">
        <v>160</v>
      </c>
      <c r="J1013">
        <v>3</v>
      </c>
      <c r="K1013">
        <v>2</v>
      </c>
      <c r="L1013">
        <v>335</v>
      </c>
      <c r="M1013">
        <v>315.23500000000001</v>
      </c>
      <c r="N1013">
        <v>358.78500000000003</v>
      </c>
      <c r="Y1013">
        <v>156</v>
      </c>
      <c r="AM1013"/>
      <c r="AN1013"/>
      <c r="AP1013">
        <v>75</v>
      </c>
      <c r="AQ1013">
        <v>144</v>
      </c>
      <c r="AR1013">
        <v>7.6923076923076934</v>
      </c>
      <c r="AS1013">
        <v>7.6923076923076934</v>
      </c>
      <c r="AV1013">
        <v>372</v>
      </c>
      <c r="AW1013">
        <v>3</v>
      </c>
      <c r="AX1013">
        <v>3</v>
      </c>
      <c r="AY1013">
        <v>4</v>
      </c>
      <c r="BG1013">
        <v>0</v>
      </c>
      <c r="BH1013">
        <v>372</v>
      </c>
      <c r="BV1013">
        <v>0</v>
      </c>
      <c r="BW1013"/>
      <c r="CG1013">
        <v>0</v>
      </c>
      <c r="CH1013">
        <v>0</v>
      </c>
      <c r="CI1013"/>
      <c r="CJ1013">
        <v>1.4999999999999999E-2</v>
      </c>
      <c r="CQ1013" t="s">
        <v>174</v>
      </c>
      <c r="CR1013" t="s">
        <v>175</v>
      </c>
      <c r="CS1013">
        <v>0</v>
      </c>
    </row>
    <row r="1014" spans="1:97" x14ac:dyDescent="0.2">
      <c r="A1014">
        <v>2022</v>
      </c>
      <c r="B1014">
        <v>2</v>
      </c>
      <c r="C1014" s="262">
        <v>44605</v>
      </c>
      <c r="D1014">
        <v>395</v>
      </c>
      <c r="E1014">
        <v>607</v>
      </c>
      <c r="F1014">
        <v>7</v>
      </c>
      <c r="G1014" t="s">
        <v>344</v>
      </c>
      <c r="H1014" t="s">
        <v>345</v>
      </c>
      <c r="I1014" t="s">
        <v>160</v>
      </c>
      <c r="J1014">
        <v>3</v>
      </c>
      <c r="K1014">
        <v>3</v>
      </c>
      <c r="L1014">
        <v>100</v>
      </c>
      <c r="M1014">
        <v>93</v>
      </c>
      <c r="N1014">
        <v>107</v>
      </c>
      <c r="R1014">
        <v>141</v>
      </c>
      <c r="S1014">
        <v>144</v>
      </c>
      <c r="W1014">
        <v>116</v>
      </c>
      <c r="X1014">
        <v>115</v>
      </c>
      <c r="AA1014">
        <v>140</v>
      </c>
      <c r="AB1014">
        <v>142</v>
      </c>
      <c r="AD1014">
        <v>140</v>
      </c>
      <c r="AF1014">
        <v>114</v>
      </c>
      <c r="AG1014">
        <v>142</v>
      </c>
      <c r="AI1014">
        <v>140</v>
      </c>
      <c r="AM1014">
        <v>141.4</v>
      </c>
      <c r="AN1014">
        <v>125.4</v>
      </c>
      <c r="AP1014">
        <v>86</v>
      </c>
      <c r="AQ1014">
        <v>126</v>
      </c>
      <c r="AR1014"/>
      <c r="AS1014"/>
      <c r="BG1014">
        <v>0</v>
      </c>
      <c r="BH1014"/>
      <c r="BN1014">
        <v>6</v>
      </c>
      <c r="BV1014">
        <v>0</v>
      </c>
      <c r="BW1014"/>
      <c r="CG1014">
        <v>0</v>
      </c>
      <c r="CH1014">
        <v>0</v>
      </c>
      <c r="CI1014"/>
      <c r="CJ1014">
        <v>1.4999999999999999E-2</v>
      </c>
      <c r="CQ1014" t="s">
        <v>161</v>
      </c>
      <c r="CR1014" t="s">
        <v>162</v>
      </c>
      <c r="CS1014">
        <v>0</v>
      </c>
    </row>
    <row r="1015" spans="1:97" x14ac:dyDescent="0.2">
      <c r="A1015">
        <v>2022</v>
      </c>
      <c r="B1015">
        <v>2</v>
      </c>
      <c r="C1015" s="262">
        <v>44605</v>
      </c>
      <c r="D1015">
        <v>395</v>
      </c>
      <c r="E1015">
        <v>608</v>
      </c>
      <c r="F1015">
        <v>7</v>
      </c>
      <c r="G1015" t="s">
        <v>346</v>
      </c>
      <c r="H1015" t="s">
        <v>347</v>
      </c>
      <c r="I1015" t="s">
        <v>160</v>
      </c>
      <c r="J1015">
        <v>3</v>
      </c>
      <c r="K1015">
        <v>3</v>
      </c>
      <c r="L1015">
        <v>100</v>
      </c>
      <c r="M1015">
        <v>93</v>
      </c>
      <c r="N1015">
        <v>107</v>
      </c>
      <c r="R1015">
        <v>125</v>
      </c>
      <c r="S1015">
        <v>126</v>
      </c>
      <c r="W1015">
        <v>100</v>
      </c>
      <c r="X1015">
        <v>101</v>
      </c>
      <c r="AA1015">
        <v>126</v>
      </c>
      <c r="AB1015">
        <v>125</v>
      </c>
      <c r="AD1015">
        <v>120</v>
      </c>
      <c r="AF1015">
        <v>100</v>
      </c>
      <c r="AG1015">
        <v>97</v>
      </c>
      <c r="AI1015">
        <v>94</v>
      </c>
      <c r="AM1015">
        <v>124.4</v>
      </c>
      <c r="AN1015">
        <v>98.4</v>
      </c>
      <c r="AP1015">
        <v>86</v>
      </c>
      <c r="AQ1015">
        <v>126</v>
      </c>
      <c r="AR1015"/>
      <c r="AS1015"/>
      <c r="BG1015">
        <v>0</v>
      </c>
      <c r="BH1015"/>
      <c r="BL1015">
        <v>2</v>
      </c>
      <c r="BM1015">
        <v>5</v>
      </c>
      <c r="BN1015">
        <v>1</v>
      </c>
      <c r="BV1015">
        <v>0</v>
      </c>
      <c r="BW1015"/>
      <c r="CG1015">
        <v>0</v>
      </c>
      <c r="CH1015">
        <v>0</v>
      </c>
      <c r="CI1015"/>
      <c r="CJ1015">
        <v>1.4999999999999999E-2</v>
      </c>
      <c r="CQ1015" t="s">
        <v>161</v>
      </c>
      <c r="CR1015" t="s">
        <v>162</v>
      </c>
      <c r="CS1015">
        <v>0</v>
      </c>
    </row>
    <row r="1016" spans="1:97" x14ac:dyDescent="0.2">
      <c r="A1016">
        <v>2022</v>
      </c>
      <c r="B1016">
        <v>2</v>
      </c>
      <c r="C1016" s="262">
        <v>44605</v>
      </c>
      <c r="D1016">
        <v>395</v>
      </c>
      <c r="E1016">
        <v>609</v>
      </c>
      <c r="F1016">
        <v>7</v>
      </c>
      <c r="G1016" t="s">
        <v>158</v>
      </c>
      <c r="H1016" t="s">
        <v>159</v>
      </c>
      <c r="I1016" t="s">
        <v>160</v>
      </c>
      <c r="J1016">
        <v>3</v>
      </c>
      <c r="K1016">
        <v>3</v>
      </c>
      <c r="L1016">
        <v>35</v>
      </c>
      <c r="M1016">
        <v>32.6</v>
      </c>
      <c r="N1016">
        <v>37.5</v>
      </c>
      <c r="R1016">
        <v>59</v>
      </c>
      <c r="S1016">
        <v>61</v>
      </c>
      <c r="W1016">
        <v>49</v>
      </c>
      <c r="X1016">
        <v>48</v>
      </c>
      <c r="Y1016">
        <v>156</v>
      </c>
      <c r="Z1016">
        <v>125</v>
      </c>
      <c r="AA1016">
        <v>55</v>
      </c>
      <c r="AB1016">
        <v>61</v>
      </c>
      <c r="AD1016">
        <v>59</v>
      </c>
      <c r="AF1016">
        <v>48</v>
      </c>
      <c r="AG1016">
        <v>51</v>
      </c>
      <c r="AI1016">
        <v>52</v>
      </c>
      <c r="AK1016">
        <v>125</v>
      </c>
      <c r="AL1016">
        <v>125</v>
      </c>
      <c r="AM1016">
        <v>59</v>
      </c>
      <c r="AN1016">
        <v>49.6</v>
      </c>
      <c r="AP1016">
        <v>86</v>
      </c>
      <c r="AQ1016">
        <v>126</v>
      </c>
      <c r="AR1016">
        <v>9.0909090909090917</v>
      </c>
      <c r="AS1016">
        <v>9.0909090909090917</v>
      </c>
      <c r="BG1016">
        <v>0</v>
      </c>
      <c r="BH1016"/>
      <c r="BM1016">
        <v>1</v>
      </c>
      <c r="BN1016">
        <v>4</v>
      </c>
      <c r="BV1016">
        <v>0</v>
      </c>
      <c r="BW1016"/>
      <c r="CG1016">
        <v>0</v>
      </c>
      <c r="CH1016">
        <v>0</v>
      </c>
      <c r="CI1016"/>
      <c r="CJ1016">
        <v>1.4999999999999999E-2</v>
      </c>
      <c r="CQ1016" t="s">
        <v>161</v>
      </c>
      <c r="CR1016" t="s">
        <v>162</v>
      </c>
      <c r="CS1016">
        <v>0</v>
      </c>
    </row>
    <row r="1017" spans="1:97" x14ac:dyDescent="0.2">
      <c r="A1017">
        <v>2022</v>
      </c>
      <c r="B1017">
        <v>2</v>
      </c>
      <c r="C1017" s="262">
        <v>44605</v>
      </c>
      <c r="D1017">
        <v>417</v>
      </c>
      <c r="E1017">
        <v>660</v>
      </c>
      <c r="F1017">
        <v>7</v>
      </c>
      <c r="G1017" t="s">
        <v>304</v>
      </c>
      <c r="H1017" t="s">
        <v>305</v>
      </c>
      <c r="I1017" t="s">
        <v>160</v>
      </c>
      <c r="J1017">
        <v>1</v>
      </c>
      <c r="K1017">
        <v>6</v>
      </c>
      <c r="L1017">
        <v>1265</v>
      </c>
      <c r="M1017">
        <v>1190.365</v>
      </c>
      <c r="N1017">
        <v>1354.8150000000001</v>
      </c>
      <c r="P1017">
        <v>2026</v>
      </c>
      <c r="R1017">
        <v>1976</v>
      </c>
      <c r="S1017">
        <v>1910</v>
      </c>
      <c r="U1017">
        <v>1429</v>
      </c>
      <c r="W1017">
        <v>1343</v>
      </c>
      <c r="X1017">
        <v>1356</v>
      </c>
      <c r="AA1017">
        <v>1950</v>
      </c>
      <c r="AB1017">
        <v>1862</v>
      </c>
      <c r="AD1017">
        <v>1715</v>
      </c>
      <c r="AF1017">
        <v>1533</v>
      </c>
      <c r="AG1017">
        <v>1503</v>
      </c>
      <c r="AI1017">
        <v>1498</v>
      </c>
      <c r="AM1017">
        <v>1906.5</v>
      </c>
      <c r="AN1017">
        <v>1443.666666666667</v>
      </c>
      <c r="AP1017">
        <v>21</v>
      </c>
      <c r="AQ1017">
        <v>180</v>
      </c>
      <c r="AR1017"/>
      <c r="AS1017"/>
      <c r="AV1017">
        <v>45</v>
      </c>
      <c r="AW1017">
        <v>10</v>
      </c>
      <c r="AX1017">
        <v>15</v>
      </c>
      <c r="AY1017">
        <v>5</v>
      </c>
      <c r="BG1017">
        <v>0</v>
      </c>
      <c r="BH1017">
        <v>45</v>
      </c>
      <c r="BV1017">
        <v>0</v>
      </c>
      <c r="BW1017"/>
      <c r="CG1017">
        <v>0</v>
      </c>
      <c r="CH1017">
        <v>0</v>
      </c>
      <c r="CI1017"/>
      <c r="CJ1017">
        <v>1.4999999999999999E-2</v>
      </c>
      <c r="CQ1017" t="s">
        <v>174</v>
      </c>
      <c r="CR1017" t="s">
        <v>175</v>
      </c>
      <c r="CS1017">
        <v>0</v>
      </c>
    </row>
    <row r="1018" spans="1:97" x14ac:dyDescent="0.2">
      <c r="A1018">
        <v>2022</v>
      </c>
      <c r="B1018">
        <v>2</v>
      </c>
      <c r="C1018" s="262">
        <v>44605</v>
      </c>
      <c r="D1018">
        <v>417</v>
      </c>
      <c r="E1018">
        <v>661</v>
      </c>
      <c r="F1018">
        <v>7</v>
      </c>
      <c r="G1018" t="s">
        <v>306</v>
      </c>
      <c r="H1018" t="s">
        <v>307</v>
      </c>
      <c r="I1018" t="s">
        <v>160</v>
      </c>
      <c r="J1018">
        <v>1</v>
      </c>
      <c r="K1018">
        <v>6</v>
      </c>
      <c r="L1018">
        <v>276</v>
      </c>
      <c r="M1018">
        <v>259.7</v>
      </c>
      <c r="N1018">
        <v>295.60000000000002</v>
      </c>
      <c r="P1018">
        <v>183</v>
      </c>
      <c r="R1018">
        <v>184</v>
      </c>
      <c r="S1018">
        <v>161</v>
      </c>
      <c r="U1018">
        <v>160</v>
      </c>
      <c r="W1018">
        <v>154</v>
      </c>
      <c r="X1018">
        <v>156</v>
      </c>
      <c r="AA1018">
        <v>183</v>
      </c>
      <c r="AB1018">
        <v>195</v>
      </c>
      <c r="AD1018">
        <v>178</v>
      </c>
      <c r="AF1018">
        <v>155</v>
      </c>
      <c r="AG1018">
        <v>156</v>
      </c>
      <c r="AI1018">
        <v>151</v>
      </c>
      <c r="AM1018">
        <v>180.66666666666671</v>
      </c>
      <c r="AN1018">
        <v>155.33333333333329</v>
      </c>
      <c r="AP1018">
        <v>21</v>
      </c>
      <c r="AQ1018">
        <v>180</v>
      </c>
      <c r="AR1018"/>
      <c r="AS1018"/>
      <c r="BG1018">
        <v>0</v>
      </c>
      <c r="BH1018"/>
      <c r="BV1018">
        <v>0</v>
      </c>
      <c r="BW1018"/>
      <c r="CG1018">
        <v>0</v>
      </c>
      <c r="CH1018">
        <v>0</v>
      </c>
      <c r="CI1018"/>
      <c r="CJ1018">
        <v>1.4999999999999999E-2</v>
      </c>
      <c r="CQ1018" t="s">
        <v>174</v>
      </c>
      <c r="CR1018" t="s">
        <v>175</v>
      </c>
      <c r="CS1018">
        <v>0</v>
      </c>
    </row>
    <row r="1019" spans="1:97" x14ac:dyDescent="0.2">
      <c r="A1019">
        <v>2022</v>
      </c>
      <c r="B1019">
        <v>2</v>
      </c>
      <c r="C1019" s="262">
        <v>44605</v>
      </c>
      <c r="D1019">
        <v>417</v>
      </c>
      <c r="E1019">
        <v>661</v>
      </c>
      <c r="F1019">
        <v>8</v>
      </c>
      <c r="G1019" t="s">
        <v>306</v>
      </c>
      <c r="H1019" t="s">
        <v>307</v>
      </c>
      <c r="I1019" t="s">
        <v>160</v>
      </c>
      <c r="J1019">
        <v>1</v>
      </c>
      <c r="K1019">
        <v>6</v>
      </c>
      <c r="L1019">
        <v>276</v>
      </c>
      <c r="M1019">
        <v>259.7</v>
      </c>
      <c r="N1019">
        <v>295.60000000000002</v>
      </c>
      <c r="Y1019">
        <v>243</v>
      </c>
      <c r="Z1019">
        <v>229</v>
      </c>
      <c r="AK1019">
        <v>240</v>
      </c>
      <c r="AL1019">
        <v>242</v>
      </c>
      <c r="AM1019"/>
      <c r="AN1019"/>
      <c r="AP1019">
        <v>21</v>
      </c>
      <c r="AQ1019">
        <v>180</v>
      </c>
      <c r="AR1019">
        <v>15.12605042016807</v>
      </c>
      <c r="AS1019">
        <v>15.12605042016807</v>
      </c>
      <c r="BG1019">
        <v>0</v>
      </c>
      <c r="BH1019"/>
      <c r="BV1019">
        <v>0</v>
      </c>
      <c r="BW1019"/>
      <c r="CG1019">
        <v>0</v>
      </c>
      <c r="CH1019">
        <v>0</v>
      </c>
      <c r="CI1019"/>
      <c r="CJ1019">
        <v>1.4999999999999999E-2</v>
      </c>
      <c r="CQ1019" t="s">
        <v>174</v>
      </c>
      <c r="CR1019" t="s">
        <v>175</v>
      </c>
      <c r="CS1019">
        <v>0</v>
      </c>
    </row>
    <row r="1020" spans="1:97" x14ac:dyDescent="0.2">
      <c r="A1020">
        <v>2022</v>
      </c>
      <c r="B1020">
        <v>2</v>
      </c>
      <c r="C1020" s="262">
        <v>44605</v>
      </c>
      <c r="D1020">
        <v>52</v>
      </c>
      <c r="E1020">
        <v>130</v>
      </c>
      <c r="F1020">
        <v>25</v>
      </c>
      <c r="G1020" t="s">
        <v>421</v>
      </c>
      <c r="H1020" t="s">
        <v>422</v>
      </c>
      <c r="I1020" t="s">
        <v>282</v>
      </c>
      <c r="J1020">
        <v>9</v>
      </c>
      <c r="K1020">
        <v>1</v>
      </c>
      <c r="L1020">
        <v>12</v>
      </c>
      <c r="M1020">
        <v>11.16</v>
      </c>
      <c r="N1020">
        <v>12.84</v>
      </c>
      <c r="AA1020">
        <v>25</v>
      </c>
      <c r="AB1020">
        <v>23</v>
      </c>
      <c r="AD1020">
        <v>22</v>
      </c>
      <c r="AF1020">
        <v>18</v>
      </c>
      <c r="AG1020">
        <v>17</v>
      </c>
      <c r="AI1020">
        <v>14</v>
      </c>
      <c r="AK1020">
        <v>103</v>
      </c>
      <c r="AL1020">
        <v>108</v>
      </c>
      <c r="AM1020">
        <v>23.333333333333329</v>
      </c>
      <c r="AN1020">
        <v>16.333333333333329</v>
      </c>
      <c r="AP1020">
        <v>336</v>
      </c>
      <c r="AQ1020">
        <v>96</v>
      </c>
      <c r="AR1020">
        <v>3.8095238095238089</v>
      </c>
      <c r="AS1020">
        <v>3.8095238095238089</v>
      </c>
      <c r="AV1020">
        <v>2000</v>
      </c>
      <c r="BG1020">
        <v>0</v>
      </c>
      <c r="BH1020">
        <v>2000</v>
      </c>
      <c r="BL1020">
        <v>5</v>
      </c>
      <c r="BM1020">
        <v>4</v>
      </c>
      <c r="BN1020">
        <v>8</v>
      </c>
      <c r="BS1020">
        <v>7</v>
      </c>
      <c r="BV1020">
        <v>0</v>
      </c>
      <c r="BW1020"/>
      <c r="CG1020">
        <v>0</v>
      </c>
      <c r="CH1020">
        <v>0</v>
      </c>
      <c r="CI1020"/>
      <c r="CJ1020">
        <v>0.02</v>
      </c>
      <c r="CQ1020" t="s">
        <v>169</v>
      </c>
      <c r="CR1020" t="s">
        <v>238</v>
      </c>
      <c r="CS1020">
        <v>0</v>
      </c>
    </row>
    <row r="1021" spans="1:97" x14ac:dyDescent="0.2">
      <c r="A1021">
        <v>2022</v>
      </c>
      <c r="B1021">
        <v>2</v>
      </c>
      <c r="C1021" s="262">
        <v>44605</v>
      </c>
      <c r="D1021">
        <v>256</v>
      </c>
      <c r="E1021">
        <v>180</v>
      </c>
      <c r="F1021">
        <v>28</v>
      </c>
      <c r="G1021" t="s">
        <v>392</v>
      </c>
      <c r="H1021" t="s">
        <v>393</v>
      </c>
      <c r="I1021" t="s">
        <v>204</v>
      </c>
      <c r="J1021">
        <v>8</v>
      </c>
      <c r="K1021">
        <v>1</v>
      </c>
      <c r="L1021">
        <v>32</v>
      </c>
      <c r="M1021">
        <v>29.76</v>
      </c>
      <c r="N1021">
        <v>34.24</v>
      </c>
      <c r="AB1021">
        <v>47</v>
      </c>
      <c r="AD1021">
        <v>51</v>
      </c>
      <c r="AG1021">
        <v>38</v>
      </c>
      <c r="AI1021">
        <v>37</v>
      </c>
      <c r="AK1021">
        <v>118</v>
      </c>
      <c r="AL1021">
        <v>142</v>
      </c>
      <c r="AM1021">
        <v>49</v>
      </c>
      <c r="AN1021">
        <v>37.5</v>
      </c>
      <c r="AP1021">
        <v>187</v>
      </c>
      <c r="AQ1021">
        <v>154</v>
      </c>
      <c r="AR1021">
        <v>3.4615384615384621</v>
      </c>
      <c r="AS1021">
        <v>3.4615384615384621</v>
      </c>
      <c r="BG1021">
        <v>0</v>
      </c>
      <c r="BH1021"/>
      <c r="BK1021">
        <v>800</v>
      </c>
      <c r="BM1021">
        <v>2</v>
      </c>
      <c r="BN1021">
        <v>5</v>
      </c>
      <c r="BV1021">
        <v>0</v>
      </c>
      <c r="BW1021">
        <v>800</v>
      </c>
      <c r="CG1021">
        <v>0</v>
      </c>
      <c r="CH1021">
        <v>0</v>
      </c>
      <c r="CI1021"/>
      <c r="CJ1021">
        <v>0.02</v>
      </c>
      <c r="CQ1021" t="s">
        <v>169</v>
      </c>
      <c r="CR1021" t="s">
        <v>238</v>
      </c>
      <c r="CS1021">
        <v>0</v>
      </c>
    </row>
    <row r="1022" spans="1:97" x14ac:dyDescent="0.2">
      <c r="A1022">
        <v>2022</v>
      </c>
      <c r="B1022">
        <v>2</v>
      </c>
      <c r="C1022" s="262">
        <v>44605</v>
      </c>
      <c r="D1022">
        <v>163</v>
      </c>
      <c r="E1022">
        <v>304</v>
      </c>
      <c r="F1022">
        <v>30</v>
      </c>
      <c r="G1022" t="s">
        <v>424</v>
      </c>
      <c r="H1022" t="s">
        <v>425</v>
      </c>
      <c r="I1022" t="s">
        <v>204</v>
      </c>
      <c r="J1022">
        <v>1</v>
      </c>
      <c r="K1022">
        <v>1</v>
      </c>
      <c r="L1022">
        <v>545</v>
      </c>
      <c r="M1022">
        <v>506.85</v>
      </c>
      <c r="N1022">
        <v>583.15</v>
      </c>
      <c r="R1022">
        <v>615</v>
      </c>
      <c r="S1022">
        <v>624</v>
      </c>
      <c r="W1022">
        <v>541</v>
      </c>
      <c r="X1022">
        <v>557</v>
      </c>
      <c r="Z1022">
        <v>155</v>
      </c>
      <c r="AA1022">
        <v>670</v>
      </c>
      <c r="AF1022">
        <v>610</v>
      </c>
      <c r="AM1022">
        <v>636.33333333333337</v>
      </c>
      <c r="AN1022">
        <v>569.33333333333337</v>
      </c>
      <c r="AP1022">
        <v>20</v>
      </c>
      <c r="AQ1022">
        <v>180</v>
      </c>
      <c r="AR1022">
        <v>23.2258064516129</v>
      </c>
      <c r="AS1022">
        <v>23.2258064516129</v>
      </c>
      <c r="AW1022">
        <v>3</v>
      </c>
      <c r="AX1022">
        <v>3</v>
      </c>
      <c r="AY1022">
        <v>1</v>
      </c>
      <c r="BG1022">
        <v>0</v>
      </c>
      <c r="BH1022"/>
      <c r="BK1022">
        <v>150</v>
      </c>
      <c r="BN1022">
        <v>3</v>
      </c>
      <c r="BV1022">
        <v>0</v>
      </c>
      <c r="BW1022">
        <v>150</v>
      </c>
      <c r="BZ1022">
        <v>4</v>
      </c>
      <c r="CG1022">
        <v>0</v>
      </c>
      <c r="CH1022">
        <v>0</v>
      </c>
      <c r="CI1022"/>
      <c r="CJ1022">
        <v>0.02</v>
      </c>
      <c r="CQ1022" t="s">
        <v>426</v>
      </c>
      <c r="CR1022" t="s">
        <v>426</v>
      </c>
      <c r="CS1022">
        <v>0</v>
      </c>
    </row>
    <row r="1023" spans="1:97" x14ac:dyDescent="0.2">
      <c r="A1023">
        <v>2022</v>
      </c>
      <c r="B1023">
        <v>2</v>
      </c>
      <c r="C1023" s="262">
        <v>44605</v>
      </c>
      <c r="D1023">
        <v>334</v>
      </c>
      <c r="E1023">
        <v>254</v>
      </c>
      <c r="F1023">
        <v>49</v>
      </c>
      <c r="G1023" t="s">
        <v>200</v>
      </c>
      <c r="H1023" t="s">
        <v>168</v>
      </c>
      <c r="I1023" t="s">
        <v>201</v>
      </c>
      <c r="J1023">
        <v>4</v>
      </c>
      <c r="K1023">
        <v>2</v>
      </c>
      <c r="L1023">
        <v>203</v>
      </c>
      <c r="M1023">
        <v>188.79</v>
      </c>
      <c r="N1023">
        <v>217.21</v>
      </c>
      <c r="P1023">
        <v>310</v>
      </c>
      <c r="R1023">
        <v>302</v>
      </c>
      <c r="S1023">
        <v>299</v>
      </c>
      <c r="U1023">
        <v>199</v>
      </c>
      <c r="W1023">
        <v>206</v>
      </c>
      <c r="X1023">
        <v>204</v>
      </c>
      <c r="Y1023">
        <v>148</v>
      </c>
      <c r="Z1023">
        <v>132</v>
      </c>
      <c r="AA1023">
        <v>273</v>
      </c>
      <c r="AB1023">
        <v>280</v>
      </c>
      <c r="AD1023">
        <v>254</v>
      </c>
      <c r="AF1023">
        <v>205</v>
      </c>
      <c r="AG1023">
        <v>208</v>
      </c>
      <c r="AI1023">
        <v>196</v>
      </c>
      <c r="AK1023">
        <v>149</v>
      </c>
      <c r="AL1023">
        <v>148</v>
      </c>
      <c r="AM1023">
        <v>286.33333333333331</v>
      </c>
      <c r="AN1023">
        <v>203</v>
      </c>
      <c r="AP1023">
        <v>94</v>
      </c>
      <c r="AQ1023">
        <v>153</v>
      </c>
      <c r="AR1023">
        <v>6.25</v>
      </c>
      <c r="AS1023">
        <v>6.25</v>
      </c>
      <c r="AV1023">
        <v>2550</v>
      </c>
      <c r="AW1023">
        <v>8</v>
      </c>
      <c r="AX1023">
        <v>7</v>
      </c>
      <c r="AY1023">
        <v>5</v>
      </c>
      <c r="BG1023">
        <v>0</v>
      </c>
      <c r="BH1023">
        <v>2550</v>
      </c>
      <c r="BK1023">
        <v>750</v>
      </c>
      <c r="BL1023">
        <v>3</v>
      </c>
      <c r="BM1023">
        <v>2</v>
      </c>
      <c r="BN1023">
        <v>6</v>
      </c>
      <c r="BV1023">
        <v>0</v>
      </c>
      <c r="BW1023">
        <v>750</v>
      </c>
      <c r="BX1023">
        <v>5</v>
      </c>
      <c r="BY1023">
        <v>4</v>
      </c>
      <c r="BZ1023">
        <v>5</v>
      </c>
      <c r="CG1023">
        <v>0</v>
      </c>
      <c r="CH1023">
        <v>0</v>
      </c>
      <c r="CI1023">
        <v>3300</v>
      </c>
      <c r="CJ1023">
        <v>0.02</v>
      </c>
      <c r="CQ1023" t="s">
        <v>169</v>
      </c>
      <c r="CR1023" t="s">
        <v>170</v>
      </c>
      <c r="CS1023">
        <v>0</v>
      </c>
    </row>
    <row r="1024" spans="1:97" x14ac:dyDescent="0.2">
      <c r="A1024">
        <v>2022</v>
      </c>
      <c r="B1024">
        <v>2</v>
      </c>
      <c r="C1024" s="262">
        <v>44605</v>
      </c>
      <c r="D1024">
        <v>162</v>
      </c>
      <c r="E1024">
        <v>303</v>
      </c>
      <c r="F1024"/>
      <c r="G1024" t="s">
        <v>429</v>
      </c>
      <c r="H1024" t="s">
        <v>430</v>
      </c>
      <c r="I1024" t="s">
        <v>317</v>
      </c>
      <c r="J1024">
        <v>1</v>
      </c>
      <c r="K1024">
        <v>1</v>
      </c>
      <c r="L1024">
        <v>600</v>
      </c>
      <c r="M1024">
        <v>558</v>
      </c>
      <c r="N1024">
        <v>642</v>
      </c>
      <c r="AB1024">
        <v>848</v>
      </c>
      <c r="AD1024">
        <v>788</v>
      </c>
      <c r="AK1024">
        <v>160</v>
      </c>
      <c r="AL1024">
        <v>158</v>
      </c>
      <c r="AM1024">
        <v>818</v>
      </c>
      <c r="AN1024"/>
      <c r="AP1024">
        <v>21</v>
      </c>
      <c r="AQ1024">
        <v>171</v>
      </c>
      <c r="AR1024">
        <v>22.641509433962259</v>
      </c>
      <c r="AS1024">
        <v>22.641509433962259</v>
      </c>
      <c r="BG1024">
        <v>0</v>
      </c>
      <c r="BH1024"/>
      <c r="BL1024">
        <v>3</v>
      </c>
      <c r="BM1024">
        <v>7</v>
      </c>
      <c r="BV1024">
        <v>0</v>
      </c>
      <c r="BW1024"/>
      <c r="CG1024">
        <v>0</v>
      </c>
      <c r="CH1024">
        <v>0</v>
      </c>
      <c r="CI1024"/>
      <c r="CQ1024" t="s">
        <v>426</v>
      </c>
      <c r="CR1024" t="s">
        <v>426</v>
      </c>
      <c r="CS1024">
        <v>0</v>
      </c>
    </row>
    <row r="1025" spans="1:97" x14ac:dyDescent="0.2">
      <c r="A1025">
        <v>2022</v>
      </c>
      <c r="B1025">
        <v>2</v>
      </c>
      <c r="C1025" s="262">
        <v>44605</v>
      </c>
      <c r="D1025">
        <v>417</v>
      </c>
      <c r="E1025">
        <v>660</v>
      </c>
      <c r="F1025"/>
      <c r="G1025" t="s">
        <v>304</v>
      </c>
      <c r="H1025" t="s">
        <v>305</v>
      </c>
      <c r="I1025" t="s">
        <v>160</v>
      </c>
      <c r="J1025">
        <v>1</v>
      </c>
      <c r="K1025">
        <v>6</v>
      </c>
      <c r="L1025">
        <v>1265</v>
      </c>
      <c r="M1025">
        <v>1190.365</v>
      </c>
      <c r="N1025">
        <v>1354.8150000000001</v>
      </c>
      <c r="AM1025"/>
      <c r="AN1025"/>
      <c r="AP1025">
        <v>21</v>
      </c>
      <c r="AQ1025">
        <v>180</v>
      </c>
      <c r="AR1025"/>
      <c r="AS1025"/>
      <c r="BG1025">
        <v>0</v>
      </c>
      <c r="BH1025"/>
      <c r="BV1025">
        <v>0</v>
      </c>
      <c r="BW1025"/>
      <c r="CG1025">
        <v>0</v>
      </c>
      <c r="CH1025">
        <v>0</v>
      </c>
      <c r="CI1025"/>
      <c r="CQ1025" t="s">
        <v>174</v>
      </c>
      <c r="CR1025" t="s">
        <v>175</v>
      </c>
      <c r="CS1025">
        <v>0</v>
      </c>
    </row>
    <row r="1026" spans="1:97" x14ac:dyDescent="0.2">
      <c r="A1026">
        <v>2022</v>
      </c>
      <c r="B1026">
        <v>2</v>
      </c>
      <c r="C1026" s="262">
        <v>44606</v>
      </c>
      <c r="D1026">
        <v>331</v>
      </c>
      <c r="E1026">
        <v>253</v>
      </c>
      <c r="F1026">
        <v>2</v>
      </c>
      <c r="G1026" t="s">
        <v>167</v>
      </c>
      <c r="H1026" t="s">
        <v>168</v>
      </c>
      <c r="I1026" t="s">
        <v>160</v>
      </c>
      <c r="J1026">
        <v>3</v>
      </c>
      <c r="K1026">
        <v>2</v>
      </c>
      <c r="L1026">
        <v>203</v>
      </c>
      <c r="M1026">
        <v>188.79</v>
      </c>
      <c r="N1026">
        <v>217.21</v>
      </c>
      <c r="O1026">
        <v>298</v>
      </c>
      <c r="P1026">
        <v>335</v>
      </c>
      <c r="Q1026">
        <v>307</v>
      </c>
      <c r="R1026">
        <v>311</v>
      </c>
      <c r="T1026">
        <v>206</v>
      </c>
      <c r="U1026">
        <v>199</v>
      </c>
      <c r="V1026">
        <v>195</v>
      </c>
      <c r="W1026">
        <v>193</v>
      </c>
      <c r="Y1026">
        <v>94</v>
      </c>
      <c r="Z1026">
        <v>94</v>
      </c>
      <c r="AA1026">
        <v>349</v>
      </c>
      <c r="AB1026">
        <v>341</v>
      </c>
      <c r="AD1026">
        <v>283</v>
      </c>
      <c r="AE1026">
        <v>317</v>
      </c>
      <c r="AF1026">
        <v>208</v>
      </c>
      <c r="AG1026">
        <v>233</v>
      </c>
      <c r="AI1026">
        <v>198</v>
      </c>
      <c r="AJ1026">
        <v>206</v>
      </c>
      <c r="AK1026">
        <v>94</v>
      </c>
      <c r="AL1026">
        <v>94</v>
      </c>
      <c r="AM1026">
        <v>317.625</v>
      </c>
      <c r="AN1026">
        <v>204.75</v>
      </c>
      <c r="AP1026">
        <v>121</v>
      </c>
      <c r="AQ1026">
        <v>89</v>
      </c>
      <c r="AR1026">
        <v>12.76595744680851</v>
      </c>
      <c r="AS1026">
        <v>12.76595744680851</v>
      </c>
      <c r="AV1026">
        <v>300</v>
      </c>
      <c r="AW1026">
        <v>5</v>
      </c>
      <c r="AX1026">
        <v>7</v>
      </c>
      <c r="AY1026">
        <v>8</v>
      </c>
      <c r="BG1026">
        <v>0</v>
      </c>
      <c r="BH1026">
        <v>300</v>
      </c>
      <c r="BK1026">
        <v>780</v>
      </c>
      <c r="BM1026">
        <v>4</v>
      </c>
      <c r="BN1026">
        <v>7</v>
      </c>
      <c r="BV1026">
        <v>0</v>
      </c>
      <c r="BW1026">
        <v>780</v>
      </c>
      <c r="BY1026">
        <v>5</v>
      </c>
      <c r="BZ1026">
        <v>7</v>
      </c>
      <c r="CG1026">
        <v>0</v>
      </c>
      <c r="CH1026">
        <v>0</v>
      </c>
      <c r="CI1026">
        <v>1080</v>
      </c>
      <c r="CJ1026">
        <v>1.4999999999999999E-2</v>
      </c>
      <c r="CQ1026" t="s">
        <v>169</v>
      </c>
      <c r="CR1026" t="s">
        <v>170</v>
      </c>
      <c r="CS1026">
        <v>0</v>
      </c>
    </row>
    <row r="1027" spans="1:97" x14ac:dyDescent="0.2">
      <c r="A1027">
        <v>2022</v>
      </c>
      <c r="B1027">
        <v>2</v>
      </c>
      <c r="C1027" s="262">
        <v>44606</v>
      </c>
      <c r="D1027">
        <v>416</v>
      </c>
      <c r="E1027">
        <v>659</v>
      </c>
      <c r="F1027">
        <v>3</v>
      </c>
      <c r="G1027" t="s">
        <v>172</v>
      </c>
      <c r="H1027" t="s">
        <v>173</v>
      </c>
      <c r="I1027" t="s">
        <v>160</v>
      </c>
      <c r="J1027">
        <v>2</v>
      </c>
      <c r="K1027">
        <v>1</v>
      </c>
      <c r="L1027">
        <v>301</v>
      </c>
      <c r="M1027">
        <v>283.24099999999999</v>
      </c>
      <c r="N1027">
        <v>322.37099999999998</v>
      </c>
      <c r="O1027">
        <v>374</v>
      </c>
      <c r="T1027">
        <v>294</v>
      </c>
      <c r="Y1027">
        <v>122</v>
      </c>
      <c r="AK1027">
        <v>110</v>
      </c>
      <c r="AL1027">
        <v>110</v>
      </c>
      <c r="AM1027">
        <v>374</v>
      </c>
      <c r="AN1027">
        <v>294</v>
      </c>
      <c r="AP1027">
        <v>55</v>
      </c>
      <c r="AQ1027">
        <v>131</v>
      </c>
      <c r="AR1027">
        <v>15.789473684210529</v>
      </c>
      <c r="AS1027">
        <v>15.789473684210529</v>
      </c>
      <c r="AV1027">
        <v>225</v>
      </c>
      <c r="AW1027">
        <v>3</v>
      </c>
      <c r="AX1027">
        <v>2</v>
      </c>
      <c r="AY1027">
        <v>3</v>
      </c>
      <c r="BG1027">
        <v>0</v>
      </c>
      <c r="BH1027">
        <v>225</v>
      </c>
      <c r="BK1027">
        <v>315</v>
      </c>
      <c r="BV1027">
        <v>0</v>
      </c>
      <c r="BW1027">
        <v>315</v>
      </c>
      <c r="CG1027">
        <v>0</v>
      </c>
      <c r="CH1027">
        <v>0</v>
      </c>
      <c r="CI1027">
        <v>540</v>
      </c>
      <c r="CJ1027">
        <v>1.4999999999999999E-2</v>
      </c>
      <c r="CQ1027" t="s">
        <v>174</v>
      </c>
      <c r="CR1027" t="s">
        <v>175</v>
      </c>
      <c r="CS1027">
        <v>0</v>
      </c>
    </row>
    <row r="1028" spans="1:97" x14ac:dyDescent="0.2">
      <c r="A1028">
        <v>2022</v>
      </c>
      <c r="B1028">
        <v>2</v>
      </c>
      <c r="C1028" s="262">
        <v>44606</v>
      </c>
      <c r="D1028">
        <v>417</v>
      </c>
      <c r="E1028">
        <v>660</v>
      </c>
      <c r="F1028">
        <v>3</v>
      </c>
      <c r="G1028" t="s">
        <v>304</v>
      </c>
      <c r="H1028" t="s">
        <v>305</v>
      </c>
      <c r="I1028" t="s">
        <v>160</v>
      </c>
      <c r="J1028">
        <v>1</v>
      </c>
      <c r="K1028">
        <v>6</v>
      </c>
      <c r="L1028">
        <v>1265</v>
      </c>
      <c r="M1028">
        <v>1190.365</v>
      </c>
      <c r="N1028">
        <v>1354.8150000000001</v>
      </c>
      <c r="AM1028"/>
      <c r="AN1028"/>
      <c r="AP1028">
        <v>21</v>
      </c>
      <c r="AQ1028">
        <v>180</v>
      </c>
      <c r="AR1028"/>
      <c r="AS1028"/>
      <c r="BG1028">
        <v>0</v>
      </c>
      <c r="BH1028"/>
      <c r="BV1028">
        <v>0</v>
      </c>
      <c r="BW1028"/>
      <c r="CG1028">
        <v>0</v>
      </c>
      <c r="CH1028">
        <v>0</v>
      </c>
      <c r="CI1028"/>
      <c r="CJ1028">
        <v>1.4999999999999999E-2</v>
      </c>
      <c r="CQ1028" t="s">
        <v>174</v>
      </c>
      <c r="CR1028" t="s">
        <v>175</v>
      </c>
      <c r="CS1028">
        <v>0</v>
      </c>
    </row>
    <row r="1029" spans="1:97" x14ac:dyDescent="0.2">
      <c r="A1029">
        <v>2022</v>
      </c>
      <c r="B1029">
        <v>2</v>
      </c>
      <c r="C1029" s="262">
        <v>44606</v>
      </c>
      <c r="D1029">
        <v>423</v>
      </c>
      <c r="E1029">
        <v>669</v>
      </c>
      <c r="F1029">
        <v>3</v>
      </c>
      <c r="G1029" t="s">
        <v>247</v>
      </c>
      <c r="H1029" t="s">
        <v>248</v>
      </c>
      <c r="I1029" t="s">
        <v>160</v>
      </c>
      <c r="J1029">
        <v>2</v>
      </c>
      <c r="K1029">
        <v>2</v>
      </c>
      <c r="L1029">
        <v>954</v>
      </c>
      <c r="M1029">
        <v>897.71400000000006</v>
      </c>
      <c r="N1029">
        <v>1021.734</v>
      </c>
      <c r="S1029">
        <v>1438</v>
      </c>
      <c r="X1029">
        <v>961</v>
      </c>
      <c r="Z1029">
        <v>253</v>
      </c>
      <c r="AA1029">
        <v>1527</v>
      </c>
      <c r="AB1029">
        <v>1385</v>
      </c>
      <c r="AD1029">
        <v>1225</v>
      </c>
      <c r="AE1029">
        <v>1480</v>
      </c>
      <c r="AF1029">
        <v>1026</v>
      </c>
      <c r="AG1029">
        <v>1044</v>
      </c>
      <c r="AI1029">
        <v>1050</v>
      </c>
      <c r="AJ1029">
        <v>1120</v>
      </c>
      <c r="AK1029">
        <v>221</v>
      </c>
      <c r="AL1029">
        <v>231</v>
      </c>
      <c r="AM1029">
        <v>1411</v>
      </c>
      <c r="AN1029">
        <v>1040.2</v>
      </c>
      <c r="AP1029">
        <v>40</v>
      </c>
      <c r="AQ1029">
        <v>180</v>
      </c>
      <c r="AR1029">
        <v>7.6595744680851068</v>
      </c>
      <c r="AS1029">
        <v>7.6595744680851068</v>
      </c>
      <c r="BG1029">
        <v>0</v>
      </c>
      <c r="BH1029"/>
      <c r="BK1029">
        <v>120</v>
      </c>
      <c r="BL1029">
        <v>2</v>
      </c>
      <c r="BM1029">
        <v>4</v>
      </c>
      <c r="BN1029">
        <v>10</v>
      </c>
      <c r="BV1029">
        <v>0</v>
      </c>
      <c r="BW1029">
        <v>120</v>
      </c>
      <c r="CG1029">
        <v>0</v>
      </c>
      <c r="CH1029">
        <v>0</v>
      </c>
      <c r="CI1029"/>
      <c r="CJ1029">
        <v>1.4999999999999999E-2</v>
      </c>
      <c r="CQ1029" t="s">
        <v>174</v>
      </c>
      <c r="CR1029" t="s">
        <v>175</v>
      </c>
      <c r="CS1029">
        <v>0</v>
      </c>
    </row>
    <row r="1030" spans="1:97" x14ac:dyDescent="0.2">
      <c r="A1030">
        <v>2022</v>
      </c>
      <c r="B1030">
        <v>2</v>
      </c>
      <c r="C1030" s="262">
        <v>44606</v>
      </c>
      <c r="D1030">
        <v>47</v>
      </c>
      <c r="E1030">
        <v>122</v>
      </c>
      <c r="F1030">
        <v>4</v>
      </c>
      <c r="G1030" t="s">
        <v>224</v>
      </c>
      <c r="H1030" t="s">
        <v>225</v>
      </c>
      <c r="I1030" t="s">
        <v>221</v>
      </c>
      <c r="J1030">
        <v>2</v>
      </c>
      <c r="K1030">
        <v>1</v>
      </c>
      <c r="L1030">
        <v>280</v>
      </c>
      <c r="M1030">
        <v>267.39999999999998</v>
      </c>
      <c r="N1030">
        <v>292.60000000000002</v>
      </c>
      <c r="O1030">
        <v>365</v>
      </c>
      <c r="P1030">
        <v>376</v>
      </c>
      <c r="Q1030">
        <v>358</v>
      </c>
      <c r="R1030">
        <v>371</v>
      </c>
      <c r="T1030">
        <v>308</v>
      </c>
      <c r="U1030">
        <v>305</v>
      </c>
      <c r="V1030">
        <v>295</v>
      </c>
      <c r="W1030">
        <v>293</v>
      </c>
      <c r="Y1030">
        <v>113</v>
      </c>
      <c r="Z1030">
        <v>113</v>
      </c>
      <c r="AA1030">
        <v>415</v>
      </c>
      <c r="AB1030">
        <v>393</v>
      </c>
      <c r="AD1030">
        <v>376</v>
      </c>
      <c r="AE1030">
        <v>385</v>
      </c>
      <c r="AF1030">
        <v>331</v>
      </c>
      <c r="AG1030">
        <v>320</v>
      </c>
      <c r="AI1030">
        <v>318</v>
      </c>
      <c r="AJ1030">
        <v>322</v>
      </c>
      <c r="AK1030">
        <v>113</v>
      </c>
      <c r="AL1030">
        <v>113</v>
      </c>
      <c r="AM1030">
        <v>379.875</v>
      </c>
      <c r="AN1030">
        <v>311.5</v>
      </c>
      <c r="AP1030">
        <v>64</v>
      </c>
      <c r="AQ1030">
        <v>113</v>
      </c>
      <c r="AR1030">
        <v>15.929203539823011</v>
      </c>
      <c r="AS1030">
        <v>15.929203539823011</v>
      </c>
      <c r="AW1030">
        <v>2</v>
      </c>
      <c r="AX1030">
        <v>3</v>
      </c>
      <c r="AY1030">
        <v>2</v>
      </c>
      <c r="BG1030">
        <v>0</v>
      </c>
      <c r="BH1030"/>
      <c r="BM1030">
        <v>3</v>
      </c>
      <c r="BN1030">
        <v>5</v>
      </c>
      <c r="BV1030">
        <v>0</v>
      </c>
      <c r="BW1030"/>
      <c r="BY1030">
        <v>6</v>
      </c>
      <c r="BZ1030">
        <v>7</v>
      </c>
      <c r="CG1030">
        <v>0</v>
      </c>
      <c r="CH1030">
        <v>0</v>
      </c>
      <c r="CI1030"/>
      <c r="CJ1030">
        <v>1.4999999999999999E-2</v>
      </c>
      <c r="CQ1030" t="s">
        <v>174</v>
      </c>
      <c r="CR1030" t="s">
        <v>222</v>
      </c>
      <c r="CS1030">
        <v>0</v>
      </c>
    </row>
    <row r="1031" spans="1:97" x14ac:dyDescent="0.2">
      <c r="A1031">
        <v>2022</v>
      </c>
      <c r="B1031">
        <v>2</v>
      </c>
      <c r="C1031" s="262">
        <v>44606</v>
      </c>
      <c r="D1031">
        <v>384</v>
      </c>
      <c r="E1031">
        <v>556</v>
      </c>
      <c r="F1031">
        <v>5</v>
      </c>
      <c r="G1031" t="s">
        <v>187</v>
      </c>
      <c r="H1031" t="s">
        <v>188</v>
      </c>
      <c r="I1031" t="s">
        <v>160</v>
      </c>
      <c r="J1031">
        <v>1</v>
      </c>
      <c r="K1031">
        <v>6</v>
      </c>
      <c r="L1031">
        <v>1066</v>
      </c>
      <c r="M1031">
        <v>1003.106</v>
      </c>
      <c r="N1031">
        <v>1141.6859999999999</v>
      </c>
      <c r="O1031">
        <v>1452</v>
      </c>
      <c r="P1031">
        <v>1634</v>
      </c>
      <c r="Q1031">
        <v>1600</v>
      </c>
      <c r="R1031">
        <v>1675</v>
      </c>
      <c r="T1031">
        <v>1273</v>
      </c>
      <c r="U1031">
        <v>1379</v>
      </c>
      <c r="V1031">
        <v>1341</v>
      </c>
      <c r="W1031">
        <v>1323</v>
      </c>
      <c r="AA1031">
        <v>1621</v>
      </c>
      <c r="AB1031">
        <v>1715</v>
      </c>
      <c r="AD1031">
        <v>1583</v>
      </c>
      <c r="AE1031">
        <v>1688</v>
      </c>
      <c r="AF1031">
        <v>1347</v>
      </c>
      <c r="AG1031">
        <v>1335</v>
      </c>
      <c r="AI1031">
        <v>1296</v>
      </c>
      <c r="AJ1031">
        <v>1350</v>
      </c>
      <c r="AM1031">
        <v>1621</v>
      </c>
      <c r="AN1031">
        <v>1330.5</v>
      </c>
      <c r="AP1031">
        <v>21</v>
      </c>
      <c r="AQ1031">
        <v>180</v>
      </c>
      <c r="AR1031"/>
      <c r="AS1031"/>
      <c r="AV1031">
        <v>200</v>
      </c>
      <c r="AW1031">
        <v>10</v>
      </c>
      <c r="AX1031">
        <v>10</v>
      </c>
      <c r="AY1031">
        <v>10</v>
      </c>
      <c r="BG1031">
        <v>0</v>
      </c>
      <c r="BH1031">
        <v>200</v>
      </c>
      <c r="BK1031">
        <v>144</v>
      </c>
      <c r="BL1031">
        <v>5</v>
      </c>
      <c r="BM1031">
        <v>2</v>
      </c>
      <c r="BN1031">
        <v>8</v>
      </c>
      <c r="BV1031">
        <v>0</v>
      </c>
      <c r="BW1031">
        <v>144</v>
      </c>
      <c r="BX1031">
        <v>2</v>
      </c>
      <c r="BY1031">
        <v>2</v>
      </c>
      <c r="BZ1031">
        <v>3</v>
      </c>
      <c r="CG1031">
        <v>0</v>
      </c>
      <c r="CH1031">
        <v>0</v>
      </c>
      <c r="CI1031">
        <v>344</v>
      </c>
      <c r="CJ1031">
        <v>1.4999999999999999E-2</v>
      </c>
      <c r="CQ1031" t="s">
        <v>174</v>
      </c>
      <c r="CR1031" t="s">
        <v>175</v>
      </c>
      <c r="CS1031">
        <v>0</v>
      </c>
    </row>
    <row r="1032" spans="1:97" x14ac:dyDescent="0.2">
      <c r="A1032">
        <v>2022</v>
      </c>
      <c r="B1032">
        <v>2</v>
      </c>
      <c r="C1032" s="262">
        <v>44606</v>
      </c>
      <c r="D1032">
        <v>384</v>
      </c>
      <c r="E1032">
        <v>557</v>
      </c>
      <c r="F1032">
        <v>5</v>
      </c>
      <c r="G1032" t="s">
        <v>189</v>
      </c>
      <c r="H1032" t="s">
        <v>190</v>
      </c>
      <c r="I1032" t="s">
        <v>160</v>
      </c>
      <c r="J1032">
        <v>1</v>
      </c>
      <c r="K1032">
        <v>6</v>
      </c>
      <c r="L1032">
        <v>182</v>
      </c>
      <c r="M1032">
        <v>171.262</v>
      </c>
      <c r="N1032">
        <v>194.922</v>
      </c>
      <c r="Y1032">
        <v>181</v>
      </c>
      <c r="Z1032">
        <v>183</v>
      </c>
      <c r="AK1032">
        <v>179</v>
      </c>
      <c r="AL1032">
        <v>180</v>
      </c>
      <c r="AM1032"/>
      <c r="AN1032"/>
      <c r="AP1032">
        <v>21</v>
      </c>
      <c r="AQ1032">
        <v>180</v>
      </c>
      <c r="AR1032">
        <v>20</v>
      </c>
      <c r="AS1032">
        <v>20</v>
      </c>
      <c r="BG1032">
        <v>0</v>
      </c>
      <c r="BH1032"/>
      <c r="BV1032">
        <v>0</v>
      </c>
      <c r="BW1032"/>
      <c r="CG1032">
        <v>0</v>
      </c>
      <c r="CH1032">
        <v>0</v>
      </c>
      <c r="CI1032"/>
      <c r="CJ1032">
        <v>1.4999999999999999E-2</v>
      </c>
      <c r="CQ1032" t="s">
        <v>174</v>
      </c>
      <c r="CR1032" t="s">
        <v>175</v>
      </c>
      <c r="CS1032">
        <v>0</v>
      </c>
    </row>
    <row r="1033" spans="1:97" x14ac:dyDescent="0.2">
      <c r="A1033">
        <v>2022</v>
      </c>
      <c r="B1033">
        <v>2</v>
      </c>
      <c r="C1033" s="262">
        <v>44606</v>
      </c>
      <c r="D1033">
        <v>236</v>
      </c>
      <c r="E1033">
        <v>160</v>
      </c>
      <c r="F1033">
        <v>6</v>
      </c>
      <c r="G1033" t="s">
        <v>214</v>
      </c>
      <c r="H1033" t="s">
        <v>215</v>
      </c>
      <c r="I1033" t="s">
        <v>160</v>
      </c>
      <c r="J1033">
        <v>2</v>
      </c>
      <c r="K1033">
        <v>1</v>
      </c>
      <c r="L1033">
        <v>200</v>
      </c>
      <c r="M1033">
        <v>186</v>
      </c>
      <c r="N1033">
        <v>214</v>
      </c>
      <c r="O1033">
        <v>224</v>
      </c>
      <c r="P1033">
        <v>227</v>
      </c>
      <c r="Q1033">
        <v>218</v>
      </c>
      <c r="R1033">
        <v>231</v>
      </c>
      <c r="T1033">
        <v>176</v>
      </c>
      <c r="U1033">
        <v>175</v>
      </c>
      <c r="V1033">
        <v>175</v>
      </c>
      <c r="W1033">
        <v>190</v>
      </c>
      <c r="Y1033">
        <v>108</v>
      </c>
      <c r="Z1033">
        <v>110</v>
      </c>
      <c r="AA1033">
        <v>277</v>
      </c>
      <c r="AB1033">
        <v>261</v>
      </c>
      <c r="AD1033">
        <v>268</v>
      </c>
      <c r="AE1033">
        <v>271</v>
      </c>
      <c r="AF1033">
        <v>190</v>
      </c>
      <c r="AG1033">
        <v>198</v>
      </c>
      <c r="AI1033">
        <v>203</v>
      </c>
      <c r="AJ1033">
        <v>200</v>
      </c>
      <c r="AK1033">
        <v>109</v>
      </c>
      <c r="AL1033">
        <v>110</v>
      </c>
      <c r="AM1033">
        <v>247.125</v>
      </c>
      <c r="AN1033">
        <v>188.375</v>
      </c>
      <c r="AP1033">
        <v>76</v>
      </c>
      <c r="AQ1033">
        <v>95</v>
      </c>
      <c r="AR1033">
        <v>16.513761467889911</v>
      </c>
      <c r="AS1033">
        <v>16.513761467889911</v>
      </c>
      <c r="AV1033">
        <v>552</v>
      </c>
      <c r="AW1033">
        <v>3</v>
      </c>
      <c r="AX1033">
        <v>3</v>
      </c>
      <c r="AY1033">
        <v>3</v>
      </c>
      <c r="BG1033">
        <v>0</v>
      </c>
      <c r="BH1033">
        <v>552</v>
      </c>
      <c r="BK1033">
        <v>1086</v>
      </c>
      <c r="BN1033">
        <v>6</v>
      </c>
      <c r="BV1033">
        <v>0</v>
      </c>
      <c r="BW1033">
        <v>1086</v>
      </c>
      <c r="BZ1033">
        <v>9</v>
      </c>
      <c r="CG1033">
        <v>0</v>
      </c>
      <c r="CH1033">
        <v>0</v>
      </c>
      <c r="CI1033">
        <v>1638</v>
      </c>
      <c r="CJ1033">
        <v>1.4999999999999999E-2</v>
      </c>
      <c r="CQ1033" t="s">
        <v>216</v>
      </c>
      <c r="CR1033" t="s">
        <v>217</v>
      </c>
      <c r="CS1033">
        <v>0</v>
      </c>
    </row>
    <row r="1034" spans="1:97" x14ac:dyDescent="0.2">
      <c r="A1034">
        <v>2022</v>
      </c>
      <c r="B1034">
        <v>2</v>
      </c>
      <c r="C1034" s="262">
        <v>44606</v>
      </c>
      <c r="D1034">
        <v>395</v>
      </c>
      <c r="E1034">
        <v>607</v>
      </c>
      <c r="F1034">
        <v>7</v>
      </c>
      <c r="G1034" t="s">
        <v>344</v>
      </c>
      <c r="H1034" t="s">
        <v>345</v>
      </c>
      <c r="I1034" t="s">
        <v>160</v>
      </c>
      <c r="J1034">
        <v>3</v>
      </c>
      <c r="K1034">
        <v>3</v>
      </c>
      <c r="L1034">
        <v>100</v>
      </c>
      <c r="M1034">
        <v>93</v>
      </c>
      <c r="N1034">
        <v>107</v>
      </c>
      <c r="O1034">
        <v>133</v>
      </c>
      <c r="P1034">
        <v>144</v>
      </c>
      <c r="Q1034">
        <v>141</v>
      </c>
      <c r="R1034">
        <v>134</v>
      </c>
      <c r="T1034">
        <v>120</v>
      </c>
      <c r="U1034">
        <v>120</v>
      </c>
      <c r="V1034">
        <v>118</v>
      </c>
      <c r="W1034">
        <v>116</v>
      </c>
      <c r="AM1034">
        <v>138</v>
      </c>
      <c r="AN1034">
        <v>118.5</v>
      </c>
      <c r="AP1034">
        <v>86</v>
      </c>
      <c r="AQ1034">
        <v>126</v>
      </c>
      <c r="AR1034"/>
      <c r="AS1034"/>
      <c r="AV1034">
        <v>1872</v>
      </c>
      <c r="AW1034">
        <v>2</v>
      </c>
      <c r="AX1034">
        <v>4</v>
      </c>
      <c r="AY1034">
        <v>1</v>
      </c>
      <c r="BG1034">
        <v>0</v>
      </c>
      <c r="BH1034">
        <v>1872</v>
      </c>
      <c r="BK1034">
        <v>864</v>
      </c>
      <c r="BV1034">
        <v>0</v>
      </c>
      <c r="BW1034">
        <v>864</v>
      </c>
      <c r="CG1034">
        <v>0</v>
      </c>
      <c r="CH1034">
        <v>0</v>
      </c>
      <c r="CI1034">
        <v>2736</v>
      </c>
      <c r="CJ1034">
        <v>1.4999999999999999E-2</v>
      </c>
      <c r="CQ1034" t="s">
        <v>161</v>
      </c>
      <c r="CR1034" t="s">
        <v>162</v>
      </c>
      <c r="CS1034">
        <v>0</v>
      </c>
    </row>
    <row r="1035" spans="1:97" x14ac:dyDescent="0.2">
      <c r="A1035">
        <v>2022</v>
      </c>
      <c r="B1035">
        <v>2</v>
      </c>
      <c r="C1035" s="262">
        <v>44606</v>
      </c>
      <c r="D1035">
        <v>395</v>
      </c>
      <c r="E1035">
        <v>608</v>
      </c>
      <c r="F1035">
        <v>7</v>
      </c>
      <c r="G1035" t="s">
        <v>346</v>
      </c>
      <c r="H1035" t="s">
        <v>347</v>
      </c>
      <c r="I1035" t="s">
        <v>160</v>
      </c>
      <c r="J1035">
        <v>3</v>
      </c>
      <c r="K1035">
        <v>3</v>
      </c>
      <c r="L1035">
        <v>100</v>
      </c>
      <c r="M1035">
        <v>93</v>
      </c>
      <c r="N1035">
        <v>107</v>
      </c>
      <c r="O1035">
        <v>118</v>
      </c>
      <c r="P1035">
        <v>127</v>
      </c>
      <c r="Q1035">
        <v>131</v>
      </c>
      <c r="R1035">
        <v>133</v>
      </c>
      <c r="T1035">
        <v>103</v>
      </c>
      <c r="U1035">
        <v>101</v>
      </c>
      <c r="V1035">
        <v>100</v>
      </c>
      <c r="W1035">
        <v>100</v>
      </c>
      <c r="AM1035">
        <v>127.25</v>
      </c>
      <c r="AN1035">
        <v>101</v>
      </c>
      <c r="AP1035">
        <v>86</v>
      </c>
      <c r="AQ1035">
        <v>126</v>
      </c>
      <c r="AR1035"/>
      <c r="AS1035"/>
      <c r="AV1035">
        <v>1872</v>
      </c>
      <c r="AW1035">
        <v>3</v>
      </c>
      <c r="AX1035">
        <v>3</v>
      </c>
      <c r="AY1035">
        <v>2</v>
      </c>
      <c r="BG1035">
        <v>0</v>
      </c>
      <c r="BH1035">
        <v>1872</v>
      </c>
      <c r="BK1035">
        <v>864</v>
      </c>
      <c r="BV1035">
        <v>0</v>
      </c>
      <c r="BW1035">
        <v>864</v>
      </c>
      <c r="CG1035">
        <v>0</v>
      </c>
      <c r="CH1035">
        <v>0</v>
      </c>
      <c r="CI1035">
        <v>2736</v>
      </c>
      <c r="CJ1035">
        <v>1.4999999999999999E-2</v>
      </c>
      <c r="CQ1035" t="s">
        <v>161</v>
      </c>
      <c r="CR1035" t="s">
        <v>162</v>
      </c>
      <c r="CS1035">
        <v>0</v>
      </c>
    </row>
    <row r="1036" spans="1:97" x14ac:dyDescent="0.2">
      <c r="A1036">
        <v>2022</v>
      </c>
      <c r="B1036">
        <v>2</v>
      </c>
      <c r="C1036" s="262">
        <v>44606</v>
      </c>
      <c r="D1036">
        <v>395</v>
      </c>
      <c r="E1036">
        <v>609</v>
      </c>
      <c r="F1036">
        <v>7</v>
      </c>
      <c r="G1036" t="s">
        <v>158</v>
      </c>
      <c r="H1036" t="s">
        <v>159</v>
      </c>
      <c r="I1036" t="s">
        <v>160</v>
      </c>
      <c r="J1036">
        <v>3</v>
      </c>
      <c r="K1036">
        <v>3</v>
      </c>
      <c r="L1036">
        <v>35</v>
      </c>
      <c r="M1036">
        <v>32.6</v>
      </c>
      <c r="N1036">
        <v>37.5</v>
      </c>
      <c r="O1036">
        <v>55</v>
      </c>
      <c r="P1036">
        <v>58</v>
      </c>
      <c r="Q1036">
        <v>58</v>
      </c>
      <c r="R1036">
        <v>59</v>
      </c>
      <c r="T1036">
        <v>50</v>
      </c>
      <c r="U1036">
        <v>50</v>
      </c>
      <c r="V1036">
        <v>49</v>
      </c>
      <c r="W1036">
        <v>50</v>
      </c>
      <c r="Y1036">
        <v>120</v>
      </c>
      <c r="Z1036">
        <v>124</v>
      </c>
      <c r="AM1036">
        <v>57.5</v>
      </c>
      <c r="AN1036">
        <v>49.75</v>
      </c>
      <c r="AP1036">
        <v>86</v>
      </c>
      <c r="AQ1036">
        <v>126</v>
      </c>
      <c r="AR1036">
        <v>9.8360655737704921</v>
      </c>
      <c r="AS1036">
        <v>9.8360655737704921</v>
      </c>
      <c r="AV1036">
        <v>1872</v>
      </c>
      <c r="AW1036">
        <v>2</v>
      </c>
      <c r="AX1036">
        <v>2</v>
      </c>
      <c r="AY1036">
        <v>2</v>
      </c>
      <c r="BG1036">
        <v>0</v>
      </c>
      <c r="BH1036">
        <v>1872</v>
      </c>
      <c r="BK1036">
        <v>864</v>
      </c>
      <c r="BV1036">
        <v>0</v>
      </c>
      <c r="BW1036">
        <v>864</v>
      </c>
      <c r="CG1036">
        <v>0</v>
      </c>
      <c r="CH1036">
        <v>0</v>
      </c>
      <c r="CI1036">
        <v>2736</v>
      </c>
      <c r="CJ1036">
        <v>1.4999999999999999E-2</v>
      </c>
      <c r="CQ1036" t="s">
        <v>161</v>
      </c>
      <c r="CR1036" t="s">
        <v>162</v>
      </c>
      <c r="CS1036">
        <v>0</v>
      </c>
    </row>
    <row r="1037" spans="1:97" x14ac:dyDescent="0.2">
      <c r="A1037">
        <v>2022</v>
      </c>
      <c r="B1037">
        <v>2</v>
      </c>
      <c r="C1037" s="262">
        <v>44606</v>
      </c>
      <c r="D1037">
        <v>416</v>
      </c>
      <c r="E1037">
        <v>659</v>
      </c>
      <c r="F1037">
        <v>7</v>
      </c>
      <c r="G1037" t="s">
        <v>172</v>
      </c>
      <c r="H1037" t="s">
        <v>173</v>
      </c>
      <c r="I1037" t="s">
        <v>160</v>
      </c>
      <c r="J1037">
        <v>2</v>
      </c>
      <c r="K1037">
        <v>1</v>
      </c>
      <c r="L1037">
        <v>301</v>
      </c>
      <c r="M1037">
        <v>283.24099999999999</v>
      </c>
      <c r="N1037">
        <v>322.37099999999998</v>
      </c>
      <c r="AM1037"/>
      <c r="AN1037"/>
      <c r="AP1037">
        <v>55</v>
      </c>
      <c r="AQ1037">
        <v>131</v>
      </c>
      <c r="AR1037"/>
      <c r="AS1037"/>
      <c r="BG1037">
        <v>0</v>
      </c>
      <c r="BH1037"/>
      <c r="BV1037">
        <v>0</v>
      </c>
      <c r="BW1037"/>
      <c r="CG1037">
        <v>0</v>
      </c>
      <c r="CH1037">
        <v>0</v>
      </c>
      <c r="CI1037"/>
      <c r="CJ1037">
        <v>1.4999999999999999E-2</v>
      </c>
      <c r="CQ1037" t="s">
        <v>174</v>
      </c>
      <c r="CR1037" t="s">
        <v>175</v>
      </c>
      <c r="CS1037">
        <v>0</v>
      </c>
    </row>
    <row r="1038" spans="1:97" x14ac:dyDescent="0.2">
      <c r="A1038">
        <v>2022</v>
      </c>
      <c r="B1038">
        <v>2</v>
      </c>
      <c r="C1038" s="262">
        <v>44606</v>
      </c>
      <c r="D1038">
        <v>417</v>
      </c>
      <c r="E1038">
        <v>660</v>
      </c>
      <c r="F1038">
        <v>8</v>
      </c>
      <c r="G1038" t="s">
        <v>304</v>
      </c>
      <c r="H1038" t="s">
        <v>305</v>
      </c>
      <c r="I1038" t="s">
        <v>160</v>
      </c>
      <c r="J1038">
        <v>1</v>
      </c>
      <c r="K1038">
        <v>6</v>
      </c>
      <c r="L1038">
        <v>1265</v>
      </c>
      <c r="M1038">
        <v>1190.365</v>
      </c>
      <c r="N1038">
        <v>1354.8150000000001</v>
      </c>
      <c r="O1038">
        <v>1645</v>
      </c>
      <c r="P1038">
        <v>1870</v>
      </c>
      <c r="Q1038">
        <v>966</v>
      </c>
      <c r="R1038">
        <v>956</v>
      </c>
      <c r="T1038">
        <v>1329</v>
      </c>
      <c r="U1038">
        <v>1432</v>
      </c>
      <c r="V1038">
        <v>701</v>
      </c>
      <c r="W1038">
        <v>691</v>
      </c>
      <c r="AA1038">
        <v>1806</v>
      </c>
      <c r="AB1038">
        <v>1856</v>
      </c>
      <c r="AD1038">
        <v>1715</v>
      </c>
      <c r="AE1038">
        <v>1757</v>
      </c>
      <c r="AF1038">
        <v>1376</v>
      </c>
      <c r="AG1038">
        <v>1400</v>
      </c>
      <c r="AI1038">
        <v>1375</v>
      </c>
      <c r="AJ1038">
        <v>1440</v>
      </c>
      <c r="AM1038">
        <v>1571.375</v>
      </c>
      <c r="AN1038">
        <v>1218</v>
      </c>
      <c r="AP1038">
        <v>21</v>
      </c>
      <c r="AQ1038">
        <v>180</v>
      </c>
      <c r="AR1038"/>
      <c r="AS1038"/>
      <c r="AV1038">
        <v>135</v>
      </c>
      <c r="AW1038">
        <v>15</v>
      </c>
      <c r="AX1038">
        <v>5</v>
      </c>
      <c r="AY1038">
        <v>10</v>
      </c>
      <c r="BG1038">
        <v>0</v>
      </c>
      <c r="BH1038">
        <v>135</v>
      </c>
      <c r="BK1038">
        <v>90</v>
      </c>
      <c r="BL1038">
        <v>6</v>
      </c>
      <c r="BM1038">
        <v>4</v>
      </c>
      <c r="BN1038">
        <v>4</v>
      </c>
      <c r="BV1038">
        <v>0</v>
      </c>
      <c r="BW1038">
        <v>90</v>
      </c>
      <c r="BX1038">
        <v>3</v>
      </c>
      <c r="BY1038">
        <v>1</v>
      </c>
      <c r="BZ1038">
        <v>2</v>
      </c>
      <c r="CG1038">
        <v>0</v>
      </c>
      <c r="CH1038">
        <v>0</v>
      </c>
      <c r="CI1038">
        <v>225</v>
      </c>
      <c r="CJ1038">
        <v>1.4999999999999999E-2</v>
      </c>
      <c r="CQ1038" t="s">
        <v>174</v>
      </c>
      <c r="CR1038" t="s">
        <v>175</v>
      </c>
      <c r="CS1038">
        <v>0</v>
      </c>
    </row>
    <row r="1039" spans="1:97" x14ac:dyDescent="0.2">
      <c r="A1039">
        <v>2022</v>
      </c>
      <c r="B1039">
        <v>2</v>
      </c>
      <c r="C1039" s="262">
        <v>44606</v>
      </c>
      <c r="D1039">
        <v>417</v>
      </c>
      <c r="E1039">
        <v>661</v>
      </c>
      <c r="F1039">
        <v>8</v>
      </c>
      <c r="G1039" t="s">
        <v>306</v>
      </c>
      <c r="H1039" t="s">
        <v>307</v>
      </c>
      <c r="I1039" t="s">
        <v>160</v>
      </c>
      <c r="J1039">
        <v>1</v>
      </c>
      <c r="K1039">
        <v>6</v>
      </c>
      <c r="L1039">
        <v>276</v>
      </c>
      <c r="M1039">
        <v>259.7</v>
      </c>
      <c r="N1039">
        <v>295.60000000000002</v>
      </c>
      <c r="O1039">
        <v>170</v>
      </c>
      <c r="P1039">
        <v>186</v>
      </c>
      <c r="T1039">
        <v>141</v>
      </c>
      <c r="U1039">
        <v>153</v>
      </c>
      <c r="Y1039">
        <v>226</v>
      </c>
      <c r="Z1039">
        <v>220</v>
      </c>
      <c r="AA1039">
        <v>177</v>
      </c>
      <c r="AB1039">
        <v>174</v>
      </c>
      <c r="AD1039">
        <v>181</v>
      </c>
      <c r="AE1039">
        <v>183</v>
      </c>
      <c r="AF1039">
        <v>149</v>
      </c>
      <c r="AG1039">
        <v>141</v>
      </c>
      <c r="AI1039">
        <v>145</v>
      </c>
      <c r="AJ1039">
        <v>149</v>
      </c>
      <c r="AK1039">
        <v>221</v>
      </c>
      <c r="AL1039">
        <v>223</v>
      </c>
      <c r="AM1039">
        <v>178.5</v>
      </c>
      <c r="AN1039">
        <v>146.33333333333329</v>
      </c>
      <c r="AP1039">
        <v>21</v>
      </c>
      <c r="AQ1039">
        <v>180</v>
      </c>
      <c r="AR1039">
        <v>16.216216216216221</v>
      </c>
      <c r="AS1039">
        <v>16.216216216216221</v>
      </c>
      <c r="BG1039">
        <v>0</v>
      </c>
      <c r="BH1039"/>
      <c r="BV1039">
        <v>0</v>
      </c>
      <c r="BW1039"/>
      <c r="CG1039">
        <v>0</v>
      </c>
      <c r="CH1039">
        <v>0</v>
      </c>
      <c r="CI1039"/>
      <c r="CJ1039">
        <v>1.4999999999999999E-2</v>
      </c>
      <c r="CQ1039" t="s">
        <v>174</v>
      </c>
      <c r="CR1039" t="s">
        <v>175</v>
      </c>
      <c r="CS1039">
        <v>0</v>
      </c>
    </row>
    <row r="1040" spans="1:97" x14ac:dyDescent="0.2">
      <c r="A1040">
        <v>2022</v>
      </c>
      <c r="B1040">
        <v>2</v>
      </c>
      <c r="C1040" s="262">
        <v>44606</v>
      </c>
      <c r="D1040">
        <v>422</v>
      </c>
      <c r="E1040">
        <v>668</v>
      </c>
      <c r="F1040">
        <v>8</v>
      </c>
      <c r="G1040" t="s">
        <v>308</v>
      </c>
      <c r="H1040" t="s">
        <v>309</v>
      </c>
      <c r="I1040" t="s">
        <v>160</v>
      </c>
      <c r="J1040">
        <v>2</v>
      </c>
      <c r="K1040">
        <v>1</v>
      </c>
      <c r="L1040">
        <v>103</v>
      </c>
      <c r="M1040">
        <v>96.923000000000002</v>
      </c>
      <c r="N1040">
        <v>110.313</v>
      </c>
      <c r="AB1040">
        <v>144</v>
      </c>
      <c r="AD1040">
        <v>139</v>
      </c>
      <c r="AE1040">
        <v>142</v>
      </c>
      <c r="AG1040">
        <v>116</v>
      </c>
      <c r="AI1040">
        <v>110</v>
      </c>
      <c r="AJ1040">
        <v>113</v>
      </c>
      <c r="AK1040">
        <v>110</v>
      </c>
      <c r="AL1040">
        <v>110</v>
      </c>
      <c r="AM1040">
        <v>141.66666666666671</v>
      </c>
      <c r="AN1040">
        <v>113</v>
      </c>
      <c r="AP1040">
        <v>103</v>
      </c>
      <c r="AQ1040">
        <v>105</v>
      </c>
      <c r="AR1040">
        <v>16.36363636363636</v>
      </c>
      <c r="AS1040">
        <v>16.36363636363636</v>
      </c>
      <c r="BG1040">
        <v>0</v>
      </c>
      <c r="BH1040"/>
      <c r="BM1040">
        <v>3</v>
      </c>
      <c r="BN1040">
        <v>6</v>
      </c>
      <c r="BV1040">
        <v>0</v>
      </c>
      <c r="BW1040"/>
      <c r="CG1040">
        <v>0</v>
      </c>
      <c r="CH1040">
        <v>0</v>
      </c>
      <c r="CI1040"/>
      <c r="CJ1040">
        <v>1.4999999999999999E-2</v>
      </c>
      <c r="CQ1040" t="s">
        <v>174</v>
      </c>
      <c r="CR1040" t="s">
        <v>175</v>
      </c>
      <c r="CS1040">
        <v>0</v>
      </c>
    </row>
    <row r="1041" spans="1:97" x14ac:dyDescent="0.2">
      <c r="A1041">
        <v>2022</v>
      </c>
      <c r="B1041">
        <v>2</v>
      </c>
      <c r="C1041" s="262">
        <v>44606</v>
      </c>
      <c r="D1041">
        <v>52</v>
      </c>
      <c r="E1041">
        <v>130</v>
      </c>
      <c r="F1041">
        <v>25</v>
      </c>
      <c r="G1041" t="s">
        <v>421</v>
      </c>
      <c r="H1041" t="s">
        <v>422</v>
      </c>
      <c r="I1041" t="s">
        <v>282</v>
      </c>
      <c r="J1041">
        <v>9</v>
      </c>
      <c r="K1041">
        <v>1</v>
      </c>
      <c r="L1041">
        <v>12</v>
      </c>
      <c r="M1041">
        <v>11.16</v>
      </c>
      <c r="N1041">
        <v>12.84</v>
      </c>
      <c r="O1041">
        <v>18</v>
      </c>
      <c r="P1041">
        <v>19</v>
      </c>
      <c r="Q1041">
        <v>18</v>
      </c>
      <c r="R1041">
        <v>19</v>
      </c>
      <c r="T1041">
        <v>16</v>
      </c>
      <c r="U1041">
        <v>15</v>
      </c>
      <c r="V1041">
        <v>14</v>
      </c>
      <c r="W1041">
        <v>15</v>
      </c>
      <c r="Y1041">
        <v>107</v>
      </c>
      <c r="AA1041">
        <v>24</v>
      </c>
      <c r="AB1041">
        <v>20</v>
      </c>
      <c r="AD1041">
        <v>19</v>
      </c>
      <c r="AE1041">
        <v>20</v>
      </c>
      <c r="AF1041">
        <v>17</v>
      </c>
      <c r="AG1041">
        <v>16</v>
      </c>
      <c r="AI1041">
        <v>15</v>
      </c>
      <c r="AJ1041">
        <v>14</v>
      </c>
      <c r="AK1041">
        <v>108</v>
      </c>
      <c r="AL1041">
        <v>107</v>
      </c>
      <c r="AM1041">
        <v>19.625</v>
      </c>
      <c r="AN1041">
        <v>15.25</v>
      </c>
      <c r="AP1041">
        <v>336</v>
      </c>
      <c r="AQ1041">
        <v>96</v>
      </c>
      <c r="AR1041">
        <v>3.7383177570093462</v>
      </c>
      <c r="AS1041">
        <v>3.7383177570093462</v>
      </c>
      <c r="AV1041">
        <v>2800</v>
      </c>
      <c r="AW1041">
        <v>4</v>
      </c>
      <c r="AX1041">
        <v>4</v>
      </c>
      <c r="AY1041">
        <v>2</v>
      </c>
      <c r="BG1041">
        <v>0</v>
      </c>
      <c r="BH1041">
        <v>2800</v>
      </c>
      <c r="BK1041">
        <v>2400</v>
      </c>
      <c r="BM1041">
        <v>4</v>
      </c>
      <c r="BN1041">
        <v>6</v>
      </c>
      <c r="BV1041">
        <v>0</v>
      </c>
      <c r="BW1041">
        <v>2400</v>
      </c>
      <c r="BY1041">
        <v>8</v>
      </c>
      <c r="BZ1041">
        <v>8</v>
      </c>
      <c r="CG1041">
        <v>0</v>
      </c>
      <c r="CH1041">
        <v>0</v>
      </c>
      <c r="CI1041">
        <v>5200</v>
      </c>
      <c r="CJ1041">
        <v>0.02</v>
      </c>
      <c r="CQ1041" t="s">
        <v>169</v>
      </c>
      <c r="CR1041" t="s">
        <v>238</v>
      </c>
      <c r="CS1041">
        <v>0</v>
      </c>
    </row>
    <row r="1042" spans="1:97" x14ac:dyDescent="0.2">
      <c r="A1042">
        <v>2022</v>
      </c>
      <c r="B1042">
        <v>2</v>
      </c>
      <c r="C1042" s="262">
        <v>44606</v>
      </c>
      <c r="D1042">
        <v>256</v>
      </c>
      <c r="E1042">
        <v>180</v>
      </c>
      <c r="F1042">
        <v>28</v>
      </c>
      <c r="G1042" t="s">
        <v>392</v>
      </c>
      <c r="H1042" t="s">
        <v>393</v>
      </c>
      <c r="I1042" t="s">
        <v>204</v>
      </c>
      <c r="J1042">
        <v>8</v>
      </c>
      <c r="K1042">
        <v>1</v>
      </c>
      <c r="L1042">
        <v>32</v>
      </c>
      <c r="M1042">
        <v>29.76</v>
      </c>
      <c r="N1042">
        <v>34.24</v>
      </c>
      <c r="O1042">
        <v>45</v>
      </c>
      <c r="P1042">
        <v>43</v>
      </c>
      <c r="Q1042">
        <v>39</v>
      </c>
      <c r="R1042">
        <v>41</v>
      </c>
      <c r="T1042">
        <v>41</v>
      </c>
      <c r="U1042">
        <v>36</v>
      </c>
      <c r="V1042">
        <v>35</v>
      </c>
      <c r="W1042">
        <v>34</v>
      </c>
      <c r="Y1042">
        <v>138</v>
      </c>
      <c r="AM1042">
        <v>42</v>
      </c>
      <c r="AN1042">
        <v>36.5</v>
      </c>
      <c r="AP1042">
        <v>187</v>
      </c>
      <c r="AQ1042">
        <v>154</v>
      </c>
      <c r="AR1042">
        <v>3.2608695652173911</v>
      </c>
      <c r="AS1042">
        <v>3.2608695652173911</v>
      </c>
      <c r="AW1042">
        <v>4</v>
      </c>
      <c r="AX1042">
        <v>4</v>
      </c>
      <c r="AY1042">
        <v>3</v>
      </c>
      <c r="BG1042">
        <v>0</v>
      </c>
      <c r="BH1042"/>
      <c r="BK1042">
        <v>2300</v>
      </c>
      <c r="BV1042">
        <v>0</v>
      </c>
      <c r="BW1042">
        <v>2300</v>
      </c>
      <c r="CG1042">
        <v>0</v>
      </c>
      <c r="CH1042">
        <v>0</v>
      </c>
      <c r="CI1042"/>
      <c r="CJ1042">
        <v>0.02</v>
      </c>
      <c r="CQ1042" t="s">
        <v>169</v>
      </c>
      <c r="CR1042" t="s">
        <v>238</v>
      </c>
      <c r="CS1042">
        <v>0</v>
      </c>
    </row>
    <row r="1043" spans="1:97" x14ac:dyDescent="0.2">
      <c r="A1043">
        <v>2022</v>
      </c>
      <c r="B1043">
        <v>2</v>
      </c>
      <c r="C1043" s="262">
        <v>44606</v>
      </c>
      <c r="D1043">
        <v>162</v>
      </c>
      <c r="E1043">
        <v>303</v>
      </c>
      <c r="F1043">
        <v>30</v>
      </c>
      <c r="G1043" t="s">
        <v>429</v>
      </c>
      <c r="H1043" t="s">
        <v>430</v>
      </c>
      <c r="I1043" t="s">
        <v>317</v>
      </c>
      <c r="J1043">
        <v>1</v>
      </c>
      <c r="K1043">
        <v>1</v>
      </c>
      <c r="L1043">
        <v>600</v>
      </c>
      <c r="M1043">
        <v>558</v>
      </c>
      <c r="N1043">
        <v>642</v>
      </c>
      <c r="AM1043"/>
      <c r="AN1043"/>
      <c r="AP1043">
        <v>21</v>
      </c>
      <c r="AQ1043">
        <v>171</v>
      </c>
      <c r="AR1043"/>
      <c r="AS1043"/>
      <c r="BG1043">
        <v>0</v>
      </c>
      <c r="BH1043"/>
      <c r="BK1043">
        <v>150</v>
      </c>
      <c r="BV1043">
        <v>0</v>
      </c>
      <c r="BW1043">
        <v>150</v>
      </c>
      <c r="CG1043">
        <v>0</v>
      </c>
      <c r="CH1043">
        <v>0</v>
      </c>
      <c r="CI1043"/>
      <c r="CJ1043">
        <v>0.02</v>
      </c>
      <c r="CQ1043" t="s">
        <v>426</v>
      </c>
      <c r="CR1043" t="s">
        <v>426</v>
      </c>
      <c r="CS1043">
        <v>0</v>
      </c>
    </row>
    <row r="1044" spans="1:97" x14ac:dyDescent="0.2">
      <c r="A1044">
        <v>2022</v>
      </c>
      <c r="B1044">
        <v>2</v>
      </c>
      <c r="C1044" s="262">
        <v>44606</v>
      </c>
      <c r="D1044">
        <v>163</v>
      </c>
      <c r="E1044">
        <v>304</v>
      </c>
      <c r="F1044">
        <v>30</v>
      </c>
      <c r="G1044" t="s">
        <v>424</v>
      </c>
      <c r="H1044" t="s">
        <v>425</v>
      </c>
      <c r="I1044" t="s">
        <v>204</v>
      </c>
      <c r="J1044">
        <v>1</v>
      </c>
      <c r="K1044">
        <v>1</v>
      </c>
      <c r="L1044">
        <v>545</v>
      </c>
      <c r="M1044">
        <v>506.85</v>
      </c>
      <c r="N1044">
        <v>583.15</v>
      </c>
      <c r="AM1044"/>
      <c r="AN1044"/>
      <c r="AP1044">
        <v>20</v>
      </c>
      <c r="AQ1044">
        <v>180</v>
      </c>
      <c r="AR1044"/>
      <c r="AS1044"/>
      <c r="BG1044">
        <v>0</v>
      </c>
      <c r="BH1044"/>
      <c r="BV1044">
        <v>0</v>
      </c>
      <c r="BW1044"/>
      <c r="CG1044">
        <v>0</v>
      </c>
      <c r="CH1044">
        <v>0</v>
      </c>
      <c r="CI1044"/>
      <c r="CJ1044">
        <v>0.02</v>
      </c>
      <c r="CQ1044" t="s">
        <v>426</v>
      </c>
      <c r="CR1044" t="s">
        <v>426</v>
      </c>
      <c r="CS1044">
        <v>0</v>
      </c>
    </row>
    <row r="1045" spans="1:97" x14ac:dyDescent="0.2">
      <c r="A1045">
        <v>2022</v>
      </c>
      <c r="B1045">
        <v>2</v>
      </c>
      <c r="C1045" s="262">
        <v>44606</v>
      </c>
      <c r="D1045">
        <v>334</v>
      </c>
      <c r="E1045">
        <v>254</v>
      </c>
      <c r="F1045">
        <v>49</v>
      </c>
      <c r="G1045" t="s">
        <v>200</v>
      </c>
      <c r="H1045" t="s">
        <v>168</v>
      </c>
      <c r="I1045" t="s">
        <v>201</v>
      </c>
      <c r="J1045">
        <v>4</v>
      </c>
      <c r="K1045">
        <v>2</v>
      </c>
      <c r="L1045">
        <v>203</v>
      </c>
      <c r="M1045">
        <v>188.79</v>
      </c>
      <c r="N1045">
        <v>217.21</v>
      </c>
      <c r="O1045">
        <v>247</v>
      </c>
      <c r="P1045">
        <v>273</v>
      </c>
      <c r="Q1045">
        <v>268</v>
      </c>
      <c r="R1045">
        <v>256</v>
      </c>
      <c r="T1045">
        <v>210</v>
      </c>
      <c r="U1045">
        <v>198</v>
      </c>
      <c r="V1045">
        <v>196</v>
      </c>
      <c r="W1045">
        <v>199</v>
      </c>
      <c r="Y1045">
        <v>150</v>
      </c>
      <c r="Z1045">
        <v>151</v>
      </c>
      <c r="AA1045">
        <v>250</v>
      </c>
      <c r="AB1045">
        <v>295</v>
      </c>
      <c r="AD1045">
        <v>249</v>
      </c>
      <c r="AE1045">
        <v>273</v>
      </c>
      <c r="AF1045">
        <v>202</v>
      </c>
      <c r="AG1045">
        <v>209</v>
      </c>
      <c r="AI1045">
        <v>198</v>
      </c>
      <c r="AJ1045">
        <v>200</v>
      </c>
      <c r="AK1045">
        <v>146</v>
      </c>
      <c r="AL1045">
        <v>147</v>
      </c>
      <c r="AM1045">
        <v>263.875</v>
      </c>
      <c r="AN1045">
        <v>201.5</v>
      </c>
      <c r="AP1045">
        <v>94</v>
      </c>
      <c r="AQ1045">
        <v>153</v>
      </c>
      <c r="AR1045">
        <v>6.0810810810810807</v>
      </c>
      <c r="AS1045">
        <v>6.0810810810810807</v>
      </c>
      <c r="AV1045">
        <v>300</v>
      </c>
      <c r="AW1045">
        <v>8</v>
      </c>
      <c r="AX1045">
        <v>7</v>
      </c>
      <c r="AY1045">
        <v>5</v>
      </c>
      <c r="BG1045">
        <v>0</v>
      </c>
      <c r="BH1045">
        <v>300</v>
      </c>
      <c r="BK1045">
        <v>1200</v>
      </c>
      <c r="BM1045">
        <v>5</v>
      </c>
      <c r="BN1045">
        <v>8</v>
      </c>
      <c r="BV1045">
        <v>0</v>
      </c>
      <c r="BW1045">
        <v>1200</v>
      </c>
      <c r="BY1045">
        <v>6</v>
      </c>
      <c r="BZ1045">
        <v>6</v>
      </c>
      <c r="CG1045">
        <v>0</v>
      </c>
      <c r="CH1045">
        <v>0</v>
      </c>
      <c r="CI1045">
        <v>1500</v>
      </c>
      <c r="CJ1045">
        <v>0.02</v>
      </c>
      <c r="CQ1045" t="s">
        <v>169</v>
      </c>
      <c r="CR1045" t="s">
        <v>170</v>
      </c>
      <c r="CS1045">
        <v>0</v>
      </c>
    </row>
    <row r="1046" spans="1:97" x14ac:dyDescent="0.2">
      <c r="A1046">
        <v>2022</v>
      </c>
      <c r="B1046">
        <v>2</v>
      </c>
      <c r="C1046" s="262">
        <v>44606</v>
      </c>
      <c r="D1046">
        <v>161</v>
      </c>
      <c r="E1046">
        <v>302</v>
      </c>
      <c r="F1046"/>
      <c r="G1046" t="s">
        <v>431</v>
      </c>
      <c r="H1046" t="s">
        <v>432</v>
      </c>
      <c r="I1046" t="s">
        <v>204</v>
      </c>
      <c r="J1046">
        <v>1</v>
      </c>
      <c r="K1046">
        <v>1</v>
      </c>
      <c r="L1046">
        <v>1056</v>
      </c>
      <c r="M1046">
        <v>982.08</v>
      </c>
      <c r="N1046">
        <v>1129.92</v>
      </c>
      <c r="AM1046"/>
      <c r="AN1046"/>
      <c r="AP1046">
        <v>15</v>
      </c>
      <c r="AQ1046">
        <v>240</v>
      </c>
      <c r="AR1046"/>
      <c r="AS1046"/>
      <c r="BG1046">
        <v>0</v>
      </c>
      <c r="BH1046"/>
      <c r="BV1046">
        <v>0</v>
      </c>
      <c r="BW1046"/>
      <c r="CG1046">
        <v>0</v>
      </c>
      <c r="CH1046">
        <v>0</v>
      </c>
      <c r="CI1046"/>
      <c r="CQ1046" t="s">
        <v>426</v>
      </c>
      <c r="CR1046" t="s">
        <v>426</v>
      </c>
      <c r="CS1046">
        <v>0</v>
      </c>
    </row>
    <row r="1047" spans="1:97" x14ac:dyDescent="0.2">
      <c r="A1047">
        <v>2022</v>
      </c>
      <c r="B1047">
        <v>2</v>
      </c>
      <c r="C1047" s="262">
        <v>44607</v>
      </c>
      <c r="D1047">
        <v>125</v>
      </c>
      <c r="E1047">
        <v>690</v>
      </c>
      <c r="F1047">
        <v>2</v>
      </c>
      <c r="G1047" t="s">
        <v>231</v>
      </c>
      <c r="H1047" t="s">
        <v>232</v>
      </c>
      <c r="I1047" t="s">
        <v>160</v>
      </c>
      <c r="J1047">
        <v>4</v>
      </c>
      <c r="K1047">
        <v>4</v>
      </c>
      <c r="L1047">
        <v>170</v>
      </c>
      <c r="M1047">
        <v>153</v>
      </c>
      <c r="N1047">
        <v>187</v>
      </c>
      <c r="S1047">
        <v>172</v>
      </c>
      <c r="X1047">
        <v>147</v>
      </c>
      <c r="AB1047">
        <v>184</v>
      </c>
      <c r="AD1047">
        <v>195</v>
      </c>
      <c r="AE1047">
        <v>186</v>
      </c>
      <c r="AG1047">
        <v>164</v>
      </c>
      <c r="AI1047">
        <v>160</v>
      </c>
      <c r="AJ1047">
        <v>165</v>
      </c>
      <c r="AM1047">
        <v>184.25</v>
      </c>
      <c r="AN1047">
        <v>159</v>
      </c>
      <c r="AP1047">
        <v>120</v>
      </c>
      <c r="AQ1047">
        <v>120</v>
      </c>
      <c r="AR1047"/>
      <c r="AS1047"/>
      <c r="BG1047">
        <v>0</v>
      </c>
      <c r="BH1047"/>
      <c r="BK1047">
        <v>984</v>
      </c>
      <c r="BL1047">
        <v>3</v>
      </c>
      <c r="BM1047">
        <v>2</v>
      </c>
      <c r="BN1047">
        <v>4</v>
      </c>
      <c r="BV1047">
        <v>0</v>
      </c>
      <c r="BW1047">
        <v>984</v>
      </c>
      <c r="CG1047">
        <v>0</v>
      </c>
      <c r="CH1047">
        <v>0</v>
      </c>
      <c r="CI1047"/>
      <c r="CJ1047">
        <v>1.4999999999999999E-2</v>
      </c>
      <c r="CQ1047" t="s">
        <v>229</v>
      </c>
      <c r="CR1047" t="s">
        <v>230</v>
      </c>
      <c r="CS1047">
        <v>0</v>
      </c>
    </row>
    <row r="1048" spans="1:97" x14ac:dyDescent="0.2">
      <c r="A1048">
        <v>2022</v>
      </c>
      <c r="B1048">
        <v>2</v>
      </c>
      <c r="C1048" s="262">
        <v>44607</v>
      </c>
      <c r="D1048">
        <v>125</v>
      </c>
      <c r="E1048">
        <v>691</v>
      </c>
      <c r="F1048">
        <v>2</v>
      </c>
      <c r="G1048" t="s">
        <v>227</v>
      </c>
      <c r="H1048" t="s">
        <v>228</v>
      </c>
      <c r="I1048" t="s">
        <v>160</v>
      </c>
      <c r="J1048">
        <v>4</v>
      </c>
      <c r="K1048">
        <v>4</v>
      </c>
      <c r="L1048">
        <v>194</v>
      </c>
      <c r="M1048">
        <v>174.6</v>
      </c>
      <c r="N1048">
        <v>213.4</v>
      </c>
      <c r="S1048">
        <v>210</v>
      </c>
      <c r="X1048">
        <v>170</v>
      </c>
      <c r="Z1048">
        <v>113</v>
      </c>
      <c r="AB1048">
        <v>224</v>
      </c>
      <c r="AD1048">
        <v>219</v>
      </c>
      <c r="AE1048">
        <v>228</v>
      </c>
      <c r="AG1048">
        <v>194</v>
      </c>
      <c r="AI1048">
        <v>182</v>
      </c>
      <c r="AJ1048">
        <v>200</v>
      </c>
      <c r="AK1048">
        <v>129</v>
      </c>
      <c r="AL1048">
        <v>122</v>
      </c>
      <c r="AM1048">
        <v>220.25</v>
      </c>
      <c r="AN1048">
        <v>186.5</v>
      </c>
      <c r="AP1048">
        <v>120</v>
      </c>
      <c r="AQ1048">
        <v>120</v>
      </c>
      <c r="AR1048">
        <v>7.4380165289256199</v>
      </c>
      <c r="AS1048">
        <v>7.4380165289256199</v>
      </c>
      <c r="BG1048">
        <v>0</v>
      </c>
      <c r="BH1048"/>
      <c r="BK1048">
        <v>984</v>
      </c>
      <c r="BL1048">
        <v>2</v>
      </c>
      <c r="BM1048">
        <v>1</v>
      </c>
      <c r="BN1048">
        <v>5</v>
      </c>
      <c r="BV1048">
        <v>0</v>
      </c>
      <c r="BW1048">
        <v>984</v>
      </c>
      <c r="CG1048">
        <v>0</v>
      </c>
      <c r="CH1048">
        <v>0</v>
      </c>
      <c r="CI1048"/>
      <c r="CJ1048">
        <v>1.4999999999999999E-2</v>
      </c>
      <c r="CQ1048" t="s">
        <v>229</v>
      </c>
      <c r="CR1048" t="s">
        <v>230</v>
      </c>
      <c r="CS1048">
        <v>0</v>
      </c>
    </row>
    <row r="1049" spans="1:97" x14ac:dyDescent="0.2">
      <c r="A1049">
        <v>2022</v>
      </c>
      <c r="B1049">
        <v>2</v>
      </c>
      <c r="C1049" s="262">
        <v>44607</v>
      </c>
      <c r="D1049">
        <v>135</v>
      </c>
      <c r="E1049">
        <v>271</v>
      </c>
      <c r="F1049">
        <v>2</v>
      </c>
      <c r="G1049" t="s">
        <v>337</v>
      </c>
      <c r="H1049" t="s">
        <v>338</v>
      </c>
      <c r="I1049" t="s">
        <v>160</v>
      </c>
      <c r="J1049">
        <v>4</v>
      </c>
      <c r="K1049">
        <v>2</v>
      </c>
      <c r="L1049">
        <v>161</v>
      </c>
      <c r="M1049">
        <v>149.72999999999999</v>
      </c>
      <c r="N1049">
        <v>172.27</v>
      </c>
      <c r="AM1049"/>
      <c r="AN1049"/>
      <c r="AP1049">
        <v>151</v>
      </c>
      <c r="AQ1049">
        <v>95</v>
      </c>
      <c r="AR1049"/>
      <c r="AS1049"/>
      <c r="BG1049">
        <v>0</v>
      </c>
      <c r="BH1049"/>
      <c r="BV1049">
        <v>0</v>
      </c>
      <c r="BW1049"/>
      <c r="CG1049">
        <v>0</v>
      </c>
      <c r="CH1049">
        <v>0</v>
      </c>
      <c r="CI1049"/>
      <c r="CJ1049">
        <v>1.4999999999999999E-2</v>
      </c>
      <c r="CQ1049" t="s">
        <v>165</v>
      </c>
      <c r="CS1049">
        <v>0</v>
      </c>
    </row>
    <row r="1050" spans="1:97" x14ac:dyDescent="0.2">
      <c r="A1050">
        <v>2022</v>
      </c>
      <c r="B1050">
        <v>2</v>
      </c>
      <c r="C1050" s="262">
        <v>44607</v>
      </c>
      <c r="D1050">
        <v>331</v>
      </c>
      <c r="E1050">
        <v>253</v>
      </c>
      <c r="F1050">
        <v>2</v>
      </c>
      <c r="G1050" t="s">
        <v>167</v>
      </c>
      <c r="H1050" t="s">
        <v>168</v>
      </c>
      <c r="I1050" t="s">
        <v>160</v>
      </c>
      <c r="J1050">
        <v>3</v>
      </c>
      <c r="K1050">
        <v>2</v>
      </c>
      <c r="L1050">
        <v>203</v>
      </c>
      <c r="M1050">
        <v>188.79</v>
      </c>
      <c r="N1050">
        <v>217.21</v>
      </c>
      <c r="O1050">
        <v>309</v>
      </c>
      <c r="P1050">
        <v>301</v>
      </c>
      <c r="T1050">
        <v>194</v>
      </c>
      <c r="U1050">
        <v>193</v>
      </c>
      <c r="Y1050">
        <v>94</v>
      </c>
      <c r="AM1050">
        <v>305</v>
      </c>
      <c r="AN1050">
        <v>193.5</v>
      </c>
      <c r="AP1050">
        <v>121</v>
      </c>
      <c r="AQ1050">
        <v>89</v>
      </c>
      <c r="AR1050">
        <v>12.76595744680851</v>
      </c>
      <c r="AS1050">
        <v>12.76595744680851</v>
      </c>
      <c r="AV1050">
        <v>1920</v>
      </c>
      <c r="AW1050">
        <v>6</v>
      </c>
      <c r="AX1050">
        <v>6</v>
      </c>
      <c r="AY1050">
        <v>6</v>
      </c>
      <c r="BG1050">
        <v>0</v>
      </c>
      <c r="BH1050">
        <v>1920</v>
      </c>
      <c r="BV1050">
        <v>0</v>
      </c>
      <c r="BW1050"/>
      <c r="CG1050">
        <v>0</v>
      </c>
      <c r="CH1050">
        <v>0</v>
      </c>
      <c r="CI1050"/>
      <c r="CJ1050">
        <v>1.4999999999999999E-2</v>
      </c>
      <c r="CQ1050" t="s">
        <v>169</v>
      </c>
      <c r="CR1050" t="s">
        <v>170</v>
      </c>
      <c r="CS1050">
        <v>0</v>
      </c>
    </row>
    <row r="1051" spans="1:97" x14ac:dyDescent="0.2">
      <c r="A1051">
        <v>2022</v>
      </c>
      <c r="B1051">
        <v>2</v>
      </c>
      <c r="C1051" s="262">
        <v>44607</v>
      </c>
      <c r="D1051">
        <v>417</v>
      </c>
      <c r="E1051">
        <v>660</v>
      </c>
      <c r="F1051">
        <v>3</v>
      </c>
      <c r="G1051" t="s">
        <v>304</v>
      </c>
      <c r="H1051" t="s">
        <v>305</v>
      </c>
      <c r="I1051" t="s">
        <v>160</v>
      </c>
      <c r="J1051">
        <v>1</v>
      </c>
      <c r="K1051">
        <v>6</v>
      </c>
      <c r="L1051">
        <v>1265</v>
      </c>
      <c r="M1051">
        <v>1190.365</v>
      </c>
      <c r="N1051">
        <v>1354.8150000000001</v>
      </c>
      <c r="AM1051"/>
      <c r="AN1051"/>
      <c r="AP1051">
        <v>21</v>
      </c>
      <c r="AQ1051">
        <v>180</v>
      </c>
      <c r="AR1051"/>
      <c r="AS1051"/>
      <c r="BG1051">
        <v>0</v>
      </c>
      <c r="BH1051"/>
      <c r="BV1051">
        <v>0</v>
      </c>
      <c r="BW1051"/>
      <c r="CG1051">
        <v>0</v>
      </c>
      <c r="CH1051">
        <v>0</v>
      </c>
      <c r="CI1051"/>
      <c r="CJ1051">
        <v>1.4999999999999999E-2</v>
      </c>
      <c r="CQ1051" t="s">
        <v>174</v>
      </c>
      <c r="CR1051" t="s">
        <v>175</v>
      </c>
      <c r="CS1051">
        <v>0</v>
      </c>
    </row>
    <row r="1052" spans="1:97" x14ac:dyDescent="0.2">
      <c r="A1052">
        <v>2022</v>
      </c>
      <c r="B1052">
        <v>2</v>
      </c>
      <c r="C1052" s="262">
        <v>44607</v>
      </c>
      <c r="D1052">
        <v>423</v>
      </c>
      <c r="E1052">
        <v>669</v>
      </c>
      <c r="F1052">
        <v>3</v>
      </c>
      <c r="G1052" t="s">
        <v>247</v>
      </c>
      <c r="H1052" t="s">
        <v>248</v>
      </c>
      <c r="I1052" t="s">
        <v>160</v>
      </c>
      <c r="J1052">
        <v>2</v>
      </c>
      <c r="K1052">
        <v>2</v>
      </c>
      <c r="L1052">
        <v>954</v>
      </c>
      <c r="M1052">
        <v>897.71400000000006</v>
      </c>
      <c r="N1052">
        <v>1021.734</v>
      </c>
      <c r="O1052">
        <v>1312</v>
      </c>
      <c r="P1052">
        <v>1322</v>
      </c>
      <c r="Q1052">
        <v>1331</v>
      </c>
      <c r="R1052">
        <v>1315</v>
      </c>
      <c r="T1052">
        <v>986</v>
      </c>
      <c r="U1052">
        <v>992</v>
      </c>
      <c r="V1052">
        <v>1024</v>
      </c>
      <c r="W1052">
        <v>1011</v>
      </c>
      <c r="Y1052">
        <v>206</v>
      </c>
      <c r="Z1052">
        <v>159</v>
      </c>
      <c r="AA1052">
        <v>1505</v>
      </c>
      <c r="AB1052">
        <v>1803</v>
      </c>
      <c r="AD1052">
        <v>1819</v>
      </c>
      <c r="AF1052">
        <v>1039</v>
      </c>
      <c r="AG1052">
        <v>1239</v>
      </c>
      <c r="AI1052">
        <v>1291</v>
      </c>
      <c r="AK1052">
        <v>160</v>
      </c>
      <c r="AL1052">
        <v>145</v>
      </c>
      <c r="AM1052">
        <v>1486.714285714286</v>
      </c>
      <c r="AN1052">
        <v>1083.1428571428571</v>
      </c>
      <c r="AP1052">
        <v>40</v>
      </c>
      <c r="AQ1052">
        <v>180</v>
      </c>
      <c r="AR1052">
        <v>10.778443113772459</v>
      </c>
      <c r="AS1052">
        <v>10.778443113772459</v>
      </c>
      <c r="AV1052">
        <v>282</v>
      </c>
      <c r="AW1052">
        <v>8</v>
      </c>
      <c r="AX1052">
        <v>8</v>
      </c>
      <c r="AY1052">
        <v>8</v>
      </c>
      <c r="BG1052">
        <v>0</v>
      </c>
      <c r="BH1052">
        <v>282</v>
      </c>
      <c r="BK1052">
        <v>144</v>
      </c>
      <c r="BL1052">
        <v>1</v>
      </c>
      <c r="BM1052">
        <v>4</v>
      </c>
      <c r="BN1052">
        <v>7</v>
      </c>
      <c r="BV1052">
        <v>0</v>
      </c>
      <c r="BW1052">
        <v>144</v>
      </c>
      <c r="BX1052">
        <v>4</v>
      </c>
      <c r="BY1052">
        <v>6</v>
      </c>
      <c r="BZ1052">
        <v>7</v>
      </c>
      <c r="CG1052">
        <v>0</v>
      </c>
      <c r="CH1052">
        <v>0</v>
      </c>
      <c r="CI1052">
        <v>426</v>
      </c>
      <c r="CJ1052">
        <v>1.4999999999999999E-2</v>
      </c>
      <c r="CQ1052" t="s">
        <v>174</v>
      </c>
      <c r="CR1052" t="s">
        <v>175</v>
      </c>
      <c r="CS1052">
        <v>0</v>
      </c>
    </row>
    <row r="1053" spans="1:97" x14ac:dyDescent="0.2">
      <c r="A1053">
        <v>2022</v>
      </c>
      <c r="B1053">
        <v>2</v>
      </c>
      <c r="C1053" s="262">
        <v>44607</v>
      </c>
      <c r="D1053">
        <v>47</v>
      </c>
      <c r="E1053">
        <v>122</v>
      </c>
      <c r="F1053">
        <v>4</v>
      </c>
      <c r="G1053" t="s">
        <v>224</v>
      </c>
      <c r="H1053" t="s">
        <v>225</v>
      </c>
      <c r="I1053" t="s">
        <v>221</v>
      </c>
      <c r="J1053">
        <v>2</v>
      </c>
      <c r="K1053">
        <v>1</v>
      </c>
      <c r="L1053">
        <v>280</v>
      </c>
      <c r="M1053">
        <v>267.39999999999998</v>
      </c>
      <c r="N1053">
        <v>292.60000000000002</v>
      </c>
      <c r="O1053">
        <v>468</v>
      </c>
      <c r="P1053">
        <v>459</v>
      </c>
      <c r="Q1053">
        <v>450</v>
      </c>
      <c r="R1053">
        <v>444</v>
      </c>
      <c r="T1053">
        <v>311</v>
      </c>
      <c r="U1053">
        <v>307</v>
      </c>
      <c r="V1053">
        <v>290</v>
      </c>
      <c r="W1053">
        <v>291</v>
      </c>
      <c r="Y1053">
        <v>113</v>
      </c>
      <c r="Z1053">
        <v>113</v>
      </c>
      <c r="AA1053">
        <v>391</v>
      </c>
      <c r="AB1053">
        <v>392</v>
      </c>
      <c r="AD1053">
        <v>370</v>
      </c>
      <c r="AE1053">
        <v>379</v>
      </c>
      <c r="AF1053">
        <v>312</v>
      </c>
      <c r="AG1053">
        <v>323</v>
      </c>
      <c r="AI1053">
        <v>289</v>
      </c>
      <c r="AJ1053">
        <v>294</v>
      </c>
      <c r="AK1053">
        <v>113</v>
      </c>
      <c r="AL1053">
        <v>113</v>
      </c>
      <c r="AM1053">
        <v>419.125</v>
      </c>
      <c r="AN1053">
        <v>302.125</v>
      </c>
      <c r="AP1053">
        <v>64</v>
      </c>
      <c r="AQ1053">
        <v>113</v>
      </c>
      <c r="AR1053">
        <v>15.929203539823011</v>
      </c>
      <c r="AS1053">
        <v>15.929203539823011</v>
      </c>
      <c r="AV1053">
        <v>1300</v>
      </c>
      <c r="AW1053">
        <v>3</v>
      </c>
      <c r="AX1053">
        <v>3</v>
      </c>
      <c r="AY1053">
        <v>2</v>
      </c>
      <c r="BG1053">
        <v>0</v>
      </c>
      <c r="BH1053">
        <v>1300</v>
      </c>
      <c r="BM1053">
        <v>2</v>
      </c>
      <c r="BN1053">
        <v>5</v>
      </c>
      <c r="BV1053">
        <v>0</v>
      </c>
      <c r="BW1053"/>
      <c r="BY1053">
        <v>5</v>
      </c>
      <c r="BZ1053">
        <v>7</v>
      </c>
      <c r="CG1053">
        <v>0</v>
      </c>
      <c r="CH1053">
        <v>0</v>
      </c>
      <c r="CI1053"/>
      <c r="CJ1053">
        <v>1.4999999999999999E-2</v>
      </c>
      <c r="CQ1053" t="s">
        <v>174</v>
      </c>
      <c r="CR1053" t="s">
        <v>222</v>
      </c>
      <c r="CS1053">
        <v>0</v>
      </c>
    </row>
    <row r="1054" spans="1:97" x14ac:dyDescent="0.2">
      <c r="A1054">
        <v>2022</v>
      </c>
      <c r="B1054">
        <v>2</v>
      </c>
      <c r="C1054" s="262">
        <v>44607</v>
      </c>
      <c r="D1054">
        <v>135</v>
      </c>
      <c r="E1054">
        <v>271</v>
      </c>
      <c r="F1054">
        <v>5</v>
      </c>
      <c r="G1054" t="s">
        <v>337</v>
      </c>
      <c r="H1054" t="s">
        <v>338</v>
      </c>
      <c r="I1054" t="s">
        <v>160</v>
      </c>
      <c r="J1054">
        <v>4</v>
      </c>
      <c r="K1054">
        <v>2</v>
      </c>
      <c r="L1054">
        <v>161</v>
      </c>
      <c r="M1054">
        <v>149.72999999999999</v>
      </c>
      <c r="N1054">
        <v>172.27</v>
      </c>
      <c r="AA1054">
        <v>194</v>
      </c>
      <c r="AB1054">
        <v>204</v>
      </c>
      <c r="AD1054">
        <v>217</v>
      </c>
      <c r="AE1054">
        <v>220</v>
      </c>
      <c r="AF1054">
        <v>148</v>
      </c>
      <c r="AG1054">
        <v>170</v>
      </c>
      <c r="AI1054">
        <v>160</v>
      </c>
      <c r="AJ1054">
        <v>169</v>
      </c>
      <c r="AK1054">
        <v>98</v>
      </c>
      <c r="AL1054">
        <v>99</v>
      </c>
      <c r="AM1054">
        <v>208.75</v>
      </c>
      <c r="AN1054">
        <v>161.75</v>
      </c>
      <c r="AP1054">
        <v>151</v>
      </c>
      <c r="AQ1054">
        <v>95</v>
      </c>
      <c r="AR1054">
        <v>9.183673469387756</v>
      </c>
      <c r="AS1054">
        <v>9.183673469387756</v>
      </c>
      <c r="BG1054">
        <v>0</v>
      </c>
      <c r="BH1054"/>
      <c r="BK1054">
        <v>1700</v>
      </c>
      <c r="BM1054">
        <v>2</v>
      </c>
      <c r="BN1054">
        <v>5</v>
      </c>
      <c r="BV1054">
        <v>0</v>
      </c>
      <c r="BW1054">
        <v>1700</v>
      </c>
      <c r="CG1054">
        <v>0</v>
      </c>
      <c r="CH1054">
        <v>0</v>
      </c>
      <c r="CI1054"/>
      <c r="CJ1054">
        <v>1.4999999999999999E-2</v>
      </c>
      <c r="CQ1054" t="s">
        <v>165</v>
      </c>
      <c r="CS1054">
        <v>0</v>
      </c>
    </row>
    <row r="1055" spans="1:97" x14ac:dyDescent="0.2">
      <c r="A1055">
        <v>2022</v>
      </c>
      <c r="B1055">
        <v>2</v>
      </c>
      <c r="C1055" s="262">
        <v>44607</v>
      </c>
      <c r="D1055">
        <v>384</v>
      </c>
      <c r="E1055">
        <v>556</v>
      </c>
      <c r="F1055">
        <v>5</v>
      </c>
      <c r="G1055" t="s">
        <v>187</v>
      </c>
      <c r="H1055" t="s">
        <v>188</v>
      </c>
      <c r="I1055" t="s">
        <v>160</v>
      </c>
      <c r="J1055">
        <v>1</v>
      </c>
      <c r="K1055">
        <v>6</v>
      </c>
      <c r="L1055">
        <v>1066</v>
      </c>
      <c r="M1055">
        <v>1003.106</v>
      </c>
      <c r="N1055">
        <v>1141.6859999999999</v>
      </c>
      <c r="O1055">
        <v>1653</v>
      </c>
      <c r="P1055">
        <v>1664</v>
      </c>
      <c r="Q1055">
        <v>1686</v>
      </c>
      <c r="R1055">
        <v>1692</v>
      </c>
      <c r="T1055">
        <v>1278</v>
      </c>
      <c r="U1055">
        <v>1262</v>
      </c>
      <c r="V1055">
        <v>1288</v>
      </c>
      <c r="W1055">
        <v>1285</v>
      </c>
      <c r="AA1055">
        <v>1578</v>
      </c>
      <c r="AB1055">
        <v>1756</v>
      </c>
      <c r="AD1055">
        <v>1598</v>
      </c>
      <c r="AE1055">
        <v>1730</v>
      </c>
      <c r="AF1055">
        <v>1286</v>
      </c>
      <c r="AG1055">
        <v>1314</v>
      </c>
      <c r="AI1055">
        <v>1275</v>
      </c>
      <c r="AJ1055">
        <v>1359</v>
      </c>
      <c r="AM1055">
        <v>1669.625</v>
      </c>
      <c r="AN1055">
        <v>1293.375</v>
      </c>
      <c r="AP1055">
        <v>21</v>
      </c>
      <c r="AQ1055">
        <v>180</v>
      </c>
      <c r="AR1055"/>
      <c r="AS1055"/>
      <c r="AV1055">
        <v>216</v>
      </c>
      <c r="AW1055">
        <v>10</v>
      </c>
      <c r="AX1055">
        <v>10</v>
      </c>
      <c r="AY1055">
        <v>10</v>
      </c>
      <c r="BG1055">
        <v>0</v>
      </c>
      <c r="BH1055">
        <v>216</v>
      </c>
      <c r="BK1055">
        <v>216</v>
      </c>
      <c r="BL1055">
        <v>3</v>
      </c>
      <c r="BM1055">
        <v>4</v>
      </c>
      <c r="BN1055">
        <v>6</v>
      </c>
      <c r="BV1055">
        <v>0</v>
      </c>
      <c r="BW1055">
        <v>216</v>
      </c>
      <c r="BX1055">
        <v>2</v>
      </c>
      <c r="BY1055">
        <v>2</v>
      </c>
      <c r="BZ1055">
        <v>2</v>
      </c>
      <c r="CG1055">
        <v>0</v>
      </c>
      <c r="CH1055">
        <v>0</v>
      </c>
      <c r="CI1055">
        <v>432</v>
      </c>
      <c r="CJ1055">
        <v>1.4999999999999999E-2</v>
      </c>
      <c r="CQ1055" t="s">
        <v>174</v>
      </c>
      <c r="CR1055" t="s">
        <v>175</v>
      </c>
      <c r="CS1055">
        <v>0</v>
      </c>
    </row>
    <row r="1056" spans="1:97" x14ac:dyDescent="0.2">
      <c r="A1056">
        <v>2022</v>
      </c>
      <c r="B1056">
        <v>2</v>
      </c>
      <c r="C1056" s="262">
        <v>44607</v>
      </c>
      <c r="D1056">
        <v>384</v>
      </c>
      <c r="E1056">
        <v>557</v>
      </c>
      <c r="F1056">
        <v>5</v>
      </c>
      <c r="G1056" t="s">
        <v>189</v>
      </c>
      <c r="H1056" t="s">
        <v>190</v>
      </c>
      <c r="I1056" t="s">
        <v>160</v>
      </c>
      <c r="J1056">
        <v>1</v>
      </c>
      <c r="K1056">
        <v>6</v>
      </c>
      <c r="L1056">
        <v>182</v>
      </c>
      <c r="M1056">
        <v>171.262</v>
      </c>
      <c r="N1056">
        <v>194.922</v>
      </c>
      <c r="Y1056">
        <v>177</v>
      </c>
      <c r="Z1056">
        <v>185</v>
      </c>
      <c r="AK1056">
        <v>181</v>
      </c>
      <c r="AL1056">
        <v>174</v>
      </c>
      <c r="AM1056"/>
      <c r="AN1056"/>
      <c r="AP1056">
        <v>21</v>
      </c>
      <c r="AQ1056">
        <v>180</v>
      </c>
      <c r="AR1056">
        <v>20.11173184357542</v>
      </c>
      <c r="AS1056">
        <v>20.11173184357542</v>
      </c>
      <c r="BG1056">
        <v>0</v>
      </c>
      <c r="BH1056"/>
      <c r="BV1056">
        <v>0</v>
      </c>
      <c r="BW1056"/>
      <c r="CG1056">
        <v>0</v>
      </c>
      <c r="CH1056">
        <v>0</v>
      </c>
      <c r="CI1056"/>
      <c r="CJ1056">
        <v>1.4999999999999999E-2</v>
      </c>
      <c r="CQ1056" t="s">
        <v>174</v>
      </c>
      <c r="CR1056" t="s">
        <v>175</v>
      </c>
      <c r="CS1056">
        <v>0</v>
      </c>
    </row>
    <row r="1057" spans="1:97" x14ac:dyDescent="0.2">
      <c r="A1057">
        <v>2022</v>
      </c>
      <c r="B1057">
        <v>2</v>
      </c>
      <c r="C1057" s="262">
        <v>44607</v>
      </c>
      <c r="D1057">
        <v>236</v>
      </c>
      <c r="E1057">
        <v>160</v>
      </c>
      <c r="F1057">
        <v>6</v>
      </c>
      <c r="G1057" t="s">
        <v>214</v>
      </c>
      <c r="H1057" t="s">
        <v>215</v>
      </c>
      <c r="I1057" t="s">
        <v>160</v>
      </c>
      <c r="J1057">
        <v>2</v>
      </c>
      <c r="K1057">
        <v>1</v>
      </c>
      <c r="L1057">
        <v>200</v>
      </c>
      <c r="M1057">
        <v>186</v>
      </c>
      <c r="N1057">
        <v>214</v>
      </c>
      <c r="O1057">
        <v>262</v>
      </c>
      <c r="P1057">
        <v>266</v>
      </c>
      <c r="Q1057">
        <v>271</v>
      </c>
      <c r="R1057">
        <v>266</v>
      </c>
      <c r="T1057">
        <v>194</v>
      </c>
      <c r="U1057">
        <v>190</v>
      </c>
      <c r="V1057">
        <v>190</v>
      </c>
      <c r="W1057">
        <v>186</v>
      </c>
      <c r="Y1057">
        <v>112</v>
      </c>
      <c r="AM1057">
        <v>266.25</v>
      </c>
      <c r="AN1057">
        <v>190</v>
      </c>
      <c r="AP1057">
        <v>76</v>
      </c>
      <c r="AQ1057">
        <v>95</v>
      </c>
      <c r="AR1057">
        <v>16.071428571428569</v>
      </c>
      <c r="AS1057">
        <v>16.071428571428569</v>
      </c>
      <c r="AV1057">
        <v>762</v>
      </c>
      <c r="AW1057">
        <v>3</v>
      </c>
      <c r="AX1057">
        <v>3</v>
      </c>
      <c r="AY1057">
        <v>3</v>
      </c>
      <c r="BG1057">
        <v>0</v>
      </c>
      <c r="BH1057">
        <v>762</v>
      </c>
      <c r="BK1057">
        <v>96</v>
      </c>
      <c r="BV1057">
        <v>0</v>
      </c>
      <c r="BW1057">
        <v>96</v>
      </c>
      <c r="CG1057">
        <v>0</v>
      </c>
      <c r="CH1057">
        <v>0</v>
      </c>
      <c r="CI1057">
        <v>858</v>
      </c>
      <c r="CJ1057">
        <v>1.4999999999999999E-2</v>
      </c>
      <c r="CQ1057" t="s">
        <v>216</v>
      </c>
      <c r="CR1057" t="s">
        <v>217</v>
      </c>
      <c r="CS1057">
        <v>0</v>
      </c>
    </row>
    <row r="1058" spans="1:97" x14ac:dyDescent="0.2">
      <c r="A1058">
        <v>2022</v>
      </c>
      <c r="B1058">
        <v>2</v>
      </c>
      <c r="C1058" s="262">
        <v>44607</v>
      </c>
      <c r="D1058">
        <v>182</v>
      </c>
      <c r="E1058">
        <v>331</v>
      </c>
      <c r="F1058">
        <v>7</v>
      </c>
      <c r="G1058" t="s">
        <v>348</v>
      </c>
      <c r="H1058" t="s">
        <v>349</v>
      </c>
      <c r="I1058" t="s">
        <v>160</v>
      </c>
      <c r="J1058">
        <v>4</v>
      </c>
      <c r="K1058">
        <v>2</v>
      </c>
      <c r="L1058">
        <v>332</v>
      </c>
      <c r="M1058">
        <v>312.41199999999998</v>
      </c>
      <c r="N1058">
        <v>355.572</v>
      </c>
      <c r="AE1058">
        <v>476</v>
      </c>
      <c r="AJ1058">
        <v>398</v>
      </c>
      <c r="AM1058">
        <v>476</v>
      </c>
      <c r="AN1058">
        <v>398</v>
      </c>
      <c r="AP1058">
        <v>110</v>
      </c>
      <c r="AQ1058">
        <v>131</v>
      </c>
      <c r="AR1058"/>
      <c r="AS1058"/>
      <c r="BG1058">
        <v>0</v>
      </c>
      <c r="BH1058"/>
      <c r="BL1058">
        <v>1</v>
      </c>
      <c r="BM1058">
        <v>2</v>
      </c>
      <c r="BN1058">
        <v>4</v>
      </c>
      <c r="BV1058">
        <v>0</v>
      </c>
      <c r="BW1058"/>
      <c r="CG1058">
        <v>0</v>
      </c>
      <c r="CH1058">
        <v>0</v>
      </c>
      <c r="CI1058"/>
      <c r="CJ1058">
        <v>1.4999999999999999E-2</v>
      </c>
      <c r="CQ1058" t="s">
        <v>174</v>
      </c>
      <c r="CR1058" t="s">
        <v>175</v>
      </c>
      <c r="CS1058">
        <v>0</v>
      </c>
    </row>
    <row r="1059" spans="1:97" x14ac:dyDescent="0.2">
      <c r="A1059">
        <v>2022</v>
      </c>
      <c r="B1059">
        <v>2</v>
      </c>
      <c r="C1059" s="262">
        <v>44607</v>
      </c>
      <c r="D1059">
        <v>422</v>
      </c>
      <c r="E1059">
        <v>668</v>
      </c>
      <c r="F1059">
        <v>7</v>
      </c>
      <c r="G1059" t="s">
        <v>308</v>
      </c>
      <c r="H1059" t="s">
        <v>309</v>
      </c>
      <c r="I1059" t="s">
        <v>160</v>
      </c>
      <c r="J1059">
        <v>2</v>
      </c>
      <c r="K1059">
        <v>1</v>
      </c>
      <c r="L1059">
        <v>103</v>
      </c>
      <c r="M1059">
        <v>96.923000000000002</v>
      </c>
      <c r="N1059">
        <v>110.313</v>
      </c>
      <c r="O1059">
        <v>151</v>
      </c>
      <c r="P1059">
        <v>154</v>
      </c>
      <c r="Q1059">
        <v>153</v>
      </c>
      <c r="R1059">
        <v>146</v>
      </c>
      <c r="T1059">
        <v>111</v>
      </c>
      <c r="U1059">
        <v>109</v>
      </c>
      <c r="V1059">
        <v>118</v>
      </c>
      <c r="W1059">
        <v>110</v>
      </c>
      <c r="Y1059">
        <v>110</v>
      </c>
      <c r="Z1059">
        <v>111</v>
      </c>
      <c r="AA1059">
        <v>138</v>
      </c>
      <c r="AB1059">
        <v>134</v>
      </c>
      <c r="AF1059">
        <v>107</v>
      </c>
      <c r="AG1059">
        <v>117</v>
      </c>
      <c r="AK1059">
        <v>111</v>
      </c>
      <c r="AM1059">
        <v>146</v>
      </c>
      <c r="AN1059">
        <v>112</v>
      </c>
      <c r="AP1059">
        <v>103</v>
      </c>
      <c r="AQ1059">
        <v>105</v>
      </c>
      <c r="AR1059">
        <v>16.36363636363636</v>
      </c>
      <c r="AS1059">
        <v>16.36363636363636</v>
      </c>
      <c r="AV1059">
        <v>320</v>
      </c>
      <c r="AW1059">
        <v>2</v>
      </c>
      <c r="AX1059">
        <v>3</v>
      </c>
      <c r="AY1059">
        <v>3</v>
      </c>
      <c r="BG1059">
        <v>0</v>
      </c>
      <c r="BH1059">
        <v>320</v>
      </c>
      <c r="BK1059">
        <v>1040</v>
      </c>
      <c r="BL1059">
        <v>4</v>
      </c>
      <c r="BM1059">
        <v>2</v>
      </c>
      <c r="BV1059">
        <v>0</v>
      </c>
      <c r="BW1059">
        <v>1040</v>
      </c>
      <c r="BX1059">
        <v>6</v>
      </c>
      <c r="BY1059">
        <v>5</v>
      </c>
      <c r="CG1059">
        <v>0</v>
      </c>
      <c r="CH1059">
        <v>0</v>
      </c>
      <c r="CI1059">
        <v>1360</v>
      </c>
      <c r="CJ1059">
        <v>1.4999999999999999E-2</v>
      </c>
      <c r="CQ1059" t="s">
        <v>174</v>
      </c>
      <c r="CR1059" t="s">
        <v>175</v>
      </c>
      <c r="CS1059">
        <v>0</v>
      </c>
    </row>
    <row r="1060" spans="1:97" x14ac:dyDescent="0.2">
      <c r="A1060">
        <v>2022</v>
      </c>
      <c r="B1060">
        <v>2</v>
      </c>
      <c r="C1060" s="262">
        <v>44607</v>
      </c>
      <c r="D1060">
        <v>301</v>
      </c>
      <c r="E1060">
        <v>225</v>
      </c>
      <c r="F1060">
        <v>8</v>
      </c>
      <c r="G1060" t="s">
        <v>297</v>
      </c>
      <c r="H1060" t="s">
        <v>298</v>
      </c>
      <c r="I1060" t="s">
        <v>160</v>
      </c>
      <c r="J1060">
        <v>6</v>
      </c>
      <c r="K1060">
        <v>1</v>
      </c>
      <c r="L1060">
        <v>372</v>
      </c>
      <c r="M1060">
        <v>345.96</v>
      </c>
      <c r="N1060">
        <v>398.04</v>
      </c>
      <c r="S1060">
        <v>467</v>
      </c>
      <c r="X1060">
        <v>390</v>
      </c>
      <c r="Z1060">
        <v>153</v>
      </c>
      <c r="AA1060">
        <v>475</v>
      </c>
      <c r="AB1060">
        <v>455</v>
      </c>
      <c r="AD1060">
        <v>420</v>
      </c>
      <c r="AE1060">
        <v>436</v>
      </c>
      <c r="AF1060">
        <v>409</v>
      </c>
      <c r="AG1060">
        <v>397</v>
      </c>
      <c r="AI1060">
        <v>386</v>
      </c>
      <c r="AJ1060">
        <v>389</v>
      </c>
      <c r="AK1060">
        <v>151</v>
      </c>
      <c r="AL1060">
        <v>152</v>
      </c>
      <c r="AM1060">
        <v>450.6</v>
      </c>
      <c r="AN1060">
        <v>394.2</v>
      </c>
      <c r="AP1060">
        <v>169</v>
      </c>
      <c r="AQ1060">
        <v>128</v>
      </c>
      <c r="AR1060">
        <v>3.947368421052631</v>
      </c>
      <c r="AS1060">
        <v>3.947368421052631</v>
      </c>
      <c r="AV1060">
        <v>408</v>
      </c>
      <c r="AW1060">
        <v>4</v>
      </c>
      <c r="AX1060">
        <v>8</v>
      </c>
      <c r="AY1060">
        <v>12</v>
      </c>
      <c r="BG1060">
        <v>0</v>
      </c>
      <c r="BH1060">
        <v>408</v>
      </c>
      <c r="BK1060">
        <v>1512</v>
      </c>
      <c r="BM1060">
        <v>4</v>
      </c>
      <c r="BN1060">
        <v>6</v>
      </c>
      <c r="BV1060">
        <v>0</v>
      </c>
      <c r="BW1060">
        <v>1512</v>
      </c>
      <c r="BY1060">
        <v>12</v>
      </c>
      <c r="BZ1060">
        <v>18</v>
      </c>
      <c r="CG1060">
        <v>0</v>
      </c>
      <c r="CH1060">
        <v>0</v>
      </c>
      <c r="CI1060">
        <v>1920</v>
      </c>
      <c r="CJ1060">
        <v>1.4999999999999999E-2</v>
      </c>
      <c r="CQ1060" t="s">
        <v>165</v>
      </c>
      <c r="CR1060" t="s">
        <v>165</v>
      </c>
      <c r="CS1060">
        <v>0</v>
      </c>
    </row>
    <row r="1061" spans="1:97" x14ac:dyDescent="0.2">
      <c r="A1061">
        <v>2022</v>
      </c>
      <c r="B1061">
        <v>2</v>
      </c>
      <c r="C1061" s="262">
        <v>44607</v>
      </c>
      <c r="D1061">
        <v>417</v>
      </c>
      <c r="E1061">
        <v>660</v>
      </c>
      <c r="F1061">
        <v>8</v>
      </c>
      <c r="G1061" t="s">
        <v>304</v>
      </c>
      <c r="H1061" t="s">
        <v>305</v>
      </c>
      <c r="I1061" t="s">
        <v>160</v>
      </c>
      <c r="J1061">
        <v>1</v>
      </c>
      <c r="K1061">
        <v>6</v>
      </c>
      <c r="L1061">
        <v>1265</v>
      </c>
      <c r="M1061">
        <v>1190.365</v>
      </c>
      <c r="N1061">
        <v>1354.8150000000001</v>
      </c>
      <c r="O1061">
        <v>1677</v>
      </c>
      <c r="P1061">
        <v>1634</v>
      </c>
      <c r="T1061">
        <v>1351</v>
      </c>
      <c r="U1061">
        <v>1340</v>
      </c>
      <c r="AM1061">
        <v>1655.5</v>
      </c>
      <c r="AN1061">
        <v>1345.5</v>
      </c>
      <c r="AP1061">
        <v>21</v>
      </c>
      <c r="AQ1061">
        <v>180</v>
      </c>
      <c r="AR1061"/>
      <c r="AS1061"/>
      <c r="AV1061">
        <v>225</v>
      </c>
      <c r="AW1061">
        <v>10</v>
      </c>
      <c r="AX1061">
        <v>10</v>
      </c>
      <c r="AY1061">
        <v>10</v>
      </c>
      <c r="BG1061">
        <v>0</v>
      </c>
      <c r="BH1061">
        <v>225</v>
      </c>
      <c r="BK1061">
        <v>126</v>
      </c>
      <c r="BV1061">
        <v>0</v>
      </c>
      <c r="BW1061">
        <v>126</v>
      </c>
      <c r="CG1061">
        <v>0</v>
      </c>
      <c r="CH1061">
        <v>0</v>
      </c>
      <c r="CI1061">
        <v>351</v>
      </c>
      <c r="CJ1061">
        <v>1.4999999999999999E-2</v>
      </c>
      <c r="CQ1061" t="s">
        <v>174</v>
      </c>
      <c r="CR1061" t="s">
        <v>175</v>
      </c>
      <c r="CS1061">
        <v>0</v>
      </c>
    </row>
    <row r="1062" spans="1:97" x14ac:dyDescent="0.2">
      <c r="A1062">
        <v>2022</v>
      </c>
      <c r="B1062">
        <v>2</v>
      </c>
      <c r="C1062" s="262">
        <v>44607</v>
      </c>
      <c r="D1062">
        <v>417</v>
      </c>
      <c r="E1062">
        <v>661</v>
      </c>
      <c r="F1062">
        <v>8</v>
      </c>
      <c r="G1062" t="s">
        <v>306</v>
      </c>
      <c r="H1062" t="s">
        <v>307</v>
      </c>
      <c r="I1062" t="s">
        <v>160</v>
      </c>
      <c r="J1062">
        <v>1</v>
      </c>
      <c r="K1062">
        <v>6</v>
      </c>
      <c r="L1062">
        <v>276</v>
      </c>
      <c r="M1062">
        <v>259.7</v>
      </c>
      <c r="N1062">
        <v>295.60000000000002</v>
      </c>
      <c r="O1062">
        <v>172</v>
      </c>
      <c r="P1062">
        <v>167</v>
      </c>
      <c r="T1062">
        <v>145</v>
      </c>
      <c r="U1062">
        <v>144</v>
      </c>
      <c r="Y1062">
        <v>220</v>
      </c>
      <c r="AM1062">
        <v>169.5</v>
      </c>
      <c r="AN1062">
        <v>144.5</v>
      </c>
      <c r="AP1062">
        <v>21</v>
      </c>
      <c r="AQ1062">
        <v>180</v>
      </c>
      <c r="AR1062">
        <v>16.36363636363636</v>
      </c>
      <c r="AS1062">
        <v>16.36363636363636</v>
      </c>
      <c r="BG1062">
        <v>0</v>
      </c>
      <c r="BH1062"/>
      <c r="BV1062">
        <v>0</v>
      </c>
      <c r="BW1062"/>
      <c r="CG1062">
        <v>0</v>
      </c>
      <c r="CH1062">
        <v>0</v>
      </c>
      <c r="CI1062"/>
      <c r="CJ1062">
        <v>1.4999999999999999E-2</v>
      </c>
      <c r="CQ1062" t="s">
        <v>174</v>
      </c>
      <c r="CR1062" t="s">
        <v>175</v>
      </c>
      <c r="CS1062">
        <v>0</v>
      </c>
    </row>
    <row r="1063" spans="1:97" x14ac:dyDescent="0.2">
      <c r="A1063">
        <v>2022</v>
      </c>
      <c r="B1063">
        <v>2</v>
      </c>
      <c r="C1063" s="262">
        <v>44607</v>
      </c>
      <c r="D1063">
        <v>52</v>
      </c>
      <c r="E1063">
        <v>130</v>
      </c>
      <c r="F1063">
        <v>25</v>
      </c>
      <c r="G1063" t="s">
        <v>421</v>
      </c>
      <c r="H1063" t="s">
        <v>422</v>
      </c>
      <c r="I1063" t="s">
        <v>282</v>
      </c>
      <c r="J1063">
        <v>9</v>
      </c>
      <c r="K1063">
        <v>1</v>
      </c>
      <c r="L1063">
        <v>12</v>
      </c>
      <c r="M1063">
        <v>11.16</v>
      </c>
      <c r="N1063">
        <v>12.84</v>
      </c>
      <c r="O1063">
        <v>19</v>
      </c>
      <c r="P1063">
        <v>18</v>
      </c>
      <c r="T1063">
        <v>13</v>
      </c>
      <c r="U1063">
        <v>13</v>
      </c>
      <c r="Y1063">
        <v>107</v>
      </c>
      <c r="AB1063">
        <v>20</v>
      </c>
      <c r="AD1063">
        <v>19</v>
      </c>
      <c r="AG1063">
        <v>14</v>
      </c>
      <c r="AI1063">
        <v>13</v>
      </c>
      <c r="AK1063">
        <v>185</v>
      </c>
      <c r="AM1063">
        <v>19</v>
      </c>
      <c r="AN1063">
        <v>13.25</v>
      </c>
      <c r="AP1063">
        <v>336</v>
      </c>
      <c r="AQ1063">
        <v>96</v>
      </c>
      <c r="AR1063">
        <v>2.7397260273972601</v>
      </c>
      <c r="AS1063">
        <v>2.7397260273972601</v>
      </c>
      <c r="AV1063">
        <v>400</v>
      </c>
      <c r="AW1063">
        <v>5</v>
      </c>
      <c r="AX1063">
        <v>5</v>
      </c>
      <c r="AY1063">
        <v>5</v>
      </c>
      <c r="BG1063">
        <v>0</v>
      </c>
      <c r="BH1063">
        <v>400</v>
      </c>
      <c r="BM1063">
        <v>8</v>
      </c>
      <c r="BN1063">
        <v>4</v>
      </c>
      <c r="BV1063">
        <v>0</v>
      </c>
      <c r="BW1063"/>
      <c r="BY1063">
        <v>13</v>
      </c>
      <c r="BZ1063">
        <v>9</v>
      </c>
      <c r="CG1063">
        <v>0</v>
      </c>
      <c r="CH1063">
        <v>0</v>
      </c>
      <c r="CI1063"/>
      <c r="CJ1063">
        <v>0.02</v>
      </c>
      <c r="CQ1063" t="s">
        <v>169</v>
      </c>
      <c r="CR1063" t="s">
        <v>238</v>
      </c>
      <c r="CS1063">
        <v>0</v>
      </c>
    </row>
    <row r="1064" spans="1:97" x14ac:dyDescent="0.2">
      <c r="A1064">
        <v>2022</v>
      </c>
      <c r="B1064">
        <v>2</v>
      </c>
      <c r="C1064" s="262">
        <v>44607</v>
      </c>
      <c r="D1064">
        <v>256</v>
      </c>
      <c r="E1064">
        <v>180</v>
      </c>
      <c r="F1064">
        <v>28</v>
      </c>
      <c r="G1064" t="s">
        <v>392</v>
      </c>
      <c r="H1064" t="s">
        <v>393</v>
      </c>
      <c r="I1064" t="s">
        <v>204</v>
      </c>
      <c r="J1064">
        <v>8</v>
      </c>
      <c r="K1064">
        <v>1</v>
      </c>
      <c r="L1064">
        <v>32</v>
      </c>
      <c r="M1064">
        <v>29.76</v>
      </c>
      <c r="N1064">
        <v>34.24</v>
      </c>
      <c r="AM1064"/>
      <c r="AN1064"/>
      <c r="AP1064">
        <v>187</v>
      </c>
      <c r="AQ1064">
        <v>154</v>
      </c>
      <c r="AR1064"/>
      <c r="AS1064"/>
      <c r="BG1064">
        <v>0</v>
      </c>
      <c r="BH1064"/>
      <c r="BK1064">
        <v>200</v>
      </c>
      <c r="BV1064">
        <v>0</v>
      </c>
      <c r="BW1064">
        <v>200</v>
      </c>
      <c r="CG1064">
        <v>0</v>
      </c>
      <c r="CH1064">
        <v>0</v>
      </c>
      <c r="CI1064"/>
      <c r="CJ1064">
        <v>0.02</v>
      </c>
      <c r="CQ1064" t="s">
        <v>169</v>
      </c>
      <c r="CR1064" t="s">
        <v>238</v>
      </c>
      <c r="CS1064">
        <v>0</v>
      </c>
    </row>
    <row r="1065" spans="1:97" x14ac:dyDescent="0.2">
      <c r="A1065">
        <v>2022</v>
      </c>
      <c r="B1065">
        <v>2</v>
      </c>
      <c r="C1065" s="262">
        <v>44607</v>
      </c>
      <c r="D1065">
        <v>372</v>
      </c>
      <c r="E1065">
        <v>646</v>
      </c>
      <c r="F1065">
        <v>46</v>
      </c>
      <c r="G1065" t="s">
        <v>244</v>
      </c>
      <c r="H1065" t="s">
        <v>245</v>
      </c>
      <c r="I1065" t="s">
        <v>201</v>
      </c>
      <c r="J1065">
        <v>2</v>
      </c>
      <c r="K1065">
        <v>2</v>
      </c>
      <c r="L1065">
        <v>212</v>
      </c>
      <c r="M1065">
        <v>197.16</v>
      </c>
      <c r="N1065">
        <v>226.84</v>
      </c>
      <c r="AA1065">
        <v>285</v>
      </c>
      <c r="AF1065">
        <v>227</v>
      </c>
      <c r="AM1065">
        <v>285</v>
      </c>
      <c r="AN1065">
        <v>227</v>
      </c>
      <c r="AP1065">
        <v>37</v>
      </c>
      <c r="AQ1065">
        <v>150</v>
      </c>
      <c r="AR1065"/>
      <c r="AS1065"/>
      <c r="AV1065">
        <v>144</v>
      </c>
      <c r="BG1065">
        <v>0</v>
      </c>
      <c r="BH1065">
        <v>144</v>
      </c>
      <c r="BV1065">
        <v>0</v>
      </c>
      <c r="BW1065"/>
      <c r="CG1065">
        <v>0</v>
      </c>
      <c r="CH1065">
        <v>0</v>
      </c>
      <c r="CI1065"/>
      <c r="CJ1065">
        <v>0.02</v>
      </c>
      <c r="CQ1065" t="s">
        <v>169</v>
      </c>
      <c r="CR1065" t="s">
        <v>238</v>
      </c>
      <c r="CS1065">
        <v>0</v>
      </c>
    </row>
    <row r="1066" spans="1:97" x14ac:dyDescent="0.2">
      <c r="A1066">
        <v>2022</v>
      </c>
      <c r="B1066">
        <v>2</v>
      </c>
      <c r="C1066" s="262">
        <v>44607</v>
      </c>
      <c r="D1066">
        <v>372</v>
      </c>
      <c r="E1066">
        <v>647</v>
      </c>
      <c r="F1066">
        <v>46</v>
      </c>
      <c r="G1066" t="s">
        <v>236</v>
      </c>
      <c r="H1066" t="s">
        <v>237</v>
      </c>
      <c r="I1066" t="s">
        <v>201</v>
      </c>
      <c r="J1066">
        <v>2</v>
      </c>
      <c r="K1066">
        <v>2</v>
      </c>
      <c r="L1066">
        <v>212</v>
      </c>
      <c r="M1066">
        <v>197.16</v>
      </c>
      <c r="N1066">
        <v>226.84</v>
      </c>
      <c r="AA1066">
        <v>292</v>
      </c>
      <c r="AF1066">
        <v>229</v>
      </c>
      <c r="AM1066">
        <v>292</v>
      </c>
      <c r="AN1066">
        <v>229</v>
      </c>
      <c r="AP1066">
        <v>37</v>
      </c>
      <c r="AQ1066">
        <v>150</v>
      </c>
      <c r="AR1066"/>
      <c r="AS1066"/>
      <c r="AV1066">
        <v>144</v>
      </c>
      <c r="BG1066">
        <v>0</v>
      </c>
      <c r="BH1066">
        <v>144</v>
      </c>
      <c r="BV1066">
        <v>0</v>
      </c>
      <c r="BW1066"/>
      <c r="CG1066">
        <v>0</v>
      </c>
      <c r="CH1066">
        <v>0</v>
      </c>
      <c r="CI1066"/>
      <c r="CJ1066">
        <v>0.02</v>
      </c>
      <c r="CQ1066" t="s">
        <v>169</v>
      </c>
      <c r="CR1066" t="s">
        <v>238</v>
      </c>
      <c r="CS1066">
        <v>0</v>
      </c>
    </row>
    <row r="1067" spans="1:97" x14ac:dyDescent="0.2">
      <c r="A1067">
        <v>2022</v>
      </c>
      <c r="B1067">
        <v>2</v>
      </c>
      <c r="C1067" s="262">
        <v>44607</v>
      </c>
      <c r="D1067">
        <v>214</v>
      </c>
      <c r="E1067">
        <v>142</v>
      </c>
      <c r="F1067">
        <v>48</v>
      </c>
      <c r="G1067" t="s">
        <v>253</v>
      </c>
      <c r="H1067" t="s">
        <v>254</v>
      </c>
      <c r="I1067" t="s">
        <v>201</v>
      </c>
      <c r="J1067">
        <v>4</v>
      </c>
      <c r="K1067">
        <v>1</v>
      </c>
      <c r="L1067">
        <v>351</v>
      </c>
      <c r="M1067">
        <v>326.43</v>
      </c>
      <c r="N1067">
        <v>375.57</v>
      </c>
      <c r="AM1067"/>
      <c r="AN1067"/>
      <c r="AP1067">
        <v>74</v>
      </c>
      <c r="AQ1067">
        <v>195</v>
      </c>
      <c r="AR1067"/>
      <c r="AS1067"/>
      <c r="AV1067">
        <v>112</v>
      </c>
      <c r="AW1067">
        <v>2</v>
      </c>
      <c r="AX1067">
        <v>4</v>
      </c>
      <c r="AY1067">
        <v>2</v>
      </c>
      <c r="BG1067">
        <v>0</v>
      </c>
      <c r="BH1067">
        <v>112</v>
      </c>
      <c r="BV1067">
        <v>0</v>
      </c>
      <c r="BW1067"/>
      <c r="CG1067">
        <v>0</v>
      </c>
      <c r="CH1067">
        <v>0</v>
      </c>
      <c r="CI1067"/>
      <c r="CJ1067">
        <v>0.02</v>
      </c>
      <c r="CQ1067" t="s">
        <v>169</v>
      </c>
      <c r="CR1067" t="s">
        <v>238</v>
      </c>
      <c r="CS1067">
        <v>0</v>
      </c>
    </row>
    <row r="1068" spans="1:97" x14ac:dyDescent="0.2">
      <c r="A1068">
        <v>2022</v>
      </c>
      <c r="B1068">
        <v>2</v>
      </c>
      <c r="C1068" s="262">
        <v>44607</v>
      </c>
      <c r="D1068">
        <v>334</v>
      </c>
      <c r="E1068">
        <v>254</v>
      </c>
      <c r="F1068">
        <v>49</v>
      </c>
      <c r="G1068" t="s">
        <v>200</v>
      </c>
      <c r="H1068" t="s">
        <v>168</v>
      </c>
      <c r="I1068" t="s">
        <v>201</v>
      </c>
      <c r="J1068">
        <v>4</v>
      </c>
      <c r="K1068">
        <v>2</v>
      </c>
      <c r="L1068">
        <v>203</v>
      </c>
      <c r="M1068">
        <v>188.79</v>
      </c>
      <c r="N1068">
        <v>217.21</v>
      </c>
      <c r="O1068">
        <v>247</v>
      </c>
      <c r="P1068">
        <v>253</v>
      </c>
      <c r="Q1068">
        <v>259</v>
      </c>
      <c r="R1068">
        <v>254</v>
      </c>
      <c r="T1068">
        <v>193</v>
      </c>
      <c r="U1068">
        <v>190</v>
      </c>
      <c r="V1068">
        <v>206</v>
      </c>
      <c r="W1068">
        <v>204</v>
      </c>
      <c r="Y1068">
        <v>141</v>
      </c>
      <c r="Z1068">
        <v>156</v>
      </c>
      <c r="AB1068">
        <v>312</v>
      </c>
      <c r="AD1068">
        <v>273</v>
      </c>
      <c r="AE1068">
        <v>285</v>
      </c>
      <c r="AG1068">
        <v>228</v>
      </c>
      <c r="AI1068">
        <v>208</v>
      </c>
      <c r="AJ1068">
        <v>200</v>
      </c>
      <c r="AK1068">
        <v>157</v>
      </c>
      <c r="AL1068">
        <v>147</v>
      </c>
      <c r="AM1068">
        <v>269</v>
      </c>
      <c r="AN1068">
        <v>204.14285714285711</v>
      </c>
      <c r="AP1068">
        <v>94</v>
      </c>
      <c r="AQ1068">
        <v>153</v>
      </c>
      <c r="AR1068">
        <v>6</v>
      </c>
      <c r="AS1068">
        <v>6</v>
      </c>
      <c r="AV1068">
        <v>1500</v>
      </c>
      <c r="AW1068">
        <v>7</v>
      </c>
      <c r="AX1068">
        <v>8</v>
      </c>
      <c r="AY1068">
        <v>5</v>
      </c>
      <c r="BG1068">
        <v>0</v>
      </c>
      <c r="BH1068">
        <v>1500</v>
      </c>
      <c r="BK1068">
        <v>1200</v>
      </c>
      <c r="BL1068">
        <v>3</v>
      </c>
      <c r="BM1068">
        <v>2</v>
      </c>
      <c r="BN1068">
        <v>5</v>
      </c>
      <c r="BV1068">
        <v>0</v>
      </c>
      <c r="BW1068">
        <v>1200</v>
      </c>
      <c r="BX1068">
        <v>5</v>
      </c>
      <c r="BY1068">
        <v>5</v>
      </c>
      <c r="BZ1068">
        <v>5</v>
      </c>
      <c r="CG1068">
        <v>0</v>
      </c>
      <c r="CH1068">
        <v>0</v>
      </c>
      <c r="CI1068">
        <v>2700</v>
      </c>
      <c r="CJ1068">
        <v>0.02</v>
      </c>
      <c r="CQ1068" t="s">
        <v>169</v>
      </c>
      <c r="CR1068" t="s">
        <v>170</v>
      </c>
      <c r="CS1068">
        <v>0</v>
      </c>
    </row>
    <row r="1069" spans="1:97" x14ac:dyDescent="0.2">
      <c r="A1069">
        <v>2022</v>
      </c>
      <c r="B1069">
        <v>2</v>
      </c>
      <c r="C1069" s="262">
        <v>44607</v>
      </c>
      <c r="D1069">
        <v>161</v>
      </c>
      <c r="E1069">
        <v>302</v>
      </c>
      <c r="F1069"/>
      <c r="G1069" t="s">
        <v>431</v>
      </c>
      <c r="H1069" t="s">
        <v>432</v>
      </c>
      <c r="I1069" t="s">
        <v>204</v>
      </c>
      <c r="J1069">
        <v>1</v>
      </c>
      <c r="K1069">
        <v>1</v>
      </c>
      <c r="L1069">
        <v>1056</v>
      </c>
      <c r="M1069">
        <v>982.08</v>
      </c>
      <c r="N1069">
        <v>1129.92</v>
      </c>
      <c r="AD1069">
        <v>1225</v>
      </c>
      <c r="AE1069">
        <v>1287</v>
      </c>
      <c r="AI1069">
        <v>1001</v>
      </c>
      <c r="AJ1069">
        <v>1084</v>
      </c>
      <c r="AL1069">
        <v>229</v>
      </c>
      <c r="AM1069">
        <v>1256</v>
      </c>
      <c r="AN1069">
        <v>1042.5</v>
      </c>
      <c r="AP1069">
        <v>15</v>
      </c>
      <c r="AQ1069">
        <v>240</v>
      </c>
      <c r="AR1069">
        <v>15.72052401746725</v>
      </c>
      <c r="AS1069">
        <v>15.72052401746725</v>
      </c>
      <c r="BG1069">
        <v>0</v>
      </c>
      <c r="BH1069"/>
      <c r="BN1069">
        <v>5</v>
      </c>
      <c r="BV1069">
        <v>0</v>
      </c>
      <c r="BW1069"/>
      <c r="CG1069">
        <v>0</v>
      </c>
      <c r="CH1069">
        <v>0</v>
      </c>
      <c r="CI1069"/>
      <c r="CQ1069" t="s">
        <v>426</v>
      </c>
      <c r="CR1069" t="s">
        <v>426</v>
      </c>
      <c r="CS1069">
        <v>0</v>
      </c>
    </row>
    <row r="1070" spans="1:97" x14ac:dyDescent="0.2">
      <c r="A1070">
        <v>2022</v>
      </c>
      <c r="B1070">
        <v>2</v>
      </c>
      <c r="C1070" s="262">
        <v>44608</v>
      </c>
      <c r="D1070">
        <v>125</v>
      </c>
      <c r="E1070">
        <v>690</v>
      </c>
      <c r="F1070">
        <v>2</v>
      </c>
      <c r="G1070" t="s">
        <v>231</v>
      </c>
      <c r="H1070" t="s">
        <v>232</v>
      </c>
      <c r="I1070" t="s">
        <v>160</v>
      </c>
      <c r="J1070">
        <v>4</v>
      </c>
      <c r="K1070">
        <v>4</v>
      </c>
      <c r="L1070">
        <v>170</v>
      </c>
      <c r="M1070">
        <v>153</v>
      </c>
      <c r="N1070">
        <v>187</v>
      </c>
      <c r="O1070">
        <v>193</v>
      </c>
      <c r="P1070">
        <v>191</v>
      </c>
      <c r="R1070">
        <v>205</v>
      </c>
      <c r="S1070">
        <v>201</v>
      </c>
      <c r="T1070">
        <v>164</v>
      </c>
      <c r="U1070">
        <v>162</v>
      </c>
      <c r="W1070">
        <v>161</v>
      </c>
      <c r="X1070">
        <v>159</v>
      </c>
      <c r="AA1070">
        <v>185</v>
      </c>
      <c r="AB1070">
        <v>190</v>
      </c>
      <c r="AD1070">
        <v>194</v>
      </c>
      <c r="AF1070">
        <v>157</v>
      </c>
      <c r="AG1070">
        <v>151</v>
      </c>
      <c r="AI1070">
        <v>158</v>
      </c>
      <c r="AM1070">
        <v>194.14285714285711</v>
      </c>
      <c r="AN1070">
        <v>158.85714285714289</v>
      </c>
      <c r="AP1070">
        <v>120</v>
      </c>
      <c r="AQ1070">
        <v>120</v>
      </c>
      <c r="AR1070"/>
      <c r="AS1070"/>
      <c r="AV1070">
        <v>1200</v>
      </c>
      <c r="AW1070">
        <v>3</v>
      </c>
      <c r="AX1070">
        <v>3</v>
      </c>
      <c r="AY1070">
        <v>3</v>
      </c>
      <c r="BG1070">
        <v>0</v>
      </c>
      <c r="BH1070">
        <v>1200</v>
      </c>
      <c r="BK1070">
        <v>1080</v>
      </c>
      <c r="BM1070">
        <v>4</v>
      </c>
      <c r="BN1070">
        <v>5</v>
      </c>
      <c r="BV1070">
        <v>0</v>
      </c>
      <c r="BW1070">
        <v>1080</v>
      </c>
      <c r="BY1070">
        <v>1</v>
      </c>
      <c r="BZ1070">
        <v>2</v>
      </c>
      <c r="CG1070">
        <v>0</v>
      </c>
      <c r="CH1070">
        <v>0</v>
      </c>
      <c r="CI1070">
        <v>2280</v>
      </c>
      <c r="CJ1070">
        <v>1.4999999999999999E-2</v>
      </c>
      <c r="CQ1070" t="s">
        <v>229</v>
      </c>
      <c r="CR1070" t="s">
        <v>230</v>
      </c>
      <c r="CS1070">
        <v>0</v>
      </c>
    </row>
    <row r="1071" spans="1:97" x14ac:dyDescent="0.2">
      <c r="A1071">
        <v>2022</v>
      </c>
      <c r="B1071">
        <v>2</v>
      </c>
      <c r="C1071" s="262">
        <v>44608</v>
      </c>
      <c r="D1071">
        <v>125</v>
      </c>
      <c r="E1071">
        <v>691</v>
      </c>
      <c r="F1071">
        <v>2</v>
      </c>
      <c r="G1071" t="s">
        <v>227</v>
      </c>
      <c r="H1071" t="s">
        <v>228</v>
      </c>
      <c r="I1071" t="s">
        <v>160</v>
      </c>
      <c r="J1071">
        <v>4</v>
      </c>
      <c r="K1071">
        <v>4</v>
      </c>
      <c r="L1071">
        <v>194</v>
      </c>
      <c r="M1071">
        <v>174.6</v>
      </c>
      <c r="N1071">
        <v>213.4</v>
      </c>
      <c r="O1071">
        <v>235</v>
      </c>
      <c r="P1071">
        <v>240</v>
      </c>
      <c r="R1071">
        <v>255</v>
      </c>
      <c r="S1071">
        <v>260</v>
      </c>
      <c r="T1071">
        <v>191</v>
      </c>
      <c r="U1071">
        <v>194</v>
      </c>
      <c r="W1071">
        <v>191</v>
      </c>
      <c r="X1071">
        <v>194</v>
      </c>
      <c r="Y1071">
        <v>124</v>
      </c>
      <c r="Z1071">
        <v>121</v>
      </c>
      <c r="AA1071">
        <v>233</v>
      </c>
      <c r="AB1071">
        <v>227</v>
      </c>
      <c r="AD1071">
        <v>224</v>
      </c>
      <c r="AF1071">
        <v>185</v>
      </c>
      <c r="AG1071">
        <v>183</v>
      </c>
      <c r="AI1071">
        <v>182</v>
      </c>
      <c r="AK1071">
        <v>121</v>
      </c>
      <c r="AL1071">
        <v>119</v>
      </c>
      <c r="AM1071">
        <v>239.14285714285711</v>
      </c>
      <c r="AN1071">
        <v>188.57142857142861</v>
      </c>
      <c r="AP1071">
        <v>120</v>
      </c>
      <c r="AQ1071">
        <v>120</v>
      </c>
      <c r="AR1071">
        <v>7.4380165289256199</v>
      </c>
      <c r="AS1071">
        <v>7.4380165289256199</v>
      </c>
      <c r="AV1071">
        <v>1200</v>
      </c>
      <c r="AW1071">
        <v>2</v>
      </c>
      <c r="AX1071">
        <v>2</v>
      </c>
      <c r="AY1071">
        <v>3</v>
      </c>
      <c r="BG1071">
        <v>0</v>
      </c>
      <c r="BH1071">
        <v>1200</v>
      </c>
      <c r="BK1071">
        <v>1080</v>
      </c>
      <c r="BL1071">
        <v>1</v>
      </c>
      <c r="BM1071">
        <v>2</v>
      </c>
      <c r="BN1071">
        <v>6</v>
      </c>
      <c r="BV1071">
        <v>0</v>
      </c>
      <c r="BW1071">
        <v>1080</v>
      </c>
      <c r="BX1071">
        <v>0</v>
      </c>
      <c r="BY1071">
        <v>1</v>
      </c>
      <c r="BZ1071">
        <v>2</v>
      </c>
      <c r="CG1071">
        <v>0</v>
      </c>
      <c r="CH1071">
        <v>0</v>
      </c>
      <c r="CI1071">
        <v>2280</v>
      </c>
      <c r="CJ1071">
        <v>1.4999999999999999E-2</v>
      </c>
      <c r="CQ1071" t="s">
        <v>229</v>
      </c>
      <c r="CR1071" t="s">
        <v>230</v>
      </c>
      <c r="CS1071">
        <v>0</v>
      </c>
    </row>
    <row r="1072" spans="1:97" x14ac:dyDescent="0.2">
      <c r="A1072">
        <v>2022</v>
      </c>
      <c r="B1072">
        <v>2</v>
      </c>
      <c r="C1072" s="262">
        <v>44608</v>
      </c>
      <c r="D1072">
        <v>183</v>
      </c>
      <c r="E1072">
        <v>334</v>
      </c>
      <c r="F1072">
        <v>2</v>
      </c>
      <c r="G1072" t="s">
        <v>433</v>
      </c>
      <c r="H1072" t="s">
        <v>434</v>
      </c>
      <c r="I1072" t="s">
        <v>160</v>
      </c>
      <c r="J1072">
        <v>4</v>
      </c>
      <c r="K1072">
        <v>2</v>
      </c>
      <c r="L1072">
        <v>146</v>
      </c>
      <c r="M1072">
        <v>137.386</v>
      </c>
      <c r="N1072">
        <v>156.36600000000001</v>
      </c>
      <c r="AM1072"/>
      <c r="AN1072"/>
      <c r="AP1072">
        <v>138</v>
      </c>
      <c r="AQ1072">
        <v>104</v>
      </c>
      <c r="AR1072"/>
      <c r="AS1072"/>
      <c r="BG1072">
        <v>0</v>
      </c>
      <c r="BH1072"/>
      <c r="BK1072">
        <v>575</v>
      </c>
      <c r="BL1072">
        <v>2</v>
      </c>
      <c r="BM1072">
        <v>4</v>
      </c>
      <c r="BN1072">
        <v>5</v>
      </c>
      <c r="BV1072">
        <v>0</v>
      </c>
      <c r="BW1072">
        <v>575</v>
      </c>
      <c r="CG1072">
        <v>0</v>
      </c>
      <c r="CH1072">
        <v>0</v>
      </c>
      <c r="CI1072"/>
      <c r="CJ1072">
        <v>1.4999999999999999E-2</v>
      </c>
      <c r="CQ1072" t="s">
        <v>174</v>
      </c>
      <c r="CR1072" t="s">
        <v>175</v>
      </c>
      <c r="CS1072">
        <v>0</v>
      </c>
    </row>
    <row r="1073" spans="1:97" x14ac:dyDescent="0.2">
      <c r="A1073">
        <v>2022</v>
      </c>
      <c r="B1073">
        <v>2</v>
      </c>
      <c r="C1073" s="262">
        <v>44608</v>
      </c>
      <c r="D1073">
        <v>423</v>
      </c>
      <c r="E1073">
        <v>669</v>
      </c>
      <c r="F1073">
        <v>3</v>
      </c>
      <c r="G1073" t="s">
        <v>247</v>
      </c>
      <c r="H1073" t="s">
        <v>248</v>
      </c>
      <c r="I1073" t="s">
        <v>160</v>
      </c>
      <c r="J1073">
        <v>2</v>
      </c>
      <c r="K1073">
        <v>2</v>
      </c>
      <c r="L1073">
        <v>954</v>
      </c>
      <c r="M1073">
        <v>897.71400000000006</v>
      </c>
      <c r="N1073">
        <v>1021.734</v>
      </c>
      <c r="O1073">
        <v>1614</v>
      </c>
      <c r="P1073">
        <v>1418</v>
      </c>
      <c r="R1073">
        <v>1442</v>
      </c>
      <c r="S1073">
        <v>1407</v>
      </c>
      <c r="T1073">
        <v>1130</v>
      </c>
      <c r="U1073">
        <v>1026</v>
      </c>
      <c r="W1073">
        <v>1029</v>
      </c>
      <c r="X1073">
        <v>1008</v>
      </c>
      <c r="Y1073">
        <v>251</v>
      </c>
      <c r="Z1073">
        <v>250</v>
      </c>
      <c r="AA1073">
        <v>1473</v>
      </c>
      <c r="AB1073">
        <v>1425</v>
      </c>
      <c r="AD1073">
        <v>1462</v>
      </c>
      <c r="AF1073">
        <v>1017</v>
      </c>
      <c r="AG1073">
        <v>1029</v>
      </c>
      <c r="AI1073">
        <v>1104</v>
      </c>
      <c r="AK1073">
        <v>247</v>
      </c>
      <c r="AL1073">
        <v>234</v>
      </c>
      <c r="AM1073">
        <v>1463</v>
      </c>
      <c r="AN1073">
        <v>1049</v>
      </c>
      <c r="AP1073">
        <v>40</v>
      </c>
      <c r="AQ1073">
        <v>180</v>
      </c>
      <c r="AR1073">
        <v>7.3469387755102042</v>
      </c>
      <c r="AS1073">
        <v>7.3469387755102042</v>
      </c>
      <c r="AV1073">
        <v>354</v>
      </c>
      <c r="AW1073">
        <v>5</v>
      </c>
      <c r="AX1073">
        <v>5</v>
      </c>
      <c r="AY1073">
        <v>4</v>
      </c>
      <c r="BG1073">
        <v>0</v>
      </c>
      <c r="BH1073">
        <v>354</v>
      </c>
      <c r="BK1073">
        <v>264</v>
      </c>
      <c r="BL1073">
        <v>4</v>
      </c>
      <c r="BM1073">
        <v>4</v>
      </c>
      <c r="BN1073">
        <v>7</v>
      </c>
      <c r="BV1073">
        <v>0</v>
      </c>
      <c r="BW1073">
        <v>264</v>
      </c>
      <c r="BX1073">
        <v>4</v>
      </c>
      <c r="BY1073">
        <v>4</v>
      </c>
      <c r="BZ1073">
        <v>5</v>
      </c>
      <c r="CG1073">
        <v>0</v>
      </c>
      <c r="CH1073">
        <v>0</v>
      </c>
      <c r="CI1073">
        <v>618</v>
      </c>
      <c r="CJ1073">
        <v>1.4999999999999999E-2</v>
      </c>
      <c r="CQ1073" t="s">
        <v>174</v>
      </c>
      <c r="CR1073" t="s">
        <v>175</v>
      </c>
      <c r="CS1073">
        <v>0</v>
      </c>
    </row>
    <row r="1074" spans="1:97" x14ac:dyDescent="0.2">
      <c r="A1074">
        <v>2022</v>
      </c>
      <c r="B1074">
        <v>2</v>
      </c>
      <c r="C1074" s="262">
        <v>44608</v>
      </c>
      <c r="D1074">
        <v>47</v>
      </c>
      <c r="E1074">
        <v>122</v>
      </c>
      <c r="F1074">
        <v>4</v>
      </c>
      <c r="G1074" t="s">
        <v>224</v>
      </c>
      <c r="H1074" t="s">
        <v>225</v>
      </c>
      <c r="I1074" t="s">
        <v>221</v>
      </c>
      <c r="J1074">
        <v>2</v>
      </c>
      <c r="K1074">
        <v>1</v>
      </c>
      <c r="L1074">
        <v>280</v>
      </c>
      <c r="M1074">
        <v>267.39999999999998</v>
      </c>
      <c r="N1074">
        <v>292.60000000000002</v>
      </c>
      <c r="O1074">
        <v>394</v>
      </c>
      <c r="T1074">
        <v>300</v>
      </c>
      <c r="Y1074">
        <v>113</v>
      </c>
      <c r="AM1074">
        <v>394</v>
      </c>
      <c r="AN1074">
        <v>300</v>
      </c>
      <c r="AP1074">
        <v>64</v>
      </c>
      <c r="AQ1074">
        <v>113</v>
      </c>
      <c r="AR1074">
        <v>15.929203539823011</v>
      </c>
      <c r="AS1074">
        <v>15.929203539823011</v>
      </c>
      <c r="AV1074">
        <v>700</v>
      </c>
      <c r="AW1074">
        <v>2</v>
      </c>
      <c r="AX1074">
        <v>2</v>
      </c>
      <c r="AY1074">
        <v>1</v>
      </c>
      <c r="BG1074">
        <v>0</v>
      </c>
      <c r="BH1074">
        <v>700</v>
      </c>
      <c r="BV1074">
        <v>0</v>
      </c>
      <c r="BW1074"/>
      <c r="CG1074">
        <v>0</v>
      </c>
      <c r="CH1074">
        <v>0</v>
      </c>
      <c r="CI1074"/>
      <c r="CJ1074">
        <v>1.4999999999999999E-2</v>
      </c>
      <c r="CQ1074" t="s">
        <v>174</v>
      </c>
      <c r="CR1074" t="s">
        <v>222</v>
      </c>
      <c r="CS1074">
        <v>0</v>
      </c>
    </row>
    <row r="1075" spans="1:97" x14ac:dyDescent="0.2">
      <c r="A1075">
        <v>2022</v>
      </c>
      <c r="B1075">
        <v>2</v>
      </c>
      <c r="C1075" s="262">
        <v>44608</v>
      </c>
      <c r="D1075">
        <v>383</v>
      </c>
      <c r="E1075">
        <v>550</v>
      </c>
      <c r="F1075">
        <v>4</v>
      </c>
      <c r="G1075" t="s">
        <v>382</v>
      </c>
      <c r="H1075" t="s">
        <v>383</v>
      </c>
      <c r="I1075" t="s">
        <v>160</v>
      </c>
      <c r="J1075">
        <v>3</v>
      </c>
      <c r="K1075">
        <v>1</v>
      </c>
      <c r="L1075">
        <v>35</v>
      </c>
      <c r="M1075">
        <v>32.024999999999999</v>
      </c>
      <c r="N1075">
        <v>38.045000000000002</v>
      </c>
      <c r="R1075">
        <v>49</v>
      </c>
      <c r="S1075">
        <v>51</v>
      </c>
      <c r="W1075">
        <v>40</v>
      </c>
      <c r="X1075">
        <v>43</v>
      </c>
      <c r="Z1075">
        <v>99</v>
      </c>
      <c r="AA1075">
        <v>54</v>
      </c>
      <c r="AB1075">
        <v>48</v>
      </c>
      <c r="AD1075">
        <v>47</v>
      </c>
      <c r="AF1075">
        <v>43</v>
      </c>
      <c r="AG1075">
        <v>35</v>
      </c>
      <c r="AI1075">
        <v>34</v>
      </c>
      <c r="AK1075">
        <v>99</v>
      </c>
      <c r="AL1075">
        <v>99</v>
      </c>
      <c r="AM1075">
        <v>49.8</v>
      </c>
      <c r="AN1075">
        <v>39</v>
      </c>
      <c r="AP1075">
        <v>114</v>
      </c>
      <c r="AQ1075">
        <v>95</v>
      </c>
      <c r="AR1075">
        <v>12.121212121212119</v>
      </c>
      <c r="AS1075">
        <v>12.121212121212119</v>
      </c>
      <c r="AW1075">
        <v>4</v>
      </c>
      <c r="AX1075">
        <v>4</v>
      </c>
      <c r="AY1075">
        <v>2</v>
      </c>
      <c r="BG1075">
        <v>0</v>
      </c>
      <c r="BH1075"/>
      <c r="BL1075">
        <v>3</v>
      </c>
      <c r="BM1075">
        <v>4</v>
      </c>
      <c r="BN1075">
        <v>5</v>
      </c>
      <c r="BV1075">
        <v>0</v>
      </c>
      <c r="BW1075"/>
      <c r="BX1075">
        <v>7</v>
      </c>
      <c r="BY1075">
        <v>8</v>
      </c>
      <c r="BZ1075">
        <v>7</v>
      </c>
      <c r="CG1075">
        <v>0</v>
      </c>
      <c r="CH1075">
        <v>0</v>
      </c>
      <c r="CI1075"/>
      <c r="CJ1075">
        <v>1.4999999999999999E-2</v>
      </c>
      <c r="CQ1075" t="s">
        <v>174</v>
      </c>
      <c r="CR1075" t="s">
        <v>175</v>
      </c>
      <c r="CS1075">
        <v>0</v>
      </c>
    </row>
    <row r="1076" spans="1:97" x14ac:dyDescent="0.2">
      <c r="A1076">
        <v>2022</v>
      </c>
      <c r="B1076">
        <v>2</v>
      </c>
      <c r="C1076" s="262">
        <v>44608</v>
      </c>
      <c r="D1076">
        <v>384</v>
      </c>
      <c r="E1076">
        <v>556</v>
      </c>
      <c r="F1076">
        <v>5</v>
      </c>
      <c r="G1076" t="s">
        <v>187</v>
      </c>
      <c r="H1076" t="s">
        <v>188</v>
      </c>
      <c r="I1076" t="s">
        <v>160</v>
      </c>
      <c r="J1076">
        <v>1</v>
      </c>
      <c r="K1076">
        <v>6</v>
      </c>
      <c r="L1076">
        <v>1066</v>
      </c>
      <c r="M1076">
        <v>1003.106</v>
      </c>
      <c r="N1076">
        <v>1141.6859999999999</v>
      </c>
      <c r="O1076">
        <v>1723</v>
      </c>
      <c r="P1076">
        <v>1731</v>
      </c>
      <c r="R1076">
        <v>1683</v>
      </c>
      <c r="S1076">
        <v>1710</v>
      </c>
      <c r="T1076">
        <v>1357</v>
      </c>
      <c r="U1076">
        <v>1338</v>
      </c>
      <c r="W1076">
        <v>1286</v>
      </c>
      <c r="X1076">
        <v>1268</v>
      </c>
      <c r="AA1076">
        <v>1804</v>
      </c>
      <c r="AB1076">
        <v>1798</v>
      </c>
      <c r="AD1076">
        <v>1824</v>
      </c>
      <c r="AF1076">
        <v>1358</v>
      </c>
      <c r="AG1076">
        <v>1374</v>
      </c>
      <c r="AI1076">
        <v>1417</v>
      </c>
      <c r="AM1076">
        <v>1753.285714285714</v>
      </c>
      <c r="AN1076">
        <v>1342.5714285714289</v>
      </c>
      <c r="AP1076">
        <v>21</v>
      </c>
      <c r="AQ1076">
        <v>180</v>
      </c>
      <c r="AR1076"/>
      <c r="AS1076"/>
      <c r="AV1076">
        <v>168</v>
      </c>
      <c r="AW1076">
        <v>10</v>
      </c>
      <c r="AX1076">
        <v>10</v>
      </c>
      <c r="AY1076">
        <v>10</v>
      </c>
      <c r="BG1076">
        <v>0</v>
      </c>
      <c r="BH1076">
        <v>168</v>
      </c>
      <c r="BK1076">
        <v>288</v>
      </c>
      <c r="BL1076">
        <v>4</v>
      </c>
      <c r="BM1076">
        <v>5</v>
      </c>
      <c r="BN1076">
        <v>6</v>
      </c>
      <c r="BS1076">
        <v>3</v>
      </c>
      <c r="BV1076">
        <v>0</v>
      </c>
      <c r="BW1076">
        <v>288</v>
      </c>
      <c r="BX1076">
        <v>2</v>
      </c>
      <c r="BY1076">
        <v>2</v>
      </c>
      <c r="BZ1076">
        <v>2</v>
      </c>
      <c r="CG1076">
        <v>0</v>
      </c>
      <c r="CH1076">
        <v>0</v>
      </c>
      <c r="CI1076">
        <v>456</v>
      </c>
      <c r="CJ1076">
        <v>1.4999999999999999E-2</v>
      </c>
      <c r="CQ1076" t="s">
        <v>174</v>
      </c>
      <c r="CR1076" t="s">
        <v>175</v>
      </c>
      <c r="CS1076">
        <v>0</v>
      </c>
    </row>
    <row r="1077" spans="1:97" x14ac:dyDescent="0.2">
      <c r="A1077">
        <v>2022</v>
      </c>
      <c r="B1077">
        <v>2</v>
      </c>
      <c r="C1077" s="262">
        <v>44608</v>
      </c>
      <c r="D1077">
        <v>384</v>
      </c>
      <c r="E1077">
        <v>557</v>
      </c>
      <c r="F1077">
        <v>5</v>
      </c>
      <c r="G1077" t="s">
        <v>189</v>
      </c>
      <c r="H1077" t="s">
        <v>190</v>
      </c>
      <c r="I1077" t="s">
        <v>160</v>
      </c>
      <c r="J1077">
        <v>1</v>
      </c>
      <c r="K1077">
        <v>6</v>
      </c>
      <c r="L1077">
        <v>182</v>
      </c>
      <c r="M1077">
        <v>171.262</v>
      </c>
      <c r="N1077">
        <v>194.922</v>
      </c>
      <c r="Y1077">
        <v>173</v>
      </c>
      <c r="Z1077">
        <v>176</v>
      </c>
      <c r="AK1077">
        <v>173</v>
      </c>
      <c r="AL1077">
        <v>174</v>
      </c>
      <c r="AM1077"/>
      <c r="AN1077"/>
      <c r="AP1077">
        <v>21</v>
      </c>
      <c r="AQ1077">
        <v>180</v>
      </c>
      <c r="AR1077">
        <v>20.68965517241379</v>
      </c>
      <c r="AS1077">
        <v>20.68965517241379</v>
      </c>
      <c r="BG1077">
        <v>0</v>
      </c>
      <c r="BH1077"/>
      <c r="BV1077">
        <v>0</v>
      </c>
      <c r="BW1077"/>
      <c r="CG1077">
        <v>0</v>
      </c>
      <c r="CH1077">
        <v>0</v>
      </c>
      <c r="CI1077"/>
      <c r="CJ1077">
        <v>1.4999999999999999E-2</v>
      </c>
      <c r="CQ1077" t="s">
        <v>174</v>
      </c>
      <c r="CR1077" t="s">
        <v>175</v>
      </c>
      <c r="CS1077">
        <v>0</v>
      </c>
    </row>
    <row r="1078" spans="1:97" x14ac:dyDescent="0.2">
      <c r="A1078">
        <v>2022</v>
      </c>
      <c r="B1078">
        <v>2</v>
      </c>
      <c r="C1078" s="262">
        <v>44608</v>
      </c>
      <c r="D1078">
        <v>135</v>
      </c>
      <c r="E1078">
        <v>271</v>
      </c>
      <c r="F1078">
        <v>6</v>
      </c>
      <c r="G1078" t="s">
        <v>337</v>
      </c>
      <c r="H1078" t="s">
        <v>338</v>
      </c>
      <c r="I1078" t="s">
        <v>160</v>
      </c>
      <c r="J1078">
        <v>4</v>
      </c>
      <c r="K1078">
        <v>2</v>
      </c>
      <c r="L1078">
        <v>161</v>
      </c>
      <c r="M1078">
        <v>149.72999999999999</v>
      </c>
      <c r="N1078">
        <v>172.27</v>
      </c>
      <c r="O1078">
        <v>201</v>
      </c>
      <c r="T1078">
        <v>164</v>
      </c>
      <c r="Y1078">
        <v>107</v>
      </c>
      <c r="AM1078">
        <v>201</v>
      </c>
      <c r="AN1078">
        <v>164</v>
      </c>
      <c r="AP1078">
        <v>151</v>
      </c>
      <c r="AQ1078">
        <v>95</v>
      </c>
      <c r="AR1078">
        <v>8.4112149532710276</v>
      </c>
      <c r="AS1078">
        <v>8.4112149532710276</v>
      </c>
      <c r="AV1078">
        <v>650</v>
      </c>
      <c r="AW1078">
        <v>4</v>
      </c>
      <c r="AX1078">
        <v>4</v>
      </c>
      <c r="AY1078">
        <v>4</v>
      </c>
      <c r="BG1078">
        <v>0</v>
      </c>
      <c r="BH1078">
        <v>650</v>
      </c>
      <c r="BV1078">
        <v>0</v>
      </c>
      <c r="BW1078"/>
      <c r="CG1078">
        <v>0</v>
      </c>
      <c r="CH1078">
        <v>0</v>
      </c>
      <c r="CI1078"/>
      <c r="CJ1078">
        <v>1.4999999999999999E-2</v>
      </c>
      <c r="CQ1078" t="s">
        <v>165</v>
      </c>
      <c r="CS1078">
        <v>0</v>
      </c>
    </row>
    <row r="1079" spans="1:97" x14ac:dyDescent="0.2">
      <c r="A1079">
        <v>2022</v>
      </c>
      <c r="B1079">
        <v>2</v>
      </c>
      <c r="C1079" s="262">
        <v>44608</v>
      </c>
      <c r="D1079">
        <v>375</v>
      </c>
      <c r="E1079">
        <v>437</v>
      </c>
      <c r="F1079">
        <v>6</v>
      </c>
      <c r="G1079" t="s">
        <v>250</v>
      </c>
      <c r="H1079" t="s">
        <v>251</v>
      </c>
      <c r="I1079" t="s">
        <v>160</v>
      </c>
      <c r="J1079">
        <v>4</v>
      </c>
      <c r="K1079">
        <v>2</v>
      </c>
      <c r="L1079">
        <v>168</v>
      </c>
      <c r="M1079">
        <v>158.08799999999999</v>
      </c>
      <c r="N1079">
        <v>179.928</v>
      </c>
      <c r="AA1079">
        <v>268</v>
      </c>
      <c r="AB1079">
        <v>257</v>
      </c>
      <c r="AD1079">
        <v>261</v>
      </c>
      <c r="AF1079">
        <v>208</v>
      </c>
      <c r="AG1079">
        <v>189</v>
      </c>
      <c r="AI1079">
        <v>197</v>
      </c>
      <c r="AM1079">
        <v>262</v>
      </c>
      <c r="AN1079">
        <v>198</v>
      </c>
      <c r="AP1079">
        <v>120</v>
      </c>
      <c r="AQ1079">
        <v>120</v>
      </c>
      <c r="AR1079"/>
      <c r="AS1079"/>
      <c r="BG1079">
        <v>0</v>
      </c>
      <c r="BH1079"/>
      <c r="BV1079">
        <v>0</v>
      </c>
      <c r="BW1079"/>
      <c r="CG1079">
        <v>0</v>
      </c>
      <c r="CH1079">
        <v>0</v>
      </c>
      <c r="CI1079"/>
      <c r="CJ1079">
        <v>1.4999999999999999E-2</v>
      </c>
      <c r="CQ1079" t="s">
        <v>174</v>
      </c>
      <c r="CR1079" t="s">
        <v>175</v>
      </c>
      <c r="CS1079">
        <v>0</v>
      </c>
    </row>
    <row r="1080" spans="1:97" x14ac:dyDescent="0.2">
      <c r="A1080">
        <v>2022</v>
      </c>
      <c r="B1080">
        <v>2</v>
      </c>
      <c r="C1080" s="262">
        <v>44608</v>
      </c>
      <c r="D1080">
        <v>182</v>
      </c>
      <c r="E1080">
        <v>331</v>
      </c>
      <c r="F1080">
        <v>7</v>
      </c>
      <c r="G1080" t="s">
        <v>348</v>
      </c>
      <c r="H1080" t="s">
        <v>349</v>
      </c>
      <c r="I1080" t="s">
        <v>160</v>
      </c>
      <c r="J1080">
        <v>4</v>
      </c>
      <c r="K1080">
        <v>2</v>
      </c>
      <c r="L1080">
        <v>332</v>
      </c>
      <c r="M1080">
        <v>312.41199999999998</v>
      </c>
      <c r="N1080">
        <v>355.572</v>
      </c>
      <c r="O1080">
        <v>415</v>
      </c>
      <c r="P1080">
        <v>417</v>
      </c>
      <c r="R1080">
        <v>455</v>
      </c>
      <c r="S1080">
        <v>465</v>
      </c>
      <c r="T1080">
        <v>340</v>
      </c>
      <c r="U1080">
        <v>340</v>
      </c>
      <c r="W1080">
        <v>335</v>
      </c>
      <c r="X1080">
        <v>329</v>
      </c>
      <c r="Y1080">
        <v>142</v>
      </c>
      <c r="Z1080">
        <v>145</v>
      </c>
      <c r="AA1080">
        <v>506</v>
      </c>
      <c r="AB1080">
        <v>444</v>
      </c>
      <c r="AD1080">
        <v>488</v>
      </c>
      <c r="AF1080">
        <v>391</v>
      </c>
      <c r="AG1080">
        <v>336</v>
      </c>
      <c r="AI1080">
        <v>365</v>
      </c>
      <c r="AK1080">
        <v>143</v>
      </c>
      <c r="AL1080">
        <v>144</v>
      </c>
      <c r="AM1080">
        <v>455.71428571428572</v>
      </c>
      <c r="AN1080">
        <v>348</v>
      </c>
      <c r="AP1080">
        <v>110</v>
      </c>
      <c r="AQ1080">
        <v>131</v>
      </c>
      <c r="AR1080">
        <v>6.2937062937062933</v>
      </c>
      <c r="AS1080">
        <v>6.2937062937062933</v>
      </c>
      <c r="AV1080">
        <v>396</v>
      </c>
      <c r="AW1080">
        <v>6</v>
      </c>
      <c r="AX1080">
        <v>4</v>
      </c>
      <c r="AY1080">
        <v>4</v>
      </c>
      <c r="BG1080">
        <v>0</v>
      </c>
      <c r="BH1080">
        <v>396</v>
      </c>
      <c r="BK1080">
        <v>1554</v>
      </c>
      <c r="BL1080">
        <v>3</v>
      </c>
      <c r="BM1080">
        <v>3</v>
      </c>
      <c r="BN1080">
        <v>4</v>
      </c>
      <c r="BV1080">
        <v>0</v>
      </c>
      <c r="BW1080">
        <v>1554</v>
      </c>
      <c r="BX1080">
        <v>4</v>
      </c>
      <c r="BY1080">
        <v>3</v>
      </c>
      <c r="BZ1080">
        <v>4</v>
      </c>
      <c r="CG1080">
        <v>0</v>
      </c>
      <c r="CH1080">
        <v>0</v>
      </c>
      <c r="CI1080">
        <v>1950</v>
      </c>
      <c r="CJ1080">
        <v>1.4999999999999999E-2</v>
      </c>
      <c r="CQ1080" t="s">
        <v>174</v>
      </c>
      <c r="CR1080" t="s">
        <v>175</v>
      </c>
      <c r="CS1080">
        <v>0</v>
      </c>
    </row>
    <row r="1081" spans="1:97" x14ac:dyDescent="0.2">
      <c r="A1081">
        <v>2022</v>
      </c>
      <c r="B1081">
        <v>2</v>
      </c>
      <c r="C1081" s="262">
        <v>44608</v>
      </c>
      <c r="D1081">
        <v>422</v>
      </c>
      <c r="E1081">
        <v>668</v>
      </c>
      <c r="F1081">
        <v>7</v>
      </c>
      <c r="G1081" t="s">
        <v>308</v>
      </c>
      <c r="H1081" t="s">
        <v>309</v>
      </c>
      <c r="I1081" t="s">
        <v>160</v>
      </c>
      <c r="J1081">
        <v>2</v>
      </c>
      <c r="K1081">
        <v>1</v>
      </c>
      <c r="L1081">
        <v>103</v>
      </c>
      <c r="M1081">
        <v>96.923000000000002</v>
      </c>
      <c r="N1081">
        <v>110.313</v>
      </c>
      <c r="AL1081">
        <v>172</v>
      </c>
      <c r="AM1081"/>
      <c r="AN1081"/>
      <c r="AP1081">
        <v>103</v>
      </c>
      <c r="AQ1081">
        <v>105</v>
      </c>
      <c r="AR1081">
        <v>10.46511627906977</v>
      </c>
      <c r="AS1081">
        <v>10.46511627906977</v>
      </c>
      <c r="AV1081">
        <v>440</v>
      </c>
      <c r="BG1081">
        <v>0</v>
      </c>
      <c r="BH1081">
        <v>440</v>
      </c>
      <c r="BV1081">
        <v>0</v>
      </c>
      <c r="BW1081"/>
      <c r="CG1081">
        <v>0</v>
      </c>
      <c r="CH1081">
        <v>0</v>
      </c>
      <c r="CI1081"/>
      <c r="CJ1081">
        <v>1.4999999999999999E-2</v>
      </c>
      <c r="CQ1081" t="s">
        <v>174</v>
      </c>
      <c r="CR1081" t="s">
        <v>175</v>
      </c>
      <c r="CS1081">
        <v>0</v>
      </c>
    </row>
    <row r="1082" spans="1:97" x14ac:dyDescent="0.2">
      <c r="A1082">
        <v>2022</v>
      </c>
      <c r="B1082">
        <v>2</v>
      </c>
      <c r="C1082" s="262">
        <v>44608</v>
      </c>
      <c r="D1082">
        <v>301</v>
      </c>
      <c r="E1082">
        <v>225</v>
      </c>
      <c r="F1082">
        <v>8</v>
      </c>
      <c r="G1082" t="s">
        <v>297</v>
      </c>
      <c r="H1082" t="s">
        <v>298</v>
      </c>
      <c r="I1082" t="s">
        <v>160</v>
      </c>
      <c r="J1082">
        <v>6</v>
      </c>
      <c r="K1082">
        <v>1</v>
      </c>
      <c r="L1082">
        <v>372</v>
      </c>
      <c r="M1082">
        <v>345.96</v>
      </c>
      <c r="N1082">
        <v>398.04</v>
      </c>
      <c r="O1082">
        <v>471</v>
      </c>
      <c r="P1082">
        <v>483</v>
      </c>
      <c r="R1082">
        <v>466</v>
      </c>
      <c r="S1082">
        <v>478</v>
      </c>
      <c r="T1082">
        <v>401</v>
      </c>
      <c r="U1082">
        <v>405</v>
      </c>
      <c r="W1082">
        <v>379</v>
      </c>
      <c r="X1082">
        <v>377</v>
      </c>
      <c r="Z1082">
        <v>153</v>
      </c>
      <c r="AA1082">
        <v>502</v>
      </c>
      <c r="AB1082">
        <v>513</v>
      </c>
      <c r="AF1082">
        <v>430</v>
      </c>
      <c r="AG1082">
        <v>410</v>
      </c>
      <c r="AK1082">
        <v>152</v>
      </c>
      <c r="AM1082">
        <v>485.5</v>
      </c>
      <c r="AN1082">
        <v>400.33333333333331</v>
      </c>
      <c r="AP1082">
        <v>169</v>
      </c>
      <c r="AQ1082">
        <v>128</v>
      </c>
      <c r="AR1082">
        <v>3.947368421052631</v>
      </c>
      <c r="AS1082">
        <v>3.947368421052631</v>
      </c>
      <c r="AV1082">
        <v>1296</v>
      </c>
      <c r="AW1082">
        <v>4</v>
      </c>
      <c r="AX1082">
        <v>4</v>
      </c>
      <c r="AY1082">
        <v>1</v>
      </c>
      <c r="BG1082">
        <v>0</v>
      </c>
      <c r="BH1082">
        <v>1296</v>
      </c>
      <c r="BK1082">
        <v>1056</v>
      </c>
      <c r="BM1082">
        <v>2</v>
      </c>
      <c r="BN1082">
        <v>5</v>
      </c>
      <c r="BV1082">
        <v>0</v>
      </c>
      <c r="BW1082">
        <v>1056</v>
      </c>
      <c r="BY1082">
        <v>6</v>
      </c>
      <c r="BZ1082">
        <v>6</v>
      </c>
      <c r="CG1082">
        <v>0</v>
      </c>
      <c r="CH1082">
        <v>0</v>
      </c>
      <c r="CI1082">
        <v>2352</v>
      </c>
      <c r="CJ1082">
        <v>1.4999999999999999E-2</v>
      </c>
      <c r="CQ1082" t="s">
        <v>165</v>
      </c>
      <c r="CR1082" t="s">
        <v>165</v>
      </c>
      <c r="CS1082">
        <v>0</v>
      </c>
    </row>
    <row r="1083" spans="1:97" x14ac:dyDescent="0.2">
      <c r="A1083">
        <v>2022</v>
      </c>
      <c r="B1083">
        <v>2</v>
      </c>
      <c r="C1083" s="262">
        <v>44608</v>
      </c>
      <c r="D1083">
        <v>419</v>
      </c>
      <c r="E1083">
        <v>670</v>
      </c>
      <c r="F1083">
        <v>8</v>
      </c>
      <c r="G1083" t="s">
        <v>212</v>
      </c>
      <c r="H1083" t="s">
        <v>213</v>
      </c>
      <c r="I1083" t="s">
        <v>160</v>
      </c>
      <c r="J1083">
        <v>4</v>
      </c>
      <c r="K1083">
        <v>2</v>
      </c>
      <c r="L1083">
        <v>298</v>
      </c>
      <c r="M1083">
        <v>280.41800000000001</v>
      </c>
      <c r="N1083">
        <v>319.15800000000002</v>
      </c>
      <c r="AD1083">
        <v>451</v>
      </c>
      <c r="AI1083">
        <v>335</v>
      </c>
      <c r="AM1083">
        <v>451</v>
      </c>
      <c r="AN1083">
        <v>335</v>
      </c>
      <c r="AP1083">
        <v>96</v>
      </c>
      <c r="AQ1083">
        <v>150</v>
      </c>
      <c r="AR1083"/>
      <c r="AS1083"/>
      <c r="BG1083">
        <v>0</v>
      </c>
      <c r="BH1083"/>
      <c r="BL1083">
        <v>3</v>
      </c>
      <c r="BM1083">
        <v>4</v>
      </c>
      <c r="BS1083">
        <v>8</v>
      </c>
      <c r="BV1083">
        <v>0</v>
      </c>
      <c r="BW1083"/>
      <c r="CG1083">
        <v>0</v>
      </c>
      <c r="CH1083">
        <v>0</v>
      </c>
      <c r="CI1083"/>
      <c r="CJ1083">
        <v>1.4999999999999999E-2</v>
      </c>
      <c r="CQ1083" t="s">
        <v>174</v>
      </c>
      <c r="CR1083" t="s">
        <v>175</v>
      </c>
      <c r="CS1083">
        <v>0</v>
      </c>
    </row>
    <row r="1084" spans="1:97" x14ac:dyDescent="0.2">
      <c r="A1084">
        <v>2022</v>
      </c>
      <c r="B1084">
        <v>2</v>
      </c>
      <c r="C1084" s="262">
        <v>44608</v>
      </c>
      <c r="D1084">
        <v>52</v>
      </c>
      <c r="E1084">
        <v>130</v>
      </c>
      <c r="F1084">
        <v>25</v>
      </c>
      <c r="G1084" t="s">
        <v>421</v>
      </c>
      <c r="H1084" t="s">
        <v>422</v>
      </c>
      <c r="I1084" t="s">
        <v>282</v>
      </c>
      <c r="J1084">
        <v>9</v>
      </c>
      <c r="K1084">
        <v>1</v>
      </c>
      <c r="L1084">
        <v>12</v>
      </c>
      <c r="M1084">
        <v>11.16</v>
      </c>
      <c r="N1084">
        <v>12.84</v>
      </c>
      <c r="O1084">
        <v>19</v>
      </c>
      <c r="P1084">
        <v>20</v>
      </c>
      <c r="T1084">
        <v>14</v>
      </c>
      <c r="U1084">
        <v>14</v>
      </c>
      <c r="Y1084">
        <v>107</v>
      </c>
      <c r="AM1084">
        <v>19.5</v>
      </c>
      <c r="AN1084">
        <v>14</v>
      </c>
      <c r="AP1084">
        <v>336</v>
      </c>
      <c r="AQ1084">
        <v>96</v>
      </c>
      <c r="AR1084">
        <v>3.7383177570093462</v>
      </c>
      <c r="AS1084">
        <v>3.7383177570093462</v>
      </c>
      <c r="AV1084">
        <v>3200</v>
      </c>
      <c r="AW1084">
        <v>5</v>
      </c>
      <c r="AX1084">
        <v>5</v>
      </c>
      <c r="AY1084">
        <v>5</v>
      </c>
      <c r="BG1084">
        <v>0</v>
      </c>
      <c r="BH1084">
        <v>3200</v>
      </c>
      <c r="BV1084">
        <v>0</v>
      </c>
      <c r="BW1084"/>
      <c r="CG1084">
        <v>0</v>
      </c>
      <c r="CH1084">
        <v>0</v>
      </c>
      <c r="CI1084"/>
      <c r="CJ1084">
        <v>0.02</v>
      </c>
      <c r="CQ1084" t="s">
        <v>169</v>
      </c>
      <c r="CR1084" t="s">
        <v>238</v>
      </c>
      <c r="CS1084">
        <v>0</v>
      </c>
    </row>
    <row r="1085" spans="1:97" x14ac:dyDescent="0.2">
      <c r="A1085">
        <v>2022</v>
      </c>
      <c r="B1085">
        <v>2</v>
      </c>
      <c r="C1085" s="262">
        <v>44608</v>
      </c>
      <c r="D1085">
        <v>256</v>
      </c>
      <c r="E1085">
        <v>180</v>
      </c>
      <c r="F1085">
        <v>28</v>
      </c>
      <c r="G1085" t="s">
        <v>392</v>
      </c>
      <c r="H1085" t="s">
        <v>393</v>
      </c>
      <c r="I1085" t="s">
        <v>204</v>
      </c>
      <c r="J1085">
        <v>8</v>
      </c>
      <c r="K1085">
        <v>1</v>
      </c>
      <c r="L1085">
        <v>32</v>
      </c>
      <c r="M1085">
        <v>29.76</v>
      </c>
      <c r="N1085">
        <v>34.24</v>
      </c>
      <c r="O1085">
        <v>49</v>
      </c>
      <c r="P1085">
        <v>46</v>
      </c>
      <c r="R1085">
        <v>39</v>
      </c>
      <c r="S1085">
        <v>42</v>
      </c>
      <c r="T1085">
        <v>39</v>
      </c>
      <c r="U1085">
        <v>37</v>
      </c>
      <c r="W1085">
        <v>38</v>
      </c>
      <c r="X1085">
        <v>37</v>
      </c>
      <c r="Z1085">
        <v>141</v>
      </c>
      <c r="AM1085">
        <v>44</v>
      </c>
      <c r="AN1085">
        <v>37.75</v>
      </c>
      <c r="AP1085">
        <v>187</v>
      </c>
      <c r="AQ1085">
        <v>154</v>
      </c>
      <c r="AR1085">
        <v>3.191489361702128</v>
      </c>
      <c r="AS1085">
        <v>3.191489361702128</v>
      </c>
      <c r="BG1085">
        <v>0</v>
      </c>
      <c r="BH1085"/>
      <c r="BK1085">
        <v>1400</v>
      </c>
      <c r="BV1085">
        <v>0</v>
      </c>
      <c r="BW1085">
        <v>1400</v>
      </c>
      <c r="CG1085">
        <v>0</v>
      </c>
      <c r="CH1085">
        <v>0</v>
      </c>
      <c r="CI1085"/>
      <c r="CJ1085">
        <v>0.02</v>
      </c>
      <c r="CQ1085" t="s">
        <v>169</v>
      </c>
      <c r="CR1085" t="s">
        <v>238</v>
      </c>
      <c r="CS1085">
        <v>0</v>
      </c>
    </row>
    <row r="1086" spans="1:97" x14ac:dyDescent="0.2">
      <c r="A1086">
        <v>2022</v>
      </c>
      <c r="B1086">
        <v>2</v>
      </c>
      <c r="C1086" s="262">
        <v>44608</v>
      </c>
      <c r="D1086">
        <v>161</v>
      </c>
      <c r="E1086">
        <v>302</v>
      </c>
      <c r="F1086">
        <v>30</v>
      </c>
      <c r="G1086" t="s">
        <v>431</v>
      </c>
      <c r="H1086" t="s">
        <v>432</v>
      </c>
      <c r="I1086" t="s">
        <v>204</v>
      </c>
      <c r="J1086">
        <v>1</v>
      </c>
      <c r="K1086">
        <v>1</v>
      </c>
      <c r="L1086">
        <v>1056</v>
      </c>
      <c r="M1086">
        <v>982.08</v>
      </c>
      <c r="N1086">
        <v>1129.92</v>
      </c>
      <c r="R1086">
        <v>1391</v>
      </c>
      <c r="S1086">
        <v>1384</v>
      </c>
      <c r="W1086">
        <v>1114</v>
      </c>
      <c r="X1086">
        <v>1007</v>
      </c>
      <c r="Z1086">
        <v>229</v>
      </c>
      <c r="AB1086">
        <v>1163</v>
      </c>
      <c r="AD1086">
        <v>1190</v>
      </c>
      <c r="AG1086">
        <v>990</v>
      </c>
      <c r="AI1086">
        <v>980</v>
      </c>
      <c r="AK1086">
        <v>229</v>
      </c>
      <c r="AM1086">
        <v>1282</v>
      </c>
      <c r="AN1086">
        <v>1022.75</v>
      </c>
      <c r="AP1086">
        <v>15</v>
      </c>
      <c r="AQ1086">
        <v>240</v>
      </c>
      <c r="AR1086">
        <v>15.72052401746725</v>
      </c>
      <c r="AS1086">
        <v>15.72052401746725</v>
      </c>
      <c r="AV1086">
        <v>108</v>
      </c>
      <c r="AW1086">
        <v>3</v>
      </c>
      <c r="AX1086">
        <v>3</v>
      </c>
      <c r="AY1086">
        <v>2</v>
      </c>
      <c r="BG1086">
        <v>0</v>
      </c>
      <c r="BH1086">
        <v>108</v>
      </c>
      <c r="BK1086">
        <v>100</v>
      </c>
      <c r="BN1086">
        <v>3</v>
      </c>
      <c r="BV1086">
        <v>0</v>
      </c>
      <c r="BW1086">
        <v>100</v>
      </c>
      <c r="BZ1086">
        <v>5</v>
      </c>
      <c r="CG1086">
        <v>0</v>
      </c>
      <c r="CH1086">
        <v>0</v>
      </c>
      <c r="CI1086">
        <v>208</v>
      </c>
      <c r="CJ1086">
        <v>0.02</v>
      </c>
      <c r="CQ1086" t="s">
        <v>426</v>
      </c>
      <c r="CR1086" t="s">
        <v>426</v>
      </c>
      <c r="CS1086">
        <v>0</v>
      </c>
    </row>
    <row r="1087" spans="1:97" x14ac:dyDescent="0.2">
      <c r="A1087">
        <v>2022</v>
      </c>
      <c r="B1087">
        <v>2</v>
      </c>
      <c r="C1087" s="262">
        <v>44608</v>
      </c>
      <c r="D1087">
        <v>372</v>
      </c>
      <c r="E1087">
        <v>646</v>
      </c>
      <c r="F1087">
        <v>46</v>
      </c>
      <c r="G1087" t="s">
        <v>244</v>
      </c>
      <c r="H1087" t="s">
        <v>245</v>
      </c>
      <c r="I1087" t="s">
        <v>201</v>
      </c>
      <c r="J1087">
        <v>2</v>
      </c>
      <c r="K1087">
        <v>2</v>
      </c>
      <c r="L1087">
        <v>212</v>
      </c>
      <c r="M1087">
        <v>197.16</v>
      </c>
      <c r="N1087">
        <v>226.84</v>
      </c>
      <c r="AM1087"/>
      <c r="AN1087"/>
      <c r="AP1087">
        <v>37</v>
      </c>
      <c r="AQ1087">
        <v>150</v>
      </c>
      <c r="AR1087"/>
      <c r="AS1087"/>
      <c r="AV1087">
        <v>184</v>
      </c>
      <c r="BG1087">
        <v>0</v>
      </c>
      <c r="BH1087">
        <v>184</v>
      </c>
      <c r="BV1087">
        <v>0</v>
      </c>
      <c r="BW1087"/>
      <c r="CG1087">
        <v>0</v>
      </c>
      <c r="CH1087">
        <v>0</v>
      </c>
      <c r="CI1087"/>
      <c r="CJ1087">
        <v>0.02</v>
      </c>
      <c r="CQ1087" t="s">
        <v>169</v>
      </c>
      <c r="CR1087" t="s">
        <v>238</v>
      </c>
      <c r="CS1087">
        <v>0</v>
      </c>
    </row>
    <row r="1088" spans="1:97" x14ac:dyDescent="0.2">
      <c r="A1088">
        <v>2022</v>
      </c>
      <c r="B1088">
        <v>2</v>
      </c>
      <c r="C1088" s="262">
        <v>44608</v>
      </c>
      <c r="D1088">
        <v>372</v>
      </c>
      <c r="E1088">
        <v>647</v>
      </c>
      <c r="F1088">
        <v>46</v>
      </c>
      <c r="G1088" t="s">
        <v>236</v>
      </c>
      <c r="H1088" t="s">
        <v>237</v>
      </c>
      <c r="I1088" t="s">
        <v>201</v>
      </c>
      <c r="J1088">
        <v>2</v>
      </c>
      <c r="K1088">
        <v>2</v>
      </c>
      <c r="L1088">
        <v>212</v>
      </c>
      <c r="M1088">
        <v>197.16</v>
      </c>
      <c r="N1088">
        <v>226.84</v>
      </c>
      <c r="AM1088"/>
      <c r="AN1088"/>
      <c r="AP1088">
        <v>37</v>
      </c>
      <c r="AQ1088">
        <v>150</v>
      </c>
      <c r="AR1088"/>
      <c r="AS1088"/>
      <c r="AV1088">
        <v>184</v>
      </c>
      <c r="BG1088">
        <v>0</v>
      </c>
      <c r="BH1088">
        <v>184</v>
      </c>
      <c r="BV1088">
        <v>0</v>
      </c>
      <c r="BW1088"/>
      <c r="CG1088">
        <v>0</v>
      </c>
      <c r="CH1088">
        <v>0</v>
      </c>
      <c r="CI1088"/>
      <c r="CJ1088">
        <v>0.02</v>
      </c>
      <c r="CQ1088" t="s">
        <v>169</v>
      </c>
      <c r="CR1088" t="s">
        <v>238</v>
      </c>
      <c r="CS1088">
        <v>0</v>
      </c>
    </row>
    <row r="1089" spans="1:97" x14ac:dyDescent="0.2">
      <c r="A1089">
        <v>2022</v>
      </c>
      <c r="B1089">
        <v>2</v>
      </c>
      <c r="C1089" s="262">
        <v>44608</v>
      </c>
      <c r="D1089">
        <v>214</v>
      </c>
      <c r="E1089">
        <v>142</v>
      </c>
      <c r="F1089">
        <v>48</v>
      </c>
      <c r="G1089" t="s">
        <v>253</v>
      </c>
      <c r="H1089" t="s">
        <v>254</v>
      </c>
      <c r="I1089" t="s">
        <v>201</v>
      </c>
      <c r="J1089">
        <v>4</v>
      </c>
      <c r="K1089">
        <v>1</v>
      </c>
      <c r="L1089">
        <v>351</v>
      </c>
      <c r="M1089">
        <v>326.43</v>
      </c>
      <c r="N1089">
        <v>375.57</v>
      </c>
      <c r="AM1089"/>
      <c r="AN1089"/>
      <c r="AP1089">
        <v>74</v>
      </c>
      <c r="AQ1089">
        <v>195</v>
      </c>
      <c r="AR1089"/>
      <c r="AS1089"/>
      <c r="AV1089">
        <v>189</v>
      </c>
      <c r="BG1089">
        <v>0</v>
      </c>
      <c r="BH1089">
        <v>189</v>
      </c>
      <c r="BV1089">
        <v>0</v>
      </c>
      <c r="BW1089"/>
      <c r="CG1089">
        <v>0</v>
      </c>
      <c r="CH1089">
        <v>0</v>
      </c>
      <c r="CI1089"/>
      <c r="CJ1089">
        <v>0.02</v>
      </c>
      <c r="CQ1089" t="s">
        <v>169</v>
      </c>
      <c r="CR1089" t="s">
        <v>238</v>
      </c>
      <c r="CS1089">
        <v>0</v>
      </c>
    </row>
    <row r="1090" spans="1:97" x14ac:dyDescent="0.2">
      <c r="A1090">
        <v>2022</v>
      </c>
      <c r="B1090">
        <v>2</v>
      </c>
      <c r="C1090" s="262">
        <v>44608</v>
      </c>
      <c r="D1090">
        <v>334</v>
      </c>
      <c r="E1090">
        <v>254</v>
      </c>
      <c r="F1090">
        <v>49</v>
      </c>
      <c r="G1090" t="s">
        <v>200</v>
      </c>
      <c r="H1090" t="s">
        <v>168</v>
      </c>
      <c r="I1090" t="s">
        <v>201</v>
      </c>
      <c r="J1090">
        <v>4</v>
      </c>
      <c r="K1090">
        <v>2</v>
      </c>
      <c r="L1090">
        <v>203</v>
      </c>
      <c r="M1090">
        <v>188.79</v>
      </c>
      <c r="N1090">
        <v>217.21</v>
      </c>
      <c r="O1090">
        <v>255</v>
      </c>
      <c r="P1090">
        <v>252</v>
      </c>
      <c r="R1090">
        <v>287</v>
      </c>
      <c r="S1090">
        <v>290</v>
      </c>
      <c r="T1090">
        <v>194</v>
      </c>
      <c r="U1090">
        <v>190</v>
      </c>
      <c r="W1090">
        <v>201</v>
      </c>
      <c r="X1090">
        <v>199</v>
      </c>
      <c r="Y1090">
        <v>160</v>
      </c>
      <c r="Z1090">
        <v>159</v>
      </c>
      <c r="AA1090">
        <v>343</v>
      </c>
      <c r="AB1090">
        <v>277</v>
      </c>
      <c r="AD1090">
        <v>271</v>
      </c>
      <c r="AF1090">
        <v>222</v>
      </c>
      <c r="AG1090">
        <v>200</v>
      </c>
      <c r="AI1090">
        <v>209</v>
      </c>
      <c r="AK1090">
        <v>144</v>
      </c>
      <c r="AL1090">
        <v>147</v>
      </c>
      <c r="AM1090">
        <v>282.14285714285722</v>
      </c>
      <c r="AN1090">
        <v>202.14285714285711</v>
      </c>
      <c r="AP1090">
        <v>94</v>
      </c>
      <c r="AQ1090">
        <v>153</v>
      </c>
      <c r="AR1090">
        <v>5.9210526315789478</v>
      </c>
      <c r="AS1090">
        <v>5.9210526315789478</v>
      </c>
      <c r="AV1090">
        <v>1680</v>
      </c>
      <c r="AW1090">
        <v>7</v>
      </c>
      <c r="AX1090">
        <v>5</v>
      </c>
      <c r="AY1090">
        <v>8</v>
      </c>
      <c r="BG1090">
        <v>0</v>
      </c>
      <c r="BH1090">
        <v>1680</v>
      </c>
      <c r="BL1090">
        <v>4</v>
      </c>
      <c r="BM1090">
        <v>3</v>
      </c>
      <c r="BN1090">
        <v>6</v>
      </c>
      <c r="BV1090">
        <v>0</v>
      </c>
      <c r="BW1090"/>
      <c r="BX1090">
        <v>5</v>
      </c>
      <c r="BY1090">
        <v>4</v>
      </c>
      <c r="BZ1090">
        <v>7</v>
      </c>
      <c r="CG1090">
        <v>0</v>
      </c>
      <c r="CH1090">
        <v>0</v>
      </c>
      <c r="CI1090"/>
      <c r="CJ1090">
        <v>0.02</v>
      </c>
      <c r="CQ1090" t="s">
        <v>169</v>
      </c>
      <c r="CR1090" t="s">
        <v>170</v>
      </c>
      <c r="CS1090">
        <v>0</v>
      </c>
    </row>
    <row r="1091" spans="1:97" x14ac:dyDescent="0.2">
      <c r="A1091">
        <v>2022</v>
      </c>
      <c r="B1091">
        <v>2</v>
      </c>
      <c r="C1091" s="262">
        <v>44609</v>
      </c>
      <c r="D1091">
        <v>125</v>
      </c>
      <c r="E1091">
        <v>690</v>
      </c>
      <c r="F1091">
        <v>2</v>
      </c>
      <c r="G1091" t="s">
        <v>231</v>
      </c>
      <c r="H1091" t="s">
        <v>232</v>
      </c>
      <c r="I1091" t="s">
        <v>160</v>
      </c>
      <c r="J1091">
        <v>4</v>
      </c>
      <c r="K1091">
        <v>4</v>
      </c>
      <c r="L1091">
        <v>170</v>
      </c>
      <c r="M1091">
        <v>153</v>
      </c>
      <c r="N1091">
        <v>187</v>
      </c>
      <c r="AM1091"/>
      <c r="AN1091"/>
      <c r="AP1091">
        <v>120</v>
      </c>
      <c r="AQ1091">
        <v>120</v>
      </c>
      <c r="AR1091"/>
      <c r="AS1091"/>
      <c r="BG1091">
        <v>0</v>
      </c>
      <c r="BH1091"/>
      <c r="BK1091">
        <v>624</v>
      </c>
      <c r="BV1091">
        <v>0</v>
      </c>
      <c r="BW1091">
        <v>624</v>
      </c>
      <c r="CG1091">
        <v>0</v>
      </c>
      <c r="CH1091">
        <v>0</v>
      </c>
      <c r="CI1091"/>
      <c r="CJ1091">
        <v>1.4999999999999999E-2</v>
      </c>
      <c r="CQ1091" t="s">
        <v>229</v>
      </c>
      <c r="CR1091" t="s">
        <v>230</v>
      </c>
      <c r="CS1091">
        <v>0</v>
      </c>
    </row>
    <row r="1092" spans="1:97" x14ac:dyDescent="0.2">
      <c r="A1092">
        <v>2022</v>
      </c>
      <c r="B1092">
        <v>2</v>
      </c>
      <c r="C1092" s="262">
        <v>44609</v>
      </c>
      <c r="D1092">
        <v>125</v>
      </c>
      <c r="E1092">
        <v>691</v>
      </c>
      <c r="F1092">
        <v>2</v>
      </c>
      <c r="G1092" t="s">
        <v>227</v>
      </c>
      <c r="H1092" t="s">
        <v>228</v>
      </c>
      <c r="I1092" t="s">
        <v>160</v>
      </c>
      <c r="J1092">
        <v>4</v>
      </c>
      <c r="K1092">
        <v>4</v>
      </c>
      <c r="L1092">
        <v>194</v>
      </c>
      <c r="M1092">
        <v>174.6</v>
      </c>
      <c r="N1092">
        <v>213.4</v>
      </c>
      <c r="AM1092"/>
      <c r="AN1092"/>
      <c r="AP1092">
        <v>120</v>
      </c>
      <c r="AQ1092">
        <v>120</v>
      </c>
      <c r="AR1092"/>
      <c r="AS1092"/>
      <c r="BG1092">
        <v>0</v>
      </c>
      <c r="BH1092"/>
      <c r="BK1092">
        <v>624</v>
      </c>
      <c r="BV1092">
        <v>0</v>
      </c>
      <c r="BW1092">
        <v>624</v>
      </c>
      <c r="CG1092">
        <v>0</v>
      </c>
      <c r="CH1092">
        <v>0</v>
      </c>
      <c r="CI1092"/>
      <c r="CJ1092">
        <v>1.4999999999999999E-2</v>
      </c>
      <c r="CQ1092" t="s">
        <v>229</v>
      </c>
      <c r="CR1092" t="s">
        <v>230</v>
      </c>
      <c r="CS1092">
        <v>0</v>
      </c>
    </row>
    <row r="1093" spans="1:97" x14ac:dyDescent="0.2">
      <c r="A1093">
        <v>2022</v>
      </c>
      <c r="B1093">
        <v>2</v>
      </c>
      <c r="C1093" s="262">
        <v>44609</v>
      </c>
      <c r="D1093">
        <v>423</v>
      </c>
      <c r="E1093">
        <v>669</v>
      </c>
      <c r="F1093">
        <v>3</v>
      </c>
      <c r="G1093" t="s">
        <v>247</v>
      </c>
      <c r="H1093" t="s">
        <v>248</v>
      </c>
      <c r="I1093" t="s">
        <v>160</v>
      </c>
      <c r="J1093">
        <v>2</v>
      </c>
      <c r="K1093">
        <v>2</v>
      </c>
      <c r="L1093">
        <v>954</v>
      </c>
      <c r="M1093">
        <v>897.71400000000006</v>
      </c>
      <c r="N1093">
        <v>1021.734</v>
      </c>
      <c r="O1093">
        <v>1407</v>
      </c>
      <c r="P1093">
        <v>1396</v>
      </c>
      <c r="Q1093">
        <v>1380</v>
      </c>
      <c r="T1093">
        <v>1142</v>
      </c>
      <c r="U1093">
        <v>1004</v>
      </c>
      <c r="V1093">
        <v>1004</v>
      </c>
      <c r="Y1093">
        <v>232</v>
      </c>
      <c r="Z1093">
        <v>235</v>
      </c>
      <c r="AA1093">
        <v>1320</v>
      </c>
      <c r="AD1093">
        <v>1560</v>
      </c>
      <c r="AE1093">
        <v>1519</v>
      </c>
      <c r="AF1093">
        <v>1010</v>
      </c>
      <c r="AI1093">
        <v>1011</v>
      </c>
      <c r="AJ1093">
        <v>1140</v>
      </c>
      <c r="AK1093">
        <v>251</v>
      </c>
      <c r="AL1093">
        <v>247</v>
      </c>
      <c r="AM1093">
        <v>1430.333333333333</v>
      </c>
      <c r="AN1093">
        <v>1051.833333333333</v>
      </c>
      <c r="AP1093">
        <v>40</v>
      </c>
      <c r="AQ1093">
        <v>180</v>
      </c>
      <c r="AR1093">
        <v>7.4688796680497926</v>
      </c>
      <c r="AS1093">
        <v>7.4688796680497926</v>
      </c>
      <c r="AV1093">
        <v>78</v>
      </c>
      <c r="AW1093">
        <v>4</v>
      </c>
      <c r="AX1093">
        <v>6</v>
      </c>
      <c r="BG1093">
        <v>0</v>
      </c>
      <c r="BH1093">
        <v>78</v>
      </c>
      <c r="BL1093">
        <v>8</v>
      </c>
      <c r="BM1093">
        <v>12</v>
      </c>
      <c r="BN1093">
        <v>4</v>
      </c>
      <c r="BO1093">
        <v>4</v>
      </c>
      <c r="BV1093">
        <v>0</v>
      </c>
      <c r="BW1093"/>
      <c r="BX1093">
        <v>6</v>
      </c>
      <c r="BY1093">
        <v>9</v>
      </c>
      <c r="CG1093">
        <v>0</v>
      </c>
      <c r="CH1093">
        <v>0</v>
      </c>
      <c r="CI1093"/>
      <c r="CJ1093">
        <v>1.4999999999999999E-2</v>
      </c>
      <c r="CQ1093" t="s">
        <v>174</v>
      </c>
      <c r="CR1093" t="s">
        <v>175</v>
      </c>
      <c r="CS1093">
        <v>0</v>
      </c>
    </row>
    <row r="1094" spans="1:97" x14ac:dyDescent="0.2">
      <c r="A1094">
        <v>2022</v>
      </c>
      <c r="B1094">
        <v>2</v>
      </c>
      <c r="C1094" s="262">
        <v>44609</v>
      </c>
      <c r="D1094">
        <v>382</v>
      </c>
      <c r="E1094">
        <v>449</v>
      </c>
      <c r="F1094">
        <v>4</v>
      </c>
      <c r="G1094" t="s">
        <v>299</v>
      </c>
      <c r="H1094" t="s">
        <v>300</v>
      </c>
      <c r="I1094" t="s">
        <v>160</v>
      </c>
      <c r="J1094">
        <v>3</v>
      </c>
      <c r="K1094">
        <v>1</v>
      </c>
      <c r="L1094">
        <v>46</v>
      </c>
      <c r="M1094">
        <v>40.985999999999997</v>
      </c>
      <c r="N1094">
        <v>50.048000000000002</v>
      </c>
      <c r="Q1094">
        <v>65</v>
      </c>
      <c r="V1094">
        <v>51</v>
      </c>
      <c r="Z1094">
        <v>99</v>
      </c>
      <c r="AA1094">
        <v>60</v>
      </c>
      <c r="AB1094">
        <v>61</v>
      </c>
      <c r="AD1094">
        <v>64</v>
      </c>
      <c r="AE1094">
        <v>65</v>
      </c>
      <c r="AF1094">
        <v>46</v>
      </c>
      <c r="AG1094">
        <v>49</v>
      </c>
      <c r="AI1094">
        <v>47</v>
      </c>
      <c r="AJ1094">
        <v>50</v>
      </c>
      <c r="AK1094">
        <v>99</v>
      </c>
      <c r="AL1094">
        <v>99</v>
      </c>
      <c r="AM1094">
        <v>63</v>
      </c>
      <c r="AN1094">
        <v>48.6</v>
      </c>
      <c r="AP1094">
        <v>112</v>
      </c>
      <c r="AQ1094">
        <v>96</v>
      </c>
      <c r="AR1094">
        <v>12.121212121212119</v>
      </c>
      <c r="AS1094">
        <v>12.121212121212119</v>
      </c>
      <c r="AW1094">
        <v>2</v>
      </c>
      <c r="AX1094">
        <v>8</v>
      </c>
      <c r="BG1094">
        <v>0</v>
      </c>
      <c r="BH1094"/>
      <c r="BK1094">
        <v>540</v>
      </c>
      <c r="BL1094">
        <v>4</v>
      </c>
      <c r="BM1094">
        <v>1</v>
      </c>
      <c r="BN1094">
        <v>1</v>
      </c>
      <c r="BV1094">
        <v>0</v>
      </c>
      <c r="BW1094">
        <v>540</v>
      </c>
      <c r="BX1094">
        <v>6</v>
      </c>
      <c r="BY1094">
        <v>9</v>
      </c>
      <c r="CG1094">
        <v>0</v>
      </c>
      <c r="CH1094">
        <v>0</v>
      </c>
      <c r="CI1094"/>
      <c r="CJ1094">
        <v>1.4999999999999999E-2</v>
      </c>
      <c r="CQ1094" t="s">
        <v>174</v>
      </c>
      <c r="CR1094" t="s">
        <v>175</v>
      </c>
      <c r="CS1094">
        <v>0</v>
      </c>
    </row>
    <row r="1095" spans="1:97" x14ac:dyDescent="0.2">
      <c r="A1095">
        <v>2022</v>
      </c>
      <c r="B1095">
        <v>2</v>
      </c>
      <c r="C1095" s="262">
        <v>44609</v>
      </c>
      <c r="D1095">
        <v>383</v>
      </c>
      <c r="E1095">
        <v>550</v>
      </c>
      <c r="F1095">
        <v>4</v>
      </c>
      <c r="G1095" t="s">
        <v>382</v>
      </c>
      <c r="H1095" t="s">
        <v>383</v>
      </c>
      <c r="I1095" t="s">
        <v>160</v>
      </c>
      <c r="J1095">
        <v>3</v>
      </c>
      <c r="K1095">
        <v>1</v>
      </c>
      <c r="L1095">
        <v>35</v>
      </c>
      <c r="M1095">
        <v>32.024999999999999</v>
      </c>
      <c r="N1095">
        <v>38.045000000000002</v>
      </c>
      <c r="O1095">
        <v>49</v>
      </c>
      <c r="P1095">
        <v>48</v>
      </c>
      <c r="T1095">
        <v>37</v>
      </c>
      <c r="U1095">
        <v>36</v>
      </c>
      <c r="Y1095">
        <v>99</v>
      </c>
      <c r="AM1095">
        <v>48.5</v>
      </c>
      <c r="AN1095">
        <v>36.5</v>
      </c>
      <c r="AP1095">
        <v>114</v>
      </c>
      <c r="AQ1095">
        <v>95</v>
      </c>
      <c r="AR1095">
        <v>12.121212121212119</v>
      </c>
      <c r="AS1095">
        <v>12.121212121212119</v>
      </c>
      <c r="AW1095">
        <v>7</v>
      </c>
      <c r="AX1095">
        <v>4</v>
      </c>
      <c r="AY1095">
        <v>3</v>
      </c>
      <c r="BG1095">
        <v>0</v>
      </c>
      <c r="BH1095"/>
      <c r="BK1095">
        <v>2640</v>
      </c>
      <c r="BV1095">
        <v>0</v>
      </c>
      <c r="BW1095">
        <v>2640</v>
      </c>
      <c r="CG1095">
        <v>0</v>
      </c>
      <c r="CH1095">
        <v>0</v>
      </c>
      <c r="CI1095"/>
      <c r="CJ1095">
        <v>1.4999999999999999E-2</v>
      </c>
      <c r="CQ1095" t="s">
        <v>174</v>
      </c>
      <c r="CR1095" t="s">
        <v>175</v>
      </c>
      <c r="CS1095">
        <v>0</v>
      </c>
    </row>
    <row r="1096" spans="1:97" x14ac:dyDescent="0.2">
      <c r="A1096">
        <v>2022</v>
      </c>
      <c r="B1096">
        <v>2</v>
      </c>
      <c r="C1096" s="262">
        <v>44609</v>
      </c>
      <c r="D1096">
        <v>384</v>
      </c>
      <c r="E1096">
        <v>556</v>
      </c>
      <c r="F1096">
        <v>5</v>
      </c>
      <c r="G1096" t="s">
        <v>187</v>
      </c>
      <c r="H1096" t="s">
        <v>188</v>
      </c>
      <c r="I1096" t="s">
        <v>160</v>
      </c>
      <c r="J1096">
        <v>1</v>
      </c>
      <c r="K1096">
        <v>6</v>
      </c>
      <c r="L1096">
        <v>1066</v>
      </c>
      <c r="M1096">
        <v>1003.106</v>
      </c>
      <c r="N1096">
        <v>1141.6859999999999</v>
      </c>
      <c r="O1096">
        <v>1697</v>
      </c>
      <c r="P1096">
        <v>1675</v>
      </c>
      <c r="Q1096">
        <v>1646</v>
      </c>
      <c r="T1096">
        <v>1436</v>
      </c>
      <c r="U1096">
        <v>1293</v>
      </c>
      <c r="V1096">
        <v>1307</v>
      </c>
      <c r="AA1096">
        <v>1806</v>
      </c>
      <c r="AB1096">
        <v>1755</v>
      </c>
      <c r="AD1096">
        <v>1757</v>
      </c>
      <c r="AE1096">
        <v>1772</v>
      </c>
      <c r="AF1096">
        <v>1359</v>
      </c>
      <c r="AG1096">
        <v>1348</v>
      </c>
      <c r="AI1096">
        <v>1357</v>
      </c>
      <c r="AJ1096">
        <v>1397</v>
      </c>
      <c r="AM1096">
        <v>1729.714285714286</v>
      </c>
      <c r="AN1096">
        <v>1356.714285714286</v>
      </c>
      <c r="AP1096">
        <v>21</v>
      </c>
      <c r="AQ1096">
        <v>180</v>
      </c>
      <c r="AR1096"/>
      <c r="AS1096"/>
      <c r="AV1096">
        <v>168</v>
      </c>
      <c r="AW1096">
        <v>12</v>
      </c>
      <c r="AX1096">
        <v>12</v>
      </c>
      <c r="AY1096">
        <v>6</v>
      </c>
      <c r="BG1096">
        <v>0</v>
      </c>
      <c r="BH1096">
        <v>168</v>
      </c>
      <c r="BK1096">
        <v>144</v>
      </c>
      <c r="BL1096">
        <v>8</v>
      </c>
      <c r="BM1096">
        <v>2</v>
      </c>
      <c r="BN1096">
        <v>8</v>
      </c>
      <c r="BO1096">
        <v>6</v>
      </c>
      <c r="BP1096">
        <v>12</v>
      </c>
      <c r="BV1096">
        <v>0</v>
      </c>
      <c r="BW1096">
        <v>144</v>
      </c>
      <c r="BX1096">
        <v>3</v>
      </c>
      <c r="BY1096">
        <v>2</v>
      </c>
      <c r="BZ1096">
        <v>2</v>
      </c>
      <c r="CG1096">
        <v>0</v>
      </c>
      <c r="CH1096">
        <v>0</v>
      </c>
      <c r="CI1096">
        <v>312</v>
      </c>
      <c r="CJ1096">
        <v>1.4999999999999999E-2</v>
      </c>
      <c r="CQ1096" t="s">
        <v>174</v>
      </c>
      <c r="CR1096" t="s">
        <v>175</v>
      </c>
      <c r="CS1096">
        <v>0</v>
      </c>
    </row>
    <row r="1097" spans="1:97" x14ac:dyDescent="0.2">
      <c r="A1097">
        <v>2022</v>
      </c>
      <c r="B1097">
        <v>2</v>
      </c>
      <c r="C1097" s="262">
        <v>44609</v>
      </c>
      <c r="D1097">
        <v>384</v>
      </c>
      <c r="E1097">
        <v>557</v>
      </c>
      <c r="F1097">
        <v>5</v>
      </c>
      <c r="G1097" t="s">
        <v>189</v>
      </c>
      <c r="H1097" t="s">
        <v>190</v>
      </c>
      <c r="I1097" t="s">
        <v>160</v>
      </c>
      <c r="J1097">
        <v>1</v>
      </c>
      <c r="K1097">
        <v>6</v>
      </c>
      <c r="L1097">
        <v>182</v>
      </c>
      <c r="M1097">
        <v>171.262</v>
      </c>
      <c r="N1097">
        <v>194.922</v>
      </c>
      <c r="Y1097">
        <v>173</v>
      </c>
      <c r="Z1097">
        <v>178</v>
      </c>
      <c r="AK1097">
        <v>177</v>
      </c>
      <c r="AL1097">
        <v>176</v>
      </c>
      <c r="AM1097"/>
      <c r="AN1097"/>
      <c r="AP1097">
        <v>21</v>
      </c>
      <c r="AQ1097">
        <v>180</v>
      </c>
      <c r="AR1097">
        <v>20.45454545454545</v>
      </c>
      <c r="AS1097">
        <v>20.45454545454545</v>
      </c>
      <c r="BG1097">
        <v>0</v>
      </c>
      <c r="BH1097"/>
      <c r="BV1097">
        <v>0</v>
      </c>
      <c r="BW1097"/>
      <c r="CG1097">
        <v>0</v>
      </c>
      <c r="CH1097">
        <v>0</v>
      </c>
      <c r="CI1097"/>
      <c r="CJ1097">
        <v>1.4999999999999999E-2</v>
      </c>
      <c r="CQ1097" t="s">
        <v>174</v>
      </c>
      <c r="CR1097" t="s">
        <v>175</v>
      </c>
      <c r="CS1097">
        <v>0</v>
      </c>
    </row>
    <row r="1098" spans="1:97" x14ac:dyDescent="0.2">
      <c r="A1098">
        <v>2022</v>
      </c>
      <c r="B1098">
        <v>2</v>
      </c>
      <c r="C1098" s="262">
        <v>44609</v>
      </c>
      <c r="D1098">
        <v>375</v>
      </c>
      <c r="E1098">
        <v>437</v>
      </c>
      <c r="F1098">
        <v>6</v>
      </c>
      <c r="G1098" t="s">
        <v>250</v>
      </c>
      <c r="H1098" t="s">
        <v>251</v>
      </c>
      <c r="I1098" t="s">
        <v>160</v>
      </c>
      <c r="J1098">
        <v>4</v>
      </c>
      <c r="K1098">
        <v>2</v>
      </c>
      <c r="L1098">
        <v>168</v>
      </c>
      <c r="M1098">
        <v>158.08799999999999</v>
      </c>
      <c r="N1098">
        <v>179.928</v>
      </c>
      <c r="O1098">
        <v>259</v>
      </c>
      <c r="P1098">
        <v>255</v>
      </c>
      <c r="Q1098">
        <v>246</v>
      </c>
      <c r="T1098">
        <v>198</v>
      </c>
      <c r="U1098">
        <v>183</v>
      </c>
      <c r="V1098">
        <v>171</v>
      </c>
      <c r="Y1098">
        <v>140</v>
      </c>
      <c r="Z1098">
        <v>139</v>
      </c>
      <c r="AA1098">
        <v>242</v>
      </c>
      <c r="AB1098">
        <v>263</v>
      </c>
      <c r="AD1098">
        <v>261</v>
      </c>
      <c r="AE1098">
        <v>258</v>
      </c>
      <c r="AF1098">
        <v>189</v>
      </c>
      <c r="AG1098">
        <v>187</v>
      </c>
      <c r="AI1098">
        <v>184</v>
      </c>
      <c r="AJ1098">
        <v>196</v>
      </c>
      <c r="AM1098">
        <v>254.85714285714289</v>
      </c>
      <c r="AN1098">
        <v>186.85714285714289</v>
      </c>
      <c r="AP1098">
        <v>120</v>
      </c>
      <c r="AQ1098">
        <v>120</v>
      </c>
      <c r="AR1098">
        <v>6.4748201438848918</v>
      </c>
      <c r="AS1098">
        <v>6.4748201438848918</v>
      </c>
      <c r="AV1098">
        <v>600</v>
      </c>
      <c r="AW1098">
        <v>6</v>
      </c>
      <c r="AX1098">
        <v>10</v>
      </c>
      <c r="BG1098">
        <v>0</v>
      </c>
      <c r="BH1098">
        <v>600</v>
      </c>
      <c r="BK1098">
        <v>1475</v>
      </c>
      <c r="BL1098">
        <v>2</v>
      </c>
      <c r="BM1098">
        <v>8</v>
      </c>
      <c r="BN1098">
        <v>2</v>
      </c>
      <c r="BV1098">
        <v>0</v>
      </c>
      <c r="BW1098">
        <v>1475</v>
      </c>
      <c r="BX1098">
        <v>4</v>
      </c>
      <c r="BY1098">
        <v>9</v>
      </c>
      <c r="CG1098">
        <v>0</v>
      </c>
      <c r="CH1098">
        <v>0</v>
      </c>
      <c r="CI1098">
        <v>2075</v>
      </c>
      <c r="CJ1098">
        <v>1.4999999999999999E-2</v>
      </c>
      <c r="CQ1098" t="s">
        <v>174</v>
      </c>
      <c r="CR1098" t="s">
        <v>175</v>
      </c>
      <c r="CS1098">
        <v>0</v>
      </c>
    </row>
    <row r="1099" spans="1:97" x14ac:dyDescent="0.2">
      <c r="A1099">
        <v>2022</v>
      </c>
      <c r="B1099">
        <v>2</v>
      </c>
      <c r="C1099" s="262">
        <v>44609</v>
      </c>
      <c r="D1099">
        <v>18</v>
      </c>
      <c r="E1099">
        <v>49</v>
      </c>
      <c r="F1099">
        <v>7</v>
      </c>
      <c r="G1099" t="s">
        <v>291</v>
      </c>
      <c r="H1099" t="s">
        <v>292</v>
      </c>
      <c r="I1099" t="s">
        <v>221</v>
      </c>
      <c r="J1099">
        <v>2</v>
      </c>
      <c r="K1099">
        <v>3</v>
      </c>
      <c r="L1099">
        <v>100</v>
      </c>
      <c r="M1099">
        <v>95.5</v>
      </c>
      <c r="N1099">
        <v>104.5</v>
      </c>
      <c r="P1099">
        <v>142</v>
      </c>
      <c r="Q1099">
        <v>146</v>
      </c>
      <c r="U1099">
        <v>106</v>
      </c>
      <c r="V1099">
        <v>105</v>
      </c>
      <c r="AA1099">
        <v>117</v>
      </c>
      <c r="AB1099">
        <v>151</v>
      </c>
      <c r="AD1099">
        <v>149</v>
      </c>
      <c r="AE1099">
        <v>150</v>
      </c>
      <c r="AF1099">
        <v>99</v>
      </c>
      <c r="AG1099">
        <v>105</v>
      </c>
      <c r="AI1099">
        <v>104</v>
      </c>
      <c r="AJ1099">
        <v>110</v>
      </c>
      <c r="AM1099">
        <v>142.5</v>
      </c>
      <c r="AN1099">
        <v>104.8333333333333</v>
      </c>
      <c r="AP1099">
        <v>101</v>
      </c>
      <c r="AQ1099">
        <v>107</v>
      </c>
      <c r="AR1099"/>
      <c r="AS1099"/>
      <c r="AW1099">
        <v>2</v>
      </c>
      <c r="AX1099">
        <v>2</v>
      </c>
      <c r="BG1099">
        <v>0</v>
      </c>
      <c r="BH1099"/>
      <c r="BK1099">
        <v>756</v>
      </c>
      <c r="BL1099">
        <v>2</v>
      </c>
      <c r="BM1099">
        <v>4</v>
      </c>
      <c r="BN1099">
        <v>1</v>
      </c>
      <c r="BV1099">
        <v>0</v>
      </c>
      <c r="BW1099">
        <v>756</v>
      </c>
      <c r="BX1099">
        <v>1</v>
      </c>
      <c r="BY1099">
        <v>2</v>
      </c>
      <c r="CG1099">
        <v>0</v>
      </c>
      <c r="CH1099">
        <v>0</v>
      </c>
      <c r="CI1099"/>
      <c r="CJ1099">
        <v>1.4999999999999999E-2</v>
      </c>
      <c r="CQ1099" t="s">
        <v>174</v>
      </c>
      <c r="CR1099" t="s">
        <v>222</v>
      </c>
      <c r="CS1099">
        <v>0</v>
      </c>
    </row>
    <row r="1100" spans="1:97" x14ac:dyDescent="0.2">
      <c r="A1100">
        <v>2022</v>
      </c>
      <c r="B1100">
        <v>2</v>
      </c>
      <c r="C1100" s="262">
        <v>44609</v>
      </c>
      <c r="D1100">
        <v>18</v>
      </c>
      <c r="E1100">
        <v>50</v>
      </c>
      <c r="F1100">
        <v>7</v>
      </c>
      <c r="G1100" t="s">
        <v>294</v>
      </c>
      <c r="H1100" t="s">
        <v>295</v>
      </c>
      <c r="I1100" t="s">
        <v>221</v>
      </c>
      <c r="J1100">
        <v>2</v>
      </c>
      <c r="K1100">
        <v>3</v>
      </c>
      <c r="L1100">
        <v>54</v>
      </c>
      <c r="M1100">
        <v>51.57</v>
      </c>
      <c r="N1100">
        <v>56.43</v>
      </c>
      <c r="P1100">
        <v>65</v>
      </c>
      <c r="Q1100">
        <v>66</v>
      </c>
      <c r="U1100">
        <v>56</v>
      </c>
      <c r="V1100">
        <v>55</v>
      </c>
      <c r="Y1100">
        <v>100</v>
      </c>
      <c r="AA1100">
        <v>62</v>
      </c>
      <c r="AB1100">
        <v>71</v>
      </c>
      <c r="AD1100">
        <v>73</v>
      </c>
      <c r="AE1100">
        <v>72</v>
      </c>
      <c r="AF1100">
        <v>54</v>
      </c>
      <c r="AG1100">
        <v>55</v>
      </c>
      <c r="AI1100">
        <v>56</v>
      </c>
      <c r="AJ1100">
        <v>60</v>
      </c>
      <c r="AK1100">
        <v>98</v>
      </c>
      <c r="AL1100">
        <v>99</v>
      </c>
      <c r="AM1100">
        <v>68.166666666666671</v>
      </c>
      <c r="AN1100">
        <v>56</v>
      </c>
      <c r="AP1100">
        <v>101</v>
      </c>
      <c r="AQ1100">
        <v>107</v>
      </c>
      <c r="AR1100">
        <v>18.18181818181818</v>
      </c>
      <c r="AS1100">
        <v>18.18181818181818</v>
      </c>
      <c r="AW1100">
        <v>1</v>
      </c>
      <c r="AX1100">
        <v>2</v>
      </c>
      <c r="BG1100">
        <v>0</v>
      </c>
      <c r="BH1100"/>
      <c r="BK1100">
        <v>756</v>
      </c>
      <c r="BL1100">
        <v>5</v>
      </c>
      <c r="BM1100">
        <v>3</v>
      </c>
      <c r="BN1100">
        <v>6</v>
      </c>
      <c r="BV1100">
        <v>0</v>
      </c>
      <c r="BW1100">
        <v>756</v>
      </c>
      <c r="BX1100">
        <v>2</v>
      </c>
      <c r="BY1100">
        <v>1</v>
      </c>
      <c r="CG1100">
        <v>0</v>
      </c>
      <c r="CH1100">
        <v>0</v>
      </c>
      <c r="CI1100"/>
      <c r="CJ1100">
        <v>1.4999999999999999E-2</v>
      </c>
      <c r="CQ1100" t="s">
        <v>174</v>
      </c>
      <c r="CR1100" t="s">
        <v>222</v>
      </c>
      <c r="CS1100">
        <v>0</v>
      </c>
    </row>
    <row r="1101" spans="1:97" x14ac:dyDescent="0.2">
      <c r="A1101">
        <v>2022</v>
      </c>
      <c r="B1101">
        <v>2</v>
      </c>
      <c r="C1101" s="262">
        <v>44609</v>
      </c>
      <c r="D1101">
        <v>182</v>
      </c>
      <c r="E1101">
        <v>331</v>
      </c>
      <c r="F1101">
        <v>7</v>
      </c>
      <c r="G1101" t="s">
        <v>348</v>
      </c>
      <c r="H1101" t="s">
        <v>349</v>
      </c>
      <c r="I1101" t="s">
        <v>160</v>
      </c>
      <c r="J1101">
        <v>4</v>
      </c>
      <c r="K1101">
        <v>2</v>
      </c>
      <c r="L1101">
        <v>332</v>
      </c>
      <c r="M1101">
        <v>312.41199999999998</v>
      </c>
      <c r="N1101">
        <v>355.572</v>
      </c>
      <c r="O1101">
        <v>434</v>
      </c>
      <c r="T1101">
        <v>357</v>
      </c>
      <c r="Y1101">
        <v>144</v>
      </c>
      <c r="AM1101">
        <v>434</v>
      </c>
      <c r="AN1101">
        <v>357</v>
      </c>
      <c r="AP1101">
        <v>110</v>
      </c>
      <c r="AQ1101">
        <v>131</v>
      </c>
      <c r="AR1101">
        <v>6.25</v>
      </c>
      <c r="AS1101">
        <v>6.25</v>
      </c>
      <c r="AV1101">
        <v>708</v>
      </c>
      <c r="AW1101">
        <v>8</v>
      </c>
      <c r="AX1101">
        <v>8</v>
      </c>
      <c r="BG1101">
        <v>0</v>
      </c>
      <c r="BH1101">
        <v>708</v>
      </c>
      <c r="BV1101">
        <v>0</v>
      </c>
      <c r="BW1101"/>
      <c r="CG1101">
        <v>0</v>
      </c>
      <c r="CH1101">
        <v>0</v>
      </c>
      <c r="CI1101"/>
      <c r="CJ1101">
        <v>1.4999999999999999E-2</v>
      </c>
      <c r="CQ1101" t="s">
        <v>174</v>
      </c>
      <c r="CR1101" t="s">
        <v>175</v>
      </c>
      <c r="CS1101">
        <v>0</v>
      </c>
    </row>
    <row r="1102" spans="1:97" x14ac:dyDescent="0.2">
      <c r="A1102">
        <v>2022</v>
      </c>
      <c r="B1102">
        <v>2</v>
      </c>
      <c r="C1102" s="262">
        <v>44609</v>
      </c>
      <c r="D1102">
        <v>419</v>
      </c>
      <c r="E1102">
        <v>670</v>
      </c>
      <c r="F1102">
        <v>8</v>
      </c>
      <c r="G1102" t="s">
        <v>212</v>
      </c>
      <c r="H1102" t="s">
        <v>213</v>
      </c>
      <c r="I1102" t="s">
        <v>160</v>
      </c>
      <c r="J1102">
        <v>4</v>
      </c>
      <c r="K1102">
        <v>2</v>
      </c>
      <c r="L1102">
        <v>298</v>
      </c>
      <c r="M1102">
        <v>280.41800000000001</v>
      </c>
      <c r="N1102">
        <v>319.15800000000002</v>
      </c>
      <c r="Z1102">
        <v>190</v>
      </c>
      <c r="AB1102">
        <v>482</v>
      </c>
      <c r="AD1102">
        <v>484</v>
      </c>
      <c r="AE1102">
        <v>458</v>
      </c>
      <c r="AG1102">
        <v>340</v>
      </c>
      <c r="AI1102">
        <v>332</v>
      </c>
      <c r="AJ1102">
        <v>345</v>
      </c>
      <c r="AK1102">
        <v>135</v>
      </c>
      <c r="AL1102">
        <v>176</v>
      </c>
      <c r="AM1102">
        <v>474.66666666666669</v>
      </c>
      <c r="AN1102">
        <v>339</v>
      </c>
      <c r="AP1102">
        <v>96</v>
      </c>
      <c r="AQ1102">
        <v>150</v>
      </c>
      <c r="AR1102">
        <v>5.3892215568862278</v>
      </c>
      <c r="AS1102">
        <v>5.3892215568862278</v>
      </c>
      <c r="AX1102">
        <v>6</v>
      </c>
      <c r="BG1102">
        <v>0</v>
      </c>
      <c r="BH1102"/>
      <c r="BK1102">
        <v>84</v>
      </c>
      <c r="BL1102">
        <v>15</v>
      </c>
      <c r="BM1102">
        <v>15</v>
      </c>
      <c r="BN1102">
        <v>20</v>
      </c>
      <c r="BO1102">
        <v>10</v>
      </c>
      <c r="BV1102">
        <v>0</v>
      </c>
      <c r="BW1102">
        <v>84</v>
      </c>
      <c r="BY1102">
        <v>10</v>
      </c>
      <c r="CG1102">
        <v>0</v>
      </c>
      <c r="CH1102">
        <v>0</v>
      </c>
      <c r="CI1102"/>
      <c r="CJ1102">
        <v>1.4999999999999999E-2</v>
      </c>
      <c r="CQ1102" t="s">
        <v>174</v>
      </c>
      <c r="CR1102" t="s">
        <v>175</v>
      </c>
      <c r="CS1102">
        <v>0</v>
      </c>
    </row>
    <row r="1103" spans="1:97" x14ac:dyDescent="0.2">
      <c r="A1103">
        <v>2022</v>
      </c>
      <c r="B1103">
        <v>2</v>
      </c>
      <c r="C1103" s="262">
        <v>44609</v>
      </c>
      <c r="D1103">
        <v>434</v>
      </c>
      <c r="E1103">
        <v>751</v>
      </c>
      <c r="F1103">
        <v>8</v>
      </c>
      <c r="G1103" t="s">
        <v>193</v>
      </c>
      <c r="H1103" t="s">
        <v>194</v>
      </c>
      <c r="I1103" t="s">
        <v>160</v>
      </c>
      <c r="J1103">
        <v>1</v>
      </c>
      <c r="K1103">
        <v>4</v>
      </c>
      <c r="L1103">
        <v>1009</v>
      </c>
      <c r="M1103">
        <v>949.46900000000005</v>
      </c>
      <c r="N1103">
        <v>1080.6389999999999</v>
      </c>
      <c r="AA1103">
        <v>1928</v>
      </c>
      <c r="AB1103">
        <v>1808</v>
      </c>
      <c r="AD1103">
        <v>1705</v>
      </c>
      <c r="AE1103">
        <v>1670</v>
      </c>
      <c r="AF1103">
        <v>1097</v>
      </c>
      <c r="AG1103">
        <v>1105</v>
      </c>
      <c r="AI1103">
        <v>1115</v>
      </c>
      <c r="AJ1103">
        <v>1180</v>
      </c>
      <c r="AM1103">
        <v>1777.75</v>
      </c>
      <c r="AN1103">
        <v>1124.25</v>
      </c>
      <c r="AP1103">
        <v>20</v>
      </c>
      <c r="AQ1103">
        <v>180</v>
      </c>
      <c r="AR1103"/>
      <c r="AS1103"/>
      <c r="AW1103">
        <v>4</v>
      </c>
      <c r="AX1103">
        <v>4</v>
      </c>
      <c r="AY1103">
        <v>4</v>
      </c>
      <c r="BG1103">
        <v>0</v>
      </c>
      <c r="BH1103"/>
      <c r="BL1103">
        <v>2</v>
      </c>
      <c r="BM1103">
        <v>3</v>
      </c>
      <c r="BN1103">
        <v>1</v>
      </c>
      <c r="BP1103">
        <v>6</v>
      </c>
      <c r="BV1103">
        <v>0</v>
      </c>
      <c r="BW1103"/>
      <c r="BX1103">
        <v>1</v>
      </c>
      <c r="BY1103">
        <v>1</v>
      </c>
      <c r="BZ1103">
        <v>1</v>
      </c>
      <c r="CG1103">
        <v>0</v>
      </c>
      <c r="CH1103">
        <v>0</v>
      </c>
      <c r="CI1103"/>
      <c r="CJ1103">
        <v>1.4999999999999999E-2</v>
      </c>
      <c r="CQ1103" t="s">
        <v>174</v>
      </c>
      <c r="CR1103" t="s">
        <v>175</v>
      </c>
      <c r="CS1103">
        <v>0</v>
      </c>
    </row>
    <row r="1104" spans="1:97" x14ac:dyDescent="0.2">
      <c r="A1104">
        <v>2022</v>
      </c>
      <c r="B1104">
        <v>2</v>
      </c>
      <c r="C1104" s="262">
        <v>44609</v>
      </c>
      <c r="D1104">
        <v>434</v>
      </c>
      <c r="E1104">
        <v>752</v>
      </c>
      <c r="F1104">
        <v>8</v>
      </c>
      <c r="K1104"/>
      <c r="Z1104">
        <v>168</v>
      </c>
      <c r="AA1104">
        <v>85</v>
      </c>
      <c r="AB1104">
        <v>84</v>
      </c>
      <c r="AD1104">
        <v>82</v>
      </c>
      <c r="AE1104">
        <v>83</v>
      </c>
      <c r="AF1104">
        <v>59</v>
      </c>
      <c r="AG1104">
        <v>61</v>
      </c>
      <c r="AI1104">
        <v>62</v>
      </c>
      <c r="AJ1104">
        <v>65</v>
      </c>
      <c r="AK1104">
        <v>179</v>
      </c>
      <c r="AL1104">
        <v>177</v>
      </c>
      <c r="AM1104">
        <v>83.5</v>
      </c>
      <c r="AN1104">
        <v>61.75</v>
      </c>
      <c r="AP1104"/>
      <c r="AQ1104"/>
      <c r="AR1104"/>
      <c r="AS1104"/>
      <c r="BG1104"/>
      <c r="BH1104"/>
      <c r="BV1104"/>
      <c r="BW1104"/>
      <c r="CG1104">
        <v>0</v>
      </c>
      <c r="CH1104"/>
      <c r="CI1104"/>
      <c r="CJ1104">
        <v>1.4999999999999999E-2</v>
      </c>
      <c r="CS1104">
        <v>0</v>
      </c>
    </row>
    <row r="1105" spans="1:97" x14ac:dyDescent="0.2">
      <c r="A1105">
        <v>2022</v>
      </c>
      <c r="B1105">
        <v>2</v>
      </c>
      <c r="C1105" s="262">
        <v>44609</v>
      </c>
      <c r="D1105">
        <v>227</v>
      </c>
      <c r="E1105">
        <v>155</v>
      </c>
      <c r="F1105">
        <v>28</v>
      </c>
      <c r="G1105" t="s">
        <v>315</v>
      </c>
      <c r="H1105" t="s">
        <v>316</v>
      </c>
      <c r="I1105" t="s">
        <v>317</v>
      </c>
      <c r="J1105">
        <v>3</v>
      </c>
      <c r="K1105">
        <v>2</v>
      </c>
      <c r="L1105">
        <v>122</v>
      </c>
      <c r="M1105">
        <v>113.46</v>
      </c>
      <c r="N1105">
        <v>130.54</v>
      </c>
      <c r="AE1105">
        <v>208</v>
      </c>
      <c r="AJ1105">
        <v>150</v>
      </c>
      <c r="AM1105">
        <v>208</v>
      </c>
      <c r="AN1105">
        <v>150</v>
      </c>
      <c r="AP1105">
        <v>80</v>
      </c>
      <c r="AQ1105">
        <v>135</v>
      </c>
      <c r="AR1105"/>
      <c r="AS1105"/>
      <c r="BG1105">
        <v>0</v>
      </c>
      <c r="BH1105"/>
      <c r="BL1105">
        <v>4</v>
      </c>
      <c r="BM1105">
        <v>2</v>
      </c>
      <c r="BN1105">
        <v>4</v>
      </c>
      <c r="BV1105">
        <v>0</v>
      </c>
      <c r="BW1105"/>
      <c r="CG1105">
        <v>0</v>
      </c>
      <c r="CH1105">
        <v>0</v>
      </c>
      <c r="CI1105"/>
      <c r="CJ1105">
        <v>0.02</v>
      </c>
      <c r="CQ1105" t="s">
        <v>169</v>
      </c>
      <c r="CR1105" t="s">
        <v>170</v>
      </c>
      <c r="CS1105">
        <v>0</v>
      </c>
    </row>
    <row r="1106" spans="1:97" x14ac:dyDescent="0.2">
      <c r="A1106">
        <v>2022</v>
      </c>
      <c r="B1106">
        <v>2</v>
      </c>
      <c r="C1106" s="262">
        <v>44609</v>
      </c>
      <c r="D1106">
        <v>159</v>
      </c>
      <c r="E1106">
        <v>299</v>
      </c>
      <c r="F1106">
        <v>30</v>
      </c>
      <c r="G1106" t="s">
        <v>233</v>
      </c>
      <c r="H1106" t="s">
        <v>234</v>
      </c>
      <c r="I1106" t="s">
        <v>235</v>
      </c>
      <c r="J1106">
        <v>3</v>
      </c>
      <c r="K1106">
        <v>2</v>
      </c>
      <c r="L1106">
        <v>115</v>
      </c>
      <c r="M1106">
        <v>106.95</v>
      </c>
      <c r="N1106">
        <v>123.05</v>
      </c>
      <c r="AM1106"/>
      <c r="AN1106"/>
      <c r="AP1106">
        <v>86</v>
      </c>
      <c r="AQ1106">
        <v>126</v>
      </c>
      <c r="AR1106"/>
      <c r="AS1106"/>
      <c r="BG1106">
        <v>0</v>
      </c>
      <c r="BH1106"/>
      <c r="BV1106">
        <v>0</v>
      </c>
      <c r="BW1106"/>
      <c r="CG1106">
        <v>0</v>
      </c>
      <c r="CH1106">
        <v>0</v>
      </c>
      <c r="CI1106"/>
      <c r="CJ1106">
        <v>0.02</v>
      </c>
      <c r="CQ1106" t="s">
        <v>169</v>
      </c>
      <c r="CR1106" t="s">
        <v>170</v>
      </c>
      <c r="CS1106">
        <v>0</v>
      </c>
    </row>
    <row r="1107" spans="1:97" x14ac:dyDescent="0.2">
      <c r="A1107">
        <v>2022</v>
      </c>
      <c r="B1107">
        <v>2</v>
      </c>
      <c r="C1107" s="262">
        <v>44609</v>
      </c>
      <c r="D1107">
        <v>161</v>
      </c>
      <c r="E1107">
        <v>302</v>
      </c>
      <c r="F1107">
        <v>30</v>
      </c>
      <c r="G1107" t="s">
        <v>431</v>
      </c>
      <c r="H1107" t="s">
        <v>432</v>
      </c>
      <c r="I1107" t="s">
        <v>204</v>
      </c>
      <c r="J1107">
        <v>1</v>
      </c>
      <c r="K1107">
        <v>1</v>
      </c>
      <c r="L1107">
        <v>1056</v>
      </c>
      <c r="M1107">
        <v>982.08</v>
      </c>
      <c r="N1107">
        <v>1129.92</v>
      </c>
      <c r="O1107">
        <v>1237</v>
      </c>
      <c r="P1107">
        <v>1211</v>
      </c>
      <c r="Q1107">
        <v>1124</v>
      </c>
      <c r="T1107">
        <v>1033</v>
      </c>
      <c r="U1107">
        <v>1001</v>
      </c>
      <c r="V1107">
        <v>1020</v>
      </c>
      <c r="Y1107">
        <v>228</v>
      </c>
      <c r="Z1107">
        <v>233</v>
      </c>
      <c r="AA1107">
        <v>1560</v>
      </c>
      <c r="AF1107">
        <v>1109</v>
      </c>
      <c r="AK1107">
        <v>220</v>
      </c>
      <c r="AM1107">
        <v>1283</v>
      </c>
      <c r="AN1107">
        <v>1040.75</v>
      </c>
      <c r="AP1107">
        <v>15</v>
      </c>
      <c r="AQ1107">
        <v>240</v>
      </c>
      <c r="AR1107">
        <v>15.85903083700441</v>
      </c>
      <c r="AS1107">
        <v>15.85903083700441</v>
      </c>
      <c r="AV1107">
        <v>248</v>
      </c>
      <c r="AY1107">
        <v>4</v>
      </c>
      <c r="BG1107">
        <v>0</v>
      </c>
      <c r="BH1107">
        <v>248</v>
      </c>
      <c r="BK1107">
        <v>136</v>
      </c>
      <c r="BL1107">
        <v>3</v>
      </c>
      <c r="BM1107">
        <v>1</v>
      </c>
      <c r="BN1107">
        <v>1</v>
      </c>
      <c r="BV1107">
        <v>0</v>
      </c>
      <c r="BW1107">
        <v>136</v>
      </c>
      <c r="BZ1107">
        <v>5</v>
      </c>
      <c r="CG1107">
        <v>0</v>
      </c>
      <c r="CH1107">
        <v>0</v>
      </c>
      <c r="CI1107">
        <v>384</v>
      </c>
      <c r="CJ1107">
        <v>0.02</v>
      </c>
      <c r="CQ1107" t="s">
        <v>426</v>
      </c>
      <c r="CR1107" t="s">
        <v>426</v>
      </c>
      <c r="CS1107">
        <v>0</v>
      </c>
    </row>
    <row r="1108" spans="1:97" x14ac:dyDescent="0.2">
      <c r="A1108">
        <v>2022</v>
      </c>
      <c r="B1108">
        <v>2</v>
      </c>
      <c r="C1108" s="262">
        <v>44609</v>
      </c>
      <c r="D1108">
        <v>372</v>
      </c>
      <c r="E1108">
        <v>646</v>
      </c>
      <c r="F1108">
        <v>46</v>
      </c>
      <c r="G1108" t="s">
        <v>244</v>
      </c>
      <c r="H1108" t="s">
        <v>245</v>
      </c>
      <c r="I1108" t="s">
        <v>201</v>
      </c>
      <c r="J1108">
        <v>2</v>
      </c>
      <c r="K1108">
        <v>2</v>
      </c>
      <c r="L1108">
        <v>212</v>
      </c>
      <c r="M1108">
        <v>197.16</v>
      </c>
      <c r="N1108">
        <v>226.84</v>
      </c>
      <c r="P1108">
        <v>281</v>
      </c>
      <c r="Q1108">
        <v>274</v>
      </c>
      <c r="U1108">
        <v>194</v>
      </c>
      <c r="V1108">
        <v>198</v>
      </c>
      <c r="AA1108">
        <v>245</v>
      </c>
      <c r="AB1108">
        <v>280</v>
      </c>
      <c r="AD1108">
        <v>275</v>
      </c>
      <c r="AE1108">
        <v>281</v>
      </c>
      <c r="AF1108">
        <v>195</v>
      </c>
      <c r="AG1108">
        <v>218</v>
      </c>
      <c r="AI1108">
        <v>209</v>
      </c>
      <c r="AJ1108">
        <v>215</v>
      </c>
      <c r="AM1108">
        <v>272.66666666666669</v>
      </c>
      <c r="AN1108">
        <v>204.83333333333329</v>
      </c>
      <c r="AP1108">
        <v>37</v>
      </c>
      <c r="AQ1108">
        <v>150</v>
      </c>
      <c r="AR1108"/>
      <c r="AS1108"/>
      <c r="AV1108">
        <v>376</v>
      </c>
      <c r="AW1108">
        <v>3</v>
      </c>
      <c r="AX1108">
        <v>3</v>
      </c>
      <c r="BG1108">
        <v>0</v>
      </c>
      <c r="BH1108">
        <v>376</v>
      </c>
      <c r="BK1108">
        <v>288</v>
      </c>
      <c r="BL1108">
        <v>6</v>
      </c>
      <c r="BM1108">
        <v>2</v>
      </c>
      <c r="BV1108">
        <v>0</v>
      </c>
      <c r="BW1108">
        <v>288</v>
      </c>
      <c r="BX1108">
        <v>4</v>
      </c>
      <c r="BY1108">
        <v>2</v>
      </c>
      <c r="CG1108">
        <v>0</v>
      </c>
      <c r="CH1108">
        <v>0</v>
      </c>
      <c r="CI1108">
        <v>664</v>
      </c>
      <c r="CJ1108">
        <v>0.02</v>
      </c>
      <c r="CQ1108" t="s">
        <v>169</v>
      </c>
      <c r="CR1108" t="s">
        <v>238</v>
      </c>
      <c r="CS1108">
        <v>0</v>
      </c>
    </row>
    <row r="1109" spans="1:97" x14ac:dyDescent="0.2">
      <c r="A1109">
        <v>2022</v>
      </c>
      <c r="B1109">
        <v>2</v>
      </c>
      <c r="C1109" s="262">
        <v>44609</v>
      </c>
      <c r="D1109">
        <v>372</v>
      </c>
      <c r="E1109">
        <v>647</v>
      </c>
      <c r="F1109">
        <v>46</v>
      </c>
      <c r="G1109" t="s">
        <v>236</v>
      </c>
      <c r="H1109" t="s">
        <v>237</v>
      </c>
      <c r="I1109" t="s">
        <v>201</v>
      </c>
      <c r="J1109">
        <v>2</v>
      </c>
      <c r="K1109">
        <v>2</v>
      </c>
      <c r="L1109">
        <v>212</v>
      </c>
      <c r="M1109">
        <v>197.16</v>
      </c>
      <c r="N1109">
        <v>226.84</v>
      </c>
      <c r="P1109">
        <v>232</v>
      </c>
      <c r="Q1109">
        <v>268</v>
      </c>
      <c r="U1109">
        <v>184</v>
      </c>
      <c r="V1109">
        <v>193</v>
      </c>
      <c r="Y1109">
        <v>190</v>
      </c>
      <c r="AA1109">
        <v>242</v>
      </c>
      <c r="AB1109">
        <v>274</v>
      </c>
      <c r="AD1109">
        <v>272</v>
      </c>
      <c r="AE1109">
        <v>275</v>
      </c>
      <c r="AF1109">
        <v>191</v>
      </c>
      <c r="AG1109">
        <v>208</v>
      </c>
      <c r="AI1109">
        <v>210</v>
      </c>
      <c r="AJ1109">
        <v>208</v>
      </c>
      <c r="AK1109">
        <v>143</v>
      </c>
      <c r="AL1109">
        <v>143</v>
      </c>
      <c r="AM1109">
        <v>260.5</v>
      </c>
      <c r="AN1109">
        <v>199</v>
      </c>
      <c r="AP1109">
        <v>37</v>
      </c>
      <c r="AQ1109">
        <v>150</v>
      </c>
      <c r="AR1109">
        <v>11.39240506329114</v>
      </c>
      <c r="AS1109">
        <v>11.39240506329114</v>
      </c>
      <c r="AV1109">
        <v>376</v>
      </c>
      <c r="AW1109">
        <v>3</v>
      </c>
      <c r="AX1109">
        <v>3</v>
      </c>
      <c r="BG1109">
        <v>0</v>
      </c>
      <c r="BH1109">
        <v>376</v>
      </c>
      <c r="BK1109">
        <v>288</v>
      </c>
      <c r="BL1109">
        <v>4</v>
      </c>
      <c r="BM1109">
        <v>1</v>
      </c>
      <c r="BN1109">
        <v>1</v>
      </c>
      <c r="BV1109">
        <v>0</v>
      </c>
      <c r="BW1109">
        <v>288</v>
      </c>
      <c r="BX1109">
        <v>3</v>
      </c>
      <c r="BY1109">
        <v>2</v>
      </c>
      <c r="CG1109">
        <v>0</v>
      </c>
      <c r="CH1109">
        <v>0</v>
      </c>
      <c r="CI1109">
        <v>664</v>
      </c>
      <c r="CJ1109">
        <v>0.02</v>
      </c>
      <c r="CQ1109" t="s">
        <v>169</v>
      </c>
      <c r="CR1109" t="s">
        <v>238</v>
      </c>
      <c r="CS1109">
        <v>0</v>
      </c>
    </row>
    <row r="1110" spans="1:97" x14ac:dyDescent="0.2">
      <c r="A1110">
        <v>2022</v>
      </c>
      <c r="B1110">
        <v>2</v>
      </c>
      <c r="C1110" s="262">
        <v>44609</v>
      </c>
      <c r="D1110">
        <v>415</v>
      </c>
      <c r="E1110">
        <v>655</v>
      </c>
      <c r="F1110">
        <v>47</v>
      </c>
      <c r="G1110" t="s">
        <v>240</v>
      </c>
      <c r="H1110" t="s">
        <v>241</v>
      </c>
      <c r="I1110" t="s">
        <v>201</v>
      </c>
      <c r="J1110">
        <v>3</v>
      </c>
      <c r="K1110">
        <v>1</v>
      </c>
      <c r="L1110">
        <v>148</v>
      </c>
      <c r="M1110">
        <v>137.63999999999999</v>
      </c>
      <c r="N1110">
        <v>158.36000000000001</v>
      </c>
      <c r="AB1110">
        <v>152</v>
      </c>
      <c r="AD1110">
        <v>152</v>
      </c>
      <c r="AE1110">
        <v>151</v>
      </c>
      <c r="AG1110">
        <v>126</v>
      </c>
      <c r="AI1110">
        <v>125</v>
      </c>
      <c r="AJ1110">
        <v>133</v>
      </c>
      <c r="AM1110">
        <v>151.66666666666671</v>
      </c>
      <c r="AN1110">
        <v>128</v>
      </c>
      <c r="AP1110">
        <v>64</v>
      </c>
      <c r="AQ1110">
        <v>169</v>
      </c>
      <c r="AR1110"/>
      <c r="AS1110"/>
      <c r="BG1110">
        <v>0</v>
      </c>
      <c r="BH1110"/>
      <c r="BL1110">
        <v>9</v>
      </c>
      <c r="BM1110">
        <v>8</v>
      </c>
      <c r="BN1110">
        <v>2</v>
      </c>
      <c r="BV1110">
        <v>0</v>
      </c>
      <c r="BW1110"/>
      <c r="CG1110">
        <v>0</v>
      </c>
      <c r="CH1110">
        <v>0</v>
      </c>
      <c r="CI1110"/>
      <c r="CJ1110">
        <v>0.02</v>
      </c>
      <c r="CQ1110" t="s">
        <v>169</v>
      </c>
      <c r="CR1110" t="s">
        <v>179</v>
      </c>
      <c r="CS1110">
        <v>0</v>
      </c>
    </row>
    <row r="1111" spans="1:97" x14ac:dyDescent="0.2">
      <c r="A1111">
        <v>2022</v>
      </c>
      <c r="B1111">
        <v>2</v>
      </c>
      <c r="C1111" s="262">
        <v>44609</v>
      </c>
      <c r="D1111">
        <v>415</v>
      </c>
      <c r="E1111">
        <v>656</v>
      </c>
      <c r="F1111">
        <v>47</v>
      </c>
      <c r="G1111" t="s">
        <v>287</v>
      </c>
      <c r="H1111" t="s">
        <v>288</v>
      </c>
      <c r="I1111" t="s">
        <v>201</v>
      </c>
      <c r="J1111">
        <v>3</v>
      </c>
      <c r="K1111">
        <v>1</v>
      </c>
      <c r="L1111">
        <v>148</v>
      </c>
      <c r="M1111">
        <v>137.63999999999999</v>
      </c>
      <c r="N1111">
        <v>158.36000000000001</v>
      </c>
      <c r="AB1111">
        <v>152</v>
      </c>
      <c r="AD1111">
        <v>152</v>
      </c>
      <c r="AE1111">
        <v>151</v>
      </c>
      <c r="AG1111">
        <v>126</v>
      </c>
      <c r="AI1111">
        <v>125</v>
      </c>
      <c r="AJ1111">
        <v>133</v>
      </c>
      <c r="AM1111">
        <v>151.66666666666671</v>
      </c>
      <c r="AN1111">
        <v>128</v>
      </c>
      <c r="AP1111">
        <v>64</v>
      </c>
      <c r="AQ1111">
        <v>169</v>
      </c>
      <c r="AR1111"/>
      <c r="AS1111"/>
      <c r="BG1111">
        <v>0</v>
      </c>
      <c r="BH1111"/>
      <c r="BV1111">
        <v>0</v>
      </c>
      <c r="BW1111"/>
      <c r="CG1111">
        <v>0</v>
      </c>
      <c r="CH1111">
        <v>0</v>
      </c>
      <c r="CI1111"/>
      <c r="CJ1111">
        <v>0.02</v>
      </c>
      <c r="CQ1111" t="s">
        <v>169</v>
      </c>
      <c r="CR1111" t="s">
        <v>179</v>
      </c>
      <c r="CS1111">
        <v>0</v>
      </c>
    </row>
    <row r="1112" spans="1:97" x14ac:dyDescent="0.2">
      <c r="A1112">
        <v>2022</v>
      </c>
      <c r="B1112">
        <v>2</v>
      </c>
      <c r="C1112" s="262">
        <v>44609</v>
      </c>
      <c r="D1112">
        <v>415</v>
      </c>
      <c r="E1112">
        <v>657</v>
      </c>
      <c r="F1112">
        <v>47</v>
      </c>
      <c r="G1112" t="s">
        <v>289</v>
      </c>
      <c r="H1112" t="s">
        <v>290</v>
      </c>
      <c r="I1112" t="s">
        <v>201</v>
      </c>
      <c r="J1112">
        <v>3</v>
      </c>
      <c r="K1112">
        <v>1</v>
      </c>
      <c r="L1112">
        <v>90</v>
      </c>
      <c r="M1112">
        <v>83.7</v>
      </c>
      <c r="N1112">
        <v>96.3</v>
      </c>
      <c r="AB1112">
        <v>125</v>
      </c>
      <c r="AD1112">
        <v>124</v>
      </c>
      <c r="AE1112">
        <v>126</v>
      </c>
      <c r="AG1112">
        <v>104</v>
      </c>
      <c r="AI1112">
        <v>101</v>
      </c>
      <c r="AJ1112">
        <v>102</v>
      </c>
      <c r="AM1112">
        <v>125</v>
      </c>
      <c r="AN1112">
        <v>102.3333333333333</v>
      </c>
      <c r="AP1112">
        <v>64</v>
      </c>
      <c r="AQ1112">
        <v>169</v>
      </c>
      <c r="AR1112"/>
      <c r="AS1112"/>
      <c r="BG1112">
        <v>0</v>
      </c>
      <c r="BH1112"/>
      <c r="BL1112">
        <v>3</v>
      </c>
      <c r="BM1112">
        <v>2</v>
      </c>
      <c r="BN1112">
        <v>4</v>
      </c>
      <c r="BO1112">
        <v>4</v>
      </c>
      <c r="BP1112">
        <v>1</v>
      </c>
      <c r="BV1112">
        <v>0</v>
      </c>
      <c r="BW1112"/>
      <c r="CG1112">
        <v>0</v>
      </c>
      <c r="CH1112">
        <v>0</v>
      </c>
      <c r="CI1112"/>
      <c r="CJ1112">
        <v>0.02</v>
      </c>
      <c r="CQ1112" t="s">
        <v>169</v>
      </c>
      <c r="CR1112" t="s">
        <v>179</v>
      </c>
      <c r="CS1112">
        <v>0</v>
      </c>
    </row>
    <row r="1113" spans="1:97" x14ac:dyDescent="0.2">
      <c r="A1113">
        <v>2022</v>
      </c>
      <c r="B1113">
        <v>2</v>
      </c>
      <c r="C1113" s="262">
        <v>44609</v>
      </c>
      <c r="D1113">
        <v>415</v>
      </c>
      <c r="E1113">
        <v>658</v>
      </c>
      <c r="F1113">
        <v>47</v>
      </c>
      <c r="G1113" t="s">
        <v>242</v>
      </c>
      <c r="H1113" t="s">
        <v>243</v>
      </c>
      <c r="I1113" t="s">
        <v>201</v>
      </c>
      <c r="J1113">
        <v>3</v>
      </c>
      <c r="K1113">
        <v>1</v>
      </c>
      <c r="L1113">
        <v>90</v>
      </c>
      <c r="M1113">
        <v>83.7</v>
      </c>
      <c r="N1113">
        <v>96.3</v>
      </c>
      <c r="AB1113">
        <v>125</v>
      </c>
      <c r="AD1113">
        <v>124</v>
      </c>
      <c r="AE1113">
        <v>125</v>
      </c>
      <c r="AG1113">
        <v>104</v>
      </c>
      <c r="AI1113">
        <v>101</v>
      </c>
      <c r="AJ1113">
        <v>102</v>
      </c>
      <c r="AM1113">
        <v>124.6666666666667</v>
      </c>
      <c r="AN1113">
        <v>102.3333333333333</v>
      </c>
      <c r="AP1113">
        <v>64</v>
      </c>
      <c r="AQ1113">
        <v>169</v>
      </c>
      <c r="AR1113"/>
      <c r="AS1113"/>
      <c r="BG1113">
        <v>0</v>
      </c>
      <c r="BH1113"/>
      <c r="BV1113">
        <v>0</v>
      </c>
      <c r="BW1113"/>
      <c r="CG1113">
        <v>0</v>
      </c>
      <c r="CH1113">
        <v>0</v>
      </c>
      <c r="CI1113"/>
      <c r="CJ1113">
        <v>0.02</v>
      </c>
      <c r="CQ1113" t="s">
        <v>169</v>
      </c>
      <c r="CR1113" t="s">
        <v>179</v>
      </c>
      <c r="CS1113">
        <v>0</v>
      </c>
    </row>
    <row r="1114" spans="1:97" x14ac:dyDescent="0.2">
      <c r="A1114">
        <v>2022</v>
      </c>
      <c r="B1114">
        <v>2</v>
      </c>
      <c r="C1114" s="262">
        <v>44609</v>
      </c>
      <c r="D1114">
        <v>214</v>
      </c>
      <c r="E1114">
        <v>142</v>
      </c>
      <c r="F1114">
        <v>48</v>
      </c>
      <c r="G1114" t="s">
        <v>253</v>
      </c>
      <c r="H1114" t="s">
        <v>254</v>
      </c>
      <c r="I1114" t="s">
        <v>201</v>
      </c>
      <c r="J1114">
        <v>4</v>
      </c>
      <c r="K1114">
        <v>1</v>
      </c>
      <c r="L1114">
        <v>351</v>
      </c>
      <c r="M1114">
        <v>326.43</v>
      </c>
      <c r="N1114">
        <v>375.57</v>
      </c>
      <c r="P1114">
        <v>366</v>
      </c>
      <c r="Q1114">
        <v>378</v>
      </c>
      <c r="U1114">
        <v>314</v>
      </c>
      <c r="V1114">
        <v>325</v>
      </c>
      <c r="Y1114">
        <v>200</v>
      </c>
      <c r="AA1114">
        <v>405</v>
      </c>
      <c r="AB1114">
        <v>450</v>
      </c>
      <c r="AD1114">
        <v>435</v>
      </c>
      <c r="AE1114">
        <v>427</v>
      </c>
      <c r="AF1114">
        <v>332</v>
      </c>
      <c r="AG1114">
        <v>360</v>
      </c>
      <c r="AI1114">
        <v>350</v>
      </c>
      <c r="AJ1114">
        <v>353</v>
      </c>
      <c r="AK1114">
        <v>242</v>
      </c>
      <c r="AL1114">
        <v>228</v>
      </c>
      <c r="AM1114">
        <v>410.16666666666669</v>
      </c>
      <c r="AN1114">
        <v>339</v>
      </c>
      <c r="AP1114">
        <v>74</v>
      </c>
      <c r="AQ1114">
        <v>195</v>
      </c>
      <c r="AR1114">
        <v>4.0358744394618844</v>
      </c>
      <c r="AS1114">
        <v>4.0358744394618844</v>
      </c>
      <c r="AW1114">
        <v>6</v>
      </c>
      <c r="BG1114">
        <v>0</v>
      </c>
      <c r="BH1114"/>
      <c r="BK1114">
        <v>616</v>
      </c>
      <c r="BL1114">
        <v>2</v>
      </c>
      <c r="BM1114">
        <v>8</v>
      </c>
      <c r="BN1114">
        <v>1</v>
      </c>
      <c r="BV1114">
        <v>0</v>
      </c>
      <c r="BW1114">
        <v>616</v>
      </c>
      <c r="BX1114">
        <v>8</v>
      </c>
      <c r="CG1114">
        <v>0</v>
      </c>
      <c r="CH1114">
        <v>0</v>
      </c>
      <c r="CI1114"/>
      <c r="CJ1114">
        <v>0.02</v>
      </c>
      <c r="CQ1114" t="s">
        <v>169</v>
      </c>
      <c r="CR1114" t="s">
        <v>238</v>
      </c>
      <c r="CS1114">
        <v>0</v>
      </c>
    </row>
    <row r="1115" spans="1:97" x14ac:dyDescent="0.2">
      <c r="A1115">
        <v>2022</v>
      </c>
      <c r="B1115">
        <v>2</v>
      </c>
      <c r="C1115" s="262">
        <v>44609</v>
      </c>
      <c r="D1115">
        <v>334</v>
      </c>
      <c r="E1115">
        <v>254</v>
      </c>
      <c r="F1115">
        <v>49</v>
      </c>
      <c r="G1115" t="s">
        <v>200</v>
      </c>
      <c r="H1115" t="s">
        <v>168</v>
      </c>
      <c r="I1115" t="s">
        <v>201</v>
      </c>
      <c r="J1115">
        <v>4</v>
      </c>
      <c r="K1115">
        <v>2</v>
      </c>
      <c r="L1115">
        <v>203</v>
      </c>
      <c r="M1115">
        <v>188.79</v>
      </c>
      <c r="N1115">
        <v>217.21</v>
      </c>
      <c r="O1115">
        <v>244</v>
      </c>
      <c r="P1115">
        <v>240</v>
      </c>
      <c r="Q1115">
        <v>271</v>
      </c>
      <c r="T1115">
        <v>190</v>
      </c>
      <c r="U1115">
        <v>193</v>
      </c>
      <c r="V1115">
        <v>203</v>
      </c>
      <c r="Y1115">
        <v>143</v>
      </c>
      <c r="Z1115">
        <v>145</v>
      </c>
      <c r="AA1115">
        <v>252</v>
      </c>
      <c r="AB1115">
        <v>271</v>
      </c>
      <c r="AD1115">
        <v>279</v>
      </c>
      <c r="AE1115">
        <v>281</v>
      </c>
      <c r="AF1115">
        <v>195</v>
      </c>
      <c r="AG1115">
        <v>202</v>
      </c>
      <c r="AI1115">
        <v>210</v>
      </c>
      <c r="AJ1115">
        <v>211</v>
      </c>
      <c r="AK1115">
        <v>148</v>
      </c>
      <c r="AL1115">
        <v>146</v>
      </c>
      <c r="AM1115">
        <v>262.57142857142861</v>
      </c>
      <c r="AN1115">
        <v>200.57142857142861</v>
      </c>
      <c r="AP1115">
        <v>94</v>
      </c>
      <c r="AQ1115">
        <v>153</v>
      </c>
      <c r="AR1115">
        <v>6.2068965517241379</v>
      </c>
      <c r="AS1115">
        <v>6.2068965517241379</v>
      </c>
      <c r="AV1115">
        <v>1140</v>
      </c>
      <c r="AW1115">
        <v>9</v>
      </c>
      <c r="AX1115">
        <v>9</v>
      </c>
      <c r="BG1115">
        <v>0</v>
      </c>
      <c r="BH1115">
        <v>1140</v>
      </c>
      <c r="BK1115">
        <v>960</v>
      </c>
      <c r="BL1115">
        <v>8</v>
      </c>
      <c r="BM1115">
        <v>8</v>
      </c>
      <c r="BN1115">
        <v>2</v>
      </c>
      <c r="BP1115">
        <v>2</v>
      </c>
      <c r="BV1115">
        <v>0</v>
      </c>
      <c r="BW1115">
        <v>960</v>
      </c>
      <c r="BX1115">
        <v>8</v>
      </c>
      <c r="BY1115">
        <v>8</v>
      </c>
      <c r="CG1115">
        <v>0</v>
      </c>
      <c r="CH1115">
        <v>0</v>
      </c>
      <c r="CI1115">
        <v>2100</v>
      </c>
      <c r="CJ1115">
        <v>0.02</v>
      </c>
      <c r="CQ1115" t="s">
        <v>169</v>
      </c>
      <c r="CR1115" t="s">
        <v>170</v>
      </c>
      <c r="CS1115">
        <v>0</v>
      </c>
    </row>
    <row r="1116" spans="1:97" x14ac:dyDescent="0.2">
      <c r="A1116">
        <v>2022</v>
      </c>
      <c r="B1116">
        <v>2</v>
      </c>
      <c r="C1116" s="262">
        <v>44610</v>
      </c>
      <c r="D1116">
        <v>137</v>
      </c>
      <c r="E1116">
        <v>273</v>
      </c>
      <c r="F1116">
        <v>2</v>
      </c>
      <c r="G1116" t="s">
        <v>163</v>
      </c>
      <c r="H1116" t="s">
        <v>164</v>
      </c>
      <c r="I1116" t="s">
        <v>160</v>
      </c>
      <c r="J1116">
        <v>3</v>
      </c>
      <c r="K1116">
        <v>2</v>
      </c>
      <c r="L1116">
        <v>564</v>
      </c>
      <c r="M1116">
        <v>524.52</v>
      </c>
      <c r="N1116">
        <v>603.48</v>
      </c>
      <c r="Z1116">
        <v>139</v>
      </c>
      <c r="AK1116">
        <v>142</v>
      </c>
      <c r="AL1116">
        <v>145</v>
      </c>
      <c r="AM1116"/>
      <c r="AN1116"/>
      <c r="AP1116">
        <v>93</v>
      </c>
      <c r="AQ1116">
        <v>116</v>
      </c>
      <c r="AR1116">
        <v>8.4507042253521121</v>
      </c>
      <c r="AS1116">
        <v>8.4507042253521121</v>
      </c>
      <c r="AV1116">
        <v>180</v>
      </c>
      <c r="AW1116">
        <v>5</v>
      </c>
      <c r="AX1116">
        <v>5</v>
      </c>
      <c r="BG1116">
        <v>0</v>
      </c>
      <c r="BH1116">
        <v>180</v>
      </c>
      <c r="BK1116">
        <v>840</v>
      </c>
      <c r="BL1116">
        <v>5</v>
      </c>
      <c r="BM1116">
        <v>7</v>
      </c>
      <c r="BN1116">
        <v>8</v>
      </c>
      <c r="BV1116">
        <v>0</v>
      </c>
      <c r="BW1116">
        <v>840</v>
      </c>
      <c r="BX1116">
        <v>5</v>
      </c>
      <c r="BY1116">
        <v>6</v>
      </c>
      <c r="CG1116">
        <v>0</v>
      </c>
      <c r="CH1116">
        <v>0</v>
      </c>
      <c r="CI1116">
        <v>1020</v>
      </c>
      <c r="CJ1116">
        <v>1.4999999999999999E-2</v>
      </c>
      <c r="CQ1116" t="s">
        <v>165</v>
      </c>
      <c r="CS1116">
        <v>0</v>
      </c>
    </row>
    <row r="1117" spans="1:97" x14ac:dyDescent="0.2">
      <c r="A1117">
        <v>2022</v>
      </c>
      <c r="B1117">
        <v>2</v>
      </c>
      <c r="C1117" s="262">
        <v>44610</v>
      </c>
      <c r="D1117">
        <v>419</v>
      </c>
      <c r="E1117">
        <v>670</v>
      </c>
      <c r="F1117">
        <v>2</v>
      </c>
      <c r="G1117" t="s">
        <v>212</v>
      </c>
      <c r="H1117" t="s">
        <v>213</v>
      </c>
      <c r="I1117" t="s">
        <v>160</v>
      </c>
      <c r="J1117">
        <v>4</v>
      </c>
      <c r="K1117">
        <v>2</v>
      </c>
      <c r="L1117">
        <v>298</v>
      </c>
      <c r="M1117">
        <v>280.41800000000001</v>
      </c>
      <c r="N1117">
        <v>319.15800000000002</v>
      </c>
      <c r="O1117">
        <v>479</v>
      </c>
      <c r="Q1117">
        <v>467</v>
      </c>
      <c r="T1117">
        <v>354</v>
      </c>
      <c r="V1117">
        <v>343</v>
      </c>
      <c r="Y1117">
        <v>159</v>
      </c>
      <c r="AM1117">
        <v>473</v>
      </c>
      <c r="AN1117">
        <v>348.5</v>
      </c>
      <c r="AP1117">
        <v>96</v>
      </c>
      <c r="AQ1117">
        <v>150</v>
      </c>
      <c r="AR1117">
        <v>5.6603773584905657</v>
      </c>
      <c r="AS1117">
        <v>5.6603773584905657</v>
      </c>
      <c r="AV1117">
        <v>636</v>
      </c>
      <c r="AW1117">
        <v>12</v>
      </c>
      <c r="AX1117">
        <v>9</v>
      </c>
      <c r="BA1117">
        <v>14</v>
      </c>
      <c r="BG1117">
        <v>0</v>
      </c>
      <c r="BH1117">
        <v>636</v>
      </c>
      <c r="BK1117">
        <v>300</v>
      </c>
      <c r="BV1117">
        <v>0</v>
      </c>
      <c r="BW1117">
        <v>300</v>
      </c>
      <c r="CG1117">
        <v>0</v>
      </c>
      <c r="CH1117">
        <v>0</v>
      </c>
      <c r="CI1117">
        <v>936</v>
      </c>
      <c r="CJ1117">
        <v>1.4999999999999999E-2</v>
      </c>
      <c r="CQ1117" t="s">
        <v>174</v>
      </c>
      <c r="CR1117" t="s">
        <v>175</v>
      </c>
      <c r="CS1117">
        <v>0</v>
      </c>
    </row>
    <row r="1118" spans="1:97" x14ac:dyDescent="0.2">
      <c r="A1118">
        <v>2022</v>
      </c>
      <c r="B1118">
        <v>2</v>
      </c>
      <c r="C1118" s="262">
        <v>44610</v>
      </c>
      <c r="D1118">
        <v>137</v>
      </c>
      <c r="E1118">
        <v>273</v>
      </c>
      <c r="F1118">
        <v>3</v>
      </c>
      <c r="G1118" t="s">
        <v>163</v>
      </c>
      <c r="H1118" t="s">
        <v>164</v>
      </c>
      <c r="I1118" t="s">
        <v>160</v>
      </c>
      <c r="J1118">
        <v>3</v>
      </c>
      <c r="K1118">
        <v>2</v>
      </c>
      <c r="L1118">
        <v>564</v>
      </c>
      <c r="M1118">
        <v>524.52</v>
      </c>
      <c r="N1118">
        <v>603.48</v>
      </c>
      <c r="R1118">
        <v>690</v>
      </c>
      <c r="S1118">
        <v>715</v>
      </c>
      <c r="W1118">
        <v>569</v>
      </c>
      <c r="X1118">
        <v>581</v>
      </c>
      <c r="AA1118">
        <v>755</v>
      </c>
      <c r="AB1118">
        <v>749</v>
      </c>
      <c r="AD1118">
        <v>725</v>
      </c>
      <c r="AE1118">
        <v>722</v>
      </c>
      <c r="AF1118">
        <v>607</v>
      </c>
      <c r="AG1118">
        <v>603</v>
      </c>
      <c r="AI1118">
        <v>600</v>
      </c>
      <c r="AJ1118">
        <v>599</v>
      </c>
      <c r="AM1118">
        <v>726</v>
      </c>
      <c r="AN1118">
        <v>593.16666666666663</v>
      </c>
      <c r="AP1118">
        <v>93</v>
      </c>
      <c r="AQ1118">
        <v>116</v>
      </c>
      <c r="AR1118"/>
      <c r="AS1118"/>
      <c r="BG1118">
        <v>0</v>
      </c>
      <c r="BH1118"/>
      <c r="BV1118">
        <v>0</v>
      </c>
      <c r="BW1118"/>
      <c r="CG1118">
        <v>0</v>
      </c>
      <c r="CH1118">
        <v>0</v>
      </c>
      <c r="CI1118"/>
      <c r="CJ1118">
        <v>1.4999999999999999E-2</v>
      </c>
      <c r="CQ1118" t="s">
        <v>165</v>
      </c>
      <c r="CS1118">
        <v>0</v>
      </c>
    </row>
    <row r="1119" spans="1:97" x14ac:dyDescent="0.2">
      <c r="A1119">
        <v>2022</v>
      </c>
      <c r="B1119">
        <v>2</v>
      </c>
      <c r="C1119" s="262">
        <v>44610</v>
      </c>
      <c r="D1119">
        <v>423</v>
      </c>
      <c r="E1119">
        <v>669</v>
      </c>
      <c r="F1119">
        <v>3</v>
      </c>
      <c r="G1119" t="s">
        <v>247</v>
      </c>
      <c r="H1119" t="s">
        <v>248</v>
      </c>
      <c r="I1119" t="s">
        <v>160</v>
      </c>
      <c r="J1119">
        <v>2</v>
      </c>
      <c r="K1119">
        <v>2</v>
      </c>
      <c r="L1119">
        <v>954</v>
      </c>
      <c r="M1119">
        <v>897.71400000000006</v>
      </c>
      <c r="N1119">
        <v>1021.734</v>
      </c>
      <c r="O1119">
        <v>1591</v>
      </c>
      <c r="Q1119">
        <v>1476</v>
      </c>
      <c r="R1119">
        <v>1648</v>
      </c>
      <c r="S1119">
        <v>1503</v>
      </c>
      <c r="T1119">
        <v>1064</v>
      </c>
      <c r="V1119">
        <v>988</v>
      </c>
      <c r="W1119">
        <v>1044</v>
      </c>
      <c r="X1119">
        <v>985</v>
      </c>
      <c r="Y1119">
        <v>255</v>
      </c>
      <c r="Z1119">
        <v>251</v>
      </c>
      <c r="AA1119">
        <v>1354</v>
      </c>
      <c r="AB1119">
        <v>1345</v>
      </c>
      <c r="AD1119">
        <v>1442</v>
      </c>
      <c r="AE1119">
        <v>1429</v>
      </c>
      <c r="AF1119">
        <v>1002</v>
      </c>
      <c r="AG1119">
        <v>994</v>
      </c>
      <c r="AI1119">
        <v>999</v>
      </c>
      <c r="AJ1119">
        <v>991</v>
      </c>
      <c r="AK1119">
        <v>172</v>
      </c>
      <c r="AL1119">
        <v>174</v>
      </c>
      <c r="AM1119">
        <v>1473.5</v>
      </c>
      <c r="AN1119">
        <v>1008.375</v>
      </c>
      <c r="AP1119">
        <v>40</v>
      </c>
      <c r="AQ1119">
        <v>180</v>
      </c>
      <c r="AR1119">
        <v>8.4507042253521121</v>
      </c>
      <c r="AS1119">
        <v>8.4507042253521121</v>
      </c>
      <c r="AW1119">
        <v>6</v>
      </c>
      <c r="AX1119">
        <v>8</v>
      </c>
      <c r="AY1119">
        <v>4</v>
      </c>
      <c r="BG1119">
        <v>0</v>
      </c>
      <c r="BH1119"/>
      <c r="BK1119">
        <v>174</v>
      </c>
      <c r="BL1119">
        <v>6</v>
      </c>
      <c r="BM1119">
        <v>7</v>
      </c>
      <c r="BN1119">
        <v>5</v>
      </c>
      <c r="BV1119">
        <v>0</v>
      </c>
      <c r="BW1119">
        <v>174</v>
      </c>
      <c r="BX1119">
        <v>6</v>
      </c>
      <c r="BY1119">
        <v>7</v>
      </c>
      <c r="BZ1119">
        <v>4</v>
      </c>
      <c r="CG1119">
        <v>0</v>
      </c>
      <c r="CH1119">
        <v>0</v>
      </c>
      <c r="CI1119"/>
      <c r="CJ1119">
        <v>1.4999999999999999E-2</v>
      </c>
      <c r="CQ1119" t="s">
        <v>174</v>
      </c>
      <c r="CR1119" t="s">
        <v>175</v>
      </c>
      <c r="CS1119">
        <v>0</v>
      </c>
    </row>
    <row r="1120" spans="1:97" x14ac:dyDescent="0.2">
      <c r="A1120">
        <v>2022</v>
      </c>
      <c r="B1120">
        <v>2</v>
      </c>
      <c r="C1120" s="262">
        <v>44610</v>
      </c>
      <c r="D1120">
        <v>382</v>
      </c>
      <c r="E1120">
        <v>449</v>
      </c>
      <c r="F1120">
        <v>4</v>
      </c>
      <c r="G1120" t="s">
        <v>299</v>
      </c>
      <c r="H1120" t="s">
        <v>300</v>
      </c>
      <c r="I1120" t="s">
        <v>160</v>
      </c>
      <c r="J1120">
        <v>3</v>
      </c>
      <c r="K1120">
        <v>1</v>
      </c>
      <c r="L1120">
        <v>46</v>
      </c>
      <c r="M1120">
        <v>40.985999999999997</v>
      </c>
      <c r="N1120">
        <v>50.048000000000002</v>
      </c>
      <c r="O1120">
        <v>64</v>
      </c>
      <c r="Q1120">
        <v>60</v>
      </c>
      <c r="R1120">
        <v>58</v>
      </c>
      <c r="S1120">
        <v>65</v>
      </c>
      <c r="T1120">
        <v>49</v>
      </c>
      <c r="V1120">
        <v>47</v>
      </c>
      <c r="W1120">
        <v>43</v>
      </c>
      <c r="X1120">
        <v>48</v>
      </c>
      <c r="Y1120">
        <v>100</v>
      </c>
      <c r="Z1120">
        <v>101</v>
      </c>
      <c r="AA1120">
        <v>59</v>
      </c>
      <c r="AB1120">
        <v>57</v>
      </c>
      <c r="AD1120">
        <v>62</v>
      </c>
      <c r="AE1120">
        <v>59</v>
      </c>
      <c r="AF1120">
        <v>51</v>
      </c>
      <c r="AG1120">
        <v>49</v>
      </c>
      <c r="AI1120">
        <v>51</v>
      </c>
      <c r="AJ1120">
        <v>50</v>
      </c>
      <c r="AK1120">
        <v>99</v>
      </c>
      <c r="AL1120">
        <v>99</v>
      </c>
      <c r="AM1120">
        <v>60.5</v>
      </c>
      <c r="AN1120">
        <v>48.5</v>
      </c>
      <c r="AP1120">
        <v>112</v>
      </c>
      <c r="AQ1120">
        <v>96</v>
      </c>
      <c r="AR1120">
        <v>12.121212121212119</v>
      </c>
      <c r="AS1120">
        <v>12.121212121212119</v>
      </c>
      <c r="AV1120">
        <v>450</v>
      </c>
      <c r="AW1120">
        <v>6</v>
      </c>
      <c r="AX1120">
        <v>4</v>
      </c>
      <c r="BG1120">
        <v>0</v>
      </c>
      <c r="BH1120">
        <v>450</v>
      </c>
      <c r="BK1120">
        <v>1530</v>
      </c>
      <c r="BL1120">
        <v>3</v>
      </c>
      <c r="BM1120">
        <v>3</v>
      </c>
      <c r="BN1120">
        <v>3</v>
      </c>
      <c r="BV1120">
        <v>0</v>
      </c>
      <c r="BW1120">
        <v>1530</v>
      </c>
      <c r="BX1120">
        <v>9</v>
      </c>
      <c r="BY1120">
        <v>7</v>
      </c>
      <c r="CG1120">
        <v>0</v>
      </c>
      <c r="CH1120">
        <v>0</v>
      </c>
      <c r="CI1120">
        <v>1980</v>
      </c>
      <c r="CJ1120">
        <v>1.4999999999999999E-2</v>
      </c>
      <c r="CQ1120" t="s">
        <v>174</v>
      </c>
      <c r="CR1120" t="s">
        <v>175</v>
      </c>
      <c r="CS1120">
        <v>0</v>
      </c>
    </row>
    <row r="1121" spans="1:97" x14ac:dyDescent="0.2">
      <c r="A1121">
        <v>2022</v>
      </c>
      <c r="B1121">
        <v>2</v>
      </c>
      <c r="C1121" s="262">
        <v>44610</v>
      </c>
      <c r="D1121">
        <v>384</v>
      </c>
      <c r="E1121">
        <v>556</v>
      </c>
      <c r="F1121">
        <v>5</v>
      </c>
      <c r="G1121" t="s">
        <v>187</v>
      </c>
      <c r="H1121" t="s">
        <v>188</v>
      </c>
      <c r="I1121" t="s">
        <v>160</v>
      </c>
      <c r="J1121">
        <v>1</v>
      </c>
      <c r="K1121">
        <v>6</v>
      </c>
      <c r="L1121">
        <v>1066</v>
      </c>
      <c r="M1121">
        <v>1003.106</v>
      </c>
      <c r="N1121">
        <v>1141.6859999999999</v>
      </c>
      <c r="O1121">
        <v>1746</v>
      </c>
      <c r="Q1121">
        <v>1808</v>
      </c>
      <c r="R1121">
        <v>1724</v>
      </c>
      <c r="S1121">
        <v>1956</v>
      </c>
      <c r="T1121">
        <v>1249</v>
      </c>
      <c r="V1121">
        <v>1271</v>
      </c>
      <c r="W1121">
        <v>1237</v>
      </c>
      <c r="X1121">
        <v>1319</v>
      </c>
      <c r="AA1121">
        <v>1962</v>
      </c>
      <c r="AB1121">
        <v>1893</v>
      </c>
      <c r="AD1121">
        <v>1766</v>
      </c>
      <c r="AE1121">
        <v>1734</v>
      </c>
      <c r="AF1121">
        <v>1508</v>
      </c>
      <c r="AG1121">
        <v>1500</v>
      </c>
      <c r="AI1121">
        <v>1327</v>
      </c>
      <c r="AJ1121">
        <v>1314</v>
      </c>
      <c r="AM1121">
        <v>1823.625</v>
      </c>
      <c r="AN1121">
        <v>1340.625</v>
      </c>
      <c r="AP1121">
        <v>21</v>
      </c>
      <c r="AQ1121">
        <v>180</v>
      </c>
      <c r="AR1121"/>
      <c r="AS1121"/>
      <c r="AV1121">
        <v>312</v>
      </c>
      <c r="AW1121">
        <v>5</v>
      </c>
      <c r="AX1121">
        <v>15</v>
      </c>
      <c r="AY1121">
        <v>6</v>
      </c>
      <c r="BG1121">
        <v>0</v>
      </c>
      <c r="BH1121">
        <v>312</v>
      </c>
      <c r="BK1121">
        <v>96</v>
      </c>
      <c r="BL1121">
        <v>10</v>
      </c>
      <c r="BM1121">
        <v>15</v>
      </c>
      <c r="BN1121">
        <v>5</v>
      </c>
      <c r="BV1121">
        <v>0</v>
      </c>
      <c r="BW1121">
        <v>96</v>
      </c>
      <c r="BX1121">
        <v>2</v>
      </c>
      <c r="BY1121">
        <v>5</v>
      </c>
      <c r="BZ1121">
        <v>1</v>
      </c>
      <c r="CG1121">
        <v>0</v>
      </c>
      <c r="CH1121">
        <v>0</v>
      </c>
      <c r="CI1121">
        <v>408</v>
      </c>
      <c r="CJ1121">
        <v>1.4999999999999999E-2</v>
      </c>
      <c r="CQ1121" t="s">
        <v>174</v>
      </c>
      <c r="CR1121" t="s">
        <v>175</v>
      </c>
      <c r="CS1121">
        <v>0</v>
      </c>
    </row>
    <row r="1122" spans="1:97" x14ac:dyDescent="0.2">
      <c r="A1122">
        <v>2022</v>
      </c>
      <c r="B1122">
        <v>2</v>
      </c>
      <c r="C1122" s="262">
        <v>44610</v>
      </c>
      <c r="D1122">
        <v>384</v>
      </c>
      <c r="E1122">
        <v>557</v>
      </c>
      <c r="F1122">
        <v>5</v>
      </c>
      <c r="G1122" t="s">
        <v>189</v>
      </c>
      <c r="H1122" t="s">
        <v>190</v>
      </c>
      <c r="I1122" t="s">
        <v>160</v>
      </c>
      <c r="J1122">
        <v>1</v>
      </c>
      <c r="K1122">
        <v>6</v>
      </c>
      <c r="L1122">
        <v>182</v>
      </c>
      <c r="M1122">
        <v>171.262</v>
      </c>
      <c r="N1122">
        <v>194.922</v>
      </c>
      <c r="Y1122">
        <v>178</v>
      </c>
      <c r="Z1122">
        <v>180</v>
      </c>
      <c r="AK1122">
        <v>174</v>
      </c>
      <c r="AL1122">
        <v>177</v>
      </c>
      <c r="AM1122"/>
      <c r="AN1122"/>
      <c r="AP1122">
        <v>21</v>
      </c>
      <c r="AQ1122">
        <v>180</v>
      </c>
      <c r="AR1122">
        <v>20.33898305084746</v>
      </c>
      <c r="AS1122">
        <v>20.33898305084746</v>
      </c>
      <c r="BG1122">
        <v>0</v>
      </c>
      <c r="BH1122"/>
      <c r="BV1122">
        <v>0</v>
      </c>
      <c r="BW1122"/>
      <c r="CG1122">
        <v>0</v>
      </c>
      <c r="CH1122">
        <v>0</v>
      </c>
      <c r="CI1122"/>
      <c r="CJ1122">
        <v>1.4999999999999999E-2</v>
      </c>
      <c r="CQ1122" t="s">
        <v>174</v>
      </c>
      <c r="CR1122" t="s">
        <v>175</v>
      </c>
      <c r="CS1122">
        <v>0</v>
      </c>
    </row>
    <row r="1123" spans="1:97" x14ac:dyDescent="0.2">
      <c r="A1123">
        <v>2022</v>
      </c>
      <c r="B1123">
        <v>2</v>
      </c>
      <c r="C1123" s="262">
        <v>44610</v>
      </c>
      <c r="D1123">
        <v>375</v>
      </c>
      <c r="E1123">
        <v>437</v>
      </c>
      <c r="F1123">
        <v>6</v>
      </c>
      <c r="G1123" t="s">
        <v>250</v>
      </c>
      <c r="H1123" t="s">
        <v>251</v>
      </c>
      <c r="I1123" t="s">
        <v>160</v>
      </c>
      <c r="J1123">
        <v>4</v>
      </c>
      <c r="K1123">
        <v>2</v>
      </c>
      <c r="L1123">
        <v>168</v>
      </c>
      <c r="M1123">
        <v>158.08799999999999</v>
      </c>
      <c r="N1123">
        <v>179.928</v>
      </c>
      <c r="O1123">
        <v>289</v>
      </c>
      <c r="Q1123">
        <v>285</v>
      </c>
      <c r="R1123">
        <v>294</v>
      </c>
      <c r="S1123">
        <v>294</v>
      </c>
      <c r="T1123">
        <v>183</v>
      </c>
      <c r="V1123">
        <v>170</v>
      </c>
      <c r="W1123">
        <v>184</v>
      </c>
      <c r="X1123">
        <v>176</v>
      </c>
      <c r="Y1123">
        <v>148</v>
      </c>
      <c r="Z1123">
        <v>147</v>
      </c>
      <c r="AA1123">
        <v>254</v>
      </c>
      <c r="AB1123">
        <v>252</v>
      </c>
      <c r="AD1123">
        <v>231</v>
      </c>
      <c r="AE1123">
        <v>226</v>
      </c>
      <c r="AF1123">
        <v>217</v>
      </c>
      <c r="AG1123">
        <v>216</v>
      </c>
      <c r="AI1123">
        <v>186</v>
      </c>
      <c r="AJ1123">
        <v>182</v>
      </c>
      <c r="AK1123">
        <v>119</v>
      </c>
      <c r="AL1123">
        <v>139</v>
      </c>
      <c r="AM1123">
        <v>265.625</v>
      </c>
      <c r="AN1123">
        <v>189.25</v>
      </c>
      <c r="AP1123">
        <v>120</v>
      </c>
      <c r="AQ1123">
        <v>120</v>
      </c>
      <c r="AR1123">
        <v>6.5217391304347823</v>
      </c>
      <c r="AS1123">
        <v>6.5217391304347823</v>
      </c>
      <c r="AV1123">
        <v>550</v>
      </c>
      <c r="AW1123">
        <v>11</v>
      </c>
      <c r="AX1123">
        <v>10</v>
      </c>
      <c r="BG1123">
        <v>0</v>
      </c>
      <c r="BH1123">
        <v>550</v>
      </c>
      <c r="BK1123">
        <v>1375</v>
      </c>
      <c r="BL1123">
        <v>8</v>
      </c>
      <c r="BM1123">
        <v>8</v>
      </c>
      <c r="BN1123">
        <v>8</v>
      </c>
      <c r="BV1123">
        <v>0</v>
      </c>
      <c r="BW1123">
        <v>1375</v>
      </c>
      <c r="BX1123">
        <v>9</v>
      </c>
      <c r="BY1123">
        <v>9</v>
      </c>
      <c r="CG1123">
        <v>0</v>
      </c>
      <c r="CH1123">
        <v>0</v>
      </c>
      <c r="CI1123">
        <v>1925</v>
      </c>
      <c r="CJ1123">
        <v>1.4999999999999999E-2</v>
      </c>
      <c r="CQ1123" t="s">
        <v>174</v>
      </c>
      <c r="CR1123" t="s">
        <v>175</v>
      </c>
      <c r="CS1123">
        <v>0</v>
      </c>
    </row>
    <row r="1124" spans="1:97" x14ac:dyDescent="0.2">
      <c r="A1124">
        <v>2022</v>
      </c>
      <c r="B1124">
        <v>2</v>
      </c>
      <c r="C1124" s="262">
        <v>44610</v>
      </c>
      <c r="D1124">
        <v>18</v>
      </c>
      <c r="E1124">
        <v>49</v>
      </c>
      <c r="F1124">
        <v>7</v>
      </c>
      <c r="G1124" t="s">
        <v>291</v>
      </c>
      <c r="H1124" t="s">
        <v>292</v>
      </c>
      <c r="I1124" t="s">
        <v>221</v>
      </c>
      <c r="J1124">
        <v>2</v>
      </c>
      <c r="K1124">
        <v>3</v>
      </c>
      <c r="L1124">
        <v>100</v>
      </c>
      <c r="M1124">
        <v>95.5</v>
      </c>
      <c r="N1124">
        <v>104.5</v>
      </c>
      <c r="O1124">
        <v>150</v>
      </c>
      <c r="Q1124">
        <v>150</v>
      </c>
      <c r="R1124">
        <v>160</v>
      </c>
      <c r="S1124">
        <v>182</v>
      </c>
      <c r="T1124">
        <v>102</v>
      </c>
      <c r="V1124">
        <v>100</v>
      </c>
      <c r="W1124">
        <v>107</v>
      </c>
      <c r="X1124">
        <v>113</v>
      </c>
      <c r="AA1124">
        <v>141</v>
      </c>
      <c r="AB1124">
        <v>138</v>
      </c>
      <c r="AD1124">
        <v>136</v>
      </c>
      <c r="AE1124">
        <v>131</v>
      </c>
      <c r="AF1124">
        <v>105</v>
      </c>
      <c r="AG1124">
        <v>102</v>
      </c>
      <c r="AI1124">
        <v>103</v>
      </c>
      <c r="AJ1124">
        <v>101</v>
      </c>
      <c r="AM1124">
        <v>148.5</v>
      </c>
      <c r="AN1124">
        <v>104.125</v>
      </c>
      <c r="AP1124">
        <v>101</v>
      </c>
      <c r="AQ1124">
        <v>107</v>
      </c>
      <c r="AR1124"/>
      <c r="AS1124"/>
      <c r="AV1124">
        <v>924</v>
      </c>
      <c r="AW1124">
        <v>5</v>
      </c>
      <c r="AX1124">
        <v>3</v>
      </c>
      <c r="BG1124">
        <v>0</v>
      </c>
      <c r="BH1124">
        <v>924</v>
      </c>
      <c r="BK1124">
        <v>1170</v>
      </c>
      <c r="BL1124">
        <v>2</v>
      </c>
      <c r="BM1124">
        <v>3</v>
      </c>
      <c r="BN1124">
        <v>3</v>
      </c>
      <c r="BV1124">
        <v>0</v>
      </c>
      <c r="BW1124">
        <v>1170</v>
      </c>
      <c r="BX1124">
        <v>2</v>
      </c>
      <c r="BY1124">
        <v>2</v>
      </c>
      <c r="CG1124">
        <v>0</v>
      </c>
      <c r="CH1124">
        <v>0</v>
      </c>
      <c r="CI1124">
        <v>2094</v>
      </c>
      <c r="CJ1124">
        <v>1.4999999999999999E-2</v>
      </c>
      <c r="CQ1124" t="s">
        <v>174</v>
      </c>
      <c r="CR1124" t="s">
        <v>222</v>
      </c>
      <c r="CS1124">
        <v>0</v>
      </c>
    </row>
    <row r="1125" spans="1:97" x14ac:dyDescent="0.2">
      <c r="A1125">
        <v>2022</v>
      </c>
      <c r="B1125">
        <v>2</v>
      </c>
      <c r="C1125" s="262">
        <v>44610</v>
      </c>
      <c r="D1125">
        <v>18</v>
      </c>
      <c r="E1125">
        <v>50</v>
      </c>
      <c r="F1125">
        <v>7</v>
      </c>
      <c r="G1125" t="s">
        <v>294</v>
      </c>
      <c r="H1125" t="s">
        <v>295</v>
      </c>
      <c r="I1125" t="s">
        <v>221</v>
      </c>
      <c r="J1125">
        <v>2</v>
      </c>
      <c r="K1125">
        <v>3</v>
      </c>
      <c r="L1125">
        <v>54</v>
      </c>
      <c r="M1125">
        <v>51.57</v>
      </c>
      <c r="N1125">
        <v>56.43</v>
      </c>
      <c r="O1125">
        <v>64</v>
      </c>
      <c r="Q1125">
        <v>68</v>
      </c>
      <c r="R1125">
        <v>73</v>
      </c>
      <c r="S1125">
        <v>78</v>
      </c>
      <c r="T1125">
        <v>58</v>
      </c>
      <c r="V1125">
        <v>60</v>
      </c>
      <c r="W1125">
        <v>61</v>
      </c>
      <c r="X1125">
        <v>60</v>
      </c>
      <c r="Y1125">
        <v>98</v>
      </c>
      <c r="Z1125">
        <v>100</v>
      </c>
      <c r="AA1125">
        <v>72</v>
      </c>
      <c r="AB1125">
        <v>71</v>
      </c>
      <c r="AD1125">
        <v>70</v>
      </c>
      <c r="AE1125">
        <v>68</v>
      </c>
      <c r="AF1125">
        <v>55</v>
      </c>
      <c r="AG1125">
        <v>53</v>
      </c>
      <c r="AI1125">
        <v>55</v>
      </c>
      <c r="AJ1125">
        <v>53</v>
      </c>
      <c r="AK1125">
        <v>98</v>
      </c>
      <c r="AL1125">
        <v>98</v>
      </c>
      <c r="AM1125">
        <v>70.5</v>
      </c>
      <c r="AN1125">
        <v>56.875</v>
      </c>
      <c r="AP1125">
        <v>101</v>
      </c>
      <c r="AQ1125">
        <v>107</v>
      </c>
      <c r="AR1125">
        <v>18.367346938775508</v>
      </c>
      <c r="AS1125">
        <v>18.367346938775508</v>
      </c>
      <c r="AV1125">
        <v>924</v>
      </c>
      <c r="AX1125">
        <v>4</v>
      </c>
      <c r="BG1125">
        <v>0</v>
      </c>
      <c r="BH1125">
        <v>924</v>
      </c>
      <c r="BK1125">
        <v>1176</v>
      </c>
      <c r="BL1125">
        <v>3</v>
      </c>
      <c r="BM1125">
        <v>2</v>
      </c>
      <c r="BN1125">
        <v>2</v>
      </c>
      <c r="BV1125">
        <v>0</v>
      </c>
      <c r="BW1125">
        <v>1176</v>
      </c>
      <c r="BY1125">
        <v>2</v>
      </c>
      <c r="CG1125">
        <v>0</v>
      </c>
      <c r="CH1125">
        <v>0</v>
      </c>
      <c r="CI1125">
        <v>2100</v>
      </c>
      <c r="CJ1125">
        <v>1.4999999999999999E-2</v>
      </c>
      <c r="CQ1125" t="s">
        <v>174</v>
      </c>
      <c r="CR1125" t="s">
        <v>222</v>
      </c>
      <c r="CS1125">
        <v>0</v>
      </c>
    </row>
    <row r="1126" spans="1:97" x14ac:dyDescent="0.2">
      <c r="A1126">
        <v>2022</v>
      </c>
      <c r="B1126">
        <v>2</v>
      </c>
      <c r="C1126" s="262">
        <v>44610</v>
      </c>
      <c r="D1126">
        <v>434</v>
      </c>
      <c r="E1126">
        <v>751</v>
      </c>
      <c r="F1126">
        <v>8</v>
      </c>
      <c r="G1126" t="s">
        <v>193</v>
      </c>
      <c r="H1126" t="s">
        <v>194</v>
      </c>
      <c r="I1126" t="s">
        <v>160</v>
      </c>
      <c r="J1126">
        <v>1</v>
      </c>
      <c r="K1126">
        <v>4</v>
      </c>
      <c r="L1126">
        <v>1009</v>
      </c>
      <c r="M1126">
        <v>949.46900000000005</v>
      </c>
      <c r="N1126">
        <v>1080.6389999999999</v>
      </c>
      <c r="O1126">
        <v>1483</v>
      </c>
      <c r="Q1126">
        <v>1525</v>
      </c>
      <c r="R1126">
        <v>1839</v>
      </c>
      <c r="S1126">
        <v>1495</v>
      </c>
      <c r="T1126">
        <v>1098</v>
      </c>
      <c r="V1126">
        <v>1106</v>
      </c>
      <c r="W1126">
        <v>1130</v>
      </c>
      <c r="X1126">
        <v>1048</v>
      </c>
      <c r="AA1126">
        <v>1634</v>
      </c>
      <c r="AB1126">
        <v>1567</v>
      </c>
      <c r="AD1126">
        <v>1456</v>
      </c>
      <c r="AE1126">
        <v>1409</v>
      </c>
      <c r="AF1126">
        <v>910</v>
      </c>
      <c r="AG1126">
        <v>1143</v>
      </c>
      <c r="AI1126">
        <v>1087</v>
      </c>
      <c r="AJ1126">
        <v>1073</v>
      </c>
      <c r="AM1126">
        <v>1551</v>
      </c>
      <c r="AN1126">
        <v>1074.375</v>
      </c>
      <c r="AP1126">
        <v>20</v>
      </c>
      <c r="AQ1126">
        <v>180</v>
      </c>
      <c r="AR1126"/>
      <c r="AS1126"/>
      <c r="AW1126">
        <v>8</v>
      </c>
      <c r="AX1126">
        <v>8</v>
      </c>
      <c r="BA1126">
        <v>4</v>
      </c>
      <c r="BG1126">
        <v>0</v>
      </c>
      <c r="BH1126"/>
      <c r="BK1126">
        <v>144</v>
      </c>
      <c r="BL1126">
        <v>10</v>
      </c>
      <c r="BM1126">
        <v>10</v>
      </c>
      <c r="BN1126">
        <v>5</v>
      </c>
      <c r="BO1126">
        <v>3</v>
      </c>
      <c r="BV1126">
        <v>0</v>
      </c>
      <c r="BW1126">
        <v>144</v>
      </c>
      <c r="BX1126">
        <v>4</v>
      </c>
      <c r="BY1126">
        <v>4</v>
      </c>
      <c r="CG1126">
        <v>0</v>
      </c>
      <c r="CH1126">
        <v>0</v>
      </c>
      <c r="CI1126"/>
      <c r="CJ1126">
        <v>1.4999999999999999E-2</v>
      </c>
      <c r="CQ1126" t="s">
        <v>174</v>
      </c>
      <c r="CR1126" t="s">
        <v>175</v>
      </c>
      <c r="CS1126">
        <v>0</v>
      </c>
    </row>
    <row r="1127" spans="1:97" x14ac:dyDescent="0.2">
      <c r="A1127">
        <v>2022</v>
      </c>
      <c r="B1127">
        <v>2</v>
      </c>
      <c r="C1127" s="262">
        <v>44610</v>
      </c>
      <c r="D1127">
        <v>434</v>
      </c>
      <c r="E1127">
        <v>752</v>
      </c>
      <c r="F1127">
        <v>8</v>
      </c>
      <c r="K1127"/>
      <c r="Y1127">
        <v>180</v>
      </c>
      <c r="Z1127">
        <v>181</v>
      </c>
      <c r="AA1127">
        <v>81</v>
      </c>
      <c r="AB1127">
        <v>79</v>
      </c>
      <c r="AD1127">
        <v>80</v>
      </c>
      <c r="AE1127">
        <v>78</v>
      </c>
      <c r="AF1127">
        <v>58</v>
      </c>
      <c r="AG1127">
        <v>75</v>
      </c>
      <c r="AI1127">
        <v>75</v>
      </c>
      <c r="AJ1127">
        <v>55</v>
      </c>
      <c r="AK1127">
        <v>158</v>
      </c>
      <c r="AL1127">
        <v>161</v>
      </c>
      <c r="AM1127">
        <v>79.5</v>
      </c>
      <c r="AN1127">
        <v>65.75</v>
      </c>
      <c r="AP1127"/>
      <c r="AQ1127"/>
      <c r="AR1127"/>
      <c r="AS1127"/>
      <c r="BG1127"/>
      <c r="BH1127"/>
      <c r="BV1127"/>
      <c r="BW1127"/>
      <c r="CG1127">
        <v>0</v>
      </c>
      <c r="CH1127"/>
      <c r="CI1127"/>
      <c r="CJ1127">
        <v>1.4999999999999999E-2</v>
      </c>
      <c r="CS1127">
        <v>0</v>
      </c>
    </row>
    <row r="1128" spans="1:97" x14ac:dyDescent="0.2">
      <c r="A1128">
        <v>2022</v>
      </c>
      <c r="B1128">
        <v>2</v>
      </c>
      <c r="C1128" s="262">
        <v>44610</v>
      </c>
      <c r="D1128">
        <v>372</v>
      </c>
      <c r="E1128">
        <v>646</v>
      </c>
      <c r="F1128">
        <v>46</v>
      </c>
      <c r="G1128" t="s">
        <v>244</v>
      </c>
      <c r="H1128" t="s">
        <v>245</v>
      </c>
      <c r="I1128" t="s">
        <v>201</v>
      </c>
      <c r="J1128">
        <v>2</v>
      </c>
      <c r="K1128">
        <v>2</v>
      </c>
      <c r="L1128">
        <v>212</v>
      </c>
      <c r="M1128">
        <v>197.16</v>
      </c>
      <c r="N1128">
        <v>226.84</v>
      </c>
      <c r="R1128">
        <v>271</v>
      </c>
      <c r="S1128">
        <v>265</v>
      </c>
      <c r="W1128">
        <v>220</v>
      </c>
      <c r="X1128">
        <v>218</v>
      </c>
      <c r="AA1128">
        <v>257</v>
      </c>
      <c r="AB1128">
        <v>250</v>
      </c>
      <c r="AD1128">
        <v>244</v>
      </c>
      <c r="AE1128">
        <v>247</v>
      </c>
      <c r="AF1128">
        <v>205</v>
      </c>
      <c r="AG1128">
        <v>204</v>
      </c>
      <c r="AI1128">
        <v>203</v>
      </c>
      <c r="AJ1128">
        <v>201</v>
      </c>
      <c r="AM1128">
        <v>255.66666666666671</v>
      </c>
      <c r="AN1128">
        <v>208.5</v>
      </c>
      <c r="AP1128">
        <v>37</v>
      </c>
      <c r="AQ1128">
        <v>150</v>
      </c>
      <c r="AR1128"/>
      <c r="AS1128"/>
      <c r="AV1128">
        <v>704</v>
      </c>
      <c r="AW1128">
        <v>3</v>
      </c>
      <c r="AX1128">
        <v>3</v>
      </c>
      <c r="AY1128">
        <v>3</v>
      </c>
      <c r="BG1128">
        <v>0</v>
      </c>
      <c r="BH1128">
        <v>704</v>
      </c>
      <c r="BK1128">
        <v>432</v>
      </c>
      <c r="BL1128">
        <v>4</v>
      </c>
      <c r="BM1128">
        <v>3</v>
      </c>
      <c r="BN1128">
        <v>3</v>
      </c>
      <c r="BV1128">
        <v>0</v>
      </c>
      <c r="BW1128">
        <v>432</v>
      </c>
      <c r="BX1128">
        <v>3</v>
      </c>
      <c r="BY1128">
        <v>3</v>
      </c>
      <c r="BZ1128">
        <v>3</v>
      </c>
      <c r="CG1128">
        <v>0</v>
      </c>
      <c r="CH1128">
        <v>0</v>
      </c>
      <c r="CI1128">
        <v>1136</v>
      </c>
      <c r="CJ1128">
        <v>0.02</v>
      </c>
      <c r="CQ1128" t="s">
        <v>169</v>
      </c>
      <c r="CR1128" t="s">
        <v>238</v>
      </c>
      <c r="CS1128">
        <v>0</v>
      </c>
    </row>
    <row r="1129" spans="1:97" x14ac:dyDescent="0.2">
      <c r="A1129">
        <v>2022</v>
      </c>
      <c r="B1129">
        <v>2</v>
      </c>
      <c r="C1129" s="262">
        <v>44610</v>
      </c>
      <c r="D1129">
        <v>372</v>
      </c>
      <c r="E1129">
        <v>647</v>
      </c>
      <c r="F1129">
        <v>46</v>
      </c>
      <c r="G1129" t="s">
        <v>236</v>
      </c>
      <c r="H1129" t="s">
        <v>237</v>
      </c>
      <c r="I1129" t="s">
        <v>201</v>
      </c>
      <c r="J1129">
        <v>2</v>
      </c>
      <c r="K1129">
        <v>2</v>
      </c>
      <c r="L1129">
        <v>212</v>
      </c>
      <c r="M1129">
        <v>197.16</v>
      </c>
      <c r="N1129">
        <v>226.84</v>
      </c>
      <c r="R1129">
        <v>265</v>
      </c>
      <c r="S1129">
        <v>260</v>
      </c>
      <c r="W1129">
        <v>219</v>
      </c>
      <c r="X1129">
        <v>213</v>
      </c>
      <c r="Y1129">
        <v>145</v>
      </c>
      <c r="Z1129">
        <v>148</v>
      </c>
      <c r="AA1129">
        <v>243</v>
      </c>
      <c r="AB1129">
        <v>249</v>
      </c>
      <c r="AD1129">
        <v>246</v>
      </c>
      <c r="AE1129">
        <v>245</v>
      </c>
      <c r="AF1129">
        <v>202</v>
      </c>
      <c r="AG1129">
        <v>204</v>
      </c>
      <c r="AI1129">
        <v>198</v>
      </c>
      <c r="AJ1129">
        <v>200</v>
      </c>
      <c r="AK1129">
        <v>149</v>
      </c>
      <c r="AL1129">
        <v>148</v>
      </c>
      <c r="AM1129">
        <v>251.33333333333329</v>
      </c>
      <c r="AN1129">
        <v>206</v>
      </c>
      <c r="AP1129">
        <v>37</v>
      </c>
      <c r="AQ1129">
        <v>150</v>
      </c>
      <c r="AR1129">
        <v>12.244897959183669</v>
      </c>
      <c r="AS1129">
        <v>12.244897959183669</v>
      </c>
      <c r="AV1129">
        <v>704</v>
      </c>
      <c r="AW1129">
        <v>2</v>
      </c>
      <c r="AX1129">
        <v>3</v>
      </c>
      <c r="BG1129">
        <v>0</v>
      </c>
      <c r="BH1129">
        <v>704</v>
      </c>
      <c r="BK1129">
        <v>432</v>
      </c>
      <c r="BL1129">
        <v>4</v>
      </c>
      <c r="BM1129">
        <v>4</v>
      </c>
      <c r="BN1129">
        <v>1</v>
      </c>
      <c r="BV1129">
        <v>0</v>
      </c>
      <c r="BW1129">
        <v>432</v>
      </c>
      <c r="BX1129">
        <v>3</v>
      </c>
      <c r="BY1129">
        <v>3</v>
      </c>
      <c r="CG1129">
        <v>0</v>
      </c>
      <c r="CH1129">
        <v>0</v>
      </c>
      <c r="CI1129">
        <v>1136</v>
      </c>
      <c r="CJ1129">
        <v>0.02</v>
      </c>
      <c r="CQ1129" t="s">
        <v>169</v>
      </c>
      <c r="CR1129" t="s">
        <v>238</v>
      </c>
      <c r="CS1129">
        <v>0</v>
      </c>
    </row>
    <row r="1130" spans="1:97" x14ac:dyDescent="0.2">
      <c r="A1130">
        <v>2022</v>
      </c>
      <c r="B1130">
        <v>2</v>
      </c>
      <c r="C1130" s="262">
        <v>44610</v>
      </c>
      <c r="D1130">
        <v>334</v>
      </c>
      <c r="E1130">
        <v>254</v>
      </c>
      <c r="F1130">
        <v>49</v>
      </c>
      <c r="G1130" t="s">
        <v>200</v>
      </c>
      <c r="H1130" t="s">
        <v>168</v>
      </c>
      <c r="I1130" t="s">
        <v>201</v>
      </c>
      <c r="J1130">
        <v>4</v>
      </c>
      <c r="K1130">
        <v>2</v>
      </c>
      <c r="L1130">
        <v>203</v>
      </c>
      <c r="M1130">
        <v>188.79</v>
      </c>
      <c r="N1130">
        <v>217.21</v>
      </c>
      <c r="AA1130">
        <v>268</v>
      </c>
      <c r="AB1130">
        <v>265</v>
      </c>
      <c r="AF1130">
        <v>204</v>
      </c>
      <c r="AG1130">
        <v>201</v>
      </c>
      <c r="AM1130">
        <v>266.5</v>
      </c>
      <c r="AN1130">
        <v>202.5</v>
      </c>
      <c r="AP1130">
        <v>94</v>
      </c>
      <c r="AQ1130">
        <v>153</v>
      </c>
      <c r="AR1130"/>
      <c r="AS1130"/>
      <c r="BG1130">
        <v>0</v>
      </c>
      <c r="BH1130"/>
      <c r="BL1130">
        <v>2</v>
      </c>
      <c r="BM1130">
        <v>2</v>
      </c>
      <c r="BN1130">
        <v>2</v>
      </c>
      <c r="BV1130">
        <v>0</v>
      </c>
      <c r="BW1130"/>
      <c r="CG1130">
        <v>0</v>
      </c>
      <c r="CH1130">
        <v>0</v>
      </c>
      <c r="CI1130"/>
      <c r="CJ1130">
        <v>0.02</v>
      </c>
      <c r="CQ1130" t="s">
        <v>169</v>
      </c>
      <c r="CR1130" t="s">
        <v>170</v>
      </c>
      <c r="CS1130">
        <v>0</v>
      </c>
    </row>
    <row r="1131" spans="1:97" x14ac:dyDescent="0.2">
      <c r="A1131">
        <v>2022</v>
      </c>
      <c r="B1131">
        <v>2</v>
      </c>
      <c r="C1131" s="262">
        <v>44611</v>
      </c>
      <c r="D1131">
        <v>137</v>
      </c>
      <c r="E1131">
        <v>273</v>
      </c>
      <c r="F1131">
        <v>2</v>
      </c>
      <c r="G1131" t="s">
        <v>163</v>
      </c>
      <c r="H1131" t="s">
        <v>164</v>
      </c>
      <c r="I1131" t="s">
        <v>160</v>
      </c>
      <c r="J1131">
        <v>3</v>
      </c>
      <c r="K1131">
        <v>2</v>
      </c>
      <c r="L1131">
        <v>564</v>
      </c>
      <c r="M1131">
        <v>524.52</v>
      </c>
      <c r="N1131">
        <v>603.48</v>
      </c>
      <c r="Y1131">
        <v>136</v>
      </c>
      <c r="Z1131">
        <v>131</v>
      </c>
      <c r="AK1131">
        <v>135</v>
      </c>
      <c r="AL1131">
        <v>135</v>
      </c>
      <c r="AM1131"/>
      <c r="AN1131"/>
      <c r="AP1131">
        <v>93</v>
      </c>
      <c r="AQ1131">
        <v>116</v>
      </c>
      <c r="AR1131">
        <v>8.9552238805970141</v>
      </c>
      <c r="AS1131">
        <v>8.9552238805970141</v>
      </c>
      <c r="AV1131">
        <v>852</v>
      </c>
      <c r="AW1131">
        <v>2</v>
      </c>
      <c r="AX1131">
        <v>4</v>
      </c>
      <c r="AY1131">
        <v>3</v>
      </c>
      <c r="BG1131">
        <v>0</v>
      </c>
      <c r="BH1131">
        <v>852</v>
      </c>
      <c r="BK1131">
        <v>984</v>
      </c>
      <c r="BL1131">
        <v>1</v>
      </c>
      <c r="BM1131">
        <v>2</v>
      </c>
      <c r="BN1131">
        <v>8</v>
      </c>
      <c r="BV1131">
        <v>0</v>
      </c>
      <c r="BW1131">
        <v>984</v>
      </c>
      <c r="BX1131">
        <v>1</v>
      </c>
      <c r="BY1131">
        <v>3</v>
      </c>
      <c r="BZ1131">
        <v>5</v>
      </c>
      <c r="CG1131">
        <v>0</v>
      </c>
      <c r="CH1131">
        <v>0</v>
      </c>
      <c r="CI1131">
        <v>1836</v>
      </c>
      <c r="CJ1131">
        <v>1.4999999999999999E-2</v>
      </c>
      <c r="CQ1131" t="s">
        <v>165</v>
      </c>
      <c r="CS1131">
        <v>0</v>
      </c>
    </row>
    <row r="1132" spans="1:97" x14ac:dyDescent="0.2">
      <c r="A1132">
        <v>2022</v>
      </c>
      <c r="B1132">
        <v>2</v>
      </c>
      <c r="C1132" s="262">
        <v>44611</v>
      </c>
      <c r="D1132">
        <v>419</v>
      </c>
      <c r="E1132">
        <v>670</v>
      </c>
      <c r="F1132">
        <v>2</v>
      </c>
      <c r="G1132" t="s">
        <v>212</v>
      </c>
      <c r="H1132" t="s">
        <v>213</v>
      </c>
      <c r="I1132" t="s">
        <v>160</v>
      </c>
      <c r="J1132">
        <v>4</v>
      </c>
      <c r="K1132">
        <v>2</v>
      </c>
      <c r="L1132">
        <v>298</v>
      </c>
      <c r="M1132">
        <v>280.41800000000001</v>
      </c>
      <c r="N1132">
        <v>319.15800000000002</v>
      </c>
      <c r="AM1132"/>
      <c r="AN1132"/>
      <c r="AP1132">
        <v>96</v>
      </c>
      <c r="AQ1132">
        <v>150</v>
      </c>
      <c r="AR1132"/>
      <c r="AS1132"/>
      <c r="AW1132">
        <v>8</v>
      </c>
      <c r="AX1132">
        <v>4</v>
      </c>
      <c r="BG1132">
        <v>0</v>
      </c>
      <c r="BH1132"/>
      <c r="BV1132">
        <v>0</v>
      </c>
      <c r="BW1132"/>
      <c r="CG1132">
        <v>0</v>
      </c>
      <c r="CH1132">
        <v>0</v>
      </c>
      <c r="CI1132"/>
      <c r="CJ1132">
        <v>1.4999999999999999E-2</v>
      </c>
      <c r="CQ1132" t="s">
        <v>174</v>
      </c>
      <c r="CR1132" t="s">
        <v>175</v>
      </c>
      <c r="CS1132">
        <v>0</v>
      </c>
    </row>
    <row r="1133" spans="1:97" x14ac:dyDescent="0.2">
      <c r="A1133">
        <v>2022</v>
      </c>
      <c r="B1133">
        <v>2</v>
      </c>
      <c r="C1133" s="262">
        <v>44611</v>
      </c>
      <c r="D1133">
        <v>137</v>
      </c>
      <c r="E1133">
        <v>273</v>
      </c>
      <c r="F1133">
        <v>3</v>
      </c>
      <c r="G1133" t="s">
        <v>163</v>
      </c>
      <c r="H1133" t="s">
        <v>164</v>
      </c>
      <c r="I1133" t="s">
        <v>160</v>
      </c>
      <c r="J1133">
        <v>3</v>
      </c>
      <c r="K1133">
        <v>2</v>
      </c>
      <c r="L1133">
        <v>564</v>
      </c>
      <c r="M1133">
        <v>524.52</v>
      </c>
      <c r="N1133">
        <v>603.48</v>
      </c>
      <c r="O1133">
        <v>664</v>
      </c>
      <c r="Q1133">
        <v>742</v>
      </c>
      <c r="S1133">
        <v>675</v>
      </c>
      <c r="T1133">
        <v>558</v>
      </c>
      <c r="V1133">
        <v>586</v>
      </c>
      <c r="X1133">
        <v>598</v>
      </c>
      <c r="AB1133">
        <v>795</v>
      </c>
      <c r="AC1133">
        <v>784</v>
      </c>
      <c r="AD1133">
        <v>778</v>
      </c>
      <c r="AG1133">
        <v>645</v>
      </c>
      <c r="AH1133">
        <v>683</v>
      </c>
      <c r="AI1133">
        <v>638</v>
      </c>
      <c r="AM1133">
        <v>739.66666666666663</v>
      </c>
      <c r="AN1133">
        <v>618</v>
      </c>
      <c r="AP1133">
        <v>93</v>
      </c>
      <c r="AQ1133">
        <v>116</v>
      </c>
      <c r="AR1133"/>
      <c r="AS1133"/>
      <c r="BG1133">
        <v>0</v>
      </c>
      <c r="BH1133"/>
      <c r="BV1133">
        <v>0</v>
      </c>
      <c r="BW1133"/>
      <c r="CG1133">
        <v>0</v>
      </c>
      <c r="CH1133">
        <v>0</v>
      </c>
      <c r="CI1133"/>
      <c r="CJ1133">
        <v>1.4999999999999999E-2</v>
      </c>
      <c r="CQ1133" t="s">
        <v>165</v>
      </c>
      <c r="CS1133">
        <v>0</v>
      </c>
    </row>
    <row r="1134" spans="1:97" x14ac:dyDescent="0.2">
      <c r="A1134">
        <v>2022</v>
      </c>
      <c r="B1134">
        <v>2</v>
      </c>
      <c r="C1134" s="262">
        <v>44611</v>
      </c>
      <c r="D1134">
        <v>295</v>
      </c>
      <c r="E1134">
        <v>219</v>
      </c>
      <c r="F1134">
        <v>3</v>
      </c>
      <c r="G1134" t="s">
        <v>195</v>
      </c>
      <c r="H1134" t="s">
        <v>196</v>
      </c>
      <c r="I1134" t="s">
        <v>160</v>
      </c>
      <c r="J1134">
        <v>6</v>
      </c>
      <c r="K1134">
        <v>1</v>
      </c>
      <c r="L1134">
        <v>114</v>
      </c>
      <c r="M1134">
        <v>106.02</v>
      </c>
      <c r="N1134">
        <v>121.98</v>
      </c>
      <c r="AM1134"/>
      <c r="AN1134"/>
      <c r="AP1134">
        <v>238</v>
      </c>
      <c r="AQ1134">
        <v>91</v>
      </c>
      <c r="AR1134"/>
      <c r="AS1134"/>
      <c r="BG1134">
        <v>0</v>
      </c>
      <c r="BH1134"/>
      <c r="BV1134">
        <v>0</v>
      </c>
      <c r="BW1134"/>
      <c r="CG1134">
        <v>0</v>
      </c>
      <c r="CH1134">
        <v>0</v>
      </c>
      <c r="CI1134"/>
      <c r="CJ1134">
        <v>1.4999999999999999E-2</v>
      </c>
      <c r="CQ1134" t="s">
        <v>165</v>
      </c>
      <c r="CR1134" t="s">
        <v>165</v>
      </c>
      <c r="CS1134">
        <v>0</v>
      </c>
    </row>
    <row r="1135" spans="1:97" x14ac:dyDescent="0.2">
      <c r="A1135">
        <v>2022</v>
      </c>
      <c r="B1135">
        <v>2</v>
      </c>
      <c r="C1135" s="262">
        <v>44611</v>
      </c>
      <c r="D1135">
        <v>421</v>
      </c>
      <c r="E1135">
        <v>667</v>
      </c>
      <c r="F1135">
        <v>3</v>
      </c>
      <c r="G1135" t="s">
        <v>311</v>
      </c>
      <c r="H1135" t="s">
        <v>312</v>
      </c>
      <c r="I1135" t="s">
        <v>160</v>
      </c>
      <c r="J1135">
        <v>1</v>
      </c>
      <c r="K1135">
        <v>4</v>
      </c>
      <c r="L1135">
        <v>1554</v>
      </c>
      <c r="M1135">
        <v>1462.3140000000001</v>
      </c>
      <c r="N1135">
        <v>1664.3340000000001</v>
      </c>
      <c r="AD1135">
        <v>2073</v>
      </c>
      <c r="AI1135">
        <v>1699</v>
      </c>
      <c r="AM1135">
        <v>2073</v>
      </c>
      <c r="AN1135">
        <v>1699</v>
      </c>
      <c r="AP1135">
        <v>18</v>
      </c>
      <c r="AQ1135">
        <v>200</v>
      </c>
      <c r="AR1135"/>
      <c r="AS1135"/>
      <c r="BG1135">
        <v>0</v>
      </c>
      <c r="BH1135"/>
      <c r="BM1135">
        <v>2</v>
      </c>
      <c r="BN1135">
        <v>6</v>
      </c>
      <c r="BS1135">
        <v>4</v>
      </c>
      <c r="BV1135">
        <v>0</v>
      </c>
      <c r="BW1135"/>
      <c r="CG1135">
        <v>0</v>
      </c>
      <c r="CH1135">
        <v>0</v>
      </c>
      <c r="CI1135"/>
      <c r="CJ1135">
        <v>1.4999999999999999E-2</v>
      </c>
      <c r="CQ1135" t="s">
        <v>174</v>
      </c>
      <c r="CR1135" t="s">
        <v>175</v>
      </c>
      <c r="CS1135">
        <v>0</v>
      </c>
    </row>
    <row r="1136" spans="1:97" x14ac:dyDescent="0.2">
      <c r="A1136">
        <v>2022</v>
      </c>
      <c r="B1136">
        <v>2</v>
      </c>
      <c r="C1136" s="262">
        <v>44611</v>
      </c>
      <c r="D1136">
        <v>421</v>
      </c>
      <c r="E1136">
        <v>673</v>
      </c>
      <c r="F1136">
        <v>3</v>
      </c>
      <c r="G1136" t="s">
        <v>313</v>
      </c>
      <c r="H1136" t="s">
        <v>314</v>
      </c>
      <c r="I1136" t="s">
        <v>160</v>
      </c>
      <c r="J1136">
        <v>1</v>
      </c>
      <c r="K1136">
        <v>4</v>
      </c>
      <c r="L1136">
        <v>61.6</v>
      </c>
      <c r="M1136">
        <v>57.965600000000002</v>
      </c>
      <c r="N1136">
        <v>65.973600000000005</v>
      </c>
      <c r="AD1136">
        <v>80</v>
      </c>
      <c r="AI1136">
        <v>68</v>
      </c>
      <c r="AM1136">
        <v>80</v>
      </c>
      <c r="AN1136">
        <v>68</v>
      </c>
      <c r="AP1136">
        <v>18</v>
      </c>
      <c r="AQ1136">
        <v>200</v>
      </c>
      <c r="AR1136"/>
      <c r="AS1136"/>
      <c r="BG1136">
        <v>0</v>
      </c>
      <c r="BH1136"/>
      <c r="BV1136">
        <v>0</v>
      </c>
      <c r="BW1136"/>
      <c r="CG1136">
        <v>0</v>
      </c>
      <c r="CH1136">
        <v>0</v>
      </c>
      <c r="CI1136"/>
      <c r="CJ1136">
        <v>1.4999999999999999E-2</v>
      </c>
      <c r="CQ1136" t="s">
        <v>174</v>
      </c>
      <c r="CR1136" t="s">
        <v>175</v>
      </c>
      <c r="CS1136">
        <v>0</v>
      </c>
    </row>
    <row r="1137" spans="1:97" x14ac:dyDescent="0.2">
      <c r="A1137">
        <v>2022</v>
      </c>
      <c r="B1137">
        <v>2</v>
      </c>
      <c r="C1137" s="262">
        <v>44611</v>
      </c>
      <c r="D1137">
        <v>423</v>
      </c>
      <c r="E1137">
        <v>669</v>
      </c>
      <c r="F1137">
        <v>3</v>
      </c>
      <c r="G1137" t="s">
        <v>247</v>
      </c>
      <c r="H1137" t="s">
        <v>248</v>
      </c>
      <c r="I1137" t="s">
        <v>160</v>
      </c>
      <c r="J1137">
        <v>2</v>
      </c>
      <c r="K1137">
        <v>2</v>
      </c>
      <c r="L1137">
        <v>954</v>
      </c>
      <c r="M1137">
        <v>897.71400000000006</v>
      </c>
      <c r="N1137">
        <v>1021.734</v>
      </c>
      <c r="O1137">
        <v>1577</v>
      </c>
      <c r="Q1137">
        <v>1512</v>
      </c>
      <c r="S1137">
        <v>1470</v>
      </c>
      <c r="T1137">
        <v>997</v>
      </c>
      <c r="V1137">
        <v>990</v>
      </c>
      <c r="X1137">
        <v>968</v>
      </c>
      <c r="Y1137">
        <v>152</v>
      </c>
      <c r="Z1137">
        <v>167</v>
      </c>
      <c r="AB1137">
        <v>1315</v>
      </c>
      <c r="AG1137">
        <v>1059</v>
      </c>
      <c r="AK1137">
        <v>150</v>
      </c>
      <c r="AM1137">
        <v>1468.5</v>
      </c>
      <c r="AN1137">
        <v>1003.5</v>
      </c>
      <c r="AP1137">
        <v>40</v>
      </c>
      <c r="AQ1137">
        <v>180</v>
      </c>
      <c r="AR1137">
        <v>11.53846153846154</v>
      </c>
      <c r="AS1137">
        <v>11.53846153846154</v>
      </c>
      <c r="AV1137">
        <v>360</v>
      </c>
      <c r="AW1137">
        <v>8</v>
      </c>
      <c r="AX1137">
        <v>4</v>
      </c>
      <c r="AY1137">
        <v>12</v>
      </c>
      <c r="BG1137">
        <v>0</v>
      </c>
      <c r="BH1137">
        <v>360</v>
      </c>
      <c r="BK1137">
        <v>588</v>
      </c>
      <c r="BL1137">
        <v>3</v>
      </c>
      <c r="BM1137">
        <v>4</v>
      </c>
      <c r="BN1137">
        <v>7</v>
      </c>
      <c r="BV1137">
        <v>0</v>
      </c>
      <c r="BW1137">
        <v>588</v>
      </c>
      <c r="BX1137">
        <v>5</v>
      </c>
      <c r="BY1137">
        <v>4</v>
      </c>
      <c r="BZ1137">
        <v>9</v>
      </c>
      <c r="CG1137">
        <v>0</v>
      </c>
      <c r="CH1137">
        <v>0</v>
      </c>
      <c r="CI1137">
        <v>948</v>
      </c>
      <c r="CJ1137">
        <v>1.4999999999999999E-2</v>
      </c>
      <c r="CQ1137" t="s">
        <v>174</v>
      </c>
      <c r="CR1137" t="s">
        <v>175</v>
      </c>
      <c r="CS1137">
        <v>0</v>
      </c>
    </row>
    <row r="1138" spans="1:97" x14ac:dyDescent="0.2">
      <c r="A1138">
        <v>2022</v>
      </c>
      <c r="B1138">
        <v>2</v>
      </c>
      <c r="C1138" s="262">
        <v>44611</v>
      </c>
      <c r="D1138">
        <v>29</v>
      </c>
      <c r="E1138">
        <v>82</v>
      </c>
      <c r="F1138">
        <v>4</v>
      </c>
      <c r="K1138"/>
      <c r="AM1138"/>
      <c r="AN1138"/>
      <c r="AP1138"/>
      <c r="AQ1138"/>
      <c r="AR1138"/>
      <c r="AS1138"/>
      <c r="BG1138"/>
      <c r="BH1138"/>
      <c r="BV1138"/>
      <c r="BW1138"/>
      <c r="CG1138">
        <v>0</v>
      </c>
      <c r="CH1138"/>
      <c r="CI1138"/>
      <c r="CJ1138">
        <v>1.4999999999999999E-2</v>
      </c>
      <c r="CS1138">
        <v>0</v>
      </c>
    </row>
    <row r="1139" spans="1:97" x14ac:dyDescent="0.2">
      <c r="A1139">
        <v>2022</v>
      </c>
      <c r="B1139">
        <v>2</v>
      </c>
      <c r="C1139" s="262">
        <v>44611</v>
      </c>
      <c r="D1139">
        <v>47</v>
      </c>
      <c r="E1139">
        <v>122</v>
      </c>
      <c r="F1139">
        <v>4</v>
      </c>
      <c r="G1139" t="s">
        <v>224</v>
      </c>
      <c r="H1139" t="s">
        <v>225</v>
      </c>
      <c r="I1139" t="s">
        <v>221</v>
      </c>
      <c r="J1139">
        <v>2</v>
      </c>
      <c r="K1139">
        <v>1</v>
      </c>
      <c r="L1139">
        <v>280</v>
      </c>
      <c r="M1139">
        <v>267.39999999999998</v>
      </c>
      <c r="N1139">
        <v>292.60000000000002</v>
      </c>
      <c r="AM1139"/>
      <c r="AN1139"/>
      <c r="AP1139">
        <v>64</v>
      </c>
      <c r="AQ1139">
        <v>113</v>
      </c>
      <c r="AR1139"/>
      <c r="AS1139"/>
      <c r="AV1139">
        <v>900</v>
      </c>
      <c r="BG1139">
        <v>0</v>
      </c>
      <c r="BH1139">
        <v>900</v>
      </c>
      <c r="BK1139">
        <v>40</v>
      </c>
      <c r="BV1139">
        <v>0</v>
      </c>
      <c r="BW1139">
        <v>40</v>
      </c>
      <c r="CG1139">
        <v>0</v>
      </c>
      <c r="CH1139">
        <v>0</v>
      </c>
      <c r="CI1139">
        <v>940</v>
      </c>
      <c r="CJ1139">
        <v>1.4999999999999999E-2</v>
      </c>
      <c r="CQ1139" t="s">
        <v>174</v>
      </c>
      <c r="CR1139" t="s">
        <v>222</v>
      </c>
      <c r="CS1139">
        <v>0</v>
      </c>
    </row>
    <row r="1140" spans="1:97" x14ac:dyDescent="0.2">
      <c r="A1140">
        <v>2022</v>
      </c>
      <c r="B1140">
        <v>2</v>
      </c>
      <c r="C1140" s="262">
        <v>44611</v>
      </c>
      <c r="D1140">
        <v>137</v>
      </c>
      <c r="E1140">
        <v>168</v>
      </c>
      <c r="F1140">
        <v>4</v>
      </c>
      <c r="G1140" t="s">
        <v>166</v>
      </c>
      <c r="H1140" t="s">
        <v>211</v>
      </c>
      <c r="I1140" t="s">
        <v>160</v>
      </c>
      <c r="J1140">
        <v>3</v>
      </c>
      <c r="K1140">
        <v>2</v>
      </c>
      <c r="L1140">
        <v>619</v>
      </c>
      <c r="M1140">
        <v>575.66999999999996</v>
      </c>
      <c r="N1140">
        <v>662.33</v>
      </c>
      <c r="AM1140"/>
      <c r="AN1140"/>
      <c r="AP1140">
        <v>90</v>
      </c>
      <c r="AQ1140">
        <v>116</v>
      </c>
      <c r="AR1140"/>
      <c r="AS1140"/>
      <c r="BG1140">
        <v>0</v>
      </c>
      <c r="BH1140"/>
      <c r="BV1140">
        <v>0</v>
      </c>
      <c r="BW1140"/>
      <c r="CG1140">
        <v>0</v>
      </c>
      <c r="CH1140">
        <v>0</v>
      </c>
      <c r="CI1140"/>
      <c r="CJ1140">
        <v>1.4999999999999999E-2</v>
      </c>
      <c r="CQ1140" t="s">
        <v>165</v>
      </c>
      <c r="CS1140">
        <v>0</v>
      </c>
    </row>
    <row r="1141" spans="1:97" x14ac:dyDescent="0.2">
      <c r="A1141">
        <v>2022</v>
      </c>
      <c r="B1141">
        <v>2</v>
      </c>
      <c r="C1141" s="262">
        <v>44611</v>
      </c>
      <c r="D1141">
        <v>382</v>
      </c>
      <c r="E1141">
        <v>449</v>
      </c>
      <c r="F1141">
        <v>4</v>
      </c>
      <c r="G1141" t="s">
        <v>299</v>
      </c>
      <c r="H1141" t="s">
        <v>300</v>
      </c>
      <c r="I1141" t="s">
        <v>160</v>
      </c>
      <c r="J1141">
        <v>3</v>
      </c>
      <c r="K1141">
        <v>1</v>
      </c>
      <c r="L1141">
        <v>46</v>
      </c>
      <c r="M1141">
        <v>40.985999999999997</v>
      </c>
      <c r="N1141">
        <v>50.048000000000002</v>
      </c>
      <c r="O1141">
        <v>63</v>
      </c>
      <c r="Q1141">
        <v>61</v>
      </c>
      <c r="S1141">
        <v>62</v>
      </c>
      <c r="T1141">
        <v>46</v>
      </c>
      <c r="V1141">
        <v>44</v>
      </c>
      <c r="X1141">
        <v>45</v>
      </c>
      <c r="Y1141">
        <v>99</v>
      </c>
      <c r="Z1141">
        <v>99</v>
      </c>
      <c r="AB1141">
        <v>62</v>
      </c>
      <c r="AC1141">
        <v>64</v>
      </c>
      <c r="AD1141">
        <v>66</v>
      </c>
      <c r="AG1141">
        <v>49</v>
      </c>
      <c r="AH1141">
        <v>50</v>
      </c>
      <c r="AI1141">
        <v>46</v>
      </c>
      <c r="AK1141">
        <v>99</v>
      </c>
      <c r="AL1141">
        <v>99</v>
      </c>
      <c r="AM1141">
        <v>63</v>
      </c>
      <c r="AN1141">
        <v>46.666666666666657</v>
      </c>
      <c r="AP1141">
        <v>112</v>
      </c>
      <c r="AQ1141">
        <v>96</v>
      </c>
      <c r="AR1141">
        <v>12.121212121212119</v>
      </c>
      <c r="AS1141">
        <v>12.121212121212119</v>
      </c>
      <c r="AV1141">
        <v>1350</v>
      </c>
      <c r="AW1141">
        <v>6</v>
      </c>
      <c r="AX1141">
        <v>4</v>
      </c>
      <c r="AY1141">
        <v>8</v>
      </c>
      <c r="BG1141">
        <v>0</v>
      </c>
      <c r="BH1141">
        <v>1350</v>
      </c>
      <c r="BK1141">
        <v>1980</v>
      </c>
      <c r="BM1141">
        <v>2</v>
      </c>
      <c r="BN1141">
        <v>5</v>
      </c>
      <c r="BV1141">
        <v>0</v>
      </c>
      <c r="BW1141">
        <v>1980</v>
      </c>
      <c r="BY1141">
        <v>6</v>
      </c>
      <c r="BZ1141">
        <v>13</v>
      </c>
      <c r="CG1141">
        <v>0</v>
      </c>
      <c r="CH1141">
        <v>0</v>
      </c>
      <c r="CI1141">
        <v>3330</v>
      </c>
      <c r="CJ1141">
        <v>1.4999999999999999E-2</v>
      </c>
      <c r="CQ1141" t="s">
        <v>174</v>
      </c>
      <c r="CR1141" t="s">
        <v>175</v>
      </c>
      <c r="CS1141">
        <v>0</v>
      </c>
    </row>
    <row r="1142" spans="1:97" x14ac:dyDescent="0.2">
      <c r="A1142">
        <v>2022</v>
      </c>
      <c r="B1142">
        <v>2</v>
      </c>
      <c r="C1142" s="262">
        <v>44611</v>
      </c>
      <c r="D1142">
        <v>425</v>
      </c>
      <c r="E1142">
        <v>674</v>
      </c>
      <c r="F1142">
        <v>4</v>
      </c>
      <c r="G1142" t="s">
        <v>219</v>
      </c>
      <c r="H1142" t="s">
        <v>220</v>
      </c>
      <c r="I1142" t="s">
        <v>221</v>
      </c>
      <c r="J1142">
        <v>2</v>
      </c>
      <c r="K1142">
        <v>1</v>
      </c>
      <c r="L1142">
        <v>256</v>
      </c>
      <c r="M1142">
        <v>240.89599999999999</v>
      </c>
      <c r="N1142">
        <v>274.17599999999999</v>
      </c>
      <c r="AM1142"/>
      <c r="AN1142"/>
      <c r="AP1142">
        <v>60</v>
      </c>
      <c r="AQ1142">
        <v>120</v>
      </c>
      <c r="AR1142"/>
      <c r="AS1142"/>
      <c r="AV1142">
        <v>300</v>
      </c>
      <c r="BG1142">
        <v>0</v>
      </c>
      <c r="BH1142">
        <v>300</v>
      </c>
      <c r="BV1142">
        <v>0</v>
      </c>
      <c r="BW1142"/>
      <c r="CG1142">
        <v>0</v>
      </c>
      <c r="CH1142">
        <v>0</v>
      </c>
      <c r="CI1142"/>
      <c r="CJ1142">
        <v>1.4999999999999999E-2</v>
      </c>
      <c r="CQ1142" t="s">
        <v>174</v>
      </c>
      <c r="CR1142" t="s">
        <v>222</v>
      </c>
      <c r="CS1142">
        <v>0</v>
      </c>
    </row>
    <row r="1143" spans="1:97" x14ac:dyDescent="0.2">
      <c r="A1143">
        <v>2022</v>
      </c>
      <c r="B1143">
        <v>2</v>
      </c>
      <c r="C1143" s="262">
        <v>44611</v>
      </c>
      <c r="D1143">
        <v>376</v>
      </c>
      <c r="E1143">
        <v>438</v>
      </c>
      <c r="F1143">
        <v>5</v>
      </c>
      <c r="G1143" t="s">
        <v>197</v>
      </c>
      <c r="H1143" t="s">
        <v>198</v>
      </c>
      <c r="I1143" t="s">
        <v>160</v>
      </c>
      <c r="J1143">
        <v>3</v>
      </c>
      <c r="K1143">
        <v>2</v>
      </c>
      <c r="L1143">
        <v>335</v>
      </c>
      <c r="M1143">
        <v>315.23500000000001</v>
      </c>
      <c r="N1143">
        <v>358.78500000000003</v>
      </c>
      <c r="Q1143">
        <v>476</v>
      </c>
      <c r="S1143">
        <v>485</v>
      </c>
      <c r="V1143">
        <v>347</v>
      </c>
      <c r="X1143">
        <v>356</v>
      </c>
      <c r="AB1143">
        <v>447</v>
      </c>
      <c r="AC1143">
        <v>452</v>
      </c>
      <c r="AD1143">
        <v>491</v>
      </c>
      <c r="AG1143">
        <v>364</v>
      </c>
      <c r="AH1143">
        <v>374</v>
      </c>
      <c r="AI1143">
        <v>371</v>
      </c>
      <c r="AM1143">
        <v>470.2</v>
      </c>
      <c r="AN1143">
        <v>362.4</v>
      </c>
      <c r="AP1143">
        <v>75</v>
      </c>
      <c r="AQ1143">
        <v>144</v>
      </c>
      <c r="AR1143"/>
      <c r="AS1143"/>
      <c r="BG1143">
        <v>0</v>
      </c>
      <c r="BH1143"/>
      <c r="BV1143">
        <v>0</v>
      </c>
      <c r="BW1143"/>
      <c r="CG1143">
        <v>0</v>
      </c>
      <c r="CH1143">
        <v>0</v>
      </c>
      <c r="CI1143"/>
      <c r="CJ1143">
        <v>1.4999999999999999E-2</v>
      </c>
      <c r="CQ1143" t="s">
        <v>174</v>
      </c>
      <c r="CR1143" t="s">
        <v>175</v>
      </c>
      <c r="CS1143">
        <v>0</v>
      </c>
    </row>
    <row r="1144" spans="1:97" x14ac:dyDescent="0.2">
      <c r="A1144">
        <v>2022</v>
      </c>
      <c r="B1144">
        <v>2</v>
      </c>
      <c r="C1144" s="262">
        <v>44611</v>
      </c>
      <c r="D1144">
        <v>384</v>
      </c>
      <c r="E1144">
        <v>556</v>
      </c>
      <c r="F1144">
        <v>5</v>
      </c>
      <c r="G1144" t="s">
        <v>187</v>
      </c>
      <c r="H1144" t="s">
        <v>188</v>
      </c>
      <c r="I1144" t="s">
        <v>160</v>
      </c>
      <c r="J1144">
        <v>1</v>
      </c>
      <c r="K1144">
        <v>6</v>
      </c>
      <c r="L1144">
        <v>1066</v>
      </c>
      <c r="M1144">
        <v>1003.106</v>
      </c>
      <c r="N1144">
        <v>1141.6859999999999</v>
      </c>
      <c r="O1144">
        <v>1681</v>
      </c>
      <c r="T1144">
        <v>1350</v>
      </c>
      <c r="AM1144">
        <v>1681</v>
      </c>
      <c r="AN1144">
        <v>1350</v>
      </c>
      <c r="AP1144">
        <v>21</v>
      </c>
      <c r="AQ1144">
        <v>180</v>
      </c>
      <c r="AR1144"/>
      <c r="AS1144"/>
      <c r="AV1144">
        <v>144</v>
      </c>
      <c r="AW1144">
        <v>8</v>
      </c>
      <c r="AX1144">
        <v>4</v>
      </c>
      <c r="AY1144">
        <v>8</v>
      </c>
      <c r="BG1144">
        <v>0</v>
      </c>
      <c r="BH1144">
        <v>144</v>
      </c>
      <c r="BK1144">
        <v>96</v>
      </c>
      <c r="BV1144">
        <v>0</v>
      </c>
      <c r="BW1144">
        <v>96</v>
      </c>
      <c r="CG1144">
        <v>0</v>
      </c>
      <c r="CH1144">
        <v>0</v>
      </c>
      <c r="CI1144">
        <v>240</v>
      </c>
      <c r="CJ1144">
        <v>1.4999999999999999E-2</v>
      </c>
      <c r="CQ1144" t="s">
        <v>174</v>
      </c>
      <c r="CR1144" t="s">
        <v>175</v>
      </c>
      <c r="CS1144">
        <v>0</v>
      </c>
    </row>
    <row r="1145" spans="1:97" x14ac:dyDescent="0.2">
      <c r="A1145">
        <v>2022</v>
      </c>
      <c r="B1145">
        <v>2</v>
      </c>
      <c r="C1145" s="262">
        <v>44611</v>
      </c>
      <c r="D1145">
        <v>384</v>
      </c>
      <c r="E1145">
        <v>557</v>
      </c>
      <c r="F1145">
        <v>5</v>
      </c>
      <c r="G1145" t="s">
        <v>189</v>
      </c>
      <c r="H1145" t="s">
        <v>190</v>
      </c>
      <c r="I1145" t="s">
        <v>160</v>
      </c>
      <c r="J1145">
        <v>1</v>
      </c>
      <c r="K1145">
        <v>6</v>
      </c>
      <c r="L1145">
        <v>182</v>
      </c>
      <c r="M1145">
        <v>171.262</v>
      </c>
      <c r="N1145">
        <v>194.922</v>
      </c>
      <c r="Y1145">
        <v>176</v>
      </c>
      <c r="AM1145"/>
      <c r="AN1145"/>
      <c r="AP1145">
        <v>21</v>
      </c>
      <c r="AQ1145">
        <v>180</v>
      </c>
      <c r="AR1145">
        <v>20.45454545454545</v>
      </c>
      <c r="AS1145">
        <v>20.45454545454545</v>
      </c>
      <c r="BG1145">
        <v>0</v>
      </c>
      <c r="BH1145"/>
      <c r="BV1145">
        <v>0</v>
      </c>
      <c r="BW1145"/>
      <c r="CG1145">
        <v>0</v>
      </c>
      <c r="CH1145">
        <v>0</v>
      </c>
      <c r="CI1145"/>
      <c r="CJ1145">
        <v>1.4999999999999999E-2</v>
      </c>
      <c r="CQ1145" t="s">
        <v>174</v>
      </c>
      <c r="CR1145" t="s">
        <v>175</v>
      </c>
      <c r="CS1145">
        <v>0</v>
      </c>
    </row>
    <row r="1146" spans="1:97" x14ac:dyDescent="0.2">
      <c r="A1146">
        <v>2022</v>
      </c>
      <c r="B1146">
        <v>2</v>
      </c>
      <c r="C1146" s="262">
        <v>44611</v>
      </c>
      <c r="D1146">
        <v>421</v>
      </c>
      <c r="E1146">
        <v>673</v>
      </c>
      <c r="F1146">
        <v>5</v>
      </c>
      <c r="G1146" t="s">
        <v>313</v>
      </c>
      <c r="H1146" t="s">
        <v>314</v>
      </c>
      <c r="I1146" t="s">
        <v>160</v>
      </c>
      <c r="J1146">
        <v>1</v>
      </c>
      <c r="K1146">
        <v>4</v>
      </c>
      <c r="L1146">
        <v>61.6</v>
      </c>
      <c r="M1146">
        <v>57.965600000000002</v>
      </c>
      <c r="N1146">
        <v>65.973600000000005</v>
      </c>
      <c r="AL1146">
        <v>177</v>
      </c>
      <c r="AM1146"/>
      <c r="AN1146"/>
      <c r="AP1146">
        <v>18</v>
      </c>
      <c r="AQ1146">
        <v>200</v>
      </c>
      <c r="AR1146">
        <v>20.33898305084746</v>
      </c>
      <c r="AS1146">
        <v>20.33898305084746</v>
      </c>
      <c r="BG1146">
        <v>0</v>
      </c>
      <c r="BH1146"/>
      <c r="BV1146">
        <v>0</v>
      </c>
      <c r="BW1146"/>
      <c r="CG1146">
        <v>0</v>
      </c>
      <c r="CH1146">
        <v>0</v>
      </c>
      <c r="CI1146"/>
      <c r="CJ1146">
        <v>1.4999999999999999E-2</v>
      </c>
      <c r="CQ1146" t="s">
        <v>174</v>
      </c>
      <c r="CR1146" t="s">
        <v>175</v>
      </c>
      <c r="CS1146">
        <v>0</v>
      </c>
    </row>
    <row r="1147" spans="1:97" x14ac:dyDescent="0.2">
      <c r="A1147">
        <v>2022</v>
      </c>
      <c r="B1147">
        <v>2</v>
      </c>
      <c r="C1147" s="262">
        <v>44611</v>
      </c>
      <c r="D1147">
        <v>29</v>
      </c>
      <c r="E1147">
        <v>82</v>
      </c>
      <c r="F1147">
        <v>6</v>
      </c>
      <c r="K1147"/>
      <c r="AM1147"/>
      <c r="AN1147"/>
      <c r="AP1147"/>
      <c r="AQ1147"/>
      <c r="AR1147"/>
      <c r="AS1147"/>
      <c r="BG1147"/>
      <c r="BH1147"/>
      <c r="BV1147"/>
      <c r="BW1147"/>
      <c r="CG1147">
        <v>0</v>
      </c>
      <c r="CH1147"/>
      <c r="CI1147"/>
      <c r="CJ1147">
        <v>1.4999999999999999E-2</v>
      </c>
      <c r="CS1147">
        <v>0</v>
      </c>
    </row>
    <row r="1148" spans="1:97" x14ac:dyDescent="0.2">
      <c r="A1148">
        <v>2022</v>
      </c>
      <c r="B1148">
        <v>2</v>
      </c>
      <c r="C1148" s="262">
        <v>44611</v>
      </c>
      <c r="D1148">
        <v>375</v>
      </c>
      <c r="E1148">
        <v>437</v>
      </c>
      <c r="F1148">
        <v>6</v>
      </c>
      <c r="G1148" t="s">
        <v>250</v>
      </c>
      <c r="H1148" t="s">
        <v>251</v>
      </c>
      <c r="I1148" t="s">
        <v>160</v>
      </c>
      <c r="J1148">
        <v>4</v>
      </c>
      <c r="K1148">
        <v>2</v>
      </c>
      <c r="L1148">
        <v>168</v>
      </c>
      <c r="M1148">
        <v>158.08799999999999</v>
      </c>
      <c r="N1148">
        <v>179.928</v>
      </c>
      <c r="O1148">
        <v>270</v>
      </c>
      <c r="T1148">
        <v>173</v>
      </c>
      <c r="Y1148">
        <v>148</v>
      </c>
      <c r="AM1148">
        <v>270</v>
      </c>
      <c r="AN1148">
        <v>173</v>
      </c>
      <c r="AP1148">
        <v>120</v>
      </c>
      <c r="AQ1148">
        <v>120</v>
      </c>
      <c r="AR1148">
        <v>6.0810810810810807</v>
      </c>
      <c r="AS1148">
        <v>6.0810810810810807</v>
      </c>
      <c r="AV1148">
        <v>275</v>
      </c>
      <c r="AW1148">
        <v>4</v>
      </c>
      <c r="AX1148">
        <v>6</v>
      </c>
      <c r="AY1148">
        <v>4</v>
      </c>
      <c r="BG1148">
        <v>0</v>
      </c>
      <c r="BH1148">
        <v>275</v>
      </c>
      <c r="BK1148">
        <v>625</v>
      </c>
      <c r="BV1148">
        <v>0</v>
      </c>
      <c r="BW1148">
        <v>625</v>
      </c>
      <c r="CG1148">
        <v>0</v>
      </c>
      <c r="CH1148">
        <v>0</v>
      </c>
      <c r="CI1148">
        <v>900</v>
      </c>
      <c r="CJ1148">
        <v>1.4999999999999999E-2</v>
      </c>
      <c r="CQ1148" t="s">
        <v>174</v>
      </c>
      <c r="CR1148" t="s">
        <v>175</v>
      </c>
      <c r="CS1148">
        <v>0</v>
      </c>
    </row>
    <row r="1149" spans="1:97" x14ac:dyDescent="0.2">
      <c r="A1149">
        <v>2022</v>
      </c>
      <c r="B1149">
        <v>2</v>
      </c>
      <c r="C1149" s="262">
        <v>44611</v>
      </c>
      <c r="D1149">
        <v>18</v>
      </c>
      <c r="E1149">
        <v>49</v>
      </c>
      <c r="F1149">
        <v>7</v>
      </c>
      <c r="G1149" t="s">
        <v>291</v>
      </c>
      <c r="H1149" t="s">
        <v>292</v>
      </c>
      <c r="I1149" t="s">
        <v>221</v>
      </c>
      <c r="J1149">
        <v>2</v>
      </c>
      <c r="K1149">
        <v>3</v>
      </c>
      <c r="L1149">
        <v>100</v>
      </c>
      <c r="M1149">
        <v>95.5</v>
      </c>
      <c r="N1149">
        <v>104.5</v>
      </c>
      <c r="O1149">
        <v>163</v>
      </c>
      <c r="Q1149">
        <v>153</v>
      </c>
      <c r="S1149">
        <v>143</v>
      </c>
      <c r="T1149">
        <v>106</v>
      </c>
      <c r="V1149">
        <v>111</v>
      </c>
      <c r="X1149">
        <v>107</v>
      </c>
      <c r="AB1149">
        <v>142</v>
      </c>
      <c r="AC1149">
        <v>150</v>
      </c>
      <c r="AD1149">
        <v>134</v>
      </c>
      <c r="AG1149">
        <v>110</v>
      </c>
      <c r="AH1149">
        <v>115</v>
      </c>
      <c r="AI1149">
        <v>105</v>
      </c>
      <c r="AM1149">
        <v>147.5</v>
      </c>
      <c r="AN1149">
        <v>109</v>
      </c>
      <c r="AP1149">
        <v>101</v>
      </c>
      <c r="AQ1149">
        <v>107</v>
      </c>
      <c r="AR1149"/>
      <c r="AS1149"/>
      <c r="AV1149">
        <v>840</v>
      </c>
      <c r="AW1149">
        <v>2</v>
      </c>
      <c r="AX1149">
        <v>4</v>
      </c>
      <c r="AY1149">
        <v>4</v>
      </c>
      <c r="BG1149">
        <v>0</v>
      </c>
      <c r="BH1149">
        <v>840</v>
      </c>
      <c r="BK1149">
        <v>1764</v>
      </c>
      <c r="BM1149">
        <v>2</v>
      </c>
      <c r="BN1149">
        <v>5</v>
      </c>
      <c r="BV1149">
        <v>0</v>
      </c>
      <c r="BW1149">
        <v>1764</v>
      </c>
      <c r="BY1149">
        <v>2</v>
      </c>
      <c r="BZ1149">
        <v>3</v>
      </c>
      <c r="CG1149">
        <v>0</v>
      </c>
      <c r="CH1149">
        <v>0</v>
      </c>
      <c r="CI1149">
        <v>2604</v>
      </c>
      <c r="CJ1149">
        <v>1.4999999999999999E-2</v>
      </c>
      <c r="CQ1149" t="s">
        <v>174</v>
      </c>
      <c r="CR1149" t="s">
        <v>222</v>
      </c>
      <c r="CS1149">
        <v>0</v>
      </c>
    </row>
    <row r="1150" spans="1:97" x14ac:dyDescent="0.2">
      <c r="A1150">
        <v>2022</v>
      </c>
      <c r="B1150">
        <v>2</v>
      </c>
      <c r="C1150" s="262">
        <v>44611</v>
      </c>
      <c r="D1150">
        <v>18</v>
      </c>
      <c r="E1150">
        <v>50</v>
      </c>
      <c r="F1150">
        <v>7</v>
      </c>
      <c r="G1150" t="s">
        <v>294</v>
      </c>
      <c r="H1150" t="s">
        <v>295</v>
      </c>
      <c r="I1150" t="s">
        <v>221</v>
      </c>
      <c r="J1150">
        <v>2</v>
      </c>
      <c r="K1150">
        <v>3</v>
      </c>
      <c r="L1150">
        <v>54</v>
      </c>
      <c r="M1150">
        <v>51.57</v>
      </c>
      <c r="N1150">
        <v>56.43</v>
      </c>
      <c r="O1150">
        <v>80</v>
      </c>
      <c r="Q1150">
        <v>72</v>
      </c>
      <c r="S1150">
        <v>65</v>
      </c>
      <c r="T1150">
        <v>64</v>
      </c>
      <c r="V1150">
        <v>58</v>
      </c>
      <c r="X1150">
        <v>58</v>
      </c>
      <c r="Y1150">
        <v>98</v>
      </c>
      <c r="Z1150">
        <v>107</v>
      </c>
      <c r="AB1150">
        <v>78</v>
      </c>
      <c r="AC1150">
        <v>80</v>
      </c>
      <c r="AD1150">
        <v>79</v>
      </c>
      <c r="AG1150">
        <v>62</v>
      </c>
      <c r="AH1150">
        <v>62</v>
      </c>
      <c r="AI1150">
        <v>60</v>
      </c>
      <c r="AK1150">
        <v>107</v>
      </c>
      <c r="AL1150">
        <v>107</v>
      </c>
      <c r="AM1150">
        <v>75.666666666666671</v>
      </c>
      <c r="AN1150">
        <v>60.666666666666657</v>
      </c>
      <c r="AP1150">
        <v>101</v>
      </c>
      <c r="AQ1150">
        <v>107</v>
      </c>
      <c r="AR1150">
        <v>17.30769230769231</v>
      </c>
      <c r="AS1150">
        <v>17.30769230769231</v>
      </c>
      <c r="AV1150">
        <v>840</v>
      </c>
      <c r="AW1150">
        <v>6</v>
      </c>
      <c r="AX1150">
        <v>4</v>
      </c>
      <c r="AY1150">
        <v>4</v>
      </c>
      <c r="BG1150">
        <v>0</v>
      </c>
      <c r="BH1150">
        <v>840</v>
      </c>
      <c r="BK1150">
        <v>1764</v>
      </c>
      <c r="BM1150">
        <v>1</v>
      </c>
      <c r="BN1150">
        <v>6</v>
      </c>
      <c r="BV1150">
        <v>0</v>
      </c>
      <c r="BW1150">
        <v>1764</v>
      </c>
      <c r="BY1150">
        <v>1</v>
      </c>
      <c r="BZ1150">
        <v>3</v>
      </c>
      <c r="CG1150">
        <v>0</v>
      </c>
      <c r="CH1150">
        <v>0</v>
      </c>
      <c r="CI1150">
        <v>2604</v>
      </c>
      <c r="CJ1150">
        <v>1.4999999999999999E-2</v>
      </c>
      <c r="CQ1150" t="s">
        <v>174</v>
      </c>
      <c r="CR1150" t="s">
        <v>222</v>
      </c>
      <c r="CS1150">
        <v>0</v>
      </c>
    </row>
    <row r="1151" spans="1:97" x14ac:dyDescent="0.2">
      <c r="A1151">
        <v>2022</v>
      </c>
      <c r="B1151">
        <v>2</v>
      </c>
      <c r="C1151" s="262">
        <v>44611</v>
      </c>
      <c r="D1151">
        <v>376</v>
      </c>
      <c r="E1151">
        <v>438</v>
      </c>
      <c r="F1151">
        <v>7</v>
      </c>
      <c r="G1151" t="s">
        <v>197</v>
      </c>
      <c r="H1151" t="s">
        <v>198</v>
      </c>
      <c r="I1151" t="s">
        <v>160</v>
      </c>
      <c r="J1151">
        <v>3</v>
      </c>
      <c r="K1151">
        <v>2</v>
      </c>
      <c r="L1151">
        <v>335</v>
      </c>
      <c r="M1151">
        <v>315.23500000000001</v>
      </c>
      <c r="N1151">
        <v>358.78500000000003</v>
      </c>
      <c r="Z1151">
        <v>129</v>
      </c>
      <c r="AK1151">
        <v>136</v>
      </c>
      <c r="AL1151">
        <v>122</v>
      </c>
      <c r="AM1151"/>
      <c r="AN1151"/>
      <c r="AP1151">
        <v>75</v>
      </c>
      <c r="AQ1151">
        <v>144</v>
      </c>
      <c r="AR1151">
        <v>9.3023255813953494</v>
      </c>
      <c r="AS1151">
        <v>9.3023255813953494</v>
      </c>
      <c r="AW1151">
        <v>6</v>
      </c>
      <c r="AX1151">
        <v>4</v>
      </c>
      <c r="AY1151">
        <v>4</v>
      </c>
      <c r="BG1151">
        <v>0</v>
      </c>
      <c r="BH1151"/>
      <c r="BK1151">
        <v>552</v>
      </c>
      <c r="BL1151">
        <v>5</v>
      </c>
      <c r="BM1151">
        <v>4</v>
      </c>
      <c r="BN1151">
        <v>6</v>
      </c>
      <c r="BV1151">
        <v>0</v>
      </c>
      <c r="BW1151">
        <v>552</v>
      </c>
      <c r="BX1151">
        <v>5</v>
      </c>
      <c r="BY1151">
        <v>4</v>
      </c>
      <c r="BZ1151">
        <v>5</v>
      </c>
      <c r="CG1151">
        <v>0</v>
      </c>
      <c r="CH1151">
        <v>0</v>
      </c>
      <c r="CI1151"/>
      <c r="CJ1151">
        <v>1.4999999999999999E-2</v>
      </c>
      <c r="CQ1151" t="s">
        <v>174</v>
      </c>
      <c r="CR1151" t="s">
        <v>175</v>
      </c>
      <c r="CS1151">
        <v>0</v>
      </c>
    </row>
    <row r="1152" spans="1:97" x14ac:dyDescent="0.2">
      <c r="A1152">
        <v>2022</v>
      </c>
      <c r="B1152">
        <v>2</v>
      </c>
      <c r="C1152" s="262">
        <v>44611</v>
      </c>
      <c r="D1152">
        <v>29</v>
      </c>
      <c r="E1152">
        <v>81</v>
      </c>
      <c r="F1152">
        <v>8</v>
      </c>
      <c r="G1152" t="s">
        <v>418</v>
      </c>
      <c r="H1152" t="s">
        <v>419</v>
      </c>
      <c r="I1152" t="s">
        <v>160</v>
      </c>
      <c r="J1152">
        <v>2</v>
      </c>
      <c r="K1152">
        <v>3</v>
      </c>
      <c r="L1152">
        <v>388</v>
      </c>
      <c r="M1152">
        <v>360.84</v>
      </c>
      <c r="N1152">
        <v>415.16</v>
      </c>
      <c r="S1152">
        <v>528</v>
      </c>
      <c r="X1152">
        <v>384</v>
      </c>
      <c r="AB1152">
        <v>487</v>
      </c>
      <c r="AC1152">
        <v>455</v>
      </c>
      <c r="AD1152">
        <v>480</v>
      </c>
      <c r="AG1152">
        <v>381</v>
      </c>
      <c r="AH1152">
        <v>372</v>
      </c>
      <c r="AI1152">
        <v>380</v>
      </c>
      <c r="AM1152">
        <v>487.5</v>
      </c>
      <c r="AN1152">
        <v>379.25</v>
      </c>
      <c r="AP1152">
        <v>60</v>
      </c>
      <c r="AQ1152">
        <v>120</v>
      </c>
      <c r="AR1152"/>
      <c r="AS1152"/>
      <c r="AW1152">
        <v>4</v>
      </c>
      <c r="AX1152">
        <v>2</v>
      </c>
      <c r="AY1152">
        <v>2</v>
      </c>
      <c r="BG1152">
        <v>0</v>
      </c>
      <c r="BH1152"/>
      <c r="BK1152">
        <v>330</v>
      </c>
      <c r="BM1152">
        <v>3</v>
      </c>
      <c r="BN1152">
        <v>4</v>
      </c>
      <c r="BV1152">
        <v>0</v>
      </c>
      <c r="BW1152">
        <v>330</v>
      </c>
      <c r="BY1152">
        <v>1</v>
      </c>
      <c r="BZ1152">
        <v>2</v>
      </c>
      <c r="CG1152">
        <v>0</v>
      </c>
      <c r="CH1152">
        <v>0</v>
      </c>
      <c r="CI1152"/>
      <c r="CJ1152">
        <v>1.4999999999999999E-2</v>
      </c>
      <c r="CQ1152" t="s">
        <v>169</v>
      </c>
      <c r="CR1152" t="s">
        <v>238</v>
      </c>
      <c r="CS1152">
        <v>0</v>
      </c>
    </row>
    <row r="1153" spans="1:97" x14ac:dyDescent="0.2">
      <c r="A1153">
        <v>2022</v>
      </c>
      <c r="B1153">
        <v>2</v>
      </c>
      <c r="C1153" s="262">
        <v>44611</v>
      </c>
      <c r="D1153">
        <v>29</v>
      </c>
      <c r="E1153">
        <v>83</v>
      </c>
      <c r="F1153">
        <v>8</v>
      </c>
      <c r="G1153" t="s">
        <v>416</v>
      </c>
      <c r="H1153" t="s">
        <v>417</v>
      </c>
      <c r="I1153" t="s">
        <v>160</v>
      </c>
      <c r="J1153">
        <v>2</v>
      </c>
      <c r="K1153">
        <v>3</v>
      </c>
      <c r="L1153">
        <v>22</v>
      </c>
      <c r="M1153">
        <v>20.46</v>
      </c>
      <c r="N1153">
        <v>23.54</v>
      </c>
      <c r="Z1153">
        <v>130</v>
      </c>
      <c r="AK1153">
        <v>117</v>
      </c>
      <c r="AL1153">
        <v>114</v>
      </c>
      <c r="AM1153"/>
      <c r="AN1153"/>
      <c r="AP1153">
        <v>60</v>
      </c>
      <c r="AQ1153">
        <v>120</v>
      </c>
      <c r="AR1153">
        <v>15</v>
      </c>
      <c r="AS1153">
        <v>15</v>
      </c>
      <c r="BG1153">
        <v>0</v>
      </c>
      <c r="BH1153"/>
      <c r="BV1153">
        <v>0</v>
      </c>
      <c r="BW1153"/>
      <c r="CG1153">
        <v>0</v>
      </c>
      <c r="CH1153">
        <v>0</v>
      </c>
      <c r="CI1153"/>
      <c r="CJ1153">
        <v>1.4999999999999999E-2</v>
      </c>
      <c r="CQ1153" t="s">
        <v>169</v>
      </c>
      <c r="CR1153" t="s">
        <v>238</v>
      </c>
      <c r="CS1153">
        <v>0</v>
      </c>
    </row>
    <row r="1154" spans="1:97" x14ac:dyDescent="0.2">
      <c r="A1154">
        <v>2022</v>
      </c>
      <c r="B1154">
        <v>2</v>
      </c>
      <c r="C1154" s="262">
        <v>44611</v>
      </c>
      <c r="D1154">
        <v>434</v>
      </c>
      <c r="E1154">
        <v>751</v>
      </c>
      <c r="F1154">
        <v>8</v>
      </c>
      <c r="G1154" t="s">
        <v>193</v>
      </c>
      <c r="H1154" t="s">
        <v>194</v>
      </c>
      <c r="I1154" t="s">
        <v>160</v>
      </c>
      <c r="J1154">
        <v>1</v>
      </c>
      <c r="K1154">
        <v>4</v>
      </c>
      <c r="L1154">
        <v>1009</v>
      </c>
      <c r="M1154">
        <v>949.46900000000005</v>
      </c>
      <c r="N1154">
        <v>1080.6389999999999</v>
      </c>
      <c r="O1154">
        <v>1627</v>
      </c>
      <c r="Q1154">
        <v>1587</v>
      </c>
      <c r="S1154">
        <v>1514</v>
      </c>
      <c r="T1154">
        <v>1110</v>
      </c>
      <c r="V1154">
        <v>1053</v>
      </c>
      <c r="X1154">
        <v>1110</v>
      </c>
      <c r="AB1154">
        <v>1908</v>
      </c>
      <c r="AC1154">
        <v>1747</v>
      </c>
      <c r="AD1154">
        <v>1792</v>
      </c>
      <c r="AG1154">
        <v>1238</v>
      </c>
      <c r="AH1154">
        <v>1256</v>
      </c>
      <c r="AI1154">
        <v>1340</v>
      </c>
      <c r="AM1154">
        <v>1695.833333333333</v>
      </c>
      <c r="AN1154">
        <v>1184.5</v>
      </c>
      <c r="AP1154">
        <v>20</v>
      </c>
      <c r="AQ1154">
        <v>180</v>
      </c>
      <c r="AR1154"/>
      <c r="AS1154"/>
      <c r="AV1154">
        <v>312</v>
      </c>
      <c r="AW1154">
        <v>8</v>
      </c>
      <c r="AX1154">
        <v>6</v>
      </c>
      <c r="AY1154">
        <v>12</v>
      </c>
      <c r="BG1154">
        <v>0</v>
      </c>
      <c r="BH1154">
        <v>312</v>
      </c>
      <c r="BK1154">
        <v>216</v>
      </c>
      <c r="BL1154">
        <v>3</v>
      </c>
      <c r="BM1154">
        <v>6</v>
      </c>
      <c r="BN1154">
        <v>8</v>
      </c>
      <c r="BV1154">
        <v>0</v>
      </c>
      <c r="BW1154">
        <v>216</v>
      </c>
      <c r="BX1154">
        <v>2</v>
      </c>
      <c r="BY1154">
        <v>3</v>
      </c>
      <c r="BZ1154">
        <v>5</v>
      </c>
      <c r="CG1154">
        <v>0</v>
      </c>
      <c r="CH1154">
        <v>0</v>
      </c>
      <c r="CI1154">
        <v>528</v>
      </c>
      <c r="CJ1154">
        <v>1.4999999999999999E-2</v>
      </c>
      <c r="CQ1154" t="s">
        <v>174</v>
      </c>
      <c r="CR1154" t="s">
        <v>175</v>
      </c>
      <c r="CS1154">
        <v>0</v>
      </c>
    </row>
    <row r="1155" spans="1:97" x14ac:dyDescent="0.2">
      <c r="A1155">
        <v>2022</v>
      </c>
      <c r="B1155">
        <v>2</v>
      </c>
      <c r="C1155" s="262">
        <v>44611</v>
      </c>
      <c r="D1155">
        <v>434</v>
      </c>
      <c r="E1155">
        <v>752</v>
      </c>
      <c r="F1155">
        <v>8</v>
      </c>
      <c r="K1155"/>
      <c r="O1155">
        <v>81</v>
      </c>
      <c r="Q1155">
        <v>76</v>
      </c>
      <c r="S1155">
        <v>71</v>
      </c>
      <c r="T1155">
        <v>61</v>
      </c>
      <c r="V1155">
        <v>57</v>
      </c>
      <c r="X1155">
        <v>55</v>
      </c>
      <c r="Y1155">
        <v>166</v>
      </c>
      <c r="Z1155">
        <v>158</v>
      </c>
      <c r="AB1155">
        <v>91</v>
      </c>
      <c r="AC1155">
        <v>82</v>
      </c>
      <c r="AD1155">
        <v>93</v>
      </c>
      <c r="AG1155">
        <v>61</v>
      </c>
      <c r="AH1155">
        <v>63</v>
      </c>
      <c r="AI1155">
        <v>69</v>
      </c>
      <c r="AK1155">
        <v>154</v>
      </c>
      <c r="AL1155">
        <v>154</v>
      </c>
      <c r="AM1155">
        <v>82.333333333333329</v>
      </c>
      <c r="AN1155">
        <v>61</v>
      </c>
      <c r="AP1155"/>
      <c r="AQ1155"/>
      <c r="AR1155"/>
      <c r="AS1155"/>
      <c r="BG1155"/>
      <c r="BH1155"/>
      <c r="BV1155"/>
      <c r="BW1155"/>
      <c r="CG1155">
        <v>0</v>
      </c>
      <c r="CH1155"/>
      <c r="CI1155"/>
      <c r="CJ1155">
        <v>1.4999999999999999E-2</v>
      </c>
      <c r="CS1155">
        <v>0</v>
      </c>
    </row>
    <row r="1156" spans="1:97" x14ac:dyDescent="0.2">
      <c r="A1156">
        <v>2022</v>
      </c>
      <c r="B1156">
        <v>2</v>
      </c>
      <c r="C1156" s="262">
        <v>44611</v>
      </c>
      <c r="D1156">
        <v>227</v>
      </c>
      <c r="E1156">
        <v>155</v>
      </c>
      <c r="F1156">
        <v>28</v>
      </c>
      <c r="G1156" t="s">
        <v>315</v>
      </c>
      <c r="H1156" t="s">
        <v>316</v>
      </c>
      <c r="I1156" t="s">
        <v>317</v>
      </c>
      <c r="J1156">
        <v>3</v>
      </c>
      <c r="K1156">
        <v>2</v>
      </c>
      <c r="L1156">
        <v>122</v>
      </c>
      <c r="M1156">
        <v>113.46</v>
      </c>
      <c r="N1156">
        <v>130.54</v>
      </c>
      <c r="AM1156"/>
      <c r="AN1156"/>
      <c r="AP1156">
        <v>80</v>
      </c>
      <c r="AQ1156">
        <v>135</v>
      </c>
      <c r="AR1156"/>
      <c r="AS1156"/>
      <c r="BG1156">
        <v>0</v>
      </c>
      <c r="BH1156"/>
      <c r="BV1156">
        <v>0</v>
      </c>
      <c r="BW1156"/>
      <c r="CG1156">
        <v>0</v>
      </c>
      <c r="CH1156">
        <v>0</v>
      </c>
      <c r="CI1156"/>
      <c r="CJ1156">
        <v>0.02</v>
      </c>
      <c r="CQ1156" t="s">
        <v>169</v>
      </c>
      <c r="CR1156" t="s">
        <v>170</v>
      </c>
      <c r="CS1156">
        <v>0</v>
      </c>
    </row>
    <row r="1157" spans="1:97" x14ac:dyDescent="0.2">
      <c r="A1157">
        <v>2022</v>
      </c>
      <c r="B1157">
        <v>2</v>
      </c>
      <c r="C1157" s="262">
        <v>44611</v>
      </c>
      <c r="D1157">
        <v>53</v>
      </c>
      <c r="E1157">
        <v>131</v>
      </c>
      <c r="F1157">
        <v>30</v>
      </c>
      <c r="G1157" t="s">
        <v>435</v>
      </c>
      <c r="H1157" t="s">
        <v>436</v>
      </c>
      <c r="I1157" t="s">
        <v>204</v>
      </c>
      <c r="J1157">
        <v>25</v>
      </c>
      <c r="K1157">
        <v>1</v>
      </c>
      <c r="L1157">
        <v>10</v>
      </c>
      <c r="M1157">
        <v>9.3000000000000007</v>
      </c>
      <c r="N1157">
        <v>10.7</v>
      </c>
      <c r="AM1157"/>
      <c r="AN1157"/>
      <c r="AP1157">
        <v>910</v>
      </c>
      <c r="AQ1157">
        <v>99</v>
      </c>
      <c r="AR1157"/>
      <c r="AS1157"/>
      <c r="BG1157">
        <v>0</v>
      </c>
      <c r="BH1157"/>
      <c r="BV1157">
        <v>0</v>
      </c>
      <c r="BW1157"/>
      <c r="CG1157">
        <v>0</v>
      </c>
      <c r="CH1157">
        <v>0</v>
      </c>
      <c r="CI1157"/>
      <c r="CJ1157">
        <v>0.02</v>
      </c>
      <c r="CQ1157" t="s">
        <v>169</v>
      </c>
      <c r="CR1157" t="s">
        <v>238</v>
      </c>
      <c r="CS1157">
        <v>0</v>
      </c>
    </row>
    <row r="1158" spans="1:97" x14ac:dyDescent="0.2">
      <c r="A1158">
        <v>2022</v>
      </c>
      <c r="B1158">
        <v>2</v>
      </c>
      <c r="C1158" s="262">
        <v>44611</v>
      </c>
      <c r="D1158">
        <v>372</v>
      </c>
      <c r="E1158">
        <v>646</v>
      </c>
      <c r="F1158">
        <v>46</v>
      </c>
      <c r="G1158" t="s">
        <v>244</v>
      </c>
      <c r="H1158" t="s">
        <v>245</v>
      </c>
      <c r="I1158" t="s">
        <v>201</v>
      </c>
      <c r="J1158">
        <v>2</v>
      </c>
      <c r="K1158">
        <v>2</v>
      </c>
      <c r="L1158">
        <v>212</v>
      </c>
      <c r="M1158">
        <v>197.16</v>
      </c>
      <c r="N1158">
        <v>226.84</v>
      </c>
      <c r="O1158">
        <v>264</v>
      </c>
      <c r="Q1158">
        <v>265</v>
      </c>
      <c r="S1158">
        <v>248</v>
      </c>
      <c r="T1158">
        <v>221</v>
      </c>
      <c r="V1158">
        <v>222</v>
      </c>
      <c r="X1158">
        <v>225</v>
      </c>
      <c r="AB1158">
        <v>265</v>
      </c>
      <c r="AC1158">
        <v>256</v>
      </c>
      <c r="AD1158">
        <v>255</v>
      </c>
      <c r="AG1158">
        <v>210</v>
      </c>
      <c r="AH1158">
        <v>213</v>
      </c>
      <c r="AI1158">
        <v>208</v>
      </c>
      <c r="AM1158">
        <v>258.83333333333331</v>
      </c>
      <c r="AN1158">
        <v>216.5</v>
      </c>
      <c r="AP1158">
        <v>37</v>
      </c>
      <c r="AQ1158">
        <v>150</v>
      </c>
      <c r="AR1158"/>
      <c r="AS1158"/>
      <c r="AV1158">
        <v>144</v>
      </c>
      <c r="AW1158">
        <v>6</v>
      </c>
      <c r="AX1158">
        <v>4</v>
      </c>
      <c r="AY1158">
        <v>4</v>
      </c>
      <c r="BG1158">
        <v>0</v>
      </c>
      <c r="BH1158">
        <v>144</v>
      </c>
      <c r="BM1158">
        <v>2</v>
      </c>
      <c r="BN1158">
        <v>6</v>
      </c>
      <c r="BV1158">
        <v>0</v>
      </c>
      <c r="BW1158"/>
      <c r="BY1158">
        <v>3</v>
      </c>
      <c r="BZ1158">
        <v>5</v>
      </c>
      <c r="CG1158">
        <v>0</v>
      </c>
      <c r="CH1158">
        <v>0</v>
      </c>
      <c r="CI1158"/>
      <c r="CJ1158">
        <v>0.02</v>
      </c>
      <c r="CQ1158" t="s">
        <v>169</v>
      </c>
      <c r="CR1158" t="s">
        <v>238</v>
      </c>
      <c r="CS1158">
        <v>0</v>
      </c>
    </row>
    <row r="1159" spans="1:97" x14ac:dyDescent="0.2">
      <c r="A1159">
        <v>2022</v>
      </c>
      <c r="B1159">
        <v>2</v>
      </c>
      <c r="C1159" s="262">
        <v>44611</v>
      </c>
      <c r="D1159">
        <v>372</v>
      </c>
      <c r="E1159">
        <v>647</v>
      </c>
      <c r="F1159">
        <v>46</v>
      </c>
      <c r="G1159" t="s">
        <v>236</v>
      </c>
      <c r="H1159" t="s">
        <v>237</v>
      </c>
      <c r="I1159" t="s">
        <v>201</v>
      </c>
      <c r="J1159">
        <v>2</v>
      </c>
      <c r="K1159">
        <v>2</v>
      </c>
      <c r="L1159">
        <v>212</v>
      </c>
      <c r="M1159">
        <v>197.16</v>
      </c>
      <c r="N1159">
        <v>226.84</v>
      </c>
      <c r="O1159">
        <v>256</v>
      </c>
      <c r="Q1159">
        <v>260</v>
      </c>
      <c r="S1159">
        <v>253</v>
      </c>
      <c r="T1159">
        <v>218</v>
      </c>
      <c r="V1159">
        <v>224</v>
      </c>
      <c r="X1159">
        <v>221</v>
      </c>
      <c r="Y1159">
        <v>151</v>
      </c>
      <c r="Z1159">
        <v>151</v>
      </c>
      <c r="AB1159">
        <v>270</v>
      </c>
      <c r="AC1159">
        <v>260</v>
      </c>
      <c r="AD1159">
        <v>261</v>
      </c>
      <c r="AG1159">
        <v>214</v>
      </c>
      <c r="AH1159">
        <v>217</v>
      </c>
      <c r="AI1159">
        <v>212</v>
      </c>
      <c r="AK1159">
        <v>137</v>
      </c>
      <c r="AL1159">
        <v>142</v>
      </c>
      <c r="AM1159">
        <v>260</v>
      </c>
      <c r="AN1159">
        <v>217.66666666666671</v>
      </c>
      <c r="AP1159">
        <v>37</v>
      </c>
      <c r="AQ1159">
        <v>150</v>
      </c>
      <c r="AR1159">
        <v>12.413793103448279</v>
      </c>
      <c r="AS1159">
        <v>12.413793103448279</v>
      </c>
      <c r="AV1159">
        <v>144</v>
      </c>
      <c r="AW1159">
        <v>2</v>
      </c>
      <c r="AX1159">
        <v>2</v>
      </c>
      <c r="AY1159">
        <v>4</v>
      </c>
      <c r="BG1159">
        <v>0</v>
      </c>
      <c r="BH1159">
        <v>144</v>
      </c>
      <c r="BM1159">
        <v>1</v>
      </c>
      <c r="BN1159">
        <v>7</v>
      </c>
      <c r="BV1159">
        <v>0</v>
      </c>
      <c r="BW1159"/>
      <c r="BY1159">
        <v>1</v>
      </c>
      <c r="BZ1159">
        <v>5</v>
      </c>
      <c r="CG1159">
        <v>0</v>
      </c>
      <c r="CH1159">
        <v>0</v>
      </c>
      <c r="CI1159"/>
      <c r="CJ1159">
        <v>0.02</v>
      </c>
      <c r="CQ1159" t="s">
        <v>169</v>
      </c>
      <c r="CR1159" t="s">
        <v>238</v>
      </c>
      <c r="CS1159">
        <v>0</v>
      </c>
    </row>
    <row r="1160" spans="1:97" x14ac:dyDescent="0.2">
      <c r="A1160">
        <v>2022</v>
      </c>
      <c r="B1160">
        <v>2</v>
      </c>
      <c r="C1160" s="262">
        <v>44611</v>
      </c>
      <c r="D1160">
        <v>415</v>
      </c>
      <c r="E1160">
        <v>655</v>
      </c>
      <c r="F1160">
        <v>47</v>
      </c>
      <c r="G1160" t="s">
        <v>240</v>
      </c>
      <c r="H1160" t="s">
        <v>241</v>
      </c>
      <c r="I1160" t="s">
        <v>201</v>
      </c>
      <c r="J1160">
        <v>3</v>
      </c>
      <c r="K1160">
        <v>1</v>
      </c>
      <c r="L1160">
        <v>148</v>
      </c>
      <c r="M1160">
        <v>137.63999999999999</v>
      </c>
      <c r="N1160">
        <v>158.36000000000001</v>
      </c>
      <c r="S1160">
        <v>192</v>
      </c>
      <c r="X1160">
        <v>162</v>
      </c>
      <c r="AM1160">
        <v>192</v>
      </c>
      <c r="AN1160">
        <v>162</v>
      </c>
      <c r="AP1160">
        <v>64</v>
      </c>
      <c r="AQ1160">
        <v>169</v>
      </c>
      <c r="AR1160"/>
      <c r="AS1160"/>
      <c r="AV1160">
        <v>310</v>
      </c>
      <c r="AW1160">
        <v>2</v>
      </c>
      <c r="AX1160">
        <v>4</v>
      </c>
      <c r="AY1160">
        <v>2</v>
      </c>
      <c r="BG1160">
        <v>0</v>
      </c>
      <c r="BH1160">
        <v>310</v>
      </c>
      <c r="BV1160">
        <v>0</v>
      </c>
      <c r="BW1160"/>
      <c r="CG1160">
        <v>0</v>
      </c>
      <c r="CH1160">
        <v>0</v>
      </c>
      <c r="CI1160"/>
      <c r="CJ1160">
        <v>0.02</v>
      </c>
      <c r="CQ1160" t="s">
        <v>169</v>
      </c>
      <c r="CR1160" t="s">
        <v>179</v>
      </c>
      <c r="CS1160">
        <v>0</v>
      </c>
    </row>
    <row r="1161" spans="1:97" x14ac:dyDescent="0.2">
      <c r="A1161">
        <v>2022</v>
      </c>
      <c r="B1161">
        <v>2</v>
      </c>
      <c r="C1161" s="262">
        <v>44611</v>
      </c>
      <c r="D1161">
        <v>415</v>
      </c>
      <c r="E1161">
        <v>656</v>
      </c>
      <c r="F1161">
        <v>47</v>
      </c>
      <c r="G1161" t="s">
        <v>287</v>
      </c>
      <c r="H1161" t="s">
        <v>288</v>
      </c>
      <c r="I1161" t="s">
        <v>201</v>
      </c>
      <c r="J1161">
        <v>3</v>
      </c>
      <c r="K1161">
        <v>1</v>
      </c>
      <c r="L1161">
        <v>148</v>
      </c>
      <c r="M1161">
        <v>137.63999999999999</v>
      </c>
      <c r="N1161">
        <v>158.36000000000001</v>
      </c>
      <c r="S1161">
        <v>192</v>
      </c>
      <c r="X1161">
        <v>162</v>
      </c>
      <c r="AM1161">
        <v>192</v>
      </c>
      <c r="AN1161">
        <v>162</v>
      </c>
      <c r="AP1161">
        <v>64</v>
      </c>
      <c r="AQ1161">
        <v>169</v>
      </c>
      <c r="AR1161"/>
      <c r="AS1161"/>
      <c r="BG1161">
        <v>0</v>
      </c>
      <c r="BH1161"/>
      <c r="BV1161">
        <v>0</v>
      </c>
      <c r="BW1161"/>
      <c r="CG1161">
        <v>0</v>
      </c>
      <c r="CH1161">
        <v>0</v>
      </c>
      <c r="CI1161"/>
      <c r="CJ1161">
        <v>0.02</v>
      </c>
      <c r="CQ1161" t="s">
        <v>169</v>
      </c>
      <c r="CR1161" t="s">
        <v>179</v>
      </c>
      <c r="CS1161">
        <v>0</v>
      </c>
    </row>
    <row r="1162" spans="1:97" x14ac:dyDescent="0.2">
      <c r="A1162">
        <v>2022</v>
      </c>
      <c r="B1162">
        <v>2</v>
      </c>
      <c r="C1162" s="262">
        <v>44611</v>
      </c>
      <c r="D1162">
        <v>415</v>
      </c>
      <c r="E1162">
        <v>657</v>
      </c>
      <c r="F1162">
        <v>47</v>
      </c>
      <c r="G1162" t="s">
        <v>289</v>
      </c>
      <c r="H1162" t="s">
        <v>290</v>
      </c>
      <c r="I1162" t="s">
        <v>201</v>
      </c>
      <c r="J1162">
        <v>3</v>
      </c>
      <c r="K1162">
        <v>1</v>
      </c>
      <c r="L1162">
        <v>90</v>
      </c>
      <c r="M1162">
        <v>83.7</v>
      </c>
      <c r="N1162">
        <v>96.3</v>
      </c>
      <c r="S1162">
        <v>121</v>
      </c>
      <c r="X1162">
        <v>91</v>
      </c>
      <c r="AM1162">
        <v>121</v>
      </c>
      <c r="AN1162">
        <v>91</v>
      </c>
      <c r="AP1162">
        <v>64</v>
      </c>
      <c r="AQ1162">
        <v>169</v>
      </c>
      <c r="AR1162"/>
      <c r="AS1162"/>
      <c r="AV1162">
        <v>345</v>
      </c>
      <c r="AW1162">
        <v>6</v>
      </c>
      <c r="AX1162">
        <v>2</v>
      </c>
      <c r="AY1162">
        <v>2</v>
      </c>
      <c r="BG1162">
        <v>0</v>
      </c>
      <c r="BH1162">
        <v>345</v>
      </c>
      <c r="BV1162">
        <v>0</v>
      </c>
      <c r="BW1162"/>
      <c r="CG1162">
        <v>0</v>
      </c>
      <c r="CH1162">
        <v>0</v>
      </c>
      <c r="CI1162"/>
      <c r="CJ1162">
        <v>0.02</v>
      </c>
      <c r="CQ1162" t="s">
        <v>169</v>
      </c>
      <c r="CR1162" t="s">
        <v>179</v>
      </c>
      <c r="CS1162">
        <v>0</v>
      </c>
    </row>
    <row r="1163" spans="1:97" x14ac:dyDescent="0.2">
      <c r="A1163">
        <v>2022</v>
      </c>
      <c r="B1163">
        <v>2</v>
      </c>
      <c r="C1163" s="262">
        <v>44611</v>
      </c>
      <c r="D1163">
        <v>415</v>
      </c>
      <c r="E1163">
        <v>658</v>
      </c>
      <c r="F1163">
        <v>47</v>
      </c>
      <c r="G1163" t="s">
        <v>242</v>
      </c>
      <c r="H1163" t="s">
        <v>243</v>
      </c>
      <c r="I1163" t="s">
        <v>201</v>
      </c>
      <c r="J1163">
        <v>3</v>
      </c>
      <c r="K1163">
        <v>1</v>
      </c>
      <c r="L1163">
        <v>90</v>
      </c>
      <c r="M1163">
        <v>83.7</v>
      </c>
      <c r="N1163">
        <v>96.3</v>
      </c>
      <c r="S1163">
        <v>121</v>
      </c>
      <c r="X1163">
        <v>91</v>
      </c>
      <c r="Z1163">
        <v>207</v>
      </c>
      <c r="AM1163">
        <v>121</v>
      </c>
      <c r="AN1163">
        <v>91</v>
      </c>
      <c r="AP1163">
        <v>64</v>
      </c>
      <c r="AQ1163">
        <v>169</v>
      </c>
      <c r="AR1163">
        <v>5.7971014492753623</v>
      </c>
      <c r="AS1163">
        <v>5.7971014492753623</v>
      </c>
      <c r="BG1163">
        <v>0</v>
      </c>
      <c r="BH1163"/>
      <c r="BV1163">
        <v>0</v>
      </c>
      <c r="BW1163"/>
      <c r="CG1163">
        <v>0</v>
      </c>
      <c r="CH1163">
        <v>0</v>
      </c>
      <c r="CI1163"/>
      <c r="CJ1163">
        <v>0.02</v>
      </c>
      <c r="CQ1163" t="s">
        <v>169</v>
      </c>
      <c r="CR1163" t="s">
        <v>179</v>
      </c>
      <c r="CS1163">
        <v>0</v>
      </c>
    </row>
    <row r="1164" spans="1:97" x14ac:dyDescent="0.2">
      <c r="A1164">
        <v>2022</v>
      </c>
      <c r="B1164">
        <v>2</v>
      </c>
      <c r="C1164" s="262">
        <v>44611</v>
      </c>
      <c r="D1164">
        <v>214</v>
      </c>
      <c r="E1164">
        <v>142</v>
      </c>
      <c r="F1164">
        <v>48</v>
      </c>
      <c r="G1164" t="s">
        <v>253</v>
      </c>
      <c r="H1164" t="s">
        <v>254</v>
      </c>
      <c r="I1164" t="s">
        <v>201</v>
      </c>
      <c r="J1164">
        <v>4</v>
      </c>
      <c r="K1164">
        <v>1</v>
      </c>
      <c r="L1164">
        <v>351</v>
      </c>
      <c r="M1164">
        <v>326.43</v>
      </c>
      <c r="N1164">
        <v>375.57</v>
      </c>
      <c r="S1164">
        <v>495</v>
      </c>
      <c r="X1164">
        <v>406</v>
      </c>
      <c r="Z1164">
        <v>208</v>
      </c>
      <c r="AM1164">
        <v>495</v>
      </c>
      <c r="AN1164">
        <v>406</v>
      </c>
      <c r="AP1164">
        <v>74</v>
      </c>
      <c r="AQ1164">
        <v>195</v>
      </c>
      <c r="AR1164">
        <v>4.3269230769230766</v>
      </c>
      <c r="AS1164">
        <v>4.3269230769230766</v>
      </c>
      <c r="AV1164">
        <v>819</v>
      </c>
      <c r="AW1164">
        <v>1</v>
      </c>
      <c r="AX1164">
        <v>4</v>
      </c>
      <c r="AY1164">
        <v>5</v>
      </c>
      <c r="BG1164">
        <v>0</v>
      </c>
      <c r="BH1164">
        <v>819</v>
      </c>
      <c r="BV1164">
        <v>0</v>
      </c>
      <c r="BW1164"/>
      <c r="CG1164">
        <v>0</v>
      </c>
      <c r="CH1164">
        <v>0</v>
      </c>
      <c r="CI1164"/>
      <c r="CJ1164">
        <v>0.02</v>
      </c>
      <c r="CQ1164" t="s">
        <v>169</v>
      </c>
      <c r="CR1164" t="s">
        <v>238</v>
      </c>
      <c r="CS1164">
        <v>0</v>
      </c>
    </row>
    <row r="1165" spans="1:97" x14ac:dyDescent="0.2">
      <c r="A1165">
        <v>2022</v>
      </c>
      <c r="B1165">
        <v>2</v>
      </c>
      <c r="C1165" s="262">
        <v>44611</v>
      </c>
      <c r="D1165">
        <v>334</v>
      </c>
      <c r="E1165">
        <v>254</v>
      </c>
      <c r="F1165">
        <v>49</v>
      </c>
      <c r="G1165" t="s">
        <v>200</v>
      </c>
      <c r="H1165" t="s">
        <v>168</v>
      </c>
      <c r="I1165" t="s">
        <v>201</v>
      </c>
      <c r="J1165">
        <v>4</v>
      </c>
      <c r="K1165">
        <v>2</v>
      </c>
      <c r="L1165">
        <v>203</v>
      </c>
      <c r="M1165">
        <v>188.79</v>
      </c>
      <c r="N1165">
        <v>217.21</v>
      </c>
      <c r="O1165">
        <v>273</v>
      </c>
      <c r="Q1165">
        <v>298</v>
      </c>
      <c r="S1165">
        <v>282</v>
      </c>
      <c r="T1165">
        <v>209</v>
      </c>
      <c r="V1165">
        <v>208</v>
      </c>
      <c r="X1165">
        <v>194</v>
      </c>
      <c r="Y1165">
        <v>151</v>
      </c>
      <c r="Z1165">
        <v>148</v>
      </c>
      <c r="AB1165">
        <v>294</v>
      </c>
      <c r="AC1165">
        <v>243</v>
      </c>
      <c r="AD1165">
        <v>246</v>
      </c>
      <c r="AG1165">
        <v>206</v>
      </c>
      <c r="AH1165">
        <v>194</v>
      </c>
      <c r="AI1165">
        <v>187</v>
      </c>
      <c r="AK1165">
        <v>149</v>
      </c>
      <c r="AL1165">
        <v>148</v>
      </c>
      <c r="AM1165">
        <v>272.66666666666669</v>
      </c>
      <c r="AN1165">
        <v>199.66666666666671</v>
      </c>
      <c r="AP1165">
        <v>94</v>
      </c>
      <c r="AQ1165">
        <v>153</v>
      </c>
      <c r="AR1165">
        <v>6.0402684563758386</v>
      </c>
      <c r="AS1165">
        <v>6.0402684563758386</v>
      </c>
      <c r="AV1165">
        <v>1080</v>
      </c>
      <c r="AW1165">
        <v>6</v>
      </c>
      <c r="AX1165">
        <v>4</v>
      </c>
      <c r="AY1165">
        <v>4</v>
      </c>
      <c r="BG1165">
        <v>0</v>
      </c>
      <c r="BH1165">
        <v>1080</v>
      </c>
      <c r="BL1165">
        <v>1</v>
      </c>
      <c r="BM1165">
        <v>4</v>
      </c>
      <c r="BN1165">
        <v>5</v>
      </c>
      <c r="BV1165">
        <v>0</v>
      </c>
      <c r="BW1165"/>
      <c r="BX1165">
        <v>3</v>
      </c>
      <c r="BY1165">
        <v>4</v>
      </c>
      <c r="BZ1165">
        <v>4</v>
      </c>
      <c r="CG1165">
        <v>0</v>
      </c>
      <c r="CH1165">
        <v>0</v>
      </c>
      <c r="CI1165"/>
      <c r="CJ1165">
        <v>0.02</v>
      </c>
      <c r="CQ1165" t="s">
        <v>169</v>
      </c>
      <c r="CR1165" t="s">
        <v>170</v>
      </c>
      <c r="CS1165">
        <v>0</v>
      </c>
    </row>
    <row r="1166" spans="1:97" x14ac:dyDescent="0.2">
      <c r="A1166">
        <v>2022</v>
      </c>
      <c r="B1166">
        <v>2</v>
      </c>
      <c r="C1166" s="262">
        <v>44612</v>
      </c>
      <c r="D1166">
        <v>124</v>
      </c>
      <c r="E1166">
        <v>688</v>
      </c>
      <c r="F1166">
        <v>2</v>
      </c>
      <c r="G1166" t="s">
        <v>274</v>
      </c>
      <c r="H1166" t="s">
        <v>275</v>
      </c>
      <c r="I1166" t="s">
        <v>160</v>
      </c>
      <c r="J1166">
        <v>2</v>
      </c>
      <c r="K1166">
        <v>2</v>
      </c>
      <c r="L1166">
        <v>200</v>
      </c>
      <c r="M1166">
        <v>180</v>
      </c>
      <c r="N1166">
        <v>220</v>
      </c>
      <c r="AE1166">
        <v>316</v>
      </c>
      <c r="AJ1166">
        <v>236</v>
      </c>
      <c r="AM1166">
        <v>316</v>
      </c>
      <c r="AN1166">
        <v>236</v>
      </c>
      <c r="AP1166">
        <v>59</v>
      </c>
      <c r="AQ1166">
        <v>122</v>
      </c>
      <c r="AR1166"/>
      <c r="AS1166"/>
      <c r="BG1166">
        <v>0</v>
      </c>
      <c r="BH1166"/>
      <c r="BM1166">
        <v>2</v>
      </c>
      <c r="BN1166">
        <v>6</v>
      </c>
      <c r="BS1166">
        <v>2</v>
      </c>
      <c r="BV1166">
        <v>0</v>
      </c>
      <c r="BW1166"/>
      <c r="CG1166">
        <v>0</v>
      </c>
      <c r="CH1166">
        <v>0</v>
      </c>
      <c r="CI1166"/>
      <c r="CJ1166">
        <v>1.4999999999999999E-2</v>
      </c>
      <c r="CQ1166" t="s">
        <v>169</v>
      </c>
      <c r="CR1166" t="s">
        <v>179</v>
      </c>
      <c r="CS1166">
        <v>0</v>
      </c>
    </row>
    <row r="1167" spans="1:97" x14ac:dyDescent="0.2">
      <c r="A1167">
        <v>2022</v>
      </c>
      <c r="B1167">
        <v>2</v>
      </c>
      <c r="C1167" s="262">
        <v>44612</v>
      </c>
      <c r="D1167">
        <v>124</v>
      </c>
      <c r="E1167">
        <v>689</v>
      </c>
      <c r="F1167">
        <v>2</v>
      </c>
      <c r="G1167" t="s">
        <v>276</v>
      </c>
      <c r="H1167" t="s">
        <v>277</v>
      </c>
      <c r="I1167" t="s">
        <v>160</v>
      </c>
      <c r="J1167">
        <v>2</v>
      </c>
      <c r="K1167">
        <v>2</v>
      </c>
      <c r="L1167">
        <v>75</v>
      </c>
      <c r="M1167">
        <v>67.5</v>
      </c>
      <c r="N1167">
        <v>82.5</v>
      </c>
      <c r="AE1167">
        <v>105</v>
      </c>
      <c r="AJ1167">
        <v>90</v>
      </c>
      <c r="AM1167">
        <v>105</v>
      </c>
      <c r="AN1167">
        <v>90</v>
      </c>
      <c r="AP1167">
        <v>59</v>
      </c>
      <c r="AQ1167">
        <v>122</v>
      </c>
      <c r="AR1167"/>
      <c r="AS1167"/>
      <c r="BG1167">
        <v>0</v>
      </c>
      <c r="BH1167"/>
      <c r="BM1167">
        <v>3</v>
      </c>
      <c r="BN1167">
        <v>5</v>
      </c>
      <c r="BS1167">
        <v>2</v>
      </c>
      <c r="BV1167">
        <v>0</v>
      </c>
      <c r="BW1167"/>
      <c r="CG1167">
        <v>0</v>
      </c>
      <c r="CH1167">
        <v>0</v>
      </c>
      <c r="CI1167"/>
      <c r="CJ1167">
        <v>1.4999999999999999E-2</v>
      </c>
      <c r="CQ1167" t="s">
        <v>169</v>
      </c>
      <c r="CR1167" t="s">
        <v>179</v>
      </c>
      <c r="CS1167">
        <v>0</v>
      </c>
    </row>
    <row r="1168" spans="1:97" x14ac:dyDescent="0.2">
      <c r="A1168">
        <v>2022</v>
      </c>
      <c r="B1168">
        <v>2</v>
      </c>
      <c r="C1168" s="262">
        <v>44612</v>
      </c>
      <c r="D1168">
        <v>137</v>
      </c>
      <c r="E1168">
        <v>273</v>
      </c>
      <c r="F1168">
        <v>2</v>
      </c>
      <c r="G1168" t="s">
        <v>163</v>
      </c>
      <c r="H1168" t="s">
        <v>164</v>
      </c>
      <c r="I1168" t="s">
        <v>160</v>
      </c>
      <c r="J1168">
        <v>3</v>
      </c>
      <c r="K1168">
        <v>2</v>
      </c>
      <c r="L1168">
        <v>564</v>
      </c>
      <c r="M1168">
        <v>524.52</v>
      </c>
      <c r="N1168">
        <v>603.48</v>
      </c>
      <c r="Y1168">
        <v>115</v>
      </c>
      <c r="AM1168"/>
      <c r="AN1168"/>
      <c r="AP1168">
        <v>93</v>
      </c>
      <c r="AQ1168">
        <v>116</v>
      </c>
      <c r="AR1168">
        <v>10.434782608695651</v>
      </c>
      <c r="AS1168">
        <v>10.434782608695651</v>
      </c>
      <c r="AW1168">
        <v>4</v>
      </c>
      <c r="AX1168">
        <v>4</v>
      </c>
      <c r="AY1168">
        <v>2</v>
      </c>
      <c r="BG1168">
        <v>0</v>
      </c>
      <c r="BH1168"/>
      <c r="BV1168">
        <v>0</v>
      </c>
      <c r="BW1168"/>
      <c r="CG1168">
        <v>0</v>
      </c>
      <c r="CH1168">
        <v>0</v>
      </c>
      <c r="CI1168"/>
      <c r="CJ1168">
        <v>1.4999999999999999E-2</v>
      </c>
      <c r="CQ1168" t="s">
        <v>165</v>
      </c>
      <c r="CS1168">
        <v>0</v>
      </c>
    </row>
    <row r="1169" spans="1:97" x14ac:dyDescent="0.2">
      <c r="A1169">
        <v>2022</v>
      </c>
      <c r="B1169">
        <v>2</v>
      </c>
      <c r="C1169" s="262">
        <v>44612</v>
      </c>
      <c r="D1169">
        <v>243</v>
      </c>
      <c r="E1169">
        <v>167</v>
      </c>
      <c r="F1169">
        <v>2</v>
      </c>
      <c r="G1169" t="s">
        <v>278</v>
      </c>
      <c r="H1169" t="s">
        <v>279</v>
      </c>
      <c r="I1169" t="s">
        <v>160</v>
      </c>
      <c r="J1169">
        <v>2</v>
      </c>
      <c r="K1169">
        <v>2</v>
      </c>
      <c r="L1169">
        <v>888</v>
      </c>
      <c r="M1169">
        <v>825.84</v>
      </c>
      <c r="N1169">
        <v>950.16</v>
      </c>
      <c r="AA1169">
        <v>1022</v>
      </c>
      <c r="AB1169">
        <v>1036</v>
      </c>
      <c r="AD1169">
        <v>1051</v>
      </c>
      <c r="AE1169">
        <v>1135</v>
      </c>
      <c r="AF1169">
        <v>894</v>
      </c>
      <c r="AG1169">
        <v>900</v>
      </c>
      <c r="AI1169">
        <v>919</v>
      </c>
      <c r="AJ1169">
        <v>971</v>
      </c>
      <c r="AM1169">
        <v>1061</v>
      </c>
      <c r="AN1169">
        <v>921</v>
      </c>
      <c r="AP1169">
        <v>55</v>
      </c>
      <c r="AQ1169">
        <v>131</v>
      </c>
      <c r="AR1169"/>
      <c r="AS1169"/>
      <c r="BG1169">
        <v>0</v>
      </c>
      <c r="BH1169"/>
      <c r="BV1169">
        <v>0</v>
      </c>
      <c r="BW1169"/>
      <c r="CG1169">
        <v>0</v>
      </c>
      <c r="CH1169">
        <v>0</v>
      </c>
      <c r="CI1169"/>
      <c r="CJ1169">
        <v>1.4999999999999999E-2</v>
      </c>
      <c r="CQ1169" t="s">
        <v>165</v>
      </c>
      <c r="CR1169" t="s">
        <v>165</v>
      </c>
      <c r="CS1169">
        <v>0</v>
      </c>
    </row>
    <row r="1170" spans="1:97" x14ac:dyDescent="0.2">
      <c r="A1170">
        <v>2022</v>
      </c>
      <c r="B1170">
        <v>2</v>
      </c>
      <c r="C1170" s="262">
        <v>44612</v>
      </c>
      <c r="D1170">
        <v>137</v>
      </c>
      <c r="E1170">
        <v>273</v>
      </c>
      <c r="F1170">
        <v>3</v>
      </c>
      <c r="G1170" t="s">
        <v>163</v>
      </c>
      <c r="H1170" t="s">
        <v>164</v>
      </c>
      <c r="I1170" t="s">
        <v>160</v>
      </c>
      <c r="J1170">
        <v>3</v>
      </c>
      <c r="K1170">
        <v>2</v>
      </c>
      <c r="L1170">
        <v>564</v>
      </c>
      <c r="M1170">
        <v>524.52</v>
      </c>
      <c r="N1170">
        <v>603.48</v>
      </c>
      <c r="O1170">
        <v>808</v>
      </c>
      <c r="T1170">
        <v>665</v>
      </c>
      <c r="AM1170">
        <v>808</v>
      </c>
      <c r="AN1170">
        <v>665</v>
      </c>
      <c r="AP1170">
        <v>93</v>
      </c>
      <c r="AQ1170">
        <v>116</v>
      </c>
      <c r="AR1170"/>
      <c r="AS1170"/>
      <c r="BG1170">
        <v>0</v>
      </c>
      <c r="BH1170"/>
      <c r="BV1170">
        <v>0</v>
      </c>
      <c r="BW1170"/>
      <c r="CG1170">
        <v>0</v>
      </c>
      <c r="CH1170">
        <v>0</v>
      </c>
      <c r="CI1170"/>
      <c r="CJ1170">
        <v>1.4999999999999999E-2</v>
      </c>
      <c r="CQ1170" t="s">
        <v>165</v>
      </c>
      <c r="CS1170">
        <v>0</v>
      </c>
    </row>
    <row r="1171" spans="1:97" x14ac:dyDescent="0.2">
      <c r="A1171">
        <v>2022</v>
      </c>
      <c r="B1171">
        <v>2</v>
      </c>
      <c r="C1171" s="262">
        <v>44612</v>
      </c>
      <c r="D1171">
        <v>295</v>
      </c>
      <c r="E1171">
        <v>219</v>
      </c>
      <c r="F1171">
        <v>3</v>
      </c>
      <c r="G1171" t="s">
        <v>195</v>
      </c>
      <c r="H1171" t="s">
        <v>196</v>
      </c>
      <c r="I1171" t="s">
        <v>160</v>
      </c>
      <c r="J1171">
        <v>6</v>
      </c>
      <c r="K1171">
        <v>1</v>
      </c>
      <c r="L1171">
        <v>114</v>
      </c>
      <c r="M1171">
        <v>106.02</v>
      </c>
      <c r="N1171">
        <v>121.98</v>
      </c>
      <c r="Q1171">
        <v>147</v>
      </c>
      <c r="R1171">
        <v>150</v>
      </c>
      <c r="V1171">
        <v>125</v>
      </c>
      <c r="W1171">
        <v>121</v>
      </c>
      <c r="Z1171">
        <v>130</v>
      </c>
      <c r="AA1171">
        <v>140</v>
      </c>
      <c r="AB1171">
        <v>147</v>
      </c>
      <c r="AF1171">
        <v>116</v>
      </c>
      <c r="AG1171">
        <v>114</v>
      </c>
      <c r="AK1171">
        <v>92</v>
      </c>
      <c r="AM1171">
        <v>146</v>
      </c>
      <c r="AN1171">
        <v>119</v>
      </c>
      <c r="AP1171">
        <v>238</v>
      </c>
      <c r="AQ1171">
        <v>91</v>
      </c>
      <c r="AR1171">
        <v>5.4054054054054053</v>
      </c>
      <c r="AS1171">
        <v>5.4054054054054053</v>
      </c>
      <c r="AV1171">
        <v>1080</v>
      </c>
      <c r="AW1171">
        <v>2</v>
      </c>
      <c r="AX1171">
        <v>2</v>
      </c>
      <c r="AY1171">
        <v>3</v>
      </c>
      <c r="BG1171">
        <v>0</v>
      </c>
      <c r="BH1171">
        <v>1080</v>
      </c>
      <c r="BK1171">
        <v>2187</v>
      </c>
      <c r="BM1171">
        <v>3</v>
      </c>
      <c r="BN1171">
        <v>4</v>
      </c>
      <c r="BV1171">
        <v>0</v>
      </c>
      <c r="BW1171">
        <v>2187</v>
      </c>
      <c r="BY1171">
        <v>5</v>
      </c>
      <c r="BZ1171">
        <v>7</v>
      </c>
      <c r="CG1171">
        <v>0</v>
      </c>
      <c r="CH1171">
        <v>0</v>
      </c>
      <c r="CI1171">
        <v>3267</v>
      </c>
      <c r="CJ1171">
        <v>1.4999999999999999E-2</v>
      </c>
      <c r="CQ1171" t="s">
        <v>165</v>
      </c>
      <c r="CR1171" t="s">
        <v>165</v>
      </c>
      <c r="CS1171">
        <v>0</v>
      </c>
    </row>
    <row r="1172" spans="1:97" x14ac:dyDescent="0.2">
      <c r="A1172">
        <v>2022</v>
      </c>
      <c r="B1172">
        <v>2</v>
      </c>
      <c r="C1172" s="262">
        <v>44612</v>
      </c>
      <c r="D1172">
        <v>421</v>
      </c>
      <c r="E1172">
        <v>667</v>
      </c>
      <c r="F1172">
        <v>3</v>
      </c>
      <c r="G1172" t="s">
        <v>311</v>
      </c>
      <c r="H1172" t="s">
        <v>312</v>
      </c>
      <c r="I1172" t="s">
        <v>160</v>
      </c>
      <c r="J1172">
        <v>1</v>
      </c>
      <c r="K1172">
        <v>4</v>
      </c>
      <c r="L1172">
        <v>1554</v>
      </c>
      <c r="M1172">
        <v>1462.3140000000001</v>
      </c>
      <c r="N1172">
        <v>1664.3340000000001</v>
      </c>
      <c r="O1172">
        <v>2261</v>
      </c>
      <c r="P1172">
        <v>2247</v>
      </c>
      <c r="Q1172">
        <v>2119</v>
      </c>
      <c r="R1172">
        <v>2104</v>
      </c>
      <c r="T1172">
        <v>1697</v>
      </c>
      <c r="U1172">
        <v>1648</v>
      </c>
      <c r="V1172">
        <v>1500</v>
      </c>
      <c r="W1172">
        <v>1516</v>
      </c>
      <c r="AA1172">
        <v>2338</v>
      </c>
      <c r="AB1172">
        <v>2298</v>
      </c>
      <c r="AD1172">
        <v>2241</v>
      </c>
      <c r="AE1172">
        <v>2570</v>
      </c>
      <c r="AF1172">
        <v>1613</v>
      </c>
      <c r="AG1172">
        <v>1719</v>
      </c>
      <c r="AI1172">
        <v>1748</v>
      </c>
      <c r="AJ1172">
        <v>2090</v>
      </c>
      <c r="AM1172">
        <v>2272.25</v>
      </c>
      <c r="AN1172">
        <v>1691.375</v>
      </c>
      <c r="AP1172">
        <v>18</v>
      </c>
      <c r="AQ1172">
        <v>200</v>
      </c>
      <c r="AR1172"/>
      <c r="AS1172"/>
      <c r="AW1172">
        <v>8</v>
      </c>
      <c r="AX1172">
        <v>4</v>
      </c>
      <c r="AY1172">
        <v>4</v>
      </c>
      <c r="BG1172">
        <v>0</v>
      </c>
      <c r="BH1172"/>
      <c r="BK1172">
        <v>140</v>
      </c>
      <c r="BL1172">
        <v>3</v>
      </c>
      <c r="BM1172">
        <v>4</v>
      </c>
      <c r="BN1172">
        <v>8</v>
      </c>
      <c r="BV1172">
        <v>0</v>
      </c>
      <c r="BW1172">
        <v>140</v>
      </c>
      <c r="BX1172">
        <v>2</v>
      </c>
      <c r="BY1172">
        <v>2</v>
      </c>
      <c r="BZ1172">
        <v>3</v>
      </c>
      <c r="CG1172">
        <v>0</v>
      </c>
      <c r="CH1172">
        <v>0</v>
      </c>
      <c r="CI1172"/>
      <c r="CJ1172">
        <v>1.4999999999999999E-2</v>
      </c>
      <c r="CQ1172" t="s">
        <v>174</v>
      </c>
      <c r="CR1172" t="s">
        <v>175</v>
      </c>
      <c r="CS1172">
        <v>0</v>
      </c>
    </row>
    <row r="1173" spans="1:97" x14ac:dyDescent="0.2">
      <c r="A1173">
        <v>2022</v>
      </c>
      <c r="B1173">
        <v>2</v>
      </c>
      <c r="C1173" s="262">
        <v>44612</v>
      </c>
      <c r="D1173">
        <v>421</v>
      </c>
      <c r="E1173">
        <v>673</v>
      </c>
      <c r="F1173">
        <v>3</v>
      </c>
      <c r="G1173" t="s">
        <v>313</v>
      </c>
      <c r="H1173" t="s">
        <v>314</v>
      </c>
      <c r="I1173" t="s">
        <v>160</v>
      </c>
      <c r="J1173">
        <v>1</v>
      </c>
      <c r="K1173">
        <v>4</v>
      </c>
      <c r="L1173">
        <v>61.6</v>
      </c>
      <c r="M1173">
        <v>57.965600000000002</v>
      </c>
      <c r="N1173">
        <v>65.973600000000005</v>
      </c>
      <c r="O1173">
        <v>83</v>
      </c>
      <c r="P1173">
        <v>83</v>
      </c>
      <c r="Q1173">
        <v>84</v>
      </c>
      <c r="R1173">
        <v>79</v>
      </c>
      <c r="T1173">
        <v>64</v>
      </c>
      <c r="U1173">
        <v>63</v>
      </c>
      <c r="V1173">
        <v>64</v>
      </c>
      <c r="W1173">
        <v>62</v>
      </c>
      <c r="Y1173">
        <v>168</v>
      </c>
      <c r="Z1173">
        <v>167</v>
      </c>
      <c r="AK1173">
        <v>168</v>
      </c>
      <c r="AL1173">
        <v>162</v>
      </c>
      <c r="AM1173">
        <v>82.25</v>
      </c>
      <c r="AN1173">
        <v>63.25</v>
      </c>
      <c r="AP1173">
        <v>18</v>
      </c>
      <c r="AQ1173">
        <v>200</v>
      </c>
      <c r="AR1173">
        <v>21.68674698795181</v>
      </c>
      <c r="AS1173">
        <v>21.68674698795181</v>
      </c>
      <c r="BG1173">
        <v>0</v>
      </c>
      <c r="BH1173"/>
      <c r="BV1173">
        <v>0</v>
      </c>
      <c r="BW1173"/>
      <c r="CG1173">
        <v>0</v>
      </c>
      <c r="CH1173">
        <v>0</v>
      </c>
      <c r="CI1173"/>
      <c r="CJ1173">
        <v>1.4999999999999999E-2</v>
      </c>
      <c r="CQ1173" t="s">
        <v>174</v>
      </c>
      <c r="CR1173" t="s">
        <v>175</v>
      </c>
      <c r="CS1173">
        <v>0</v>
      </c>
    </row>
    <row r="1174" spans="1:97" x14ac:dyDescent="0.2">
      <c r="A1174">
        <v>2022</v>
      </c>
      <c r="B1174">
        <v>2</v>
      </c>
      <c r="C1174" s="262">
        <v>44612</v>
      </c>
      <c r="D1174">
        <v>423</v>
      </c>
      <c r="E1174">
        <v>669</v>
      </c>
      <c r="F1174">
        <v>3</v>
      </c>
      <c r="G1174" t="s">
        <v>247</v>
      </c>
      <c r="H1174" t="s">
        <v>248</v>
      </c>
      <c r="I1174" t="s">
        <v>160</v>
      </c>
      <c r="J1174">
        <v>2</v>
      </c>
      <c r="K1174">
        <v>2</v>
      </c>
      <c r="L1174">
        <v>954</v>
      </c>
      <c r="M1174">
        <v>897.71400000000006</v>
      </c>
      <c r="N1174">
        <v>1021.734</v>
      </c>
      <c r="AM1174"/>
      <c r="AN1174"/>
      <c r="AP1174">
        <v>40</v>
      </c>
      <c r="AQ1174">
        <v>180</v>
      </c>
      <c r="AR1174"/>
      <c r="AS1174"/>
      <c r="AV1174">
        <v>300</v>
      </c>
      <c r="BG1174">
        <v>0</v>
      </c>
      <c r="BH1174">
        <v>300</v>
      </c>
      <c r="BK1174">
        <v>60</v>
      </c>
      <c r="BV1174">
        <v>0</v>
      </c>
      <c r="BW1174">
        <v>60</v>
      </c>
      <c r="CG1174">
        <v>0</v>
      </c>
      <c r="CH1174">
        <v>0</v>
      </c>
      <c r="CI1174">
        <v>360</v>
      </c>
      <c r="CJ1174">
        <v>1.4999999999999999E-2</v>
      </c>
      <c r="CQ1174" t="s">
        <v>174</v>
      </c>
      <c r="CR1174" t="s">
        <v>175</v>
      </c>
      <c r="CS1174">
        <v>0</v>
      </c>
    </row>
    <row r="1175" spans="1:97" x14ac:dyDescent="0.2">
      <c r="A1175">
        <v>2022</v>
      </c>
      <c r="B1175">
        <v>2</v>
      </c>
      <c r="C1175" s="262">
        <v>44612</v>
      </c>
      <c r="D1175">
        <v>29</v>
      </c>
      <c r="E1175">
        <v>82</v>
      </c>
      <c r="F1175">
        <v>4</v>
      </c>
      <c r="K1175"/>
      <c r="AM1175"/>
      <c r="AN1175"/>
      <c r="AP1175"/>
      <c r="AQ1175"/>
      <c r="AR1175"/>
      <c r="AS1175"/>
      <c r="BG1175"/>
      <c r="BH1175"/>
      <c r="BK1175">
        <v>592</v>
      </c>
      <c r="BL1175">
        <v>2</v>
      </c>
      <c r="BM1175">
        <v>6</v>
      </c>
      <c r="BV1175"/>
      <c r="BW1175"/>
      <c r="CG1175">
        <v>0</v>
      </c>
      <c r="CH1175"/>
      <c r="CI1175"/>
      <c r="CJ1175">
        <v>1.4999999999999999E-2</v>
      </c>
      <c r="CS1175">
        <v>0</v>
      </c>
    </row>
    <row r="1176" spans="1:97" x14ac:dyDescent="0.2">
      <c r="A1176">
        <v>2022</v>
      </c>
      <c r="B1176">
        <v>2</v>
      </c>
      <c r="C1176" s="262">
        <v>44612</v>
      </c>
      <c r="D1176">
        <v>47</v>
      </c>
      <c r="E1176">
        <v>122</v>
      </c>
      <c r="F1176">
        <v>4</v>
      </c>
      <c r="G1176" t="s">
        <v>224</v>
      </c>
      <c r="H1176" t="s">
        <v>225</v>
      </c>
      <c r="I1176" t="s">
        <v>221</v>
      </c>
      <c r="J1176">
        <v>2</v>
      </c>
      <c r="K1176">
        <v>1</v>
      </c>
      <c r="L1176">
        <v>280</v>
      </c>
      <c r="M1176">
        <v>267.39999999999998</v>
      </c>
      <c r="N1176">
        <v>292.60000000000002</v>
      </c>
      <c r="AK1176">
        <v>109</v>
      </c>
      <c r="AL1176">
        <v>108</v>
      </c>
      <c r="AM1176"/>
      <c r="AN1176"/>
      <c r="AP1176">
        <v>64</v>
      </c>
      <c r="AQ1176">
        <v>113</v>
      </c>
      <c r="AR1176">
        <v>16.666666666666671</v>
      </c>
      <c r="AS1176">
        <v>16.666666666666671</v>
      </c>
      <c r="BG1176">
        <v>0</v>
      </c>
      <c r="BH1176"/>
      <c r="BK1176">
        <v>600</v>
      </c>
      <c r="BV1176">
        <v>0</v>
      </c>
      <c r="BW1176">
        <v>600</v>
      </c>
      <c r="CG1176">
        <v>0</v>
      </c>
      <c r="CH1176">
        <v>0</v>
      </c>
      <c r="CI1176"/>
      <c r="CJ1176">
        <v>1.4999999999999999E-2</v>
      </c>
      <c r="CQ1176" t="s">
        <v>174</v>
      </c>
      <c r="CR1176" t="s">
        <v>222</v>
      </c>
      <c r="CS1176">
        <v>0</v>
      </c>
    </row>
    <row r="1177" spans="1:97" x14ac:dyDescent="0.2">
      <c r="A1177">
        <v>2022</v>
      </c>
      <c r="B1177">
        <v>2</v>
      </c>
      <c r="C1177" s="262">
        <v>44612</v>
      </c>
      <c r="D1177">
        <v>124</v>
      </c>
      <c r="E1177">
        <v>689</v>
      </c>
      <c r="F1177">
        <v>4</v>
      </c>
      <c r="G1177" t="s">
        <v>276</v>
      </c>
      <c r="H1177" t="s">
        <v>277</v>
      </c>
      <c r="I1177" t="s">
        <v>160</v>
      </c>
      <c r="J1177">
        <v>2</v>
      </c>
      <c r="K1177">
        <v>2</v>
      </c>
      <c r="L1177">
        <v>75</v>
      </c>
      <c r="M1177">
        <v>67.5</v>
      </c>
      <c r="N1177">
        <v>82.5</v>
      </c>
      <c r="AM1177"/>
      <c r="AN1177"/>
      <c r="AP1177">
        <v>59</v>
      </c>
      <c r="AQ1177">
        <v>122</v>
      </c>
      <c r="AR1177"/>
      <c r="AS1177"/>
      <c r="BG1177">
        <v>0</v>
      </c>
      <c r="BH1177"/>
      <c r="BV1177">
        <v>0</v>
      </c>
      <c r="BW1177"/>
      <c r="CG1177">
        <v>0</v>
      </c>
      <c r="CH1177">
        <v>0</v>
      </c>
      <c r="CI1177"/>
      <c r="CJ1177">
        <v>1.4999999999999999E-2</v>
      </c>
      <c r="CQ1177" t="s">
        <v>169</v>
      </c>
      <c r="CR1177" t="s">
        <v>179</v>
      </c>
      <c r="CS1177">
        <v>0</v>
      </c>
    </row>
    <row r="1178" spans="1:97" x14ac:dyDescent="0.2">
      <c r="A1178">
        <v>2022</v>
      </c>
      <c r="B1178">
        <v>2</v>
      </c>
      <c r="C1178" s="262">
        <v>44612</v>
      </c>
      <c r="D1178">
        <v>137</v>
      </c>
      <c r="E1178">
        <v>168</v>
      </c>
      <c r="F1178">
        <v>4</v>
      </c>
      <c r="G1178" t="s">
        <v>166</v>
      </c>
      <c r="H1178" t="s">
        <v>211</v>
      </c>
      <c r="I1178" t="s">
        <v>160</v>
      </c>
      <c r="J1178">
        <v>3</v>
      </c>
      <c r="K1178">
        <v>2</v>
      </c>
      <c r="L1178">
        <v>619</v>
      </c>
      <c r="M1178">
        <v>575.66999999999996</v>
      </c>
      <c r="N1178">
        <v>662.33</v>
      </c>
      <c r="AM1178"/>
      <c r="AN1178"/>
      <c r="AP1178">
        <v>90</v>
      </c>
      <c r="AQ1178">
        <v>116</v>
      </c>
      <c r="AR1178"/>
      <c r="AS1178"/>
      <c r="BG1178">
        <v>0</v>
      </c>
      <c r="BH1178"/>
      <c r="BV1178">
        <v>0</v>
      </c>
      <c r="BW1178"/>
      <c r="CG1178">
        <v>0</v>
      </c>
      <c r="CH1178">
        <v>0</v>
      </c>
      <c r="CI1178"/>
      <c r="CJ1178">
        <v>1.4999999999999999E-2</v>
      </c>
      <c r="CQ1178" t="s">
        <v>165</v>
      </c>
      <c r="CS1178">
        <v>0</v>
      </c>
    </row>
    <row r="1179" spans="1:97" x14ac:dyDescent="0.2">
      <c r="A1179">
        <v>2022</v>
      </c>
      <c r="B1179">
        <v>2</v>
      </c>
      <c r="C1179" s="262">
        <v>44612</v>
      </c>
      <c r="D1179">
        <v>382</v>
      </c>
      <c r="E1179">
        <v>449</v>
      </c>
      <c r="F1179">
        <v>4</v>
      </c>
      <c r="G1179" t="s">
        <v>299</v>
      </c>
      <c r="H1179" t="s">
        <v>300</v>
      </c>
      <c r="I1179" t="s">
        <v>160</v>
      </c>
      <c r="J1179">
        <v>3</v>
      </c>
      <c r="K1179">
        <v>1</v>
      </c>
      <c r="L1179">
        <v>46</v>
      </c>
      <c r="M1179">
        <v>40.985999999999997</v>
      </c>
      <c r="N1179">
        <v>50.048000000000002</v>
      </c>
      <c r="O1179">
        <v>80</v>
      </c>
      <c r="P1179">
        <v>79</v>
      </c>
      <c r="Q1179">
        <v>74</v>
      </c>
      <c r="R1179">
        <v>76</v>
      </c>
      <c r="T1179">
        <v>47</v>
      </c>
      <c r="U1179">
        <v>45</v>
      </c>
      <c r="V1179">
        <v>44</v>
      </c>
      <c r="W1179">
        <v>43</v>
      </c>
      <c r="Y1179">
        <v>99</v>
      </c>
      <c r="Z1179">
        <v>99</v>
      </c>
      <c r="AA1179">
        <v>64</v>
      </c>
      <c r="AB1179">
        <v>65</v>
      </c>
      <c r="AD1179">
        <v>70</v>
      </c>
      <c r="AE1179">
        <v>72</v>
      </c>
      <c r="AF1179">
        <v>45</v>
      </c>
      <c r="AG1179">
        <v>48</v>
      </c>
      <c r="AI1179">
        <v>50</v>
      </c>
      <c r="AJ1179">
        <v>51</v>
      </c>
      <c r="AK1179">
        <v>99</v>
      </c>
      <c r="AL1179">
        <v>99</v>
      </c>
      <c r="AM1179">
        <v>72.5</v>
      </c>
      <c r="AN1179">
        <v>46.625</v>
      </c>
      <c r="AP1179">
        <v>112</v>
      </c>
      <c r="AQ1179">
        <v>96</v>
      </c>
      <c r="AR1179">
        <v>12.121212121212119</v>
      </c>
      <c r="AS1179">
        <v>12.121212121212119</v>
      </c>
      <c r="AW1179">
        <v>2</v>
      </c>
      <c r="AX1179">
        <v>2</v>
      </c>
      <c r="AY1179">
        <v>2</v>
      </c>
      <c r="BG1179">
        <v>0</v>
      </c>
      <c r="BH1179"/>
      <c r="BK1179">
        <v>2430</v>
      </c>
      <c r="BL1179">
        <v>3</v>
      </c>
      <c r="BM1179">
        <v>2</v>
      </c>
      <c r="BN1179">
        <v>5</v>
      </c>
      <c r="BV1179">
        <v>0</v>
      </c>
      <c r="BW1179">
        <v>2430</v>
      </c>
      <c r="BX1179">
        <v>5</v>
      </c>
      <c r="BY1179">
        <v>4</v>
      </c>
      <c r="BZ1179">
        <v>7</v>
      </c>
      <c r="CG1179">
        <v>0</v>
      </c>
      <c r="CH1179">
        <v>0</v>
      </c>
      <c r="CI1179"/>
      <c r="CJ1179">
        <v>1.4999999999999999E-2</v>
      </c>
      <c r="CQ1179" t="s">
        <v>174</v>
      </c>
      <c r="CR1179" t="s">
        <v>175</v>
      </c>
      <c r="CS1179">
        <v>0</v>
      </c>
    </row>
    <row r="1180" spans="1:97" x14ac:dyDescent="0.2">
      <c r="A1180">
        <v>2022</v>
      </c>
      <c r="B1180">
        <v>2</v>
      </c>
      <c r="C1180" s="262">
        <v>44612</v>
      </c>
      <c r="D1180">
        <v>425</v>
      </c>
      <c r="E1180">
        <v>674</v>
      </c>
      <c r="F1180">
        <v>4</v>
      </c>
      <c r="G1180" t="s">
        <v>219</v>
      </c>
      <c r="H1180" t="s">
        <v>220</v>
      </c>
      <c r="I1180" t="s">
        <v>221</v>
      </c>
      <c r="J1180">
        <v>2</v>
      </c>
      <c r="K1180">
        <v>1</v>
      </c>
      <c r="L1180">
        <v>256</v>
      </c>
      <c r="M1180">
        <v>240.89599999999999</v>
      </c>
      <c r="N1180">
        <v>274.17599999999999</v>
      </c>
      <c r="Q1180">
        <v>416</v>
      </c>
      <c r="R1180">
        <v>399</v>
      </c>
      <c r="V1180">
        <v>290</v>
      </c>
      <c r="W1180">
        <v>277</v>
      </c>
      <c r="Z1180">
        <v>115</v>
      </c>
      <c r="AB1180">
        <v>367</v>
      </c>
      <c r="AD1180">
        <v>370</v>
      </c>
      <c r="AE1180">
        <v>375</v>
      </c>
      <c r="AG1180">
        <v>285</v>
      </c>
      <c r="AI1180">
        <v>289</v>
      </c>
      <c r="AJ1180">
        <v>318</v>
      </c>
      <c r="AM1180">
        <v>385.4</v>
      </c>
      <c r="AN1180">
        <v>291.8</v>
      </c>
      <c r="AP1180">
        <v>60</v>
      </c>
      <c r="AQ1180">
        <v>120</v>
      </c>
      <c r="AR1180">
        <v>15.65217391304348</v>
      </c>
      <c r="AS1180">
        <v>15.65217391304348</v>
      </c>
      <c r="AW1180">
        <v>3</v>
      </c>
      <c r="AX1180">
        <v>3</v>
      </c>
      <c r="BG1180">
        <v>0</v>
      </c>
      <c r="BH1180"/>
      <c r="BK1180">
        <v>100</v>
      </c>
      <c r="BM1180">
        <v>3</v>
      </c>
      <c r="BN1180">
        <v>6</v>
      </c>
      <c r="BV1180">
        <v>0</v>
      </c>
      <c r="BW1180">
        <v>100</v>
      </c>
      <c r="BY1180">
        <v>6</v>
      </c>
      <c r="CG1180">
        <v>0</v>
      </c>
      <c r="CH1180">
        <v>0</v>
      </c>
      <c r="CI1180"/>
      <c r="CJ1180">
        <v>1.4999999999999999E-2</v>
      </c>
      <c r="CQ1180" t="s">
        <v>174</v>
      </c>
      <c r="CR1180" t="s">
        <v>222</v>
      </c>
      <c r="CS1180">
        <v>0</v>
      </c>
    </row>
    <row r="1181" spans="1:97" x14ac:dyDescent="0.2">
      <c r="A1181">
        <v>2022</v>
      </c>
      <c r="B1181">
        <v>2</v>
      </c>
      <c r="C1181" s="262">
        <v>44612</v>
      </c>
      <c r="D1181">
        <v>376</v>
      </c>
      <c r="E1181">
        <v>438</v>
      </c>
      <c r="F1181">
        <v>5</v>
      </c>
      <c r="G1181" t="s">
        <v>197</v>
      </c>
      <c r="H1181" t="s">
        <v>198</v>
      </c>
      <c r="I1181" t="s">
        <v>160</v>
      </c>
      <c r="J1181">
        <v>3</v>
      </c>
      <c r="K1181">
        <v>2</v>
      </c>
      <c r="L1181">
        <v>335</v>
      </c>
      <c r="M1181">
        <v>315.23500000000001</v>
      </c>
      <c r="N1181">
        <v>358.78500000000003</v>
      </c>
      <c r="O1181">
        <v>422</v>
      </c>
      <c r="P1181">
        <v>411</v>
      </c>
      <c r="Q1181">
        <v>429</v>
      </c>
      <c r="R1181">
        <v>425</v>
      </c>
      <c r="T1181">
        <v>350</v>
      </c>
      <c r="U1181">
        <v>342</v>
      </c>
      <c r="V1181">
        <v>349</v>
      </c>
      <c r="W1181">
        <v>341</v>
      </c>
      <c r="Y1181">
        <v>134</v>
      </c>
      <c r="Z1181">
        <v>134</v>
      </c>
      <c r="AK1181">
        <v>129</v>
      </c>
      <c r="AL1181">
        <v>118</v>
      </c>
      <c r="AM1181">
        <v>421.75</v>
      </c>
      <c r="AN1181">
        <v>345.5</v>
      </c>
      <c r="AP1181">
        <v>75</v>
      </c>
      <c r="AQ1181">
        <v>144</v>
      </c>
      <c r="AR1181">
        <v>9.375</v>
      </c>
      <c r="AS1181">
        <v>9.375</v>
      </c>
      <c r="AV1181">
        <v>324</v>
      </c>
      <c r="AW1181">
        <v>6</v>
      </c>
      <c r="AX1181">
        <v>6</v>
      </c>
      <c r="AY1181">
        <v>6</v>
      </c>
      <c r="BG1181">
        <v>0</v>
      </c>
      <c r="BH1181">
        <v>324</v>
      </c>
      <c r="BV1181">
        <v>0</v>
      </c>
      <c r="BW1181"/>
      <c r="CG1181">
        <v>0</v>
      </c>
      <c r="CH1181">
        <v>0</v>
      </c>
      <c r="CI1181"/>
      <c r="CJ1181">
        <v>1.4999999999999999E-2</v>
      </c>
      <c r="CQ1181" t="s">
        <v>174</v>
      </c>
      <c r="CR1181" t="s">
        <v>175</v>
      </c>
      <c r="CS1181">
        <v>0</v>
      </c>
    </row>
    <row r="1182" spans="1:97" x14ac:dyDescent="0.2">
      <c r="A1182">
        <v>2022</v>
      </c>
      <c r="B1182">
        <v>2</v>
      </c>
      <c r="C1182" s="262">
        <v>44612</v>
      </c>
      <c r="D1182">
        <v>18</v>
      </c>
      <c r="E1182">
        <v>49</v>
      </c>
      <c r="F1182">
        <v>7</v>
      </c>
      <c r="G1182" t="s">
        <v>291</v>
      </c>
      <c r="H1182" t="s">
        <v>292</v>
      </c>
      <c r="I1182" t="s">
        <v>221</v>
      </c>
      <c r="J1182">
        <v>2</v>
      </c>
      <c r="K1182">
        <v>3</v>
      </c>
      <c r="L1182">
        <v>100</v>
      </c>
      <c r="M1182">
        <v>95.5</v>
      </c>
      <c r="N1182">
        <v>104.5</v>
      </c>
      <c r="O1182">
        <v>142</v>
      </c>
      <c r="P1182">
        <v>143</v>
      </c>
      <c r="Q1182">
        <v>144</v>
      </c>
      <c r="T1182">
        <v>103</v>
      </c>
      <c r="U1182">
        <v>101</v>
      </c>
      <c r="V1182">
        <v>102</v>
      </c>
      <c r="AM1182">
        <v>143</v>
      </c>
      <c r="AN1182">
        <v>102</v>
      </c>
      <c r="AP1182">
        <v>101</v>
      </c>
      <c r="AQ1182">
        <v>107</v>
      </c>
      <c r="AR1182"/>
      <c r="AS1182"/>
      <c r="AV1182">
        <v>956</v>
      </c>
      <c r="AW1182">
        <v>3</v>
      </c>
      <c r="AX1182">
        <v>3</v>
      </c>
      <c r="AY1182">
        <v>3</v>
      </c>
      <c r="BG1182">
        <v>0</v>
      </c>
      <c r="BH1182">
        <v>956</v>
      </c>
      <c r="BK1182">
        <v>924</v>
      </c>
      <c r="BV1182">
        <v>0</v>
      </c>
      <c r="BW1182">
        <v>924</v>
      </c>
      <c r="CG1182">
        <v>0</v>
      </c>
      <c r="CH1182">
        <v>0</v>
      </c>
      <c r="CI1182">
        <v>1880</v>
      </c>
      <c r="CJ1182">
        <v>1.4999999999999999E-2</v>
      </c>
      <c r="CQ1182" t="s">
        <v>174</v>
      </c>
      <c r="CR1182" t="s">
        <v>222</v>
      </c>
      <c r="CS1182">
        <v>0</v>
      </c>
    </row>
    <row r="1183" spans="1:97" x14ac:dyDescent="0.2">
      <c r="A1183">
        <v>2022</v>
      </c>
      <c r="B1183">
        <v>2</v>
      </c>
      <c r="C1183" s="262">
        <v>44612</v>
      </c>
      <c r="D1183">
        <v>18</v>
      </c>
      <c r="E1183">
        <v>50</v>
      </c>
      <c r="F1183">
        <v>7</v>
      </c>
      <c r="G1183" t="s">
        <v>294</v>
      </c>
      <c r="H1183" t="s">
        <v>295</v>
      </c>
      <c r="I1183" t="s">
        <v>221</v>
      </c>
      <c r="J1183">
        <v>2</v>
      </c>
      <c r="K1183">
        <v>3</v>
      </c>
      <c r="L1183">
        <v>54</v>
      </c>
      <c r="M1183">
        <v>51.57</v>
      </c>
      <c r="N1183">
        <v>56.43</v>
      </c>
      <c r="O1183">
        <v>63</v>
      </c>
      <c r="P1183">
        <v>62</v>
      </c>
      <c r="Q1183">
        <v>63</v>
      </c>
      <c r="T1183">
        <v>55</v>
      </c>
      <c r="U1183">
        <v>54</v>
      </c>
      <c r="V1183">
        <v>55</v>
      </c>
      <c r="Y1183">
        <v>107</v>
      </c>
      <c r="AM1183">
        <v>62.666666666666657</v>
      </c>
      <c r="AN1183">
        <v>54.666666666666657</v>
      </c>
      <c r="AP1183">
        <v>101</v>
      </c>
      <c r="AQ1183">
        <v>107</v>
      </c>
      <c r="AR1183">
        <v>16.822429906542059</v>
      </c>
      <c r="AS1183">
        <v>16.822429906542059</v>
      </c>
      <c r="AV1183">
        <v>956</v>
      </c>
      <c r="AW1183">
        <v>2</v>
      </c>
      <c r="AX1183">
        <v>4</v>
      </c>
      <c r="AY1183">
        <v>3</v>
      </c>
      <c r="BG1183">
        <v>0</v>
      </c>
      <c r="BH1183">
        <v>956</v>
      </c>
      <c r="BK1183">
        <v>924</v>
      </c>
      <c r="BV1183">
        <v>0</v>
      </c>
      <c r="BW1183">
        <v>924</v>
      </c>
      <c r="CG1183">
        <v>0</v>
      </c>
      <c r="CH1183">
        <v>0</v>
      </c>
      <c r="CI1183">
        <v>1880</v>
      </c>
      <c r="CJ1183">
        <v>1.4999999999999999E-2</v>
      </c>
      <c r="CQ1183" t="s">
        <v>174</v>
      </c>
      <c r="CR1183" t="s">
        <v>222</v>
      </c>
      <c r="CS1183">
        <v>0</v>
      </c>
    </row>
    <row r="1184" spans="1:97" x14ac:dyDescent="0.2">
      <c r="A1184">
        <v>2022</v>
      </c>
      <c r="B1184">
        <v>2</v>
      </c>
      <c r="C1184" s="262">
        <v>44612</v>
      </c>
      <c r="D1184">
        <v>29</v>
      </c>
      <c r="E1184">
        <v>81</v>
      </c>
      <c r="F1184">
        <v>8</v>
      </c>
      <c r="G1184" t="s">
        <v>418</v>
      </c>
      <c r="H1184" t="s">
        <v>419</v>
      </c>
      <c r="I1184" t="s">
        <v>160</v>
      </c>
      <c r="J1184">
        <v>2</v>
      </c>
      <c r="K1184">
        <v>3</v>
      </c>
      <c r="L1184">
        <v>388</v>
      </c>
      <c r="M1184">
        <v>360.84</v>
      </c>
      <c r="N1184">
        <v>415.16</v>
      </c>
      <c r="O1184">
        <v>552</v>
      </c>
      <c r="P1184">
        <v>541</v>
      </c>
      <c r="Q1184">
        <v>555</v>
      </c>
      <c r="R1184">
        <v>561</v>
      </c>
      <c r="T1184">
        <v>400</v>
      </c>
      <c r="U1184">
        <v>392</v>
      </c>
      <c r="V1184">
        <v>400</v>
      </c>
      <c r="W1184">
        <v>403</v>
      </c>
      <c r="AA1184">
        <v>442</v>
      </c>
      <c r="AB1184">
        <v>477</v>
      </c>
      <c r="AD1184">
        <v>458</v>
      </c>
      <c r="AF1184">
        <v>347</v>
      </c>
      <c r="AG1184">
        <v>392</v>
      </c>
      <c r="AI1184">
        <v>370</v>
      </c>
      <c r="AM1184">
        <v>512.28571428571433</v>
      </c>
      <c r="AN1184">
        <v>386.28571428571428</v>
      </c>
      <c r="AP1184">
        <v>60</v>
      </c>
      <c r="AQ1184">
        <v>120</v>
      </c>
      <c r="AR1184"/>
      <c r="AS1184"/>
      <c r="AV1184">
        <v>470</v>
      </c>
      <c r="AW1184">
        <v>2</v>
      </c>
      <c r="AX1184">
        <v>3</v>
      </c>
      <c r="AY1184">
        <v>3</v>
      </c>
      <c r="BG1184">
        <v>0</v>
      </c>
      <c r="BH1184">
        <v>470</v>
      </c>
      <c r="BV1184">
        <v>0</v>
      </c>
      <c r="BW1184"/>
      <c r="CG1184">
        <v>0</v>
      </c>
      <c r="CH1184">
        <v>0</v>
      </c>
      <c r="CI1184"/>
      <c r="CJ1184">
        <v>1.4999999999999999E-2</v>
      </c>
      <c r="CQ1184" t="s">
        <v>169</v>
      </c>
      <c r="CR1184" t="s">
        <v>238</v>
      </c>
      <c r="CS1184">
        <v>0</v>
      </c>
    </row>
    <row r="1185" spans="1:97" x14ac:dyDescent="0.2">
      <c r="A1185">
        <v>2022</v>
      </c>
      <c r="B1185">
        <v>2</v>
      </c>
      <c r="C1185" s="262">
        <v>44612</v>
      </c>
      <c r="D1185">
        <v>29</v>
      </c>
      <c r="E1185">
        <v>83</v>
      </c>
      <c r="F1185">
        <v>8</v>
      </c>
      <c r="G1185" t="s">
        <v>416</v>
      </c>
      <c r="H1185" t="s">
        <v>417</v>
      </c>
      <c r="I1185" t="s">
        <v>160</v>
      </c>
      <c r="J1185">
        <v>2</v>
      </c>
      <c r="K1185">
        <v>3</v>
      </c>
      <c r="L1185">
        <v>22</v>
      </c>
      <c r="M1185">
        <v>20.46</v>
      </c>
      <c r="N1185">
        <v>23.54</v>
      </c>
      <c r="Y1185">
        <v>117</v>
      </c>
      <c r="Z1185">
        <v>117</v>
      </c>
      <c r="AK1185">
        <v>117</v>
      </c>
      <c r="AL1185">
        <v>117</v>
      </c>
      <c r="AM1185"/>
      <c r="AN1185"/>
      <c r="AP1185">
        <v>60</v>
      </c>
      <c r="AQ1185">
        <v>120</v>
      </c>
      <c r="AR1185">
        <v>15.38461538461539</v>
      </c>
      <c r="AS1185">
        <v>15.38461538461539</v>
      </c>
      <c r="BG1185">
        <v>0</v>
      </c>
      <c r="BH1185"/>
      <c r="BV1185">
        <v>0</v>
      </c>
      <c r="BW1185"/>
      <c r="CG1185">
        <v>0</v>
      </c>
      <c r="CH1185">
        <v>0</v>
      </c>
      <c r="CI1185"/>
      <c r="CJ1185">
        <v>1.4999999999999999E-2</v>
      </c>
      <c r="CQ1185" t="s">
        <v>169</v>
      </c>
      <c r="CR1185" t="s">
        <v>238</v>
      </c>
      <c r="CS1185">
        <v>0</v>
      </c>
    </row>
    <row r="1186" spans="1:97" x14ac:dyDescent="0.2">
      <c r="A1186">
        <v>2022</v>
      </c>
      <c r="B1186">
        <v>2</v>
      </c>
      <c r="C1186" s="262">
        <v>44612</v>
      </c>
      <c r="D1186">
        <v>434</v>
      </c>
      <c r="E1186">
        <v>751</v>
      </c>
      <c r="F1186">
        <v>8</v>
      </c>
      <c r="G1186" t="s">
        <v>193</v>
      </c>
      <c r="H1186" t="s">
        <v>194</v>
      </c>
      <c r="I1186" t="s">
        <v>160</v>
      </c>
      <c r="J1186">
        <v>1</v>
      </c>
      <c r="K1186">
        <v>4</v>
      </c>
      <c r="L1186">
        <v>1009</v>
      </c>
      <c r="M1186">
        <v>949.46900000000005</v>
      </c>
      <c r="N1186">
        <v>1080.6389999999999</v>
      </c>
      <c r="AM1186"/>
      <c r="AN1186"/>
      <c r="AP1186">
        <v>20</v>
      </c>
      <c r="AQ1186">
        <v>180</v>
      </c>
      <c r="AR1186"/>
      <c r="AS1186"/>
      <c r="AV1186">
        <v>240</v>
      </c>
      <c r="AW1186">
        <v>4</v>
      </c>
      <c r="AX1186">
        <v>4</v>
      </c>
      <c r="AY1186">
        <v>4</v>
      </c>
      <c r="BG1186">
        <v>0</v>
      </c>
      <c r="BH1186">
        <v>240</v>
      </c>
      <c r="BK1186">
        <v>192</v>
      </c>
      <c r="BV1186">
        <v>0</v>
      </c>
      <c r="BW1186">
        <v>192</v>
      </c>
      <c r="CG1186">
        <v>0</v>
      </c>
      <c r="CH1186">
        <v>0</v>
      </c>
      <c r="CI1186">
        <v>432</v>
      </c>
      <c r="CJ1186">
        <v>1.4999999999999999E-2</v>
      </c>
      <c r="CQ1186" t="s">
        <v>174</v>
      </c>
      <c r="CR1186" t="s">
        <v>175</v>
      </c>
      <c r="CS1186">
        <v>0</v>
      </c>
    </row>
    <row r="1187" spans="1:97" x14ac:dyDescent="0.2">
      <c r="A1187">
        <v>2022</v>
      </c>
      <c r="B1187">
        <v>2</v>
      </c>
      <c r="C1187" s="262">
        <v>44612</v>
      </c>
      <c r="D1187">
        <v>434</v>
      </c>
      <c r="E1187">
        <v>752</v>
      </c>
      <c r="F1187">
        <v>8</v>
      </c>
      <c r="K1187"/>
      <c r="AM1187"/>
      <c r="AN1187"/>
      <c r="AP1187"/>
      <c r="AQ1187"/>
      <c r="AR1187"/>
      <c r="AS1187"/>
      <c r="BG1187"/>
      <c r="BH1187"/>
      <c r="BV1187"/>
      <c r="BW1187"/>
      <c r="CG1187">
        <v>0</v>
      </c>
      <c r="CH1187"/>
      <c r="CI1187"/>
      <c r="CJ1187">
        <v>1.4999999999999999E-2</v>
      </c>
      <c r="CS1187">
        <v>0</v>
      </c>
    </row>
    <row r="1188" spans="1:97" x14ac:dyDescent="0.2">
      <c r="A1188">
        <v>2022</v>
      </c>
      <c r="B1188">
        <v>2</v>
      </c>
      <c r="C1188" s="262">
        <v>44612</v>
      </c>
      <c r="D1188">
        <v>227</v>
      </c>
      <c r="E1188">
        <v>155</v>
      </c>
      <c r="F1188">
        <v>28</v>
      </c>
      <c r="G1188" t="s">
        <v>315</v>
      </c>
      <c r="H1188" t="s">
        <v>316</v>
      </c>
      <c r="I1188" t="s">
        <v>317</v>
      </c>
      <c r="J1188">
        <v>3</v>
      </c>
      <c r="K1188">
        <v>2</v>
      </c>
      <c r="L1188">
        <v>122</v>
      </c>
      <c r="M1188">
        <v>113.46</v>
      </c>
      <c r="N1188">
        <v>130.54</v>
      </c>
      <c r="O1188">
        <v>224</v>
      </c>
      <c r="P1188">
        <v>220</v>
      </c>
      <c r="T1188">
        <v>158</v>
      </c>
      <c r="U1188">
        <v>153</v>
      </c>
      <c r="Y1188">
        <v>116</v>
      </c>
      <c r="Z1188">
        <v>117</v>
      </c>
      <c r="AM1188">
        <v>222</v>
      </c>
      <c r="AN1188">
        <v>155.5</v>
      </c>
      <c r="AP1188">
        <v>80</v>
      </c>
      <c r="AQ1188">
        <v>135</v>
      </c>
      <c r="AR1188">
        <v>10.3448275862069</v>
      </c>
      <c r="AS1188">
        <v>10.3448275862069</v>
      </c>
      <c r="AW1188">
        <v>7</v>
      </c>
      <c r="AX1188">
        <v>8</v>
      </c>
      <c r="AY1188">
        <v>5</v>
      </c>
      <c r="BG1188">
        <v>0</v>
      </c>
      <c r="BH1188"/>
      <c r="BK1188">
        <v>672</v>
      </c>
      <c r="BV1188">
        <v>0</v>
      </c>
      <c r="BW1188">
        <v>672</v>
      </c>
      <c r="CG1188">
        <v>0</v>
      </c>
      <c r="CH1188">
        <v>0</v>
      </c>
      <c r="CI1188"/>
      <c r="CJ1188">
        <v>0.02</v>
      </c>
      <c r="CQ1188" t="s">
        <v>169</v>
      </c>
      <c r="CR1188" t="s">
        <v>170</v>
      </c>
      <c r="CS1188">
        <v>0</v>
      </c>
    </row>
    <row r="1189" spans="1:97" x14ac:dyDescent="0.2">
      <c r="A1189">
        <v>2022</v>
      </c>
      <c r="B1189">
        <v>2</v>
      </c>
      <c r="C1189" s="262">
        <v>44612</v>
      </c>
      <c r="D1189">
        <v>53</v>
      </c>
      <c r="E1189">
        <v>131</v>
      </c>
      <c r="F1189">
        <v>30</v>
      </c>
      <c r="G1189" t="s">
        <v>435</v>
      </c>
      <c r="H1189" t="s">
        <v>436</v>
      </c>
      <c r="I1189" t="s">
        <v>204</v>
      </c>
      <c r="J1189">
        <v>25</v>
      </c>
      <c r="K1189">
        <v>1</v>
      </c>
      <c r="L1189">
        <v>10</v>
      </c>
      <c r="M1189">
        <v>9.3000000000000007</v>
      </c>
      <c r="N1189">
        <v>10.7</v>
      </c>
      <c r="Q1189">
        <v>19</v>
      </c>
      <c r="R1189">
        <v>20</v>
      </c>
      <c r="V1189">
        <v>12</v>
      </c>
      <c r="W1189">
        <v>13</v>
      </c>
      <c r="Z1189">
        <v>88</v>
      </c>
      <c r="AA1189">
        <v>13</v>
      </c>
      <c r="AB1189">
        <v>15</v>
      </c>
      <c r="AD1189">
        <v>14</v>
      </c>
      <c r="AE1189">
        <v>13</v>
      </c>
      <c r="AF1189">
        <v>8</v>
      </c>
      <c r="AG1189">
        <v>10</v>
      </c>
      <c r="AI1189">
        <v>11</v>
      </c>
      <c r="AJ1189">
        <v>10</v>
      </c>
      <c r="AK1189">
        <v>92</v>
      </c>
      <c r="AL1189">
        <v>85</v>
      </c>
      <c r="AM1189">
        <v>15.66666666666667</v>
      </c>
      <c r="AN1189">
        <v>10.66666666666667</v>
      </c>
      <c r="AP1189">
        <v>910</v>
      </c>
      <c r="AQ1189">
        <v>99</v>
      </c>
      <c r="AR1189">
        <v>1.636363636363636</v>
      </c>
      <c r="AS1189">
        <v>1.636363636363636</v>
      </c>
      <c r="AW1189">
        <v>10</v>
      </c>
      <c r="AX1189">
        <v>10</v>
      </c>
      <c r="AY1189">
        <v>10</v>
      </c>
      <c r="BG1189">
        <v>0</v>
      </c>
      <c r="BH1189"/>
      <c r="BK1189">
        <v>8000</v>
      </c>
      <c r="BL1189">
        <v>3</v>
      </c>
      <c r="BM1189">
        <v>2</v>
      </c>
      <c r="BN1189">
        <v>5</v>
      </c>
      <c r="BV1189">
        <v>0</v>
      </c>
      <c r="BW1189">
        <v>8000</v>
      </c>
      <c r="BX1189">
        <v>13</v>
      </c>
      <c r="BY1189">
        <v>12</v>
      </c>
      <c r="BZ1189">
        <v>15</v>
      </c>
      <c r="CG1189">
        <v>0</v>
      </c>
      <c r="CH1189">
        <v>0</v>
      </c>
      <c r="CI1189"/>
      <c r="CJ1189">
        <v>0.02</v>
      </c>
      <c r="CQ1189" t="s">
        <v>169</v>
      </c>
      <c r="CR1189" t="s">
        <v>238</v>
      </c>
      <c r="CS1189">
        <v>0</v>
      </c>
    </row>
    <row r="1190" spans="1:97" x14ac:dyDescent="0.2">
      <c r="A1190">
        <v>2022</v>
      </c>
      <c r="B1190">
        <v>2</v>
      </c>
      <c r="C1190" s="262">
        <v>44612</v>
      </c>
      <c r="D1190">
        <v>372</v>
      </c>
      <c r="E1190">
        <v>646</v>
      </c>
      <c r="F1190">
        <v>46</v>
      </c>
      <c r="G1190" t="s">
        <v>244</v>
      </c>
      <c r="H1190" t="s">
        <v>245</v>
      </c>
      <c r="I1190" t="s">
        <v>201</v>
      </c>
      <c r="J1190">
        <v>2</v>
      </c>
      <c r="K1190">
        <v>2</v>
      </c>
      <c r="L1190">
        <v>212</v>
      </c>
      <c r="M1190">
        <v>197.16</v>
      </c>
      <c r="N1190">
        <v>226.84</v>
      </c>
      <c r="AM1190"/>
      <c r="AN1190"/>
      <c r="AP1190">
        <v>37</v>
      </c>
      <c r="AQ1190">
        <v>150</v>
      </c>
      <c r="AR1190"/>
      <c r="AS1190"/>
      <c r="AV1190">
        <v>472</v>
      </c>
      <c r="BG1190">
        <v>0</v>
      </c>
      <c r="BH1190">
        <v>472</v>
      </c>
      <c r="BV1190">
        <v>0</v>
      </c>
      <c r="BW1190"/>
      <c r="CG1190">
        <v>0</v>
      </c>
      <c r="CH1190">
        <v>0</v>
      </c>
      <c r="CI1190"/>
      <c r="CJ1190">
        <v>0.02</v>
      </c>
      <c r="CQ1190" t="s">
        <v>169</v>
      </c>
      <c r="CR1190" t="s">
        <v>238</v>
      </c>
      <c r="CS1190">
        <v>0</v>
      </c>
    </row>
    <row r="1191" spans="1:97" x14ac:dyDescent="0.2">
      <c r="A1191">
        <v>2022</v>
      </c>
      <c r="B1191">
        <v>2</v>
      </c>
      <c r="C1191" s="262">
        <v>44612</v>
      </c>
      <c r="D1191">
        <v>372</v>
      </c>
      <c r="E1191">
        <v>647</v>
      </c>
      <c r="F1191">
        <v>46</v>
      </c>
      <c r="G1191" t="s">
        <v>236</v>
      </c>
      <c r="H1191" t="s">
        <v>237</v>
      </c>
      <c r="I1191" t="s">
        <v>201</v>
      </c>
      <c r="J1191">
        <v>2</v>
      </c>
      <c r="K1191">
        <v>2</v>
      </c>
      <c r="L1191">
        <v>212</v>
      </c>
      <c r="M1191">
        <v>197.16</v>
      </c>
      <c r="N1191">
        <v>226.84</v>
      </c>
      <c r="AM1191"/>
      <c r="AN1191"/>
      <c r="AP1191">
        <v>37</v>
      </c>
      <c r="AQ1191">
        <v>150</v>
      </c>
      <c r="AR1191"/>
      <c r="AS1191"/>
      <c r="AV1191">
        <v>472</v>
      </c>
      <c r="BG1191">
        <v>0</v>
      </c>
      <c r="BH1191">
        <v>472</v>
      </c>
      <c r="BV1191">
        <v>0</v>
      </c>
      <c r="BW1191"/>
      <c r="CG1191">
        <v>0</v>
      </c>
      <c r="CH1191">
        <v>0</v>
      </c>
      <c r="CI1191"/>
      <c r="CJ1191">
        <v>0.02</v>
      </c>
      <c r="CQ1191" t="s">
        <v>169</v>
      </c>
      <c r="CR1191" t="s">
        <v>238</v>
      </c>
      <c r="CS1191">
        <v>0</v>
      </c>
    </row>
    <row r="1192" spans="1:97" x14ac:dyDescent="0.2">
      <c r="A1192">
        <v>2022</v>
      </c>
      <c r="B1192">
        <v>2</v>
      </c>
      <c r="C1192" s="262">
        <v>44612</v>
      </c>
      <c r="D1192">
        <v>214</v>
      </c>
      <c r="E1192">
        <v>142</v>
      </c>
      <c r="F1192">
        <v>48</v>
      </c>
      <c r="G1192" t="s">
        <v>253</v>
      </c>
      <c r="H1192" t="s">
        <v>254</v>
      </c>
      <c r="I1192" t="s">
        <v>201</v>
      </c>
      <c r="J1192">
        <v>4</v>
      </c>
      <c r="K1192">
        <v>1</v>
      </c>
      <c r="L1192">
        <v>351</v>
      </c>
      <c r="M1192">
        <v>326.43</v>
      </c>
      <c r="N1192">
        <v>375.57</v>
      </c>
      <c r="AM1192"/>
      <c r="AN1192"/>
      <c r="AP1192">
        <v>74</v>
      </c>
      <c r="AQ1192">
        <v>195</v>
      </c>
      <c r="AR1192"/>
      <c r="AS1192"/>
      <c r="AV1192">
        <v>735</v>
      </c>
      <c r="BG1192">
        <v>0</v>
      </c>
      <c r="BH1192">
        <v>735</v>
      </c>
      <c r="BV1192">
        <v>0</v>
      </c>
      <c r="BW1192"/>
      <c r="CG1192">
        <v>0</v>
      </c>
      <c r="CH1192">
        <v>0</v>
      </c>
      <c r="CI1192"/>
      <c r="CJ1192">
        <v>0.02</v>
      </c>
      <c r="CQ1192" t="s">
        <v>169</v>
      </c>
      <c r="CR1192" t="s">
        <v>238</v>
      </c>
      <c r="CS1192">
        <v>0</v>
      </c>
    </row>
    <row r="1193" spans="1:97" x14ac:dyDescent="0.2">
      <c r="A1193">
        <v>2022</v>
      </c>
      <c r="B1193">
        <v>2</v>
      </c>
      <c r="C1193" s="262">
        <v>44612</v>
      </c>
      <c r="D1193">
        <v>334</v>
      </c>
      <c r="E1193">
        <v>254</v>
      </c>
      <c r="F1193">
        <v>49</v>
      </c>
      <c r="G1193" t="s">
        <v>200</v>
      </c>
      <c r="H1193" t="s">
        <v>168</v>
      </c>
      <c r="I1193" t="s">
        <v>201</v>
      </c>
      <c r="J1193">
        <v>4</v>
      </c>
      <c r="K1193">
        <v>2</v>
      </c>
      <c r="L1193">
        <v>203</v>
      </c>
      <c r="M1193">
        <v>188.79</v>
      </c>
      <c r="N1193">
        <v>217.21</v>
      </c>
      <c r="O1193">
        <v>294</v>
      </c>
      <c r="P1193">
        <v>286</v>
      </c>
      <c r="Q1193">
        <v>288</v>
      </c>
      <c r="R1193">
        <v>297</v>
      </c>
      <c r="T1193">
        <v>210</v>
      </c>
      <c r="U1193">
        <v>206</v>
      </c>
      <c r="V1193">
        <v>210</v>
      </c>
      <c r="W1193">
        <v>209</v>
      </c>
      <c r="Y1193">
        <v>148</v>
      </c>
      <c r="Z1193">
        <v>147</v>
      </c>
      <c r="AB1193">
        <v>275</v>
      </c>
      <c r="AD1193">
        <v>282</v>
      </c>
      <c r="AE1193">
        <v>267</v>
      </c>
      <c r="AG1193">
        <v>204</v>
      </c>
      <c r="AI1193">
        <v>213</v>
      </c>
      <c r="AJ1193">
        <v>208</v>
      </c>
      <c r="AM1193">
        <v>284.14285714285722</v>
      </c>
      <c r="AN1193">
        <v>208.57142857142861</v>
      </c>
      <c r="AP1193">
        <v>94</v>
      </c>
      <c r="AQ1193">
        <v>153</v>
      </c>
      <c r="AR1193">
        <v>6.1224489795918364</v>
      </c>
      <c r="AS1193">
        <v>6.1224489795918364</v>
      </c>
      <c r="AV1193">
        <v>1200</v>
      </c>
      <c r="AW1193">
        <v>10</v>
      </c>
      <c r="AX1193">
        <v>5</v>
      </c>
      <c r="AY1193">
        <v>15</v>
      </c>
      <c r="BG1193">
        <v>0</v>
      </c>
      <c r="BH1193">
        <v>1200</v>
      </c>
      <c r="BV1193">
        <v>0</v>
      </c>
      <c r="BW1193"/>
      <c r="CG1193">
        <v>0</v>
      </c>
      <c r="CH1193">
        <v>0</v>
      </c>
      <c r="CI1193"/>
      <c r="CJ1193">
        <v>0.02</v>
      </c>
      <c r="CQ1193" t="s">
        <v>169</v>
      </c>
      <c r="CR1193" t="s">
        <v>170</v>
      </c>
      <c r="CS1193">
        <v>0</v>
      </c>
    </row>
    <row r="1194" spans="1:97" x14ac:dyDescent="0.2">
      <c r="A1194">
        <v>2022</v>
      </c>
      <c r="B1194">
        <v>2</v>
      </c>
      <c r="C1194" s="262">
        <v>44613</v>
      </c>
      <c r="D1194">
        <v>137</v>
      </c>
      <c r="E1194">
        <v>273</v>
      </c>
      <c r="F1194">
        <v>2</v>
      </c>
      <c r="G1194" t="s">
        <v>163</v>
      </c>
      <c r="H1194" t="s">
        <v>164</v>
      </c>
      <c r="I1194" t="s">
        <v>160</v>
      </c>
      <c r="J1194">
        <v>3</v>
      </c>
      <c r="K1194">
        <v>2</v>
      </c>
      <c r="L1194">
        <v>564</v>
      </c>
      <c r="M1194">
        <v>524.52</v>
      </c>
      <c r="N1194">
        <v>603.48</v>
      </c>
      <c r="AM1194"/>
      <c r="AN1194"/>
      <c r="AP1194">
        <v>93</v>
      </c>
      <c r="AQ1194">
        <v>116</v>
      </c>
      <c r="AR1194"/>
      <c r="AS1194"/>
      <c r="BG1194">
        <v>0</v>
      </c>
      <c r="BH1194"/>
      <c r="BV1194">
        <v>0</v>
      </c>
      <c r="BW1194"/>
      <c r="CG1194">
        <v>0</v>
      </c>
      <c r="CH1194">
        <v>0</v>
      </c>
      <c r="CI1194"/>
      <c r="CJ1194">
        <v>1.4999999999999999E-2</v>
      </c>
      <c r="CQ1194" t="s">
        <v>165</v>
      </c>
      <c r="CS1194">
        <v>0</v>
      </c>
    </row>
    <row r="1195" spans="1:97" x14ac:dyDescent="0.2">
      <c r="A1195">
        <v>2022</v>
      </c>
      <c r="B1195">
        <v>2</v>
      </c>
      <c r="C1195" s="262">
        <v>44613</v>
      </c>
      <c r="D1195">
        <v>425</v>
      </c>
      <c r="E1195">
        <v>674</v>
      </c>
      <c r="F1195">
        <v>2</v>
      </c>
      <c r="G1195" t="s">
        <v>219</v>
      </c>
      <c r="H1195" t="s">
        <v>220</v>
      </c>
      <c r="I1195" t="s">
        <v>221</v>
      </c>
      <c r="J1195">
        <v>2</v>
      </c>
      <c r="K1195">
        <v>1</v>
      </c>
      <c r="L1195">
        <v>256</v>
      </c>
      <c r="M1195">
        <v>240.89599999999999</v>
      </c>
      <c r="N1195">
        <v>274.17599999999999</v>
      </c>
      <c r="O1195">
        <v>344</v>
      </c>
      <c r="P1195">
        <v>324</v>
      </c>
      <c r="R1195">
        <v>329</v>
      </c>
      <c r="S1195">
        <v>341</v>
      </c>
      <c r="T1195">
        <v>284</v>
      </c>
      <c r="U1195">
        <v>279</v>
      </c>
      <c r="W1195">
        <v>299</v>
      </c>
      <c r="X1195">
        <v>286</v>
      </c>
      <c r="Y1195">
        <v>114</v>
      </c>
      <c r="Z1195">
        <v>114</v>
      </c>
      <c r="AA1195">
        <v>367</v>
      </c>
      <c r="AB1195">
        <v>414</v>
      </c>
      <c r="AD1195">
        <v>440</v>
      </c>
      <c r="AF1195">
        <v>313</v>
      </c>
      <c r="AG1195">
        <v>319</v>
      </c>
      <c r="AI1195">
        <v>386</v>
      </c>
      <c r="AK1195">
        <v>114</v>
      </c>
      <c r="AL1195">
        <v>114</v>
      </c>
      <c r="AM1195">
        <v>365.57142857142861</v>
      </c>
      <c r="AN1195">
        <v>309.42857142857139</v>
      </c>
      <c r="AP1195">
        <v>60</v>
      </c>
      <c r="AQ1195">
        <v>120</v>
      </c>
      <c r="AR1195">
        <v>15.789473684210529</v>
      </c>
      <c r="AS1195">
        <v>15.789473684210529</v>
      </c>
      <c r="BG1195">
        <v>0</v>
      </c>
      <c r="BH1195"/>
      <c r="BK1195">
        <v>1000</v>
      </c>
      <c r="BM1195">
        <v>4</v>
      </c>
      <c r="BN1195">
        <v>5</v>
      </c>
      <c r="BV1195">
        <v>0</v>
      </c>
      <c r="BW1195">
        <v>1000</v>
      </c>
      <c r="CG1195">
        <v>0</v>
      </c>
      <c r="CH1195">
        <v>0</v>
      </c>
      <c r="CI1195"/>
      <c r="CJ1195">
        <v>1.4999999999999999E-2</v>
      </c>
      <c r="CQ1195" t="s">
        <v>174</v>
      </c>
      <c r="CR1195" t="s">
        <v>222</v>
      </c>
      <c r="CS1195">
        <v>0</v>
      </c>
    </row>
    <row r="1196" spans="1:97" x14ac:dyDescent="0.2">
      <c r="A1196">
        <v>2022</v>
      </c>
      <c r="B1196">
        <v>2</v>
      </c>
      <c r="C1196" s="262">
        <v>44613</v>
      </c>
      <c r="D1196">
        <v>137</v>
      </c>
      <c r="E1196">
        <v>273</v>
      </c>
      <c r="F1196">
        <v>3</v>
      </c>
      <c r="G1196" t="s">
        <v>163</v>
      </c>
      <c r="H1196" t="s">
        <v>164</v>
      </c>
      <c r="I1196" t="s">
        <v>160</v>
      </c>
      <c r="J1196">
        <v>3</v>
      </c>
      <c r="K1196">
        <v>2</v>
      </c>
      <c r="L1196">
        <v>564</v>
      </c>
      <c r="M1196">
        <v>524.52</v>
      </c>
      <c r="N1196">
        <v>603.48</v>
      </c>
      <c r="AM1196"/>
      <c r="AN1196"/>
      <c r="AP1196">
        <v>93</v>
      </c>
      <c r="AQ1196">
        <v>116</v>
      </c>
      <c r="AR1196"/>
      <c r="AS1196"/>
      <c r="BG1196">
        <v>0</v>
      </c>
      <c r="BH1196"/>
      <c r="BV1196">
        <v>0</v>
      </c>
      <c r="BW1196"/>
      <c r="CG1196">
        <v>0</v>
      </c>
      <c r="CH1196">
        <v>0</v>
      </c>
      <c r="CI1196"/>
      <c r="CJ1196">
        <v>1.4999999999999999E-2</v>
      </c>
      <c r="CQ1196" t="s">
        <v>165</v>
      </c>
      <c r="CS1196">
        <v>0</v>
      </c>
    </row>
    <row r="1197" spans="1:97" x14ac:dyDescent="0.2">
      <c r="A1197">
        <v>2022</v>
      </c>
      <c r="B1197">
        <v>2</v>
      </c>
      <c r="C1197" s="262">
        <v>44613</v>
      </c>
      <c r="D1197">
        <v>421</v>
      </c>
      <c r="E1197">
        <v>667</v>
      </c>
      <c r="F1197">
        <v>3</v>
      </c>
      <c r="G1197" t="s">
        <v>311</v>
      </c>
      <c r="H1197" t="s">
        <v>312</v>
      </c>
      <c r="I1197" t="s">
        <v>160</v>
      </c>
      <c r="J1197">
        <v>1</v>
      </c>
      <c r="K1197">
        <v>4</v>
      </c>
      <c r="L1197">
        <v>1554</v>
      </c>
      <c r="M1197">
        <v>1462.3140000000001</v>
      </c>
      <c r="N1197">
        <v>1664.3340000000001</v>
      </c>
      <c r="O1197">
        <v>2616</v>
      </c>
      <c r="T1197">
        <v>1724</v>
      </c>
      <c r="AM1197">
        <v>2616</v>
      </c>
      <c r="AN1197">
        <v>1724</v>
      </c>
      <c r="AP1197">
        <v>18</v>
      </c>
      <c r="AQ1197">
        <v>200</v>
      </c>
      <c r="AR1197"/>
      <c r="AS1197"/>
      <c r="AV1197">
        <v>180</v>
      </c>
      <c r="AW1197">
        <v>7</v>
      </c>
      <c r="AX1197">
        <v>8</v>
      </c>
      <c r="AY1197">
        <v>5</v>
      </c>
      <c r="BG1197">
        <v>0</v>
      </c>
      <c r="BH1197">
        <v>180</v>
      </c>
      <c r="BK1197">
        <v>280</v>
      </c>
      <c r="BV1197">
        <v>0</v>
      </c>
      <c r="BW1197">
        <v>280</v>
      </c>
      <c r="CG1197">
        <v>0</v>
      </c>
      <c r="CH1197">
        <v>0</v>
      </c>
      <c r="CI1197">
        <v>460</v>
      </c>
      <c r="CJ1197">
        <v>1.4999999999999999E-2</v>
      </c>
      <c r="CQ1197" t="s">
        <v>174</v>
      </c>
      <c r="CR1197" t="s">
        <v>175</v>
      </c>
      <c r="CS1197">
        <v>0</v>
      </c>
    </row>
    <row r="1198" spans="1:97" x14ac:dyDescent="0.2">
      <c r="A1198">
        <v>2022</v>
      </c>
      <c r="B1198">
        <v>2</v>
      </c>
      <c r="C1198" s="262">
        <v>44613</v>
      </c>
      <c r="D1198">
        <v>421</v>
      </c>
      <c r="E1198">
        <v>673</v>
      </c>
      <c r="F1198">
        <v>3</v>
      </c>
      <c r="G1198" t="s">
        <v>313</v>
      </c>
      <c r="H1198" t="s">
        <v>314</v>
      </c>
      <c r="I1198" t="s">
        <v>160</v>
      </c>
      <c r="J1198">
        <v>1</v>
      </c>
      <c r="K1198">
        <v>4</v>
      </c>
      <c r="L1198">
        <v>61.6</v>
      </c>
      <c r="M1198">
        <v>57.965600000000002</v>
      </c>
      <c r="N1198">
        <v>65.973600000000005</v>
      </c>
      <c r="O1198">
        <v>93</v>
      </c>
      <c r="T1198">
        <v>71</v>
      </c>
      <c r="AM1198">
        <v>93</v>
      </c>
      <c r="AN1198">
        <v>71</v>
      </c>
      <c r="AP1198">
        <v>18</v>
      </c>
      <c r="AQ1198">
        <v>200</v>
      </c>
      <c r="AR1198"/>
      <c r="AS1198"/>
      <c r="BG1198">
        <v>0</v>
      </c>
      <c r="BH1198"/>
      <c r="BV1198">
        <v>0</v>
      </c>
      <c r="BW1198"/>
      <c r="CG1198">
        <v>0</v>
      </c>
      <c r="CH1198">
        <v>0</v>
      </c>
      <c r="CI1198"/>
      <c r="CJ1198">
        <v>1.4999999999999999E-2</v>
      </c>
      <c r="CQ1198" t="s">
        <v>174</v>
      </c>
      <c r="CR1198" t="s">
        <v>175</v>
      </c>
      <c r="CS1198">
        <v>0</v>
      </c>
    </row>
    <row r="1199" spans="1:97" x14ac:dyDescent="0.2">
      <c r="A1199">
        <v>2022</v>
      </c>
      <c r="B1199">
        <v>2</v>
      </c>
      <c r="C1199" s="262">
        <v>44613</v>
      </c>
      <c r="D1199">
        <v>422</v>
      </c>
      <c r="E1199">
        <v>668</v>
      </c>
      <c r="F1199">
        <v>3</v>
      </c>
      <c r="G1199" t="s">
        <v>308</v>
      </c>
      <c r="H1199" t="s">
        <v>309</v>
      </c>
      <c r="I1199" t="s">
        <v>160</v>
      </c>
      <c r="J1199">
        <v>2</v>
      </c>
      <c r="K1199">
        <v>1</v>
      </c>
      <c r="L1199">
        <v>103</v>
      </c>
      <c r="M1199">
        <v>96.923000000000002</v>
      </c>
      <c r="N1199">
        <v>110.313</v>
      </c>
      <c r="R1199">
        <v>166</v>
      </c>
      <c r="S1199">
        <v>156</v>
      </c>
      <c r="W1199">
        <v>117</v>
      </c>
      <c r="X1199">
        <v>110</v>
      </c>
      <c r="Z1199">
        <v>138</v>
      </c>
      <c r="AA1199">
        <v>192</v>
      </c>
      <c r="AB1199">
        <v>172</v>
      </c>
      <c r="AD1199">
        <v>158</v>
      </c>
      <c r="AF1199">
        <v>119</v>
      </c>
      <c r="AG1199">
        <v>117</v>
      </c>
      <c r="AI1199">
        <v>130</v>
      </c>
      <c r="AK1199">
        <v>120</v>
      </c>
      <c r="AL1199">
        <v>120</v>
      </c>
      <c r="AM1199">
        <v>168.8</v>
      </c>
      <c r="AN1199">
        <v>118.6</v>
      </c>
      <c r="AP1199">
        <v>103</v>
      </c>
      <c r="AQ1199">
        <v>105</v>
      </c>
      <c r="AR1199">
        <v>14.28571428571429</v>
      </c>
      <c r="AS1199">
        <v>14.28571428571429</v>
      </c>
      <c r="AW1199">
        <v>4</v>
      </c>
      <c r="AX1199">
        <v>4</v>
      </c>
      <c r="AY1199">
        <v>2</v>
      </c>
      <c r="BG1199">
        <v>0</v>
      </c>
      <c r="BH1199"/>
      <c r="BK1199">
        <v>360</v>
      </c>
      <c r="BM1199">
        <v>3</v>
      </c>
      <c r="BN1199">
        <v>3</v>
      </c>
      <c r="BV1199">
        <v>0</v>
      </c>
      <c r="BW1199">
        <v>360</v>
      </c>
      <c r="BY1199">
        <v>7</v>
      </c>
      <c r="BZ1199">
        <v>5</v>
      </c>
      <c r="CG1199">
        <v>0</v>
      </c>
      <c r="CH1199">
        <v>0</v>
      </c>
      <c r="CI1199"/>
      <c r="CJ1199">
        <v>1.4999999999999999E-2</v>
      </c>
      <c r="CQ1199" t="s">
        <v>174</v>
      </c>
      <c r="CR1199" t="s">
        <v>175</v>
      </c>
      <c r="CS1199">
        <v>0</v>
      </c>
    </row>
    <row r="1200" spans="1:97" x14ac:dyDescent="0.2">
      <c r="A1200">
        <v>2022</v>
      </c>
      <c r="B1200">
        <v>2</v>
      </c>
      <c r="C1200" s="262">
        <v>44613</v>
      </c>
      <c r="D1200">
        <v>423</v>
      </c>
      <c r="E1200">
        <v>669</v>
      </c>
      <c r="F1200">
        <v>3</v>
      </c>
      <c r="G1200" t="s">
        <v>247</v>
      </c>
      <c r="H1200" t="s">
        <v>248</v>
      </c>
      <c r="I1200" t="s">
        <v>160</v>
      </c>
      <c r="J1200">
        <v>2</v>
      </c>
      <c r="K1200">
        <v>2</v>
      </c>
      <c r="L1200">
        <v>954</v>
      </c>
      <c r="M1200">
        <v>897.71400000000006</v>
      </c>
      <c r="N1200">
        <v>1021.734</v>
      </c>
      <c r="AM1200"/>
      <c r="AN1200"/>
      <c r="AP1200">
        <v>40</v>
      </c>
      <c r="AQ1200">
        <v>180</v>
      </c>
      <c r="AR1200"/>
      <c r="AS1200"/>
      <c r="BG1200">
        <v>0</v>
      </c>
      <c r="BH1200"/>
      <c r="BV1200">
        <v>0</v>
      </c>
      <c r="BW1200"/>
      <c r="CG1200">
        <v>0</v>
      </c>
      <c r="CH1200">
        <v>0</v>
      </c>
      <c r="CI1200"/>
      <c r="CJ1200">
        <v>1.4999999999999999E-2</v>
      </c>
      <c r="CQ1200" t="s">
        <v>174</v>
      </c>
      <c r="CR1200" t="s">
        <v>175</v>
      </c>
      <c r="CS1200">
        <v>0</v>
      </c>
    </row>
    <row r="1201" spans="1:97" x14ac:dyDescent="0.2">
      <c r="A1201">
        <v>2022</v>
      </c>
      <c r="B1201">
        <v>2</v>
      </c>
      <c r="C1201" s="262">
        <v>44613</v>
      </c>
      <c r="D1201">
        <v>47</v>
      </c>
      <c r="E1201">
        <v>122</v>
      </c>
      <c r="F1201">
        <v>4</v>
      </c>
      <c r="G1201" t="s">
        <v>224</v>
      </c>
      <c r="H1201" t="s">
        <v>225</v>
      </c>
      <c r="I1201" t="s">
        <v>221</v>
      </c>
      <c r="J1201">
        <v>2</v>
      </c>
      <c r="K1201">
        <v>1</v>
      </c>
      <c r="L1201">
        <v>280</v>
      </c>
      <c r="M1201">
        <v>267.39999999999998</v>
      </c>
      <c r="N1201">
        <v>292.60000000000002</v>
      </c>
      <c r="AM1201"/>
      <c r="AN1201"/>
      <c r="AP1201">
        <v>64</v>
      </c>
      <c r="AQ1201">
        <v>113</v>
      </c>
      <c r="AR1201"/>
      <c r="AS1201"/>
      <c r="BG1201">
        <v>0</v>
      </c>
      <c r="BH1201"/>
      <c r="BK1201">
        <v>500</v>
      </c>
      <c r="BV1201">
        <v>0</v>
      </c>
      <c r="BW1201">
        <v>500</v>
      </c>
      <c r="CG1201">
        <v>0</v>
      </c>
      <c r="CH1201">
        <v>0</v>
      </c>
      <c r="CI1201"/>
      <c r="CJ1201">
        <v>1.4999999999999999E-2</v>
      </c>
      <c r="CQ1201" t="s">
        <v>174</v>
      </c>
      <c r="CR1201" t="s">
        <v>222</v>
      </c>
      <c r="CS1201">
        <v>0</v>
      </c>
    </row>
    <row r="1202" spans="1:97" x14ac:dyDescent="0.2">
      <c r="A1202">
        <v>2022</v>
      </c>
      <c r="B1202">
        <v>2</v>
      </c>
      <c r="C1202" s="262">
        <v>44613</v>
      </c>
      <c r="D1202">
        <v>124</v>
      </c>
      <c r="E1202">
        <v>689</v>
      </c>
      <c r="F1202">
        <v>4</v>
      </c>
      <c r="G1202" t="s">
        <v>276</v>
      </c>
      <c r="H1202" t="s">
        <v>277</v>
      </c>
      <c r="I1202" t="s">
        <v>160</v>
      </c>
      <c r="J1202">
        <v>2</v>
      </c>
      <c r="K1202">
        <v>2</v>
      </c>
      <c r="L1202">
        <v>75</v>
      </c>
      <c r="M1202">
        <v>67.5</v>
      </c>
      <c r="N1202">
        <v>82.5</v>
      </c>
      <c r="Y1202">
        <v>108</v>
      </c>
      <c r="Z1202">
        <v>108</v>
      </c>
      <c r="AK1202">
        <v>108</v>
      </c>
      <c r="AL1202">
        <v>108</v>
      </c>
      <c r="AM1202"/>
      <c r="AN1202"/>
      <c r="AP1202">
        <v>59</v>
      </c>
      <c r="AQ1202">
        <v>122</v>
      </c>
      <c r="AR1202">
        <v>16.666666666666671</v>
      </c>
      <c r="AS1202">
        <v>16.666666666666671</v>
      </c>
      <c r="BG1202">
        <v>0</v>
      </c>
      <c r="BH1202"/>
      <c r="BV1202">
        <v>0</v>
      </c>
      <c r="BW1202"/>
      <c r="CG1202">
        <v>0</v>
      </c>
      <c r="CH1202">
        <v>0</v>
      </c>
      <c r="CI1202"/>
      <c r="CJ1202">
        <v>1.4999999999999999E-2</v>
      </c>
      <c r="CQ1202" t="s">
        <v>169</v>
      </c>
      <c r="CR1202" t="s">
        <v>179</v>
      </c>
      <c r="CS1202">
        <v>0</v>
      </c>
    </row>
    <row r="1203" spans="1:97" x14ac:dyDescent="0.2">
      <c r="A1203">
        <v>2022</v>
      </c>
      <c r="B1203">
        <v>2</v>
      </c>
      <c r="C1203" s="262">
        <v>44613</v>
      </c>
      <c r="D1203">
        <v>382</v>
      </c>
      <c r="E1203">
        <v>449</v>
      </c>
      <c r="F1203">
        <v>4</v>
      </c>
      <c r="G1203" t="s">
        <v>299</v>
      </c>
      <c r="H1203" t="s">
        <v>300</v>
      </c>
      <c r="I1203" t="s">
        <v>160</v>
      </c>
      <c r="J1203">
        <v>3</v>
      </c>
      <c r="K1203">
        <v>1</v>
      </c>
      <c r="L1203">
        <v>46</v>
      </c>
      <c r="M1203">
        <v>40.985999999999997</v>
      </c>
      <c r="N1203">
        <v>50.048000000000002</v>
      </c>
      <c r="O1203">
        <v>63</v>
      </c>
      <c r="P1203">
        <v>67</v>
      </c>
      <c r="R1203">
        <v>69</v>
      </c>
      <c r="S1203">
        <v>71</v>
      </c>
      <c r="T1203">
        <v>46</v>
      </c>
      <c r="U1203">
        <v>48</v>
      </c>
      <c r="W1203">
        <v>45</v>
      </c>
      <c r="X1203">
        <v>46</v>
      </c>
      <c r="Y1203">
        <v>99</v>
      </c>
      <c r="Z1203">
        <v>99</v>
      </c>
      <c r="AA1203">
        <v>66</v>
      </c>
      <c r="AB1203">
        <v>62</v>
      </c>
      <c r="AD1203">
        <v>65</v>
      </c>
      <c r="AF1203">
        <v>48</v>
      </c>
      <c r="AG1203">
        <v>49</v>
      </c>
      <c r="AI1203">
        <v>52</v>
      </c>
      <c r="AK1203">
        <v>99</v>
      </c>
      <c r="AL1203">
        <v>99</v>
      </c>
      <c r="AM1203">
        <v>66.142857142857139</v>
      </c>
      <c r="AN1203">
        <v>47.714285714285722</v>
      </c>
      <c r="AP1203">
        <v>112</v>
      </c>
      <c r="AQ1203">
        <v>96</v>
      </c>
      <c r="AR1203">
        <v>12.121212121212119</v>
      </c>
      <c r="AS1203">
        <v>12.121212121212119</v>
      </c>
      <c r="AV1203">
        <v>630</v>
      </c>
      <c r="AW1203">
        <v>2</v>
      </c>
      <c r="AX1203">
        <v>2</v>
      </c>
      <c r="AY1203">
        <v>3</v>
      </c>
      <c r="BG1203">
        <v>0</v>
      </c>
      <c r="BH1203">
        <v>630</v>
      </c>
      <c r="BK1203">
        <v>1980</v>
      </c>
      <c r="BM1203">
        <v>5</v>
      </c>
      <c r="BN1203">
        <v>4</v>
      </c>
      <c r="BV1203">
        <v>0</v>
      </c>
      <c r="BW1203">
        <v>1980</v>
      </c>
      <c r="BY1203">
        <v>7</v>
      </c>
      <c r="BZ1203">
        <v>7</v>
      </c>
      <c r="CG1203">
        <v>0</v>
      </c>
      <c r="CH1203">
        <v>0</v>
      </c>
      <c r="CI1203">
        <v>2610</v>
      </c>
      <c r="CJ1203">
        <v>1.4999999999999999E-2</v>
      </c>
      <c r="CQ1203" t="s">
        <v>174</v>
      </c>
      <c r="CR1203" t="s">
        <v>175</v>
      </c>
      <c r="CS1203">
        <v>0</v>
      </c>
    </row>
    <row r="1204" spans="1:97" x14ac:dyDescent="0.2">
      <c r="A1204">
        <v>2022</v>
      </c>
      <c r="B1204">
        <v>2</v>
      </c>
      <c r="C1204" s="262">
        <v>44613</v>
      </c>
      <c r="D1204">
        <v>376</v>
      </c>
      <c r="E1204">
        <v>438</v>
      </c>
      <c r="F1204">
        <v>5</v>
      </c>
      <c r="G1204" t="s">
        <v>197</v>
      </c>
      <c r="H1204" t="s">
        <v>198</v>
      </c>
      <c r="I1204" t="s">
        <v>160</v>
      </c>
      <c r="J1204">
        <v>3</v>
      </c>
      <c r="K1204">
        <v>2</v>
      </c>
      <c r="L1204">
        <v>335</v>
      </c>
      <c r="M1204">
        <v>315.23500000000001</v>
      </c>
      <c r="N1204">
        <v>358.78500000000003</v>
      </c>
      <c r="O1204">
        <v>393</v>
      </c>
      <c r="P1204">
        <v>387</v>
      </c>
      <c r="R1204">
        <v>395</v>
      </c>
      <c r="S1204">
        <v>385</v>
      </c>
      <c r="T1204">
        <v>355</v>
      </c>
      <c r="U1204">
        <v>350</v>
      </c>
      <c r="W1204">
        <v>361</v>
      </c>
      <c r="X1204">
        <v>353</v>
      </c>
      <c r="AA1204">
        <v>239</v>
      </c>
      <c r="AB1204">
        <v>456</v>
      </c>
      <c r="AF1204">
        <v>190</v>
      </c>
      <c r="AG1204">
        <v>366</v>
      </c>
      <c r="AM1204">
        <v>375.83333333333331</v>
      </c>
      <c r="AN1204">
        <v>329.16666666666669</v>
      </c>
      <c r="AP1204">
        <v>75</v>
      </c>
      <c r="AQ1204">
        <v>144</v>
      </c>
      <c r="AR1204"/>
      <c r="AS1204"/>
      <c r="BG1204">
        <v>0</v>
      </c>
      <c r="BH1204"/>
      <c r="BV1204">
        <v>0</v>
      </c>
      <c r="BW1204"/>
      <c r="CG1204">
        <v>0</v>
      </c>
      <c r="CH1204">
        <v>0</v>
      </c>
      <c r="CI1204"/>
      <c r="CJ1204">
        <v>1.4999999999999999E-2</v>
      </c>
      <c r="CQ1204" t="s">
        <v>174</v>
      </c>
      <c r="CR1204" t="s">
        <v>175</v>
      </c>
      <c r="CS1204">
        <v>0</v>
      </c>
    </row>
    <row r="1205" spans="1:97" x14ac:dyDescent="0.2">
      <c r="A1205">
        <v>2022</v>
      </c>
      <c r="B1205">
        <v>2</v>
      </c>
      <c r="C1205" s="262">
        <v>44613</v>
      </c>
      <c r="D1205">
        <v>421</v>
      </c>
      <c r="E1205">
        <v>673</v>
      </c>
      <c r="F1205">
        <v>5</v>
      </c>
      <c r="G1205" t="s">
        <v>313</v>
      </c>
      <c r="H1205" t="s">
        <v>314</v>
      </c>
      <c r="I1205" t="s">
        <v>160</v>
      </c>
      <c r="J1205">
        <v>1</v>
      </c>
      <c r="K1205">
        <v>4</v>
      </c>
      <c r="L1205">
        <v>61.6</v>
      </c>
      <c r="M1205">
        <v>57.965600000000002</v>
      </c>
      <c r="N1205">
        <v>65.973600000000005</v>
      </c>
      <c r="AK1205">
        <v>115</v>
      </c>
      <c r="AL1205">
        <v>127</v>
      </c>
      <c r="AM1205"/>
      <c r="AN1205"/>
      <c r="AP1205">
        <v>18</v>
      </c>
      <c r="AQ1205">
        <v>200</v>
      </c>
      <c r="AR1205">
        <v>29.75206611570248</v>
      </c>
      <c r="AS1205">
        <v>29.75206611570248</v>
      </c>
      <c r="AV1205">
        <v>936</v>
      </c>
      <c r="AW1205">
        <v>8</v>
      </c>
      <c r="AX1205">
        <v>8</v>
      </c>
      <c r="AY1205">
        <v>4</v>
      </c>
      <c r="BG1205">
        <v>0</v>
      </c>
      <c r="BH1205">
        <v>936</v>
      </c>
      <c r="BK1205">
        <v>720</v>
      </c>
      <c r="BL1205">
        <v>1</v>
      </c>
      <c r="BM1205">
        <v>2</v>
      </c>
      <c r="BN1205">
        <v>6</v>
      </c>
      <c r="BV1205">
        <v>0</v>
      </c>
      <c r="BW1205">
        <v>720</v>
      </c>
      <c r="BX1205">
        <v>4</v>
      </c>
      <c r="BY1205">
        <v>5</v>
      </c>
      <c r="BZ1205">
        <v>5</v>
      </c>
      <c r="CG1205">
        <v>0</v>
      </c>
      <c r="CH1205">
        <v>0</v>
      </c>
      <c r="CI1205">
        <v>1656</v>
      </c>
      <c r="CJ1205">
        <v>1.4999999999999999E-2</v>
      </c>
      <c r="CQ1205" t="s">
        <v>174</v>
      </c>
      <c r="CR1205" t="s">
        <v>175</v>
      </c>
      <c r="CS1205">
        <v>0</v>
      </c>
    </row>
    <row r="1206" spans="1:97" x14ac:dyDescent="0.2">
      <c r="A1206">
        <v>2022</v>
      </c>
      <c r="B1206">
        <v>2</v>
      </c>
      <c r="C1206" s="262">
        <v>44613</v>
      </c>
      <c r="D1206">
        <v>29</v>
      </c>
      <c r="E1206">
        <v>81</v>
      </c>
      <c r="F1206">
        <v>6</v>
      </c>
      <c r="G1206" t="s">
        <v>418</v>
      </c>
      <c r="H1206" t="s">
        <v>419</v>
      </c>
      <c r="I1206" t="s">
        <v>160</v>
      </c>
      <c r="J1206">
        <v>2</v>
      </c>
      <c r="K1206">
        <v>3</v>
      </c>
      <c r="L1206">
        <v>388</v>
      </c>
      <c r="M1206">
        <v>360.84</v>
      </c>
      <c r="N1206">
        <v>415.16</v>
      </c>
      <c r="O1206">
        <v>478</v>
      </c>
      <c r="T1206">
        <v>395</v>
      </c>
      <c r="AM1206">
        <v>478</v>
      </c>
      <c r="AN1206">
        <v>395</v>
      </c>
      <c r="AP1206">
        <v>60</v>
      </c>
      <c r="AQ1206">
        <v>120</v>
      </c>
      <c r="AR1206"/>
      <c r="AS1206"/>
      <c r="AV1206">
        <v>800</v>
      </c>
      <c r="AW1206">
        <v>3</v>
      </c>
      <c r="AX1206">
        <v>2</v>
      </c>
      <c r="AY1206">
        <v>2</v>
      </c>
      <c r="BG1206">
        <v>0</v>
      </c>
      <c r="BH1206">
        <v>800</v>
      </c>
      <c r="BV1206">
        <v>0</v>
      </c>
      <c r="BW1206"/>
      <c r="CG1206">
        <v>0</v>
      </c>
      <c r="CH1206">
        <v>0</v>
      </c>
      <c r="CI1206"/>
      <c r="CJ1206">
        <v>1.4999999999999999E-2</v>
      </c>
      <c r="CQ1206" t="s">
        <v>169</v>
      </c>
      <c r="CR1206" t="s">
        <v>238</v>
      </c>
      <c r="CS1206">
        <v>0</v>
      </c>
    </row>
    <row r="1207" spans="1:97" x14ac:dyDescent="0.2">
      <c r="A1207">
        <v>2022</v>
      </c>
      <c r="B1207">
        <v>2</v>
      </c>
      <c r="C1207" s="262">
        <v>44613</v>
      </c>
      <c r="D1207">
        <v>212</v>
      </c>
      <c r="E1207">
        <v>140</v>
      </c>
      <c r="F1207">
        <v>6</v>
      </c>
      <c r="G1207" t="s">
        <v>437</v>
      </c>
      <c r="H1207" t="s">
        <v>438</v>
      </c>
      <c r="I1207" t="s">
        <v>160</v>
      </c>
      <c r="J1207">
        <v>2</v>
      </c>
      <c r="K1207">
        <v>2</v>
      </c>
      <c r="L1207">
        <v>485</v>
      </c>
      <c r="M1207">
        <v>451.05</v>
      </c>
      <c r="N1207">
        <v>518.95000000000005</v>
      </c>
      <c r="S1207">
        <v>698</v>
      </c>
      <c r="X1207">
        <v>534</v>
      </c>
      <c r="AA1207">
        <v>797</v>
      </c>
      <c r="AB1207">
        <v>599</v>
      </c>
      <c r="AD1207">
        <v>770</v>
      </c>
      <c r="AF1207">
        <v>577</v>
      </c>
      <c r="AG1207">
        <v>470</v>
      </c>
      <c r="AI1207">
        <v>673</v>
      </c>
      <c r="AM1207">
        <v>716</v>
      </c>
      <c r="AN1207">
        <v>563.5</v>
      </c>
      <c r="AP1207">
        <v>60</v>
      </c>
      <c r="AQ1207">
        <v>120</v>
      </c>
      <c r="AR1207"/>
      <c r="AS1207"/>
      <c r="AW1207">
        <v>3</v>
      </c>
      <c r="AX1207">
        <v>3</v>
      </c>
      <c r="AY1207">
        <v>2</v>
      </c>
      <c r="BG1207">
        <v>0</v>
      </c>
      <c r="BH1207"/>
      <c r="BK1207">
        <v>210</v>
      </c>
      <c r="BM1207">
        <v>1</v>
      </c>
      <c r="BN1207">
        <v>6</v>
      </c>
      <c r="BV1207">
        <v>0</v>
      </c>
      <c r="BW1207">
        <v>210</v>
      </c>
      <c r="BY1207">
        <v>2</v>
      </c>
      <c r="BZ1207">
        <v>4</v>
      </c>
      <c r="CG1207">
        <v>0</v>
      </c>
      <c r="CH1207">
        <v>0</v>
      </c>
      <c r="CI1207"/>
      <c r="CJ1207">
        <v>1.4999999999999999E-2</v>
      </c>
      <c r="CQ1207" t="s">
        <v>169</v>
      </c>
      <c r="CR1207" t="s">
        <v>238</v>
      </c>
      <c r="CS1207">
        <v>0</v>
      </c>
    </row>
    <row r="1208" spans="1:97" x14ac:dyDescent="0.2">
      <c r="A1208">
        <v>2022</v>
      </c>
      <c r="B1208">
        <v>2</v>
      </c>
      <c r="C1208" s="262">
        <v>44613</v>
      </c>
      <c r="D1208">
        <v>212</v>
      </c>
      <c r="E1208">
        <v>178</v>
      </c>
      <c r="F1208">
        <v>6</v>
      </c>
      <c r="G1208" t="s">
        <v>439</v>
      </c>
      <c r="H1208" t="s">
        <v>440</v>
      </c>
      <c r="I1208" t="s">
        <v>160</v>
      </c>
      <c r="J1208">
        <v>2</v>
      </c>
      <c r="K1208">
        <v>2</v>
      </c>
      <c r="L1208">
        <v>50</v>
      </c>
      <c r="M1208">
        <v>46.5</v>
      </c>
      <c r="N1208">
        <v>53.5</v>
      </c>
      <c r="S1208">
        <v>77</v>
      </c>
      <c r="X1208">
        <v>49</v>
      </c>
      <c r="Z1208">
        <v>138</v>
      </c>
      <c r="AA1208">
        <v>79</v>
      </c>
      <c r="AB1208">
        <v>67</v>
      </c>
      <c r="AD1208">
        <v>74</v>
      </c>
      <c r="AF1208">
        <v>60</v>
      </c>
      <c r="AG1208">
        <v>53</v>
      </c>
      <c r="AI1208">
        <v>62</v>
      </c>
      <c r="AK1208">
        <v>129</v>
      </c>
      <c r="AL1208">
        <v>129</v>
      </c>
      <c r="AM1208">
        <v>74.25</v>
      </c>
      <c r="AN1208">
        <v>56</v>
      </c>
      <c r="AP1208">
        <v>60</v>
      </c>
      <c r="AQ1208">
        <v>120</v>
      </c>
      <c r="AR1208">
        <v>13.63636363636364</v>
      </c>
      <c r="AS1208">
        <v>13.63636363636364</v>
      </c>
      <c r="AW1208">
        <v>2</v>
      </c>
      <c r="AX1208">
        <v>3</v>
      </c>
      <c r="AY1208">
        <v>3</v>
      </c>
      <c r="BG1208">
        <v>0</v>
      </c>
      <c r="BH1208"/>
      <c r="BK1208">
        <v>210</v>
      </c>
      <c r="BM1208">
        <v>2</v>
      </c>
      <c r="BN1208">
        <v>5</v>
      </c>
      <c r="BV1208">
        <v>0</v>
      </c>
      <c r="BW1208">
        <v>210</v>
      </c>
      <c r="BY1208">
        <v>2</v>
      </c>
      <c r="BZ1208">
        <v>4</v>
      </c>
      <c r="CG1208">
        <v>0</v>
      </c>
      <c r="CH1208">
        <v>0</v>
      </c>
      <c r="CI1208"/>
      <c r="CJ1208">
        <v>1.4999999999999999E-2</v>
      </c>
      <c r="CQ1208" t="s">
        <v>169</v>
      </c>
      <c r="CR1208" t="s">
        <v>238</v>
      </c>
      <c r="CS1208">
        <v>0</v>
      </c>
    </row>
    <row r="1209" spans="1:97" x14ac:dyDescent="0.2">
      <c r="A1209">
        <v>2022</v>
      </c>
      <c r="B1209">
        <v>2</v>
      </c>
      <c r="C1209" s="262">
        <v>44613</v>
      </c>
      <c r="D1209">
        <v>18</v>
      </c>
      <c r="E1209">
        <v>49</v>
      </c>
      <c r="F1209">
        <v>7</v>
      </c>
      <c r="G1209" t="s">
        <v>291</v>
      </c>
      <c r="H1209" t="s">
        <v>292</v>
      </c>
      <c r="I1209" t="s">
        <v>221</v>
      </c>
      <c r="J1209">
        <v>2</v>
      </c>
      <c r="K1209">
        <v>3</v>
      </c>
      <c r="L1209">
        <v>100</v>
      </c>
      <c r="M1209">
        <v>95.5</v>
      </c>
      <c r="N1209">
        <v>104.5</v>
      </c>
      <c r="AM1209"/>
      <c r="AN1209"/>
      <c r="AP1209">
        <v>101</v>
      </c>
      <c r="AQ1209">
        <v>107</v>
      </c>
      <c r="AR1209"/>
      <c r="AS1209"/>
      <c r="AV1209">
        <v>84</v>
      </c>
      <c r="BG1209">
        <v>0</v>
      </c>
      <c r="BH1209">
        <v>84</v>
      </c>
      <c r="BV1209">
        <v>0</v>
      </c>
      <c r="BW1209"/>
      <c r="CG1209">
        <v>0</v>
      </c>
      <c r="CH1209">
        <v>0</v>
      </c>
      <c r="CI1209"/>
      <c r="CJ1209">
        <v>1.4999999999999999E-2</v>
      </c>
      <c r="CQ1209" t="s">
        <v>174</v>
      </c>
      <c r="CR1209" t="s">
        <v>222</v>
      </c>
      <c r="CS1209">
        <v>0</v>
      </c>
    </row>
    <row r="1210" spans="1:97" x14ac:dyDescent="0.2">
      <c r="A1210">
        <v>2022</v>
      </c>
      <c r="B1210">
        <v>2</v>
      </c>
      <c r="C1210" s="262">
        <v>44613</v>
      </c>
      <c r="D1210">
        <v>18</v>
      </c>
      <c r="E1210">
        <v>50</v>
      </c>
      <c r="F1210">
        <v>7</v>
      </c>
      <c r="G1210" t="s">
        <v>294</v>
      </c>
      <c r="H1210" t="s">
        <v>295</v>
      </c>
      <c r="I1210" t="s">
        <v>221</v>
      </c>
      <c r="J1210">
        <v>2</v>
      </c>
      <c r="K1210">
        <v>3</v>
      </c>
      <c r="L1210">
        <v>54</v>
      </c>
      <c r="M1210">
        <v>51.57</v>
      </c>
      <c r="N1210">
        <v>56.43</v>
      </c>
      <c r="AM1210"/>
      <c r="AN1210"/>
      <c r="AP1210">
        <v>101</v>
      </c>
      <c r="AQ1210">
        <v>107</v>
      </c>
      <c r="AR1210"/>
      <c r="AS1210"/>
      <c r="AV1210">
        <v>84</v>
      </c>
      <c r="BG1210">
        <v>0</v>
      </c>
      <c r="BH1210">
        <v>84</v>
      </c>
      <c r="BV1210">
        <v>0</v>
      </c>
      <c r="BW1210"/>
      <c r="CG1210">
        <v>0</v>
      </c>
      <c r="CH1210">
        <v>0</v>
      </c>
      <c r="CI1210"/>
      <c r="CJ1210">
        <v>1.4999999999999999E-2</v>
      </c>
      <c r="CQ1210" t="s">
        <v>174</v>
      </c>
      <c r="CR1210" t="s">
        <v>222</v>
      </c>
      <c r="CS1210">
        <v>0</v>
      </c>
    </row>
    <row r="1211" spans="1:97" x14ac:dyDescent="0.2">
      <c r="A1211">
        <v>2022</v>
      </c>
      <c r="B1211">
        <v>2</v>
      </c>
      <c r="C1211" s="262">
        <v>44613</v>
      </c>
      <c r="D1211">
        <v>241</v>
      </c>
      <c r="E1211">
        <v>165</v>
      </c>
      <c r="F1211">
        <v>7</v>
      </c>
      <c r="G1211" t="s">
        <v>441</v>
      </c>
      <c r="H1211" t="s">
        <v>442</v>
      </c>
      <c r="I1211" t="s">
        <v>160</v>
      </c>
      <c r="J1211">
        <v>2</v>
      </c>
      <c r="K1211">
        <v>2</v>
      </c>
      <c r="L1211">
        <v>706</v>
      </c>
      <c r="M1211">
        <v>656.58</v>
      </c>
      <c r="N1211">
        <v>755.42</v>
      </c>
      <c r="AA1211">
        <v>787</v>
      </c>
      <c r="AF1211">
        <v>719</v>
      </c>
      <c r="AL1211">
        <v>122</v>
      </c>
      <c r="AM1211">
        <v>787</v>
      </c>
      <c r="AN1211">
        <v>719</v>
      </c>
      <c r="AP1211">
        <v>60</v>
      </c>
      <c r="AQ1211">
        <v>120</v>
      </c>
      <c r="AR1211">
        <v>14.754098360655741</v>
      </c>
      <c r="AS1211">
        <v>14.754098360655741</v>
      </c>
      <c r="BG1211">
        <v>0</v>
      </c>
      <c r="BH1211"/>
      <c r="BK1211">
        <v>250</v>
      </c>
      <c r="BM1211">
        <v>2</v>
      </c>
      <c r="BN1211">
        <v>2</v>
      </c>
      <c r="BV1211">
        <v>0</v>
      </c>
      <c r="BW1211">
        <v>250</v>
      </c>
      <c r="CG1211">
        <v>0</v>
      </c>
      <c r="CH1211">
        <v>0</v>
      </c>
      <c r="CI1211"/>
      <c r="CJ1211">
        <v>1.4999999999999999E-2</v>
      </c>
      <c r="CQ1211" t="s">
        <v>165</v>
      </c>
      <c r="CR1211" t="s">
        <v>165</v>
      </c>
      <c r="CS1211">
        <v>0</v>
      </c>
    </row>
    <row r="1212" spans="1:97" x14ac:dyDescent="0.2">
      <c r="A1212">
        <v>2022</v>
      </c>
      <c r="B1212">
        <v>2</v>
      </c>
      <c r="C1212" s="262">
        <v>44613</v>
      </c>
      <c r="D1212">
        <v>243</v>
      </c>
      <c r="E1212">
        <v>167</v>
      </c>
      <c r="F1212">
        <v>7</v>
      </c>
      <c r="G1212" t="s">
        <v>278</v>
      </c>
      <c r="H1212" t="s">
        <v>279</v>
      </c>
      <c r="I1212" t="s">
        <v>160</v>
      </c>
      <c r="J1212">
        <v>2</v>
      </c>
      <c r="K1212">
        <v>2</v>
      </c>
      <c r="L1212">
        <v>888</v>
      </c>
      <c r="M1212">
        <v>825.84</v>
      </c>
      <c r="N1212">
        <v>950.16</v>
      </c>
      <c r="O1212">
        <v>1006</v>
      </c>
      <c r="P1212">
        <v>1014</v>
      </c>
      <c r="R1212">
        <v>1021</v>
      </c>
      <c r="S1212">
        <v>1000</v>
      </c>
      <c r="T1212">
        <v>880</v>
      </c>
      <c r="U1212">
        <v>889</v>
      </c>
      <c r="W1212">
        <v>930</v>
      </c>
      <c r="X1212">
        <v>921</v>
      </c>
      <c r="AA1212">
        <v>1212</v>
      </c>
      <c r="AF1212">
        <v>950</v>
      </c>
      <c r="AM1212">
        <v>1050.5999999999999</v>
      </c>
      <c r="AN1212">
        <v>914</v>
      </c>
      <c r="AP1212">
        <v>55</v>
      </c>
      <c r="AQ1212">
        <v>131</v>
      </c>
      <c r="AR1212"/>
      <c r="AS1212"/>
      <c r="BG1212">
        <v>0</v>
      </c>
      <c r="BH1212"/>
      <c r="BV1212">
        <v>0</v>
      </c>
      <c r="BW1212"/>
      <c r="CG1212">
        <v>0</v>
      </c>
      <c r="CH1212">
        <v>0</v>
      </c>
      <c r="CI1212"/>
      <c r="CJ1212">
        <v>1.4999999999999999E-2</v>
      </c>
      <c r="CQ1212" t="s">
        <v>165</v>
      </c>
      <c r="CR1212" t="s">
        <v>165</v>
      </c>
      <c r="CS1212">
        <v>0</v>
      </c>
    </row>
    <row r="1213" spans="1:97" x14ac:dyDescent="0.2">
      <c r="A1213">
        <v>2022</v>
      </c>
      <c r="B1213">
        <v>2</v>
      </c>
      <c r="C1213" s="262">
        <v>44613</v>
      </c>
      <c r="D1213">
        <v>10</v>
      </c>
      <c r="E1213">
        <v>24</v>
      </c>
      <c r="F1213">
        <v>8</v>
      </c>
      <c r="G1213" t="s">
        <v>353</v>
      </c>
      <c r="H1213" t="s">
        <v>354</v>
      </c>
      <c r="I1213" t="s">
        <v>160</v>
      </c>
      <c r="J1213">
        <v>4</v>
      </c>
      <c r="K1213">
        <v>2</v>
      </c>
      <c r="L1213">
        <v>166</v>
      </c>
      <c r="M1213">
        <v>154.38</v>
      </c>
      <c r="N1213">
        <v>177.62</v>
      </c>
      <c r="AM1213"/>
      <c r="AN1213"/>
      <c r="AP1213">
        <v>145</v>
      </c>
      <c r="AQ1213">
        <v>99</v>
      </c>
      <c r="AR1213"/>
      <c r="AS1213"/>
      <c r="BG1213">
        <v>0</v>
      </c>
      <c r="BH1213"/>
      <c r="BV1213">
        <v>0</v>
      </c>
      <c r="BW1213"/>
      <c r="CG1213">
        <v>0</v>
      </c>
      <c r="CH1213">
        <v>0</v>
      </c>
      <c r="CI1213"/>
      <c r="CJ1213">
        <v>1.4999999999999999E-2</v>
      </c>
      <c r="CQ1213" t="s">
        <v>169</v>
      </c>
      <c r="CR1213" t="s">
        <v>179</v>
      </c>
      <c r="CS1213">
        <v>0</v>
      </c>
    </row>
    <row r="1214" spans="1:97" x14ac:dyDescent="0.2">
      <c r="A1214">
        <v>2022</v>
      </c>
      <c r="B1214">
        <v>2</v>
      </c>
      <c r="C1214" s="262">
        <v>44613</v>
      </c>
      <c r="D1214">
        <v>10</v>
      </c>
      <c r="E1214">
        <v>25</v>
      </c>
      <c r="F1214">
        <v>8</v>
      </c>
      <c r="G1214" t="s">
        <v>357</v>
      </c>
      <c r="H1214" t="s">
        <v>358</v>
      </c>
      <c r="I1214" t="s">
        <v>160</v>
      </c>
      <c r="J1214">
        <v>4</v>
      </c>
      <c r="K1214">
        <v>2</v>
      </c>
      <c r="L1214">
        <v>162</v>
      </c>
      <c r="M1214">
        <v>150.66</v>
      </c>
      <c r="N1214">
        <v>173.34</v>
      </c>
      <c r="AM1214"/>
      <c r="AN1214"/>
      <c r="AP1214">
        <v>145</v>
      </c>
      <c r="AQ1214">
        <v>99</v>
      </c>
      <c r="AR1214"/>
      <c r="AS1214"/>
      <c r="BG1214">
        <v>0</v>
      </c>
      <c r="BH1214"/>
      <c r="BV1214">
        <v>0</v>
      </c>
      <c r="BW1214"/>
      <c r="CG1214">
        <v>0</v>
      </c>
      <c r="CH1214">
        <v>0</v>
      </c>
      <c r="CI1214"/>
      <c r="CJ1214">
        <v>1.4999999999999999E-2</v>
      </c>
      <c r="CQ1214" t="s">
        <v>169</v>
      </c>
      <c r="CR1214" t="s">
        <v>179</v>
      </c>
      <c r="CS1214">
        <v>0</v>
      </c>
    </row>
    <row r="1215" spans="1:97" x14ac:dyDescent="0.2">
      <c r="A1215">
        <v>2022</v>
      </c>
      <c r="B1215">
        <v>2</v>
      </c>
      <c r="C1215" s="262">
        <v>44613</v>
      </c>
      <c r="D1215">
        <v>29</v>
      </c>
      <c r="E1215">
        <v>83</v>
      </c>
      <c r="F1215">
        <v>8</v>
      </c>
      <c r="G1215" t="s">
        <v>416</v>
      </c>
      <c r="H1215" t="s">
        <v>417</v>
      </c>
      <c r="I1215" t="s">
        <v>160</v>
      </c>
      <c r="J1215">
        <v>2</v>
      </c>
      <c r="K1215">
        <v>3</v>
      </c>
      <c r="L1215">
        <v>22</v>
      </c>
      <c r="M1215">
        <v>20.46</v>
      </c>
      <c r="N1215">
        <v>23.54</v>
      </c>
      <c r="Y1215">
        <v>117</v>
      </c>
      <c r="AM1215"/>
      <c r="AN1215"/>
      <c r="AP1215">
        <v>60</v>
      </c>
      <c r="AQ1215">
        <v>120</v>
      </c>
      <c r="AR1215">
        <v>15.38461538461539</v>
      </c>
      <c r="AS1215">
        <v>15.38461538461539</v>
      </c>
      <c r="BG1215">
        <v>0</v>
      </c>
      <c r="BH1215"/>
      <c r="BV1215">
        <v>0</v>
      </c>
      <c r="BW1215"/>
      <c r="CG1215">
        <v>0</v>
      </c>
      <c r="CH1215">
        <v>0</v>
      </c>
      <c r="CI1215"/>
      <c r="CJ1215">
        <v>1.4999999999999999E-2</v>
      </c>
      <c r="CQ1215" t="s">
        <v>169</v>
      </c>
      <c r="CR1215" t="s">
        <v>238</v>
      </c>
      <c r="CS1215">
        <v>0</v>
      </c>
    </row>
    <row r="1216" spans="1:97" x14ac:dyDescent="0.2">
      <c r="A1216">
        <v>2022</v>
      </c>
      <c r="B1216">
        <v>2</v>
      </c>
      <c r="C1216" s="262">
        <v>44613</v>
      </c>
      <c r="D1216">
        <v>124</v>
      </c>
      <c r="E1216">
        <v>688</v>
      </c>
      <c r="F1216">
        <v>8</v>
      </c>
      <c r="G1216" t="s">
        <v>274</v>
      </c>
      <c r="H1216" t="s">
        <v>275</v>
      </c>
      <c r="I1216" t="s">
        <v>160</v>
      </c>
      <c r="J1216">
        <v>2</v>
      </c>
      <c r="K1216">
        <v>2</v>
      </c>
      <c r="L1216">
        <v>200</v>
      </c>
      <c r="M1216">
        <v>180</v>
      </c>
      <c r="N1216">
        <v>220</v>
      </c>
      <c r="O1216">
        <v>286</v>
      </c>
      <c r="P1216">
        <v>278</v>
      </c>
      <c r="R1216">
        <v>291</v>
      </c>
      <c r="S1216">
        <v>276</v>
      </c>
      <c r="T1216">
        <v>222</v>
      </c>
      <c r="U1216">
        <v>214</v>
      </c>
      <c r="W1216">
        <v>220</v>
      </c>
      <c r="X1216">
        <v>215</v>
      </c>
      <c r="AA1216">
        <v>282</v>
      </c>
      <c r="AB1216">
        <v>283</v>
      </c>
      <c r="AD1216">
        <v>308</v>
      </c>
      <c r="AF1216">
        <v>214</v>
      </c>
      <c r="AG1216">
        <v>219</v>
      </c>
      <c r="AI1216">
        <v>240</v>
      </c>
      <c r="AM1216">
        <v>286.28571428571428</v>
      </c>
      <c r="AN1216">
        <v>220.57142857142861</v>
      </c>
      <c r="AP1216">
        <v>59</v>
      </c>
      <c r="AQ1216">
        <v>122</v>
      </c>
      <c r="AR1216"/>
      <c r="AS1216"/>
      <c r="AV1216">
        <v>560</v>
      </c>
      <c r="AW1216">
        <v>3</v>
      </c>
      <c r="AX1216">
        <v>2</v>
      </c>
      <c r="AY1216">
        <v>2</v>
      </c>
      <c r="BG1216">
        <v>0</v>
      </c>
      <c r="BH1216">
        <v>560</v>
      </c>
      <c r="BK1216">
        <v>670</v>
      </c>
      <c r="BL1216">
        <v>2</v>
      </c>
      <c r="BM1216">
        <v>3</v>
      </c>
      <c r="BN1216">
        <v>4</v>
      </c>
      <c r="BV1216">
        <v>0</v>
      </c>
      <c r="BW1216">
        <v>670</v>
      </c>
      <c r="BX1216">
        <v>2</v>
      </c>
      <c r="BY1216">
        <v>2</v>
      </c>
      <c r="BZ1216">
        <v>3</v>
      </c>
      <c r="CG1216">
        <v>0</v>
      </c>
      <c r="CH1216">
        <v>0</v>
      </c>
      <c r="CI1216">
        <v>1230</v>
      </c>
      <c r="CJ1216">
        <v>1.4999999999999999E-2</v>
      </c>
      <c r="CQ1216" t="s">
        <v>169</v>
      </c>
      <c r="CR1216" t="s">
        <v>179</v>
      </c>
      <c r="CS1216">
        <v>0</v>
      </c>
    </row>
    <row r="1217" spans="1:97" x14ac:dyDescent="0.2">
      <c r="A1217">
        <v>2022</v>
      </c>
      <c r="B1217">
        <v>2</v>
      </c>
      <c r="C1217" s="262">
        <v>44613</v>
      </c>
      <c r="D1217">
        <v>124</v>
      </c>
      <c r="E1217">
        <v>689</v>
      </c>
      <c r="F1217">
        <v>8</v>
      </c>
      <c r="G1217" t="s">
        <v>276</v>
      </c>
      <c r="H1217" t="s">
        <v>277</v>
      </c>
      <c r="I1217" t="s">
        <v>160</v>
      </c>
      <c r="J1217">
        <v>2</v>
      </c>
      <c r="K1217">
        <v>2</v>
      </c>
      <c r="L1217">
        <v>75</v>
      </c>
      <c r="M1217">
        <v>67.5</v>
      </c>
      <c r="N1217">
        <v>82.5</v>
      </c>
      <c r="O1217">
        <v>104</v>
      </c>
      <c r="P1217">
        <v>99</v>
      </c>
      <c r="R1217">
        <v>101</v>
      </c>
      <c r="S1217">
        <v>102</v>
      </c>
      <c r="T1217">
        <v>92</v>
      </c>
      <c r="U1217">
        <v>89</v>
      </c>
      <c r="W1217">
        <v>86</v>
      </c>
      <c r="X1217">
        <v>81</v>
      </c>
      <c r="AA1217">
        <v>114</v>
      </c>
      <c r="AB1217">
        <v>105</v>
      </c>
      <c r="AD1217">
        <v>116</v>
      </c>
      <c r="AF1217">
        <v>93</v>
      </c>
      <c r="AG1217">
        <v>90</v>
      </c>
      <c r="AI1217">
        <v>103</v>
      </c>
      <c r="AM1217">
        <v>105.8571428571429</v>
      </c>
      <c r="AN1217">
        <v>90.571428571428569</v>
      </c>
      <c r="AP1217">
        <v>59</v>
      </c>
      <c r="AQ1217">
        <v>122</v>
      </c>
      <c r="AR1217"/>
      <c r="AS1217"/>
      <c r="AV1217">
        <v>378</v>
      </c>
      <c r="AW1217">
        <v>2</v>
      </c>
      <c r="AX1217">
        <v>2</v>
      </c>
      <c r="AY1217">
        <v>4</v>
      </c>
      <c r="BG1217">
        <v>0</v>
      </c>
      <c r="BH1217">
        <v>378</v>
      </c>
      <c r="BK1217">
        <v>378</v>
      </c>
      <c r="BL1217">
        <v>2</v>
      </c>
      <c r="BM1217">
        <v>2</v>
      </c>
      <c r="BN1217">
        <v>5</v>
      </c>
      <c r="BV1217">
        <v>0</v>
      </c>
      <c r="BW1217">
        <v>378</v>
      </c>
      <c r="BX1217">
        <v>2</v>
      </c>
      <c r="BY1217">
        <v>2</v>
      </c>
      <c r="BZ1217">
        <v>4</v>
      </c>
      <c r="CG1217">
        <v>0</v>
      </c>
      <c r="CH1217">
        <v>0</v>
      </c>
      <c r="CI1217">
        <v>756</v>
      </c>
      <c r="CJ1217">
        <v>1.4999999999999999E-2</v>
      </c>
      <c r="CQ1217" t="s">
        <v>169</v>
      </c>
      <c r="CR1217" t="s">
        <v>179</v>
      </c>
      <c r="CS1217">
        <v>0</v>
      </c>
    </row>
    <row r="1218" spans="1:97" x14ac:dyDescent="0.2">
      <c r="A1218">
        <v>2022</v>
      </c>
      <c r="B1218">
        <v>2</v>
      </c>
      <c r="C1218" s="262">
        <v>44613</v>
      </c>
      <c r="D1218">
        <v>125</v>
      </c>
      <c r="E1218">
        <v>690</v>
      </c>
      <c r="F1218">
        <v>8</v>
      </c>
      <c r="G1218" t="s">
        <v>231</v>
      </c>
      <c r="H1218" t="s">
        <v>232</v>
      </c>
      <c r="I1218" t="s">
        <v>160</v>
      </c>
      <c r="J1218">
        <v>4</v>
      </c>
      <c r="K1218">
        <v>4</v>
      </c>
      <c r="L1218">
        <v>170</v>
      </c>
      <c r="M1218">
        <v>153</v>
      </c>
      <c r="N1218">
        <v>187</v>
      </c>
      <c r="AM1218"/>
      <c r="AN1218"/>
      <c r="AP1218">
        <v>120</v>
      </c>
      <c r="AQ1218">
        <v>120</v>
      </c>
      <c r="AR1218"/>
      <c r="AS1218"/>
      <c r="BG1218">
        <v>0</v>
      </c>
      <c r="BH1218"/>
      <c r="BV1218">
        <v>0</v>
      </c>
      <c r="BW1218"/>
      <c r="CG1218">
        <v>0</v>
      </c>
      <c r="CH1218">
        <v>0</v>
      </c>
      <c r="CI1218"/>
      <c r="CJ1218">
        <v>1.4999999999999999E-2</v>
      </c>
      <c r="CQ1218" t="s">
        <v>229</v>
      </c>
      <c r="CR1218" t="s">
        <v>230</v>
      </c>
      <c r="CS1218">
        <v>0</v>
      </c>
    </row>
    <row r="1219" spans="1:97" x14ac:dyDescent="0.2">
      <c r="A1219">
        <v>2022</v>
      </c>
      <c r="B1219">
        <v>2</v>
      </c>
      <c r="C1219" s="262">
        <v>44613</v>
      </c>
      <c r="D1219">
        <v>125</v>
      </c>
      <c r="E1219">
        <v>691</v>
      </c>
      <c r="F1219">
        <v>8</v>
      </c>
      <c r="G1219" t="s">
        <v>227</v>
      </c>
      <c r="H1219" t="s">
        <v>228</v>
      </c>
      <c r="I1219" t="s">
        <v>160</v>
      </c>
      <c r="J1219">
        <v>4</v>
      </c>
      <c r="K1219">
        <v>4</v>
      </c>
      <c r="L1219">
        <v>194</v>
      </c>
      <c r="M1219">
        <v>174.6</v>
      </c>
      <c r="N1219">
        <v>213.4</v>
      </c>
      <c r="AM1219"/>
      <c r="AN1219"/>
      <c r="AP1219">
        <v>120</v>
      </c>
      <c r="AQ1219">
        <v>120</v>
      </c>
      <c r="AR1219"/>
      <c r="AS1219"/>
      <c r="BG1219">
        <v>0</v>
      </c>
      <c r="BH1219"/>
      <c r="BV1219">
        <v>0</v>
      </c>
      <c r="BW1219"/>
      <c r="CG1219">
        <v>0</v>
      </c>
      <c r="CH1219">
        <v>0</v>
      </c>
      <c r="CI1219"/>
      <c r="CJ1219">
        <v>1.4999999999999999E-2</v>
      </c>
      <c r="CQ1219" t="s">
        <v>229</v>
      </c>
      <c r="CR1219" t="s">
        <v>230</v>
      </c>
      <c r="CS1219">
        <v>0</v>
      </c>
    </row>
    <row r="1220" spans="1:97" x14ac:dyDescent="0.2">
      <c r="A1220">
        <v>2022</v>
      </c>
      <c r="B1220">
        <v>2</v>
      </c>
      <c r="C1220" s="262">
        <v>44613</v>
      </c>
      <c r="D1220">
        <v>243</v>
      </c>
      <c r="E1220">
        <v>167</v>
      </c>
      <c r="F1220">
        <v>8</v>
      </c>
      <c r="G1220" t="s">
        <v>278</v>
      </c>
      <c r="H1220" t="s">
        <v>279</v>
      </c>
      <c r="I1220" t="s">
        <v>160</v>
      </c>
      <c r="J1220">
        <v>2</v>
      </c>
      <c r="K1220">
        <v>2</v>
      </c>
      <c r="L1220">
        <v>888</v>
      </c>
      <c r="M1220">
        <v>825.84</v>
      </c>
      <c r="N1220">
        <v>950.16</v>
      </c>
      <c r="Y1220">
        <v>131</v>
      </c>
      <c r="Z1220">
        <v>134</v>
      </c>
      <c r="AK1220">
        <v>130</v>
      </c>
      <c r="AM1220"/>
      <c r="AN1220"/>
      <c r="AP1220">
        <v>55</v>
      </c>
      <c r="AQ1220">
        <v>131</v>
      </c>
      <c r="AR1220">
        <v>13.74045801526718</v>
      </c>
      <c r="AS1220">
        <v>13.74045801526718</v>
      </c>
      <c r="AV1220">
        <v>572</v>
      </c>
      <c r="AW1220">
        <v>4</v>
      </c>
      <c r="AX1220">
        <v>4</v>
      </c>
      <c r="AY1220">
        <v>4</v>
      </c>
      <c r="BG1220">
        <v>0</v>
      </c>
      <c r="BH1220">
        <v>572</v>
      </c>
      <c r="BK1220">
        <v>256</v>
      </c>
      <c r="BN1220">
        <v>7</v>
      </c>
      <c r="BV1220">
        <v>0</v>
      </c>
      <c r="BW1220">
        <v>256</v>
      </c>
      <c r="BZ1220">
        <v>5</v>
      </c>
      <c r="CG1220">
        <v>0</v>
      </c>
      <c r="CH1220">
        <v>0</v>
      </c>
      <c r="CI1220">
        <v>828</v>
      </c>
      <c r="CJ1220">
        <v>1.4999999999999999E-2</v>
      </c>
      <c r="CQ1220" t="s">
        <v>165</v>
      </c>
      <c r="CR1220" t="s">
        <v>165</v>
      </c>
      <c r="CS1220">
        <v>0</v>
      </c>
    </row>
    <row r="1221" spans="1:97" x14ac:dyDescent="0.2">
      <c r="A1221">
        <v>2022</v>
      </c>
      <c r="B1221">
        <v>2</v>
      </c>
      <c r="C1221" s="262">
        <v>44613</v>
      </c>
      <c r="D1221">
        <v>295</v>
      </c>
      <c r="E1221">
        <v>219</v>
      </c>
      <c r="F1221">
        <v>8</v>
      </c>
      <c r="G1221" t="s">
        <v>195</v>
      </c>
      <c r="H1221" t="s">
        <v>196</v>
      </c>
      <c r="I1221" t="s">
        <v>160</v>
      </c>
      <c r="J1221">
        <v>6</v>
      </c>
      <c r="K1221">
        <v>1</v>
      </c>
      <c r="L1221">
        <v>114</v>
      </c>
      <c r="M1221">
        <v>106.02</v>
      </c>
      <c r="N1221">
        <v>121.98</v>
      </c>
      <c r="AM1221"/>
      <c r="AN1221"/>
      <c r="AP1221">
        <v>238</v>
      </c>
      <c r="AQ1221">
        <v>91</v>
      </c>
      <c r="AR1221"/>
      <c r="AS1221"/>
      <c r="AV1221">
        <v>27</v>
      </c>
      <c r="BG1221">
        <v>0</v>
      </c>
      <c r="BH1221">
        <v>27</v>
      </c>
      <c r="BV1221">
        <v>0</v>
      </c>
      <c r="BW1221"/>
      <c r="CG1221">
        <v>0</v>
      </c>
      <c r="CH1221">
        <v>0</v>
      </c>
      <c r="CI1221"/>
      <c r="CJ1221">
        <v>1.4999999999999999E-2</v>
      </c>
      <c r="CQ1221" t="s">
        <v>165</v>
      </c>
      <c r="CR1221" t="s">
        <v>165</v>
      </c>
      <c r="CS1221">
        <v>0</v>
      </c>
    </row>
    <row r="1222" spans="1:97" x14ac:dyDescent="0.2">
      <c r="A1222">
        <v>2022</v>
      </c>
      <c r="B1222">
        <v>2</v>
      </c>
      <c r="C1222" s="262">
        <v>44613</v>
      </c>
      <c r="D1222">
        <v>376</v>
      </c>
      <c r="E1222">
        <v>438</v>
      </c>
      <c r="F1222">
        <v>8</v>
      </c>
      <c r="G1222" t="s">
        <v>197</v>
      </c>
      <c r="H1222" t="s">
        <v>198</v>
      </c>
      <c r="I1222" t="s">
        <v>160</v>
      </c>
      <c r="J1222">
        <v>3</v>
      </c>
      <c r="K1222">
        <v>2</v>
      </c>
      <c r="L1222">
        <v>335</v>
      </c>
      <c r="M1222">
        <v>315.23500000000001</v>
      </c>
      <c r="N1222">
        <v>358.78500000000003</v>
      </c>
      <c r="Y1222">
        <v>127</v>
      </c>
      <c r="Z1222">
        <v>127</v>
      </c>
      <c r="AM1222"/>
      <c r="AN1222"/>
      <c r="AP1222">
        <v>75</v>
      </c>
      <c r="AQ1222">
        <v>144</v>
      </c>
      <c r="AR1222">
        <v>9.4488188976377945</v>
      </c>
      <c r="AS1222">
        <v>9.4488188976377945</v>
      </c>
      <c r="AV1222">
        <v>936</v>
      </c>
      <c r="BG1222">
        <v>0</v>
      </c>
      <c r="BH1222">
        <v>936</v>
      </c>
      <c r="BV1222">
        <v>0</v>
      </c>
      <c r="BW1222"/>
      <c r="CG1222">
        <v>0</v>
      </c>
      <c r="CH1222">
        <v>0</v>
      </c>
      <c r="CI1222"/>
      <c r="CJ1222">
        <v>1.4999999999999999E-2</v>
      </c>
      <c r="CQ1222" t="s">
        <v>174</v>
      </c>
      <c r="CR1222" t="s">
        <v>175</v>
      </c>
      <c r="CS1222">
        <v>0</v>
      </c>
    </row>
    <row r="1223" spans="1:97" x14ac:dyDescent="0.2">
      <c r="A1223">
        <v>2022</v>
      </c>
      <c r="B1223">
        <v>2</v>
      </c>
      <c r="C1223" s="262">
        <v>44613</v>
      </c>
      <c r="D1223">
        <v>434</v>
      </c>
      <c r="E1223">
        <v>751</v>
      </c>
      <c r="F1223">
        <v>8</v>
      </c>
      <c r="G1223" t="s">
        <v>193</v>
      </c>
      <c r="H1223" t="s">
        <v>194</v>
      </c>
      <c r="I1223" t="s">
        <v>160</v>
      </c>
      <c r="J1223">
        <v>1</v>
      </c>
      <c r="K1223">
        <v>4</v>
      </c>
      <c r="L1223">
        <v>1009</v>
      </c>
      <c r="M1223">
        <v>949.46900000000005</v>
      </c>
      <c r="N1223">
        <v>1080.6389999999999</v>
      </c>
      <c r="AM1223"/>
      <c r="AN1223"/>
      <c r="AP1223">
        <v>20</v>
      </c>
      <c r="AQ1223">
        <v>180</v>
      </c>
      <c r="AR1223"/>
      <c r="AS1223"/>
      <c r="AV1223">
        <v>72</v>
      </c>
      <c r="BG1223">
        <v>0</v>
      </c>
      <c r="BH1223">
        <v>72</v>
      </c>
      <c r="BV1223">
        <v>0</v>
      </c>
      <c r="BW1223"/>
      <c r="CG1223">
        <v>0</v>
      </c>
      <c r="CH1223">
        <v>0</v>
      </c>
      <c r="CI1223"/>
      <c r="CJ1223">
        <v>1.4999999999999999E-2</v>
      </c>
      <c r="CQ1223" t="s">
        <v>174</v>
      </c>
      <c r="CR1223" t="s">
        <v>175</v>
      </c>
      <c r="CS1223">
        <v>0</v>
      </c>
    </row>
    <row r="1224" spans="1:97" x14ac:dyDescent="0.2">
      <c r="A1224">
        <v>2022</v>
      </c>
      <c r="B1224">
        <v>2</v>
      </c>
      <c r="C1224" s="262">
        <v>44613</v>
      </c>
      <c r="D1224">
        <v>434</v>
      </c>
      <c r="E1224">
        <v>752</v>
      </c>
      <c r="F1224">
        <v>8</v>
      </c>
      <c r="K1224"/>
      <c r="AM1224"/>
      <c r="AN1224"/>
      <c r="AP1224"/>
      <c r="AQ1224"/>
      <c r="AR1224"/>
      <c r="AS1224"/>
      <c r="BG1224"/>
      <c r="BH1224"/>
      <c r="BV1224"/>
      <c r="BW1224"/>
      <c r="CG1224">
        <v>0</v>
      </c>
      <c r="CH1224"/>
      <c r="CI1224"/>
      <c r="CJ1224">
        <v>1.4999999999999999E-2</v>
      </c>
      <c r="CS1224">
        <v>0</v>
      </c>
    </row>
    <row r="1225" spans="1:97" x14ac:dyDescent="0.2">
      <c r="A1225">
        <v>2022</v>
      </c>
      <c r="B1225">
        <v>2</v>
      </c>
      <c r="C1225" s="262">
        <v>44613</v>
      </c>
      <c r="D1225">
        <v>3</v>
      </c>
      <c r="E1225">
        <v>9</v>
      </c>
      <c r="F1225">
        <v>26</v>
      </c>
      <c r="G1225" t="s">
        <v>280</v>
      </c>
      <c r="H1225" t="s">
        <v>281</v>
      </c>
      <c r="I1225" t="s">
        <v>282</v>
      </c>
      <c r="J1225">
        <v>2</v>
      </c>
      <c r="K1225">
        <v>2</v>
      </c>
      <c r="L1225">
        <v>24</v>
      </c>
      <c r="M1225">
        <v>22.32</v>
      </c>
      <c r="N1225">
        <v>25.68</v>
      </c>
      <c r="AM1225"/>
      <c r="AN1225"/>
      <c r="AP1225">
        <v>61</v>
      </c>
      <c r="AQ1225">
        <v>118</v>
      </c>
      <c r="AR1225"/>
      <c r="AS1225"/>
      <c r="BG1225">
        <v>0</v>
      </c>
      <c r="BH1225"/>
      <c r="BV1225">
        <v>0</v>
      </c>
      <c r="BW1225"/>
      <c r="CG1225">
        <v>0</v>
      </c>
      <c r="CH1225">
        <v>0</v>
      </c>
      <c r="CI1225"/>
      <c r="CJ1225">
        <v>0.02</v>
      </c>
      <c r="CQ1225" t="s">
        <v>283</v>
      </c>
      <c r="CR1225" t="s">
        <v>284</v>
      </c>
      <c r="CS1225">
        <v>0</v>
      </c>
    </row>
    <row r="1226" spans="1:97" x14ac:dyDescent="0.2">
      <c r="A1226">
        <v>2022</v>
      </c>
      <c r="B1226">
        <v>2</v>
      </c>
      <c r="C1226" s="262">
        <v>44613</v>
      </c>
      <c r="D1226">
        <v>3</v>
      </c>
      <c r="E1226">
        <v>10</v>
      </c>
      <c r="F1226">
        <v>26</v>
      </c>
      <c r="G1226" t="s">
        <v>285</v>
      </c>
      <c r="H1226" t="s">
        <v>286</v>
      </c>
      <c r="I1226" t="s">
        <v>282</v>
      </c>
      <c r="J1226">
        <v>2</v>
      </c>
      <c r="K1226">
        <v>2</v>
      </c>
      <c r="L1226">
        <v>48</v>
      </c>
      <c r="M1226">
        <v>44.64</v>
      </c>
      <c r="N1226">
        <v>51.36</v>
      </c>
      <c r="R1226">
        <v>73</v>
      </c>
      <c r="S1226">
        <v>72</v>
      </c>
      <c r="W1226">
        <v>52</v>
      </c>
      <c r="X1226">
        <v>50</v>
      </c>
      <c r="Y1226">
        <v>145</v>
      </c>
      <c r="AM1226">
        <v>72.5</v>
      </c>
      <c r="AN1226">
        <v>51</v>
      </c>
      <c r="AP1226">
        <v>61</v>
      </c>
      <c r="AQ1226">
        <v>118</v>
      </c>
      <c r="AR1226">
        <v>12.413793103448279</v>
      </c>
      <c r="AS1226">
        <v>12.413793103448279</v>
      </c>
      <c r="AW1226">
        <v>3</v>
      </c>
      <c r="AX1226">
        <v>3</v>
      </c>
      <c r="AY1226">
        <v>3</v>
      </c>
      <c r="BG1226">
        <v>0</v>
      </c>
      <c r="BH1226"/>
      <c r="BV1226">
        <v>0</v>
      </c>
      <c r="BW1226"/>
      <c r="CG1226">
        <v>0</v>
      </c>
      <c r="CH1226">
        <v>0</v>
      </c>
      <c r="CI1226"/>
      <c r="CJ1226">
        <v>0.02</v>
      </c>
      <c r="CQ1226" t="s">
        <v>283</v>
      </c>
      <c r="CR1226" t="s">
        <v>284</v>
      </c>
      <c r="CS1226">
        <v>0</v>
      </c>
    </row>
    <row r="1227" spans="1:97" x14ac:dyDescent="0.2">
      <c r="A1227">
        <v>2022</v>
      </c>
      <c r="B1227">
        <v>2</v>
      </c>
      <c r="C1227" s="262">
        <v>44613</v>
      </c>
      <c r="D1227">
        <v>227</v>
      </c>
      <c r="E1227">
        <v>155</v>
      </c>
      <c r="F1227">
        <v>28</v>
      </c>
      <c r="G1227" t="s">
        <v>315</v>
      </c>
      <c r="H1227" t="s">
        <v>316</v>
      </c>
      <c r="I1227" t="s">
        <v>317</v>
      </c>
      <c r="J1227">
        <v>3</v>
      </c>
      <c r="K1227">
        <v>2</v>
      </c>
      <c r="L1227">
        <v>122</v>
      </c>
      <c r="M1227">
        <v>113.46</v>
      </c>
      <c r="N1227">
        <v>130.54</v>
      </c>
      <c r="O1227">
        <v>170</v>
      </c>
      <c r="P1227">
        <v>167</v>
      </c>
      <c r="T1227">
        <v>135</v>
      </c>
      <c r="U1227">
        <v>130</v>
      </c>
      <c r="AM1227">
        <v>168.5</v>
      </c>
      <c r="AN1227">
        <v>132.5</v>
      </c>
      <c r="AP1227">
        <v>80</v>
      </c>
      <c r="AQ1227">
        <v>135</v>
      </c>
      <c r="AR1227"/>
      <c r="AS1227"/>
      <c r="AW1227">
        <v>6</v>
      </c>
      <c r="AX1227">
        <v>6</v>
      </c>
      <c r="AY1227">
        <v>6</v>
      </c>
      <c r="BG1227">
        <v>0</v>
      </c>
      <c r="BH1227"/>
      <c r="BK1227">
        <v>336</v>
      </c>
      <c r="BV1227">
        <v>0</v>
      </c>
      <c r="BW1227">
        <v>336</v>
      </c>
      <c r="CG1227">
        <v>0</v>
      </c>
      <c r="CH1227">
        <v>0</v>
      </c>
      <c r="CI1227"/>
      <c r="CJ1227">
        <v>0.02</v>
      </c>
      <c r="CQ1227" t="s">
        <v>169</v>
      </c>
      <c r="CR1227" t="s">
        <v>170</v>
      </c>
      <c r="CS1227">
        <v>0</v>
      </c>
    </row>
    <row r="1228" spans="1:97" x14ac:dyDescent="0.2">
      <c r="A1228">
        <v>2022</v>
      </c>
      <c r="B1228">
        <v>2</v>
      </c>
      <c r="C1228" s="262">
        <v>44613</v>
      </c>
      <c r="D1228">
        <v>53</v>
      </c>
      <c r="E1228">
        <v>131</v>
      </c>
      <c r="F1228">
        <v>30</v>
      </c>
      <c r="G1228" t="s">
        <v>435</v>
      </c>
      <c r="H1228" t="s">
        <v>436</v>
      </c>
      <c r="I1228" t="s">
        <v>204</v>
      </c>
      <c r="J1228">
        <v>25</v>
      </c>
      <c r="K1228">
        <v>1</v>
      </c>
      <c r="L1228">
        <v>10</v>
      </c>
      <c r="M1228">
        <v>9.3000000000000007</v>
      </c>
      <c r="N1228">
        <v>10.7</v>
      </c>
      <c r="O1228">
        <v>12</v>
      </c>
      <c r="P1228">
        <v>11</v>
      </c>
      <c r="R1228">
        <v>13</v>
      </c>
      <c r="S1228">
        <v>13</v>
      </c>
      <c r="T1228">
        <v>9</v>
      </c>
      <c r="U1228">
        <v>9</v>
      </c>
      <c r="W1228">
        <v>8</v>
      </c>
      <c r="X1228">
        <v>9</v>
      </c>
      <c r="Y1228">
        <v>86</v>
      </c>
      <c r="AM1228">
        <v>12.25</v>
      </c>
      <c r="AN1228">
        <v>8.75</v>
      </c>
      <c r="AP1228">
        <v>910</v>
      </c>
      <c r="AQ1228">
        <v>99</v>
      </c>
      <c r="AR1228">
        <v>1.6744186046511631</v>
      </c>
      <c r="AS1228">
        <v>1.6744186046511631</v>
      </c>
      <c r="AV1228">
        <v>3600</v>
      </c>
      <c r="AW1228">
        <v>10</v>
      </c>
      <c r="AX1228">
        <v>10</v>
      </c>
      <c r="AY1228">
        <v>10</v>
      </c>
      <c r="BG1228">
        <v>0</v>
      </c>
      <c r="BH1228">
        <v>3600</v>
      </c>
      <c r="BK1228">
        <v>10400</v>
      </c>
      <c r="BV1228">
        <v>0</v>
      </c>
      <c r="BW1228">
        <v>10400</v>
      </c>
      <c r="CG1228">
        <v>0</v>
      </c>
      <c r="CH1228">
        <v>0</v>
      </c>
      <c r="CI1228">
        <v>14000</v>
      </c>
      <c r="CJ1228">
        <v>0.02</v>
      </c>
      <c r="CQ1228" t="s">
        <v>169</v>
      </c>
      <c r="CR1228" t="s">
        <v>238</v>
      </c>
      <c r="CS1228">
        <v>0</v>
      </c>
    </row>
    <row r="1229" spans="1:97" x14ac:dyDescent="0.2">
      <c r="A1229">
        <v>2022</v>
      </c>
      <c r="B1229">
        <v>2</v>
      </c>
      <c r="C1229" s="262">
        <v>44613</v>
      </c>
      <c r="D1229">
        <v>372</v>
      </c>
      <c r="E1229">
        <v>646</v>
      </c>
      <c r="F1229">
        <v>46</v>
      </c>
      <c r="G1229" t="s">
        <v>244</v>
      </c>
      <c r="H1229" t="s">
        <v>245</v>
      </c>
      <c r="I1229" t="s">
        <v>201</v>
      </c>
      <c r="J1229">
        <v>2</v>
      </c>
      <c r="K1229">
        <v>2</v>
      </c>
      <c r="L1229">
        <v>212</v>
      </c>
      <c r="M1229">
        <v>197.16</v>
      </c>
      <c r="N1229">
        <v>226.84</v>
      </c>
      <c r="AM1229"/>
      <c r="AN1229"/>
      <c r="AP1229">
        <v>37</v>
      </c>
      <c r="AQ1229">
        <v>150</v>
      </c>
      <c r="AR1229"/>
      <c r="AS1229"/>
      <c r="AV1229">
        <v>496</v>
      </c>
      <c r="BG1229">
        <v>0</v>
      </c>
      <c r="BH1229">
        <v>496</v>
      </c>
      <c r="BK1229">
        <v>424</v>
      </c>
      <c r="BV1229">
        <v>0</v>
      </c>
      <c r="BW1229">
        <v>424</v>
      </c>
      <c r="CG1229">
        <v>0</v>
      </c>
      <c r="CH1229">
        <v>0</v>
      </c>
      <c r="CI1229">
        <v>920</v>
      </c>
      <c r="CJ1229">
        <v>0.02</v>
      </c>
      <c r="CQ1229" t="s">
        <v>169</v>
      </c>
      <c r="CR1229" t="s">
        <v>238</v>
      </c>
      <c r="CS1229">
        <v>0</v>
      </c>
    </row>
    <row r="1230" spans="1:97" x14ac:dyDescent="0.2">
      <c r="A1230">
        <v>2022</v>
      </c>
      <c r="B1230">
        <v>2</v>
      </c>
      <c r="C1230" s="262">
        <v>44613</v>
      </c>
      <c r="D1230">
        <v>372</v>
      </c>
      <c r="E1230">
        <v>647</v>
      </c>
      <c r="F1230">
        <v>46</v>
      </c>
      <c r="G1230" t="s">
        <v>236</v>
      </c>
      <c r="H1230" t="s">
        <v>237</v>
      </c>
      <c r="I1230" t="s">
        <v>201</v>
      </c>
      <c r="J1230">
        <v>2</v>
      </c>
      <c r="K1230">
        <v>2</v>
      </c>
      <c r="L1230">
        <v>212</v>
      </c>
      <c r="M1230">
        <v>197.16</v>
      </c>
      <c r="N1230">
        <v>226.84</v>
      </c>
      <c r="AM1230"/>
      <c r="AN1230"/>
      <c r="AP1230">
        <v>37</v>
      </c>
      <c r="AQ1230">
        <v>150</v>
      </c>
      <c r="AR1230"/>
      <c r="AS1230"/>
      <c r="AV1230">
        <v>496</v>
      </c>
      <c r="BG1230">
        <v>0</v>
      </c>
      <c r="BH1230">
        <v>496</v>
      </c>
      <c r="BK1230">
        <v>424</v>
      </c>
      <c r="BV1230">
        <v>0</v>
      </c>
      <c r="BW1230">
        <v>424</v>
      </c>
      <c r="CG1230">
        <v>0</v>
      </c>
      <c r="CH1230">
        <v>0</v>
      </c>
      <c r="CI1230">
        <v>920</v>
      </c>
      <c r="CJ1230">
        <v>0.02</v>
      </c>
      <c r="CQ1230" t="s">
        <v>169</v>
      </c>
      <c r="CR1230" t="s">
        <v>238</v>
      </c>
      <c r="CS1230">
        <v>0</v>
      </c>
    </row>
    <row r="1231" spans="1:97" x14ac:dyDescent="0.2">
      <c r="A1231">
        <v>2022</v>
      </c>
      <c r="B1231">
        <v>2</v>
      </c>
      <c r="C1231" s="262">
        <v>44613</v>
      </c>
      <c r="D1231">
        <v>214</v>
      </c>
      <c r="E1231">
        <v>142</v>
      </c>
      <c r="F1231">
        <v>48</v>
      </c>
      <c r="G1231" t="s">
        <v>253</v>
      </c>
      <c r="H1231" t="s">
        <v>254</v>
      </c>
      <c r="I1231" t="s">
        <v>201</v>
      </c>
      <c r="J1231">
        <v>4</v>
      </c>
      <c r="K1231">
        <v>1</v>
      </c>
      <c r="L1231">
        <v>351</v>
      </c>
      <c r="M1231">
        <v>326.43</v>
      </c>
      <c r="N1231">
        <v>375.57</v>
      </c>
      <c r="AM1231"/>
      <c r="AN1231"/>
      <c r="AP1231">
        <v>74</v>
      </c>
      <c r="AQ1231">
        <v>195</v>
      </c>
      <c r="AR1231"/>
      <c r="AS1231"/>
      <c r="AV1231">
        <v>350</v>
      </c>
      <c r="BG1231">
        <v>0</v>
      </c>
      <c r="BH1231">
        <v>350</v>
      </c>
      <c r="BV1231">
        <v>0</v>
      </c>
      <c r="BW1231"/>
      <c r="CG1231">
        <v>0</v>
      </c>
      <c r="CH1231">
        <v>0</v>
      </c>
      <c r="CI1231"/>
      <c r="CJ1231">
        <v>0.02</v>
      </c>
      <c r="CQ1231" t="s">
        <v>169</v>
      </c>
      <c r="CR1231" t="s">
        <v>238</v>
      </c>
      <c r="CS1231">
        <v>0</v>
      </c>
    </row>
    <row r="1232" spans="1:97" x14ac:dyDescent="0.2">
      <c r="A1232">
        <v>2022</v>
      </c>
      <c r="B1232">
        <v>2</v>
      </c>
      <c r="C1232" s="262">
        <v>44613</v>
      </c>
      <c r="D1232">
        <v>334</v>
      </c>
      <c r="E1232">
        <v>254</v>
      </c>
      <c r="F1232">
        <v>49</v>
      </c>
      <c r="G1232" t="s">
        <v>200</v>
      </c>
      <c r="H1232" t="s">
        <v>168</v>
      </c>
      <c r="I1232" t="s">
        <v>201</v>
      </c>
      <c r="J1232">
        <v>4</v>
      </c>
      <c r="K1232">
        <v>2</v>
      </c>
      <c r="L1232">
        <v>203</v>
      </c>
      <c r="M1232">
        <v>188.79</v>
      </c>
      <c r="N1232">
        <v>217.21</v>
      </c>
      <c r="O1232">
        <v>294</v>
      </c>
      <c r="P1232">
        <v>287</v>
      </c>
      <c r="R1232">
        <v>298</v>
      </c>
      <c r="S1232">
        <v>291</v>
      </c>
      <c r="T1232">
        <v>211</v>
      </c>
      <c r="U1232">
        <v>207</v>
      </c>
      <c r="W1232">
        <v>202</v>
      </c>
      <c r="X1232">
        <v>199</v>
      </c>
      <c r="Y1232">
        <v>151</v>
      </c>
      <c r="AA1232">
        <v>286</v>
      </c>
      <c r="AB1232">
        <v>290</v>
      </c>
      <c r="AD1232">
        <v>281</v>
      </c>
      <c r="AF1232">
        <v>205</v>
      </c>
      <c r="AG1232">
        <v>220</v>
      </c>
      <c r="AI1232">
        <v>243</v>
      </c>
      <c r="AK1232">
        <v>154</v>
      </c>
      <c r="AL1232">
        <v>151</v>
      </c>
      <c r="AM1232">
        <v>289.57142857142861</v>
      </c>
      <c r="AN1232">
        <v>212.42857142857139</v>
      </c>
      <c r="AP1232">
        <v>94</v>
      </c>
      <c r="AQ1232">
        <v>153</v>
      </c>
      <c r="AR1232">
        <v>5.9210526315789478</v>
      </c>
      <c r="AS1232">
        <v>5.9210526315789478</v>
      </c>
      <c r="AV1232">
        <v>1200</v>
      </c>
      <c r="AW1232">
        <v>10</v>
      </c>
      <c r="AX1232">
        <v>5</v>
      </c>
      <c r="AY1232">
        <v>5</v>
      </c>
      <c r="BG1232">
        <v>0</v>
      </c>
      <c r="BH1232">
        <v>1200</v>
      </c>
      <c r="BM1232">
        <v>4</v>
      </c>
      <c r="BN1232">
        <v>6</v>
      </c>
      <c r="BV1232">
        <v>0</v>
      </c>
      <c r="BW1232"/>
      <c r="BY1232">
        <v>4</v>
      </c>
      <c r="BZ1232">
        <v>5</v>
      </c>
      <c r="CG1232">
        <v>0</v>
      </c>
      <c r="CH1232">
        <v>0</v>
      </c>
      <c r="CI1232"/>
      <c r="CJ1232">
        <v>0.02</v>
      </c>
      <c r="CQ1232" t="s">
        <v>169</v>
      </c>
      <c r="CR1232" t="s">
        <v>170</v>
      </c>
      <c r="CS1232">
        <v>0</v>
      </c>
    </row>
    <row r="1233" spans="1:97" x14ac:dyDescent="0.2">
      <c r="A1233">
        <v>2022</v>
      </c>
      <c r="B1233">
        <v>2</v>
      </c>
      <c r="C1233" s="262">
        <v>44614</v>
      </c>
      <c r="D1233">
        <v>425</v>
      </c>
      <c r="E1233">
        <v>674</v>
      </c>
      <c r="F1233">
        <v>2</v>
      </c>
      <c r="G1233" t="s">
        <v>219</v>
      </c>
      <c r="H1233" t="s">
        <v>220</v>
      </c>
      <c r="I1233" t="s">
        <v>221</v>
      </c>
      <c r="J1233">
        <v>2</v>
      </c>
      <c r="K1233">
        <v>1</v>
      </c>
      <c r="L1233">
        <v>256</v>
      </c>
      <c r="M1233">
        <v>240.89599999999999</v>
      </c>
      <c r="N1233">
        <v>274.17599999999999</v>
      </c>
      <c r="AA1233">
        <v>349</v>
      </c>
      <c r="AB1233">
        <v>384</v>
      </c>
      <c r="AD1233">
        <v>352</v>
      </c>
      <c r="AF1233">
        <v>322</v>
      </c>
      <c r="AG1233">
        <v>309</v>
      </c>
      <c r="AI1233">
        <v>312</v>
      </c>
      <c r="AK1233">
        <v>112</v>
      </c>
      <c r="AL1233">
        <v>112</v>
      </c>
      <c r="AM1233">
        <v>361.66666666666669</v>
      </c>
      <c r="AN1233">
        <v>314.33333333333331</v>
      </c>
      <c r="AP1233">
        <v>60</v>
      </c>
      <c r="AQ1233">
        <v>120</v>
      </c>
      <c r="AR1233">
        <v>16.071428571428569</v>
      </c>
      <c r="AS1233">
        <v>16.071428571428569</v>
      </c>
      <c r="BG1233">
        <v>0</v>
      </c>
      <c r="BH1233"/>
      <c r="BK1233">
        <v>800</v>
      </c>
      <c r="BL1233">
        <v>1</v>
      </c>
      <c r="BM1233">
        <v>2</v>
      </c>
      <c r="BN1233">
        <v>5</v>
      </c>
      <c r="BV1233">
        <v>0</v>
      </c>
      <c r="BW1233">
        <v>800</v>
      </c>
      <c r="CG1233">
        <v>0</v>
      </c>
      <c r="CH1233">
        <v>0</v>
      </c>
      <c r="CI1233"/>
      <c r="CJ1233">
        <v>1.4999999999999999E-2</v>
      </c>
      <c r="CQ1233" t="s">
        <v>174</v>
      </c>
      <c r="CR1233" t="s">
        <v>222</v>
      </c>
      <c r="CS1233">
        <v>0</v>
      </c>
    </row>
    <row r="1234" spans="1:97" x14ac:dyDescent="0.2">
      <c r="A1234">
        <v>2022</v>
      </c>
      <c r="B1234">
        <v>2</v>
      </c>
      <c r="C1234" s="262">
        <v>44614</v>
      </c>
      <c r="D1234">
        <v>422</v>
      </c>
      <c r="E1234">
        <v>668</v>
      </c>
      <c r="F1234">
        <v>3</v>
      </c>
      <c r="G1234" t="s">
        <v>308</v>
      </c>
      <c r="H1234" t="s">
        <v>309</v>
      </c>
      <c r="I1234" t="s">
        <v>160</v>
      </c>
      <c r="J1234">
        <v>2</v>
      </c>
      <c r="K1234">
        <v>1</v>
      </c>
      <c r="L1234">
        <v>103</v>
      </c>
      <c r="M1234">
        <v>96.923000000000002</v>
      </c>
      <c r="N1234">
        <v>110.313</v>
      </c>
      <c r="AA1234">
        <v>158</v>
      </c>
      <c r="AB1234">
        <v>148</v>
      </c>
      <c r="AD1234">
        <v>146</v>
      </c>
      <c r="AF1234">
        <v>108</v>
      </c>
      <c r="AG1234">
        <v>107</v>
      </c>
      <c r="AI1234">
        <v>108</v>
      </c>
      <c r="AK1234">
        <v>120</v>
      </c>
      <c r="AL1234">
        <v>120</v>
      </c>
      <c r="AM1234">
        <v>150.66666666666671</v>
      </c>
      <c r="AN1234">
        <v>107.6666666666667</v>
      </c>
      <c r="AP1234">
        <v>103</v>
      </c>
      <c r="AQ1234">
        <v>105</v>
      </c>
      <c r="AR1234">
        <v>15</v>
      </c>
      <c r="AS1234">
        <v>15</v>
      </c>
      <c r="BG1234">
        <v>0</v>
      </c>
      <c r="BH1234"/>
      <c r="BK1234">
        <v>960</v>
      </c>
      <c r="BM1234">
        <v>2</v>
      </c>
      <c r="BN1234">
        <v>6</v>
      </c>
      <c r="BV1234">
        <v>0</v>
      </c>
      <c r="BW1234">
        <v>960</v>
      </c>
      <c r="CG1234">
        <v>0</v>
      </c>
      <c r="CH1234">
        <v>0</v>
      </c>
      <c r="CI1234"/>
      <c r="CJ1234">
        <v>1.4999999999999999E-2</v>
      </c>
      <c r="CQ1234" t="s">
        <v>174</v>
      </c>
      <c r="CR1234" t="s">
        <v>175</v>
      </c>
      <c r="CS1234">
        <v>0</v>
      </c>
    </row>
    <row r="1235" spans="1:97" x14ac:dyDescent="0.2">
      <c r="A1235">
        <v>2022</v>
      </c>
      <c r="B1235">
        <v>2</v>
      </c>
      <c r="C1235" s="262">
        <v>44614</v>
      </c>
      <c r="D1235">
        <v>47</v>
      </c>
      <c r="E1235">
        <v>122</v>
      </c>
      <c r="F1235">
        <v>4</v>
      </c>
      <c r="G1235" t="s">
        <v>224</v>
      </c>
      <c r="H1235" t="s">
        <v>225</v>
      </c>
      <c r="I1235" t="s">
        <v>221</v>
      </c>
      <c r="J1235">
        <v>2</v>
      </c>
      <c r="K1235">
        <v>1</v>
      </c>
      <c r="L1235">
        <v>280</v>
      </c>
      <c r="M1235">
        <v>267.39999999999998</v>
      </c>
      <c r="N1235">
        <v>292.60000000000002</v>
      </c>
      <c r="AM1235"/>
      <c r="AN1235"/>
      <c r="AP1235">
        <v>64</v>
      </c>
      <c r="AQ1235">
        <v>113</v>
      </c>
      <c r="AR1235"/>
      <c r="AS1235"/>
      <c r="BG1235">
        <v>0</v>
      </c>
      <c r="BH1235"/>
      <c r="BV1235">
        <v>0</v>
      </c>
      <c r="BW1235"/>
      <c r="CG1235">
        <v>0</v>
      </c>
      <c r="CH1235">
        <v>0</v>
      </c>
      <c r="CI1235"/>
      <c r="CJ1235">
        <v>1.4999999999999999E-2</v>
      </c>
      <c r="CQ1235" t="s">
        <v>174</v>
      </c>
      <c r="CR1235" t="s">
        <v>222</v>
      </c>
      <c r="CS1235">
        <v>0</v>
      </c>
    </row>
    <row r="1236" spans="1:97" x14ac:dyDescent="0.2">
      <c r="A1236">
        <v>2022</v>
      </c>
      <c r="B1236">
        <v>2</v>
      </c>
      <c r="C1236" s="262">
        <v>44614</v>
      </c>
      <c r="D1236">
        <v>124</v>
      </c>
      <c r="E1236">
        <v>689</v>
      </c>
      <c r="F1236">
        <v>4</v>
      </c>
      <c r="G1236" t="s">
        <v>276</v>
      </c>
      <c r="H1236" t="s">
        <v>277</v>
      </c>
      <c r="I1236" t="s">
        <v>160</v>
      </c>
      <c r="J1236">
        <v>2</v>
      </c>
      <c r="K1236">
        <v>2</v>
      </c>
      <c r="L1236">
        <v>75</v>
      </c>
      <c r="M1236">
        <v>67.5</v>
      </c>
      <c r="N1236">
        <v>82.5</v>
      </c>
      <c r="AK1236">
        <v>111</v>
      </c>
      <c r="AL1236">
        <v>108</v>
      </c>
      <c r="AM1236"/>
      <c r="AN1236"/>
      <c r="AP1236">
        <v>59</v>
      </c>
      <c r="AQ1236">
        <v>122</v>
      </c>
      <c r="AR1236">
        <v>16.513761467889911</v>
      </c>
      <c r="AS1236">
        <v>16.513761467889911</v>
      </c>
      <c r="BG1236">
        <v>0</v>
      </c>
      <c r="BH1236"/>
      <c r="BV1236">
        <v>0</v>
      </c>
      <c r="BW1236"/>
      <c r="CG1236">
        <v>0</v>
      </c>
      <c r="CH1236">
        <v>0</v>
      </c>
      <c r="CI1236"/>
      <c r="CJ1236">
        <v>1.4999999999999999E-2</v>
      </c>
      <c r="CQ1236" t="s">
        <v>169</v>
      </c>
      <c r="CR1236" t="s">
        <v>179</v>
      </c>
      <c r="CS1236">
        <v>0</v>
      </c>
    </row>
    <row r="1237" spans="1:97" x14ac:dyDescent="0.2">
      <c r="A1237">
        <v>2022</v>
      </c>
      <c r="B1237">
        <v>2</v>
      </c>
      <c r="C1237" s="262">
        <v>44614</v>
      </c>
      <c r="D1237">
        <v>382</v>
      </c>
      <c r="E1237">
        <v>449</v>
      </c>
      <c r="F1237">
        <v>4</v>
      </c>
      <c r="G1237" t="s">
        <v>299</v>
      </c>
      <c r="H1237" t="s">
        <v>300</v>
      </c>
      <c r="I1237" t="s">
        <v>160</v>
      </c>
      <c r="J1237">
        <v>3</v>
      </c>
      <c r="K1237">
        <v>1</v>
      </c>
      <c r="L1237">
        <v>46</v>
      </c>
      <c r="M1237">
        <v>40.985999999999997</v>
      </c>
      <c r="N1237">
        <v>50.048000000000002</v>
      </c>
      <c r="AA1237">
        <v>58</v>
      </c>
      <c r="AB1237">
        <v>70</v>
      </c>
      <c r="AD1237">
        <v>66</v>
      </c>
      <c r="AF1237">
        <v>46</v>
      </c>
      <c r="AG1237">
        <v>47</v>
      </c>
      <c r="AI1237">
        <v>52</v>
      </c>
      <c r="AK1237">
        <v>99</v>
      </c>
      <c r="AL1237">
        <v>99</v>
      </c>
      <c r="AM1237">
        <v>64.666666666666671</v>
      </c>
      <c r="AN1237">
        <v>48.333333333333343</v>
      </c>
      <c r="AP1237">
        <v>112</v>
      </c>
      <c r="AQ1237">
        <v>96</v>
      </c>
      <c r="AR1237">
        <v>12.121212121212119</v>
      </c>
      <c r="AS1237">
        <v>12.121212121212119</v>
      </c>
      <c r="BG1237">
        <v>0</v>
      </c>
      <c r="BH1237"/>
      <c r="BK1237">
        <v>990</v>
      </c>
      <c r="BM1237">
        <v>3</v>
      </c>
      <c r="BN1237">
        <v>5</v>
      </c>
      <c r="BV1237">
        <v>0</v>
      </c>
      <c r="BW1237">
        <v>990</v>
      </c>
      <c r="CG1237">
        <v>0</v>
      </c>
      <c r="CH1237">
        <v>0</v>
      </c>
      <c r="CI1237"/>
      <c r="CJ1237">
        <v>1.4999999999999999E-2</v>
      </c>
      <c r="CQ1237" t="s">
        <v>174</v>
      </c>
      <c r="CR1237" t="s">
        <v>175</v>
      </c>
      <c r="CS1237">
        <v>0</v>
      </c>
    </row>
    <row r="1238" spans="1:97" x14ac:dyDescent="0.2">
      <c r="A1238">
        <v>2022</v>
      </c>
      <c r="B1238">
        <v>2</v>
      </c>
      <c r="C1238" s="262">
        <v>44614</v>
      </c>
      <c r="D1238">
        <v>376</v>
      </c>
      <c r="E1238">
        <v>438</v>
      </c>
      <c r="F1238">
        <v>5</v>
      </c>
      <c r="G1238" t="s">
        <v>197</v>
      </c>
      <c r="H1238" t="s">
        <v>198</v>
      </c>
      <c r="I1238" t="s">
        <v>160</v>
      </c>
      <c r="J1238">
        <v>3</v>
      </c>
      <c r="K1238">
        <v>2</v>
      </c>
      <c r="L1238">
        <v>335</v>
      </c>
      <c r="M1238">
        <v>315.23500000000001</v>
      </c>
      <c r="N1238">
        <v>358.78500000000003</v>
      </c>
      <c r="AA1238">
        <v>430</v>
      </c>
      <c r="AB1238">
        <v>439</v>
      </c>
      <c r="AD1238">
        <v>449</v>
      </c>
      <c r="AF1238">
        <v>358</v>
      </c>
      <c r="AG1238">
        <v>358</v>
      </c>
      <c r="AI1238">
        <v>389</v>
      </c>
      <c r="AK1238">
        <v>125</v>
      </c>
      <c r="AL1238">
        <v>121</v>
      </c>
      <c r="AM1238">
        <v>439.33333333333331</v>
      </c>
      <c r="AN1238">
        <v>368.33333333333331</v>
      </c>
      <c r="AP1238">
        <v>75</v>
      </c>
      <c r="AQ1238">
        <v>144</v>
      </c>
      <c r="AR1238">
        <v>9.7560975609756095</v>
      </c>
      <c r="AS1238">
        <v>9.7560975609756095</v>
      </c>
      <c r="BG1238">
        <v>0</v>
      </c>
      <c r="BH1238"/>
      <c r="BK1238">
        <v>984</v>
      </c>
      <c r="BL1238">
        <v>2</v>
      </c>
      <c r="BM1238">
        <v>4</v>
      </c>
      <c r="BN1238">
        <v>4</v>
      </c>
      <c r="BV1238">
        <v>0</v>
      </c>
      <c r="BW1238">
        <v>984</v>
      </c>
      <c r="CG1238">
        <v>0</v>
      </c>
      <c r="CH1238">
        <v>0</v>
      </c>
      <c r="CI1238"/>
      <c r="CJ1238">
        <v>1.4999999999999999E-2</v>
      </c>
      <c r="CQ1238" t="s">
        <v>174</v>
      </c>
      <c r="CR1238" t="s">
        <v>175</v>
      </c>
      <c r="CS1238">
        <v>0</v>
      </c>
    </row>
    <row r="1239" spans="1:97" x14ac:dyDescent="0.2">
      <c r="A1239">
        <v>2022</v>
      </c>
      <c r="B1239">
        <v>2</v>
      </c>
      <c r="C1239" s="262">
        <v>44614</v>
      </c>
      <c r="D1239">
        <v>212</v>
      </c>
      <c r="E1239">
        <v>140</v>
      </c>
      <c r="F1239">
        <v>6</v>
      </c>
      <c r="G1239" t="s">
        <v>437</v>
      </c>
      <c r="H1239" t="s">
        <v>438</v>
      </c>
      <c r="I1239" t="s">
        <v>160</v>
      </c>
      <c r="J1239">
        <v>2</v>
      </c>
      <c r="K1239">
        <v>2</v>
      </c>
      <c r="L1239">
        <v>485</v>
      </c>
      <c r="M1239">
        <v>451.05</v>
      </c>
      <c r="N1239">
        <v>518.95000000000005</v>
      </c>
      <c r="AA1239">
        <v>567</v>
      </c>
      <c r="AB1239">
        <v>620</v>
      </c>
      <c r="AD1239">
        <v>656</v>
      </c>
      <c r="AF1239">
        <v>473</v>
      </c>
      <c r="AG1239">
        <v>491</v>
      </c>
      <c r="AI1239">
        <v>529</v>
      </c>
      <c r="AM1239">
        <v>614.33333333333337</v>
      </c>
      <c r="AN1239">
        <v>497.66666666666669</v>
      </c>
      <c r="AP1239">
        <v>60</v>
      </c>
      <c r="AQ1239">
        <v>120</v>
      </c>
      <c r="AR1239"/>
      <c r="AS1239"/>
      <c r="BG1239">
        <v>0</v>
      </c>
      <c r="BH1239"/>
      <c r="BK1239">
        <v>490</v>
      </c>
      <c r="BM1239">
        <v>3</v>
      </c>
      <c r="BN1239">
        <v>5</v>
      </c>
      <c r="BV1239">
        <v>0</v>
      </c>
      <c r="BW1239">
        <v>490</v>
      </c>
      <c r="CG1239">
        <v>0</v>
      </c>
      <c r="CH1239">
        <v>0</v>
      </c>
      <c r="CI1239"/>
      <c r="CJ1239">
        <v>1.4999999999999999E-2</v>
      </c>
      <c r="CQ1239" t="s">
        <v>169</v>
      </c>
      <c r="CR1239" t="s">
        <v>238</v>
      </c>
      <c r="CS1239">
        <v>0</v>
      </c>
    </row>
    <row r="1240" spans="1:97" x14ac:dyDescent="0.2">
      <c r="A1240">
        <v>2022</v>
      </c>
      <c r="B1240">
        <v>2</v>
      </c>
      <c r="C1240" s="262">
        <v>44614</v>
      </c>
      <c r="D1240">
        <v>212</v>
      </c>
      <c r="E1240">
        <v>178</v>
      </c>
      <c r="F1240">
        <v>6</v>
      </c>
      <c r="G1240" t="s">
        <v>439</v>
      </c>
      <c r="H1240" t="s">
        <v>440</v>
      </c>
      <c r="I1240" t="s">
        <v>160</v>
      </c>
      <c r="J1240">
        <v>2</v>
      </c>
      <c r="K1240">
        <v>2</v>
      </c>
      <c r="L1240">
        <v>50</v>
      </c>
      <c r="M1240">
        <v>46.5</v>
      </c>
      <c r="N1240">
        <v>53.5</v>
      </c>
      <c r="AA1240">
        <v>68</v>
      </c>
      <c r="AB1240">
        <v>95</v>
      </c>
      <c r="AD1240">
        <v>96</v>
      </c>
      <c r="AF1240">
        <v>53</v>
      </c>
      <c r="AG1240">
        <v>58</v>
      </c>
      <c r="AI1240">
        <v>68</v>
      </c>
      <c r="AK1240">
        <v>127</v>
      </c>
      <c r="AL1240">
        <v>119</v>
      </c>
      <c r="AM1240">
        <v>86.333333333333329</v>
      </c>
      <c r="AN1240">
        <v>59.666666666666657</v>
      </c>
      <c r="AP1240">
        <v>60</v>
      </c>
      <c r="AQ1240">
        <v>120</v>
      </c>
      <c r="AR1240">
        <v>14.634146341463421</v>
      </c>
      <c r="AS1240">
        <v>14.634146341463421</v>
      </c>
      <c r="BG1240">
        <v>0</v>
      </c>
      <c r="BH1240"/>
      <c r="BK1240">
        <v>490</v>
      </c>
      <c r="BM1240">
        <v>2</v>
      </c>
      <c r="BN1240">
        <v>6</v>
      </c>
      <c r="BV1240">
        <v>0</v>
      </c>
      <c r="BW1240">
        <v>490</v>
      </c>
      <c r="CG1240">
        <v>0</v>
      </c>
      <c r="CH1240">
        <v>0</v>
      </c>
      <c r="CI1240"/>
      <c r="CJ1240">
        <v>1.4999999999999999E-2</v>
      </c>
      <c r="CQ1240" t="s">
        <v>169</v>
      </c>
      <c r="CR1240" t="s">
        <v>238</v>
      </c>
      <c r="CS1240">
        <v>0</v>
      </c>
    </row>
    <row r="1241" spans="1:97" x14ac:dyDescent="0.2">
      <c r="A1241">
        <v>2022</v>
      </c>
      <c r="B1241">
        <v>2</v>
      </c>
      <c r="C1241" s="262">
        <v>44614</v>
      </c>
      <c r="D1241">
        <v>241</v>
      </c>
      <c r="E1241">
        <v>165</v>
      </c>
      <c r="F1241">
        <v>7</v>
      </c>
      <c r="G1241" t="s">
        <v>441</v>
      </c>
      <c r="H1241" t="s">
        <v>442</v>
      </c>
      <c r="I1241" t="s">
        <v>160</v>
      </c>
      <c r="J1241">
        <v>2</v>
      </c>
      <c r="K1241">
        <v>2</v>
      </c>
      <c r="L1241">
        <v>706</v>
      </c>
      <c r="M1241">
        <v>656.58</v>
      </c>
      <c r="N1241">
        <v>755.42</v>
      </c>
      <c r="AA1241">
        <v>874</v>
      </c>
      <c r="AB1241">
        <v>899</v>
      </c>
      <c r="AD1241">
        <v>940</v>
      </c>
      <c r="AF1241">
        <v>777</v>
      </c>
      <c r="AG1241">
        <v>766</v>
      </c>
      <c r="AI1241">
        <v>818</v>
      </c>
      <c r="AK1241">
        <v>128</v>
      </c>
      <c r="AL1241">
        <v>124</v>
      </c>
      <c r="AM1241">
        <v>904.33333333333337</v>
      </c>
      <c r="AN1241">
        <v>787</v>
      </c>
      <c r="AP1241">
        <v>60</v>
      </c>
      <c r="AQ1241">
        <v>120</v>
      </c>
      <c r="AR1241">
        <v>14.28571428571429</v>
      </c>
      <c r="AS1241">
        <v>14.28571428571429</v>
      </c>
      <c r="BG1241">
        <v>0</v>
      </c>
      <c r="BH1241"/>
      <c r="BK1241">
        <v>585</v>
      </c>
      <c r="BN1241">
        <v>5</v>
      </c>
      <c r="BV1241">
        <v>0</v>
      </c>
      <c r="BW1241">
        <v>585</v>
      </c>
      <c r="CG1241">
        <v>0</v>
      </c>
      <c r="CH1241">
        <v>0</v>
      </c>
      <c r="CI1241"/>
      <c r="CJ1241">
        <v>1.4999999999999999E-2</v>
      </c>
      <c r="CQ1241" t="s">
        <v>165</v>
      </c>
      <c r="CR1241" t="s">
        <v>165</v>
      </c>
      <c r="CS1241">
        <v>0</v>
      </c>
    </row>
    <row r="1242" spans="1:97" x14ac:dyDescent="0.2">
      <c r="A1242">
        <v>2022</v>
      </c>
      <c r="B1242">
        <v>2</v>
      </c>
      <c r="C1242" s="262">
        <v>44614</v>
      </c>
      <c r="D1242">
        <v>243</v>
      </c>
      <c r="E1242">
        <v>167</v>
      </c>
      <c r="F1242">
        <v>7</v>
      </c>
      <c r="G1242" t="s">
        <v>278</v>
      </c>
      <c r="H1242" t="s">
        <v>279</v>
      </c>
      <c r="I1242" t="s">
        <v>160</v>
      </c>
      <c r="J1242">
        <v>2</v>
      </c>
      <c r="K1242">
        <v>2</v>
      </c>
      <c r="L1242">
        <v>888</v>
      </c>
      <c r="M1242">
        <v>825.84</v>
      </c>
      <c r="N1242">
        <v>950.16</v>
      </c>
      <c r="AM1242"/>
      <c r="AN1242"/>
      <c r="AP1242">
        <v>55</v>
      </c>
      <c r="AQ1242">
        <v>131</v>
      </c>
      <c r="AR1242"/>
      <c r="AS1242"/>
      <c r="BG1242">
        <v>0</v>
      </c>
      <c r="BH1242"/>
      <c r="BV1242">
        <v>0</v>
      </c>
      <c r="BW1242"/>
      <c r="CG1242">
        <v>0</v>
      </c>
      <c r="CH1242">
        <v>0</v>
      </c>
      <c r="CI1242"/>
      <c r="CJ1242">
        <v>1.4999999999999999E-2</v>
      </c>
      <c r="CQ1242" t="s">
        <v>165</v>
      </c>
      <c r="CR1242" t="s">
        <v>165</v>
      </c>
      <c r="CS1242">
        <v>0</v>
      </c>
    </row>
    <row r="1243" spans="1:97" x14ac:dyDescent="0.2">
      <c r="A1243">
        <v>2022</v>
      </c>
      <c r="B1243">
        <v>2</v>
      </c>
      <c r="C1243" s="262">
        <v>44614</v>
      </c>
      <c r="D1243">
        <v>124</v>
      </c>
      <c r="E1243">
        <v>688</v>
      </c>
      <c r="F1243">
        <v>8</v>
      </c>
      <c r="G1243" t="s">
        <v>274</v>
      </c>
      <c r="H1243" t="s">
        <v>275</v>
      </c>
      <c r="I1243" t="s">
        <v>160</v>
      </c>
      <c r="J1243">
        <v>2</v>
      </c>
      <c r="K1243">
        <v>2</v>
      </c>
      <c r="L1243">
        <v>200</v>
      </c>
      <c r="M1243">
        <v>180</v>
      </c>
      <c r="N1243">
        <v>220</v>
      </c>
      <c r="AA1243">
        <v>250</v>
      </c>
      <c r="AB1243">
        <v>290</v>
      </c>
      <c r="AD1243">
        <v>257</v>
      </c>
      <c r="AF1243">
        <v>211</v>
      </c>
      <c r="AG1243">
        <v>201</v>
      </c>
      <c r="AI1243">
        <v>208</v>
      </c>
      <c r="AM1243">
        <v>265.66666666666669</v>
      </c>
      <c r="AN1243">
        <v>206.66666666666671</v>
      </c>
      <c r="AP1243">
        <v>59</v>
      </c>
      <c r="AQ1243">
        <v>122</v>
      </c>
      <c r="AR1243"/>
      <c r="AS1243"/>
      <c r="BG1243">
        <v>0</v>
      </c>
      <c r="BH1243"/>
      <c r="BK1243">
        <v>670</v>
      </c>
      <c r="BM1243">
        <v>3</v>
      </c>
      <c r="BN1243">
        <v>4</v>
      </c>
      <c r="BV1243">
        <v>0</v>
      </c>
      <c r="BW1243">
        <v>670</v>
      </c>
      <c r="CG1243">
        <v>0</v>
      </c>
      <c r="CH1243">
        <v>0</v>
      </c>
      <c r="CI1243"/>
      <c r="CJ1243">
        <v>1.4999999999999999E-2</v>
      </c>
      <c r="CQ1243" t="s">
        <v>169</v>
      </c>
      <c r="CR1243" t="s">
        <v>179</v>
      </c>
      <c r="CS1243">
        <v>0</v>
      </c>
    </row>
    <row r="1244" spans="1:97" x14ac:dyDescent="0.2">
      <c r="A1244">
        <v>2022</v>
      </c>
      <c r="B1244">
        <v>2</v>
      </c>
      <c r="C1244" s="262">
        <v>44614</v>
      </c>
      <c r="D1244">
        <v>124</v>
      </c>
      <c r="E1244">
        <v>689</v>
      </c>
      <c r="F1244">
        <v>8</v>
      </c>
      <c r="G1244" t="s">
        <v>276</v>
      </c>
      <c r="H1244" t="s">
        <v>277</v>
      </c>
      <c r="I1244" t="s">
        <v>160</v>
      </c>
      <c r="J1244">
        <v>2</v>
      </c>
      <c r="K1244">
        <v>2</v>
      </c>
      <c r="L1244">
        <v>75</v>
      </c>
      <c r="M1244">
        <v>67.5</v>
      </c>
      <c r="N1244">
        <v>82.5</v>
      </c>
      <c r="AA1244">
        <v>110</v>
      </c>
      <c r="AB1244">
        <v>114</v>
      </c>
      <c r="AD1244">
        <v>95</v>
      </c>
      <c r="AF1244">
        <v>92</v>
      </c>
      <c r="AG1244">
        <v>90</v>
      </c>
      <c r="AI1244">
        <v>85</v>
      </c>
      <c r="AM1244">
        <v>106.3333333333333</v>
      </c>
      <c r="AN1244">
        <v>89</v>
      </c>
      <c r="AP1244">
        <v>59</v>
      </c>
      <c r="AQ1244">
        <v>122</v>
      </c>
      <c r="AR1244"/>
      <c r="AS1244"/>
      <c r="BG1244">
        <v>0</v>
      </c>
      <c r="BH1244"/>
      <c r="BK1244">
        <v>918</v>
      </c>
      <c r="BL1244">
        <v>1</v>
      </c>
      <c r="BM1244">
        <v>1</v>
      </c>
      <c r="BN1244">
        <v>5</v>
      </c>
      <c r="BV1244">
        <v>0</v>
      </c>
      <c r="BW1244">
        <v>918</v>
      </c>
      <c r="CG1244">
        <v>0</v>
      </c>
      <c r="CH1244">
        <v>0</v>
      </c>
      <c r="CI1244"/>
      <c r="CJ1244">
        <v>1.4999999999999999E-2</v>
      </c>
      <c r="CQ1244" t="s">
        <v>169</v>
      </c>
      <c r="CR1244" t="s">
        <v>179</v>
      </c>
      <c r="CS1244">
        <v>0</v>
      </c>
    </row>
    <row r="1245" spans="1:97" x14ac:dyDescent="0.2">
      <c r="A1245">
        <v>2022</v>
      </c>
      <c r="B1245">
        <v>2</v>
      </c>
      <c r="C1245" s="262">
        <v>44614</v>
      </c>
      <c r="D1245">
        <v>125</v>
      </c>
      <c r="E1245">
        <v>690</v>
      </c>
      <c r="F1245">
        <v>8</v>
      </c>
      <c r="G1245" t="s">
        <v>231</v>
      </c>
      <c r="H1245" t="s">
        <v>232</v>
      </c>
      <c r="I1245" t="s">
        <v>160</v>
      </c>
      <c r="J1245">
        <v>4</v>
      </c>
      <c r="K1245">
        <v>4</v>
      </c>
      <c r="L1245">
        <v>170</v>
      </c>
      <c r="M1245">
        <v>153</v>
      </c>
      <c r="N1245">
        <v>187</v>
      </c>
      <c r="AM1245"/>
      <c r="AN1245"/>
      <c r="AP1245">
        <v>120</v>
      </c>
      <c r="AQ1245">
        <v>120</v>
      </c>
      <c r="AR1245"/>
      <c r="AS1245"/>
      <c r="BG1245">
        <v>0</v>
      </c>
      <c r="BH1245"/>
      <c r="BV1245">
        <v>0</v>
      </c>
      <c r="BW1245"/>
      <c r="CG1245">
        <v>0</v>
      </c>
      <c r="CH1245">
        <v>0</v>
      </c>
      <c r="CI1245"/>
      <c r="CJ1245">
        <v>1.4999999999999999E-2</v>
      </c>
      <c r="CQ1245" t="s">
        <v>229</v>
      </c>
      <c r="CR1245" t="s">
        <v>230</v>
      </c>
      <c r="CS1245">
        <v>0</v>
      </c>
    </row>
    <row r="1246" spans="1:97" x14ac:dyDescent="0.2">
      <c r="A1246">
        <v>2022</v>
      </c>
      <c r="B1246">
        <v>2</v>
      </c>
      <c r="C1246" s="262">
        <v>44614</v>
      </c>
      <c r="D1246">
        <v>125</v>
      </c>
      <c r="E1246">
        <v>691</v>
      </c>
      <c r="F1246">
        <v>8</v>
      </c>
      <c r="G1246" t="s">
        <v>227</v>
      </c>
      <c r="H1246" t="s">
        <v>228</v>
      </c>
      <c r="I1246" t="s">
        <v>160</v>
      </c>
      <c r="J1246">
        <v>4</v>
      </c>
      <c r="K1246">
        <v>4</v>
      </c>
      <c r="L1246">
        <v>194</v>
      </c>
      <c r="M1246">
        <v>174.6</v>
      </c>
      <c r="N1246">
        <v>213.4</v>
      </c>
      <c r="AM1246"/>
      <c r="AN1246"/>
      <c r="AP1246">
        <v>120</v>
      </c>
      <c r="AQ1246">
        <v>120</v>
      </c>
      <c r="AR1246"/>
      <c r="AS1246"/>
      <c r="BG1246">
        <v>0</v>
      </c>
      <c r="BH1246"/>
      <c r="BV1246">
        <v>0</v>
      </c>
      <c r="BW1246"/>
      <c r="CG1246">
        <v>0</v>
      </c>
      <c r="CH1246">
        <v>0</v>
      </c>
      <c r="CI1246"/>
      <c r="CJ1246">
        <v>1.4999999999999999E-2</v>
      </c>
      <c r="CQ1246" t="s">
        <v>229</v>
      </c>
      <c r="CR1246" t="s">
        <v>230</v>
      </c>
      <c r="CS1246">
        <v>0</v>
      </c>
    </row>
    <row r="1247" spans="1:97" x14ac:dyDescent="0.2">
      <c r="A1247">
        <v>2022</v>
      </c>
      <c r="B1247">
        <v>2</v>
      </c>
      <c r="C1247" s="262">
        <v>44614</v>
      </c>
      <c r="D1247">
        <v>334</v>
      </c>
      <c r="E1247">
        <v>254</v>
      </c>
      <c r="F1247">
        <v>49</v>
      </c>
      <c r="G1247" t="s">
        <v>200</v>
      </c>
      <c r="H1247" t="s">
        <v>168</v>
      </c>
      <c r="I1247" t="s">
        <v>201</v>
      </c>
      <c r="J1247">
        <v>4</v>
      </c>
      <c r="K1247">
        <v>2</v>
      </c>
      <c r="L1247">
        <v>203</v>
      </c>
      <c r="M1247">
        <v>188.79</v>
      </c>
      <c r="N1247">
        <v>217.21</v>
      </c>
      <c r="AA1247">
        <v>239</v>
      </c>
      <c r="AB1247">
        <v>314</v>
      </c>
      <c r="AD1247">
        <v>282</v>
      </c>
      <c r="AF1247">
        <v>191</v>
      </c>
      <c r="AG1247">
        <v>226</v>
      </c>
      <c r="AI1247">
        <v>235</v>
      </c>
      <c r="AK1247">
        <v>159</v>
      </c>
      <c r="AL1247">
        <v>159</v>
      </c>
      <c r="AM1247">
        <v>278.33333333333331</v>
      </c>
      <c r="AN1247">
        <v>217.33333333333329</v>
      </c>
      <c r="AP1247">
        <v>94</v>
      </c>
      <c r="AQ1247">
        <v>153</v>
      </c>
      <c r="AR1247">
        <v>5.6603773584905657</v>
      </c>
      <c r="AS1247">
        <v>5.6603773584905657</v>
      </c>
      <c r="BG1247">
        <v>0</v>
      </c>
      <c r="BH1247"/>
      <c r="BL1247">
        <v>2</v>
      </c>
      <c r="BM1247">
        <v>2</v>
      </c>
      <c r="BN1247">
        <v>8</v>
      </c>
      <c r="BV1247">
        <v>0</v>
      </c>
      <c r="BW1247"/>
      <c r="CG1247">
        <v>0</v>
      </c>
      <c r="CH1247">
        <v>0</v>
      </c>
      <c r="CI1247"/>
      <c r="CJ1247">
        <v>0.02</v>
      </c>
      <c r="CQ1247" t="s">
        <v>169</v>
      </c>
      <c r="CR1247" t="s">
        <v>170</v>
      </c>
      <c r="CS1247">
        <v>0</v>
      </c>
    </row>
    <row r="1248" spans="1:97" x14ac:dyDescent="0.2">
      <c r="A1248">
        <v>2022</v>
      </c>
      <c r="B1248">
        <v>2</v>
      </c>
      <c r="C1248" s="262">
        <v>44615</v>
      </c>
      <c r="D1248">
        <v>32</v>
      </c>
      <c r="E1248">
        <v>92</v>
      </c>
      <c r="F1248">
        <v>2</v>
      </c>
      <c r="G1248" t="s">
        <v>372</v>
      </c>
      <c r="H1248" t="s">
        <v>373</v>
      </c>
      <c r="I1248" t="s">
        <v>160</v>
      </c>
      <c r="J1248">
        <v>2</v>
      </c>
      <c r="K1248">
        <v>3</v>
      </c>
      <c r="L1248">
        <v>361</v>
      </c>
      <c r="M1248">
        <v>335.73</v>
      </c>
      <c r="N1248">
        <v>386.27</v>
      </c>
      <c r="AM1248"/>
      <c r="AN1248"/>
      <c r="AP1248">
        <v>74</v>
      </c>
      <c r="AQ1248">
        <v>97</v>
      </c>
      <c r="AR1248"/>
      <c r="AS1248"/>
      <c r="BG1248">
        <v>0</v>
      </c>
      <c r="BH1248"/>
      <c r="BV1248">
        <v>0</v>
      </c>
      <c r="BW1248"/>
      <c r="CG1248">
        <v>0</v>
      </c>
      <c r="CH1248">
        <v>0</v>
      </c>
      <c r="CI1248"/>
      <c r="CJ1248">
        <v>1.4999999999999999E-2</v>
      </c>
      <c r="CQ1248" t="s">
        <v>169</v>
      </c>
      <c r="CR1248" t="s">
        <v>179</v>
      </c>
      <c r="CS1248">
        <v>0</v>
      </c>
    </row>
    <row r="1249" spans="1:97" x14ac:dyDescent="0.2">
      <c r="A1249">
        <v>2022</v>
      </c>
      <c r="B1249">
        <v>2</v>
      </c>
      <c r="C1249" s="262">
        <v>44615</v>
      </c>
      <c r="D1249">
        <v>425</v>
      </c>
      <c r="E1249">
        <v>674</v>
      </c>
      <c r="F1249">
        <v>2</v>
      </c>
      <c r="G1249" t="s">
        <v>219</v>
      </c>
      <c r="H1249" t="s">
        <v>220</v>
      </c>
      <c r="I1249" t="s">
        <v>221</v>
      </c>
      <c r="J1249">
        <v>2</v>
      </c>
      <c r="K1249">
        <v>1</v>
      </c>
      <c r="L1249">
        <v>256</v>
      </c>
      <c r="M1249">
        <v>240.89599999999999</v>
      </c>
      <c r="N1249">
        <v>274.17599999999999</v>
      </c>
      <c r="O1249">
        <v>372</v>
      </c>
      <c r="P1249">
        <v>362</v>
      </c>
      <c r="S1249">
        <v>405</v>
      </c>
      <c r="T1249">
        <v>286</v>
      </c>
      <c r="U1249">
        <v>263</v>
      </c>
      <c r="X1249">
        <v>280</v>
      </c>
      <c r="Y1249">
        <v>158</v>
      </c>
      <c r="Z1249">
        <v>155</v>
      </c>
      <c r="AM1249">
        <v>379.66666666666669</v>
      </c>
      <c r="AN1249">
        <v>276.33333333333331</v>
      </c>
      <c r="AP1249">
        <v>60</v>
      </c>
      <c r="AQ1249">
        <v>120</v>
      </c>
      <c r="AR1249">
        <v>11.53846153846154</v>
      </c>
      <c r="AS1249">
        <v>11.53846153846154</v>
      </c>
      <c r="AW1249">
        <v>3</v>
      </c>
      <c r="AX1249">
        <v>2</v>
      </c>
      <c r="BG1249">
        <v>0</v>
      </c>
      <c r="BH1249"/>
      <c r="BV1249">
        <v>0</v>
      </c>
      <c r="BW1249"/>
      <c r="CG1249">
        <v>0</v>
      </c>
      <c r="CH1249">
        <v>0</v>
      </c>
      <c r="CI1249"/>
      <c r="CJ1249">
        <v>1.4999999999999999E-2</v>
      </c>
      <c r="CQ1249" t="s">
        <v>174</v>
      </c>
      <c r="CR1249" t="s">
        <v>222</v>
      </c>
      <c r="CS1249">
        <v>0</v>
      </c>
    </row>
    <row r="1250" spans="1:97" x14ac:dyDescent="0.2">
      <c r="A1250">
        <v>2022</v>
      </c>
      <c r="B1250">
        <v>2</v>
      </c>
      <c r="C1250" s="262">
        <v>44615</v>
      </c>
      <c r="D1250">
        <v>10</v>
      </c>
      <c r="E1250">
        <v>24</v>
      </c>
      <c r="F1250">
        <v>3</v>
      </c>
      <c r="G1250" t="s">
        <v>353</v>
      </c>
      <c r="H1250" t="s">
        <v>354</v>
      </c>
      <c r="I1250" t="s">
        <v>160</v>
      </c>
      <c r="J1250">
        <v>4</v>
      </c>
      <c r="K1250">
        <v>2</v>
      </c>
      <c r="L1250">
        <v>166</v>
      </c>
      <c r="M1250">
        <v>154.38</v>
      </c>
      <c r="N1250">
        <v>177.62</v>
      </c>
      <c r="P1250">
        <v>223</v>
      </c>
      <c r="U1250">
        <v>164</v>
      </c>
      <c r="AA1250">
        <v>218</v>
      </c>
      <c r="AB1250">
        <v>213</v>
      </c>
      <c r="AE1250">
        <v>211</v>
      </c>
      <c r="AF1250">
        <v>179</v>
      </c>
      <c r="AG1250">
        <v>175</v>
      </c>
      <c r="AJ1250">
        <v>184</v>
      </c>
      <c r="AM1250">
        <v>216.25</v>
      </c>
      <c r="AN1250">
        <v>175.5</v>
      </c>
      <c r="AP1250">
        <v>145</v>
      </c>
      <c r="AQ1250">
        <v>99</v>
      </c>
      <c r="AR1250"/>
      <c r="AS1250"/>
      <c r="AX1250">
        <v>8</v>
      </c>
      <c r="BG1250">
        <v>0</v>
      </c>
      <c r="BH1250"/>
      <c r="BK1250">
        <v>1320</v>
      </c>
      <c r="BL1250">
        <v>3</v>
      </c>
      <c r="BM1250">
        <v>4</v>
      </c>
      <c r="BN1250">
        <v>1</v>
      </c>
      <c r="BV1250">
        <v>0</v>
      </c>
      <c r="BW1250">
        <v>1320</v>
      </c>
      <c r="BY1250">
        <v>6</v>
      </c>
      <c r="CG1250">
        <v>0</v>
      </c>
      <c r="CH1250">
        <v>0</v>
      </c>
      <c r="CI1250"/>
      <c r="CJ1250">
        <v>1.4999999999999999E-2</v>
      </c>
      <c r="CQ1250" t="s">
        <v>169</v>
      </c>
      <c r="CR1250" t="s">
        <v>179</v>
      </c>
      <c r="CS1250">
        <v>0</v>
      </c>
    </row>
    <row r="1251" spans="1:97" x14ac:dyDescent="0.2">
      <c r="A1251">
        <v>2022</v>
      </c>
      <c r="B1251">
        <v>2</v>
      </c>
      <c r="C1251" s="262">
        <v>44615</v>
      </c>
      <c r="D1251">
        <v>10</v>
      </c>
      <c r="E1251">
        <v>25</v>
      </c>
      <c r="F1251">
        <v>3</v>
      </c>
      <c r="G1251" t="s">
        <v>357</v>
      </c>
      <c r="H1251" t="s">
        <v>358</v>
      </c>
      <c r="I1251" t="s">
        <v>160</v>
      </c>
      <c r="J1251">
        <v>4</v>
      </c>
      <c r="K1251">
        <v>2</v>
      </c>
      <c r="L1251">
        <v>162</v>
      </c>
      <c r="M1251">
        <v>150.66</v>
      </c>
      <c r="N1251">
        <v>173.34</v>
      </c>
      <c r="P1251">
        <v>223</v>
      </c>
      <c r="U1251">
        <v>164</v>
      </c>
      <c r="Z1251">
        <v>125</v>
      </c>
      <c r="AA1251">
        <v>197</v>
      </c>
      <c r="AB1251">
        <v>192</v>
      </c>
      <c r="AE1251">
        <v>201</v>
      </c>
      <c r="AK1251">
        <v>113</v>
      </c>
      <c r="AL1251">
        <v>119</v>
      </c>
      <c r="AM1251">
        <v>203.25</v>
      </c>
      <c r="AN1251">
        <v>164</v>
      </c>
      <c r="AP1251">
        <v>145</v>
      </c>
      <c r="AQ1251">
        <v>99</v>
      </c>
      <c r="AR1251">
        <v>7.5630252100840334</v>
      </c>
      <c r="AS1251">
        <v>7.5630252100840334</v>
      </c>
      <c r="AX1251">
        <v>8</v>
      </c>
      <c r="BG1251">
        <v>0</v>
      </c>
      <c r="BH1251"/>
      <c r="BK1251">
        <v>1320</v>
      </c>
      <c r="BL1251">
        <v>1</v>
      </c>
      <c r="BM1251">
        <v>4</v>
      </c>
      <c r="BN1251">
        <v>2</v>
      </c>
      <c r="BV1251">
        <v>0</v>
      </c>
      <c r="BW1251">
        <v>1320</v>
      </c>
      <c r="BY1251">
        <v>6</v>
      </c>
      <c r="CG1251">
        <v>0</v>
      </c>
      <c r="CH1251">
        <v>0</v>
      </c>
      <c r="CI1251"/>
      <c r="CJ1251">
        <v>1.4999999999999999E-2</v>
      </c>
      <c r="CQ1251" t="s">
        <v>169</v>
      </c>
      <c r="CR1251" t="s">
        <v>179</v>
      </c>
      <c r="CS1251">
        <v>0</v>
      </c>
    </row>
    <row r="1252" spans="1:97" x14ac:dyDescent="0.2">
      <c r="A1252">
        <v>2022</v>
      </c>
      <c r="B1252">
        <v>2</v>
      </c>
      <c r="C1252" s="262">
        <v>44615</v>
      </c>
      <c r="D1252">
        <v>422</v>
      </c>
      <c r="E1252">
        <v>668</v>
      </c>
      <c r="F1252">
        <v>3</v>
      </c>
      <c r="G1252" t="s">
        <v>308</v>
      </c>
      <c r="H1252" t="s">
        <v>309</v>
      </c>
      <c r="I1252" t="s">
        <v>160</v>
      </c>
      <c r="J1252">
        <v>2</v>
      </c>
      <c r="K1252">
        <v>1</v>
      </c>
      <c r="L1252">
        <v>103</v>
      </c>
      <c r="M1252">
        <v>96.923000000000002</v>
      </c>
      <c r="N1252">
        <v>110.313</v>
      </c>
      <c r="O1252">
        <v>161</v>
      </c>
      <c r="T1252">
        <v>118</v>
      </c>
      <c r="Y1252">
        <v>145</v>
      </c>
      <c r="AM1252">
        <v>161</v>
      </c>
      <c r="AN1252">
        <v>118</v>
      </c>
      <c r="AP1252">
        <v>103</v>
      </c>
      <c r="AQ1252">
        <v>105</v>
      </c>
      <c r="AR1252">
        <v>12.413793103448279</v>
      </c>
      <c r="AS1252">
        <v>12.413793103448279</v>
      </c>
      <c r="AV1252">
        <v>640</v>
      </c>
      <c r="AW1252">
        <v>5</v>
      </c>
      <c r="AX1252">
        <v>10</v>
      </c>
      <c r="BA1252">
        <v>5</v>
      </c>
      <c r="BG1252">
        <v>0</v>
      </c>
      <c r="BH1252">
        <v>640</v>
      </c>
      <c r="BK1252">
        <v>600</v>
      </c>
      <c r="BL1252">
        <v>10</v>
      </c>
      <c r="BM1252">
        <v>2</v>
      </c>
      <c r="BV1252">
        <v>0</v>
      </c>
      <c r="BW1252">
        <v>600</v>
      </c>
      <c r="BX1252">
        <v>15</v>
      </c>
      <c r="BY1252">
        <v>12</v>
      </c>
      <c r="CG1252">
        <v>0</v>
      </c>
      <c r="CH1252">
        <v>0</v>
      </c>
      <c r="CI1252">
        <v>1240</v>
      </c>
      <c r="CJ1252">
        <v>1.4999999999999999E-2</v>
      </c>
      <c r="CQ1252" t="s">
        <v>174</v>
      </c>
      <c r="CR1252" t="s">
        <v>175</v>
      </c>
      <c r="CS1252">
        <v>0</v>
      </c>
    </row>
    <row r="1253" spans="1:97" x14ac:dyDescent="0.2">
      <c r="A1253">
        <v>2022</v>
      </c>
      <c r="B1253">
        <v>2</v>
      </c>
      <c r="C1253" s="262">
        <v>44615</v>
      </c>
      <c r="D1253">
        <v>124</v>
      </c>
      <c r="E1253">
        <v>689</v>
      </c>
      <c r="F1253">
        <v>4</v>
      </c>
      <c r="G1253" t="s">
        <v>276</v>
      </c>
      <c r="H1253" t="s">
        <v>277</v>
      </c>
      <c r="I1253" t="s">
        <v>160</v>
      </c>
      <c r="J1253">
        <v>2</v>
      </c>
      <c r="K1253">
        <v>2</v>
      </c>
      <c r="L1253">
        <v>75</v>
      </c>
      <c r="M1253">
        <v>67.5</v>
      </c>
      <c r="N1253">
        <v>82.5</v>
      </c>
      <c r="Y1253">
        <v>128</v>
      </c>
      <c r="Z1253">
        <v>129</v>
      </c>
      <c r="AK1253">
        <v>115</v>
      </c>
      <c r="AL1253">
        <v>115</v>
      </c>
      <c r="AM1253"/>
      <c r="AN1253"/>
      <c r="AP1253">
        <v>59</v>
      </c>
      <c r="AQ1253">
        <v>122</v>
      </c>
      <c r="AR1253">
        <v>14.87603305785124</v>
      </c>
      <c r="AS1253">
        <v>14.87603305785124</v>
      </c>
      <c r="BG1253">
        <v>0</v>
      </c>
      <c r="BH1253"/>
      <c r="BV1253">
        <v>0</v>
      </c>
      <c r="BW1253"/>
      <c r="CG1253">
        <v>0</v>
      </c>
      <c r="CH1253">
        <v>0</v>
      </c>
      <c r="CI1253"/>
      <c r="CJ1253">
        <v>1.4999999999999999E-2</v>
      </c>
      <c r="CQ1253" t="s">
        <v>169</v>
      </c>
      <c r="CR1253" t="s">
        <v>179</v>
      </c>
      <c r="CS1253">
        <v>0</v>
      </c>
    </row>
    <row r="1254" spans="1:97" x14ac:dyDescent="0.2">
      <c r="A1254">
        <v>2022</v>
      </c>
      <c r="B1254">
        <v>2</v>
      </c>
      <c r="C1254" s="262">
        <v>44615</v>
      </c>
      <c r="D1254">
        <v>382</v>
      </c>
      <c r="E1254">
        <v>449</v>
      </c>
      <c r="F1254">
        <v>4</v>
      </c>
      <c r="G1254" t="s">
        <v>299</v>
      </c>
      <c r="H1254" t="s">
        <v>300</v>
      </c>
      <c r="I1254" t="s">
        <v>160</v>
      </c>
      <c r="J1254">
        <v>3</v>
      </c>
      <c r="K1254">
        <v>1</v>
      </c>
      <c r="L1254">
        <v>46</v>
      </c>
      <c r="M1254">
        <v>40.985999999999997</v>
      </c>
      <c r="N1254">
        <v>50.048000000000002</v>
      </c>
      <c r="O1254">
        <v>70</v>
      </c>
      <c r="P1254">
        <v>64</v>
      </c>
      <c r="S1254">
        <v>75</v>
      </c>
      <c r="T1254">
        <v>56</v>
      </c>
      <c r="U1254">
        <v>44</v>
      </c>
      <c r="X1254">
        <v>51</v>
      </c>
      <c r="Y1254">
        <v>110</v>
      </c>
      <c r="AA1254">
        <v>84</v>
      </c>
      <c r="AB1254">
        <v>81</v>
      </c>
      <c r="AE1254">
        <v>85</v>
      </c>
      <c r="AF1254">
        <v>46</v>
      </c>
      <c r="AG1254">
        <v>48</v>
      </c>
      <c r="AJ1254">
        <v>52</v>
      </c>
      <c r="AK1254">
        <v>99</v>
      </c>
      <c r="AL1254">
        <v>99</v>
      </c>
      <c r="AM1254">
        <v>76.5</v>
      </c>
      <c r="AN1254">
        <v>49.5</v>
      </c>
      <c r="AP1254">
        <v>112</v>
      </c>
      <c r="AQ1254">
        <v>96</v>
      </c>
      <c r="AR1254">
        <v>11.76470588235294</v>
      </c>
      <c r="AS1254">
        <v>11.76470588235294</v>
      </c>
      <c r="AV1254">
        <v>1260</v>
      </c>
      <c r="AX1254">
        <v>5</v>
      </c>
      <c r="BG1254">
        <v>0</v>
      </c>
      <c r="BH1254">
        <v>1260</v>
      </c>
      <c r="BK1254">
        <v>720</v>
      </c>
      <c r="BL1254">
        <v>5</v>
      </c>
      <c r="BM1254">
        <v>8</v>
      </c>
      <c r="BN1254">
        <v>2</v>
      </c>
      <c r="BV1254">
        <v>0</v>
      </c>
      <c r="BW1254">
        <v>720</v>
      </c>
      <c r="BY1254">
        <v>13</v>
      </c>
      <c r="CG1254">
        <v>0</v>
      </c>
      <c r="CH1254">
        <v>0</v>
      </c>
      <c r="CI1254">
        <v>1980</v>
      </c>
      <c r="CJ1254">
        <v>1.4999999999999999E-2</v>
      </c>
      <c r="CQ1254" t="s">
        <v>174</v>
      </c>
      <c r="CR1254" t="s">
        <v>175</v>
      </c>
      <c r="CS1254">
        <v>0</v>
      </c>
    </row>
    <row r="1255" spans="1:97" x14ac:dyDescent="0.2">
      <c r="A1255">
        <v>2022</v>
      </c>
      <c r="B1255">
        <v>2</v>
      </c>
      <c r="C1255" s="262">
        <v>44615</v>
      </c>
      <c r="D1255">
        <v>376</v>
      </c>
      <c r="E1255">
        <v>438</v>
      </c>
      <c r="F1255">
        <v>5</v>
      </c>
      <c r="G1255" t="s">
        <v>197</v>
      </c>
      <c r="H1255" t="s">
        <v>198</v>
      </c>
      <c r="I1255" t="s">
        <v>160</v>
      </c>
      <c r="J1255">
        <v>3</v>
      </c>
      <c r="K1255">
        <v>2</v>
      </c>
      <c r="L1255">
        <v>335</v>
      </c>
      <c r="M1255">
        <v>315.23500000000001</v>
      </c>
      <c r="N1255">
        <v>358.78500000000003</v>
      </c>
      <c r="O1255">
        <v>442</v>
      </c>
      <c r="P1255">
        <v>466</v>
      </c>
      <c r="S1255">
        <v>460</v>
      </c>
      <c r="T1255">
        <v>344</v>
      </c>
      <c r="U1255">
        <v>373</v>
      </c>
      <c r="X1255">
        <v>365</v>
      </c>
      <c r="Y1255">
        <v>156</v>
      </c>
      <c r="Z1255">
        <v>156</v>
      </c>
      <c r="AM1255">
        <v>456</v>
      </c>
      <c r="AN1255">
        <v>360.66666666666669</v>
      </c>
      <c r="AP1255">
        <v>75</v>
      </c>
      <c r="AQ1255">
        <v>144</v>
      </c>
      <c r="AR1255">
        <v>7.6923076923076934</v>
      </c>
      <c r="AS1255">
        <v>7.6923076923076934</v>
      </c>
      <c r="AV1255">
        <v>876</v>
      </c>
      <c r="AW1255">
        <v>10</v>
      </c>
      <c r="AX1255">
        <v>10</v>
      </c>
      <c r="BA1255">
        <v>4</v>
      </c>
      <c r="BG1255">
        <v>0</v>
      </c>
      <c r="BH1255">
        <v>876</v>
      </c>
      <c r="BK1255">
        <v>288</v>
      </c>
      <c r="BM1255">
        <v>8</v>
      </c>
      <c r="BN1255">
        <v>6</v>
      </c>
      <c r="BV1255">
        <v>0</v>
      </c>
      <c r="BW1255">
        <v>288</v>
      </c>
      <c r="BY1255">
        <v>9</v>
      </c>
      <c r="CG1255">
        <v>0</v>
      </c>
      <c r="CH1255">
        <v>0</v>
      </c>
      <c r="CI1255">
        <v>1164</v>
      </c>
      <c r="CJ1255">
        <v>1.4999999999999999E-2</v>
      </c>
      <c r="CQ1255" t="s">
        <v>174</v>
      </c>
      <c r="CR1255" t="s">
        <v>175</v>
      </c>
      <c r="CS1255">
        <v>0</v>
      </c>
    </row>
    <row r="1256" spans="1:97" x14ac:dyDescent="0.2">
      <c r="A1256">
        <v>2022</v>
      </c>
      <c r="B1256">
        <v>2</v>
      </c>
      <c r="C1256" s="262">
        <v>44615</v>
      </c>
      <c r="D1256">
        <v>47</v>
      </c>
      <c r="E1256">
        <v>122</v>
      </c>
      <c r="F1256">
        <v>7</v>
      </c>
      <c r="G1256" t="s">
        <v>224</v>
      </c>
      <c r="H1256" t="s">
        <v>225</v>
      </c>
      <c r="I1256" t="s">
        <v>221</v>
      </c>
      <c r="J1256">
        <v>2</v>
      </c>
      <c r="K1256">
        <v>1</v>
      </c>
      <c r="L1256">
        <v>280</v>
      </c>
      <c r="M1256">
        <v>267.39999999999998</v>
      </c>
      <c r="N1256">
        <v>292.60000000000002</v>
      </c>
      <c r="P1256">
        <v>394</v>
      </c>
      <c r="S1256">
        <v>390</v>
      </c>
      <c r="U1256">
        <v>311</v>
      </c>
      <c r="X1256">
        <v>298</v>
      </c>
      <c r="Z1256">
        <v>114</v>
      </c>
      <c r="AA1256">
        <v>395</v>
      </c>
      <c r="AB1256">
        <v>384</v>
      </c>
      <c r="AE1256">
        <v>392</v>
      </c>
      <c r="AF1256">
        <v>295</v>
      </c>
      <c r="AG1256">
        <v>289</v>
      </c>
      <c r="AJ1256">
        <v>292</v>
      </c>
      <c r="AK1256">
        <v>113</v>
      </c>
      <c r="AL1256">
        <v>113</v>
      </c>
      <c r="AM1256">
        <v>391</v>
      </c>
      <c r="AN1256">
        <v>297</v>
      </c>
      <c r="AP1256">
        <v>64</v>
      </c>
      <c r="AQ1256">
        <v>113</v>
      </c>
      <c r="AR1256">
        <v>15.929203539823011</v>
      </c>
      <c r="AS1256">
        <v>15.929203539823011</v>
      </c>
      <c r="AX1256">
        <v>3</v>
      </c>
      <c r="BG1256">
        <v>0</v>
      </c>
      <c r="BH1256"/>
      <c r="BK1256">
        <v>800</v>
      </c>
      <c r="BL1256">
        <v>2</v>
      </c>
      <c r="BM1256">
        <v>1</v>
      </c>
      <c r="BN1256">
        <v>1</v>
      </c>
      <c r="BV1256">
        <v>0</v>
      </c>
      <c r="BW1256">
        <v>800</v>
      </c>
      <c r="BY1256">
        <v>4</v>
      </c>
      <c r="CG1256">
        <v>0</v>
      </c>
      <c r="CH1256">
        <v>0</v>
      </c>
      <c r="CI1256"/>
      <c r="CJ1256">
        <v>1.4999999999999999E-2</v>
      </c>
      <c r="CQ1256" t="s">
        <v>174</v>
      </c>
      <c r="CR1256" t="s">
        <v>222</v>
      </c>
      <c r="CS1256">
        <v>0</v>
      </c>
    </row>
    <row r="1257" spans="1:97" x14ac:dyDescent="0.2">
      <c r="A1257">
        <v>2022</v>
      </c>
      <c r="B1257">
        <v>2</v>
      </c>
      <c r="C1257" s="262">
        <v>44615</v>
      </c>
      <c r="D1257">
        <v>124</v>
      </c>
      <c r="E1257">
        <v>688</v>
      </c>
      <c r="F1257">
        <v>8</v>
      </c>
      <c r="G1257" t="s">
        <v>274</v>
      </c>
      <c r="H1257" t="s">
        <v>275</v>
      </c>
      <c r="I1257" t="s">
        <v>160</v>
      </c>
      <c r="J1257">
        <v>2</v>
      </c>
      <c r="K1257">
        <v>2</v>
      </c>
      <c r="L1257">
        <v>200</v>
      </c>
      <c r="M1257">
        <v>180</v>
      </c>
      <c r="N1257">
        <v>220</v>
      </c>
      <c r="O1257">
        <v>275</v>
      </c>
      <c r="P1257">
        <v>286</v>
      </c>
      <c r="S1257">
        <v>280</v>
      </c>
      <c r="T1257">
        <v>221</v>
      </c>
      <c r="U1257">
        <v>210</v>
      </c>
      <c r="X1257">
        <v>195</v>
      </c>
      <c r="AA1257">
        <v>280</v>
      </c>
      <c r="AB1257">
        <v>275</v>
      </c>
      <c r="AE1257">
        <v>282</v>
      </c>
      <c r="AF1257">
        <v>186</v>
      </c>
      <c r="AG1257">
        <v>201</v>
      </c>
      <c r="AJ1257">
        <v>235</v>
      </c>
      <c r="AM1257">
        <v>279.66666666666669</v>
      </c>
      <c r="AN1257">
        <v>208</v>
      </c>
      <c r="AP1257">
        <v>59</v>
      </c>
      <c r="AQ1257">
        <v>122</v>
      </c>
      <c r="AR1257"/>
      <c r="AS1257"/>
      <c r="AV1257">
        <v>770</v>
      </c>
      <c r="AX1257">
        <v>3</v>
      </c>
      <c r="BG1257">
        <v>0</v>
      </c>
      <c r="BH1257">
        <v>770</v>
      </c>
      <c r="BK1257">
        <v>940</v>
      </c>
      <c r="BL1257">
        <v>2</v>
      </c>
      <c r="BM1257">
        <v>1</v>
      </c>
      <c r="BN1257">
        <v>1</v>
      </c>
      <c r="BV1257">
        <v>0</v>
      </c>
      <c r="BW1257">
        <v>940</v>
      </c>
      <c r="BY1257">
        <v>2</v>
      </c>
      <c r="CG1257">
        <v>0</v>
      </c>
      <c r="CH1257">
        <v>0</v>
      </c>
      <c r="CI1257">
        <v>1710</v>
      </c>
      <c r="CJ1257">
        <v>1.4999999999999999E-2</v>
      </c>
      <c r="CQ1257" t="s">
        <v>169</v>
      </c>
      <c r="CR1257" t="s">
        <v>179</v>
      </c>
      <c r="CS1257">
        <v>0</v>
      </c>
    </row>
    <row r="1258" spans="1:97" x14ac:dyDescent="0.2">
      <c r="A1258">
        <v>2022</v>
      </c>
      <c r="B1258">
        <v>2</v>
      </c>
      <c r="C1258" s="262">
        <v>44615</v>
      </c>
      <c r="D1258">
        <v>124</v>
      </c>
      <c r="E1258">
        <v>689</v>
      </c>
      <c r="F1258">
        <v>8</v>
      </c>
      <c r="G1258" t="s">
        <v>276</v>
      </c>
      <c r="H1258" t="s">
        <v>277</v>
      </c>
      <c r="I1258" t="s">
        <v>160</v>
      </c>
      <c r="J1258">
        <v>2</v>
      </c>
      <c r="K1258">
        <v>2</v>
      </c>
      <c r="L1258">
        <v>75</v>
      </c>
      <c r="M1258">
        <v>67.5</v>
      </c>
      <c r="N1258">
        <v>82.5</v>
      </c>
      <c r="O1258">
        <v>127</v>
      </c>
      <c r="P1258">
        <v>132</v>
      </c>
      <c r="S1258">
        <v>140</v>
      </c>
      <c r="T1258">
        <v>79</v>
      </c>
      <c r="U1258">
        <v>76</v>
      </c>
      <c r="X1258">
        <v>85</v>
      </c>
      <c r="AA1258">
        <v>108</v>
      </c>
      <c r="AB1258">
        <v>106</v>
      </c>
      <c r="AE1258">
        <v>112</v>
      </c>
      <c r="AF1258">
        <v>74</v>
      </c>
      <c r="AG1258">
        <v>79</v>
      </c>
      <c r="AJ1258">
        <v>92</v>
      </c>
      <c r="AM1258">
        <v>120.8333333333333</v>
      </c>
      <c r="AN1258">
        <v>80.833333333333329</v>
      </c>
      <c r="AP1258">
        <v>59</v>
      </c>
      <c r="AQ1258">
        <v>122</v>
      </c>
      <c r="AR1258"/>
      <c r="AS1258"/>
      <c r="AV1258">
        <v>756</v>
      </c>
      <c r="AX1258">
        <v>3</v>
      </c>
      <c r="BG1258">
        <v>0</v>
      </c>
      <c r="BH1258">
        <v>756</v>
      </c>
      <c r="BK1258">
        <v>810</v>
      </c>
      <c r="BL1258">
        <v>2</v>
      </c>
      <c r="BM1258">
        <v>1</v>
      </c>
      <c r="BV1258">
        <v>0</v>
      </c>
      <c r="BW1258">
        <v>810</v>
      </c>
      <c r="BY1258">
        <v>2</v>
      </c>
      <c r="CG1258">
        <v>0</v>
      </c>
      <c r="CH1258">
        <v>0</v>
      </c>
      <c r="CI1258">
        <v>1566</v>
      </c>
      <c r="CJ1258">
        <v>1.4999999999999999E-2</v>
      </c>
      <c r="CQ1258" t="s">
        <v>169</v>
      </c>
      <c r="CR1258" t="s">
        <v>179</v>
      </c>
      <c r="CS1258">
        <v>0</v>
      </c>
    </row>
    <row r="1259" spans="1:97" x14ac:dyDescent="0.2">
      <c r="A1259">
        <v>2022</v>
      </c>
      <c r="B1259">
        <v>2</v>
      </c>
      <c r="C1259" s="262">
        <v>44615</v>
      </c>
      <c r="D1259">
        <v>3</v>
      </c>
      <c r="E1259">
        <v>10</v>
      </c>
      <c r="F1259">
        <v>26</v>
      </c>
      <c r="G1259" t="s">
        <v>285</v>
      </c>
      <c r="H1259" t="s">
        <v>286</v>
      </c>
      <c r="I1259" t="s">
        <v>282</v>
      </c>
      <c r="J1259">
        <v>2</v>
      </c>
      <c r="K1259">
        <v>2</v>
      </c>
      <c r="L1259">
        <v>48</v>
      </c>
      <c r="M1259">
        <v>44.64</v>
      </c>
      <c r="N1259">
        <v>51.36</v>
      </c>
      <c r="AM1259"/>
      <c r="AN1259"/>
      <c r="AP1259">
        <v>61</v>
      </c>
      <c r="AQ1259">
        <v>118</v>
      </c>
      <c r="AR1259"/>
      <c r="AS1259"/>
      <c r="BG1259">
        <v>0</v>
      </c>
      <c r="BH1259"/>
      <c r="BV1259">
        <v>0</v>
      </c>
      <c r="BW1259"/>
      <c r="CG1259">
        <v>0</v>
      </c>
      <c r="CH1259">
        <v>0</v>
      </c>
      <c r="CI1259"/>
      <c r="CJ1259">
        <v>0.02</v>
      </c>
      <c r="CQ1259" t="s">
        <v>283</v>
      </c>
      <c r="CR1259" t="s">
        <v>284</v>
      </c>
      <c r="CS1259">
        <v>0</v>
      </c>
    </row>
    <row r="1260" spans="1:97" x14ac:dyDescent="0.2">
      <c r="A1260">
        <v>2022</v>
      </c>
      <c r="B1260">
        <v>2</v>
      </c>
      <c r="C1260" s="262">
        <v>44615</v>
      </c>
      <c r="D1260">
        <v>53</v>
      </c>
      <c r="E1260">
        <v>131</v>
      </c>
      <c r="F1260">
        <v>30</v>
      </c>
      <c r="G1260" t="s">
        <v>435</v>
      </c>
      <c r="H1260" t="s">
        <v>436</v>
      </c>
      <c r="I1260" t="s">
        <v>204</v>
      </c>
      <c r="J1260">
        <v>25</v>
      </c>
      <c r="K1260">
        <v>1</v>
      </c>
      <c r="L1260">
        <v>10</v>
      </c>
      <c r="M1260">
        <v>9.3000000000000007</v>
      </c>
      <c r="N1260">
        <v>10.7</v>
      </c>
      <c r="AM1260"/>
      <c r="AN1260"/>
      <c r="AP1260">
        <v>910</v>
      </c>
      <c r="AQ1260">
        <v>99</v>
      </c>
      <c r="AR1260"/>
      <c r="AS1260"/>
      <c r="BG1260">
        <v>0</v>
      </c>
      <c r="BH1260"/>
      <c r="BV1260">
        <v>0</v>
      </c>
      <c r="BW1260"/>
      <c r="CG1260">
        <v>0</v>
      </c>
      <c r="CH1260">
        <v>0</v>
      </c>
      <c r="CI1260"/>
      <c r="CJ1260">
        <v>0.02</v>
      </c>
      <c r="CQ1260" t="s">
        <v>169</v>
      </c>
      <c r="CR1260" t="s">
        <v>238</v>
      </c>
      <c r="CS1260">
        <v>0</v>
      </c>
    </row>
    <row r="1261" spans="1:97" x14ac:dyDescent="0.2">
      <c r="A1261">
        <v>2022</v>
      </c>
      <c r="B1261">
        <v>2</v>
      </c>
      <c r="C1261" s="262">
        <v>44615</v>
      </c>
      <c r="D1261">
        <v>159</v>
      </c>
      <c r="E1261">
        <v>299</v>
      </c>
      <c r="F1261">
        <v>30</v>
      </c>
      <c r="G1261" t="s">
        <v>233</v>
      </c>
      <c r="H1261" t="s">
        <v>234</v>
      </c>
      <c r="I1261" t="s">
        <v>235</v>
      </c>
      <c r="J1261">
        <v>3</v>
      </c>
      <c r="K1261">
        <v>2</v>
      </c>
      <c r="L1261">
        <v>115</v>
      </c>
      <c r="M1261">
        <v>106.95</v>
      </c>
      <c r="N1261">
        <v>123.05</v>
      </c>
      <c r="AM1261"/>
      <c r="AN1261"/>
      <c r="AP1261">
        <v>86</v>
      </c>
      <c r="AQ1261">
        <v>126</v>
      </c>
      <c r="AR1261"/>
      <c r="AS1261"/>
      <c r="BG1261">
        <v>0</v>
      </c>
      <c r="BH1261"/>
      <c r="BV1261">
        <v>0</v>
      </c>
      <c r="BW1261"/>
      <c r="CG1261">
        <v>0</v>
      </c>
      <c r="CH1261">
        <v>0</v>
      </c>
      <c r="CI1261"/>
      <c r="CJ1261">
        <v>0.02</v>
      </c>
      <c r="CQ1261" t="s">
        <v>169</v>
      </c>
      <c r="CR1261" t="s">
        <v>170</v>
      </c>
      <c r="CS1261">
        <v>0</v>
      </c>
    </row>
    <row r="1262" spans="1:97" x14ac:dyDescent="0.2">
      <c r="A1262">
        <v>2022</v>
      </c>
      <c r="B1262">
        <v>2</v>
      </c>
      <c r="C1262" s="262">
        <v>44615</v>
      </c>
      <c r="D1262">
        <v>334</v>
      </c>
      <c r="E1262">
        <v>254</v>
      </c>
      <c r="F1262">
        <v>49</v>
      </c>
      <c r="G1262" t="s">
        <v>200</v>
      </c>
      <c r="H1262" t="s">
        <v>168</v>
      </c>
      <c r="I1262" t="s">
        <v>201</v>
      </c>
      <c r="J1262">
        <v>4</v>
      </c>
      <c r="K1262">
        <v>2</v>
      </c>
      <c r="L1262">
        <v>203</v>
      </c>
      <c r="M1262">
        <v>188.79</v>
      </c>
      <c r="N1262">
        <v>217.21</v>
      </c>
      <c r="O1262">
        <v>260</v>
      </c>
      <c r="P1262">
        <v>284</v>
      </c>
      <c r="S1262">
        <v>303</v>
      </c>
      <c r="T1262">
        <v>208</v>
      </c>
      <c r="U1262">
        <v>205</v>
      </c>
      <c r="X1262">
        <v>221</v>
      </c>
      <c r="Y1262">
        <v>148</v>
      </c>
      <c r="Z1262">
        <v>144</v>
      </c>
      <c r="AM1262">
        <v>282.33333333333331</v>
      </c>
      <c r="AN1262">
        <v>211.33333333333329</v>
      </c>
      <c r="AP1262">
        <v>94</v>
      </c>
      <c r="AQ1262">
        <v>153</v>
      </c>
      <c r="AR1262">
        <v>6.1643835616438354</v>
      </c>
      <c r="AS1262">
        <v>6.1643835616438354</v>
      </c>
      <c r="AW1262">
        <v>10</v>
      </c>
      <c r="AX1262">
        <v>10</v>
      </c>
      <c r="BG1262">
        <v>0</v>
      </c>
      <c r="BH1262"/>
      <c r="BV1262">
        <v>0</v>
      </c>
      <c r="BW1262"/>
      <c r="CG1262">
        <v>0</v>
      </c>
      <c r="CH1262">
        <v>0</v>
      </c>
      <c r="CI1262"/>
      <c r="CJ1262">
        <v>0.02</v>
      </c>
      <c r="CQ1262" t="s">
        <v>169</v>
      </c>
      <c r="CR1262" t="s">
        <v>170</v>
      </c>
      <c r="CS1262">
        <v>0</v>
      </c>
    </row>
    <row r="1263" spans="1:97" x14ac:dyDescent="0.2">
      <c r="A1263">
        <v>2022</v>
      </c>
      <c r="B1263">
        <v>2</v>
      </c>
      <c r="C1263" s="262">
        <v>44617</v>
      </c>
      <c r="D1263">
        <v>32</v>
      </c>
      <c r="E1263">
        <v>92</v>
      </c>
      <c r="F1263">
        <v>2</v>
      </c>
      <c r="G1263" t="s">
        <v>372</v>
      </c>
      <c r="H1263" t="s">
        <v>373</v>
      </c>
      <c r="I1263" t="s">
        <v>160</v>
      </c>
      <c r="J1263">
        <v>2</v>
      </c>
      <c r="K1263">
        <v>3</v>
      </c>
      <c r="L1263">
        <v>361</v>
      </c>
      <c r="M1263">
        <v>335.73</v>
      </c>
      <c r="N1263">
        <v>386.27</v>
      </c>
      <c r="R1263">
        <v>455</v>
      </c>
      <c r="W1263">
        <v>368</v>
      </c>
      <c r="AA1263">
        <v>540</v>
      </c>
      <c r="AB1263">
        <v>542</v>
      </c>
      <c r="AD1263">
        <v>486</v>
      </c>
      <c r="AF1263">
        <v>409</v>
      </c>
      <c r="AG1263">
        <v>372</v>
      </c>
      <c r="AI1263">
        <v>406</v>
      </c>
      <c r="AM1263">
        <v>505.75</v>
      </c>
      <c r="AN1263">
        <v>388.75</v>
      </c>
      <c r="AP1263">
        <v>74</v>
      </c>
      <c r="AQ1263">
        <v>97</v>
      </c>
      <c r="AR1263"/>
      <c r="AS1263"/>
      <c r="AY1263">
        <v>2</v>
      </c>
      <c r="AZ1263">
        <v>1</v>
      </c>
      <c r="BD1263">
        <v>2</v>
      </c>
      <c r="BG1263">
        <v>0</v>
      </c>
      <c r="BH1263"/>
      <c r="BK1263">
        <v>264</v>
      </c>
      <c r="BL1263">
        <v>4</v>
      </c>
      <c r="BM1263">
        <v>2</v>
      </c>
      <c r="BN1263">
        <v>2</v>
      </c>
      <c r="BV1263">
        <v>0</v>
      </c>
      <c r="BW1263">
        <v>264</v>
      </c>
      <c r="BZ1263">
        <v>1</v>
      </c>
      <c r="CG1263">
        <v>0</v>
      </c>
      <c r="CH1263">
        <v>0</v>
      </c>
      <c r="CI1263"/>
      <c r="CJ1263">
        <v>1.4999999999999999E-2</v>
      </c>
      <c r="CQ1263" t="s">
        <v>169</v>
      </c>
      <c r="CR1263" t="s">
        <v>179</v>
      </c>
      <c r="CS1263">
        <v>0</v>
      </c>
    </row>
    <row r="1264" spans="1:97" x14ac:dyDescent="0.2">
      <c r="A1264">
        <v>2022</v>
      </c>
      <c r="B1264">
        <v>2</v>
      </c>
      <c r="C1264" s="262">
        <v>44617</v>
      </c>
      <c r="D1264">
        <v>32</v>
      </c>
      <c r="E1264">
        <v>93</v>
      </c>
      <c r="F1264">
        <v>2</v>
      </c>
      <c r="G1264" t="s">
        <v>443</v>
      </c>
      <c r="H1264" t="s">
        <v>444</v>
      </c>
      <c r="I1264" t="s">
        <v>160</v>
      </c>
      <c r="J1264">
        <v>2</v>
      </c>
      <c r="K1264">
        <v>3</v>
      </c>
      <c r="L1264">
        <v>59</v>
      </c>
      <c r="M1264">
        <v>54.87</v>
      </c>
      <c r="N1264">
        <v>63.13</v>
      </c>
      <c r="AM1264"/>
      <c r="AN1264"/>
      <c r="AP1264">
        <v>74</v>
      </c>
      <c r="AQ1264">
        <v>97</v>
      </c>
      <c r="AR1264"/>
      <c r="AS1264"/>
      <c r="BG1264">
        <v>0</v>
      </c>
      <c r="BH1264"/>
      <c r="BV1264">
        <v>0</v>
      </c>
      <c r="BW1264"/>
      <c r="CG1264">
        <v>0</v>
      </c>
      <c r="CH1264">
        <v>0</v>
      </c>
      <c r="CI1264"/>
      <c r="CJ1264">
        <v>1.4999999999999999E-2</v>
      </c>
      <c r="CQ1264" t="s">
        <v>169</v>
      </c>
      <c r="CR1264" t="s">
        <v>179</v>
      </c>
      <c r="CS1264">
        <v>0</v>
      </c>
    </row>
    <row r="1265" spans="1:97" x14ac:dyDescent="0.2">
      <c r="A1265">
        <v>2022</v>
      </c>
      <c r="B1265">
        <v>2</v>
      </c>
      <c r="C1265" s="262">
        <v>44617</v>
      </c>
      <c r="D1265">
        <v>32</v>
      </c>
      <c r="E1265">
        <v>94</v>
      </c>
      <c r="F1265">
        <v>2</v>
      </c>
      <c r="G1265" t="s">
        <v>360</v>
      </c>
      <c r="H1265" t="s">
        <v>361</v>
      </c>
      <c r="I1265" t="s">
        <v>160</v>
      </c>
      <c r="J1265">
        <v>2</v>
      </c>
      <c r="K1265">
        <v>3</v>
      </c>
      <c r="L1265">
        <v>19</v>
      </c>
      <c r="M1265">
        <v>17.670000000000002</v>
      </c>
      <c r="N1265">
        <v>20.329999999999998</v>
      </c>
      <c r="Z1265">
        <v>101</v>
      </c>
      <c r="AK1265">
        <v>98</v>
      </c>
      <c r="AL1265">
        <v>98</v>
      </c>
      <c r="AM1265"/>
      <c r="AN1265"/>
      <c r="AP1265">
        <v>74</v>
      </c>
      <c r="AQ1265">
        <v>97</v>
      </c>
      <c r="AR1265">
        <v>18.18181818181818</v>
      </c>
      <c r="AS1265">
        <v>18.18181818181818</v>
      </c>
      <c r="BG1265">
        <v>0</v>
      </c>
      <c r="BH1265"/>
      <c r="BV1265">
        <v>0</v>
      </c>
      <c r="BW1265"/>
      <c r="CG1265">
        <v>0</v>
      </c>
      <c r="CH1265">
        <v>0</v>
      </c>
      <c r="CI1265"/>
      <c r="CJ1265">
        <v>1.4999999999999999E-2</v>
      </c>
      <c r="CQ1265" t="s">
        <v>169</v>
      </c>
      <c r="CR1265" t="s">
        <v>179</v>
      </c>
      <c r="CS1265">
        <v>0</v>
      </c>
    </row>
    <row r="1266" spans="1:97" x14ac:dyDescent="0.2">
      <c r="A1266">
        <v>2022</v>
      </c>
      <c r="B1266">
        <v>2</v>
      </c>
      <c r="C1266" s="262">
        <v>44617</v>
      </c>
      <c r="D1266">
        <v>422</v>
      </c>
      <c r="E1266">
        <v>668</v>
      </c>
      <c r="F1266">
        <v>3</v>
      </c>
      <c r="G1266" t="s">
        <v>308</v>
      </c>
      <c r="H1266" t="s">
        <v>309</v>
      </c>
      <c r="I1266" t="s">
        <v>160</v>
      </c>
      <c r="J1266">
        <v>2</v>
      </c>
      <c r="K1266">
        <v>1</v>
      </c>
      <c r="L1266">
        <v>103</v>
      </c>
      <c r="M1266">
        <v>96.923000000000002</v>
      </c>
      <c r="N1266">
        <v>110.313</v>
      </c>
      <c r="AM1266"/>
      <c r="AN1266"/>
      <c r="AP1266">
        <v>103</v>
      </c>
      <c r="AQ1266">
        <v>105</v>
      </c>
      <c r="AR1266"/>
      <c r="AS1266"/>
      <c r="BG1266">
        <v>0</v>
      </c>
      <c r="BH1266"/>
      <c r="BV1266">
        <v>0</v>
      </c>
      <c r="BW1266"/>
      <c r="CG1266">
        <v>0</v>
      </c>
      <c r="CH1266">
        <v>0</v>
      </c>
      <c r="CI1266"/>
      <c r="CJ1266">
        <v>1.4999999999999999E-2</v>
      </c>
      <c r="CQ1266" t="s">
        <v>174</v>
      </c>
      <c r="CR1266" t="s">
        <v>175</v>
      </c>
      <c r="CS1266">
        <v>0</v>
      </c>
    </row>
    <row r="1267" spans="1:97" x14ac:dyDescent="0.2">
      <c r="A1267">
        <v>2022</v>
      </c>
      <c r="B1267">
        <v>2</v>
      </c>
      <c r="C1267" s="262">
        <v>44617</v>
      </c>
      <c r="D1267">
        <v>47</v>
      </c>
      <c r="E1267">
        <v>122</v>
      </c>
      <c r="F1267">
        <v>4</v>
      </c>
      <c r="G1267" t="s">
        <v>224</v>
      </c>
      <c r="H1267" t="s">
        <v>225</v>
      </c>
      <c r="I1267" t="s">
        <v>221</v>
      </c>
      <c r="J1267">
        <v>2</v>
      </c>
      <c r="K1267">
        <v>1</v>
      </c>
      <c r="L1267">
        <v>280</v>
      </c>
      <c r="M1267">
        <v>267.39999999999998</v>
      </c>
      <c r="N1267">
        <v>292.60000000000002</v>
      </c>
      <c r="O1267">
        <v>401</v>
      </c>
      <c r="P1267">
        <v>363</v>
      </c>
      <c r="R1267">
        <v>390</v>
      </c>
      <c r="T1267">
        <v>290</v>
      </c>
      <c r="U1267">
        <v>283</v>
      </c>
      <c r="W1267">
        <v>287</v>
      </c>
      <c r="Y1267">
        <v>113</v>
      </c>
      <c r="Z1267">
        <v>113</v>
      </c>
      <c r="AA1267">
        <v>387</v>
      </c>
      <c r="AB1267">
        <v>384</v>
      </c>
      <c r="AD1267">
        <v>352</v>
      </c>
      <c r="AF1267">
        <v>314</v>
      </c>
      <c r="AG1267">
        <v>298</v>
      </c>
      <c r="AI1267">
        <v>294</v>
      </c>
      <c r="AK1267">
        <v>113</v>
      </c>
      <c r="AL1267">
        <v>111</v>
      </c>
      <c r="AM1267">
        <v>379.5</v>
      </c>
      <c r="AN1267">
        <v>294.33333333333331</v>
      </c>
      <c r="AP1267">
        <v>64</v>
      </c>
      <c r="AQ1267">
        <v>113</v>
      </c>
      <c r="AR1267">
        <v>16.071428571428569</v>
      </c>
      <c r="AS1267">
        <v>16.071428571428569</v>
      </c>
      <c r="AW1267">
        <v>3</v>
      </c>
      <c r="AY1267">
        <v>3</v>
      </c>
      <c r="BG1267">
        <v>0</v>
      </c>
      <c r="BH1267"/>
      <c r="BL1267">
        <v>4</v>
      </c>
      <c r="BM1267">
        <v>2</v>
      </c>
      <c r="BN1267">
        <v>2</v>
      </c>
      <c r="BV1267">
        <v>0</v>
      </c>
      <c r="BW1267"/>
      <c r="BX1267">
        <v>7</v>
      </c>
      <c r="BZ1267">
        <v>5</v>
      </c>
      <c r="CG1267">
        <v>0</v>
      </c>
      <c r="CH1267">
        <v>0</v>
      </c>
      <c r="CI1267"/>
      <c r="CJ1267">
        <v>1.4999999999999999E-2</v>
      </c>
      <c r="CQ1267" t="s">
        <v>174</v>
      </c>
      <c r="CR1267" t="s">
        <v>222</v>
      </c>
      <c r="CS1267">
        <v>0</v>
      </c>
    </row>
    <row r="1268" spans="1:97" x14ac:dyDescent="0.2">
      <c r="A1268">
        <v>2022</v>
      </c>
      <c r="B1268">
        <v>2</v>
      </c>
      <c r="C1268" s="262">
        <v>44617</v>
      </c>
      <c r="D1268">
        <v>124</v>
      </c>
      <c r="E1268">
        <v>689</v>
      </c>
      <c r="F1268">
        <v>4</v>
      </c>
      <c r="G1268" t="s">
        <v>276</v>
      </c>
      <c r="H1268" t="s">
        <v>277</v>
      </c>
      <c r="I1268" t="s">
        <v>160</v>
      </c>
      <c r="J1268">
        <v>2</v>
      </c>
      <c r="K1268">
        <v>2</v>
      </c>
      <c r="L1268">
        <v>75</v>
      </c>
      <c r="M1268">
        <v>67.5</v>
      </c>
      <c r="N1268">
        <v>82.5</v>
      </c>
      <c r="Y1268">
        <v>115</v>
      </c>
      <c r="Z1268">
        <v>115</v>
      </c>
      <c r="AK1268">
        <v>115</v>
      </c>
      <c r="AL1268">
        <v>115</v>
      </c>
      <c r="AM1268"/>
      <c r="AN1268"/>
      <c r="AP1268">
        <v>59</v>
      </c>
      <c r="AQ1268">
        <v>122</v>
      </c>
      <c r="AR1268">
        <v>15.65217391304348</v>
      </c>
      <c r="AS1268">
        <v>15.65217391304348</v>
      </c>
      <c r="BG1268">
        <v>0</v>
      </c>
      <c r="BH1268"/>
      <c r="BV1268">
        <v>0</v>
      </c>
      <c r="BW1268"/>
      <c r="CG1268">
        <v>0</v>
      </c>
      <c r="CH1268">
        <v>0</v>
      </c>
      <c r="CI1268"/>
      <c r="CJ1268">
        <v>1.4999999999999999E-2</v>
      </c>
      <c r="CQ1268" t="s">
        <v>169</v>
      </c>
      <c r="CR1268" t="s">
        <v>179</v>
      </c>
      <c r="CS1268">
        <v>0</v>
      </c>
    </row>
    <row r="1269" spans="1:97" x14ac:dyDescent="0.2">
      <c r="A1269">
        <v>2022</v>
      </c>
      <c r="B1269">
        <v>2</v>
      </c>
      <c r="C1269" s="262">
        <v>44617</v>
      </c>
      <c r="D1269">
        <v>382</v>
      </c>
      <c r="E1269">
        <v>449</v>
      </c>
      <c r="F1269">
        <v>4</v>
      </c>
      <c r="G1269" t="s">
        <v>299</v>
      </c>
      <c r="H1269" t="s">
        <v>300</v>
      </c>
      <c r="I1269" t="s">
        <v>160</v>
      </c>
      <c r="J1269">
        <v>3</v>
      </c>
      <c r="K1269">
        <v>1</v>
      </c>
      <c r="L1269">
        <v>46</v>
      </c>
      <c r="M1269">
        <v>40.985999999999997</v>
      </c>
      <c r="N1269">
        <v>50.048000000000002</v>
      </c>
      <c r="O1269">
        <v>70</v>
      </c>
      <c r="P1269">
        <v>73</v>
      </c>
      <c r="R1269">
        <v>71</v>
      </c>
      <c r="T1269">
        <v>45</v>
      </c>
      <c r="U1269">
        <v>46</v>
      </c>
      <c r="W1269">
        <v>45</v>
      </c>
      <c r="Y1269">
        <v>99</v>
      </c>
      <c r="Z1269">
        <v>99</v>
      </c>
      <c r="AA1269">
        <v>62</v>
      </c>
      <c r="AB1269">
        <v>60</v>
      </c>
      <c r="AD1269">
        <v>58</v>
      </c>
      <c r="AF1269">
        <v>48</v>
      </c>
      <c r="AG1269">
        <v>45</v>
      </c>
      <c r="AI1269">
        <v>46</v>
      </c>
      <c r="AK1269">
        <v>99</v>
      </c>
      <c r="AL1269">
        <v>98</v>
      </c>
      <c r="AM1269">
        <v>65.666666666666671</v>
      </c>
      <c r="AN1269">
        <v>45.833333333333343</v>
      </c>
      <c r="AP1269">
        <v>112</v>
      </c>
      <c r="AQ1269">
        <v>96</v>
      </c>
      <c r="AR1269">
        <v>12.244897959183669</v>
      </c>
      <c r="AS1269">
        <v>12.244897959183669</v>
      </c>
      <c r="AV1269">
        <v>1800</v>
      </c>
      <c r="AW1269">
        <v>6</v>
      </c>
      <c r="AY1269">
        <v>10</v>
      </c>
      <c r="AZ1269">
        <v>4</v>
      </c>
      <c r="BG1269">
        <v>0</v>
      </c>
      <c r="BH1269">
        <v>1800</v>
      </c>
      <c r="BK1269">
        <v>630</v>
      </c>
      <c r="BL1269">
        <v>5</v>
      </c>
      <c r="BM1269">
        <v>4</v>
      </c>
      <c r="BN1269">
        <v>2</v>
      </c>
      <c r="BV1269">
        <v>0</v>
      </c>
      <c r="BW1269">
        <v>630</v>
      </c>
      <c r="BX1269">
        <v>11</v>
      </c>
      <c r="BZ1269">
        <v>12</v>
      </c>
      <c r="CG1269">
        <v>0</v>
      </c>
      <c r="CH1269">
        <v>0</v>
      </c>
      <c r="CI1269">
        <v>2430</v>
      </c>
      <c r="CJ1269">
        <v>1.4999999999999999E-2</v>
      </c>
      <c r="CQ1269" t="s">
        <v>174</v>
      </c>
      <c r="CR1269" t="s">
        <v>175</v>
      </c>
      <c r="CS1269">
        <v>0</v>
      </c>
    </row>
    <row r="1270" spans="1:97" x14ac:dyDescent="0.2">
      <c r="A1270">
        <v>2022</v>
      </c>
      <c r="B1270">
        <v>2</v>
      </c>
      <c r="C1270" s="262">
        <v>44617</v>
      </c>
      <c r="D1270">
        <v>376</v>
      </c>
      <c r="E1270">
        <v>438</v>
      </c>
      <c r="F1270">
        <v>5</v>
      </c>
      <c r="G1270" t="s">
        <v>197</v>
      </c>
      <c r="H1270" t="s">
        <v>198</v>
      </c>
      <c r="I1270" t="s">
        <v>160</v>
      </c>
      <c r="J1270">
        <v>3</v>
      </c>
      <c r="K1270">
        <v>2</v>
      </c>
      <c r="L1270">
        <v>335</v>
      </c>
      <c r="M1270">
        <v>315.23500000000001</v>
      </c>
      <c r="N1270">
        <v>358.78500000000003</v>
      </c>
      <c r="O1270">
        <v>424</v>
      </c>
      <c r="P1270">
        <v>437</v>
      </c>
      <c r="R1270">
        <v>451</v>
      </c>
      <c r="T1270">
        <v>345</v>
      </c>
      <c r="U1270">
        <v>354</v>
      </c>
      <c r="W1270">
        <v>363</v>
      </c>
      <c r="Y1270">
        <v>108</v>
      </c>
      <c r="Z1270">
        <v>115</v>
      </c>
      <c r="AA1270">
        <v>487</v>
      </c>
      <c r="AB1270">
        <v>479</v>
      </c>
      <c r="AD1270">
        <v>457</v>
      </c>
      <c r="AF1270">
        <v>392</v>
      </c>
      <c r="AG1270">
        <v>343</v>
      </c>
      <c r="AI1270">
        <v>348</v>
      </c>
      <c r="AK1270">
        <v>135</v>
      </c>
      <c r="AL1270">
        <v>136</v>
      </c>
      <c r="AM1270">
        <v>455.83333333333331</v>
      </c>
      <c r="AN1270">
        <v>357.5</v>
      </c>
      <c r="AP1270">
        <v>75</v>
      </c>
      <c r="AQ1270">
        <v>144</v>
      </c>
      <c r="AR1270">
        <v>9.7560975609756095</v>
      </c>
      <c r="AS1270">
        <v>9.7560975609756095</v>
      </c>
      <c r="AV1270">
        <v>108</v>
      </c>
      <c r="AW1270">
        <v>5</v>
      </c>
      <c r="AX1270">
        <v>3</v>
      </c>
      <c r="AZ1270">
        <v>8</v>
      </c>
      <c r="BG1270">
        <v>0</v>
      </c>
      <c r="BH1270">
        <v>108</v>
      </c>
      <c r="BK1270">
        <v>816</v>
      </c>
      <c r="BL1270">
        <v>4</v>
      </c>
      <c r="BM1270">
        <v>2</v>
      </c>
      <c r="BN1270">
        <v>6</v>
      </c>
      <c r="BV1270">
        <v>0</v>
      </c>
      <c r="BW1270">
        <v>816</v>
      </c>
      <c r="BX1270">
        <v>4</v>
      </c>
      <c r="BY1270">
        <v>2</v>
      </c>
      <c r="CG1270">
        <v>0</v>
      </c>
      <c r="CH1270">
        <v>0</v>
      </c>
      <c r="CI1270">
        <v>924</v>
      </c>
      <c r="CJ1270">
        <v>1.4999999999999999E-2</v>
      </c>
      <c r="CQ1270" t="s">
        <v>174</v>
      </c>
      <c r="CR1270" t="s">
        <v>175</v>
      </c>
      <c r="CS1270">
        <v>0</v>
      </c>
    </row>
    <row r="1271" spans="1:97" x14ac:dyDescent="0.2">
      <c r="A1271">
        <v>2022</v>
      </c>
      <c r="B1271">
        <v>2</v>
      </c>
      <c r="C1271" s="262">
        <v>44617</v>
      </c>
      <c r="D1271">
        <v>32</v>
      </c>
      <c r="E1271">
        <v>94</v>
      </c>
      <c r="F1271">
        <v>7</v>
      </c>
      <c r="G1271" t="s">
        <v>360</v>
      </c>
      <c r="H1271" t="s">
        <v>361</v>
      </c>
      <c r="I1271" t="s">
        <v>160</v>
      </c>
      <c r="J1271">
        <v>2</v>
      </c>
      <c r="K1271">
        <v>3</v>
      </c>
      <c r="L1271">
        <v>19</v>
      </c>
      <c r="M1271">
        <v>17.670000000000002</v>
      </c>
      <c r="N1271">
        <v>20.329999999999998</v>
      </c>
      <c r="AM1271"/>
      <c r="AN1271"/>
      <c r="AP1271">
        <v>74</v>
      </c>
      <c r="AQ1271">
        <v>97</v>
      </c>
      <c r="AR1271"/>
      <c r="AS1271"/>
      <c r="BG1271">
        <v>0</v>
      </c>
      <c r="BH1271"/>
      <c r="BV1271">
        <v>0</v>
      </c>
      <c r="BW1271"/>
      <c r="CG1271">
        <v>0</v>
      </c>
      <c r="CH1271">
        <v>0</v>
      </c>
      <c r="CI1271"/>
      <c r="CJ1271">
        <v>1.4999999999999999E-2</v>
      </c>
      <c r="CQ1271" t="s">
        <v>169</v>
      </c>
      <c r="CR1271" t="s">
        <v>179</v>
      </c>
      <c r="CS1271">
        <v>0</v>
      </c>
    </row>
    <row r="1272" spans="1:97" x14ac:dyDescent="0.2">
      <c r="A1272">
        <v>2022</v>
      </c>
      <c r="B1272">
        <v>2</v>
      </c>
      <c r="C1272" s="262">
        <v>44617</v>
      </c>
      <c r="D1272">
        <v>182</v>
      </c>
      <c r="E1272">
        <v>331</v>
      </c>
      <c r="F1272">
        <v>7</v>
      </c>
      <c r="G1272" t="s">
        <v>348</v>
      </c>
      <c r="H1272" t="s">
        <v>349</v>
      </c>
      <c r="I1272" t="s">
        <v>160</v>
      </c>
      <c r="J1272">
        <v>4</v>
      </c>
      <c r="K1272">
        <v>2</v>
      </c>
      <c r="L1272">
        <v>332</v>
      </c>
      <c r="M1272">
        <v>312.41199999999998</v>
      </c>
      <c r="N1272">
        <v>355.572</v>
      </c>
      <c r="O1272">
        <v>396</v>
      </c>
      <c r="P1272">
        <v>392</v>
      </c>
      <c r="R1272">
        <v>388</v>
      </c>
      <c r="T1272">
        <v>329</v>
      </c>
      <c r="U1272">
        <v>333</v>
      </c>
      <c r="W1272">
        <v>321</v>
      </c>
      <c r="Y1272">
        <v>135</v>
      </c>
      <c r="Z1272">
        <v>135</v>
      </c>
      <c r="AA1272">
        <v>387</v>
      </c>
      <c r="AB1272">
        <v>374</v>
      </c>
      <c r="AD1272">
        <v>362</v>
      </c>
      <c r="AF1272">
        <v>357</v>
      </c>
      <c r="AG1272">
        <v>330</v>
      </c>
      <c r="AI1272">
        <v>333</v>
      </c>
      <c r="AK1272">
        <v>157</v>
      </c>
      <c r="AL1272">
        <v>152</v>
      </c>
      <c r="AM1272">
        <v>383.16666666666669</v>
      </c>
      <c r="AN1272">
        <v>333.83333333333331</v>
      </c>
      <c r="AP1272">
        <v>110</v>
      </c>
      <c r="AQ1272">
        <v>131</v>
      </c>
      <c r="AR1272">
        <v>6.25</v>
      </c>
      <c r="AS1272">
        <v>6.25</v>
      </c>
      <c r="AW1272">
        <v>4</v>
      </c>
      <c r="AX1272">
        <v>5</v>
      </c>
      <c r="AY1272">
        <v>6</v>
      </c>
      <c r="BG1272">
        <v>0</v>
      </c>
      <c r="BH1272"/>
      <c r="BK1272">
        <v>744</v>
      </c>
      <c r="BL1272">
        <v>6</v>
      </c>
      <c r="BM1272">
        <v>2</v>
      </c>
      <c r="BN1272">
        <v>4</v>
      </c>
      <c r="BV1272">
        <v>0</v>
      </c>
      <c r="BW1272">
        <v>744</v>
      </c>
      <c r="BX1272">
        <v>5</v>
      </c>
      <c r="BY1272">
        <v>3</v>
      </c>
      <c r="BZ1272">
        <v>5</v>
      </c>
      <c r="CG1272">
        <v>0</v>
      </c>
      <c r="CH1272">
        <v>0</v>
      </c>
      <c r="CI1272"/>
      <c r="CJ1272">
        <v>1.4999999999999999E-2</v>
      </c>
      <c r="CQ1272" t="s">
        <v>174</v>
      </c>
      <c r="CR1272" t="s">
        <v>175</v>
      </c>
      <c r="CS1272">
        <v>0</v>
      </c>
    </row>
    <row r="1273" spans="1:97" x14ac:dyDescent="0.2">
      <c r="A1273">
        <v>2022</v>
      </c>
      <c r="B1273">
        <v>2</v>
      </c>
      <c r="C1273" s="262">
        <v>44617</v>
      </c>
      <c r="D1273">
        <v>124</v>
      </c>
      <c r="E1273">
        <v>688</v>
      </c>
      <c r="F1273">
        <v>8</v>
      </c>
      <c r="G1273" t="s">
        <v>274</v>
      </c>
      <c r="H1273" t="s">
        <v>275</v>
      </c>
      <c r="I1273" t="s">
        <v>160</v>
      </c>
      <c r="J1273">
        <v>2</v>
      </c>
      <c r="K1273">
        <v>2</v>
      </c>
      <c r="L1273">
        <v>200</v>
      </c>
      <c r="M1273">
        <v>180</v>
      </c>
      <c r="N1273">
        <v>220</v>
      </c>
      <c r="O1273">
        <v>386</v>
      </c>
      <c r="P1273">
        <v>371</v>
      </c>
      <c r="R1273">
        <v>362</v>
      </c>
      <c r="T1273">
        <v>230</v>
      </c>
      <c r="U1273">
        <v>226</v>
      </c>
      <c r="W1273">
        <v>215</v>
      </c>
      <c r="AA1273">
        <v>323</v>
      </c>
      <c r="AB1273">
        <v>320</v>
      </c>
      <c r="AD1273">
        <v>316</v>
      </c>
      <c r="AF1273">
        <v>243</v>
      </c>
      <c r="AG1273">
        <v>211</v>
      </c>
      <c r="AI1273">
        <v>234</v>
      </c>
      <c r="AM1273">
        <v>346.33333333333331</v>
      </c>
      <c r="AN1273">
        <v>226.5</v>
      </c>
      <c r="AP1273">
        <v>59</v>
      </c>
      <c r="AQ1273">
        <v>122</v>
      </c>
      <c r="AR1273"/>
      <c r="AS1273"/>
      <c r="AV1273">
        <v>430</v>
      </c>
      <c r="AX1273">
        <v>2</v>
      </c>
      <c r="AY1273">
        <v>5</v>
      </c>
      <c r="BG1273">
        <v>0</v>
      </c>
      <c r="BH1273">
        <v>430</v>
      </c>
      <c r="BK1273">
        <v>670</v>
      </c>
      <c r="BL1273">
        <v>2</v>
      </c>
      <c r="BM1273">
        <v>2</v>
      </c>
      <c r="BN1273">
        <v>2</v>
      </c>
      <c r="BV1273">
        <v>0</v>
      </c>
      <c r="BW1273">
        <v>670</v>
      </c>
      <c r="BY1273">
        <v>2</v>
      </c>
      <c r="BZ1273">
        <v>3</v>
      </c>
      <c r="CG1273">
        <v>0</v>
      </c>
      <c r="CH1273">
        <v>0</v>
      </c>
      <c r="CI1273">
        <v>1100</v>
      </c>
      <c r="CJ1273">
        <v>1.4999999999999999E-2</v>
      </c>
      <c r="CQ1273" t="s">
        <v>169</v>
      </c>
      <c r="CR1273" t="s">
        <v>179</v>
      </c>
      <c r="CS1273">
        <v>0</v>
      </c>
    </row>
    <row r="1274" spans="1:97" x14ac:dyDescent="0.2">
      <c r="A1274">
        <v>2022</v>
      </c>
      <c r="B1274">
        <v>2</v>
      </c>
      <c r="C1274" s="262">
        <v>44617</v>
      </c>
      <c r="D1274">
        <v>124</v>
      </c>
      <c r="E1274">
        <v>689</v>
      </c>
      <c r="F1274">
        <v>8</v>
      </c>
      <c r="G1274" t="s">
        <v>276</v>
      </c>
      <c r="H1274" t="s">
        <v>277</v>
      </c>
      <c r="I1274" t="s">
        <v>160</v>
      </c>
      <c r="J1274">
        <v>2</v>
      </c>
      <c r="K1274">
        <v>2</v>
      </c>
      <c r="L1274">
        <v>75</v>
      </c>
      <c r="M1274">
        <v>67.5</v>
      </c>
      <c r="N1274">
        <v>82.5</v>
      </c>
      <c r="O1274">
        <v>98</v>
      </c>
      <c r="P1274">
        <v>103</v>
      </c>
      <c r="R1274">
        <v>105</v>
      </c>
      <c r="T1274">
        <v>70</v>
      </c>
      <c r="U1274">
        <v>75</v>
      </c>
      <c r="W1274">
        <v>70</v>
      </c>
      <c r="AA1274">
        <v>112</v>
      </c>
      <c r="AB1274">
        <v>109</v>
      </c>
      <c r="AD1274">
        <v>114</v>
      </c>
      <c r="AF1274">
        <v>85</v>
      </c>
      <c r="AG1274">
        <v>81</v>
      </c>
      <c r="AI1274">
        <v>84</v>
      </c>
      <c r="AM1274">
        <v>106.8333333333333</v>
      </c>
      <c r="AN1274">
        <v>77.5</v>
      </c>
      <c r="AP1274">
        <v>59</v>
      </c>
      <c r="AQ1274">
        <v>122</v>
      </c>
      <c r="AR1274"/>
      <c r="AS1274"/>
      <c r="AV1274">
        <v>432</v>
      </c>
      <c r="AX1274">
        <v>4</v>
      </c>
      <c r="AY1274">
        <v>6</v>
      </c>
      <c r="BG1274">
        <v>0</v>
      </c>
      <c r="BH1274">
        <v>432</v>
      </c>
      <c r="BK1274">
        <v>378</v>
      </c>
      <c r="BL1274">
        <v>4</v>
      </c>
      <c r="BM1274">
        <v>2</v>
      </c>
      <c r="BN1274">
        <v>4</v>
      </c>
      <c r="BV1274">
        <v>0</v>
      </c>
      <c r="BW1274">
        <v>378</v>
      </c>
      <c r="BY1274">
        <v>3</v>
      </c>
      <c r="BZ1274">
        <v>5</v>
      </c>
      <c r="CG1274">
        <v>0</v>
      </c>
      <c r="CH1274">
        <v>0</v>
      </c>
      <c r="CI1274">
        <v>810</v>
      </c>
      <c r="CJ1274">
        <v>1.4999999999999999E-2</v>
      </c>
      <c r="CQ1274" t="s">
        <v>169</v>
      </c>
      <c r="CR1274" t="s">
        <v>179</v>
      </c>
      <c r="CS1274">
        <v>0</v>
      </c>
    </row>
    <row r="1275" spans="1:97" x14ac:dyDescent="0.2">
      <c r="A1275">
        <v>2022</v>
      </c>
      <c r="B1275">
        <v>2</v>
      </c>
      <c r="C1275" s="262">
        <v>44617</v>
      </c>
      <c r="D1275">
        <v>425</v>
      </c>
      <c r="E1275">
        <v>674</v>
      </c>
      <c r="F1275">
        <v>8</v>
      </c>
      <c r="G1275" t="s">
        <v>219</v>
      </c>
      <c r="H1275" t="s">
        <v>220</v>
      </c>
      <c r="I1275" t="s">
        <v>221</v>
      </c>
      <c r="J1275">
        <v>2</v>
      </c>
      <c r="K1275">
        <v>1</v>
      </c>
      <c r="L1275">
        <v>256</v>
      </c>
      <c r="M1275">
        <v>240.89599999999999</v>
      </c>
      <c r="N1275">
        <v>274.17599999999999</v>
      </c>
      <c r="O1275">
        <v>385</v>
      </c>
      <c r="P1275">
        <v>379</v>
      </c>
      <c r="R1275">
        <v>356</v>
      </c>
      <c r="T1275">
        <v>270</v>
      </c>
      <c r="U1275">
        <v>266</v>
      </c>
      <c r="W1275">
        <v>259</v>
      </c>
      <c r="Y1275">
        <v>112</v>
      </c>
      <c r="Z1275">
        <v>113</v>
      </c>
      <c r="AA1275">
        <v>333</v>
      </c>
      <c r="AB1275">
        <v>336</v>
      </c>
      <c r="AD1275">
        <v>322</v>
      </c>
      <c r="AF1275">
        <v>302</v>
      </c>
      <c r="AG1275">
        <v>282</v>
      </c>
      <c r="AI1275">
        <v>272</v>
      </c>
      <c r="AK1275">
        <v>112</v>
      </c>
      <c r="AL1275">
        <v>112</v>
      </c>
      <c r="AM1275">
        <v>351.83333333333331</v>
      </c>
      <c r="AN1275">
        <v>275.16666666666669</v>
      </c>
      <c r="AP1275">
        <v>60</v>
      </c>
      <c r="AQ1275">
        <v>120</v>
      </c>
      <c r="AR1275">
        <v>16.071428571428569</v>
      </c>
      <c r="AS1275">
        <v>16.071428571428569</v>
      </c>
      <c r="AW1275">
        <v>2</v>
      </c>
      <c r="AX1275">
        <v>3</v>
      </c>
      <c r="AZ1275">
        <v>2</v>
      </c>
      <c r="BG1275">
        <v>0</v>
      </c>
      <c r="BH1275"/>
      <c r="BL1275">
        <v>2</v>
      </c>
      <c r="BM1275">
        <v>2</v>
      </c>
      <c r="BN1275">
        <v>1</v>
      </c>
      <c r="BV1275">
        <v>0</v>
      </c>
      <c r="BW1275"/>
      <c r="BX1275">
        <v>4</v>
      </c>
      <c r="BY1275">
        <v>5</v>
      </c>
      <c r="CG1275">
        <v>0</v>
      </c>
      <c r="CH1275">
        <v>0</v>
      </c>
      <c r="CI1275"/>
      <c r="CJ1275">
        <v>1.4999999999999999E-2</v>
      </c>
      <c r="CQ1275" t="s">
        <v>174</v>
      </c>
      <c r="CR1275" t="s">
        <v>222</v>
      </c>
      <c r="CS1275">
        <v>0</v>
      </c>
    </row>
    <row r="1276" spans="1:97" x14ac:dyDescent="0.2">
      <c r="A1276">
        <v>2022</v>
      </c>
      <c r="B1276">
        <v>2</v>
      </c>
      <c r="C1276" s="262">
        <v>44617</v>
      </c>
      <c r="D1276">
        <v>3</v>
      </c>
      <c r="E1276">
        <v>9</v>
      </c>
      <c r="F1276">
        <v>26</v>
      </c>
      <c r="G1276" t="s">
        <v>280</v>
      </c>
      <c r="H1276" t="s">
        <v>281</v>
      </c>
      <c r="I1276" t="s">
        <v>282</v>
      </c>
      <c r="J1276">
        <v>2</v>
      </c>
      <c r="K1276">
        <v>2</v>
      </c>
      <c r="L1276">
        <v>24</v>
      </c>
      <c r="M1276">
        <v>22.32</v>
      </c>
      <c r="N1276">
        <v>25.68</v>
      </c>
      <c r="AM1276"/>
      <c r="AN1276"/>
      <c r="AP1276">
        <v>61</v>
      </c>
      <c r="AQ1276">
        <v>118</v>
      </c>
      <c r="AR1276"/>
      <c r="AS1276"/>
      <c r="BG1276">
        <v>0</v>
      </c>
      <c r="BH1276"/>
      <c r="BV1276">
        <v>0</v>
      </c>
      <c r="BW1276"/>
      <c r="CG1276">
        <v>0</v>
      </c>
      <c r="CH1276">
        <v>0</v>
      </c>
      <c r="CI1276"/>
      <c r="CJ1276">
        <v>0.02</v>
      </c>
      <c r="CQ1276" t="s">
        <v>283</v>
      </c>
      <c r="CR1276" t="s">
        <v>284</v>
      </c>
      <c r="CS1276">
        <v>0</v>
      </c>
    </row>
    <row r="1277" spans="1:97" x14ac:dyDescent="0.2">
      <c r="A1277">
        <v>2022</v>
      </c>
      <c r="B1277">
        <v>2</v>
      </c>
      <c r="C1277" s="262">
        <v>44617</v>
      </c>
      <c r="D1277">
        <v>3</v>
      </c>
      <c r="E1277">
        <v>10</v>
      </c>
      <c r="F1277">
        <v>26</v>
      </c>
      <c r="G1277" t="s">
        <v>285</v>
      </c>
      <c r="H1277" t="s">
        <v>286</v>
      </c>
      <c r="I1277" t="s">
        <v>282</v>
      </c>
      <c r="J1277">
        <v>2</v>
      </c>
      <c r="K1277">
        <v>2</v>
      </c>
      <c r="L1277">
        <v>48</v>
      </c>
      <c r="M1277">
        <v>44.64</v>
      </c>
      <c r="N1277">
        <v>51.36</v>
      </c>
      <c r="O1277">
        <v>88</v>
      </c>
      <c r="P1277">
        <v>86</v>
      </c>
      <c r="R1277">
        <v>91</v>
      </c>
      <c r="T1277">
        <v>53</v>
      </c>
      <c r="U1277">
        <v>48</v>
      </c>
      <c r="W1277">
        <v>54</v>
      </c>
      <c r="Y1277">
        <v>140</v>
      </c>
      <c r="Z1277">
        <v>142</v>
      </c>
      <c r="AA1277">
        <v>94</v>
      </c>
      <c r="AB1277">
        <v>90</v>
      </c>
      <c r="AD1277">
        <v>82</v>
      </c>
      <c r="AF1277">
        <v>65</v>
      </c>
      <c r="AG1277">
        <v>50</v>
      </c>
      <c r="AI1277">
        <v>56</v>
      </c>
      <c r="AK1277">
        <v>166</v>
      </c>
      <c r="AL1277">
        <v>165</v>
      </c>
      <c r="AM1277">
        <v>88.5</v>
      </c>
      <c r="AN1277">
        <v>54.333333333333343</v>
      </c>
      <c r="AP1277">
        <v>61</v>
      </c>
      <c r="AQ1277">
        <v>118</v>
      </c>
      <c r="AR1277">
        <v>11.76470588235294</v>
      </c>
      <c r="AS1277">
        <v>11.76470588235294</v>
      </c>
      <c r="AW1277">
        <v>3</v>
      </c>
      <c r="AY1277">
        <v>8</v>
      </c>
      <c r="BG1277">
        <v>0</v>
      </c>
      <c r="BH1277"/>
      <c r="BK1277">
        <v>600</v>
      </c>
      <c r="BL1277">
        <v>6</v>
      </c>
      <c r="BM1277">
        <v>2</v>
      </c>
      <c r="BN1277">
        <v>1</v>
      </c>
      <c r="BV1277">
        <v>0</v>
      </c>
      <c r="BW1277">
        <v>600</v>
      </c>
      <c r="BX1277">
        <v>4</v>
      </c>
      <c r="BZ1277">
        <v>4</v>
      </c>
      <c r="CG1277">
        <v>0</v>
      </c>
      <c r="CH1277">
        <v>0</v>
      </c>
      <c r="CI1277"/>
      <c r="CJ1277">
        <v>0.02</v>
      </c>
      <c r="CQ1277" t="s">
        <v>283</v>
      </c>
      <c r="CR1277" t="s">
        <v>284</v>
      </c>
      <c r="CS1277">
        <v>0</v>
      </c>
    </row>
    <row r="1278" spans="1:97" x14ac:dyDescent="0.2">
      <c r="A1278">
        <v>2022</v>
      </c>
      <c r="B1278">
        <v>2</v>
      </c>
      <c r="C1278" s="262">
        <v>44617</v>
      </c>
      <c r="D1278">
        <v>227</v>
      </c>
      <c r="E1278">
        <v>155</v>
      </c>
      <c r="F1278">
        <v>28</v>
      </c>
      <c r="G1278" t="s">
        <v>315</v>
      </c>
      <c r="H1278" t="s">
        <v>316</v>
      </c>
      <c r="I1278" t="s">
        <v>317</v>
      </c>
      <c r="J1278">
        <v>3</v>
      </c>
      <c r="K1278">
        <v>2</v>
      </c>
      <c r="L1278">
        <v>122</v>
      </c>
      <c r="M1278">
        <v>113.46</v>
      </c>
      <c r="N1278">
        <v>130.54</v>
      </c>
      <c r="O1278">
        <v>154</v>
      </c>
      <c r="P1278">
        <v>166</v>
      </c>
      <c r="R1278">
        <v>159</v>
      </c>
      <c r="T1278">
        <v>121</v>
      </c>
      <c r="U1278">
        <v>127</v>
      </c>
      <c r="W1278">
        <v>125</v>
      </c>
      <c r="Y1278">
        <v>114</v>
      </c>
      <c r="Z1278">
        <v>120</v>
      </c>
      <c r="AA1278">
        <v>192</v>
      </c>
      <c r="AB1278">
        <v>189</v>
      </c>
      <c r="AD1278">
        <v>183</v>
      </c>
      <c r="AF1278">
        <v>134</v>
      </c>
      <c r="AG1278">
        <v>126</v>
      </c>
      <c r="AI1278">
        <v>125</v>
      </c>
      <c r="AK1278">
        <v>118</v>
      </c>
      <c r="AL1278">
        <v>118</v>
      </c>
      <c r="AM1278">
        <v>173.83333333333329</v>
      </c>
      <c r="AN1278">
        <v>126.3333333333333</v>
      </c>
      <c r="AP1278">
        <v>80</v>
      </c>
      <c r="AQ1278">
        <v>135</v>
      </c>
      <c r="AR1278">
        <v>10.256410256410261</v>
      </c>
      <c r="AS1278">
        <v>10.256410256410261</v>
      </c>
      <c r="AV1278">
        <v>144</v>
      </c>
      <c r="AW1278">
        <v>9</v>
      </c>
      <c r="AY1278">
        <v>4</v>
      </c>
      <c r="BG1278">
        <v>0</v>
      </c>
      <c r="BH1278">
        <v>144</v>
      </c>
      <c r="BK1278">
        <v>936</v>
      </c>
      <c r="BL1278">
        <v>8</v>
      </c>
      <c r="BM1278">
        <v>6</v>
      </c>
      <c r="BN1278">
        <v>4</v>
      </c>
      <c r="BV1278">
        <v>0</v>
      </c>
      <c r="BW1278">
        <v>936</v>
      </c>
      <c r="BX1278">
        <v>8</v>
      </c>
      <c r="BZ1278">
        <v>4</v>
      </c>
      <c r="CG1278">
        <v>0</v>
      </c>
      <c r="CH1278">
        <v>0</v>
      </c>
      <c r="CI1278">
        <v>1080</v>
      </c>
      <c r="CJ1278">
        <v>0.02</v>
      </c>
      <c r="CQ1278" t="s">
        <v>169</v>
      </c>
      <c r="CR1278" t="s">
        <v>170</v>
      </c>
      <c r="CS1278">
        <v>0</v>
      </c>
    </row>
    <row r="1279" spans="1:97" x14ac:dyDescent="0.2">
      <c r="A1279">
        <v>2022</v>
      </c>
      <c r="B1279">
        <v>2</v>
      </c>
      <c r="C1279" s="262">
        <v>44617</v>
      </c>
      <c r="D1279">
        <v>53</v>
      </c>
      <c r="E1279">
        <v>131</v>
      </c>
      <c r="F1279">
        <v>30</v>
      </c>
      <c r="G1279" t="s">
        <v>435</v>
      </c>
      <c r="H1279" t="s">
        <v>436</v>
      </c>
      <c r="I1279" t="s">
        <v>204</v>
      </c>
      <c r="J1279">
        <v>25</v>
      </c>
      <c r="K1279">
        <v>1</v>
      </c>
      <c r="L1279">
        <v>10</v>
      </c>
      <c r="M1279">
        <v>9.3000000000000007</v>
      </c>
      <c r="N1279">
        <v>10.7</v>
      </c>
      <c r="O1279">
        <v>17</v>
      </c>
      <c r="P1279">
        <v>19</v>
      </c>
      <c r="R1279">
        <v>16</v>
      </c>
      <c r="T1279">
        <v>12</v>
      </c>
      <c r="U1279">
        <v>14</v>
      </c>
      <c r="W1279">
        <v>11</v>
      </c>
      <c r="Y1279">
        <v>81</v>
      </c>
      <c r="Z1279">
        <v>90</v>
      </c>
      <c r="AA1279">
        <v>12</v>
      </c>
      <c r="AB1279">
        <v>11</v>
      </c>
      <c r="AD1279">
        <v>12</v>
      </c>
      <c r="AF1279">
        <v>10</v>
      </c>
      <c r="AG1279">
        <v>10</v>
      </c>
      <c r="AI1279">
        <v>11</v>
      </c>
      <c r="AK1279">
        <v>85</v>
      </c>
      <c r="AL1279">
        <v>87</v>
      </c>
      <c r="AM1279">
        <v>14.5</v>
      </c>
      <c r="AN1279">
        <v>11.33333333333333</v>
      </c>
      <c r="AP1279">
        <v>910</v>
      </c>
      <c r="AQ1279">
        <v>99</v>
      </c>
      <c r="AR1279">
        <v>1.6941176470588239</v>
      </c>
      <c r="AS1279">
        <v>1.6941176470588239</v>
      </c>
      <c r="AV1279">
        <v>4400</v>
      </c>
      <c r="AW1279">
        <v>6</v>
      </c>
      <c r="AY1279">
        <v>11</v>
      </c>
      <c r="BG1279">
        <v>0</v>
      </c>
      <c r="BH1279">
        <v>4400</v>
      </c>
      <c r="BK1279">
        <v>4000</v>
      </c>
      <c r="BL1279">
        <v>6</v>
      </c>
      <c r="BM1279">
        <v>2</v>
      </c>
      <c r="BN1279">
        <v>2</v>
      </c>
      <c r="BV1279">
        <v>0</v>
      </c>
      <c r="BW1279">
        <v>4000</v>
      </c>
      <c r="BX1279">
        <v>12</v>
      </c>
      <c r="BZ1279">
        <v>13</v>
      </c>
      <c r="CG1279">
        <v>0</v>
      </c>
      <c r="CH1279">
        <v>0</v>
      </c>
      <c r="CI1279">
        <v>8400</v>
      </c>
      <c r="CJ1279">
        <v>0.02</v>
      </c>
      <c r="CQ1279" t="s">
        <v>169</v>
      </c>
      <c r="CR1279" t="s">
        <v>238</v>
      </c>
      <c r="CS1279">
        <v>0</v>
      </c>
    </row>
    <row r="1280" spans="1:97" x14ac:dyDescent="0.2">
      <c r="A1280">
        <v>2022</v>
      </c>
      <c r="B1280">
        <v>2</v>
      </c>
      <c r="C1280" s="262">
        <v>44617</v>
      </c>
      <c r="D1280">
        <v>415</v>
      </c>
      <c r="E1280">
        <v>655</v>
      </c>
      <c r="F1280">
        <v>47</v>
      </c>
      <c r="G1280" t="s">
        <v>240</v>
      </c>
      <c r="H1280" t="s">
        <v>241</v>
      </c>
      <c r="I1280" t="s">
        <v>201</v>
      </c>
      <c r="J1280">
        <v>3</v>
      </c>
      <c r="K1280">
        <v>1</v>
      </c>
      <c r="L1280">
        <v>148</v>
      </c>
      <c r="M1280">
        <v>137.63999999999999</v>
      </c>
      <c r="N1280">
        <v>158.36000000000001</v>
      </c>
      <c r="AM1280"/>
      <c r="AN1280"/>
      <c r="AP1280">
        <v>64</v>
      </c>
      <c r="AQ1280">
        <v>169</v>
      </c>
      <c r="AR1280"/>
      <c r="AS1280"/>
      <c r="BG1280">
        <v>0</v>
      </c>
      <c r="BH1280"/>
      <c r="BV1280">
        <v>0</v>
      </c>
      <c r="BW1280"/>
      <c r="CG1280">
        <v>0</v>
      </c>
      <c r="CH1280">
        <v>0</v>
      </c>
      <c r="CI1280"/>
      <c r="CJ1280">
        <v>0.02</v>
      </c>
      <c r="CQ1280" t="s">
        <v>169</v>
      </c>
      <c r="CR1280" t="s">
        <v>179</v>
      </c>
      <c r="CS1280">
        <v>0</v>
      </c>
    </row>
    <row r="1281" spans="1:97" x14ac:dyDescent="0.2">
      <c r="A1281">
        <v>2022</v>
      </c>
      <c r="B1281">
        <v>2</v>
      </c>
      <c r="C1281" s="262">
        <v>44617</v>
      </c>
      <c r="D1281">
        <v>415</v>
      </c>
      <c r="E1281">
        <v>656</v>
      </c>
      <c r="F1281">
        <v>47</v>
      </c>
      <c r="G1281" t="s">
        <v>287</v>
      </c>
      <c r="H1281" t="s">
        <v>288</v>
      </c>
      <c r="I1281" t="s">
        <v>201</v>
      </c>
      <c r="J1281">
        <v>3</v>
      </c>
      <c r="K1281">
        <v>1</v>
      </c>
      <c r="L1281">
        <v>148</v>
      </c>
      <c r="M1281">
        <v>137.63999999999999</v>
      </c>
      <c r="N1281">
        <v>158.36000000000001</v>
      </c>
      <c r="AM1281"/>
      <c r="AN1281"/>
      <c r="AP1281">
        <v>64</v>
      </c>
      <c r="AQ1281">
        <v>169</v>
      </c>
      <c r="AR1281"/>
      <c r="AS1281"/>
      <c r="BG1281">
        <v>0</v>
      </c>
      <c r="BH1281"/>
      <c r="BV1281">
        <v>0</v>
      </c>
      <c r="BW1281"/>
      <c r="CG1281">
        <v>0</v>
      </c>
      <c r="CH1281">
        <v>0</v>
      </c>
      <c r="CI1281"/>
      <c r="CJ1281">
        <v>0.02</v>
      </c>
      <c r="CQ1281" t="s">
        <v>169</v>
      </c>
      <c r="CR1281" t="s">
        <v>179</v>
      </c>
      <c r="CS1281">
        <v>0</v>
      </c>
    </row>
    <row r="1282" spans="1:97" x14ac:dyDescent="0.2">
      <c r="A1282">
        <v>2022</v>
      </c>
      <c r="B1282">
        <v>2</v>
      </c>
      <c r="C1282" s="262">
        <v>44617</v>
      </c>
      <c r="D1282">
        <v>415</v>
      </c>
      <c r="E1282">
        <v>657</v>
      </c>
      <c r="F1282">
        <v>47</v>
      </c>
      <c r="G1282" t="s">
        <v>289</v>
      </c>
      <c r="H1282" t="s">
        <v>290</v>
      </c>
      <c r="I1282" t="s">
        <v>201</v>
      </c>
      <c r="J1282">
        <v>3</v>
      </c>
      <c r="K1282">
        <v>1</v>
      </c>
      <c r="L1282">
        <v>90</v>
      </c>
      <c r="M1282">
        <v>83.7</v>
      </c>
      <c r="N1282">
        <v>96.3</v>
      </c>
      <c r="AM1282"/>
      <c r="AN1282"/>
      <c r="AP1282">
        <v>64</v>
      </c>
      <c r="AQ1282">
        <v>169</v>
      </c>
      <c r="AR1282"/>
      <c r="AS1282"/>
      <c r="BG1282">
        <v>0</v>
      </c>
      <c r="BH1282"/>
      <c r="BV1282">
        <v>0</v>
      </c>
      <c r="BW1282"/>
      <c r="CG1282">
        <v>0</v>
      </c>
      <c r="CH1282">
        <v>0</v>
      </c>
      <c r="CI1282"/>
      <c r="CJ1282">
        <v>0.02</v>
      </c>
      <c r="CQ1282" t="s">
        <v>169</v>
      </c>
      <c r="CR1282" t="s">
        <v>179</v>
      </c>
      <c r="CS1282">
        <v>0</v>
      </c>
    </row>
    <row r="1283" spans="1:97" x14ac:dyDescent="0.2">
      <c r="A1283">
        <v>2022</v>
      </c>
      <c r="B1283">
        <v>2</v>
      </c>
      <c r="C1283" s="262">
        <v>44617</v>
      </c>
      <c r="D1283">
        <v>415</v>
      </c>
      <c r="E1283">
        <v>658</v>
      </c>
      <c r="F1283">
        <v>47</v>
      </c>
      <c r="G1283" t="s">
        <v>242</v>
      </c>
      <c r="H1283" t="s">
        <v>243</v>
      </c>
      <c r="I1283" t="s">
        <v>201</v>
      </c>
      <c r="J1283">
        <v>3</v>
      </c>
      <c r="K1283">
        <v>1</v>
      </c>
      <c r="L1283">
        <v>90</v>
      </c>
      <c r="M1283">
        <v>83.7</v>
      </c>
      <c r="N1283">
        <v>96.3</v>
      </c>
      <c r="AM1283"/>
      <c r="AN1283"/>
      <c r="AP1283">
        <v>64</v>
      </c>
      <c r="AQ1283">
        <v>169</v>
      </c>
      <c r="AR1283"/>
      <c r="AS1283"/>
      <c r="BG1283">
        <v>0</v>
      </c>
      <c r="BH1283"/>
      <c r="BV1283">
        <v>0</v>
      </c>
      <c r="BW1283"/>
      <c r="CG1283">
        <v>0</v>
      </c>
      <c r="CH1283">
        <v>0</v>
      </c>
      <c r="CI1283"/>
      <c r="CJ1283">
        <v>0.02</v>
      </c>
      <c r="CQ1283" t="s">
        <v>169</v>
      </c>
      <c r="CR1283" t="s">
        <v>179</v>
      </c>
      <c r="CS1283">
        <v>0</v>
      </c>
    </row>
    <row r="1284" spans="1:97" x14ac:dyDescent="0.2">
      <c r="A1284">
        <v>2022</v>
      </c>
      <c r="B1284">
        <v>2</v>
      </c>
      <c r="C1284" s="262">
        <v>44617</v>
      </c>
      <c r="D1284">
        <v>334</v>
      </c>
      <c r="E1284">
        <v>254</v>
      </c>
      <c r="F1284">
        <v>49</v>
      </c>
      <c r="G1284" t="s">
        <v>200</v>
      </c>
      <c r="H1284" t="s">
        <v>168</v>
      </c>
      <c r="I1284" t="s">
        <v>201</v>
      </c>
      <c r="J1284">
        <v>4</v>
      </c>
      <c r="K1284">
        <v>2</v>
      </c>
      <c r="L1284">
        <v>203</v>
      </c>
      <c r="M1284">
        <v>188.79</v>
      </c>
      <c r="N1284">
        <v>217.21</v>
      </c>
      <c r="O1284">
        <v>289</v>
      </c>
      <c r="P1284">
        <v>301</v>
      </c>
      <c r="R1284">
        <v>293</v>
      </c>
      <c r="T1284">
        <v>202</v>
      </c>
      <c r="U1284">
        <v>207</v>
      </c>
      <c r="W1284">
        <v>205</v>
      </c>
      <c r="Y1284">
        <v>149</v>
      </c>
      <c r="Z1284">
        <v>154</v>
      </c>
      <c r="AA1284">
        <v>252</v>
      </c>
      <c r="AB1284">
        <v>250</v>
      </c>
      <c r="AD1284">
        <v>284</v>
      </c>
      <c r="AF1284">
        <v>202</v>
      </c>
      <c r="AG1284">
        <v>202</v>
      </c>
      <c r="AI1284">
        <v>209</v>
      </c>
      <c r="AK1284">
        <v>148</v>
      </c>
      <c r="AL1284">
        <v>141</v>
      </c>
      <c r="AM1284">
        <v>278.16666666666669</v>
      </c>
      <c r="AN1284">
        <v>204.5</v>
      </c>
      <c r="AP1284">
        <v>94</v>
      </c>
      <c r="AQ1284">
        <v>153</v>
      </c>
      <c r="AR1284">
        <v>6.0810810810810807</v>
      </c>
      <c r="AS1284">
        <v>6.0810810810810807</v>
      </c>
      <c r="AV1284">
        <v>600</v>
      </c>
      <c r="AW1284">
        <v>8</v>
      </c>
      <c r="AY1284">
        <v>5</v>
      </c>
      <c r="BG1284">
        <v>0</v>
      </c>
      <c r="BH1284">
        <v>600</v>
      </c>
      <c r="BL1284">
        <v>4</v>
      </c>
      <c r="BM1284">
        <v>8</v>
      </c>
      <c r="BN1284">
        <v>2</v>
      </c>
      <c r="BV1284">
        <v>0</v>
      </c>
      <c r="BW1284"/>
      <c r="BX1284">
        <v>6</v>
      </c>
      <c r="BZ1284">
        <v>3</v>
      </c>
      <c r="CG1284">
        <v>0</v>
      </c>
      <c r="CH1284">
        <v>0</v>
      </c>
      <c r="CI1284"/>
      <c r="CJ1284">
        <v>0.02</v>
      </c>
      <c r="CQ1284" t="s">
        <v>169</v>
      </c>
      <c r="CR1284" t="s">
        <v>170</v>
      </c>
      <c r="CS1284">
        <v>0</v>
      </c>
    </row>
    <row r="1285" spans="1:97" x14ac:dyDescent="0.2">
      <c r="A1285">
        <v>2022</v>
      </c>
      <c r="B1285">
        <v>2</v>
      </c>
      <c r="C1285" s="262">
        <v>44618</v>
      </c>
      <c r="D1285">
        <v>32</v>
      </c>
      <c r="E1285">
        <v>93</v>
      </c>
      <c r="F1285">
        <v>2</v>
      </c>
      <c r="G1285" t="s">
        <v>443</v>
      </c>
      <c r="H1285" t="s">
        <v>444</v>
      </c>
      <c r="I1285" t="s">
        <v>160</v>
      </c>
      <c r="J1285">
        <v>2</v>
      </c>
      <c r="K1285">
        <v>3</v>
      </c>
      <c r="L1285">
        <v>59</v>
      </c>
      <c r="M1285">
        <v>54.87</v>
      </c>
      <c r="N1285">
        <v>63.13</v>
      </c>
      <c r="AM1285"/>
      <c r="AN1285"/>
      <c r="AP1285">
        <v>74</v>
      </c>
      <c r="AQ1285">
        <v>97</v>
      </c>
      <c r="AR1285"/>
      <c r="AS1285"/>
      <c r="BG1285">
        <v>0</v>
      </c>
      <c r="BH1285"/>
      <c r="BV1285">
        <v>0</v>
      </c>
      <c r="BW1285"/>
      <c r="CG1285">
        <v>0</v>
      </c>
      <c r="CH1285">
        <v>0</v>
      </c>
      <c r="CI1285"/>
      <c r="CJ1285">
        <v>1.4999999999999999E-2</v>
      </c>
      <c r="CQ1285" t="s">
        <v>169</v>
      </c>
      <c r="CR1285" t="s">
        <v>179</v>
      </c>
      <c r="CS1285">
        <v>0</v>
      </c>
    </row>
    <row r="1286" spans="1:97" x14ac:dyDescent="0.2">
      <c r="A1286">
        <v>2022</v>
      </c>
      <c r="B1286">
        <v>2</v>
      </c>
      <c r="C1286" s="262">
        <v>44618</v>
      </c>
      <c r="D1286">
        <v>32</v>
      </c>
      <c r="E1286">
        <v>94</v>
      </c>
      <c r="F1286">
        <v>2</v>
      </c>
      <c r="G1286" t="s">
        <v>360</v>
      </c>
      <c r="H1286" t="s">
        <v>361</v>
      </c>
      <c r="I1286" t="s">
        <v>160</v>
      </c>
      <c r="J1286">
        <v>2</v>
      </c>
      <c r="K1286">
        <v>3</v>
      </c>
      <c r="L1286">
        <v>19</v>
      </c>
      <c r="M1286">
        <v>17.670000000000002</v>
      </c>
      <c r="N1286">
        <v>20.329999999999998</v>
      </c>
      <c r="Y1286">
        <v>102</v>
      </c>
      <c r="Z1286">
        <v>106</v>
      </c>
      <c r="AK1286">
        <v>95</v>
      </c>
      <c r="AM1286"/>
      <c r="AN1286"/>
      <c r="AP1286">
        <v>74</v>
      </c>
      <c r="AQ1286">
        <v>97</v>
      </c>
      <c r="AR1286">
        <v>17.82178217821782</v>
      </c>
      <c r="AS1286">
        <v>17.82178217821782</v>
      </c>
      <c r="BG1286">
        <v>0</v>
      </c>
      <c r="BH1286"/>
      <c r="BV1286">
        <v>0</v>
      </c>
      <c r="BW1286"/>
      <c r="CG1286">
        <v>0</v>
      </c>
      <c r="CH1286">
        <v>0</v>
      </c>
      <c r="CI1286"/>
      <c r="CJ1286">
        <v>1.4999999999999999E-2</v>
      </c>
      <c r="CQ1286" t="s">
        <v>169</v>
      </c>
      <c r="CR1286" t="s">
        <v>179</v>
      </c>
      <c r="CS1286">
        <v>0</v>
      </c>
    </row>
    <row r="1287" spans="1:97" x14ac:dyDescent="0.2">
      <c r="A1287">
        <v>2022</v>
      </c>
      <c r="B1287">
        <v>2</v>
      </c>
      <c r="C1287" s="262">
        <v>44618</v>
      </c>
      <c r="D1287">
        <v>425</v>
      </c>
      <c r="E1287">
        <v>674</v>
      </c>
      <c r="F1287">
        <v>2</v>
      </c>
      <c r="G1287" t="s">
        <v>219</v>
      </c>
      <c r="H1287" t="s">
        <v>220</v>
      </c>
      <c r="I1287" t="s">
        <v>221</v>
      </c>
      <c r="J1287">
        <v>2</v>
      </c>
      <c r="K1287">
        <v>1</v>
      </c>
      <c r="L1287">
        <v>256</v>
      </c>
      <c r="M1287">
        <v>240.89599999999999</v>
      </c>
      <c r="N1287">
        <v>274.17599999999999</v>
      </c>
      <c r="O1287">
        <v>370</v>
      </c>
      <c r="Q1287">
        <v>390</v>
      </c>
      <c r="T1287">
        <v>290</v>
      </c>
      <c r="V1287">
        <v>295</v>
      </c>
      <c r="Y1287">
        <v>113</v>
      </c>
      <c r="Z1287">
        <v>106</v>
      </c>
      <c r="AC1287">
        <v>366</v>
      </c>
      <c r="AD1287">
        <v>358</v>
      </c>
      <c r="AH1287">
        <v>301</v>
      </c>
      <c r="AI1287">
        <v>307</v>
      </c>
      <c r="AL1287">
        <v>112</v>
      </c>
      <c r="AM1287">
        <v>371</v>
      </c>
      <c r="AN1287">
        <v>298.25</v>
      </c>
      <c r="AP1287">
        <v>60</v>
      </c>
      <c r="AQ1287">
        <v>120</v>
      </c>
      <c r="AR1287">
        <v>16.36363636363636</v>
      </c>
      <c r="AS1287">
        <v>16.36363636363636</v>
      </c>
      <c r="AW1287">
        <v>2</v>
      </c>
      <c r="AX1287">
        <v>2</v>
      </c>
      <c r="AY1287">
        <v>1</v>
      </c>
      <c r="BG1287">
        <v>0</v>
      </c>
      <c r="BH1287"/>
      <c r="BM1287">
        <v>3</v>
      </c>
      <c r="BN1287">
        <v>4</v>
      </c>
      <c r="BV1287">
        <v>0</v>
      </c>
      <c r="BW1287"/>
      <c r="BY1287">
        <v>5</v>
      </c>
      <c r="BZ1287">
        <v>5</v>
      </c>
      <c r="CG1287">
        <v>0</v>
      </c>
      <c r="CH1287">
        <v>0</v>
      </c>
      <c r="CI1287"/>
      <c r="CJ1287">
        <v>1.4999999999999999E-2</v>
      </c>
      <c r="CQ1287" t="s">
        <v>174</v>
      </c>
      <c r="CR1287" t="s">
        <v>222</v>
      </c>
      <c r="CS1287">
        <v>0</v>
      </c>
    </row>
    <row r="1288" spans="1:97" x14ac:dyDescent="0.2">
      <c r="A1288">
        <v>2022</v>
      </c>
      <c r="B1288">
        <v>2</v>
      </c>
      <c r="C1288" s="262">
        <v>44618</v>
      </c>
      <c r="D1288">
        <v>32</v>
      </c>
      <c r="E1288">
        <v>92</v>
      </c>
      <c r="F1288">
        <v>3</v>
      </c>
      <c r="G1288" t="s">
        <v>372</v>
      </c>
      <c r="H1288" t="s">
        <v>373</v>
      </c>
      <c r="I1288" t="s">
        <v>160</v>
      </c>
      <c r="J1288">
        <v>2</v>
      </c>
      <c r="K1288">
        <v>3</v>
      </c>
      <c r="L1288">
        <v>361</v>
      </c>
      <c r="M1288">
        <v>335.73</v>
      </c>
      <c r="N1288">
        <v>386.27</v>
      </c>
      <c r="O1288">
        <v>444</v>
      </c>
      <c r="Q1288">
        <v>585</v>
      </c>
      <c r="S1288">
        <v>485</v>
      </c>
      <c r="T1288">
        <v>341</v>
      </c>
      <c r="V1288">
        <v>387</v>
      </c>
      <c r="X1288">
        <v>374</v>
      </c>
      <c r="AA1288">
        <v>577</v>
      </c>
      <c r="AB1288">
        <v>610</v>
      </c>
      <c r="AF1288">
        <v>459</v>
      </c>
      <c r="AG1288">
        <v>489</v>
      </c>
      <c r="AM1288">
        <v>540.20000000000005</v>
      </c>
      <c r="AN1288">
        <v>410</v>
      </c>
      <c r="AP1288">
        <v>74</v>
      </c>
      <c r="AQ1288">
        <v>97</v>
      </c>
      <c r="AR1288"/>
      <c r="AS1288"/>
      <c r="AV1288">
        <v>944</v>
      </c>
      <c r="AW1288">
        <v>1</v>
      </c>
      <c r="AX1288">
        <v>3</v>
      </c>
      <c r="AY1288">
        <v>3</v>
      </c>
      <c r="BG1288">
        <v>0</v>
      </c>
      <c r="BH1288">
        <v>944</v>
      </c>
      <c r="BK1288">
        <v>432</v>
      </c>
      <c r="BM1288">
        <v>2</v>
      </c>
      <c r="BN1288">
        <v>5</v>
      </c>
      <c r="BV1288">
        <v>0</v>
      </c>
      <c r="BW1288">
        <v>432</v>
      </c>
      <c r="BY1288">
        <v>1</v>
      </c>
      <c r="BZ1288">
        <v>2</v>
      </c>
      <c r="CG1288">
        <v>0</v>
      </c>
      <c r="CH1288">
        <v>0</v>
      </c>
      <c r="CI1288">
        <v>1376</v>
      </c>
      <c r="CJ1288">
        <v>1.4999999999999999E-2</v>
      </c>
      <c r="CQ1288" t="s">
        <v>169</v>
      </c>
      <c r="CR1288" t="s">
        <v>179</v>
      </c>
      <c r="CS1288">
        <v>0</v>
      </c>
    </row>
    <row r="1289" spans="1:97" x14ac:dyDescent="0.2">
      <c r="A1289">
        <v>2022</v>
      </c>
      <c r="B1289">
        <v>2</v>
      </c>
      <c r="C1289" s="262">
        <v>44618</v>
      </c>
      <c r="D1289">
        <v>47</v>
      </c>
      <c r="E1289">
        <v>122</v>
      </c>
      <c r="F1289">
        <v>4</v>
      </c>
      <c r="G1289" t="s">
        <v>224</v>
      </c>
      <c r="H1289" t="s">
        <v>225</v>
      </c>
      <c r="I1289" t="s">
        <v>221</v>
      </c>
      <c r="J1289">
        <v>2</v>
      </c>
      <c r="K1289">
        <v>1</v>
      </c>
      <c r="L1289">
        <v>280</v>
      </c>
      <c r="M1289">
        <v>267.39999999999998</v>
      </c>
      <c r="N1289">
        <v>292.60000000000002</v>
      </c>
      <c r="O1289">
        <v>400</v>
      </c>
      <c r="Q1289">
        <v>410</v>
      </c>
      <c r="S1289">
        <v>381</v>
      </c>
      <c r="T1289">
        <v>300</v>
      </c>
      <c r="V1289">
        <v>295</v>
      </c>
      <c r="X1289">
        <v>292</v>
      </c>
      <c r="Y1289">
        <v>112</v>
      </c>
      <c r="AA1289">
        <v>357</v>
      </c>
      <c r="AB1289">
        <v>370</v>
      </c>
      <c r="AC1289">
        <v>334</v>
      </c>
      <c r="AD1289">
        <v>348</v>
      </c>
      <c r="AF1289">
        <v>283</v>
      </c>
      <c r="AG1289">
        <v>296</v>
      </c>
      <c r="AH1289">
        <v>291</v>
      </c>
      <c r="AI1289">
        <v>306</v>
      </c>
      <c r="AK1289">
        <v>85</v>
      </c>
      <c r="AL1289">
        <v>96</v>
      </c>
      <c r="AM1289">
        <v>371.42857142857139</v>
      </c>
      <c r="AN1289">
        <v>294.71428571428572</v>
      </c>
      <c r="AP1289">
        <v>64</v>
      </c>
      <c r="AQ1289">
        <v>113</v>
      </c>
      <c r="AR1289">
        <v>18.55670103092784</v>
      </c>
      <c r="AS1289">
        <v>18.55670103092784</v>
      </c>
      <c r="BG1289">
        <v>0</v>
      </c>
      <c r="BH1289"/>
      <c r="BN1289">
        <v>6</v>
      </c>
      <c r="BV1289">
        <v>0</v>
      </c>
      <c r="BW1289"/>
      <c r="CG1289">
        <v>0</v>
      </c>
      <c r="CH1289">
        <v>0</v>
      </c>
      <c r="CI1289"/>
      <c r="CJ1289">
        <v>1.4999999999999999E-2</v>
      </c>
      <c r="CQ1289" t="s">
        <v>174</v>
      </c>
      <c r="CR1289" t="s">
        <v>222</v>
      </c>
      <c r="CS1289">
        <v>0</v>
      </c>
    </row>
    <row r="1290" spans="1:97" x14ac:dyDescent="0.2">
      <c r="A1290">
        <v>2022</v>
      </c>
      <c r="B1290">
        <v>2</v>
      </c>
      <c r="C1290" s="262">
        <v>44618</v>
      </c>
      <c r="D1290">
        <v>124</v>
      </c>
      <c r="E1290">
        <v>689</v>
      </c>
      <c r="F1290">
        <v>4</v>
      </c>
      <c r="G1290" t="s">
        <v>276</v>
      </c>
      <c r="H1290" t="s">
        <v>277</v>
      </c>
      <c r="I1290" t="s">
        <v>160</v>
      </c>
      <c r="J1290">
        <v>2</v>
      </c>
      <c r="K1290">
        <v>2</v>
      </c>
      <c r="L1290">
        <v>75</v>
      </c>
      <c r="M1290">
        <v>67.5</v>
      </c>
      <c r="N1290">
        <v>82.5</v>
      </c>
      <c r="AK1290">
        <v>110</v>
      </c>
      <c r="AL1290">
        <v>110</v>
      </c>
      <c r="AM1290"/>
      <c r="AN1290"/>
      <c r="AP1290">
        <v>59</v>
      </c>
      <c r="AQ1290">
        <v>122</v>
      </c>
      <c r="AR1290">
        <v>16.36363636363636</v>
      </c>
      <c r="AS1290">
        <v>16.36363636363636</v>
      </c>
      <c r="BG1290">
        <v>0</v>
      </c>
      <c r="BH1290"/>
      <c r="BV1290">
        <v>0</v>
      </c>
      <c r="BW1290"/>
      <c r="CG1290">
        <v>0</v>
      </c>
      <c r="CH1290">
        <v>0</v>
      </c>
      <c r="CI1290"/>
      <c r="CJ1290">
        <v>1.4999999999999999E-2</v>
      </c>
      <c r="CQ1290" t="s">
        <v>169</v>
      </c>
      <c r="CR1290" t="s">
        <v>179</v>
      </c>
      <c r="CS1290">
        <v>0</v>
      </c>
    </row>
    <row r="1291" spans="1:97" x14ac:dyDescent="0.2">
      <c r="A1291">
        <v>2022</v>
      </c>
      <c r="B1291">
        <v>2</v>
      </c>
      <c r="C1291" s="262">
        <v>44618</v>
      </c>
      <c r="D1291">
        <v>382</v>
      </c>
      <c r="E1291">
        <v>449</v>
      </c>
      <c r="F1291">
        <v>4</v>
      </c>
      <c r="G1291" t="s">
        <v>299</v>
      </c>
      <c r="H1291" t="s">
        <v>300</v>
      </c>
      <c r="I1291" t="s">
        <v>160</v>
      </c>
      <c r="J1291">
        <v>3</v>
      </c>
      <c r="K1291">
        <v>1</v>
      </c>
      <c r="L1291">
        <v>46</v>
      </c>
      <c r="M1291">
        <v>40.985999999999997</v>
      </c>
      <c r="N1291">
        <v>50.048000000000002</v>
      </c>
      <c r="O1291">
        <v>59</v>
      </c>
      <c r="Q1291">
        <v>65</v>
      </c>
      <c r="T1291">
        <v>46</v>
      </c>
      <c r="V1291">
        <v>44</v>
      </c>
      <c r="AC1291">
        <v>60</v>
      </c>
      <c r="AD1291">
        <v>65</v>
      </c>
      <c r="AH1291">
        <v>48</v>
      </c>
      <c r="AI1291">
        <v>50</v>
      </c>
      <c r="AL1291">
        <v>99</v>
      </c>
      <c r="AM1291">
        <v>62.25</v>
      </c>
      <c r="AN1291">
        <v>47</v>
      </c>
      <c r="AP1291">
        <v>112</v>
      </c>
      <c r="AQ1291">
        <v>96</v>
      </c>
      <c r="AR1291">
        <v>12.121212121212119</v>
      </c>
      <c r="AS1291">
        <v>12.121212121212119</v>
      </c>
      <c r="BG1291">
        <v>0</v>
      </c>
      <c r="BH1291"/>
      <c r="BK1291">
        <v>630</v>
      </c>
      <c r="BL1291">
        <v>2</v>
      </c>
      <c r="BM1291">
        <v>4</v>
      </c>
      <c r="BN1291">
        <v>5</v>
      </c>
      <c r="BV1291">
        <v>0</v>
      </c>
      <c r="BW1291">
        <v>630</v>
      </c>
      <c r="CG1291">
        <v>0</v>
      </c>
      <c r="CH1291">
        <v>0</v>
      </c>
      <c r="CI1291"/>
      <c r="CJ1291">
        <v>1.4999999999999999E-2</v>
      </c>
      <c r="CQ1291" t="s">
        <v>174</v>
      </c>
      <c r="CR1291" t="s">
        <v>175</v>
      </c>
      <c r="CS1291">
        <v>0</v>
      </c>
    </row>
    <row r="1292" spans="1:97" x14ac:dyDescent="0.2">
      <c r="A1292">
        <v>2022</v>
      </c>
      <c r="B1292">
        <v>2</v>
      </c>
      <c r="C1292" s="262">
        <v>44618</v>
      </c>
      <c r="D1292">
        <v>407</v>
      </c>
      <c r="E1292">
        <v>627</v>
      </c>
      <c r="F1292">
        <v>4</v>
      </c>
      <c r="G1292" t="s">
        <v>177</v>
      </c>
      <c r="H1292" t="s">
        <v>178</v>
      </c>
      <c r="I1292" t="s">
        <v>160</v>
      </c>
      <c r="J1292">
        <v>1</v>
      </c>
      <c r="K1292">
        <v>5</v>
      </c>
      <c r="L1292">
        <v>418.5</v>
      </c>
      <c r="M1292">
        <v>384.97815000000003</v>
      </c>
      <c r="N1292">
        <v>452.02184999999997</v>
      </c>
      <c r="AM1292"/>
      <c r="AN1292"/>
      <c r="AP1292">
        <v>21</v>
      </c>
      <c r="AQ1292">
        <v>171</v>
      </c>
      <c r="AR1292"/>
      <c r="AS1292"/>
      <c r="BG1292">
        <v>0</v>
      </c>
      <c r="BH1292"/>
      <c r="BV1292">
        <v>0</v>
      </c>
      <c r="BW1292"/>
      <c r="CG1292">
        <v>0</v>
      </c>
      <c r="CH1292">
        <v>0</v>
      </c>
      <c r="CI1292"/>
      <c r="CJ1292">
        <v>1.4999999999999999E-2</v>
      </c>
      <c r="CQ1292" t="s">
        <v>169</v>
      </c>
      <c r="CR1292" t="s">
        <v>179</v>
      </c>
      <c r="CS1292">
        <v>0</v>
      </c>
    </row>
    <row r="1293" spans="1:97" x14ac:dyDescent="0.2">
      <c r="A1293">
        <v>2022</v>
      </c>
      <c r="B1293">
        <v>2</v>
      </c>
      <c r="C1293" s="262">
        <v>44618</v>
      </c>
      <c r="D1293">
        <v>407</v>
      </c>
      <c r="E1293">
        <v>628</v>
      </c>
      <c r="F1293">
        <v>4</v>
      </c>
      <c r="G1293" t="s">
        <v>181</v>
      </c>
      <c r="H1293" t="s">
        <v>182</v>
      </c>
      <c r="I1293" t="s">
        <v>160</v>
      </c>
      <c r="J1293">
        <v>1</v>
      </c>
      <c r="K1293">
        <v>5</v>
      </c>
      <c r="L1293">
        <v>330</v>
      </c>
      <c r="M1293">
        <v>303.99599999999998</v>
      </c>
      <c r="N1293">
        <v>356.00400000000002</v>
      </c>
      <c r="AM1293"/>
      <c r="AN1293"/>
      <c r="AP1293">
        <v>21</v>
      </c>
      <c r="AQ1293">
        <v>171</v>
      </c>
      <c r="AR1293"/>
      <c r="AS1293"/>
      <c r="BG1293">
        <v>0</v>
      </c>
      <c r="BH1293"/>
      <c r="BV1293">
        <v>0</v>
      </c>
      <c r="BW1293"/>
      <c r="CG1293">
        <v>0</v>
      </c>
      <c r="CH1293">
        <v>0</v>
      </c>
      <c r="CI1293"/>
      <c r="CJ1293">
        <v>1.4999999999999999E-2</v>
      </c>
      <c r="CQ1293" t="s">
        <v>169</v>
      </c>
      <c r="CR1293" t="s">
        <v>179</v>
      </c>
      <c r="CS1293">
        <v>0</v>
      </c>
    </row>
    <row r="1294" spans="1:97" x14ac:dyDescent="0.2">
      <c r="A1294">
        <v>2022</v>
      </c>
      <c r="B1294">
        <v>2</v>
      </c>
      <c r="C1294" s="262">
        <v>44618</v>
      </c>
      <c r="D1294">
        <v>407</v>
      </c>
      <c r="E1294">
        <v>629</v>
      </c>
      <c r="F1294">
        <v>4</v>
      </c>
      <c r="G1294" t="s">
        <v>183</v>
      </c>
      <c r="H1294" t="s">
        <v>184</v>
      </c>
      <c r="I1294" t="s">
        <v>160</v>
      </c>
      <c r="J1294">
        <v>1</v>
      </c>
      <c r="K1294">
        <v>5</v>
      </c>
      <c r="L1294">
        <v>221</v>
      </c>
      <c r="M1294">
        <v>203.983</v>
      </c>
      <c r="N1294">
        <v>238.017</v>
      </c>
      <c r="AM1294"/>
      <c r="AN1294"/>
      <c r="AP1294">
        <v>21</v>
      </c>
      <c r="AQ1294">
        <v>171</v>
      </c>
      <c r="AR1294"/>
      <c r="AS1294"/>
      <c r="BG1294">
        <v>0</v>
      </c>
      <c r="BH1294"/>
      <c r="BV1294">
        <v>0</v>
      </c>
      <c r="BW1294"/>
      <c r="CG1294">
        <v>0</v>
      </c>
      <c r="CH1294">
        <v>0</v>
      </c>
      <c r="CI1294"/>
      <c r="CJ1294">
        <v>1.4999999999999999E-2</v>
      </c>
      <c r="CQ1294" t="s">
        <v>169</v>
      </c>
      <c r="CR1294" t="s">
        <v>179</v>
      </c>
      <c r="CS1294">
        <v>0</v>
      </c>
    </row>
    <row r="1295" spans="1:97" x14ac:dyDescent="0.2">
      <c r="A1295">
        <v>2022</v>
      </c>
      <c r="B1295">
        <v>2</v>
      </c>
      <c r="C1295" s="262">
        <v>44618</v>
      </c>
      <c r="D1295">
        <v>407</v>
      </c>
      <c r="E1295">
        <v>630</v>
      </c>
      <c r="F1295">
        <v>4</v>
      </c>
      <c r="G1295" t="s">
        <v>185</v>
      </c>
      <c r="H1295" t="s">
        <v>186</v>
      </c>
      <c r="I1295" t="s">
        <v>160</v>
      </c>
      <c r="J1295">
        <v>1</v>
      </c>
      <c r="K1295">
        <v>5</v>
      </c>
      <c r="L1295">
        <v>214</v>
      </c>
      <c r="M1295">
        <v>197.84299999999999</v>
      </c>
      <c r="N1295">
        <v>230.15700000000001</v>
      </c>
      <c r="AM1295"/>
      <c r="AN1295"/>
      <c r="AP1295">
        <v>21</v>
      </c>
      <c r="AQ1295">
        <v>171</v>
      </c>
      <c r="AR1295"/>
      <c r="AS1295"/>
      <c r="BG1295">
        <v>0</v>
      </c>
      <c r="BH1295"/>
      <c r="BV1295">
        <v>0</v>
      </c>
      <c r="BW1295"/>
      <c r="CG1295">
        <v>0</v>
      </c>
      <c r="CH1295">
        <v>0</v>
      </c>
      <c r="CI1295"/>
      <c r="CJ1295">
        <v>1.4999999999999999E-2</v>
      </c>
      <c r="CQ1295" t="s">
        <v>169</v>
      </c>
      <c r="CR1295" t="s">
        <v>179</v>
      </c>
      <c r="CS1295">
        <v>0</v>
      </c>
    </row>
    <row r="1296" spans="1:97" x14ac:dyDescent="0.2">
      <c r="A1296">
        <v>2022</v>
      </c>
      <c r="B1296">
        <v>2</v>
      </c>
      <c r="C1296" s="262">
        <v>44618</v>
      </c>
      <c r="D1296">
        <v>376</v>
      </c>
      <c r="E1296">
        <v>438</v>
      </c>
      <c r="F1296">
        <v>5</v>
      </c>
      <c r="G1296" t="s">
        <v>197</v>
      </c>
      <c r="H1296" t="s">
        <v>198</v>
      </c>
      <c r="I1296" t="s">
        <v>160</v>
      </c>
      <c r="J1296">
        <v>3</v>
      </c>
      <c r="K1296">
        <v>2</v>
      </c>
      <c r="L1296">
        <v>335</v>
      </c>
      <c r="M1296">
        <v>315.23500000000001</v>
      </c>
      <c r="N1296">
        <v>358.78500000000003</v>
      </c>
      <c r="O1296">
        <v>472</v>
      </c>
      <c r="Q1296">
        <v>460</v>
      </c>
      <c r="T1296">
        <v>350</v>
      </c>
      <c r="V1296">
        <v>351</v>
      </c>
      <c r="Y1296">
        <v>99</v>
      </c>
      <c r="AC1296">
        <v>502</v>
      </c>
      <c r="AD1296">
        <v>461</v>
      </c>
      <c r="AH1296">
        <v>375</v>
      </c>
      <c r="AI1296">
        <v>367</v>
      </c>
      <c r="AL1296">
        <v>134</v>
      </c>
      <c r="AM1296">
        <v>473.75</v>
      </c>
      <c r="AN1296">
        <v>360.75</v>
      </c>
      <c r="AP1296">
        <v>75</v>
      </c>
      <c r="AQ1296">
        <v>144</v>
      </c>
      <c r="AR1296">
        <v>10.3448275862069</v>
      </c>
      <c r="AS1296">
        <v>10.3448275862069</v>
      </c>
      <c r="AV1296">
        <v>600</v>
      </c>
      <c r="AW1296">
        <v>4</v>
      </c>
      <c r="AX1296">
        <v>8</v>
      </c>
      <c r="AY1296">
        <v>4</v>
      </c>
      <c r="BG1296">
        <v>0</v>
      </c>
      <c r="BH1296">
        <v>600</v>
      </c>
      <c r="BK1296">
        <v>660</v>
      </c>
      <c r="BL1296">
        <v>2</v>
      </c>
      <c r="BM1296">
        <v>4</v>
      </c>
      <c r="BN1296">
        <v>6</v>
      </c>
      <c r="BV1296">
        <v>0</v>
      </c>
      <c r="BW1296">
        <v>660</v>
      </c>
      <c r="BX1296">
        <v>3</v>
      </c>
      <c r="BY1296">
        <v>6</v>
      </c>
      <c r="BZ1296">
        <v>5</v>
      </c>
      <c r="CG1296">
        <v>0</v>
      </c>
      <c r="CH1296">
        <v>0</v>
      </c>
      <c r="CI1296">
        <v>1260</v>
      </c>
      <c r="CJ1296">
        <v>1.4999999999999999E-2</v>
      </c>
      <c r="CQ1296" t="s">
        <v>174</v>
      </c>
      <c r="CR1296" t="s">
        <v>175</v>
      </c>
      <c r="CS1296">
        <v>0</v>
      </c>
    </row>
    <row r="1297" spans="1:97" x14ac:dyDescent="0.2">
      <c r="A1297">
        <v>2022</v>
      </c>
      <c r="B1297">
        <v>2</v>
      </c>
      <c r="C1297" s="262">
        <v>44618</v>
      </c>
      <c r="D1297">
        <v>212</v>
      </c>
      <c r="E1297">
        <v>140</v>
      </c>
      <c r="F1297">
        <v>6</v>
      </c>
      <c r="G1297" t="s">
        <v>437</v>
      </c>
      <c r="H1297" t="s">
        <v>438</v>
      </c>
      <c r="I1297" t="s">
        <v>160</v>
      </c>
      <c r="J1297">
        <v>2</v>
      </c>
      <c r="K1297">
        <v>2</v>
      </c>
      <c r="L1297">
        <v>485</v>
      </c>
      <c r="M1297">
        <v>451.05</v>
      </c>
      <c r="N1297">
        <v>518.95000000000005</v>
      </c>
      <c r="AM1297"/>
      <c r="AN1297"/>
      <c r="AP1297">
        <v>60</v>
      </c>
      <c r="AQ1297">
        <v>120</v>
      </c>
      <c r="AR1297"/>
      <c r="AS1297"/>
      <c r="BG1297">
        <v>0</v>
      </c>
      <c r="BH1297"/>
      <c r="BV1297">
        <v>0</v>
      </c>
      <c r="BW1297"/>
      <c r="CG1297">
        <v>0</v>
      </c>
      <c r="CH1297">
        <v>0</v>
      </c>
      <c r="CI1297"/>
      <c r="CJ1297">
        <v>1.4999999999999999E-2</v>
      </c>
      <c r="CQ1297" t="s">
        <v>169</v>
      </c>
      <c r="CR1297" t="s">
        <v>238</v>
      </c>
      <c r="CS1297">
        <v>0</v>
      </c>
    </row>
    <row r="1298" spans="1:97" x14ac:dyDescent="0.2">
      <c r="A1298">
        <v>2022</v>
      </c>
      <c r="B1298">
        <v>2</v>
      </c>
      <c r="C1298" s="262">
        <v>44618</v>
      </c>
      <c r="D1298">
        <v>212</v>
      </c>
      <c r="E1298">
        <v>178</v>
      </c>
      <c r="F1298">
        <v>6</v>
      </c>
      <c r="G1298" t="s">
        <v>439</v>
      </c>
      <c r="H1298" t="s">
        <v>440</v>
      </c>
      <c r="I1298" t="s">
        <v>160</v>
      </c>
      <c r="J1298">
        <v>2</v>
      </c>
      <c r="K1298">
        <v>2</v>
      </c>
      <c r="L1298">
        <v>50</v>
      </c>
      <c r="M1298">
        <v>46.5</v>
      </c>
      <c r="N1298">
        <v>53.5</v>
      </c>
      <c r="AM1298"/>
      <c r="AN1298"/>
      <c r="AP1298">
        <v>60</v>
      </c>
      <c r="AQ1298">
        <v>120</v>
      </c>
      <c r="AR1298"/>
      <c r="AS1298"/>
      <c r="BG1298">
        <v>0</v>
      </c>
      <c r="BH1298"/>
      <c r="BV1298">
        <v>0</v>
      </c>
      <c r="BW1298"/>
      <c r="CG1298">
        <v>0</v>
      </c>
      <c r="CH1298">
        <v>0</v>
      </c>
      <c r="CI1298"/>
      <c r="CJ1298">
        <v>1.4999999999999999E-2</v>
      </c>
      <c r="CQ1298" t="s">
        <v>169</v>
      </c>
      <c r="CR1298" t="s">
        <v>238</v>
      </c>
      <c r="CS1298">
        <v>0</v>
      </c>
    </row>
    <row r="1299" spans="1:97" x14ac:dyDescent="0.2">
      <c r="A1299">
        <v>2022</v>
      </c>
      <c r="B1299">
        <v>2</v>
      </c>
      <c r="C1299" s="262">
        <v>44618</v>
      </c>
      <c r="D1299">
        <v>32</v>
      </c>
      <c r="E1299">
        <v>94</v>
      </c>
      <c r="F1299">
        <v>7</v>
      </c>
      <c r="G1299" t="s">
        <v>360</v>
      </c>
      <c r="H1299" t="s">
        <v>361</v>
      </c>
      <c r="I1299" t="s">
        <v>160</v>
      </c>
      <c r="J1299">
        <v>2</v>
      </c>
      <c r="K1299">
        <v>3</v>
      </c>
      <c r="L1299">
        <v>19</v>
      </c>
      <c r="M1299">
        <v>17.670000000000002</v>
      </c>
      <c r="N1299">
        <v>20.329999999999998</v>
      </c>
      <c r="AM1299"/>
      <c r="AN1299"/>
      <c r="AP1299">
        <v>74</v>
      </c>
      <c r="AQ1299">
        <v>97</v>
      </c>
      <c r="AR1299"/>
      <c r="AS1299"/>
      <c r="BG1299">
        <v>0</v>
      </c>
      <c r="BH1299"/>
      <c r="BV1299">
        <v>0</v>
      </c>
      <c r="BW1299"/>
      <c r="CG1299">
        <v>0</v>
      </c>
      <c r="CH1299">
        <v>0</v>
      </c>
      <c r="CI1299"/>
      <c r="CJ1299">
        <v>1.4999999999999999E-2</v>
      </c>
      <c r="CQ1299" t="s">
        <v>169</v>
      </c>
      <c r="CR1299" t="s">
        <v>179</v>
      </c>
      <c r="CS1299">
        <v>0</v>
      </c>
    </row>
    <row r="1300" spans="1:97" x14ac:dyDescent="0.2">
      <c r="A1300">
        <v>2022</v>
      </c>
      <c r="B1300">
        <v>2</v>
      </c>
      <c r="C1300" s="262">
        <v>44618</v>
      </c>
      <c r="D1300">
        <v>182</v>
      </c>
      <c r="E1300">
        <v>331</v>
      </c>
      <c r="F1300">
        <v>7</v>
      </c>
      <c r="G1300" t="s">
        <v>348</v>
      </c>
      <c r="H1300" t="s">
        <v>349</v>
      </c>
      <c r="I1300" t="s">
        <v>160</v>
      </c>
      <c r="J1300">
        <v>4</v>
      </c>
      <c r="K1300">
        <v>2</v>
      </c>
      <c r="L1300">
        <v>332</v>
      </c>
      <c r="M1300">
        <v>312.41199999999998</v>
      </c>
      <c r="N1300">
        <v>355.572</v>
      </c>
      <c r="O1300">
        <v>409</v>
      </c>
      <c r="Q1300">
        <v>465</v>
      </c>
      <c r="S1300">
        <v>443</v>
      </c>
      <c r="T1300">
        <v>344</v>
      </c>
      <c r="V1300">
        <v>327</v>
      </c>
      <c r="X1300">
        <v>340</v>
      </c>
      <c r="Y1300">
        <v>128</v>
      </c>
      <c r="Z1300">
        <v>133</v>
      </c>
      <c r="AA1300">
        <v>473</v>
      </c>
      <c r="AB1300">
        <v>488</v>
      </c>
      <c r="AC1300">
        <v>422</v>
      </c>
      <c r="AD1300">
        <v>445</v>
      </c>
      <c r="AF1300">
        <v>358</v>
      </c>
      <c r="AG1300">
        <v>370</v>
      </c>
      <c r="AH1300">
        <v>338</v>
      </c>
      <c r="AI1300">
        <v>331</v>
      </c>
      <c r="AK1300">
        <v>130</v>
      </c>
      <c r="AL1300">
        <v>135</v>
      </c>
      <c r="AM1300">
        <v>449.28571428571428</v>
      </c>
      <c r="AN1300">
        <v>344</v>
      </c>
      <c r="AP1300">
        <v>110</v>
      </c>
      <c r="AQ1300">
        <v>131</v>
      </c>
      <c r="AR1300">
        <v>6.8702290076335881</v>
      </c>
      <c r="AS1300">
        <v>6.8702290076335881</v>
      </c>
      <c r="AV1300">
        <v>648</v>
      </c>
      <c r="AW1300">
        <v>5</v>
      </c>
      <c r="AX1300">
        <v>3</v>
      </c>
      <c r="AY1300">
        <v>10</v>
      </c>
      <c r="BG1300">
        <v>0</v>
      </c>
      <c r="BH1300">
        <v>648</v>
      </c>
      <c r="BK1300">
        <v>1056</v>
      </c>
      <c r="BL1300">
        <v>2</v>
      </c>
      <c r="BM1300">
        <v>2</v>
      </c>
      <c r="BN1300">
        <v>5</v>
      </c>
      <c r="BV1300">
        <v>0</v>
      </c>
      <c r="BW1300">
        <v>1056</v>
      </c>
      <c r="BX1300">
        <v>3</v>
      </c>
      <c r="BY1300">
        <v>2</v>
      </c>
      <c r="BZ1300">
        <v>7</v>
      </c>
      <c r="CG1300">
        <v>0</v>
      </c>
      <c r="CH1300">
        <v>0</v>
      </c>
      <c r="CI1300">
        <v>1704</v>
      </c>
      <c r="CJ1300">
        <v>1.4999999999999999E-2</v>
      </c>
      <c r="CQ1300" t="s">
        <v>174</v>
      </c>
      <c r="CR1300" t="s">
        <v>175</v>
      </c>
      <c r="CS1300">
        <v>0</v>
      </c>
    </row>
    <row r="1301" spans="1:97" x14ac:dyDescent="0.2">
      <c r="A1301">
        <v>2022</v>
      </c>
      <c r="B1301">
        <v>2</v>
      </c>
      <c r="C1301" s="262">
        <v>44618</v>
      </c>
      <c r="D1301">
        <v>124</v>
      </c>
      <c r="E1301">
        <v>688</v>
      </c>
      <c r="F1301">
        <v>8</v>
      </c>
      <c r="G1301" t="s">
        <v>274</v>
      </c>
      <c r="H1301" t="s">
        <v>275</v>
      </c>
      <c r="I1301" t="s">
        <v>160</v>
      </c>
      <c r="J1301">
        <v>2</v>
      </c>
      <c r="K1301">
        <v>2</v>
      </c>
      <c r="L1301">
        <v>200</v>
      </c>
      <c r="M1301">
        <v>180</v>
      </c>
      <c r="N1301">
        <v>220</v>
      </c>
      <c r="O1301">
        <v>260</v>
      </c>
      <c r="Q1301">
        <v>279</v>
      </c>
      <c r="S1301">
        <v>325</v>
      </c>
      <c r="T1301">
        <v>204</v>
      </c>
      <c r="V1301">
        <v>192</v>
      </c>
      <c r="X1301">
        <v>212</v>
      </c>
      <c r="AA1301">
        <v>355</v>
      </c>
      <c r="AB1301">
        <v>370</v>
      </c>
      <c r="AC1301">
        <v>290</v>
      </c>
      <c r="AD1301">
        <v>308</v>
      </c>
      <c r="AF1301">
        <v>207</v>
      </c>
      <c r="AG1301">
        <v>218</v>
      </c>
      <c r="AH1301">
        <v>209</v>
      </c>
      <c r="AI1301">
        <v>213</v>
      </c>
      <c r="AM1301">
        <v>312.42857142857139</v>
      </c>
      <c r="AN1301">
        <v>207.85714285714289</v>
      </c>
      <c r="AP1301">
        <v>59</v>
      </c>
      <c r="AQ1301">
        <v>122</v>
      </c>
      <c r="AR1301"/>
      <c r="AS1301"/>
      <c r="AV1301">
        <v>680</v>
      </c>
      <c r="AW1301">
        <v>2</v>
      </c>
      <c r="AX1301">
        <v>2</v>
      </c>
      <c r="AY1301">
        <v>1</v>
      </c>
      <c r="BG1301">
        <v>0</v>
      </c>
      <c r="BH1301">
        <v>680</v>
      </c>
      <c r="BK1301">
        <v>490</v>
      </c>
      <c r="BM1301">
        <v>3</v>
      </c>
      <c r="BN1301">
        <v>5</v>
      </c>
      <c r="BV1301">
        <v>0</v>
      </c>
      <c r="BW1301">
        <v>490</v>
      </c>
      <c r="BY1301">
        <v>2</v>
      </c>
      <c r="BZ1301">
        <v>3</v>
      </c>
      <c r="CG1301">
        <v>0</v>
      </c>
      <c r="CH1301">
        <v>0</v>
      </c>
      <c r="CI1301">
        <v>1170</v>
      </c>
      <c r="CJ1301">
        <v>1.4999999999999999E-2</v>
      </c>
      <c r="CQ1301" t="s">
        <v>169</v>
      </c>
      <c r="CR1301" t="s">
        <v>179</v>
      </c>
      <c r="CS1301">
        <v>0</v>
      </c>
    </row>
    <row r="1302" spans="1:97" x14ac:dyDescent="0.2">
      <c r="A1302">
        <v>2022</v>
      </c>
      <c r="B1302">
        <v>2</v>
      </c>
      <c r="C1302" s="262">
        <v>44618</v>
      </c>
      <c r="D1302">
        <v>124</v>
      </c>
      <c r="E1302">
        <v>689</v>
      </c>
      <c r="F1302">
        <v>8</v>
      </c>
      <c r="G1302" t="s">
        <v>276</v>
      </c>
      <c r="H1302" t="s">
        <v>277</v>
      </c>
      <c r="I1302" t="s">
        <v>160</v>
      </c>
      <c r="J1302">
        <v>2</v>
      </c>
      <c r="K1302">
        <v>2</v>
      </c>
      <c r="L1302">
        <v>75</v>
      </c>
      <c r="M1302">
        <v>67.5</v>
      </c>
      <c r="N1302">
        <v>82.5</v>
      </c>
      <c r="O1302">
        <v>124</v>
      </c>
      <c r="Q1302">
        <v>101</v>
      </c>
      <c r="S1302">
        <v>148</v>
      </c>
      <c r="T1302">
        <v>82</v>
      </c>
      <c r="V1302">
        <v>77</v>
      </c>
      <c r="X1302">
        <v>90</v>
      </c>
      <c r="AA1302">
        <v>133</v>
      </c>
      <c r="AB1302">
        <v>141</v>
      </c>
      <c r="AC1302">
        <v>112</v>
      </c>
      <c r="AD1302">
        <v>118</v>
      </c>
      <c r="AF1302">
        <v>89</v>
      </c>
      <c r="AG1302">
        <v>110</v>
      </c>
      <c r="AH1302">
        <v>88</v>
      </c>
      <c r="AI1302">
        <v>95</v>
      </c>
      <c r="AM1302">
        <v>125.28571428571431</v>
      </c>
      <c r="AN1302">
        <v>90.142857142857139</v>
      </c>
      <c r="AP1302">
        <v>59</v>
      </c>
      <c r="AQ1302">
        <v>122</v>
      </c>
      <c r="AR1302"/>
      <c r="AS1302"/>
      <c r="AV1302">
        <v>810</v>
      </c>
      <c r="AW1302">
        <v>3</v>
      </c>
      <c r="AX1302">
        <v>1</v>
      </c>
      <c r="BG1302">
        <v>0</v>
      </c>
      <c r="BH1302">
        <v>810</v>
      </c>
      <c r="BK1302">
        <v>490</v>
      </c>
      <c r="BM1302">
        <v>4</v>
      </c>
      <c r="BN1302">
        <v>4</v>
      </c>
      <c r="BV1302">
        <v>0</v>
      </c>
      <c r="BW1302">
        <v>490</v>
      </c>
      <c r="BY1302">
        <v>2</v>
      </c>
      <c r="CG1302">
        <v>0</v>
      </c>
      <c r="CH1302">
        <v>0</v>
      </c>
      <c r="CI1302">
        <v>1300</v>
      </c>
      <c r="CJ1302">
        <v>1.4999999999999999E-2</v>
      </c>
      <c r="CQ1302" t="s">
        <v>169</v>
      </c>
      <c r="CR1302" t="s">
        <v>179</v>
      </c>
      <c r="CS1302">
        <v>0</v>
      </c>
    </row>
    <row r="1303" spans="1:97" x14ac:dyDescent="0.2">
      <c r="A1303">
        <v>2022</v>
      </c>
      <c r="B1303">
        <v>2</v>
      </c>
      <c r="C1303" s="262">
        <v>44618</v>
      </c>
      <c r="D1303">
        <v>125</v>
      </c>
      <c r="E1303">
        <v>690</v>
      </c>
      <c r="F1303">
        <v>8</v>
      </c>
      <c r="G1303" t="s">
        <v>231</v>
      </c>
      <c r="H1303" t="s">
        <v>232</v>
      </c>
      <c r="I1303" t="s">
        <v>160</v>
      </c>
      <c r="J1303">
        <v>4</v>
      </c>
      <c r="K1303">
        <v>4</v>
      </c>
      <c r="L1303">
        <v>170</v>
      </c>
      <c r="M1303">
        <v>153</v>
      </c>
      <c r="N1303">
        <v>187</v>
      </c>
      <c r="AD1303">
        <v>189</v>
      </c>
      <c r="AI1303">
        <v>155</v>
      </c>
      <c r="AM1303">
        <v>189</v>
      </c>
      <c r="AN1303">
        <v>155</v>
      </c>
      <c r="AP1303">
        <v>120</v>
      </c>
      <c r="AQ1303">
        <v>120</v>
      </c>
      <c r="AR1303"/>
      <c r="AS1303"/>
      <c r="BG1303">
        <v>0</v>
      </c>
      <c r="BH1303"/>
      <c r="BM1303">
        <v>2</v>
      </c>
      <c r="BN1303">
        <v>6</v>
      </c>
      <c r="BS1303">
        <v>4</v>
      </c>
      <c r="BV1303">
        <v>0</v>
      </c>
      <c r="BW1303"/>
      <c r="CG1303">
        <v>0</v>
      </c>
      <c r="CH1303">
        <v>0</v>
      </c>
      <c r="CI1303"/>
      <c r="CJ1303">
        <v>1.4999999999999999E-2</v>
      </c>
      <c r="CQ1303" t="s">
        <v>229</v>
      </c>
      <c r="CR1303" t="s">
        <v>230</v>
      </c>
      <c r="CS1303">
        <v>0</v>
      </c>
    </row>
    <row r="1304" spans="1:97" x14ac:dyDescent="0.2">
      <c r="A1304">
        <v>2022</v>
      </c>
      <c r="B1304">
        <v>2</v>
      </c>
      <c r="C1304" s="262">
        <v>44618</v>
      </c>
      <c r="D1304">
        <v>125</v>
      </c>
      <c r="E1304">
        <v>691</v>
      </c>
      <c r="F1304">
        <v>8</v>
      </c>
      <c r="G1304" t="s">
        <v>227</v>
      </c>
      <c r="H1304" t="s">
        <v>228</v>
      </c>
      <c r="I1304" t="s">
        <v>160</v>
      </c>
      <c r="J1304">
        <v>4</v>
      </c>
      <c r="K1304">
        <v>4</v>
      </c>
      <c r="L1304">
        <v>194</v>
      </c>
      <c r="M1304">
        <v>174.6</v>
      </c>
      <c r="N1304">
        <v>213.4</v>
      </c>
      <c r="AD1304">
        <v>225</v>
      </c>
      <c r="AI1304">
        <v>183</v>
      </c>
      <c r="AL1304">
        <v>111</v>
      </c>
      <c r="AM1304">
        <v>225</v>
      </c>
      <c r="AN1304">
        <v>183</v>
      </c>
      <c r="AP1304">
        <v>120</v>
      </c>
      <c r="AQ1304">
        <v>120</v>
      </c>
      <c r="AR1304">
        <v>8.1081081081081088</v>
      </c>
      <c r="AS1304">
        <v>8.1081081081081088</v>
      </c>
      <c r="BG1304">
        <v>0</v>
      </c>
      <c r="BH1304"/>
      <c r="BM1304">
        <v>1</v>
      </c>
      <c r="BN1304">
        <v>7</v>
      </c>
      <c r="BS1304">
        <v>4</v>
      </c>
      <c r="BV1304">
        <v>0</v>
      </c>
      <c r="BW1304"/>
      <c r="CG1304">
        <v>0</v>
      </c>
      <c r="CH1304">
        <v>0</v>
      </c>
      <c r="CI1304"/>
      <c r="CJ1304">
        <v>1.4999999999999999E-2</v>
      </c>
      <c r="CQ1304" t="s">
        <v>229</v>
      </c>
      <c r="CR1304" t="s">
        <v>230</v>
      </c>
      <c r="CS1304">
        <v>0</v>
      </c>
    </row>
    <row r="1305" spans="1:97" x14ac:dyDescent="0.2">
      <c r="A1305">
        <v>2022</v>
      </c>
      <c r="B1305">
        <v>2</v>
      </c>
      <c r="C1305" s="262">
        <v>44618</v>
      </c>
      <c r="D1305">
        <v>3</v>
      </c>
      <c r="E1305">
        <v>9</v>
      </c>
      <c r="F1305">
        <v>26</v>
      </c>
      <c r="G1305" t="s">
        <v>280</v>
      </c>
      <c r="H1305" t="s">
        <v>281</v>
      </c>
      <c r="I1305" t="s">
        <v>282</v>
      </c>
      <c r="J1305">
        <v>2</v>
      </c>
      <c r="K1305">
        <v>2</v>
      </c>
      <c r="L1305">
        <v>24</v>
      </c>
      <c r="M1305">
        <v>22.32</v>
      </c>
      <c r="N1305">
        <v>25.68</v>
      </c>
      <c r="AM1305"/>
      <c r="AN1305"/>
      <c r="AP1305">
        <v>61</v>
      </c>
      <c r="AQ1305">
        <v>118</v>
      </c>
      <c r="AR1305"/>
      <c r="AS1305"/>
      <c r="BG1305">
        <v>0</v>
      </c>
      <c r="BH1305"/>
      <c r="BV1305">
        <v>0</v>
      </c>
      <c r="BW1305"/>
      <c r="CG1305">
        <v>0</v>
      </c>
      <c r="CH1305">
        <v>0</v>
      </c>
      <c r="CI1305"/>
      <c r="CJ1305">
        <v>0.02</v>
      </c>
      <c r="CQ1305" t="s">
        <v>283</v>
      </c>
      <c r="CR1305" t="s">
        <v>284</v>
      </c>
      <c r="CS1305">
        <v>0</v>
      </c>
    </row>
    <row r="1306" spans="1:97" x14ac:dyDescent="0.2">
      <c r="A1306">
        <v>2022</v>
      </c>
      <c r="B1306">
        <v>2</v>
      </c>
      <c r="C1306" s="262">
        <v>44618</v>
      </c>
      <c r="D1306">
        <v>3</v>
      </c>
      <c r="E1306">
        <v>10</v>
      </c>
      <c r="F1306">
        <v>26</v>
      </c>
      <c r="G1306" t="s">
        <v>285</v>
      </c>
      <c r="H1306" t="s">
        <v>286</v>
      </c>
      <c r="I1306" t="s">
        <v>282</v>
      </c>
      <c r="J1306">
        <v>2</v>
      </c>
      <c r="K1306">
        <v>2</v>
      </c>
      <c r="L1306">
        <v>48</v>
      </c>
      <c r="M1306">
        <v>44.64</v>
      </c>
      <c r="N1306">
        <v>51.36</v>
      </c>
      <c r="O1306">
        <v>62</v>
      </c>
      <c r="Q1306">
        <v>65</v>
      </c>
      <c r="S1306">
        <v>89</v>
      </c>
      <c r="T1306">
        <v>49</v>
      </c>
      <c r="V1306">
        <v>47</v>
      </c>
      <c r="X1306">
        <v>54</v>
      </c>
      <c r="Y1306">
        <v>139</v>
      </c>
      <c r="Z1306">
        <v>141</v>
      </c>
      <c r="AM1306">
        <v>72</v>
      </c>
      <c r="AN1306">
        <v>50</v>
      </c>
      <c r="AP1306">
        <v>61</v>
      </c>
      <c r="AQ1306">
        <v>118</v>
      </c>
      <c r="AR1306">
        <v>12.857142857142859</v>
      </c>
      <c r="AS1306">
        <v>12.857142857142859</v>
      </c>
      <c r="AW1306">
        <v>1</v>
      </c>
      <c r="AX1306">
        <v>3</v>
      </c>
      <c r="AY1306">
        <v>2</v>
      </c>
      <c r="AZ1306">
        <v>1</v>
      </c>
      <c r="BG1306">
        <v>0</v>
      </c>
      <c r="BH1306"/>
      <c r="BK1306">
        <v>600</v>
      </c>
      <c r="BV1306">
        <v>0</v>
      </c>
      <c r="BW1306">
        <v>600</v>
      </c>
      <c r="CG1306">
        <v>0</v>
      </c>
      <c r="CH1306">
        <v>0</v>
      </c>
      <c r="CI1306"/>
      <c r="CJ1306">
        <v>0.02</v>
      </c>
      <c r="CQ1306" t="s">
        <v>283</v>
      </c>
      <c r="CR1306" t="s">
        <v>284</v>
      </c>
      <c r="CS1306">
        <v>0</v>
      </c>
    </row>
    <row r="1307" spans="1:97" x14ac:dyDescent="0.2">
      <c r="A1307">
        <v>2022</v>
      </c>
      <c r="B1307">
        <v>2</v>
      </c>
      <c r="C1307" s="262">
        <v>44618</v>
      </c>
      <c r="D1307">
        <v>227</v>
      </c>
      <c r="E1307">
        <v>155</v>
      </c>
      <c r="F1307">
        <v>28</v>
      </c>
      <c r="G1307" t="s">
        <v>315</v>
      </c>
      <c r="H1307" t="s">
        <v>316</v>
      </c>
      <c r="I1307" t="s">
        <v>317</v>
      </c>
      <c r="J1307">
        <v>3</v>
      </c>
      <c r="K1307">
        <v>2</v>
      </c>
      <c r="L1307">
        <v>122</v>
      </c>
      <c r="M1307">
        <v>113.46</v>
      </c>
      <c r="N1307">
        <v>130.54</v>
      </c>
      <c r="O1307">
        <v>175</v>
      </c>
      <c r="Q1307">
        <v>182</v>
      </c>
      <c r="T1307">
        <v>130</v>
      </c>
      <c r="V1307">
        <v>131</v>
      </c>
      <c r="Y1307">
        <v>120</v>
      </c>
      <c r="AC1307">
        <v>195</v>
      </c>
      <c r="AD1307">
        <v>250</v>
      </c>
      <c r="AH1307">
        <v>137</v>
      </c>
      <c r="AI1307">
        <v>163</v>
      </c>
      <c r="AL1307">
        <v>128</v>
      </c>
      <c r="AM1307">
        <v>200.5</v>
      </c>
      <c r="AN1307">
        <v>140.25</v>
      </c>
      <c r="AP1307">
        <v>80</v>
      </c>
      <c r="AQ1307">
        <v>135</v>
      </c>
      <c r="AR1307">
        <v>9.67741935483871</v>
      </c>
      <c r="AS1307">
        <v>9.67741935483871</v>
      </c>
      <c r="AV1307">
        <v>768</v>
      </c>
      <c r="AW1307">
        <v>2</v>
      </c>
      <c r="AX1307">
        <v>1</v>
      </c>
      <c r="AY1307">
        <v>2</v>
      </c>
      <c r="BG1307">
        <v>0</v>
      </c>
      <c r="BH1307">
        <v>768</v>
      </c>
      <c r="BK1307">
        <v>456</v>
      </c>
      <c r="BM1307">
        <v>4</v>
      </c>
      <c r="BN1307">
        <v>4</v>
      </c>
      <c r="BV1307">
        <v>0</v>
      </c>
      <c r="BW1307">
        <v>456</v>
      </c>
      <c r="BY1307">
        <v>2</v>
      </c>
      <c r="BZ1307">
        <v>3</v>
      </c>
      <c r="CG1307">
        <v>0</v>
      </c>
      <c r="CH1307">
        <v>0</v>
      </c>
      <c r="CI1307">
        <v>1224</v>
      </c>
      <c r="CJ1307">
        <v>0.02</v>
      </c>
      <c r="CQ1307" t="s">
        <v>169</v>
      </c>
      <c r="CR1307" t="s">
        <v>170</v>
      </c>
      <c r="CS1307">
        <v>0</v>
      </c>
    </row>
    <row r="1308" spans="1:97" x14ac:dyDescent="0.2">
      <c r="A1308">
        <v>2022</v>
      </c>
      <c r="B1308">
        <v>2</v>
      </c>
      <c r="C1308" s="262">
        <v>44618</v>
      </c>
      <c r="D1308">
        <v>53</v>
      </c>
      <c r="E1308">
        <v>131</v>
      </c>
      <c r="F1308">
        <v>30</v>
      </c>
      <c r="G1308" t="s">
        <v>435</v>
      </c>
      <c r="H1308" t="s">
        <v>436</v>
      </c>
      <c r="I1308" t="s">
        <v>204</v>
      </c>
      <c r="J1308">
        <v>25</v>
      </c>
      <c r="K1308">
        <v>1</v>
      </c>
      <c r="L1308">
        <v>10</v>
      </c>
      <c r="M1308">
        <v>9.3000000000000007</v>
      </c>
      <c r="N1308">
        <v>10.7</v>
      </c>
      <c r="O1308">
        <v>13</v>
      </c>
      <c r="Q1308">
        <v>14</v>
      </c>
      <c r="T1308">
        <v>9</v>
      </c>
      <c r="V1308">
        <v>9</v>
      </c>
      <c r="Y1308">
        <v>78</v>
      </c>
      <c r="AC1308">
        <v>13</v>
      </c>
      <c r="AD1308">
        <v>14</v>
      </c>
      <c r="AH1308">
        <v>10</v>
      </c>
      <c r="AI1308">
        <v>10</v>
      </c>
      <c r="AL1308">
        <v>80</v>
      </c>
      <c r="AM1308">
        <v>13.5</v>
      </c>
      <c r="AN1308">
        <v>9.5</v>
      </c>
      <c r="AP1308">
        <v>910</v>
      </c>
      <c r="AQ1308">
        <v>99</v>
      </c>
      <c r="AR1308">
        <v>1.822784810126582</v>
      </c>
      <c r="AS1308">
        <v>1.822784810126582</v>
      </c>
      <c r="AV1308">
        <v>18400</v>
      </c>
      <c r="AW1308">
        <v>10</v>
      </c>
      <c r="AX1308">
        <v>8</v>
      </c>
      <c r="AY1308">
        <v>4</v>
      </c>
      <c r="AZ1308">
        <v>1</v>
      </c>
      <c r="BG1308">
        <v>0</v>
      </c>
      <c r="BH1308">
        <v>18400</v>
      </c>
      <c r="BL1308">
        <v>3</v>
      </c>
      <c r="BM1308">
        <v>3</v>
      </c>
      <c r="BN1308">
        <v>5</v>
      </c>
      <c r="BV1308">
        <v>0</v>
      </c>
      <c r="BW1308"/>
      <c r="BX1308">
        <v>13</v>
      </c>
      <c r="BY1308">
        <v>11</v>
      </c>
      <c r="BZ1308">
        <v>9</v>
      </c>
      <c r="CG1308">
        <v>0</v>
      </c>
      <c r="CH1308">
        <v>0</v>
      </c>
      <c r="CI1308"/>
      <c r="CJ1308">
        <v>0.02</v>
      </c>
      <c r="CQ1308" t="s">
        <v>169</v>
      </c>
      <c r="CR1308" t="s">
        <v>238</v>
      </c>
      <c r="CS1308">
        <v>0</v>
      </c>
    </row>
    <row r="1309" spans="1:97" x14ac:dyDescent="0.2">
      <c r="A1309">
        <v>2022</v>
      </c>
      <c r="B1309">
        <v>2</v>
      </c>
      <c r="C1309" s="262">
        <v>44618</v>
      </c>
      <c r="D1309">
        <v>415</v>
      </c>
      <c r="E1309">
        <v>655</v>
      </c>
      <c r="F1309">
        <v>47</v>
      </c>
      <c r="G1309" t="s">
        <v>240</v>
      </c>
      <c r="H1309" t="s">
        <v>241</v>
      </c>
      <c r="I1309" t="s">
        <v>201</v>
      </c>
      <c r="J1309">
        <v>3</v>
      </c>
      <c r="K1309">
        <v>1</v>
      </c>
      <c r="L1309">
        <v>148</v>
      </c>
      <c r="M1309">
        <v>137.63999999999999</v>
      </c>
      <c r="N1309">
        <v>158.36000000000001</v>
      </c>
      <c r="Q1309">
        <v>182</v>
      </c>
      <c r="V1309">
        <v>154</v>
      </c>
      <c r="AC1309">
        <v>159</v>
      </c>
      <c r="AD1309">
        <v>165</v>
      </c>
      <c r="AH1309">
        <v>137</v>
      </c>
      <c r="AI1309">
        <v>145</v>
      </c>
      <c r="AM1309">
        <v>168.66666666666671</v>
      </c>
      <c r="AN1309">
        <v>145.33333333333329</v>
      </c>
      <c r="AP1309">
        <v>64</v>
      </c>
      <c r="AQ1309">
        <v>169</v>
      </c>
      <c r="AR1309"/>
      <c r="AS1309"/>
      <c r="AW1309">
        <v>1</v>
      </c>
      <c r="AX1309">
        <v>1</v>
      </c>
      <c r="AY1309">
        <v>1</v>
      </c>
      <c r="BG1309">
        <v>0</v>
      </c>
      <c r="BH1309"/>
      <c r="BL1309">
        <v>1</v>
      </c>
      <c r="BM1309">
        <v>4</v>
      </c>
      <c r="BN1309">
        <v>6</v>
      </c>
      <c r="BV1309">
        <v>0</v>
      </c>
      <c r="BW1309"/>
      <c r="BX1309">
        <v>2</v>
      </c>
      <c r="BY1309">
        <v>5</v>
      </c>
      <c r="BZ1309">
        <v>7</v>
      </c>
      <c r="CG1309">
        <v>0</v>
      </c>
      <c r="CH1309">
        <v>0</v>
      </c>
      <c r="CI1309"/>
      <c r="CJ1309">
        <v>0.02</v>
      </c>
      <c r="CQ1309" t="s">
        <v>169</v>
      </c>
      <c r="CR1309" t="s">
        <v>179</v>
      </c>
      <c r="CS1309">
        <v>0</v>
      </c>
    </row>
    <row r="1310" spans="1:97" x14ac:dyDescent="0.2">
      <c r="A1310">
        <v>2022</v>
      </c>
      <c r="B1310">
        <v>2</v>
      </c>
      <c r="C1310" s="262">
        <v>44618</v>
      </c>
      <c r="D1310">
        <v>415</v>
      </c>
      <c r="E1310">
        <v>656</v>
      </c>
      <c r="F1310">
        <v>47</v>
      </c>
      <c r="G1310" t="s">
        <v>287</v>
      </c>
      <c r="H1310" t="s">
        <v>288</v>
      </c>
      <c r="I1310" t="s">
        <v>201</v>
      </c>
      <c r="J1310">
        <v>3</v>
      </c>
      <c r="K1310">
        <v>1</v>
      </c>
      <c r="L1310">
        <v>148</v>
      </c>
      <c r="M1310">
        <v>137.63999999999999</v>
      </c>
      <c r="N1310">
        <v>158.36000000000001</v>
      </c>
      <c r="Q1310">
        <v>182</v>
      </c>
      <c r="V1310">
        <v>154</v>
      </c>
      <c r="AC1310">
        <v>159</v>
      </c>
      <c r="AD1310">
        <v>165</v>
      </c>
      <c r="AH1310">
        <v>137</v>
      </c>
      <c r="AI1310">
        <v>145</v>
      </c>
      <c r="AM1310">
        <v>168.66666666666671</v>
      </c>
      <c r="AN1310">
        <v>145.33333333333329</v>
      </c>
      <c r="AP1310">
        <v>64</v>
      </c>
      <c r="AQ1310">
        <v>169</v>
      </c>
      <c r="AR1310"/>
      <c r="AS1310"/>
      <c r="BG1310">
        <v>0</v>
      </c>
      <c r="BH1310"/>
      <c r="BV1310">
        <v>0</v>
      </c>
      <c r="BW1310"/>
      <c r="CG1310">
        <v>0</v>
      </c>
      <c r="CH1310">
        <v>0</v>
      </c>
      <c r="CI1310"/>
      <c r="CJ1310">
        <v>0.02</v>
      </c>
      <c r="CQ1310" t="s">
        <v>169</v>
      </c>
      <c r="CR1310" t="s">
        <v>179</v>
      </c>
      <c r="CS1310">
        <v>0</v>
      </c>
    </row>
    <row r="1311" spans="1:97" x14ac:dyDescent="0.2">
      <c r="A1311">
        <v>2022</v>
      </c>
      <c r="B1311">
        <v>2</v>
      </c>
      <c r="C1311" s="262">
        <v>44618</v>
      </c>
      <c r="D1311">
        <v>415</v>
      </c>
      <c r="E1311">
        <v>657</v>
      </c>
      <c r="F1311">
        <v>47</v>
      </c>
      <c r="G1311" t="s">
        <v>289</v>
      </c>
      <c r="H1311" t="s">
        <v>290</v>
      </c>
      <c r="I1311" t="s">
        <v>201</v>
      </c>
      <c r="J1311">
        <v>3</v>
      </c>
      <c r="K1311">
        <v>1</v>
      </c>
      <c r="L1311">
        <v>90</v>
      </c>
      <c r="M1311">
        <v>83.7</v>
      </c>
      <c r="N1311">
        <v>96.3</v>
      </c>
      <c r="Q1311">
        <v>124</v>
      </c>
      <c r="V1311">
        <v>105</v>
      </c>
      <c r="AC1311">
        <v>124</v>
      </c>
      <c r="AD1311">
        <v>139</v>
      </c>
      <c r="AH1311">
        <v>104</v>
      </c>
      <c r="AI1311">
        <v>122</v>
      </c>
      <c r="AM1311">
        <v>129</v>
      </c>
      <c r="AN1311">
        <v>110.3333333333333</v>
      </c>
      <c r="AP1311">
        <v>64</v>
      </c>
      <c r="AQ1311">
        <v>169</v>
      </c>
      <c r="AR1311"/>
      <c r="AS1311"/>
      <c r="AW1311">
        <v>2</v>
      </c>
      <c r="AX1311">
        <v>1</v>
      </c>
      <c r="AY1311">
        <v>1</v>
      </c>
      <c r="BG1311">
        <v>0</v>
      </c>
      <c r="BH1311"/>
      <c r="BL1311">
        <v>3</v>
      </c>
      <c r="BM1311">
        <v>3</v>
      </c>
      <c r="BN1311">
        <v>5</v>
      </c>
      <c r="BV1311">
        <v>0</v>
      </c>
      <c r="BW1311"/>
      <c r="BX1311">
        <v>5</v>
      </c>
      <c r="BY1311">
        <v>4</v>
      </c>
      <c r="BZ1311">
        <v>6</v>
      </c>
      <c r="CG1311">
        <v>0</v>
      </c>
      <c r="CH1311">
        <v>0</v>
      </c>
      <c r="CI1311"/>
      <c r="CJ1311">
        <v>0.02</v>
      </c>
      <c r="CQ1311" t="s">
        <v>169</v>
      </c>
      <c r="CR1311" t="s">
        <v>179</v>
      </c>
      <c r="CS1311">
        <v>0</v>
      </c>
    </row>
    <row r="1312" spans="1:97" x14ac:dyDescent="0.2">
      <c r="A1312">
        <v>2022</v>
      </c>
      <c r="B1312">
        <v>2</v>
      </c>
      <c r="C1312" s="262">
        <v>44618</v>
      </c>
      <c r="D1312">
        <v>415</v>
      </c>
      <c r="E1312">
        <v>658</v>
      </c>
      <c r="F1312">
        <v>47</v>
      </c>
      <c r="G1312" t="s">
        <v>242</v>
      </c>
      <c r="H1312" t="s">
        <v>243</v>
      </c>
      <c r="I1312" t="s">
        <v>201</v>
      </c>
      <c r="J1312">
        <v>3</v>
      </c>
      <c r="K1312">
        <v>1</v>
      </c>
      <c r="L1312">
        <v>90</v>
      </c>
      <c r="M1312">
        <v>83.7</v>
      </c>
      <c r="N1312">
        <v>96.3</v>
      </c>
      <c r="Q1312">
        <v>124</v>
      </c>
      <c r="V1312">
        <v>105</v>
      </c>
      <c r="AC1312">
        <v>124</v>
      </c>
      <c r="AD1312">
        <v>139</v>
      </c>
      <c r="AH1312">
        <v>104</v>
      </c>
      <c r="AL1312">
        <v>190</v>
      </c>
      <c r="AM1312">
        <v>129</v>
      </c>
      <c r="AN1312">
        <v>104.5</v>
      </c>
      <c r="AP1312">
        <v>64</v>
      </c>
      <c r="AQ1312">
        <v>169</v>
      </c>
      <c r="AR1312">
        <v>6.3157894736842106</v>
      </c>
      <c r="AS1312">
        <v>6.3157894736842106</v>
      </c>
      <c r="BG1312">
        <v>0</v>
      </c>
      <c r="BH1312"/>
      <c r="BV1312">
        <v>0</v>
      </c>
      <c r="BW1312"/>
      <c r="CG1312">
        <v>0</v>
      </c>
      <c r="CH1312">
        <v>0</v>
      </c>
      <c r="CI1312"/>
      <c r="CJ1312">
        <v>0.02</v>
      </c>
      <c r="CQ1312" t="s">
        <v>169</v>
      </c>
      <c r="CR1312" t="s">
        <v>179</v>
      </c>
      <c r="CS1312">
        <v>0</v>
      </c>
    </row>
    <row r="1313" spans="1:97" x14ac:dyDescent="0.2">
      <c r="A1313">
        <v>2022</v>
      </c>
      <c r="B1313">
        <v>2</v>
      </c>
      <c r="C1313" s="262">
        <v>44618</v>
      </c>
      <c r="D1313">
        <v>334</v>
      </c>
      <c r="E1313">
        <v>254</v>
      </c>
      <c r="F1313">
        <v>49</v>
      </c>
      <c r="G1313" t="s">
        <v>200</v>
      </c>
      <c r="H1313" t="s">
        <v>168</v>
      </c>
      <c r="I1313" t="s">
        <v>201</v>
      </c>
      <c r="J1313">
        <v>4</v>
      </c>
      <c r="K1313">
        <v>2</v>
      </c>
      <c r="L1313">
        <v>203</v>
      </c>
      <c r="M1313">
        <v>188.79</v>
      </c>
      <c r="N1313">
        <v>217.21</v>
      </c>
      <c r="O1313">
        <v>250</v>
      </c>
      <c r="Q1313">
        <v>273</v>
      </c>
      <c r="T1313">
        <v>201</v>
      </c>
      <c r="V1313">
        <v>207</v>
      </c>
      <c r="AC1313">
        <v>270</v>
      </c>
      <c r="AD1313">
        <v>264</v>
      </c>
      <c r="AH1313">
        <v>201</v>
      </c>
      <c r="AI1313">
        <v>224</v>
      </c>
      <c r="AL1313">
        <v>144</v>
      </c>
      <c r="AM1313">
        <v>264.25</v>
      </c>
      <c r="AN1313">
        <v>208.25</v>
      </c>
      <c r="AP1313">
        <v>94</v>
      </c>
      <c r="AQ1313">
        <v>153</v>
      </c>
      <c r="AR1313">
        <v>6.25</v>
      </c>
      <c r="AS1313">
        <v>6.25</v>
      </c>
      <c r="AV1313">
        <v>1080</v>
      </c>
      <c r="AW1313">
        <v>8</v>
      </c>
      <c r="AX1313">
        <v>2</v>
      </c>
      <c r="AY1313">
        <v>2</v>
      </c>
      <c r="AZ1313">
        <v>2</v>
      </c>
      <c r="BG1313">
        <v>0</v>
      </c>
      <c r="BH1313">
        <v>1080</v>
      </c>
      <c r="BL1313">
        <v>4</v>
      </c>
      <c r="BM1313">
        <v>2</v>
      </c>
      <c r="BN1313">
        <v>5</v>
      </c>
      <c r="BV1313">
        <v>0</v>
      </c>
      <c r="BW1313"/>
      <c r="BX1313">
        <v>6</v>
      </c>
      <c r="BY1313">
        <v>2</v>
      </c>
      <c r="BZ1313">
        <v>3</v>
      </c>
      <c r="CG1313">
        <v>0</v>
      </c>
      <c r="CH1313">
        <v>0</v>
      </c>
      <c r="CI1313"/>
      <c r="CJ1313">
        <v>0.02</v>
      </c>
      <c r="CQ1313" t="s">
        <v>169</v>
      </c>
      <c r="CR1313" t="s">
        <v>170</v>
      </c>
      <c r="CS1313">
        <v>0</v>
      </c>
    </row>
    <row r="1314" spans="1:97" x14ac:dyDescent="0.2">
      <c r="A1314">
        <v>2022</v>
      </c>
      <c r="B1314">
        <v>2</v>
      </c>
      <c r="C1314" s="262">
        <v>44619</v>
      </c>
      <c r="D1314">
        <v>419</v>
      </c>
      <c r="E1314">
        <v>670</v>
      </c>
      <c r="F1314">
        <v>2</v>
      </c>
      <c r="G1314" t="s">
        <v>212</v>
      </c>
      <c r="H1314" t="s">
        <v>213</v>
      </c>
      <c r="I1314" t="s">
        <v>160</v>
      </c>
      <c r="J1314">
        <v>4</v>
      </c>
      <c r="K1314">
        <v>2</v>
      </c>
      <c r="L1314">
        <v>298</v>
      </c>
      <c r="M1314">
        <v>280.41800000000001</v>
      </c>
      <c r="N1314">
        <v>319.15800000000002</v>
      </c>
      <c r="AB1314">
        <v>419</v>
      </c>
      <c r="AD1314">
        <v>438</v>
      </c>
      <c r="AE1314">
        <v>431</v>
      </c>
      <c r="AG1314">
        <v>327</v>
      </c>
      <c r="AI1314">
        <v>336</v>
      </c>
      <c r="AJ1314">
        <v>349</v>
      </c>
      <c r="AK1314">
        <v>158</v>
      </c>
      <c r="AL1314">
        <v>151</v>
      </c>
      <c r="AM1314">
        <v>429.33333333333331</v>
      </c>
      <c r="AN1314">
        <v>337.33333333333331</v>
      </c>
      <c r="AP1314">
        <v>96</v>
      </c>
      <c r="AQ1314">
        <v>150</v>
      </c>
      <c r="AR1314">
        <v>5.8441558441558454</v>
      </c>
      <c r="AS1314">
        <v>5.8441558441558454</v>
      </c>
      <c r="AW1314">
        <v>50</v>
      </c>
      <c r="AX1314">
        <v>50</v>
      </c>
      <c r="AY1314">
        <v>50</v>
      </c>
      <c r="AZ1314">
        <v>70</v>
      </c>
      <c r="BG1314">
        <v>0</v>
      </c>
      <c r="BH1314"/>
      <c r="BK1314">
        <v>240</v>
      </c>
      <c r="BM1314">
        <v>4</v>
      </c>
      <c r="BN1314">
        <v>12</v>
      </c>
      <c r="BS1314">
        <v>7</v>
      </c>
      <c r="BV1314">
        <v>0</v>
      </c>
      <c r="BW1314">
        <v>240</v>
      </c>
      <c r="BY1314">
        <v>27</v>
      </c>
      <c r="BZ1314">
        <v>31</v>
      </c>
      <c r="CG1314">
        <v>0</v>
      </c>
      <c r="CH1314">
        <v>0</v>
      </c>
      <c r="CI1314"/>
      <c r="CJ1314">
        <v>1.4999999999999999E-2</v>
      </c>
      <c r="CQ1314" t="s">
        <v>174</v>
      </c>
      <c r="CR1314" t="s">
        <v>175</v>
      </c>
      <c r="CS1314">
        <v>0</v>
      </c>
    </row>
    <row r="1315" spans="1:97" x14ac:dyDescent="0.2">
      <c r="A1315">
        <v>2022</v>
      </c>
      <c r="B1315">
        <v>2</v>
      </c>
      <c r="C1315" s="262">
        <v>44619</v>
      </c>
      <c r="D1315">
        <v>47</v>
      </c>
      <c r="E1315">
        <v>122</v>
      </c>
      <c r="F1315">
        <v>4</v>
      </c>
      <c r="G1315" t="s">
        <v>224</v>
      </c>
      <c r="H1315" t="s">
        <v>225</v>
      </c>
      <c r="I1315" t="s">
        <v>221</v>
      </c>
      <c r="J1315">
        <v>2</v>
      </c>
      <c r="K1315">
        <v>1</v>
      </c>
      <c r="L1315">
        <v>280</v>
      </c>
      <c r="M1315">
        <v>267.39999999999998</v>
      </c>
      <c r="N1315">
        <v>292.60000000000002</v>
      </c>
      <c r="O1315">
        <v>336</v>
      </c>
      <c r="Q1315">
        <v>343</v>
      </c>
      <c r="T1315">
        <v>290</v>
      </c>
      <c r="V1315">
        <v>273</v>
      </c>
      <c r="Y1315">
        <v>112</v>
      </c>
      <c r="AM1315">
        <v>339.5</v>
      </c>
      <c r="AN1315">
        <v>281.5</v>
      </c>
      <c r="AP1315">
        <v>64</v>
      </c>
      <c r="AQ1315">
        <v>113</v>
      </c>
      <c r="AR1315">
        <v>16.071428571428569</v>
      </c>
      <c r="AS1315">
        <v>16.071428571428569</v>
      </c>
      <c r="AV1315">
        <v>700</v>
      </c>
      <c r="AW1315">
        <v>2</v>
      </c>
      <c r="AX1315">
        <v>2</v>
      </c>
      <c r="AY1315">
        <v>3</v>
      </c>
      <c r="BG1315">
        <v>0</v>
      </c>
      <c r="BH1315">
        <v>700</v>
      </c>
      <c r="BV1315">
        <v>0</v>
      </c>
      <c r="BW1315"/>
      <c r="CG1315">
        <v>0</v>
      </c>
      <c r="CH1315">
        <v>0</v>
      </c>
      <c r="CI1315"/>
      <c r="CJ1315">
        <v>1.4999999999999999E-2</v>
      </c>
      <c r="CQ1315" t="s">
        <v>174</v>
      </c>
      <c r="CR1315" t="s">
        <v>222</v>
      </c>
      <c r="CS1315">
        <v>0</v>
      </c>
    </row>
    <row r="1316" spans="1:97" x14ac:dyDescent="0.2">
      <c r="A1316">
        <v>2022</v>
      </c>
      <c r="B1316">
        <v>2</v>
      </c>
      <c r="C1316" s="262">
        <v>44619</v>
      </c>
      <c r="D1316">
        <v>124</v>
      </c>
      <c r="E1316">
        <v>689</v>
      </c>
      <c r="F1316">
        <v>4</v>
      </c>
      <c r="G1316" t="s">
        <v>276</v>
      </c>
      <c r="H1316" t="s">
        <v>277</v>
      </c>
      <c r="I1316" t="s">
        <v>160</v>
      </c>
      <c r="J1316">
        <v>2</v>
      </c>
      <c r="K1316">
        <v>2</v>
      </c>
      <c r="L1316">
        <v>75</v>
      </c>
      <c r="M1316">
        <v>67.5</v>
      </c>
      <c r="N1316">
        <v>82.5</v>
      </c>
      <c r="Y1316">
        <v>112</v>
      </c>
      <c r="AK1316">
        <v>115</v>
      </c>
      <c r="AL1316">
        <v>115</v>
      </c>
      <c r="AM1316"/>
      <c r="AN1316"/>
      <c r="AP1316">
        <v>59</v>
      </c>
      <c r="AQ1316">
        <v>122</v>
      </c>
      <c r="AR1316">
        <v>15.789473684210529</v>
      </c>
      <c r="AS1316">
        <v>15.789473684210529</v>
      </c>
      <c r="BG1316">
        <v>0</v>
      </c>
      <c r="BH1316"/>
      <c r="BV1316">
        <v>0</v>
      </c>
      <c r="BW1316"/>
      <c r="CG1316">
        <v>0</v>
      </c>
      <c r="CH1316">
        <v>0</v>
      </c>
      <c r="CI1316"/>
      <c r="CJ1316">
        <v>1.4999999999999999E-2</v>
      </c>
      <c r="CQ1316" t="s">
        <v>169</v>
      </c>
      <c r="CR1316" t="s">
        <v>179</v>
      </c>
      <c r="CS1316">
        <v>0</v>
      </c>
    </row>
    <row r="1317" spans="1:97" x14ac:dyDescent="0.2">
      <c r="A1317">
        <v>2022</v>
      </c>
      <c r="B1317">
        <v>2</v>
      </c>
      <c r="C1317" s="262">
        <v>44619</v>
      </c>
      <c r="D1317">
        <v>382</v>
      </c>
      <c r="E1317">
        <v>449</v>
      </c>
      <c r="F1317">
        <v>4</v>
      </c>
      <c r="G1317" t="s">
        <v>299</v>
      </c>
      <c r="H1317" t="s">
        <v>300</v>
      </c>
      <c r="I1317" t="s">
        <v>160</v>
      </c>
      <c r="J1317">
        <v>3</v>
      </c>
      <c r="K1317">
        <v>1</v>
      </c>
      <c r="L1317">
        <v>46</v>
      </c>
      <c r="M1317">
        <v>40.985999999999997</v>
      </c>
      <c r="N1317">
        <v>50.048000000000002</v>
      </c>
      <c r="O1317">
        <v>80</v>
      </c>
      <c r="Q1317">
        <v>77</v>
      </c>
      <c r="S1317">
        <v>73</v>
      </c>
      <c r="T1317">
        <v>48</v>
      </c>
      <c r="V1317">
        <v>47</v>
      </c>
      <c r="X1317">
        <v>48</v>
      </c>
      <c r="AA1317">
        <v>71</v>
      </c>
      <c r="AF1317">
        <v>46</v>
      </c>
      <c r="AK1317">
        <v>99</v>
      </c>
      <c r="AM1317">
        <v>75.25</v>
      </c>
      <c r="AN1317">
        <v>47.25</v>
      </c>
      <c r="AP1317">
        <v>112</v>
      </c>
      <c r="AQ1317">
        <v>96</v>
      </c>
      <c r="AR1317">
        <v>12.121212121212119</v>
      </c>
      <c r="AS1317">
        <v>12.121212121212119</v>
      </c>
      <c r="AV1317">
        <v>1350</v>
      </c>
      <c r="AW1317">
        <v>47</v>
      </c>
      <c r="AX1317">
        <v>4</v>
      </c>
      <c r="AY1317">
        <v>2</v>
      </c>
      <c r="BG1317">
        <v>0</v>
      </c>
      <c r="BH1317">
        <v>1350</v>
      </c>
      <c r="BK1317">
        <v>630</v>
      </c>
      <c r="BL1317">
        <v>2</v>
      </c>
      <c r="BM1317">
        <v>2</v>
      </c>
      <c r="BN1317">
        <v>5</v>
      </c>
      <c r="BV1317">
        <v>0</v>
      </c>
      <c r="BW1317">
        <v>630</v>
      </c>
      <c r="BX1317">
        <v>49</v>
      </c>
      <c r="BY1317">
        <v>6</v>
      </c>
      <c r="BZ1317">
        <v>7</v>
      </c>
      <c r="CG1317">
        <v>0</v>
      </c>
      <c r="CH1317">
        <v>0</v>
      </c>
      <c r="CI1317">
        <v>1980</v>
      </c>
      <c r="CJ1317">
        <v>1.4999999999999999E-2</v>
      </c>
      <c r="CQ1317" t="s">
        <v>174</v>
      </c>
      <c r="CR1317" t="s">
        <v>175</v>
      </c>
      <c r="CS1317">
        <v>0</v>
      </c>
    </row>
    <row r="1318" spans="1:97" x14ac:dyDescent="0.2">
      <c r="A1318">
        <v>2022</v>
      </c>
      <c r="B1318">
        <v>2</v>
      </c>
      <c r="C1318" s="262">
        <v>44619</v>
      </c>
      <c r="D1318">
        <v>417</v>
      </c>
      <c r="E1318">
        <v>660</v>
      </c>
      <c r="F1318">
        <v>4</v>
      </c>
      <c r="G1318" t="s">
        <v>304</v>
      </c>
      <c r="H1318" t="s">
        <v>305</v>
      </c>
      <c r="I1318" t="s">
        <v>160</v>
      </c>
      <c r="J1318">
        <v>1</v>
      </c>
      <c r="K1318">
        <v>6</v>
      </c>
      <c r="L1318">
        <v>1265</v>
      </c>
      <c r="M1318">
        <v>1190.365</v>
      </c>
      <c r="N1318">
        <v>1354.8150000000001</v>
      </c>
      <c r="AE1318">
        <v>1779</v>
      </c>
      <c r="AJ1318">
        <v>1541</v>
      </c>
      <c r="AM1318">
        <v>1779</v>
      </c>
      <c r="AN1318">
        <v>1541</v>
      </c>
      <c r="AP1318">
        <v>21</v>
      </c>
      <c r="AQ1318">
        <v>180</v>
      </c>
      <c r="AR1318"/>
      <c r="AS1318"/>
      <c r="BG1318">
        <v>0</v>
      </c>
      <c r="BH1318"/>
      <c r="BM1318">
        <v>6</v>
      </c>
      <c r="BN1318">
        <v>5</v>
      </c>
      <c r="BS1318">
        <v>15</v>
      </c>
      <c r="BV1318">
        <v>0</v>
      </c>
      <c r="BW1318"/>
      <c r="CG1318">
        <v>0</v>
      </c>
      <c r="CH1318">
        <v>0</v>
      </c>
      <c r="CI1318"/>
      <c r="CJ1318">
        <v>1.4999999999999999E-2</v>
      </c>
      <c r="CQ1318" t="s">
        <v>174</v>
      </c>
      <c r="CR1318" t="s">
        <v>175</v>
      </c>
      <c r="CS1318">
        <v>0</v>
      </c>
    </row>
    <row r="1319" spans="1:97" x14ac:dyDescent="0.2">
      <c r="A1319">
        <v>2022</v>
      </c>
      <c r="B1319">
        <v>2</v>
      </c>
      <c r="C1319" s="262">
        <v>44619</v>
      </c>
      <c r="D1319">
        <v>417</v>
      </c>
      <c r="E1319">
        <v>661</v>
      </c>
      <c r="F1319">
        <v>4</v>
      </c>
      <c r="G1319" t="s">
        <v>306</v>
      </c>
      <c r="H1319" t="s">
        <v>307</v>
      </c>
      <c r="I1319" t="s">
        <v>160</v>
      </c>
      <c r="J1319">
        <v>1</v>
      </c>
      <c r="K1319">
        <v>6</v>
      </c>
      <c r="L1319">
        <v>276</v>
      </c>
      <c r="M1319">
        <v>259.7</v>
      </c>
      <c r="N1319">
        <v>295.60000000000002</v>
      </c>
      <c r="AE1319">
        <v>186</v>
      </c>
      <c r="AJ1319">
        <v>163</v>
      </c>
      <c r="AL1319">
        <v>179</v>
      </c>
      <c r="AM1319">
        <v>186</v>
      </c>
      <c r="AN1319">
        <v>163</v>
      </c>
      <c r="AP1319">
        <v>21</v>
      </c>
      <c r="AQ1319">
        <v>180</v>
      </c>
      <c r="AR1319">
        <v>20.11173184357542</v>
      </c>
      <c r="AS1319">
        <v>20.11173184357542</v>
      </c>
      <c r="BG1319">
        <v>0</v>
      </c>
      <c r="BH1319"/>
      <c r="BV1319">
        <v>0</v>
      </c>
      <c r="BW1319"/>
      <c r="CG1319">
        <v>0</v>
      </c>
      <c r="CH1319">
        <v>0</v>
      </c>
      <c r="CI1319"/>
      <c r="CJ1319">
        <v>1.4999999999999999E-2</v>
      </c>
      <c r="CQ1319" t="s">
        <v>174</v>
      </c>
      <c r="CR1319" t="s">
        <v>175</v>
      </c>
      <c r="CS1319">
        <v>0</v>
      </c>
    </row>
    <row r="1320" spans="1:97" x14ac:dyDescent="0.2">
      <c r="A1320">
        <v>2022</v>
      </c>
      <c r="B1320">
        <v>2</v>
      </c>
      <c r="C1320" s="262">
        <v>44619</v>
      </c>
      <c r="D1320">
        <v>376</v>
      </c>
      <c r="E1320">
        <v>438</v>
      </c>
      <c r="F1320">
        <v>5</v>
      </c>
      <c r="G1320" t="s">
        <v>197</v>
      </c>
      <c r="H1320" t="s">
        <v>198</v>
      </c>
      <c r="I1320" t="s">
        <v>160</v>
      </c>
      <c r="J1320">
        <v>3</v>
      </c>
      <c r="K1320">
        <v>2</v>
      </c>
      <c r="L1320">
        <v>335</v>
      </c>
      <c r="M1320">
        <v>315.23500000000001</v>
      </c>
      <c r="N1320">
        <v>358.78500000000003</v>
      </c>
      <c r="O1320">
        <v>474</v>
      </c>
      <c r="Q1320">
        <v>448</v>
      </c>
      <c r="S1320">
        <v>517</v>
      </c>
      <c r="T1320">
        <v>359</v>
      </c>
      <c r="V1320">
        <v>347</v>
      </c>
      <c r="X1320">
        <v>369</v>
      </c>
      <c r="Y1320">
        <v>99</v>
      </c>
      <c r="Z1320">
        <v>99</v>
      </c>
      <c r="AK1320">
        <v>117</v>
      </c>
      <c r="AL1320">
        <v>134</v>
      </c>
      <c r="AM1320">
        <v>479.66666666666669</v>
      </c>
      <c r="AN1320">
        <v>358.33333333333331</v>
      </c>
      <c r="AP1320">
        <v>75</v>
      </c>
      <c r="AQ1320">
        <v>144</v>
      </c>
      <c r="AR1320">
        <v>10.71428571428571</v>
      </c>
      <c r="AS1320">
        <v>10.71428571428571</v>
      </c>
      <c r="AV1320">
        <v>720</v>
      </c>
      <c r="AW1320">
        <v>7</v>
      </c>
      <c r="AX1320">
        <v>8</v>
      </c>
      <c r="AY1320">
        <v>5</v>
      </c>
      <c r="BG1320">
        <v>0</v>
      </c>
      <c r="BH1320">
        <v>720</v>
      </c>
      <c r="BK1320">
        <v>660</v>
      </c>
      <c r="BL1320">
        <v>3</v>
      </c>
      <c r="BM1320">
        <v>3</v>
      </c>
      <c r="BN1320">
        <v>6</v>
      </c>
      <c r="BV1320">
        <v>0</v>
      </c>
      <c r="BW1320">
        <v>660</v>
      </c>
      <c r="BX1320">
        <v>5</v>
      </c>
      <c r="BY1320">
        <v>5</v>
      </c>
      <c r="BZ1320">
        <v>5</v>
      </c>
      <c r="CG1320">
        <v>0</v>
      </c>
      <c r="CH1320">
        <v>0</v>
      </c>
      <c r="CI1320">
        <v>1380</v>
      </c>
      <c r="CJ1320">
        <v>1.4999999999999999E-2</v>
      </c>
      <c r="CQ1320" t="s">
        <v>174</v>
      </c>
      <c r="CR1320" t="s">
        <v>175</v>
      </c>
      <c r="CS1320">
        <v>0</v>
      </c>
    </row>
    <row r="1321" spans="1:97" x14ac:dyDescent="0.2">
      <c r="A1321">
        <v>2022</v>
      </c>
      <c r="B1321">
        <v>2</v>
      </c>
      <c r="C1321" s="262">
        <v>44619</v>
      </c>
      <c r="D1321">
        <v>407</v>
      </c>
      <c r="E1321">
        <v>630</v>
      </c>
      <c r="F1321">
        <v>5</v>
      </c>
      <c r="G1321" t="s">
        <v>185</v>
      </c>
      <c r="H1321" t="s">
        <v>186</v>
      </c>
      <c r="I1321" t="s">
        <v>160</v>
      </c>
      <c r="J1321">
        <v>1</v>
      </c>
      <c r="K1321">
        <v>5</v>
      </c>
      <c r="L1321">
        <v>214</v>
      </c>
      <c r="M1321">
        <v>197.84299999999999</v>
      </c>
      <c r="N1321">
        <v>230.15700000000001</v>
      </c>
      <c r="Z1321">
        <v>156</v>
      </c>
      <c r="AK1321">
        <v>141</v>
      </c>
      <c r="AL1321">
        <v>130</v>
      </c>
      <c r="AM1321"/>
      <c r="AN1321"/>
      <c r="AP1321">
        <v>21</v>
      </c>
      <c r="AQ1321">
        <v>171</v>
      </c>
      <c r="AR1321">
        <v>25.35211267605634</v>
      </c>
      <c r="AS1321">
        <v>25.35211267605634</v>
      </c>
      <c r="BG1321">
        <v>0</v>
      </c>
      <c r="BH1321"/>
      <c r="BV1321">
        <v>0</v>
      </c>
      <c r="BW1321"/>
      <c r="CG1321">
        <v>0</v>
      </c>
      <c r="CH1321">
        <v>0</v>
      </c>
      <c r="CI1321"/>
      <c r="CJ1321">
        <v>1.4999999999999999E-2</v>
      </c>
      <c r="CQ1321" t="s">
        <v>169</v>
      </c>
      <c r="CR1321" t="s">
        <v>179</v>
      </c>
      <c r="CS1321">
        <v>0</v>
      </c>
    </row>
    <row r="1322" spans="1:97" x14ac:dyDescent="0.2">
      <c r="A1322">
        <v>2022</v>
      </c>
      <c r="B1322">
        <v>2</v>
      </c>
      <c r="C1322" s="262">
        <v>44619</v>
      </c>
      <c r="D1322">
        <v>212</v>
      </c>
      <c r="E1322">
        <v>140</v>
      </c>
      <c r="F1322">
        <v>6</v>
      </c>
      <c r="G1322" t="s">
        <v>437</v>
      </c>
      <c r="H1322" t="s">
        <v>438</v>
      </c>
      <c r="I1322" t="s">
        <v>160</v>
      </c>
      <c r="J1322">
        <v>2</v>
      </c>
      <c r="K1322">
        <v>2</v>
      </c>
      <c r="L1322">
        <v>485</v>
      </c>
      <c r="M1322">
        <v>451.05</v>
      </c>
      <c r="N1322">
        <v>518.95000000000005</v>
      </c>
      <c r="AM1322"/>
      <c r="AN1322"/>
      <c r="AP1322">
        <v>60</v>
      </c>
      <c r="AQ1322">
        <v>120</v>
      </c>
      <c r="AR1322"/>
      <c r="AS1322"/>
      <c r="BG1322">
        <v>0</v>
      </c>
      <c r="BH1322"/>
      <c r="BV1322">
        <v>0</v>
      </c>
      <c r="BW1322"/>
      <c r="CG1322">
        <v>0</v>
      </c>
      <c r="CH1322">
        <v>0</v>
      </c>
      <c r="CI1322"/>
      <c r="CJ1322">
        <v>1.4999999999999999E-2</v>
      </c>
      <c r="CQ1322" t="s">
        <v>169</v>
      </c>
      <c r="CR1322" t="s">
        <v>238</v>
      </c>
      <c r="CS1322">
        <v>0</v>
      </c>
    </row>
    <row r="1323" spans="1:97" x14ac:dyDescent="0.2">
      <c r="A1323">
        <v>2022</v>
      </c>
      <c r="B1323">
        <v>2</v>
      </c>
      <c r="C1323" s="262">
        <v>44619</v>
      </c>
      <c r="D1323">
        <v>212</v>
      </c>
      <c r="E1323">
        <v>178</v>
      </c>
      <c r="F1323">
        <v>6</v>
      </c>
      <c r="G1323" t="s">
        <v>439</v>
      </c>
      <c r="H1323" t="s">
        <v>440</v>
      </c>
      <c r="I1323" t="s">
        <v>160</v>
      </c>
      <c r="J1323">
        <v>2</v>
      </c>
      <c r="K1323">
        <v>2</v>
      </c>
      <c r="L1323">
        <v>50</v>
      </c>
      <c r="M1323">
        <v>46.5</v>
      </c>
      <c r="N1323">
        <v>53.5</v>
      </c>
      <c r="AM1323"/>
      <c r="AN1323"/>
      <c r="AP1323">
        <v>60</v>
      </c>
      <c r="AQ1323">
        <v>120</v>
      </c>
      <c r="AR1323"/>
      <c r="AS1323"/>
      <c r="BG1323">
        <v>0</v>
      </c>
      <c r="BH1323"/>
      <c r="BV1323">
        <v>0</v>
      </c>
      <c r="BW1323"/>
      <c r="CG1323">
        <v>0</v>
      </c>
      <c r="CH1323">
        <v>0</v>
      </c>
      <c r="CI1323"/>
      <c r="CJ1323">
        <v>1.4999999999999999E-2</v>
      </c>
      <c r="CQ1323" t="s">
        <v>169</v>
      </c>
      <c r="CR1323" t="s">
        <v>238</v>
      </c>
      <c r="CS1323">
        <v>0</v>
      </c>
    </row>
    <row r="1324" spans="1:97" x14ac:dyDescent="0.2">
      <c r="A1324">
        <v>2022</v>
      </c>
      <c r="B1324">
        <v>2</v>
      </c>
      <c r="C1324" s="262">
        <v>44619</v>
      </c>
      <c r="D1324">
        <v>407</v>
      </c>
      <c r="E1324">
        <v>627</v>
      </c>
      <c r="F1324">
        <v>6</v>
      </c>
      <c r="G1324" t="s">
        <v>177</v>
      </c>
      <c r="H1324" t="s">
        <v>178</v>
      </c>
      <c r="I1324" t="s">
        <v>160</v>
      </c>
      <c r="J1324">
        <v>1</v>
      </c>
      <c r="K1324">
        <v>5</v>
      </c>
      <c r="L1324">
        <v>418.5</v>
      </c>
      <c r="M1324">
        <v>384.97815000000003</v>
      </c>
      <c r="N1324">
        <v>452.02184999999997</v>
      </c>
      <c r="Q1324">
        <v>450</v>
      </c>
      <c r="S1324">
        <v>436</v>
      </c>
      <c r="V1324">
        <v>388</v>
      </c>
      <c r="X1324">
        <v>393</v>
      </c>
      <c r="AA1324">
        <v>460</v>
      </c>
      <c r="AB1324">
        <v>475</v>
      </c>
      <c r="AD1324">
        <v>488</v>
      </c>
      <c r="AE1324">
        <v>490</v>
      </c>
      <c r="AF1324">
        <v>415</v>
      </c>
      <c r="AG1324">
        <v>404</v>
      </c>
      <c r="AI1324">
        <v>418</v>
      </c>
      <c r="AJ1324">
        <v>408</v>
      </c>
      <c r="AM1324">
        <v>466.5</v>
      </c>
      <c r="AN1324">
        <v>404.33333333333331</v>
      </c>
      <c r="AP1324">
        <v>21</v>
      </c>
      <c r="AQ1324">
        <v>171</v>
      </c>
      <c r="AR1324"/>
      <c r="AS1324"/>
      <c r="AW1324">
        <v>2</v>
      </c>
      <c r="AX1324">
        <v>2</v>
      </c>
      <c r="AY1324">
        <v>1</v>
      </c>
      <c r="BG1324">
        <v>0</v>
      </c>
      <c r="BH1324"/>
      <c r="BK1324">
        <v>225</v>
      </c>
      <c r="BN1324">
        <v>3</v>
      </c>
      <c r="BV1324">
        <v>0</v>
      </c>
      <c r="BW1324">
        <v>225</v>
      </c>
      <c r="BZ1324">
        <v>0</v>
      </c>
      <c r="CG1324">
        <v>0</v>
      </c>
      <c r="CH1324">
        <v>0</v>
      </c>
      <c r="CI1324"/>
      <c r="CJ1324">
        <v>1.4999999999999999E-2</v>
      </c>
      <c r="CQ1324" t="s">
        <v>169</v>
      </c>
      <c r="CR1324" t="s">
        <v>179</v>
      </c>
      <c r="CS1324">
        <v>0</v>
      </c>
    </row>
    <row r="1325" spans="1:97" x14ac:dyDescent="0.2">
      <c r="A1325">
        <v>2022</v>
      </c>
      <c r="B1325">
        <v>2</v>
      </c>
      <c r="C1325" s="262">
        <v>44619</v>
      </c>
      <c r="D1325">
        <v>407</v>
      </c>
      <c r="E1325">
        <v>628</v>
      </c>
      <c r="F1325">
        <v>6</v>
      </c>
      <c r="G1325" t="s">
        <v>181</v>
      </c>
      <c r="H1325" t="s">
        <v>182</v>
      </c>
      <c r="I1325" t="s">
        <v>160</v>
      </c>
      <c r="J1325">
        <v>1</v>
      </c>
      <c r="K1325">
        <v>5</v>
      </c>
      <c r="L1325">
        <v>330</v>
      </c>
      <c r="M1325">
        <v>303.99599999999998</v>
      </c>
      <c r="N1325">
        <v>356.00400000000002</v>
      </c>
      <c r="Q1325">
        <v>381</v>
      </c>
      <c r="S1325">
        <v>335</v>
      </c>
      <c r="V1325">
        <v>295</v>
      </c>
      <c r="X1325">
        <v>295</v>
      </c>
      <c r="AA1325">
        <v>350</v>
      </c>
      <c r="AB1325">
        <v>358</v>
      </c>
      <c r="AD1325">
        <v>362</v>
      </c>
      <c r="AE1325">
        <v>370</v>
      </c>
      <c r="AF1325">
        <v>316</v>
      </c>
      <c r="AG1325">
        <v>310</v>
      </c>
      <c r="AI1325">
        <v>321</v>
      </c>
      <c r="AJ1325">
        <v>335</v>
      </c>
      <c r="AM1325">
        <v>359.33333333333331</v>
      </c>
      <c r="AN1325">
        <v>312</v>
      </c>
      <c r="AP1325">
        <v>21</v>
      </c>
      <c r="AQ1325">
        <v>171</v>
      </c>
      <c r="AR1325"/>
      <c r="AS1325"/>
      <c r="AW1325">
        <v>2</v>
      </c>
      <c r="AX1325">
        <v>1</v>
      </c>
      <c r="AY1325">
        <v>1</v>
      </c>
      <c r="BG1325">
        <v>0</v>
      </c>
      <c r="BH1325"/>
      <c r="BK1325">
        <v>225</v>
      </c>
      <c r="BM1325">
        <v>2</v>
      </c>
      <c r="BN1325">
        <v>1</v>
      </c>
      <c r="BV1325">
        <v>0</v>
      </c>
      <c r="BW1325">
        <v>225</v>
      </c>
      <c r="BY1325">
        <v>0</v>
      </c>
      <c r="BZ1325">
        <v>0</v>
      </c>
      <c r="CG1325">
        <v>0</v>
      </c>
      <c r="CH1325">
        <v>0</v>
      </c>
      <c r="CI1325"/>
      <c r="CJ1325">
        <v>1.4999999999999999E-2</v>
      </c>
      <c r="CQ1325" t="s">
        <v>169</v>
      </c>
      <c r="CR1325" t="s">
        <v>179</v>
      </c>
      <c r="CS1325">
        <v>0</v>
      </c>
    </row>
    <row r="1326" spans="1:97" x14ac:dyDescent="0.2">
      <c r="A1326">
        <v>2022</v>
      </c>
      <c r="B1326">
        <v>2</v>
      </c>
      <c r="C1326" s="262">
        <v>44619</v>
      </c>
      <c r="D1326">
        <v>407</v>
      </c>
      <c r="E1326">
        <v>629</v>
      </c>
      <c r="F1326">
        <v>6</v>
      </c>
      <c r="G1326" t="s">
        <v>183</v>
      </c>
      <c r="H1326" t="s">
        <v>184</v>
      </c>
      <c r="I1326" t="s">
        <v>160</v>
      </c>
      <c r="J1326">
        <v>1</v>
      </c>
      <c r="K1326">
        <v>5</v>
      </c>
      <c r="L1326">
        <v>221</v>
      </c>
      <c r="M1326">
        <v>203.983</v>
      </c>
      <c r="N1326">
        <v>238.017</v>
      </c>
      <c r="Q1326">
        <v>243</v>
      </c>
      <c r="S1326">
        <v>262</v>
      </c>
      <c r="V1326">
        <v>202</v>
      </c>
      <c r="X1326">
        <v>205</v>
      </c>
      <c r="AA1326">
        <v>258</v>
      </c>
      <c r="AB1326">
        <v>270</v>
      </c>
      <c r="AD1326">
        <v>287</v>
      </c>
      <c r="AE1326">
        <v>286</v>
      </c>
      <c r="AF1326">
        <v>220</v>
      </c>
      <c r="AG1326">
        <v>214</v>
      </c>
      <c r="AI1326">
        <v>222</v>
      </c>
      <c r="AJ1326">
        <v>226</v>
      </c>
      <c r="AM1326">
        <v>267.66666666666669</v>
      </c>
      <c r="AN1326">
        <v>214.83333333333329</v>
      </c>
      <c r="AP1326">
        <v>21</v>
      </c>
      <c r="AQ1326">
        <v>171</v>
      </c>
      <c r="AR1326"/>
      <c r="AS1326"/>
      <c r="AW1326">
        <v>4</v>
      </c>
      <c r="AX1326">
        <v>1</v>
      </c>
      <c r="AY1326">
        <v>1</v>
      </c>
      <c r="BG1326">
        <v>0</v>
      </c>
      <c r="BH1326"/>
      <c r="BK1326">
        <v>225</v>
      </c>
      <c r="BM1326">
        <v>1</v>
      </c>
      <c r="BN1326">
        <v>4</v>
      </c>
      <c r="BV1326">
        <v>0</v>
      </c>
      <c r="BW1326">
        <v>225</v>
      </c>
      <c r="BY1326">
        <v>0</v>
      </c>
      <c r="BZ1326">
        <v>1</v>
      </c>
      <c r="CG1326">
        <v>0</v>
      </c>
      <c r="CH1326">
        <v>0</v>
      </c>
      <c r="CI1326"/>
      <c r="CJ1326">
        <v>1.4999999999999999E-2</v>
      </c>
      <c r="CQ1326" t="s">
        <v>169</v>
      </c>
      <c r="CR1326" t="s">
        <v>179</v>
      </c>
      <c r="CS1326">
        <v>0</v>
      </c>
    </row>
    <row r="1327" spans="1:97" x14ac:dyDescent="0.2">
      <c r="A1327">
        <v>2022</v>
      </c>
      <c r="B1327">
        <v>2</v>
      </c>
      <c r="C1327" s="262">
        <v>44619</v>
      </c>
      <c r="D1327">
        <v>407</v>
      </c>
      <c r="E1327">
        <v>630</v>
      </c>
      <c r="F1327">
        <v>6</v>
      </c>
      <c r="G1327" t="s">
        <v>185</v>
      </c>
      <c r="H1327" t="s">
        <v>186</v>
      </c>
      <c r="I1327" t="s">
        <v>160</v>
      </c>
      <c r="J1327">
        <v>1</v>
      </c>
      <c r="K1327">
        <v>5</v>
      </c>
      <c r="L1327">
        <v>214</v>
      </c>
      <c r="M1327">
        <v>197.84299999999999</v>
      </c>
      <c r="N1327">
        <v>230.15700000000001</v>
      </c>
      <c r="Q1327">
        <v>256</v>
      </c>
      <c r="S1327">
        <v>283</v>
      </c>
      <c r="V1327">
        <v>223</v>
      </c>
      <c r="X1327">
        <v>218</v>
      </c>
      <c r="AA1327">
        <v>252</v>
      </c>
      <c r="AB1327">
        <v>266</v>
      </c>
      <c r="AD1327">
        <v>258</v>
      </c>
      <c r="AE1327">
        <v>258</v>
      </c>
      <c r="AF1327">
        <v>223</v>
      </c>
      <c r="AG1327">
        <v>212</v>
      </c>
      <c r="AI1327">
        <v>227</v>
      </c>
      <c r="AJ1327">
        <v>252</v>
      </c>
      <c r="AM1327">
        <v>262.16666666666669</v>
      </c>
      <c r="AN1327">
        <v>225.83333333333329</v>
      </c>
      <c r="AP1327">
        <v>21</v>
      </c>
      <c r="AQ1327">
        <v>171</v>
      </c>
      <c r="AR1327"/>
      <c r="AS1327"/>
      <c r="BG1327">
        <v>0</v>
      </c>
      <c r="BH1327"/>
      <c r="BK1327">
        <v>225</v>
      </c>
      <c r="BL1327">
        <v>1</v>
      </c>
      <c r="BM1327">
        <v>2</v>
      </c>
      <c r="BN1327">
        <v>6</v>
      </c>
      <c r="BV1327">
        <v>0</v>
      </c>
      <c r="BW1327">
        <v>225</v>
      </c>
      <c r="CG1327">
        <v>0</v>
      </c>
      <c r="CH1327">
        <v>0</v>
      </c>
      <c r="CI1327"/>
      <c r="CJ1327">
        <v>1.4999999999999999E-2</v>
      </c>
      <c r="CQ1327" t="s">
        <v>169</v>
      </c>
      <c r="CR1327" t="s">
        <v>179</v>
      </c>
      <c r="CS1327">
        <v>0</v>
      </c>
    </row>
    <row r="1328" spans="1:97" x14ac:dyDescent="0.2">
      <c r="A1328">
        <v>2022</v>
      </c>
      <c r="B1328">
        <v>2</v>
      </c>
      <c r="C1328" s="262">
        <v>44619</v>
      </c>
      <c r="D1328">
        <v>32</v>
      </c>
      <c r="E1328">
        <v>94</v>
      </c>
      <c r="F1328">
        <v>7</v>
      </c>
      <c r="G1328" t="s">
        <v>360</v>
      </c>
      <c r="H1328" t="s">
        <v>361</v>
      </c>
      <c r="I1328" t="s">
        <v>160</v>
      </c>
      <c r="J1328">
        <v>2</v>
      </c>
      <c r="K1328">
        <v>3</v>
      </c>
      <c r="L1328">
        <v>19</v>
      </c>
      <c r="M1328">
        <v>17.670000000000002</v>
      </c>
      <c r="N1328">
        <v>20.329999999999998</v>
      </c>
      <c r="AM1328"/>
      <c r="AN1328"/>
      <c r="AP1328">
        <v>74</v>
      </c>
      <c r="AQ1328">
        <v>97</v>
      </c>
      <c r="AR1328"/>
      <c r="AS1328"/>
      <c r="BG1328">
        <v>0</v>
      </c>
      <c r="BH1328"/>
      <c r="BV1328">
        <v>0</v>
      </c>
      <c r="BW1328"/>
      <c r="CG1328">
        <v>0</v>
      </c>
      <c r="CH1328">
        <v>0</v>
      </c>
      <c r="CI1328"/>
      <c r="CJ1328">
        <v>1.4999999999999999E-2</v>
      </c>
      <c r="CQ1328" t="s">
        <v>169</v>
      </c>
      <c r="CR1328" t="s">
        <v>179</v>
      </c>
      <c r="CS1328">
        <v>0</v>
      </c>
    </row>
    <row r="1329" spans="1:97" x14ac:dyDescent="0.2">
      <c r="A1329">
        <v>2022</v>
      </c>
      <c r="B1329">
        <v>2</v>
      </c>
      <c r="C1329" s="262">
        <v>44619</v>
      </c>
      <c r="D1329">
        <v>143</v>
      </c>
      <c r="E1329">
        <v>281</v>
      </c>
      <c r="F1329">
        <v>7</v>
      </c>
      <c r="G1329" t="s">
        <v>205</v>
      </c>
      <c r="H1329" t="s">
        <v>206</v>
      </c>
      <c r="I1329" t="s">
        <v>160</v>
      </c>
      <c r="J1329">
        <v>4</v>
      </c>
      <c r="K1329">
        <v>2</v>
      </c>
      <c r="L1329">
        <v>285</v>
      </c>
      <c r="M1329">
        <v>265.05</v>
      </c>
      <c r="N1329">
        <v>304.95</v>
      </c>
      <c r="AA1329">
        <v>405</v>
      </c>
      <c r="AB1329">
        <v>380</v>
      </c>
      <c r="AD1329">
        <v>400</v>
      </c>
      <c r="AE1329">
        <v>387</v>
      </c>
      <c r="AF1329">
        <v>330</v>
      </c>
      <c r="AG1329">
        <v>357</v>
      </c>
      <c r="AI1329">
        <v>370</v>
      </c>
      <c r="AJ1329">
        <v>342</v>
      </c>
      <c r="AK1329">
        <v>117</v>
      </c>
      <c r="AL1329">
        <v>111</v>
      </c>
      <c r="AM1329">
        <v>393</v>
      </c>
      <c r="AN1329">
        <v>349.75</v>
      </c>
      <c r="AP1329">
        <v>120</v>
      </c>
      <c r="AQ1329">
        <v>120</v>
      </c>
      <c r="AR1329">
        <v>7.8947368421052628</v>
      </c>
      <c r="AS1329">
        <v>7.8947368421052628</v>
      </c>
      <c r="BG1329">
        <v>0</v>
      </c>
      <c r="BH1329"/>
      <c r="BK1329">
        <v>1740</v>
      </c>
      <c r="BM1329">
        <v>3</v>
      </c>
      <c r="BN1329">
        <v>4</v>
      </c>
      <c r="BV1329">
        <v>0</v>
      </c>
      <c r="BW1329">
        <v>1740</v>
      </c>
      <c r="CG1329">
        <v>0</v>
      </c>
      <c r="CH1329">
        <v>0</v>
      </c>
      <c r="CI1329"/>
      <c r="CJ1329">
        <v>1.4999999999999999E-2</v>
      </c>
      <c r="CQ1329" t="s">
        <v>165</v>
      </c>
      <c r="CS1329">
        <v>0</v>
      </c>
    </row>
    <row r="1330" spans="1:97" x14ac:dyDescent="0.2">
      <c r="A1330">
        <v>2022</v>
      </c>
      <c r="B1330">
        <v>2</v>
      </c>
      <c r="C1330" s="262">
        <v>44619</v>
      </c>
      <c r="D1330">
        <v>182</v>
      </c>
      <c r="E1330">
        <v>331</v>
      </c>
      <c r="F1330">
        <v>7</v>
      </c>
      <c r="G1330" t="s">
        <v>348</v>
      </c>
      <c r="H1330" t="s">
        <v>349</v>
      </c>
      <c r="I1330" t="s">
        <v>160</v>
      </c>
      <c r="J1330">
        <v>4</v>
      </c>
      <c r="K1330">
        <v>2</v>
      </c>
      <c r="L1330">
        <v>332</v>
      </c>
      <c r="M1330">
        <v>312.41199999999998</v>
      </c>
      <c r="N1330">
        <v>355.572</v>
      </c>
      <c r="AM1330"/>
      <c r="AN1330"/>
      <c r="AP1330">
        <v>110</v>
      </c>
      <c r="AQ1330">
        <v>131</v>
      </c>
      <c r="AR1330"/>
      <c r="AS1330"/>
      <c r="AV1330">
        <v>984</v>
      </c>
      <c r="BG1330">
        <v>0</v>
      </c>
      <c r="BH1330">
        <v>984</v>
      </c>
      <c r="BV1330">
        <v>0</v>
      </c>
      <c r="BW1330"/>
      <c r="CG1330">
        <v>0</v>
      </c>
      <c r="CH1330">
        <v>0</v>
      </c>
      <c r="CI1330"/>
      <c r="CJ1330">
        <v>1.4999999999999999E-2</v>
      </c>
      <c r="CQ1330" t="s">
        <v>174</v>
      </c>
      <c r="CR1330" t="s">
        <v>175</v>
      </c>
      <c r="CS1330">
        <v>0</v>
      </c>
    </row>
    <row r="1331" spans="1:97" x14ac:dyDescent="0.2">
      <c r="A1331">
        <v>2022</v>
      </c>
      <c r="B1331">
        <v>2</v>
      </c>
      <c r="C1331" s="262">
        <v>44619</v>
      </c>
      <c r="D1331">
        <v>241</v>
      </c>
      <c r="E1331">
        <v>165</v>
      </c>
      <c r="F1331">
        <v>7</v>
      </c>
      <c r="G1331" t="s">
        <v>441</v>
      </c>
      <c r="H1331" t="s">
        <v>442</v>
      </c>
      <c r="I1331" t="s">
        <v>160</v>
      </c>
      <c r="J1331">
        <v>2</v>
      </c>
      <c r="K1331">
        <v>2</v>
      </c>
      <c r="L1331">
        <v>706</v>
      </c>
      <c r="M1331">
        <v>656.58</v>
      </c>
      <c r="N1331">
        <v>755.42</v>
      </c>
      <c r="AM1331"/>
      <c r="AN1331"/>
      <c r="AP1331">
        <v>60</v>
      </c>
      <c r="AQ1331">
        <v>120</v>
      </c>
      <c r="AR1331"/>
      <c r="AS1331"/>
      <c r="BG1331">
        <v>0</v>
      </c>
      <c r="BH1331"/>
      <c r="BV1331">
        <v>0</v>
      </c>
      <c r="BW1331"/>
      <c r="CG1331">
        <v>0</v>
      </c>
      <c r="CH1331">
        <v>0</v>
      </c>
      <c r="CI1331"/>
      <c r="CJ1331">
        <v>1.4999999999999999E-2</v>
      </c>
      <c r="CQ1331" t="s">
        <v>165</v>
      </c>
      <c r="CR1331" t="s">
        <v>165</v>
      </c>
      <c r="CS1331">
        <v>0</v>
      </c>
    </row>
    <row r="1332" spans="1:97" x14ac:dyDescent="0.2">
      <c r="A1332">
        <v>2022</v>
      </c>
      <c r="B1332">
        <v>2</v>
      </c>
      <c r="C1332" s="262">
        <v>44619</v>
      </c>
      <c r="D1332">
        <v>10</v>
      </c>
      <c r="E1332">
        <v>24</v>
      </c>
      <c r="F1332">
        <v>8</v>
      </c>
      <c r="G1332" t="s">
        <v>353</v>
      </c>
      <c r="H1332" t="s">
        <v>354</v>
      </c>
      <c r="I1332" t="s">
        <v>160</v>
      </c>
      <c r="J1332">
        <v>4</v>
      </c>
      <c r="K1332">
        <v>2</v>
      </c>
      <c r="L1332">
        <v>166</v>
      </c>
      <c r="M1332">
        <v>154.38</v>
      </c>
      <c r="N1332">
        <v>177.62</v>
      </c>
      <c r="AM1332"/>
      <c r="AN1332"/>
      <c r="AP1332">
        <v>145</v>
      </c>
      <c r="AQ1332">
        <v>99</v>
      </c>
      <c r="AR1332"/>
      <c r="AS1332"/>
      <c r="BG1332">
        <v>0</v>
      </c>
      <c r="BH1332"/>
      <c r="BV1332">
        <v>0</v>
      </c>
      <c r="BW1332"/>
      <c r="CG1332">
        <v>0</v>
      </c>
      <c r="CH1332">
        <v>0</v>
      </c>
      <c r="CI1332"/>
      <c r="CJ1332">
        <v>1.4999999999999999E-2</v>
      </c>
      <c r="CQ1332" t="s">
        <v>169</v>
      </c>
      <c r="CR1332" t="s">
        <v>179</v>
      </c>
      <c r="CS1332">
        <v>0</v>
      </c>
    </row>
    <row r="1333" spans="1:97" x14ac:dyDescent="0.2">
      <c r="A1333">
        <v>2022</v>
      </c>
      <c r="B1333">
        <v>2</v>
      </c>
      <c r="C1333" s="262">
        <v>44619</v>
      </c>
      <c r="D1333">
        <v>10</v>
      </c>
      <c r="E1333">
        <v>25</v>
      </c>
      <c r="F1333">
        <v>8</v>
      </c>
      <c r="G1333" t="s">
        <v>357</v>
      </c>
      <c r="H1333" t="s">
        <v>358</v>
      </c>
      <c r="I1333" t="s">
        <v>160</v>
      </c>
      <c r="J1333">
        <v>4</v>
      </c>
      <c r="K1333">
        <v>2</v>
      </c>
      <c r="L1333">
        <v>162</v>
      </c>
      <c r="M1333">
        <v>150.66</v>
      </c>
      <c r="N1333">
        <v>173.34</v>
      </c>
      <c r="AM1333"/>
      <c r="AN1333"/>
      <c r="AP1333">
        <v>145</v>
      </c>
      <c r="AQ1333">
        <v>99</v>
      </c>
      <c r="AR1333"/>
      <c r="AS1333"/>
      <c r="BG1333">
        <v>0</v>
      </c>
      <c r="BH1333"/>
      <c r="BV1333">
        <v>0</v>
      </c>
      <c r="BW1333"/>
      <c r="CG1333">
        <v>0</v>
      </c>
      <c r="CH1333">
        <v>0</v>
      </c>
      <c r="CI1333"/>
      <c r="CJ1333">
        <v>1.4999999999999999E-2</v>
      </c>
      <c r="CQ1333" t="s">
        <v>169</v>
      </c>
      <c r="CR1333" t="s">
        <v>179</v>
      </c>
      <c r="CS1333">
        <v>0</v>
      </c>
    </row>
    <row r="1334" spans="1:97" x14ac:dyDescent="0.2">
      <c r="A1334">
        <v>2022</v>
      </c>
      <c r="B1334">
        <v>2</v>
      </c>
      <c r="C1334" s="262">
        <v>44619</v>
      </c>
      <c r="D1334">
        <v>124</v>
      </c>
      <c r="E1334">
        <v>688</v>
      </c>
      <c r="F1334">
        <v>8</v>
      </c>
      <c r="G1334" t="s">
        <v>274</v>
      </c>
      <c r="H1334" t="s">
        <v>275</v>
      </c>
      <c r="I1334" t="s">
        <v>160</v>
      </c>
      <c r="J1334">
        <v>2</v>
      </c>
      <c r="K1334">
        <v>2</v>
      </c>
      <c r="L1334">
        <v>200</v>
      </c>
      <c r="M1334">
        <v>180</v>
      </c>
      <c r="N1334">
        <v>220</v>
      </c>
      <c r="O1334">
        <v>282</v>
      </c>
      <c r="Q1334">
        <v>251</v>
      </c>
      <c r="S1334">
        <v>273</v>
      </c>
      <c r="T1334">
        <v>190</v>
      </c>
      <c r="V1334">
        <v>206</v>
      </c>
      <c r="X1334">
        <v>201</v>
      </c>
      <c r="AA1334">
        <v>240</v>
      </c>
      <c r="AB1334">
        <v>258</v>
      </c>
      <c r="AD1334">
        <v>245</v>
      </c>
      <c r="AE1334">
        <v>250</v>
      </c>
      <c r="AF1334">
        <v>198</v>
      </c>
      <c r="AG1334">
        <v>211</v>
      </c>
      <c r="AI1334">
        <v>203</v>
      </c>
      <c r="AJ1334">
        <v>208</v>
      </c>
      <c r="AM1334">
        <v>257</v>
      </c>
      <c r="AN1334">
        <v>202.42857142857139</v>
      </c>
      <c r="AP1334">
        <v>59</v>
      </c>
      <c r="AQ1334">
        <v>122</v>
      </c>
      <c r="AR1334"/>
      <c r="AS1334"/>
      <c r="AV1334">
        <v>970</v>
      </c>
      <c r="AW1334">
        <v>2</v>
      </c>
      <c r="AX1334">
        <v>3</v>
      </c>
      <c r="AY1334">
        <v>2</v>
      </c>
      <c r="BG1334">
        <v>0</v>
      </c>
      <c r="BH1334">
        <v>970</v>
      </c>
      <c r="BK1334">
        <v>500</v>
      </c>
      <c r="BN1334">
        <v>5</v>
      </c>
      <c r="BV1334">
        <v>0</v>
      </c>
      <c r="BW1334">
        <v>500</v>
      </c>
      <c r="BZ1334">
        <v>3</v>
      </c>
      <c r="CG1334">
        <v>0</v>
      </c>
      <c r="CH1334">
        <v>0</v>
      </c>
      <c r="CI1334">
        <v>1470</v>
      </c>
      <c r="CJ1334">
        <v>1.4999999999999999E-2</v>
      </c>
      <c r="CQ1334" t="s">
        <v>169</v>
      </c>
      <c r="CR1334" t="s">
        <v>179</v>
      </c>
      <c r="CS1334">
        <v>0</v>
      </c>
    </row>
    <row r="1335" spans="1:97" x14ac:dyDescent="0.2">
      <c r="A1335">
        <v>2022</v>
      </c>
      <c r="B1335">
        <v>2</v>
      </c>
      <c r="C1335" s="262">
        <v>44619</v>
      </c>
      <c r="D1335">
        <v>124</v>
      </c>
      <c r="E1335">
        <v>689</v>
      </c>
      <c r="F1335">
        <v>8</v>
      </c>
      <c r="G1335" t="s">
        <v>276</v>
      </c>
      <c r="H1335" t="s">
        <v>277</v>
      </c>
      <c r="I1335" t="s">
        <v>160</v>
      </c>
      <c r="J1335">
        <v>2</v>
      </c>
      <c r="K1335">
        <v>2</v>
      </c>
      <c r="L1335">
        <v>75</v>
      </c>
      <c r="M1335">
        <v>67.5</v>
      </c>
      <c r="N1335">
        <v>82.5</v>
      </c>
      <c r="O1335">
        <v>114</v>
      </c>
      <c r="Q1335">
        <v>100</v>
      </c>
      <c r="S1335">
        <v>116</v>
      </c>
      <c r="T1335">
        <v>85</v>
      </c>
      <c r="V1335">
        <v>79</v>
      </c>
      <c r="X1335">
        <v>88</v>
      </c>
      <c r="AA1335">
        <v>97</v>
      </c>
      <c r="AB1335">
        <v>110</v>
      </c>
      <c r="AD1335">
        <v>101</v>
      </c>
      <c r="AE1335">
        <v>106</v>
      </c>
      <c r="AF1335">
        <v>84</v>
      </c>
      <c r="AG1335">
        <v>96</v>
      </c>
      <c r="AI1335">
        <v>83</v>
      </c>
      <c r="AJ1335">
        <v>89</v>
      </c>
      <c r="AM1335">
        <v>106.28571428571431</v>
      </c>
      <c r="AN1335">
        <v>86.285714285714292</v>
      </c>
      <c r="AP1335">
        <v>59</v>
      </c>
      <c r="AQ1335">
        <v>122</v>
      </c>
      <c r="AR1335"/>
      <c r="AS1335"/>
      <c r="AV1335">
        <v>1188</v>
      </c>
      <c r="AW1335">
        <v>2</v>
      </c>
      <c r="AX1335">
        <v>3</v>
      </c>
      <c r="AY1335">
        <v>3</v>
      </c>
      <c r="BG1335">
        <v>0</v>
      </c>
      <c r="BH1335">
        <v>1188</v>
      </c>
      <c r="BK1335">
        <v>432</v>
      </c>
      <c r="BL1335">
        <v>1</v>
      </c>
      <c r="BM1335">
        <v>2</v>
      </c>
      <c r="BN1335">
        <v>3</v>
      </c>
      <c r="BV1335">
        <v>0</v>
      </c>
      <c r="BW1335">
        <v>432</v>
      </c>
      <c r="BX1335">
        <v>1</v>
      </c>
      <c r="BY1335">
        <v>2</v>
      </c>
      <c r="BZ1335">
        <v>3</v>
      </c>
      <c r="CG1335">
        <v>0</v>
      </c>
      <c r="CH1335">
        <v>0</v>
      </c>
      <c r="CI1335">
        <v>1620</v>
      </c>
      <c r="CJ1335">
        <v>1.4999999999999999E-2</v>
      </c>
      <c r="CQ1335" t="s">
        <v>169</v>
      </c>
      <c r="CR1335" t="s">
        <v>179</v>
      </c>
      <c r="CS1335">
        <v>0</v>
      </c>
    </row>
    <row r="1336" spans="1:97" x14ac:dyDescent="0.2">
      <c r="A1336">
        <v>2022</v>
      </c>
      <c r="B1336">
        <v>2</v>
      </c>
      <c r="C1336" s="262">
        <v>44619</v>
      </c>
      <c r="D1336">
        <v>125</v>
      </c>
      <c r="E1336">
        <v>690</v>
      </c>
      <c r="F1336">
        <v>8</v>
      </c>
      <c r="G1336" t="s">
        <v>231</v>
      </c>
      <c r="H1336" t="s">
        <v>232</v>
      </c>
      <c r="I1336" t="s">
        <v>160</v>
      </c>
      <c r="J1336">
        <v>4</v>
      </c>
      <c r="K1336">
        <v>4</v>
      </c>
      <c r="L1336">
        <v>170</v>
      </c>
      <c r="M1336">
        <v>153</v>
      </c>
      <c r="N1336">
        <v>187</v>
      </c>
      <c r="O1336">
        <v>181</v>
      </c>
      <c r="Q1336">
        <v>177</v>
      </c>
      <c r="S1336">
        <v>175</v>
      </c>
      <c r="T1336">
        <v>159</v>
      </c>
      <c r="V1336">
        <v>158</v>
      </c>
      <c r="X1336">
        <v>147</v>
      </c>
      <c r="AA1336">
        <v>183</v>
      </c>
      <c r="AB1336">
        <v>189</v>
      </c>
      <c r="AD1336">
        <v>193</v>
      </c>
      <c r="AE1336">
        <v>190</v>
      </c>
      <c r="AF1336">
        <v>165</v>
      </c>
      <c r="AG1336">
        <v>151</v>
      </c>
      <c r="AI1336">
        <v>166</v>
      </c>
      <c r="AJ1336">
        <v>185</v>
      </c>
      <c r="AM1336">
        <v>184</v>
      </c>
      <c r="AN1336">
        <v>161.57142857142861</v>
      </c>
      <c r="AP1336">
        <v>120</v>
      </c>
      <c r="AQ1336">
        <v>120</v>
      </c>
      <c r="AR1336"/>
      <c r="AS1336"/>
      <c r="AV1336">
        <v>336</v>
      </c>
      <c r="AW1336">
        <v>2</v>
      </c>
      <c r="AX1336">
        <v>2</v>
      </c>
      <c r="AY1336">
        <v>3</v>
      </c>
      <c r="BG1336">
        <v>0</v>
      </c>
      <c r="BH1336">
        <v>336</v>
      </c>
      <c r="BK1336">
        <v>1608</v>
      </c>
      <c r="BL1336">
        <v>2</v>
      </c>
      <c r="BM1336">
        <v>3</v>
      </c>
      <c r="BN1336">
        <v>6</v>
      </c>
      <c r="BV1336">
        <v>0</v>
      </c>
      <c r="BW1336">
        <v>1608</v>
      </c>
      <c r="BX1336">
        <v>1</v>
      </c>
      <c r="BY1336">
        <v>1</v>
      </c>
      <c r="BZ1336">
        <v>2</v>
      </c>
      <c r="CG1336">
        <v>0</v>
      </c>
      <c r="CH1336">
        <v>0</v>
      </c>
      <c r="CI1336">
        <v>1944</v>
      </c>
      <c r="CJ1336">
        <v>1.4999999999999999E-2</v>
      </c>
      <c r="CQ1336" t="s">
        <v>229</v>
      </c>
      <c r="CR1336" t="s">
        <v>230</v>
      </c>
      <c r="CS1336">
        <v>0</v>
      </c>
    </row>
    <row r="1337" spans="1:97" x14ac:dyDescent="0.2">
      <c r="A1337">
        <v>2022</v>
      </c>
      <c r="B1337">
        <v>2</v>
      </c>
      <c r="C1337" s="262">
        <v>44619</v>
      </c>
      <c r="D1337">
        <v>125</v>
      </c>
      <c r="E1337">
        <v>691</v>
      </c>
      <c r="F1337">
        <v>8</v>
      </c>
      <c r="G1337" t="s">
        <v>227</v>
      </c>
      <c r="H1337" t="s">
        <v>228</v>
      </c>
      <c r="I1337" t="s">
        <v>160</v>
      </c>
      <c r="J1337">
        <v>4</v>
      </c>
      <c r="K1337">
        <v>4</v>
      </c>
      <c r="L1337">
        <v>194</v>
      </c>
      <c r="M1337">
        <v>174.6</v>
      </c>
      <c r="N1337">
        <v>213.4</v>
      </c>
      <c r="O1337">
        <v>216</v>
      </c>
      <c r="Q1337">
        <v>207</v>
      </c>
      <c r="S1337">
        <v>203</v>
      </c>
      <c r="T1337">
        <v>195</v>
      </c>
      <c r="V1337">
        <v>180</v>
      </c>
      <c r="X1337">
        <v>180</v>
      </c>
      <c r="Y1337">
        <v>112</v>
      </c>
      <c r="Z1337">
        <v>108</v>
      </c>
      <c r="AA1337">
        <v>216</v>
      </c>
      <c r="AB1337">
        <v>225</v>
      </c>
      <c r="AD1337">
        <v>230</v>
      </c>
      <c r="AE1337">
        <v>228</v>
      </c>
      <c r="AF1337">
        <v>194</v>
      </c>
      <c r="AG1337">
        <v>175</v>
      </c>
      <c r="AI1337">
        <v>190</v>
      </c>
      <c r="AJ1337">
        <v>196</v>
      </c>
      <c r="AK1337">
        <v>109</v>
      </c>
      <c r="AL1337">
        <v>108</v>
      </c>
      <c r="AM1337">
        <v>217.85714285714289</v>
      </c>
      <c r="AN1337">
        <v>187.14285714285711</v>
      </c>
      <c r="AP1337">
        <v>120</v>
      </c>
      <c r="AQ1337">
        <v>120</v>
      </c>
      <c r="AR1337">
        <v>8.2568807339449535</v>
      </c>
      <c r="AS1337">
        <v>8.2568807339449535</v>
      </c>
      <c r="AV1337">
        <v>336</v>
      </c>
      <c r="AW1337">
        <v>3</v>
      </c>
      <c r="AX1337">
        <v>3</v>
      </c>
      <c r="AY1337">
        <v>3</v>
      </c>
      <c r="BG1337">
        <v>0</v>
      </c>
      <c r="BH1337">
        <v>336</v>
      </c>
      <c r="BK1337">
        <v>1608</v>
      </c>
      <c r="BL1337">
        <v>2</v>
      </c>
      <c r="BM1337">
        <v>4</v>
      </c>
      <c r="BN1337">
        <v>5</v>
      </c>
      <c r="BV1337">
        <v>0</v>
      </c>
      <c r="BW1337">
        <v>1608</v>
      </c>
      <c r="BX1337">
        <v>1</v>
      </c>
      <c r="BY1337">
        <v>1</v>
      </c>
      <c r="BZ1337">
        <v>2</v>
      </c>
      <c r="CG1337">
        <v>0</v>
      </c>
      <c r="CH1337">
        <v>0</v>
      </c>
      <c r="CI1337">
        <v>1944</v>
      </c>
      <c r="CJ1337">
        <v>1.4999999999999999E-2</v>
      </c>
      <c r="CQ1337" t="s">
        <v>229</v>
      </c>
      <c r="CR1337" t="s">
        <v>230</v>
      </c>
      <c r="CS1337">
        <v>0</v>
      </c>
    </row>
    <row r="1338" spans="1:97" x14ac:dyDescent="0.2">
      <c r="A1338">
        <v>2022</v>
      </c>
      <c r="B1338">
        <v>2</v>
      </c>
      <c r="C1338" s="262">
        <v>44619</v>
      </c>
      <c r="D1338">
        <v>425</v>
      </c>
      <c r="E1338">
        <v>674</v>
      </c>
      <c r="F1338">
        <v>8</v>
      </c>
      <c r="G1338" t="s">
        <v>219</v>
      </c>
      <c r="H1338" t="s">
        <v>220</v>
      </c>
      <c r="I1338" t="s">
        <v>221</v>
      </c>
      <c r="J1338">
        <v>2</v>
      </c>
      <c r="K1338">
        <v>1</v>
      </c>
      <c r="L1338">
        <v>256</v>
      </c>
      <c r="M1338">
        <v>240.89599999999999</v>
      </c>
      <c r="N1338">
        <v>274.17599999999999</v>
      </c>
      <c r="O1338">
        <v>347</v>
      </c>
      <c r="Q1338">
        <v>354</v>
      </c>
      <c r="T1338">
        <v>285</v>
      </c>
      <c r="V1338">
        <v>276</v>
      </c>
      <c r="Y1338">
        <v>112</v>
      </c>
      <c r="AM1338">
        <v>350.5</v>
      </c>
      <c r="AN1338">
        <v>280.5</v>
      </c>
      <c r="AP1338">
        <v>60</v>
      </c>
      <c r="AQ1338">
        <v>120</v>
      </c>
      <c r="AR1338">
        <v>16.071428571428569</v>
      </c>
      <c r="AS1338">
        <v>16.071428571428569</v>
      </c>
      <c r="AV1338">
        <v>500</v>
      </c>
      <c r="AW1338">
        <v>2</v>
      </c>
      <c r="AX1338">
        <v>2</v>
      </c>
      <c r="AY1338">
        <v>2</v>
      </c>
      <c r="BG1338">
        <v>0</v>
      </c>
      <c r="BH1338">
        <v>500</v>
      </c>
      <c r="BV1338">
        <v>0</v>
      </c>
      <c r="BW1338"/>
      <c r="CG1338">
        <v>0</v>
      </c>
      <c r="CH1338">
        <v>0</v>
      </c>
      <c r="CI1338"/>
      <c r="CJ1338">
        <v>1.4999999999999999E-2</v>
      </c>
      <c r="CQ1338" t="s">
        <v>174</v>
      </c>
      <c r="CR1338" t="s">
        <v>222</v>
      </c>
      <c r="CS1338">
        <v>0</v>
      </c>
    </row>
    <row r="1339" spans="1:97" x14ac:dyDescent="0.2">
      <c r="A1339">
        <v>2022</v>
      </c>
      <c r="B1339">
        <v>2</v>
      </c>
      <c r="C1339" s="262">
        <v>44619</v>
      </c>
      <c r="D1339">
        <v>227</v>
      </c>
      <c r="E1339">
        <v>155</v>
      </c>
      <c r="F1339">
        <v>28</v>
      </c>
      <c r="G1339" t="s">
        <v>315</v>
      </c>
      <c r="H1339" t="s">
        <v>316</v>
      </c>
      <c r="I1339" t="s">
        <v>317</v>
      </c>
      <c r="J1339">
        <v>3</v>
      </c>
      <c r="K1339">
        <v>2</v>
      </c>
      <c r="L1339">
        <v>122</v>
      </c>
      <c r="M1339">
        <v>113.46</v>
      </c>
      <c r="N1339">
        <v>130.54</v>
      </c>
      <c r="O1339">
        <v>172</v>
      </c>
      <c r="Q1339">
        <v>192</v>
      </c>
      <c r="S1339">
        <v>180</v>
      </c>
      <c r="T1339">
        <v>131</v>
      </c>
      <c r="V1339">
        <v>140</v>
      </c>
      <c r="X1339">
        <v>139</v>
      </c>
      <c r="Y1339">
        <v>89</v>
      </c>
      <c r="Z1339">
        <v>84</v>
      </c>
      <c r="AB1339">
        <v>96</v>
      </c>
      <c r="AD1339">
        <v>83</v>
      </c>
      <c r="AE1339">
        <v>89</v>
      </c>
      <c r="AG1339">
        <v>180</v>
      </c>
      <c r="AI1339">
        <v>170</v>
      </c>
      <c r="AJ1339">
        <v>164</v>
      </c>
      <c r="AK1339">
        <v>135</v>
      </c>
      <c r="AL1339">
        <v>134</v>
      </c>
      <c r="AM1339">
        <v>135.33333333333329</v>
      </c>
      <c r="AN1339">
        <v>154</v>
      </c>
      <c r="AP1339">
        <v>80</v>
      </c>
      <c r="AQ1339">
        <v>135</v>
      </c>
      <c r="AR1339">
        <v>10.90909090909091</v>
      </c>
      <c r="AS1339">
        <v>10.90909090909091</v>
      </c>
      <c r="AV1339">
        <v>768</v>
      </c>
      <c r="AW1339">
        <v>8</v>
      </c>
      <c r="AX1339">
        <v>8</v>
      </c>
      <c r="AY1339">
        <v>4</v>
      </c>
      <c r="BG1339">
        <v>0</v>
      </c>
      <c r="BH1339">
        <v>768</v>
      </c>
      <c r="BK1339">
        <v>600</v>
      </c>
      <c r="BL1339">
        <v>1</v>
      </c>
      <c r="BM1339">
        <v>4</v>
      </c>
      <c r="BN1339">
        <v>2</v>
      </c>
      <c r="BV1339">
        <v>0</v>
      </c>
      <c r="BW1339">
        <v>600</v>
      </c>
      <c r="BX1339">
        <v>4</v>
      </c>
      <c r="BY1339">
        <v>6</v>
      </c>
      <c r="BZ1339">
        <v>3</v>
      </c>
      <c r="CG1339">
        <v>0</v>
      </c>
      <c r="CH1339">
        <v>0</v>
      </c>
      <c r="CI1339">
        <v>1368</v>
      </c>
      <c r="CJ1339">
        <v>0.02</v>
      </c>
      <c r="CQ1339" t="s">
        <v>169</v>
      </c>
      <c r="CR1339" t="s">
        <v>170</v>
      </c>
      <c r="CS1339">
        <v>0</v>
      </c>
    </row>
    <row r="1340" spans="1:97" x14ac:dyDescent="0.2">
      <c r="A1340">
        <v>2022</v>
      </c>
      <c r="B1340">
        <v>2</v>
      </c>
      <c r="C1340" s="262">
        <v>44619</v>
      </c>
      <c r="D1340">
        <v>53</v>
      </c>
      <c r="E1340">
        <v>131</v>
      </c>
      <c r="F1340">
        <v>30</v>
      </c>
      <c r="G1340" t="s">
        <v>435</v>
      </c>
      <c r="H1340" t="s">
        <v>436</v>
      </c>
      <c r="I1340" t="s">
        <v>204</v>
      </c>
      <c r="J1340">
        <v>25</v>
      </c>
      <c r="K1340">
        <v>1</v>
      </c>
      <c r="L1340">
        <v>10</v>
      </c>
      <c r="M1340">
        <v>9.3000000000000007</v>
      </c>
      <c r="N1340">
        <v>10.7</v>
      </c>
      <c r="O1340">
        <v>12</v>
      </c>
      <c r="Q1340">
        <v>13</v>
      </c>
      <c r="S1340">
        <v>13</v>
      </c>
      <c r="T1340">
        <v>9</v>
      </c>
      <c r="V1340">
        <v>9</v>
      </c>
      <c r="X1340">
        <v>9</v>
      </c>
      <c r="AB1340">
        <v>13</v>
      </c>
      <c r="AD1340">
        <v>14</v>
      </c>
      <c r="AE1340">
        <v>13</v>
      </c>
      <c r="AG1340">
        <v>10</v>
      </c>
      <c r="AI1340">
        <v>9</v>
      </c>
      <c r="AJ1340">
        <v>10</v>
      </c>
      <c r="AK1340">
        <v>98</v>
      </c>
      <c r="AL1340">
        <v>109</v>
      </c>
      <c r="AM1340">
        <v>13</v>
      </c>
      <c r="AN1340">
        <v>9.3333333333333339</v>
      </c>
      <c r="AP1340">
        <v>910</v>
      </c>
      <c r="AQ1340">
        <v>99</v>
      </c>
      <c r="AR1340">
        <v>1.398058252427185</v>
      </c>
      <c r="AS1340">
        <v>1.398058252427185</v>
      </c>
      <c r="AV1340">
        <v>8000</v>
      </c>
      <c r="AW1340">
        <v>8</v>
      </c>
      <c r="AX1340">
        <v>8</v>
      </c>
      <c r="AY1340">
        <v>8</v>
      </c>
      <c r="BG1340">
        <v>0</v>
      </c>
      <c r="BH1340">
        <v>8000</v>
      </c>
      <c r="BK1340">
        <v>8000</v>
      </c>
      <c r="BL1340">
        <v>3</v>
      </c>
      <c r="BM1340">
        <v>3</v>
      </c>
      <c r="BN1340">
        <v>4</v>
      </c>
      <c r="BV1340">
        <v>0</v>
      </c>
      <c r="BW1340">
        <v>8000</v>
      </c>
      <c r="BX1340">
        <v>11</v>
      </c>
      <c r="BY1340">
        <v>11</v>
      </c>
      <c r="BZ1340">
        <v>12</v>
      </c>
      <c r="CG1340">
        <v>0</v>
      </c>
      <c r="CH1340">
        <v>0</v>
      </c>
      <c r="CI1340">
        <v>16000</v>
      </c>
      <c r="CJ1340">
        <v>0.02</v>
      </c>
      <c r="CQ1340" t="s">
        <v>169</v>
      </c>
      <c r="CR1340" t="s">
        <v>238</v>
      </c>
      <c r="CS1340">
        <v>0</v>
      </c>
    </row>
    <row r="1341" spans="1:97" x14ac:dyDescent="0.2">
      <c r="A1341">
        <v>2022</v>
      </c>
      <c r="B1341">
        <v>2</v>
      </c>
      <c r="C1341" s="262">
        <v>44619</v>
      </c>
      <c r="D1341">
        <v>159</v>
      </c>
      <c r="E1341">
        <v>299</v>
      </c>
      <c r="F1341">
        <v>30</v>
      </c>
      <c r="G1341" t="s">
        <v>233</v>
      </c>
      <c r="H1341" t="s">
        <v>234</v>
      </c>
      <c r="I1341" t="s">
        <v>235</v>
      </c>
      <c r="J1341">
        <v>3</v>
      </c>
      <c r="K1341">
        <v>2</v>
      </c>
      <c r="L1341">
        <v>115</v>
      </c>
      <c r="M1341">
        <v>106.95</v>
      </c>
      <c r="N1341">
        <v>123.05</v>
      </c>
      <c r="AM1341"/>
      <c r="AN1341"/>
      <c r="AP1341">
        <v>86</v>
      </c>
      <c r="AQ1341">
        <v>126</v>
      </c>
      <c r="AR1341"/>
      <c r="AS1341"/>
      <c r="BG1341">
        <v>0</v>
      </c>
      <c r="BH1341"/>
      <c r="BV1341">
        <v>0</v>
      </c>
      <c r="BW1341"/>
      <c r="CG1341">
        <v>0</v>
      </c>
      <c r="CH1341">
        <v>0</v>
      </c>
      <c r="CI1341"/>
      <c r="CJ1341">
        <v>0.02</v>
      </c>
      <c r="CQ1341" t="s">
        <v>169</v>
      </c>
      <c r="CR1341" t="s">
        <v>170</v>
      </c>
      <c r="CS1341">
        <v>0</v>
      </c>
    </row>
    <row r="1342" spans="1:97" x14ac:dyDescent="0.2">
      <c r="A1342">
        <v>2022</v>
      </c>
      <c r="B1342">
        <v>2</v>
      </c>
      <c r="C1342" s="262">
        <v>44619</v>
      </c>
      <c r="D1342">
        <v>415</v>
      </c>
      <c r="E1342">
        <v>655</v>
      </c>
      <c r="F1342">
        <v>47</v>
      </c>
      <c r="G1342" t="s">
        <v>240</v>
      </c>
      <c r="H1342" t="s">
        <v>241</v>
      </c>
      <c r="I1342" t="s">
        <v>201</v>
      </c>
      <c r="J1342">
        <v>3</v>
      </c>
      <c r="K1342">
        <v>1</v>
      </c>
      <c r="L1342">
        <v>148</v>
      </c>
      <c r="M1342">
        <v>137.63999999999999</v>
      </c>
      <c r="N1342">
        <v>158.36000000000001</v>
      </c>
      <c r="S1342">
        <v>160</v>
      </c>
      <c r="X1342">
        <v>136</v>
      </c>
      <c r="AM1342">
        <v>160</v>
      </c>
      <c r="AN1342">
        <v>136</v>
      </c>
      <c r="AP1342">
        <v>64</v>
      </c>
      <c r="AQ1342">
        <v>169</v>
      </c>
      <c r="AR1342"/>
      <c r="AS1342"/>
      <c r="AW1342">
        <v>3</v>
      </c>
      <c r="AX1342">
        <v>3</v>
      </c>
      <c r="AY1342">
        <v>2</v>
      </c>
      <c r="BG1342">
        <v>0</v>
      </c>
      <c r="BH1342"/>
      <c r="BK1342">
        <v>720</v>
      </c>
      <c r="BV1342">
        <v>0</v>
      </c>
      <c r="BW1342">
        <v>720</v>
      </c>
      <c r="CG1342">
        <v>0</v>
      </c>
      <c r="CH1342">
        <v>0</v>
      </c>
      <c r="CI1342"/>
      <c r="CJ1342">
        <v>0.02</v>
      </c>
      <c r="CQ1342" t="s">
        <v>169</v>
      </c>
      <c r="CR1342" t="s">
        <v>179</v>
      </c>
      <c r="CS1342">
        <v>0</v>
      </c>
    </row>
    <row r="1343" spans="1:97" x14ac:dyDescent="0.2">
      <c r="A1343">
        <v>2022</v>
      </c>
      <c r="B1343">
        <v>2</v>
      </c>
      <c r="C1343" s="262">
        <v>44619</v>
      </c>
      <c r="D1343">
        <v>415</v>
      </c>
      <c r="E1343">
        <v>656</v>
      </c>
      <c r="F1343">
        <v>47</v>
      </c>
      <c r="G1343" t="s">
        <v>287</v>
      </c>
      <c r="H1343" t="s">
        <v>288</v>
      </c>
      <c r="I1343" t="s">
        <v>201</v>
      </c>
      <c r="J1343">
        <v>3</v>
      </c>
      <c r="K1343">
        <v>1</v>
      </c>
      <c r="L1343">
        <v>148</v>
      </c>
      <c r="M1343">
        <v>137.63999999999999</v>
      </c>
      <c r="N1343">
        <v>158.36000000000001</v>
      </c>
      <c r="S1343">
        <v>160</v>
      </c>
      <c r="X1343">
        <v>136</v>
      </c>
      <c r="AM1343">
        <v>160</v>
      </c>
      <c r="AN1343">
        <v>136</v>
      </c>
      <c r="AP1343">
        <v>64</v>
      </c>
      <c r="AQ1343">
        <v>169</v>
      </c>
      <c r="AR1343"/>
      <c r="AS1343"/>
      <c r="AW1343">
        <v>4</v>
      </c>
      <c r="AX1343">
        <v>2</v>
      </c>
      <c r="AY1343">
        <v>2</v>
      </c>
      <c r="BG1343">
        <v>0</v>
      </c>
      <c r="BH1343"/>
      <c r="BK1343">
        <v>729</v>
      </c>
      <c r="BV1343">
        <v>0</v>
      </c>
      <c r="BW1343">
        <v>729</v>
      </c>
      <c r="CG1343">
        <v>0</v>
      </c>
      <c r="CH1343">
        <v>0</v>
      </c>
      <c r="CI1343"/>
      <c r="CJ1343">
        <v>0.02</v>
      </c>
      <c r="CQ1343" t="s">
        <v>169</v>
      </c>
      <c r="CR1343" t="s">
        <v>179</v>
      </c>
      <c r="CS1343">
        <v>0</v>
      </c>
    </row>
    <row r="1344" spans="1:97" x14ac:dyDescent="0.2">
      <c r="A1344">
        <v>2022</v>
      </c>
      <c r="B1344">
        <v>2</v>
      </c>
      <c r="C1344" s="262">
        <v>44619</v>
      </c>
      <c r="D1344">
        <v>415</v>
      </c>
      <c r="E1344">
        <v>657</v>
      </c>
      <c r="F1344">
        <v>47</v>
      </c>
      <c r="G1344" t="s">
        <v>289</v>
      </c>
      <c r="H1344" t="s">
        <v>290</v>
      </c>
      <c r="I1344" t="s">
        <v>201</v>
      </c>
      <c r="J1344">
        <v>3</v>
      </c>
      <c r="K1344">
        <v>1</v>
      </c>
      <c r="L1344">
        <v>90</v>
      </c>
      <c r="M1344">
        <v>83.7</v>
      </c>
      <c r="N1344">
        <v>96.3</v>
      </c>
      <c r="S1344">
        <v>160</v>
      </c>
      <c r="X1344">
        <v>116</v>
      </c>
      <c r="AM1344">
        <v>160</v>
      </c>
      <c r="AN1344">
        <v>116</v>
      </c>
      <c r="AP1344">
        <v>64</v>
      </c>
      <c r="AQ1344">
        <v>169</v>
      </c>
      <c r="AR1344"/>
      <c r="AS1344"/>
      <c r="BG1344">
        <v>0</v>
      </c>
      <c r="BH1344"/>
      <c r="BK1344">
        <v>300</v>
      </c>
      <c r="BV1344">
        <v>0</v>
      </c>
      <c r="BW1344">
        <v>300</v>
      </c>
      <c r="CG1344">
        <v>0</v>
      </c>
      <c r="CH1344">
        <v>0</v>
      </c>
      <c r="CI1344"/>
      <c r="CJ1344">
        <v>0.02</v>
      </c>
      <c r="CQ1344" t="s">
        <v>169</v>
      </c>
      <c r="CR1344" t="s">
        <v>179</v>
      </c>
      <c r="CS1344">
        <v>0</v>
      </c>
    </row>
    <row r="1345" spans="1:97" x14ac:dyDescent="0.2">
      <c r="A1345">
        <v>2022</v>
      </c>
      <c r="B1345">
        <v>2</v>
      </c>
      <c r="C1345" s="262">
        <v>44619</v>
      </c>
      <c r="D1345">
        <v>415</v>
      </c>
      <c r="E1345">
        <v>658</v>
      </c>
      <c r="F1345">
        <v>47</v>
      </c>
      <c r="G1345" t="s">
        <v>242</v>
      </c>
      <c r="H1345" t="s">
        <v>243</v>
      </c>
      <c r="I1345" t="s">
        <v>201</v>
      </c>
      <c r="J1345">
        <v>3</v>
      </c>
      <c r="K1345">
        <v>1</v>
      </c>
      <c r="L1345">
        <v>90</v>
      </c>
      <c r="M1345">
        <v>83.7</v>
      </c>
      <c r="N1345">
        <v>96.3</v>
      </c>
      <c r="S1345">
        <v>160</v>
      </c>
      <c r="X1345">
        <v>116</v>
      </c>
      <c r="AM1345">
        <v>160</v>
      </c>
      <c r="AN1345">
        <v>116</v>
      </c>
      <c r="AP1345">
        <v>64</v>
      </c>
      <c r="AQ1345">
        <v>169</v>
      </c>
      <c r="AR1345"/>
      <c r="AS1345"/>
      <c r="BG1345">
        <v>0</v>
      </c>
      <c r="BH1345"/>
      <c r="BK1345">
        <v>300</v>
      </c>
      <c r="BV1345">
        <v>0</v>
      </c>
      <c r="BW1345">
        <v>300</v>
      </c>
      <c r="CG1345">
        <v>0</v>
      </c>
      <c r="CH1345">
        <v>0</v>
      </c>
      <c r="CI1345"/>
      <c r="CJ1345">
        <v>0.02</v>
      </c>
      <c r="CQ1345" t="s">
        <v>169</v>
      </c>
      <c r="CR1345" t="s">
        <v>179</v>
      </c>
      <c r="CS1345">
        <v>0</v>
      </c>
    </row>
    <row r="1346" spans="1:97" x14ac:dyDescent="0.2">
      <c r="A1346">
        <v>2022</v>
      </c>
      <c r="B1346">
        <v>2</v>
      </c>
      <c r="C1346" s="262">
        <v>44619</v>
      </c>
      <c r="D1346">
        <v>4</v>
      </c>
      <c r="E1346">
        <v>11</v>
      </c>
      <c r="F1346">
        <v>48</v>
      </c>
      <c r="G1346" t="s">
        <v>244</v>
      </c>
      <c r="H1346" t="s">
        <v>245</v>
      </c>
      <c r="I1346" t="s">
        <v>201</v>
      </c>
      <c r="J1346">
        <v>2</v>
      </c>
      <c r="K1346">
        <v>2</v>
      </c>
      <c r="L1346">
        <v>212</v>
      </c>
      <c r="M1346">
        <v>197.16</v>
      </c>
      <c r="N1346">
        <v>226.84</v>
      </c>
      <c r="Q1346">
        <v>292</v>
      </c>
      <c r="S1346">
        <v>270</v>
      </c>
      <c r="V1346">
        <v>200</v>
      </c>
      <c r="X1346">
        <v>212</v>
      </c>
      <c r="AA1346">
        <v>276</v>
      </c>
      <c r="AB1346">
        <v>256</v>
      </c>
      <c r="AD1346">
        <v>260</v>
      </c>
      <c r="AE1346">
        <v>270</v>
      </c>
      <c r="AF1346">
        <v>210</v>
      </c>
      <c r="AG1346">
        <v>215</v>
      </c>
      <c r="AI1346">
        <v>209</v>
      </c>
      <c r="AJ1346">
        <v>226</v>
      </c>
      <c r="AM1346">
        <v>270.66666666666669</v>
      </c>
      <c r="AN1346">
        <v>212</v>
      </c>
      <c r="AP1346">
        <v>48</v>
      </c>
      <c r="AQ1346">
        <v>195</v>
      </c>
      <c r="AR1346"/>
      <c r="AS1346"/>
      <c r="AW1346">
        <v>3</v>
      </c>
      <c r="AX1346">
        <v>3</v>
      </c>
      <c r="AY1346">
        <v>3</v>
      </c>
      <c r="BG1346">
        <v>0</v>
      </c>
      <c r="BH1346"/>
      <c r="BM1346">
        <v>2</v>
      </c>
      <c r="BN1346">
        <v>5</v>
      </c>
      <c r="BV1346">
        <v>0</v>
      </c>
      <c r="BW1346"/>
      <c r="BY1346">
        <v>2</v>
      </c>
      <c r="BZ1346">
        <v>4</v>
      </c>
      <c r="CG1346">
        <v>0</v>
      </c>
      <c r="CH1346">
        <v>0</v>
      </c>
      <c r="CI1346"/>
      <c r="CJ1346">
        <v>0.02</v>
      </c>
      <c r="CQ1346" t="s">
        <v>169</v>
      </c>
      <c r="CR1346" t="s">
        <v>238</v>
      </c>
      <c r="CS1346">
        <v>0</v>
      </c>
    </row>
    <row r="1347" spans="1:97" x14ac:dyDescent="0.2">
      <c r="A1347">
        <v>2022</v>
      </c>
      <c r="B1347">
        <v>2</v>
      </c>
      <c r="C1347" s="262">
        <v>44619</v>
      </c>
      <c r="D1347">
        <v>4</v>
      </c>
      <c r="E1347">
        <v>12</v>
      </c>
      <c r="F1347">
        <v>48</v>
      </c>
      <c r="G1347" t="s">
        <v>236</v>
      </c>
      <c r="H1347" t="s">
        <v>237</v>
      </c>
      <c r="I1347" t="s">
        <v>201</v>
      </c>
      <c r="J1347">
        <v>2</v>
      </c>
      <c r="K1347">
        <v>2</v>
      </c>
      <c r="L1347">
        <v>212</v>
      </c>
      <c r="M1347">
        <v>197.16</v>
      </c>
      <c r="N1347">
        <v>226.84</v>
      </c>
      <c r="Q1347">
        <v>260</v>
      </c>
      <c r="S1347">
        <v>263</v>
      </c>
      <c r="V1347">
        <v>204</v>
      </c>
      <c r="X1347">
        <v>204</v>
      </c>
      <c r="Z1347">
        <v>137</v>
      </c>
      <c r="AA1347">
        <v>284</v>
      </c>
      <c r="AB1347">
        <v>260</v>
      </c>
      <c r="AD1347">
        <v>264</v>
      </c>
      <c r="AE1347">
        <v>276</v>
      </c>
      <c r="AF1347">
        <v>213</v>
      </c>
      <c r="AG1347">
        <v>219</v>
      </c>
      <c r="AI1347">
        <v>215</v>
      </c>
      <c r="AJ1347">
        <v>230</v>
      </c>
      <c r="AK1347">
        <v>138</v>
      </c>
      <c r="AL1347">
        <v>139</v>
      </c>
      <c r="AM1347">
        <v>267.83333333333331</v>
      </c>
      <c r="AN1347">
        <v>214.16666666666671</v>
      </c>
      <c r="AP1347">
        <v>48</v>
      </c>
      <c r="AQ1347">
        <v>195</v>
      </c>
      <c r="AR1347">
        <v>13.043478260869559</v>
      </c>
      <c r="AS1347">
        <v>13.043478260869559</v>
      </c>
      <c r="AW1347">
        <v>3</v>
      </c>
      <c r="AX1347">
        <v>3</v>
      </c>
      <c r="AY1347">
        <v>4</v>
      </c>
      <c r="BG1347">
        <v>0</v>
      </c>
      <c r="BH1347"/>
      <c r="BM1347">
        <v>6</v>
      </c>
      <c r="BN1347">
        <v>1</v>
      </c>
      <c r="BV1347">
        <v>0</v>
      </c>
      <c r="BW1347"/>
      <c r="BY1347">
        <v>4</v>
      </c>
      <c r="BZ1347">
        <v>2</v>
      </c>
      <c r="CG1347">
        <v>0</v>
      </c>
      <c r="CH1347">
        <v>0</v>
      </c>
      <c r="CI1347"/>
      <c r="CJ1347">
        <v>0.02</v>
      </c>
      <c r="CQ1347" t="s">
        <v>169</v>
      </c>
      <c r="CR1347" t="s">
        <v>238</v>
      </c>
      <c r="CS1347">
        <v>0</v>
      </c>
    </row>
    <row r="1348" spans="1:97" x14ac:dyDescent="0.2">
      <c r="A1348">
        <v>2022</v>
      </c>
      <c r="B1348">
        <v>2</v>
      </c>
      <c r="C1348" s="262">
        <v>44619</v>
      </c>
      <c r="D1348">
        <v>334</v>
      </c>
      <c r="E1348">
        <v>254</v>
      </c>
      <c r="F1348">
        <v>49</v>
      </c>
      <c r="G1348" t="s">
        <v>200</v>
      </c>
      <c r="H1348" t="s">
        <v>168</v>
      </c>
      <c r="I1348" t="s">
        <v>201</v>
      </c>
      <c r="J1348">
        <v>4</v>
      </c>
      <c r="K1348">
        <v>2</v>
      </c>
      <c r="L1348">
        <v>203</v>
      </c>
      <c r="M1348">
        <v>188.79</v>
      </c>
      <c r="N1348">
        <v>217.21</v>
      </c>
      <c r="O1348">
        <v>308</v>
      </c>
      <c r="Q1348">
        <v>314</v>
      </c>
      <c r="S1348">
        <v>253</v>
      </c>
      <c r="T1348">
        <v>215</v>
      </c>
      <c r="V1348">
        <v>195</v>
      </c>
      <c r="X1348">
        <v>207</v>
      </c>
      <c r="Y1348">
        <v>145</v>
      </c>
      <c r="Z1348">
        <v>132</v>
      </c>
      <c r="AA1348">
        <v>267</v>
      </c>
      <c r="AB1348">
        <v>270</v>
      </c>
      <c r="AD1348">
        <v>269</v>
      </c>
      <c r="AE1348">
        <v>274</v>
      </c>
      <c r="AF1348">
        <v>200</v>
      </c>
      <c r="AG1348">
        <v>218</v>
      </c>
      <c r="AI1348">
        <v>204</v>
      </c>
      <c r="AJ1348">
        <v>219</v>
      </c>
      <c r="AK1348">
        <v>138</v>
      </c>
      <c r="AL1348">
        <v>141</v>
      </c>
      <c r="AM1348">
        <v>279.28571428571428</v>
      </c>
      <c r="AN1348">
        <v>208.28571428571431</v>
      </c>
      <c r="AP1348">
        <v>94</v>
      </c>
      <c r="AQ1348">
        <v>153</v>
      </c>
      <c r="AR1348">
        <v>6.4748201438848918</v>
      </c>
      <c r="AS1348">
        <v>6.4748201438848918</v>
      </c>
      <c r="AV1348">
        <v>900</v>
      </c>
      <c r="AW1348">
        <v>10</v>
      </c>
      <c r="AX1348">
        <v>5</v>
      </c>
      <c r="AY1348">
        <v>5</v>
      </c>
      <c r="BG1348">
        <v>0</v>
      </c>
      <c r="BH1348">
        <v>900</v>
      </c>
      <c r="BK1348">
        <v>1260</v>
      </c>
      <c r="BL1348">
        <v>3</v>
      </c>
      <c r="BM1348">
        <v>4</v>
      </c>
      <c r="BN1348">
        <v>4</v>
      </c>
      <c r="BV1348">
        <v>0</v>
      </c>
      <c r="BW1348">
        <v>1260</v>
      </c>
      <c r="BX1348">
        <v>6</v>
      </c>
      <c r="BY1348">
        <v>4</v>
      </c>
      <c r="BZ1348">
        <v>4</v>
      </c>
      <c r="CG1348">
        <v>0</v>
      </c>
      <c r="CH1348">
        <v>0</v>
      </c>
      <c r="CI1348">
        <v>2160</v>
      </c>
      <c r="CJ1348">
        <v>0.02</v>
      </c>
      <c r="CQ1348" t="s">
        <v>169</v>
      </c>
      <c r="CR1348" t="s">
        <v>170</v>
      </c>
      <c r="CS1348">
        <v>0</v>
      </c>
    </row>
    <row r="1349" spans="1:97" x14ac:dyDescent="0.2">
      <c r="A1349">
        <v>2022</v>
      </c>
      <c r="B1349">
        <v>3</v>
      </c>
      <c r="C1349" s="262">
        <v>44620</v>
      </c>
      <c r="D1349">
        <v>137</v>
      </c>
      <c r="E1349">
        <v>273</v>
      </c>
      <c r="F1349">
        <v>2</v>
      </c>
      <c r="G1349" t="s">
        <v>163</v>
      </c>
      <c r="H1349" t="s">
        <v>164</v>
      </c>
      <c r="I1349" t="s">
        <v>160</v>
      </c>
      <c r="J1349">
        <v>3</v>
      </c>
      <c r="K1349">
        <v>2</v>
      </c>
      <c r="L1349">
        <v>564</v>
      </c>
      <c r="M1349">
        <v>524.52</v>
      </c>
      <c r="N1349">
        <v>603.48</v>
      </c>
      <c r="AL1349">
        <v>126</v>
      </c>
      <c r="AM1349"/>
      <c r="AN1349"/>
      <c r="AP1349">
        <v>93</v>
      </c>
      <c r="AQ1349">
        <v>116</v>
      </c>
      <c r="AR1349">
        <v>9.5238095238095237</v>
      </c>
      <c r="AS1349">
        <v>9.5238095238095237</v>
      </c>
      <c r="BG1349">
        <v>0</v>
      </c>
      <c r="BH1349"/>
      <c r="BK1349">
        <v>204</v>
      </c>
      <c r="BM1349">
        <v>3</v>
      </c>
      <c r="BN1349">
        <v>4</v>
      </c>
      <c r="BS1349">
        <v>6</v>
      </c>
      <c r="BV1349">
        <v>0</v>
      </c>
      <c r="BW1349">
        <v>204</v>
      </c>
      <c r="CG1349">
        <v>0</v>
      </c>
      <c r="CH1349">
        <v>0</v>
      </c>
      <c r="CI1349"/>
      <c r="CJ1349">
        <v>1.4999999999999999E-2</v>
      </c>
      <c r="CQ1349" t="s">
        <v>165</v>
      </c>
      <c r="CS1349">
        <v>0</v>
      </c>
    </row>
    <row r="1350" spans="1:97" x14ac:dyDescent="0.2">
      <c r="A1350">
        <v>2022</v>
      </c>
      <c r="B1350">
        <v>3</v>
      </c>
      <c r="C1350" s="262">
        <v>44620</v>
      </c>
      <c r="D1350">
        <v>419</v>
      </c>
      <c r="E1350">
        <v>670</v>
      </c>
      <c r="F1350">
        <v>2</v>
      </c>
      <c r="G1350" t="s">
        <v>212</v>
      </c>
      <c r="H1350" t="s">
        <v>213</v>
      </c>
      <c r="I1350" t="s">
        <v>160</v>
      </c>
      <c r="J1350">
        <v>4</v>
      </c>
      <c r="K1350">
        <v>2</v>
      </c>
      <c r="L1350">
        <v>298</v>
      </c>
      <c r="M1350">
        <v>280.41800000000001</v>
      </c>
      <c r="N1350">
        <v>319.15800000000002</v>
      </c>
      <c r="O1350">
        <v>441</v>
      </c>
      <c r="P1350">
        <v>418</v>
      </c>
      <c r="R1350">
        <v>411</v>
      </c>
      <c r="S1350">
        <v>404</v>
      </c>
      <c r="T1350">
        <v>342</v>
      </c>
      <c r="U1350">
        <v>328</v>
      </c>
      <c r="W1350">
        <v>343</v>
      </c>
      <c r="X1350">
        <v>321</v>
      </c>
      <c r="Y1350">
        <v>154</v>
      </c>
      <c r="Z1350">
        <v>161</v>
      </c>
      <c r="AA1350">
        <v>431</v>
      </c>
      <c r="AC1350">
        <v>435</v>
      </c>
      <c r="AD1350">
        <v>400</v>
      </c>
      <c r="AF1350">
        <v>325</v>
      </c>
      <c r="AH1350">
        <v>322</v>
      </c>
      <c r="AI1350">
        <v>321</v>
      </c>
      <c r="AK1350">
        <v>155</v>
      </c>
      <c r="AL1350">
        <v>152</v>
      </c>
      <c r="AM1350">
        <v>420</v>
      </c>
      <c r="AN1350">
        <v>328.85714285714278</v>
      </c>
      <c r="AP1350">
        <v>96</v>
      </c>
      <c r="AQ1350">
        <v>150</v>
      </c>
      <c r="AR1350">
        <v>5.806451612903226</v>
      </c>
      <c r="AS1350">
        <v>5.806451612903226</v>
      </c>
      <c r="AV1350">
        <v>960</v>
      </c>
      <c r="AW1350">
        <v>20</v>
      </c>
      <c r="AX1350">
        <v>25</v>
      </c>
      <c r="AY1350">
        <v>25</v>
      </c>
      <c r="AZ1350">
        <v>10</v>
      </c>
      <c r="BG1350">
        <v>0</v>
      </c>
      <c r="BH1350">
        <v>960</v>
      </c>
      <c r="BV1350">
        <v>0</v>
      </c>
      <c r="BW1350"/>
      <c r="CG1350">
        <v>0</v>
      </c>
      <c r="CH1350">
        <v>0</v>
      </c>
      <c r="CI1350"/>
      <c r="CJ1350">
        <v>1.4999999999999999E-2</v>
      </c>
      <c r="CQ1350" t="s">
        <v>174</v>
      </c>
      <c r="CR1350" t="s">
        <v>175</v>
      </c>
      <c r="CS1350">
        <v>0</v>
      </c>
    </row>
    <row r="1351" spans="1:97" x14ac:dyDescent="0.2">
      <c r="A1351">
        <v>2022</v>
      </c>
      <c r="B1351">
        <v>3</v>
      </c>
      <c r="C1351" s="262">
        <v>44620</v>
      </c>
      <c r="D1351">
        <v>137</v>
      </c>
      <c r="E1351">
        <v>273</v>
      </c>
      <c r="F1351">
        <v>3</v>
      </c>
      <c r="G1351" t="s">
        <v>163</v>
      </c>
      <c r="H1351" t="s">
        <v>164</v>
      </c>
      <c r="I1351" t="s">
        <v>160</v>
      </c>
      <c r="J1351">
        <v>3</v>
      </c>
      <c r="K1351">
        <v>2</v>
      </c>
      <c r="L1351">
        <v>564</v>
      </c>
      <c r="M1351">
        <v>524.52</v>
      </c>
      <c r="N1351">
        <v>603.48</v>
      </c>
      <c r="AC1351">
        <v>842</v>
      </c>
      <c r="AD1351">
        <v>694</v>
      </c>
      <c r="AH1351">
        <v>657</v>
      </c>
      <c r="AI1351">
        <v>600</v>
      </c>
      <c r="AM1351">
        <v>768</v>
      </c>
      <c r="AN1351">
        <v>628.5</v>
      </c>
      <c r="AP1351">
        <v>93</v>
      </c>
      <c r="AQ1351">
        <v>116</v>
      </c>
      <c r="AR1351"/>
      <c r="AS1351"/>
      <c r="BG1351">
        <v>0</v>
      </c>
      <c r="BH1351"/>
      <c r="BV1351">
        <v>0</v>
      </c>
      <c r="BW1351"/>
      <c r="CG1351">
        <v>0</v>
      </c>
      <c r="CH1351">
        <v>0</v>
      </c>
      <c r="CI1351"/>
      <c r="CJ1351">
        <v>1.4999999999999999E-2</v>
      </c>
      <c r="CQ1351" t="s">
        <v>165</v>
      </c>
      <c r="CS1351">
        <v>0</v>
      </c>
    </row>
    <row r="1352" spans="1:97" x14ac:dyDescent="0.2">
      <c r="A1352">
        <v>2022</v>
      </c>
      <c r="B1352">
        <v>3</v>
      </c>
      <c r="C1352" s="262">
        <v>44620</v>
      </c>
      <c r="D1352">
        <v>47</v>
      </c>
      <c r="E1352">
        <v>122</v>
      </c>
      <c r="F1352">
        <v>4</v>
      </c>
      <c r="G1352" t="s">
        <v>224</v>
      </c>
      <c r="H1352" t="s">
        <v>225</v>
      </c>
      <c r="I1352" t="s">
        <v>221</v>
      </c>
      <c r="J1352">
        <v>2</v>
      </c>
      <c r="K1352">
        <v>1</v>
      </c>
      <c r="L1352">
        <v>280</v>
      </c>
      <c r="M1352">
        <v>267.39999999999998</v>
      </c>
      <c r="N1352">
        <v>292.60000000000002</v>
      </c>
      <c r="AM1352"/>
      <c r="AN1352"/>
      <c r="AP1352">
        <v>64</v>
      </c>
      <c r="AQ1352">
        <v>113</v>
      </c>
      <c r="AR1352"/>
      <c r="AS1352"/>
      <c r="AV1352">
        <v>575</v>
      </c>
      <c r="BG1352">
        <v>0</v>
      </c>
      <c r="BH1352">
        <v>575</v>
      </c>
      <c r="BK1352">
        <v>650</v>
      </c>
      <c r="BV1352">
        <v>0</v>
      </c>
      <c r="BW1352">
        <v>650</v>
      </c>
      <c r="CG1352">
        <v>0</v>
      </c>
      <c r="CH1352">
        <v>0</v>
      </c>
      <c r="CI1352">
        <v>1225</v>
      </c>
      <c r="CJ1352">
        <v>1.4999999999999999E-2</v>
      </c>
      <c r="CQ1352" t="s">
        <v>174</v>
      </c>
      <c r="CR1352" t="s">
        <v>222</v>
      </c>
      <c r="CS1352">
        <v>0</v>
      </c>
    </row>
    <row r="1353" spans="1:97" x14ac:dyDescent="0.2">
      <c r="A1353">
        <v>2022</v>
      </c>
      <c r="B1353">
        <v>3</v>
      </c>
      <c r="C1353" s="262">
        <v>44620</v>
      </c>
      <c r="D1353">
        <v>124</v>
      </c>
      <c r="E1353">
        <v>689</v>
      </c>
      <c r="F1353">
        <v>4</v>
      </c>
      <c r="G1353" t="s">
        <v>276</v>
      </c>
      <c r="H1353" t="s">
        <v>277</v>
      </c>
      <c r="I1353" t="s">
        <v>160</v>
      </c>
      <c r="J1353">
        <v>2</v>
      </c>
      <c r="K1353">
        <v>2</v>
      </c>
      <c r="L1353">
        <v>75</v>
      </c>
      <c r="M1353">
        <v>67.5</v>
      </c>
      <c r="N1353">
        <v>82.5</v>
      </c>
      <c r="Y1353">
        <v>115</v>
      </c>
      <c r="Z1353">
        <v>115</v>
      </c>
      <c r="AM1353"/>
      <c r="AN1353"/>
      <c r="AP1353">
        <v>59</v>
      </c>
      <c r="AQ1353">
        <v>122</v>
      </c>
      <c r="AR1353">
        <v>15.65217391304348</v>
      </c>
      <c r="AS1353">
        <v>15.65217391304348</v>
      </c>
      <c r="BG1353">
        <v>0</v>
      </c>
      <c r="BH1353"/>
      <c r="BV1353">
        <v>0</v>
      </c>
      <c r="BW1353"/>
      <c r="CG1353">
        <v>0</v>
      </c>
      <c r="CH1353">
        <v>0</v>
      </c>
      <c r="CI1353"/>
      <c r="CJ1353">
        <v>1.4999999999999999E-2</v>
      </c>
      <c r="CQ1353" t="s">
        <v>169</v>
      </c>
      <c r="CR1353" t="s">
        <v>179</v>
      </c>
      <c r="CS1353">
        <v>0</v>
      </c>
    </row>
    <row r="1354" spans="1:97" x14ac:dyDescent="0.2">
      <c r="A1354">
        <v>2022</v>
      </c>
      <c r="B1354">
        <v>3</v>
      </c>
      <c r="C1354" s="262">
        <v>44620</v>
      </c>
      <c r="D1354">
        <v>382</v>
      </c>
      <c r="E1354">
        <v>449</v>
      </c>
      <c r="F1354">
        <v>4</v>
      </c>
      <c r="G1354" t="s">
        <v>299</v>
      </c>
      <c r="H1354" t="s">
        <v>300</v>
      </c>
      <c r="I1354" t="s">
        <v>160</v>
      </c>
      <c r="J1354">
        <v>3</v>
      </c>
      <c r="K1354">
        <v>1</v>
      </c>
      <c r="L1354">
        <v>46</v>
      </c>
      <c r="M1354">
        <v>40.985999999999997</v>
      </c>
      <c r="N1354">
        <v>50.048000000000002</v>
      </c>
      <c r="AM1354"/>
      <c r="AN1354"/>
      <c r="AP1354">
        <v>112</v>
      </c>
      <c r="AQ1354">
        <v>96</v>
      </c>
      <c r="AR1354"/>
      <c r="AS1354"/>
      <c r="AV1354">
        <v>810</v>
      </c>
      <c r="BG1354">
        <v>0</v>
      </c>
      <c r="BH1354">
        <v>810</v>
      </c>
      <c r="BV1354">
        <v>0</v>
      </c>
      <c r="BW1354"/>
      <c r="CG1354">
        <v>0</v>
      </c>
      <c r="CH1354">
        <v>0</v>
      </c>
      <c r="CI1354"/>
      <c r="CJ1354">
        <v>1.4999999999999999E-2</v>
      </c>
      <c r="CQ1354" t="s">
        <v>174</v>
      </c>
      <c r="CR1354" t="s">
        <v>175</v>
      </c>
      <c r="CS1354">
        <v>0</v>
      </c>
    </row>
    <row r="1355" spans="1:97" x14ac:dyDescent="0.2">
      <c r="A1355">
        <v>2022</v>
      </c>
      <c r="B1355">
        <v>3</v>
      </c>
      <c r="C1355" s="262">
        <v>44620</v>
      </c>
      <c r="D1355">
        <v>407</v>
      </c>
      <c r="E1355">
        <v>627</v>
      </c>
      <c r="F1355">
        <v>4</v>
      </c>
      <c r="G1355" t="s">
        <v>177</v>
      </c>
      <c r="H1355" t="s">
        <v>178</v>
      </c>
      <c r="I1355" t="s">
        <v>160</v>
      </c>
      <c r="J1355">
        <v>1</v>
      </c>
      <c r="K1355">
        <v>5</v>
      </c>
      <c r="L1355">
        <v>418.5</v>
      </c>
      <c r="M1355">
        <v>384.97815000000003</v>
      </c>
      <c r="N1355">
        <v>452.02184999999997</v>
      </c>
      <c r="O1355">
        <v>466</v>
      </c>
      <c r="T1355">
        <v>415</v>
      </c>
      <c r="AM1355">
        <v>466</v>
      </c>
      <c r="AN1355">
        <v>415</v>
      </c>
      <c r="AP1355">
        <v>21</v>
      </c>
      <c r="AQ1355">
        <v>171</v>
      </c>
      <c r="AR1355"/>
      <c r="AS1355"/>
      <c r="AV1355">
        <v>120</v>
      </c>
      <c r="AW1355">
        <v>1</v>
      </c>
      <c r="AX1355">
        <v>1</v>
      </c>
      <c r="BG1355">
        <v>0</v>
      </c>
      <c r="BH1355">
        <v>120</v>
      </c>
      <c r="BK1355">
        <v>675</v>
      </c>
      <c r="BV1355">
        <v>0</v>
      </c>
      <c r="BW1355">
        <v>675</v>
      </c>
      <c r="CG1355">
        <v>0</v>
      </c>
      <c r="CH1355">
        <v>0</v>
      </c>
      <c r="CI1355">
        <v>795</v>
      </c>
      <c r="CJ1355">
        <v>1.4999999999999999E-2</v>
      </c>
      <c r="CQ1355" t="s">
        <v>169</v>
      </c>
      <c r="CR1355" t="s">
        <v>179</v>
      </c>
      <c r="CS1355">
        <v>0</v>
      </c>
    </row>
    <row r="1356" spans="1:97" x14ac:dyDescent="0.2">
      <c r="A1356">
        <v>2022</v>
      </c>
      <c r="B1356">
        <v>3</v>
      </c>
      <c r="C1356" s="262">
        <v>44620</v>
      </c>
      <c r="D1356">
        <v>407</v>
      </c>
      <c r="E1356">
        <v>628</v>
      </c>
      <c r="F1356">
        <v>4</v>
      </c>
      <c r="G1356" t="s">
        <v>181</v>
      </c>
      <c r="H1356" t="s">
        <v>182</v>
      </c>
      <c r="I1356" t="s">
        <v>160</v>
      </c>
      <c r="J1356">
        <v>1</v>
      </c>
      <c r="K1356">
        <v>5</v>
      </c>
      <c r="L1356">
        <v>330</v>
      </c>
      <c r="M1356">
        <v>303.99599999999998</v>
      </c>
      <c r="N1356">
        <v>356.00400000000002</v>
      </c>
      <c r="O1356">
        <v>366</v>
      </c>
      <c r="T1356">
        <v>312</v>
      </c>
      <c r="AM1356">
        <v>366</v>
      </c>
      <c r="AN1356">
        <v>312</v>
      </c>
      <c r="AP1356">
        <v>21</v>
      </c>
      <c r="AQ1356">
        <v>171</v>
      </c>
      <c r="AR1356"/>
      <c r="AS1356"/>
      <c r="AV1356">
        <v>120</v>
      </c>
      <c r="AW1356">
        <v>1</v>
      </c>
      <c r="AX1356">
        <v>1</v>
      </c>
      <c r="AY1356">
        <v>1</v>
      </c>
      <c r="BG1356">
        <v>0</v>
      </c>
      <c r="BH1356">
        <v>120</v>
      </c>
      <c r="BK1356">
        <v>675</v>
      </c>
      <c r="BV1356">
        <v>0</v>
      </c>
      <c r="BW1356">
        <v>675</v>
      </c>
      <c r="CG1356">
        <v>0</v>
      </c>
      <c r="CH1356">
        <v>0</v>
      </c>
      <c r="CI1356">
        <v>795</v>
      </c>
      <c r="CJ1356">
        <v>1.4999999999999999E-2</v>
      </c>
      <c r="CQ1356" t="s">
        <v>169</v>
      </c>
      <c r="CR1356" t="s">
        <v>179</v>
      </c>
      <c r="CS1356">
        <v>0</v>
      </c>
    </row>
    <row r="1357" spans="1:97" x14ac:dyDescent="0.2">
      <c r="A1357">
        <v>2022</v>
      </c>
      <c r="B1357">
        <v>3</v>
      </c>
      <c r="C1357" s="262">
        <v>44620</v>
      </c>
      <c r="D1357">
        <v>407</v>
      </c>
      <c r="E1357">
        <v>629</v>
      </c>
      <c r="F1357">
        <v>4</v>
      </c>
      <c r="G1357" t="s">
        <v>183</v>
      </c>
      <c r="H1357" t="s">
        <v>184</v>
      </c>
      <c r="I1357" t="s">
        <v>160</v>
      </c>
      <c r="J1357">
        <v>1</v>
      </c>
      <c r="K1357">
        <v>5</v>
      </c>
      <c r="L1357">
        <v>221</v>
      </c>
      <c r="M1357">
        <v>203.983</v>
      </c>
      <c r="N1357">
        <v>238.017</v>
      </c>
      <c r="O1357">
        <v>246</v>
      </c>
      <c r="T1357">
        <v>212</v>
      </c>
      <c r="AM1357">
        <v>246</v>
      </c>
      <c r="AN1357">
        <v>212</v>
      </c>
      <c r="AP1357">
        <v>21</v>
      </c>
      <c r="AQ1357">
        <v>171</v>
      </c>
      <c r="AR1357"/>
      <c r="AS1357"/>
      <c r="AV1357">
        <v>120</v>
      </c>
      <c r="AW1357">
        <v>1</v>
      </c>
      <c r="AX1357">
        <v>1</v>
      </c>
      <c r="BG1357">
        <v>0</v>
      </c>
      <c r="BH1357">
        <v>120</v>
      </c>
      <c r="BK1357">
        <v>675</v>
      </c>
      <c r="BV1357">
        <v>0</v>
      </c>
      <c r="BW1357">
        <v>675</v>
      </c>
      <c r="CG1357">
        <v>0</v>
      </c>
      <c r="CH1357">
        <v>0</v>
      </c>
      <c r="CI1357">
        <v>795</v>
      </c>
      <c r="CJ1357">
        <v>1.4999999999999999E-2</v>
      </c>
      <c r="CQ1357" t="s">
        <v>169</v>
      </c>
      <c r="CR1357" t="s">
        <v>179</v>
      </c>
      <c r="CS1357">
        <v>0</v>
      </c>
    </row>
    <row r="1358" spans="1:97" x14ac:dyDescent="0.2">
      <c r="A1358">
        <v>2022</v>
      </c>
      <c r="B1358">
        <v>3</v>
      </c>
      <c r="C1358" s="262">
        <v>44620</v>
      </c>
      <c r="D1358">
        <v>407</v>
      </c>
      <c r="E1358">
        <v>630</v>
      </c>
      <c r="F1358">
        <v>4</v>
      </c>
      <c r="G1358" t="s">
        <v>185</v>
      </c>
      <c r="H1358" t="s">
        <v>186</v>
      </c>
      <c r="I1358" t="s">
        <v>160</v>
      </c>
      <c r="J1358">
        <v>1</v>
      </c>
      <c r="K1358">
        <v>5</v>
      </c>
      <c r="L1358">
        <v>214</v>
      </c>
      <c r="M1358">
        <v>197.84299999999999</v>
      </c>
      <c r="N1358">
        <v>230.15700000000001</v>
      </c>
      <c r="O1358">
        <v>257</v>
      </c>
      <c r="T1358">
        <v>220</v>
      </c>
      <c r="AM1358">
        <v>257</v>
      </c>
      <c r="AN1358">
        <v>220</v>
      </c>
      <c r="AP1358">
        <v>21</v>
      </c>
      <c r="AQ1358">
        <v>171</v>
      </c>
      <c r="AR1358"/>
      <c r="AS1358"/>
      <c r="BG1358">
        <v>0</v>
      </c>
      <c r="BH1358"/>
      <c r="BV1358">
        <v>0</v>
      </c>
      <c r="BW1358"/>
      <c r="CG1358">
        <v>0</v>
      </c>
      <c r="CH1358">
        <v>0</v>
      </c>
      <c r="CI1358"/>
      <c r="CJ1358">
        <v>1.4999999999999999E-2</v>
      </c>
      <c r="CQ1358" t="s">
        <v>169</v>
      </c>
      <c r="CR1358" t="s">
        <v>179</v>
      </c>
      <c r="CS1358">
        <v>0</v>
      </c>
    </row>
    <row r="1359" spans="1:97" x14ac:dyDescent="0.2">
      <c r="A1359">
        <v>2022</v>
      </c>
      <c r="B1359">
        <v>3</v>
      </c>
      <c r="C1359" s="262">
        <v>44620</v>
      </c>
      <c r="D1359">
        <v>417</v>
      </c>
      <c r="E1359">
        <v>660</v>
      </c>
      <c r="F1359">
        <v>4</v>
      </c>
      <c r="G1359" t="s">
        <v>304</v>
      </c>
      <c r="H1359" t="s">
        <v>305</v>
      </c>
      <c r="I1359" t="s">
        <v>160</v>
      </c>
      <c r="J1359">
        <v>1</v>
      </c>
      <c r="K1359">
        <v>6</v>
      </c>
      <c r="L1359">
        <v>1265</v>
      </c>
      <c r="M1359">
        <v>1190.365</v>
      </c>
      <c r="N1359">
        <v>1354.8150000000001</v>
      </c>
      <c r="O1359">
        <v>1655</v>
      </c>
      <c r="P1359">
        <v>1655</v>
      </c>
      <c r="R1359">
        <v>1712</v>
      </c>
      <c r="S1359">
        <v>1581</v>
      </c>
      <c r="T1359">
        <v>1369</v>
      </c>
      <c r="U1359">
        <v>1348</v>
      </c>
      <c r="W1359">
        <v>1369</v>
      </c>
      <c r="X1359">
        <v>1333</v>
      </c>
      <c r="AA1359">
        <v>1670</v>
      </c>
      <c r="AB1359">
        <v>1626</v>
      </c>
      <c r="AC1359">
        <v>1637</v>
      </c>
      <c r="AD1359">
        <v>1468</v>
      </c>
      <c r="AF1359">
        <v>1384</v>
      </c>
      <c r="AG1359">
        <v>1383</v>
      </c>
      <c r="AH1359">
        <v>1388</v>
      </c>
      <c r="AI1359">
        <v>1316</v>
      </c>
      <c r="AM1359">
        <v>1625.5</v>
      </c>
      <c r="AN1359">
        <v>1361.25</v>
      </c>
      <c r="AP1359">
        <v>21</v>
      </c>
      <c r="AQ1359">
        <v>180</v>
      </c>
      <c r="AR1359"/>
      <c r="AS1359"/>
      <c r="AW1359">
        <v>6</v>
      </c>
      <c r="AX1359">
        <v>6</v>
      </c>
      <c r="AY1359">
        <v>6</v>
      </c>
      <c r="AZ1359">
        <v>6</v>
      </c>
      <c r="BG1359">
        <v>0</v>
      </c>
      <c r="BH1359"/>
      <c r="BV1359">
        <v>0</v>
      </c>
      <c r="BW1359"/>
      <c r="CG1359">
        <v>0</v>
      </c>
      <c r="CH1359">
        <v>0</v>
      </c>
      <c r="CI1359"/>
      <c r="CJ1359">
        <v>1.4999999999999999E-2</v>
      </c>
      <c r="CQ1359" t="s">
        <v>174</v>
      </c>
      <c r="CR1359" t="s">
        <v>175</v>
      </c>
      <c r="CS1359">
        <v>0</v>
      </c>
    </row>
    <row r="1360" spans="1:97" x14ac:dyDescent="0.2">
      <c r="A1360">
        <v>2022</v>
      </c>
      <c r="B1360">
        <v>3</v>
      </c>
      <c r="C1360" s="262">
        <v>44620</v>
      </c>
      <c r="D1360">
        <v>417</v>
      </c>
      <c r="E1360">
        <v>661</v>
      </c>
      <c r="F1360">
        <v>4</v>
      </c>
      <c r="G1360" t="s">
        <v>306</v>
      </c>
      <c r="H1360" t="s">
        <v>307</v>
      </c>
      <c r="I1360" t="s">
        <v>160</v>
      </c>
      <c r="J1360">
        <v>1</v>
      </c>
      <c r="K1360">
        <v>6</v>
      </c>
      <c r="L1360">
        <v>276</v>
      </c>
      <c r="M1360">
        <v>259.7</v>
      </c>
      <c r="N1360">
        <v>295.60000000000002</v>
      </c>
      <c r="O1360">
        <v>173</v>
      </c>
      <c r="P1360">
        <v>181</v>
      </c>
      <c r="R1360">
        <v>172</v>
      </c>
      <c r="S1360">
        <v>166</v>
      </c>
      <c r="T1360">
        <v>146</v>
      </c>
      <c r="U1360">
        <v>148</v>
      </c>
      <c r="W1360">
        <v>150</v>
      </c>
      <c r="X1360">
        <v>141</v>
      </c>
      <c r="Y1360">
        <v>181</v>
      </c>
      <c r="Z1360">
        <v>171</v>
      </c>
      <c r="AA1360">
        <v>186</v>
      </c>
      <c r="AB1360">
        <v>173</v>
      </c>
      <c r="AC1360">
        <v>184</v>
      </c>
      <c r="AD1360">
        <v>162</v>
      </c>
      <c r="AF1360">
        <v>152</v>
      </c>
      <c r="AG1360">
        <v>146</v>
      </c>
      <c r="AH1360">
        <v>150</v>
      </c>
      <c r="AI1360">
        <v>146</v>
      </c>
      <c r="AK1360">
        <v>184</v>
      </c>
      <c r="AL1360">
        <v>178</v>
      </c>
      <c r="AM1360">
        <v>174.625</v>
      </c>
      <c r="AN1360">
        <v>147.375</v>
      </c>
      <c r="AP1360">
        <v>21</v>
      </c>
      <c r="AQ1360">
        <v>180</v>
      </c>
      <c r="AR1360">
        <v>20.2247191011236</v>
      </c>
      <c r="AS1360">
        <v>20.2247191011236</v>
      </c>
      <c r="BG1360">
        <v>0</v>
      </c>
      <c r="BH1360"/>
      <c r="BK1360">
        <v>660</v>
      </c>
      <c r="BM1360">
        <v>6</v>
      </c>
      <c r="BN1360">
        <v>7</v>
      </c>
      <c r="BP1360">
        <v>4</v>
      </c>
      <c r="BV1360">
        <v>0</v>
      </c>
      <c r="BW1360">
        <v>660</v>
      </c>
      <c r="CG1360">
        <v>0</v>
      </c>
      <c r="CH1360">
        <v>0</v>
      </c>
      <c r="CI1360"/>
      <c r="CJ1360">
        <v>1.4999999999999999E-2</v>
      </c>
      <c r="CQ1360" t="s">
        <v>174</v>
      </c>
      <c r="CR1360" t="s">
        <v>175</v>
      </c>
      <c r="CS1360">
        <v>0</v>
      </c>
    </row>
    <row r="1361" spans="1:97" x14ac:dyDescent="0.2">
      <c r="A1361">
        <v>2022</v>
      </c>
      <c r="B1361">
        <v>3</v>
      </c>
      <c r="C1361" s="262">
        <v>44620</v>
      </c>
      <c r="D1361">
        <v>376</v>
      </c>
      <c r="E1361">
        <v>438</v>
      </c>
      <c r="F1361">
        <v>5</v>
      </c>
      <c r="G1361" t="s">
        <v>197</v>
      </c>
      <c r="H1361" t="s">
        <v>198</v>
      </c>
      <c r="I1361" t="s">
        <v>160</v>
      </c>
      <c r="J1361">
        <v>3</v>
      </c>
      <c r="K1361">
        <v>2</v>
      </c>
      <c r="L1361">
        <v>335</v>
      </c>
      <c r="M1361">
        <v>315.23500000000001</v>
      </c>
      <c r="N1361">
        <v>358.78500000000003</v>
      </c>
      <c r="O1361">
        <v>472</v>
      </c>
      <c r="P1361">
        <v>451</v>
      </c>
      <c r="T1361">
        <v>370</v>
      </c>
      <c r="U1361">
        <v>361</v>
      </c>
      <c r="Y1361">
        <v>135</v>
      </c>
      <c r="AM1361">
        <v>461.5</v>
      </c>
      <c r="AN1361">
        <v>365.5</v>
      </c>
      <c r="AP1361">
        <v>75</v>
      </c>
      <c r="AQ1361">
        <v>144</v>
      </c>
      <c r="AR1361">
        <v>8.8888888888888893</v>
      </c>
      <c r="AS1361">
        <v>8.8888888888888893</v>
      </c>
      <c r="AV1361">
        <v>780</v>
      </c>
      <c r="AW1361">
        <v>10</v>
      </c>
      <c r="AX1361">
        <v>8</v>
      </c>
      <c r="AY1361">
        <v>4</v>
      </c>
      <c r="BG1361">
        <v>0</v>
      </c>
      <c r="BH1361">
        <v>780</v>
      </c>
      <c r="BK1361">
        <v>96</v>
      </c>
      <c r="BV1361">
        <v>0</v>
      </c>
      <c r="BW1361">
        <v>96</v>
      </c>
      <c r="CG1361">
        <v>0</v>
      </c>
      <c r="CH1361">
        <v>0</v>
      </c>
      <c r="CI1361">
        <v>876</v>
      </c>
      <c r="CJ1361">
        <v>1.4999999999999999E-2</v>
      </c>
      <c r="CQ1361" t="s">
        <v>174</v>
      </c>
      <c r="CR1361" t="s">
        <v>175</v>
      </c>
      <c r="CS1361">
        <v>0</v>
      </c>
    </row>
    <row r="1362" spans="1:97" x14ac:dyDescent="0.2">
      <c r="A1362">
        <v>2022</v>
      </c>
      <c r="B1362">
        <v>3</v>
      </c>
      <c r="C1362" s="262">
        <v>44620</v>
      </c>
      <c r="D1362">
        <v>29</v>
      </c>
      <c r="E1362">
        <v>81</v>
      </c>
      <c r="F1362">
        <v>6</v>
      </c>
      <c r="G1362" t="s">
        <v>418</v>
      </c>
      <c r="H1362" t="s">
        <v>419</v>
      </c>
      <c r="I1362" t="s">
        <v>160</v>
      </c>
      <c r="J1362">
        <v>2</v>
      </c>
      <c r="K1362">
        <v>3</v>
      </c>
      <c r="L1362">
        <v>388</v>
      </c>
      <c r="M1362">
        <v>360.84</v>
      </c>
      <c r="N1362">
        <v>415.16</v>
      </c>
      <c r="P1362">
        <v>448</v>
      </c>
      <c r="R1362">
        <v>452</v>
      </c>
      <c r="S1362">
        <v>469</v>
      </c>
      <c r="U1362">
        <v>390</v>
      </c>
      <c r="W1362">
        <v>401</v>
      </c>
      <c r="X1362">
        <v>396</v>
      </c>
      <c r="AB1362">
        <v>491</v>
      </c>
      <c r="AC1362">
        <v>488</v>
      </c>
      <c r="AD1362">
        <v>463</v>
      </c>
      <c r="AG1362">
        <v>397</v>
      </c>
      <c r="AH1362">
        <v>402</v>
      </c>
      <c r="AI1362">
        <v>378</v>
      </c>
      <c r="AM1362">
        <v>468.5</v>
      </c>
      <c r="AN1362">
        <v>394</v>
      </c>
      <c r="AP1362">
        <v>60</v>
      </c>
      <c r="AQ1362">
        <v>120</v>
      </c>
      <c r="AR1362"/>
      <c r="AS1362"/>
      <c r="AW1362">
        <v>2</v>
      </c>
      <c r="AX1362">
        <v>1</v>
      </c>
      <c r="AY1362">
        <v>1</v>
      </c>
      <c r="BG1362">
        <v>0</v>
      </c>
      <c r="BH1362"/>
      <c r="BK1362">
        <v>690</v>
      </c>
      <c r="BN1362">
        <v>4</v>
      </c>
      <c r="BV1362">
        <v>0</v>
      </c>
      <c r="BW1362">
        <v>690</v>
      </c>
      <c r="BZ1362">
        <v>1</v>
      </c>
      <c r="CG1362">
        <v>0</v>
      </c>
      <c r="CH1362">
        <v>0</v>
      </c>
      <c r="CI1362"/>
      <c r="CJ1362">
        <v>1.4999999999999999E-2</v>
      </c>
      <c r="CQ1362" t="s">
        <v>169</v>
      </c>
      <c r="CR1362" t="s">
        <v>238</v>
      </c>
      <c r="CS1362">
        <v>0</v>
      </c>
    </row>
    <row r="1363" spans="1:97" x14ac:dyDescent="0.2">
      <c r="A1363">
        <v>2022</v>
      </c>
      <c r="B1363">
        <v>3</v>
      </c>
      <c r="C1363" s="262">
        <v>44620</v>
      </c>
      <c r="D1363">
        <v>29</v>
      </c>
      <c r="E1363">
        <v>83</v>
      </c>
      <c r="F1363">
        <v>6</v>
      </c>
      <c r="G1363" t="s">
        <v>416</v>
      </c>
      <c r="H1363" t="s">
        <v>417</v>
      </c>
      <c r="I1363" t="s">
        <v>160</v>
      </c>
      <c r="J1363">
        <v>2</v>
      </c>
      <c r="K1363">
        <v>3</v>
      </c>
      <c r="L1363">
        <v>22</v>
      </c>
      <c r="M1363">
        <v>20.46</v>
      </c>
      <c r="N1363">
        <v>23.54</v>
      </c>
      <c r="Z1363">
        <v>115</v>
      </c>
      <c r="AK1363">
        <v>110</v>
      </c>
      <c r="AL1363">
        <v>103</v>
      </c>
      <c r="AM1363"/>
      <c r="AN1363"/>
      <c r="AP1363">
        <v>60</v>
      </c>
      <c r="AQ1363">
        <v>120</v>
      </c>
      <c r="AR1363">
        <v>16.513761467889911</v>
      </c>
      <c r="AS1363">
        <v>16.513761467889911</v>
      </c>
      <c r="BG1363">
        <v>0</v>
      </c>
      <c r="BH1363"/>
      <c r="BV1363">
        <v>0</v>
      </c>
      <c r="BW1363"/>
      <c r="CG1363">
        <v>0</v>
      </c>
      <c r="CH1363">
        <v>0</v>
      </c>
      <c r="CI1363"/>
      <c r="CJ1363">
        <v>1.4999999999999999E-2</v>
      </c>
      <c r="CQ1363" t="s">
        <v>169</v>
      </c>
      <c r="CR1363" t="s">
        <v>238</v>
      </c>
      <c r="CS1363">
        <v>0</v>
      </c>
    </row>
    <row r="1364" spans="1:97" x14ac:dyDescent="0.2">
      <c r="A1364">
        <v>2022</v>
      </c>
      <c r="B1364">
        <v>3</v>
      </c>
      <c r="C1364" s="262">
        <v>44620</v>
      </c>
      <c r="D1364">
        <v>18</v>
      </c>
      <c r="E1364">
        <v>49</v>
      </c>
      <c r="F1364">
        <v>7</v>
      </c>
      <c r="G1364" t="s">
        <v>291</v>
      </c>
      <c r="H1364" t="s">
        <v>292</v>
      </c>
      <c r="I1364" t="s">
        <v>221</v>
      </c>
      <c r="J1364">
        <v>2</v>
      </c>
      <c r="K1364">
        <v>3</v>
      </c>
      <c r="L1364">
        <v>100</v>
      </c>
      <c r="M1364">
        <v>95.5</v>
      </c>
      <c r="N1364">
        <v>104.5</v>
      </c>
      <c r="R1364">
        <v>130</v>
      </c>
      <c r="S1364">
        <v>127</v>
      </c>
      <c r="W1364">
        <v>102</v>
      </c>
      <c r="X1364">
        <v>101</v>
      </c>
      <c r="AA1364">
        <v>152</v>
      </c>
      <c r="AB1364">
        <v>140</v>
      </c>
      <c r="AC1364">
        <v>138</v>
      </c>
      <c r="AD1364">
        <v>132</v>
      </c>
      <c r="AF1364">
        <v>110</v>
      </c>
      <c r="AG1364">
        <v>109</v>
      </c>
      <c r="AI1364">
        <v>106</v>
      </c>
      <c r="AM1364">
        <v>136.5</v>
      </c>
      <c r="AN1364">
        <v>105.6</v>
      </c>
      <c r="AP1364">
        <v>101</v>
      </c>
      <c r="AQ1364">
        <v>107</v>
      </c>
      <c r="AR1364"/>
      <c r="AS1364"/>
      <c r="AW1364">
        <v>4</v>
      </c>
      <c r="AX1364">
        <v>1</v>
      </c>
      <c r="AY1364">
        <v>1</v>
      </c>
      <c r="AZ1364">
        <v>1</v>
      </c>
      <c r="BG1364">
        <v>0</v>
      </c>
      <c r="BH1364"/>
      <c r="BK1364">
        <v>756</v>
      </c>
      <c r="BM1364">
        <v>2</v>
      </c>
      <c r="BN1364">
        <v>5</v>
      </c>
      <c r="BV1364">
        <v>0</v>
      </c>
      <c r="BW1364">
        <v>756</v>
      </c>
      <c r="BY1364">
        <v>1</v>
      </c>
      <c r="BZ1364">
        <v>2</v>
      </c>
      <c r="CG1364">
        <v>0</v>
      </c>
      <c r="CH1364">
        <v>0</v>
      </c>
      <c r="CI1364"/>
      <c r="CJ1364">
        <v>1.4999999999999999E-2</v>
      </c>
      <c r="CQ1364" t="s">
        <v>174</v>
      </c>
      <c r="CR1364" t="s">
        <v>222</v>
      </c>
      <c r="CS1364">
        <v>0</v>
      </c>
    </row>
    <row r="1365" spans="1:97" x14ac:dyDescent="0.2">
      <c r="A1365">
        <v>2022</v>
      </c>
      <c r="B1365">
        <v>3</v>
      </c>
      <c r="C1365" s="262">
        <v>44620</v>
      </c>
      <c r="D1365">
        <v>18</v>
      </c>
      <c r="E1365">
        <v>50</v>
      </c>
      <c r="F1365">
        <v>7</v>
      </c>
      <c r="G1365" t="s">
        <v>294</v>
      </c>
      <c r="H1365" t="s">
        <v>295</v>
      </c>
      <c r="I1365" t="s">
        <v>221</v>
      </c>
      <c r="J1365">
        <v>2</v>
      </c>
      <c r="K1365">
        <v>3</v>
      </c>
      <c r="L1365">
        <v>54</v>
      </c>
      <c r="M1365">
        <v>51.57</v>
      </c>
      <c r="N1365">
        <v>56.43</v>
      </c>
      <c r="R1365">
        <v>66</v>
      </c>
      <c r="S1365">
        <v>72</v>
      </c>
      <c r="W1365">
        <v>53</v>
      </c>
      <c r="X1365">
        <v>54</v>
      </c>
      <c r="Z1365">
        <v>101</v>
      </c>
      <c r="AA1365">
        <v>80</v>
      </c>
      <c r="AB1365">
        <v>68</v>
      </c>
      <c r="AC1365">
        <v>78</v>
      </c>
      <c r="AD1365">
        <v>68</v>
      </c>
      <c r="AF1365">
        <v>60</v>
      </c>
      <c r="AG1365">
        <v>59</v>
      </c>
      <c r="AH1365">
        <v>61</v>
      </c>
      <c r="AI1365">
        <v>58</v>
      </c>
      <c r="AK1365">
        <v>103</v>
      </c>
      <c r="AL1365">
        <v>102</v>
      </c>
      <c r="AM1365">
        <v>72</v>
      </c>
      <c r="AN1365">
        <v>57.5</v>
      </c>
      <c r="AP1365">
        <v>101</v>
      </c>
      <c r="AQ1365">
        <v>107</v>
      </c>
      <c r="AR1365">
        <v>17.647058823529409</v>
      </c>
      <c r="AS1365">
        <v>17.647058823529409</v>
      </c>
      <c r="AW1365">
        <v>6</v>
      </c>
      <c r="AX1365">
        <v>1</v>
      </c>
      <c r="AY1365">
        <v>1</v>
      </c>
      <c r="BG1365">
        <v>0</v>
      </c>
      <c r="BH1365"/>
      <c r="BK1365">
        <v>756</v>
      </c>
      <c r="BM1365">
        <v>1</v>
      </c>
      <c r="BN1365">
        <v>6</v>
      </c>
      <c r="BV1365">
        <v>0</v>
      </c>
      <c r="BW1365">
        <v>756</v>
      </c>
      <c r="BY1365">
        <v>0</v>
      </c>
      <c r="BZ1365">
        <v>2</v>
      </c>
      <c r="CG1365">
        <v>0</v>
      </c>
      <c r="CH1365">
        <v>0</v>
      </c>
      <c r="CI1365"/>
      <c r="CJ1365">
        <v>1.4999999999999999E-2</v>
      </c>
      <c r="CQ1365" t="s">
        <v>174</v>
      </c>
      <c r="CR1365" t="s">
        <v>222</v>
      </c>
      <c r="CS1365">
        <v>0</v>
      </c>
    </row>
    <row r="1366" spans="1:97" x14ac:dyDescent="0.2">
      <c r="A1366">
        <v>2022</v>
      </c>
      <c r="B1366">
        <v>3</v>
      </c>
      <c r="C1366" s="262">
        <v>44620</v>
      </c>
      <c r="D1366">
        <v>143</v>
      </c>
      <c r="E1366">
        <v>281</v>
      </c>
      <c r="F1366">
        <v>7</v>
      </c>
      <c r="G1366" t="s">
        <v>205</v>
      </c>
      <c r="H1366" t="s">
        <v>206</v>
      </c>
      <c r="I1366" t="s">
        <v>160</v>
      </c>
      <c r="J1366">
        <v>4</v>
      </c>
      <c r="K1366">
        <v>2</v>
      </c>
      <c r="L1366">
        <v>285</v>
      </c>
      <c r="M1366">
        <v>265.05</v>
      </c>
      <c r="N1366">
        <v>304.95</v>
      </c>
      <c r="O1366">
        <v>388</v>
      </c>
      <c r="P1366">
        <v>370</v>
      </c>
      <c r="R1366">
        <v>345</v>
      </c>
      <c r="S1366">
        <v>380</v>
      </c>
      <c r="T1366">
        <v>329</v>
      </c>
      <c r="U1366">
        <v>312</v>
      </c>
      <c r="W1366">
        <v>298</v>
      </c>
      <c r="X1366">
        <v>292</v>
      </c>
      <c r="AA1366">
        <v>355</v>
      </c>
      <c r="AF1366">
        <v>299</v>
      </c>
      <c r="AK1366">
        <v>124</v>
      </c>
      <c r="AM1366">
        <v>367.6</v>
      </c>
      <c r="AN1366">
        <v>306</v>
      </c>
      <c r="AP1366">
        <v>120</v>
      </c>
      <c r="AQ1366">
        <v>120</v>
      </c>
      <c r="AR1366">
        <v>7.258064516129032</v>
      </c>
      <c r="AS1366">
        <v>7.258064516129032</v>
      </c>
      <c r="AV1366">
        <v>1450</v>
      </c>
      <c r="AW1366">
        <v>8</v>
      </c>
      <c r="AX1366">
        <v>6</v>
      </c>
      <c r="AY1366">
        <v>2</v>
      </c>
      <c r="BG1366">
        <v>0</v>
      </c>
      <c r="BH1366">
        <v>1450</v>
      </c>
      <c r="BK1366">
        <v>416</v>
      </c>
      <c r="BL1366">
        <v>5</v>
      </c>
      <c r="BM1366">
        <v>5</v>
      </c>
      <c r="BN1366">
        <v>7</v>
      </c>
      <c r="BV1366">
        <v>0</v>
      </c>
      <c r="BW1366">
        <v>416</v>
      </c>
      <c r="BX1366">
        <v>6</v>
      </c>
      <c r="BY1366">
        <v>5</v>
      </c>
      <c r="BZ1366">
        <v>4</v>
      </c>
      <c r="CG1366">
        <v>0</v>
      </c>
      <c r="CH1366">
        <v>0</v>
      </c>
      <c r="CI1366">
        <v>1866</v>
      </c>
      <c r="CJ1366">
        <v>1.4999999999999999E-2</v>
      </c>
      <c r="CQ1366" t="s">
        <v>165</v>
      </c>
      <c r="CS1366">
        <v>0</v>
      </c>
    </row>
    <row r="1367" spans="1:97" x14ac:dyDescent="0.2">
      <c r="A1367">
        <v>2022</v>
      </c>
      <c r="B1367">
        <v>3</v>
      </c>
      <c r="C1367" s="262">
        <v>44620</v>
      </c>
      <c r="D1367">
        <v>241</v>
      </c>
      <c r="E1367">
        <v>165</v>
      </c>
      <c r="F1367">
        <v>7</v>
      </c>
      <c r="G1367" t="s">
        <v>441</v>
      </c>
      <c r="H1367" t="s">
        <v>442</v>
      </c>
      <c r="I1367" t="s">
        <v>160</v>
      </c>
      <c r="J1367">
        <v>2</v>
      </c>
      <c r="K1367">
        <v>2</v>
      </c>
      <c r="L1367">
        <v>706</v>
      </c>
      <c r="M1367">
        <v>656.58</v>
      </c>
      <c r="N1367">
        <v>755.42</v>
      </c>
      <c r="Y1367">
        <v>123</v>
      </c>
      <c r="Z1367">
        <v>124</v>
      </c>
      <c r="AM1367"/>
      <c r="AN1367"/>
      <c r="AP1367">
        <v>60</v>
      </c>
      <c r="AQ1367">
        <v>120</v>
      </c>
      <c r="AR1367">
        <v>14.634146341463421</v>
      </c>
      <c r="AS1367">
        <v>14.634146341463421</v>
      </c>
      <c r="BG1367">
        <v>0</v>
      </c>
      <c r="BH1367"/>
      <c r="BV1367">
        <v>0</v>
      </c>
      <c r="BW1367"/>
      <c r="CG1367">
        <v>0</v>
      </c>
      <c r="CH1367">
        <v>0</v>
      </c>
      <c r="CI1367"/>
      <c r="CJ1367">
        <v>1.4999999999999999E-2</v>
      </c>
      <c r="CQ1367" t="s">
        <v>165</v>
      </c>
      <c r="CR1367" t="s">
        <v>165</v>
      </c>
      <c r="CS1367">
        <v>0</v>
      </c>
    </row>
    <row r="1368" spans="1:97" x14ac:dyDescent="0.2">
      <c r="A1368">
        <v>2022</v>
      </c>
      <c r="B1368">
        <v>3</v>
      </c>
      <c r="C1368" s="262">
        <v>44620</v>
      </c>
      <c r="D1368">
        <v>124</v>
      </c>
      <c r="E1368">
        <v>688</v>
      </c>
      <c r="F1368">
        <v>8</v>
      </c>
      <c r="G1368" t="s">
        <v>274</v>
      </c>
      <c r="H1368" t="s">
        <v>275</v>
      </c>
      <c r="I1368" t="s">
        <v>160</v>
      </c>
      <c r="J1368">
        <v>2</v>
      </c>
      <c r="K1368">
        <v>2</v>
      </c>
      <c r="L1368">
        <v>200</v>
      </c>
      <c r="M1368">
        <v>180</v>
      </c>
      <c r="N1368">
        <v>220</v>
      </c>
      <c r="O1368">
        <v>300</v>
      </c>
      <c r="P1368">
        <v>315</v>
      </c>
      <c r="R1368">
        <v>250</v>
      </c>
      <c r="S1368">
        <v>269</v>
      </c>
      <c r="T1368">
        <v>190</v>
      </c>
      <c r="U1368">
        <v>197</v>
      </c>
      <c r="W1368">
        <v>193</v>
      </c>
      <c r="X1368">
        <v>199</v>
      </c>
      <c r="AM1368">
        <v>283.5</v>
      </c>
      <c r="AN1368">
        <v>194.75</v>
      </c>
      <c r="AP1368">
        <v>59</v>
      </c>
      <c r="AQ1368">
        <v>122</v>
      </c>
      <c r="AR1368"/>
      <c r="AS1368"/>
      <c r="AV1368">
        <v>470</v>
      </c>
      <c r="AW1368">
        <v>4</v>
      </c>
      <c r="AX1368">
        <v>1</v>
      </c>
      <c r="AY1368">
        <v>1</v>
      </c>
      <c r="BG1368">
        <v>0</v>
      </c>
      <c r="BH1368">
        <v>470</v>
      </c>
      <c r="BK1368">
        <v>1280</v>
      </c>
      <c r="BM1368">
        <v>2</v>
      </c>
      <c r="BN1368">
        <v>4</v>
      </c>
      <c r="BV1368">
        <v>0</v>
      </c>
      <c r="BW1368">
        <v>1280</v>
      </c>
      <c r="BY1368">
        <v>1</v>
      </c>
      <c r="BZ1368">
        <v>2</v>
      </c>
      <c r="CG1368">
        <v>0</v>
      </c>
      <c r="CH1368">
        <v>0</v>
      </c>
      <c r="CI1368">
        <v>1750</v>
      </c>
      <c r="CJ1368">
        <v>1.4999999999999999E-2</v>
      </c>
      <c r="CQ1368" t="s">
        <v>169</v>
      </c>
      <c r="CR1368" t="s">
        <v>179</v>
      </c>
      <c r="CS1368">
        <v>0</v>
      </c>
    </row>
    <row r="1369" spans="1:97" x14ac:dyDescent="0.2">
      <c r="A1369">
        <v>2022</v>
      </c>
      <c r="B1369">
        <v>3</v>
      </c>
      <c r="C1369" s="262">
        <v>44620</v>
      </c>
      <c r="D1369">
        <v>124</v>
      </c>
      <c r="E1369">
        <v>689</v>
      </c>
      <c r="F1369">
        <v>8</v>
      </c>
      <c r="G1369" t="s">
        <v>276</v>
      </c>
      <c r="H1369" t="s">
        <v>277</v>
      </c>
      <c r="I1369" t="s">
        <v>160</v>
      </c>
      <c r="J1369">
        <v>2</v>
      </c>
      <c r="K1369">
        <v>2</v>
      </c>
      <c r="L1369">
        <v>75</v>
      </c>
      <c r="M1369">
        <v>67.5</v>
      </c>
      <c r="N1369">
        <v>82.5</v>
      </c>
      <c r="O1369">
        <v>120</v>
      </c>
      <c r="P1369">
        <v>131</v>
      </c>
      <c r="R1369">
        <v>100</v>
      </c>
      <c r="S1369">
        <v>94</v>
      </c>
      <c r="T1369">
        <v>82</v>
      </c>
      <c r="U1369">
        <v>81</v>
      </c>
      <c r="W1369">
        <v>81</v>
      </c>
      <c r="X1369">
        <v>82</v>
      </c>
      <c r="AM1369">
        <v>111.25</v>
      </c>
      <c r="AN1369">
        <v>81.5</v>
      </c>
      <c r="AP1369">
        <v>59</v>
      </c>
      <c r="AQ1369">
        <v>122</v>
      </c>
      <c r="AR1369"/>
      <c r="AS1369"/>
      <c r="AV1369">
        <v>810</v>
      </c>
      <c r="AW1369">
        <v>2</v>
      </c>
      <c r="AX1369">
        <v>1</v>
      </c>
      <c r="AY1369">
        <v>1</v>
      </c>
      <c r="BG1369">
        <v>0</v>
      </c>
      <c r="BH1369">
        <v>810</v>
      </c>
      <c r="BK1369">
        <v>810</v>
      </c>
      <c r="BL1369">
        <v>1</v>
      </c>
      <c r="BN1369">
        <v>5</v>
      </c>
      <c r="BV1369">
        <v>0</v>
      </c>
      <c r="BW1369">
        <v>810</v>
      </c>
      <c r="BX1369">
        <v>1</v>
      </c>
      <c r="BZ1369">
        <v>3</v>
      </c>
      <c r="CG1369">
        <v>0</v>
      </c>
      <c r="CH1369">
        <v>0</v>
      </c>
      <c r="CI1369">
        <v>1620</v>
      </c>
      <c r="CJ1369">
        <v>1.4999999999999999E-2</v>
      </c>
      <c r="CQ1369" t="s">
        <v>169</v>
      </c>
      <c r="CR1369" t="s">
        <v>179</v>
      </c>
      <c r="CS1369">
        <v>0</v>
      </c>
    </row>
    <row r="1370" spans="1:97" x14ac:dyDescent="0.2">
      <c r="A1370">
        <v>2022</v>
      </c>
      <c r="B1370">
        <v>3</v>
      </c>
      <c r="C1370" s="262">
        <v>44620</v>
      </c>
      <c r="D1370">
        <v>125</v>
      </c>
      <c r="E1370">
        <v>690</v>
      </c>
      <c r="F1370">
        <v>8</v>
      </c>
      <c r="G1370" t="s">
        <v>231</v>
      </c>
      <c r="H1370" t="s">
        <v>232</v>
      </c>
      <c r="I1370" t="s">
        <v>160</v>
      </c>
      <c r="J1370">
        <v>4</v>
      </c>
      <c r="K1370">
        <v>4</v>
      </c>
      <c r="L1370">
        <v>170</v>
      </c>
      <c r="M1370">
        <v>153</v>
      </c>
      <c r="N1370">
        <v>187</v>
      </c>
      <c r="O1370">
        <v>198</v>
      </c>
      <c r="P1370">
        <v>210</v>
      </c>
      <c r="R1370">
        <v>194</v>
      </c>
      <c r="S1370">
        <v>190</v>
      </c>
      <c r="T1370">
        <v>159</v>
      </c>
      <c r="U1370">
        <v>160</v>
      </c>
      <c r="W1370">
        <v>158</v>
      </c>
      <c r="X1370">
        <v>157</v>
      </c>
      <c r="AA1370">
        <v>189</v>
      </c>
      <c r="AB1370">
        <v>187</v>
      </c>
      <c r="AC1370">
        <v>193</v>
      </c>
      <c r="AD1370">
        <v>195</v>
      </c>
      <c r="AF1370">
        <v>163</v>
      </c>
      <c r="AG1370">
        <v>160</v>
      </c>
      <c r="AH1370">
        <v>173</v>
      </c>
      <c r="AI1370">
        <v>157</v>
      </c>
      <c r="AM1370">
        <v>194.5</v>
      </c>
      <c r="AN1370">
        <v>160.875</v>
      </c>
      <c r="AP1370">
        <v>120</v>
      </c>
      <c r="AQ1370">
        <v>120</v>
      </c>
      <c r="AR1370"/>
      <c r="AS1370"/>
      <c r="AV1370">
        <v>648</v>
      </c>
      <c r="AW1370">
        <v>2</v>
      </c>
      <c r="AX1370">
        <v>2</v>
      </c>
      <c r="AY1370">
        <v>3</v>
      </c>
      <c r="BG1370">
        <v>0</v>
      </c>
      <c r="BH1370">
        <v>648</v>
      </c>
      <c r="BV1370">
        <v>0</v>
      </c>
      <c r="BW1370"/>
      <c r="CG1370">
        <v>0</v>
      </c>
      <c r="CH1370">
        <v>0</v>
      </c>
      <c r="CI1370"/>
      <c r="CJ1370">
        <v>1.4999999999999999E-2</v>
      </c>
      <c r="CQ1370" t="s">
        <v>229</v>
      </c>
      <c r="CR1370" t="s">
        <v>230</v>
      </c>
      <c r="CS1370">
        <v>0</v>
      </c>
    </row>
    <row r="1371" spans="1:97" x14ac:dyDescent="0.2">
      <c r="A1371">
        <v>2022</v>
      </c>
      <c r="B1371">
        <v>3</v>
      </c>
      <c r="C1371" s="262">
        <v>44620</v>
      </c>
      <c r="D1371">
        <v>125</v>
      </c>
      <c r="E1371">
        <v>691</v>
      </c>
      <c r="F1371">
        <v>8</v>
      </c>
      <c r="G1371" t="s">
        <v>227</v>
      </c>
      <c r="H1371" t="s">
        <v>228</v>
      </c>
      <c r="I1371" t="s">
        <v>160</v>
      </c>
      <c r="J1371">
        <v>4</v>
      </c>
      <c r="K1371">
        <v>4</v>
      </c>
      <c r="L1371">
        <v>194</v>
      </c>
      <c r="M1371">
        <v>174.6</v>
      </c>
      <c r="N1371">
        <v>213.4</v>
      </c>
      <c r="O1371">
        <v>218</v>
      </c>
      <c r="P1371">
        <v>210</v>
      </c>
      <c r="R1371">
        <v>199</v>
      </c>
      <c r="S1371">
        <v>211</v>
      </c>
      <c r="T1371">
        <v>184</v>
      </c>
      <c r="U1371">
        <v>191</v>
      </c>
      <c r="W1371">
        <v>185</v>
      </c>
      <c r="X1371">
        <v>182</v>
      </c>
      <c r="Y1371">
        <v>116</v>
      </c>
      <c r="Z1371">
        <v>110</v>
      </c>
      <c r="AA1371">
        <v>214</v>
      </c>
      <c r="AB1371">
        <v>224</v>
      </c>
      <c r="AC1371">
        <v>207</v>
      </c>
      <c r="AD1371">
        <v>217</v>
      </c>
      <c r="AF1371">
        <v>184</v>
      </c>
      <c r="AG1371">
        <v>181</v>
      </c>
      <c r="AH1371">
        <v>192</v>
      </c>
      <c r="AI1371">
        <v>185</v>
      </c>
      <c r="AK1371">
        <v>113</v>
      </c>
      <c r="AL1371">
        <v>104</v>
      </c>
      <c r="AM1371">
        <v>212.5</v>
      </c>
      <c r="AN1371">
        <v>185.5</v>
      </c>
      <c r="AP1371">
        <v>120</v>
      </c>
      <c r="AQ1371">
        <v>120</v>
      </c>
      <c r="AR1371">
        <v>8.1818181818181817</v>
      </c>
      <c r="AS1371">
        <v>8.1818181818181817</v>
      </c>
      <c r="AV1371">
        <v>648</v>
      </c>
      <c r="AW1371">
        <v>3</v>
      </c>
      <c r="AX1371">
        <v>3</v>
      </c>
      <c r="AY1371">
        <v>2</v>
      </c>
      <c r="BG1371">
        <v>0</v>
      </c>
      <c r="BH1371">
        <v>648</v>
      </c>
      <c r="BV1371">
        <v>0</v>
      </c>
      <c r="BW1371"/>
      <c r="CG1371">
        <v>0</v>
      </c>
      <c r="CH1371">
        <v>0</v>
      </c>
      <c r="CI1371"/>
      <c r="CJ1371">
        <v>1.4999999999999999E-2</v>
      </c>
      <c r="CQ1371" t="s">
        <v>229</v>
      </c>
      <c r="CR1371" t="s">
        <v>230</v>
      </c>
      <c r="CS1371">
        <v>0</v>
      </c>
    </row>
    <row r="1372" spans="1:97" x14ac:dyDescent="0.2">
      <c r="A1372">
        <v>2022</v>
      </c>
      <c r="B1372">
        <v>3</v>
      </c>
      <c r="C1372" s="262">
        <v>44620</v>
      </c>
      <c r="D1372">
        <v>227</v>
      </c>
      <c r="E1372">
        <v>155</v>
      </c>
      <c r="F1372">
        <v>28</v>
      </c>
      <c r="G1372" t="s">
        <v>315</v>
      </c>
      <c r="H1372" t="s">
        <v>316</v>
      </c>
      <c r="I1372" t="s">
        <v>317</v>
      </c>
      <c r="J1372">
        <v>3</v>
      </c>
      <c r="K1372">
        <v>2</v>
      </c>
      <c r="L1372">
        <v>122</v>
      </c>
      <c r="M1372">
        <v>113.46</v>
      </c>
      <c r="N1372">
        <v>130.54</v>
      </c>
      <c r="O1372">
        <v>172</v>
      </c>
      <c r="P1372">
        <v>165</v>
      </c>
      <c r="R1372">
        <v>166</v>
      </c>
      <c r="S1372">
        <v>192</v>
      </c>
      <c r="T1372">
        <v>131</v>
      </c>
      <c r="U1372">
        <v>125</v>
      </c>
      <c r="W1372">
        <v>129</v>
      </c>
      <c r="X1372">
        <v>135</v>
      </c>
      <c r="Y1372">
        <v>135</v>
      </c>
      <c r="AM1372">
        <v>173.75</v>
      </c>
      <c r="AN1372">
        <v>130</v>
      </c>
      <c r="AP1372">
        <v>80</v>
      </c>
      <c r="AQ1372">
        <v>135</v>
      </c>
      <c r="AR1372">
        <v>8.8888888888888893</v>
      </c>
      <c r="AS1372">
        <v>8.8888888888888893</v>
      </c>
      <c r="AV1372">
        <v>792</v>
      </c>
      <c r="AW1372">
        <v>2</v>
      </c>
      <c r="AX1372">
        <v>2</v>
      </c>
      <c r="AY1372">
        <v>2</v>
      </c>
      <c r="BG1372">
        <v>0</v>
      </c>
      <c r="BH1372">
        <v>792</v>
      </c>
      <c r="BK1372">
        <v>1080</v>
      </c>
      <c r="BV1372">
        <v>0</v>
      </c>
      <c r="BW1372">
        <v>1080</v>
      </c>
      <c r="CG1372">
        <v>0</v>
      </c>
      <c r="CH1372">
        <v>0</v>
      </c>
      <c r="CI1372">
        <v>1872</v>
      </c>
      <c r="CJ1372">
        <v>0.02</v>
      </c>
      <c r="CQ1372" t="s">
        <v>169</v>
      </c>
      <c r="CR1372" t="s">
        <v>170</v>
      </c>
      <c r="CS1372">
        <v>0</v>
      </c>
    </row>
    <row r="1373" spans="1:97" x14ac:dyDescent="0.2">
      <c r="A1373">
        <v>2022</v>
      </c>
      <c r="B1373">
        <v>3</v>
      </c>
      <c r="C1373" s="262">
        <v>44620</v>
      </c>
      <c r="D1373">
        <v>53</v>
      </c>
      <c r="E1373">
        <v>131</v>
      </c>
      <c r="F1373">
        <v>30</v>
      </c>
      <c r="G1373" t="s">
        <v>435</v>
      </c>
      <c r="H1373" t="s">
        <v>436</v>
      </c>
      <c r="I1373" t="s">
        <v>204</v>
      </c>
      <c r="J1373">
        <v>25</v>
      </c>
      <c r="K1373">
        <v>1</v>
      </c>
      <c r="L1373">
        <v>10</v>
      </c>
      <c r="M1373">
        <v>9.3000000000000007</v>
      </c>
      <c r="N1373">
        <v>10.7</v>
      </c>
      <c r="O1373">
        <v>12</v>
      </c>
      <c r="P1373">
        <v>14</v>
      </c>
      <c r="R1373">
        <v>13</v>
      </c>
      <c r="T1373">
        <v>9</v>
      </c>
      <c r="U1373">
        <v>9</v>
      </c>
      <c r="W1373">
        <v>9</v>
      </c>
      <c r="AM1373">
        <v>13</v>
      </c>
      <c r="AN1373">
        <v>9</v>
      </c>
      <c r="AP1373">
        <v>910</v>
      </c>
      <c r="AQ1373">
        <v>99</v>
      </c>
      <c r="AR1373"/>
      <c r="AS1373"/>
      <c r="AV1373">
        <v>7600</v>
      </c>
      <c r="AW1373">
        <v>4</v>
      </c>
      <c r="AX1373">
        <v>10</v>
      </c>
      <c r="AY1373">
        <v>14</v>
      </c>
      <c r="BG1373">
        <v>0</v>
      </c>
      <c r="BH1373">
        <v>7600</v>
      </c>
      <c r="BV1373">
        <v>0</v>
      </c>
      <c r="BW1373"/>
      <c r="CG1373">
        <v>0</v>
      </c>
      <c r="CH1373">
        <v>0</v>
      </c>
      <c r="CI1373"/>
      <c r="CJ1373">
        <v>0.02</v>
      </c>
      <c r="CQ1373" t="s">
        <v>169</v>
      </c>
      <c r="CR1373" t="s">
        <v>238</v>
      </c>
      <c r="CS1373">
        <v>0</v>
      </c>
    </row>
    <row r="1374" spans="1:97" x14ac:dyDescent="0.2">
      <c r="A1374">
        <v>2022</v>
      </c>
      <c r="B1374">
        <v>3</v>
      </c>
      <c r="C1374" s="262">
        <v>44620</v>
      </c>
      <c r="D1374">
        <v>4</v>
      </c>
      <c r="E1374">
        <v>11</v>
      </c>
      <c r="F1374">
        <v>48</v>
      </c>
      <c r="G1374" t="s">
        <v>244</v>
      </c>
      <c r="H1374" t="s">
        <v>245</v>
      </c>
      <c r="I1374" t="s">
        <v>201</v>
      </c>
      <c r="J1374">
        <v>2</v>
      </c>
      <c r="K1374">
        <v>2</v>
      </c>
      <c r="L1374">
        <v>212</v>
      </c>
      <c r="M1374">
        <v>197.16</v>
      </c>
      <c r="N1374">
        <v>226.84</v>
      </c>
      <c r="AA1374">
        <v>262</v>
      </c>
      <c r="AB1374">
        <v>263</v>
      </c>
      <c r="AF1374">
        <v>224</v>
      </c>
      <c r="AG1374">
        <v>222</v>
      </c>
      <c r="AM1374">
        <v>262.5</v>
      </c>
      <c r="AN1374">
        <v>223</v>
      </c>
      <c r="AP1374">
        <v>48</v>
      </c>
      <c r="AQ1374">
        <v>195</v>
      </c>
      <c r="AR1374"/>
      <c r="AS1374"/>
      <c r="AV1374">
        <v>488</v>
      </c>
      <c r="BG1374">
        <v>0</v>
      </c>
      <c r="BH1374">
        <v>488</v>
      </c>
      <c r="BK1374">
        <v>384</v>
      </c>
      <c r="BL1374">
        <v>2</v>
      </c>
      <c r="BM1374">
        <v>3</v>
      </c>
      <c r="BN1374">
        <v>4</v>
      </c>
      <c r="BV1374">
        <v>0</v>
      </c>
      <c r="BW1374">
        <v>384</v>
      </c>
      <c r="CG1374">
        <v>0</v>
      </c>
      <c r="CH1374">
        <v>0</v>
      </c>
      <c r="CI1374">
        <v>872</v>
      </c>
      <c r="CJ1374">
        <v>0.02</v>
      </c>
      <c r="CQ1374" t="s">
        <v>169</v>
      </c>
      <c r="CR1374" t="s">
        <v>238</v>
      </c>
      <c r="CS1374">
        <v>0</v>
      </c>
    </row>
    <row r="1375" spans="1:97" x14ac:dyDescent="0.2">
      <c r="A1375">
        <v>2022</v>
      </c>
      <c r="B1375">
        <v>3</v>
      </c>
      <c r="C1375" s="262">
        <v>44620</v>
      </c>
      <c r="D1375">
        <v>4</v>
      </c>
      <c r="E1375">
        <v>12</v>
      </c>
      <c r="F1375">
        <v>48</v>
      </c>
      <c r="G1375" t="s">
        <v>236</v>
      </c>
      <c r="H1375" t="s">
        <v>237</v>
      </c>
      <c r="I1375" t="s">
        <v>201</v>
      </c>
      <c r="J1375">
        <v>2</v>
      </c>
      <c r="K1375">
        <v>2</v>
      </c>
      <c r="L1375">
        <v>212</v>
      </c>
      <c r="M1375">
        <v>197.16</v>
      </c>
      <c r="N1375">
        <v>226.84</v>
      </c>
      <c r="AA1375">
        <v>270</v>
      </c>
      <c r="AB1375">
        <v>268</v>
      </c>
      <c r="AF1375">
        <v>227</v>
      </c>
      <c r="AG1375">
        <v>226</v>
      </c>
      <c r="AK1375">
        <v>137</v>
      </c>
      <c r="AM1375">
        <v>269</v>
      </c>
      <c r="AN1375">
        <v>226.5</v>
      </c>
      <c r="AP1375">
        <v>48</v>
      </c>
      <c r="AQ1375">
        <v>195</v>
      </c>
      <c r="AR1375">
        <v>13.13868613138686</v>
      </c>
      <c r="AS1375">
        <v>13.13868613138686</v>
      </c>
      <c r="AV1375">
        <v>488</v>
      </c>
      <c r="BG1375">
        <v>0</v>
      </c>
      <c r="BH1375">
        <v>488</v>
      </c>
      <c r="BK1375">
        <v>384</v>
      </c>
      <c r="BL1375">
        <v>2</v>
      </c>
      <c r="BM1375">
        <v>5</v>
      </c>
      <c r="BN1375">
        <v>2</v>
      </c>
      <c r="BV1375">
        <v>0</v>
      </c>
      <c r="BW1375">
        <v>384</v>
      </c>
      <c r="CG1375">
        <v>0</v>
      </c>
      <c r="CH1375">
        <v>0</v>
      </c>
      <c r="CI1375">
        <v>872</v>
      </c>
      <c r="CJ1375">
        <v>0.02</v>
      </c>
      <c r="CQ1375" t="s">
        <v>169</v>
      </c>
      <c r="CR1375" t="s">
        <v>238</v>
      </c>
      <c r="CS1375">
        <v>0</v>
      </c>
    </row>
    <row r="1376" spans="1:97" x14ac:dyDescent="0.2">
      <c r="A1376">
        <v>2022</v>
      </c>
      <c r="B1376">
        <v>3</v>
      </c>
      <c r="C1376" s="262">
        <v>44620</v>
      </c>
      <c r="D1376">
        <v>334</v>
      </c>
      <c r="E1376">
        <v>254</v>
      </c>
      <c r="F1376">
        <v>49</v>
      </c>
      <c r="G1376" t="s">
        <v>200</v>
      </c>
      <c r="H1376" t="s">
        <v>168</v>
      </c>
      <c r="I1376" t="s">
        <v>201</v>
      </c>
      <c r="J1376">
        <v>4</v>
      </c>
      <c r="K1376">
        <v>2</v>
      </c>
      <c r="L1376">
        <v>203</v>
      </c>
      <c r="M1376">
        <v>188.79</v>
      </c>
      <c r="N1376">
        <v>217.21</v>
      </c>
      <c r="O1376">
        <v>245</v>
      </c>
      <c r="P1376">
        <v>285</v>
      </c>
      <c r="R1376">
        <v>300</v>
      </c>
      <c r="S1376">
        <v>289</v>
      </c>
      <c r="T1376">
        <v>185</v>
      </c>
      <c r="U1376">
        <v>209</v>
      </c>
      <c r="W1376">
        <v>211</v>
      </c>
      <c r="X1376">
        <v>210</v>
      </c>
      <c r="Y1376">
        <v>142</v>
      </c>
      <c r="Z1376">
        <v>138</v>
      </c>
      <c r="AA1376">
        <v>294</v>
      </c>
      <c r="AB1376">
        <v>305</v>
      </c>
      <c r="AC1376">
        <v>347</v>
      </c>
      <c r="AF1376">
        <v>208</v>
      </c>
      <c r="AG1376">
        <v>235</v>
      </c>
      <c r="AH1376">
        <v>241</v>
      </c>
      <c r="AK1376">
        <v>138</v>
      </c>
      <c r="AL1376">
        <v>136</v>
      </c>
      <c r="AM1376">
        <v>295</v>
      </c>
      <c r="AN1376">
        <v>214.14285714285711</v>
      </c>
      <c r="AP1376">
        <v>94</v>
      </c>
      <c r="AQ1376">
        <v>153</v>
      </c>
      <c r="AR1376">
        <v>6.5217391304347823</v>
      </c>
      <c r="AS1376">
        <v>6.5217391304347823</v>
      </c>
      <c r="AV1376">
        <v>600</v>
      </c>
      <c r="AW1376">
        <v>3</v>
      </c>
      <c r="AX1376">
        <v>6</v>
      </c>
      <c r="AY1376">
        <v>9</v>
      </c>
      <c r="BG1376">
        <v>0</v>
      </c>
      <c r="BH1376">
        <v>600</v>
      </c>
      <c r="BK1376">
        <v>600</v>
      </c>
      <c r="BL1376">
        <v>2</v>
      </c>
      <c r="BM1376">
        <v>4</v>
      </c>
      <c r="BN1376">
        <v>6</v>
      </c>
      <c r="BV1376">
        <v>0</v>
      </c>
      <c r="BW1376">
        <v>600</v>
      </c>
      <c r="BX1376">
        <v>2</v>
      </c>
      <c r="BY1376">
        <v>5</v>
      </c>
      <c r="BZ1376">
        <v>7</v>
      </c>
      <c r="CG1376">
        <v>0</v>
      </c>
      <c r="CH1376">
        <v>0</v>
      </c>
      <c r="CI1376">
        <v>1200</v>
      </c>
      <c r="CJ1376">
        <v>0.02</v>
      </c>
      <c r="CQ1376" t="s">
        <v>169</v>
      </c>
      <c r="CR1376" t="s">
        <v>170</v>
      </c>
      <c r="CS1376">
        <v>0</v>
      </c>
    </row>
    <row r="1377" spans="1:97" x14ac:dyDescent="0.2">
      <c r="A1377">
        <v>2022</v>
      </c>
      <c r="B1377">
        <v>3</v>
      </c>
      <c r="C1377" s="262">
        <v>44621</v>
      </c>
      <c r="D1377">
        <v>137</v>
      </c>
      <c r="E1377">
        <v>273</v>
      </c>
      <c r="F1377">
        <v>2</v>
      </c>
      <c r="G1377" t="s">
        <v>163</v>
      </c>
      <c r="H1377" t="s">
        <v>164</v>
      </c>
      <c r="I1377" t="s">
        <v>160</v>
      </c>
      <c r="J1377">
        <v>3</v>
      </c>
      <c r="K1377">
        <v>2</v>
      </c>
      <c r="L1377">
        <v>564</v>
      </c>
      <c r="M1377">
        <v>524.52</v>
      </c>
      <c r="N1377">
        <v>603.48</v>
      </c>
      <c r="Y1377">
        <v>118</v>
      </c>
      <c r="Z1377">
        <v>114</v>
      </c>
      <c r="AK1377">
        <v>148</v>
      </c>
      <c r="AL1377">
        <v>149</v>
      </c>
      <c r="AM1377"/>
      <c r="AN1377"/>
      <c r="AP1377">
        <v>93</v>
      </c>
      <c r="AQ1377">
        <v>116</v>
      </c>
      <c r="AR1377">
        <v>9.0909090909090917</v>
      </c>
      <c r="AS1377">
        <v>9.0909090909090917</v>
      </c>
      <c r="AV1377">
        <v>822</v>
      </c>
      <c r="AW1377">
        <v>6</v>
      </c>
      <c r="AX1377">
        <v>2</v>
      </c>
      <c r="AY1377">
        <v>2</v>
      </c>
      <c r="BG1377">
        <v>0</v>
      </c>
      <c r="BH1377">
        <v>822</v>
      </c>
      <c r="BK1377">
        <v>660</v>
      </c>
      <c r="BM1377">
        <v>4</v>
      </c>
      <c r="BN1377">
        <v>8</v>
      </c>
      <c r="BP1377">
        <v>20</v>
      </c>
      <c r="BS1377">
        <v>5</v>
      </c>
      <c r="BV1377">
        <v>0</v>
      </c>
      <c r="BW1377">
        <v>660</v>
      </c>
      <c r="BY1377">
        <v>3</v>
      </c>
      <c r="BZ1377">
        <v>5</v>
      </c>
      <c r="CG1377">
        <v>0</v>
      </c>
      <c r="CH1377">
        <v>0</v>
      </c>
      <c r="CI1377">
        <v>1482</v>
      </c>
      <c r="CJ1377">
        <v>1.4999999999999999E-2</v>
      </c>
      <c r="CQ1377" t="s">
        <v>165</v>
      </c>
      <c r="CS1377">
        <v>0</v>
      </c>
    </row>
    <row r="1378" spans="1:97" x14ac:dyDescent="0.2">
      <c r="A1378">
        <v>2022</v>
      </c>
      <c r="B1378">
        <v>3</v>
      </c>
      <c r="C1378" s="262">
        <v>44621</v>
      </c>
      <c r="D1378">
        <v>384</v>
      </c>
      <c r="E1378">
        <v>556</v>
      </c>
      <c r="F1378">
        <v>2</v>
      </c>
      <c r="G1378" t="s">
        <v>187</v>
      </c>
      <c r="H1378" t="s">
        <v>188</v>
      </c>
      <c r="I1378" t="s">
        <v>160</v>
      </c>
      <c r="J1378">
        <v>1</v>
      </c>
      <c r="K1378">
        <v>6</v>
      </c>
      <c r="L1378">
        <v>1066</v>
      </c>
      <c r="M1378">
        <v>1003.106</v>
      </c>
      <c r="N1378">
        <v>1141.6859999999999</v>
      </c>
      <c r="R1378">
        <v>1630</v>
      </c>
      <c r="S1378">
        <v>1671</v>
      </c>
      <c r="W1378">
        <v>1314</v>
      </c>
      <c r="X1378">
        <v>1336</v>
      </c>
      <c r="AA1378">
        <v>1465</v>
      </c>
      <c r="AC1378">
        <v>1564</v>
      </c>
      <c r="AD1378">
        <v>1548</v>
      </c>
      <c r="AE1378">
        <v>1609</v>
      </c>
      <c r="AF1378">
        <v>1258</v>
      </c>
      <c r="AH1378">
        <v>1334</v>
      </c>
      <c r="AI1378">
        <v>1338</v>
      </c>
      <c r="AJ1378">
        <v>1370</v>
      </c>
      <c r="AM1378">
        <v>1581.166666666667</v>
      </c>
      <c r="AN1378">
        <v>1325</v>
      </c>
      <c r="AP1378">
        <v>21</v>
      </c>
      <c r="AQ1378">
        <v>180</v>
      </c>
      <c r="AR1378"/>
      <c r="AS1378"/>
      <c r="AW1378">
        <v>8</v>
      </c>
      <c r="AX1378">
        <v>8</v>
      </c>
      <c r="AY1378">
        <v>8</v>
      </c>
      <c r="BG1378">
        <v>0</v>
      </c>
      <c r="BH1378"/>
      <c r="BK1378">
        <v>216</v>
      </c>
      <c r="BM1378">
        <v>2</v>
      </c>
      <c r="BN1378">
        <v>4</v>
      </c>
      <c r="BO1378">
        <v>5</v>
      </c>
      <c r="BP1378">
        <v>3</v>
      </c>
      <c r="BV1378">
        <v>0</v>
      </c>
      <c r="BW1378">
        <v>216</v>
      </c>
      <c r="BY1378">
        <v>1</v>
      </c>
      <c r="BZ1378">
        <v>2</v>
      </c>
      <c r="CG1378">
        <v>0</v>
      </c>
      <c r="CH1378">
        <v>0</v>
      </c>
      <c r="CI1378"/>
      <c r="CJ1378">
        <v>1.4999999999999999E-2</v>
      </c>
      <c r="CQ1378" t="s">
        <v>174</v>
      </c>
      <c r="CR1378" t="s">
        <v>175</v>
      </c>
      <c r="CS1378">
        <v>0</v>
      </c>
    </row>
    <row r="1379" spans="1:97" x14ac:dyDescent="0.2">
      <c r="A1379">
        <v>2022</v>
      </c>
      <c r="B1379">
        <v>3</v>
      </c>
      <c r="C1379" s="262">
        <v>44621</v>
      </c>
      <c r="D1379">
        <v>419</v>
      </c>
      <c r="E1379">
        <v>670</v>
      </c>
      <c r="F1379">
        <v>2</v>
      </c>
      <c r="G1379" t="s">
        <v>212</v>
      </c>
      <c r="H1379" t="s">
        <v>213</v>
      </c>
      <c r="I1379" t="s">
        <v>160</v>
      </c>
      <c r="J1379">
        <v>4</v>
      </c>
      <c r="K1379">
        <v>2</v>
      </c>
      <c r="L1379">
        <v>298</v>
      </c>
      <c r="M1379">
        <v>280.41800000000001</v>
      </c>
      <c r="N1379">
        <v>319.15800000000002</v>
      </c>
      <c r="O1379">
        <v>376</v>
      </c>
      <c r="T1379">
        <v>314</v>
      </c>
      <c r="Y1379">
        <v>160</v>
      </c>
      <c r="AM1379">
        <v>376</v>
      </c>
      <c r="AN1379">
        <v>314</v>
      </c>
      <c r="AP1379">
        <v>96</v>
      </c>
      <c r="AQ1379">
        <v>150</v>
      </c>
      <c r="AR1379">
        <v>5.625</v>
      </c>
      <c r="AS1379">
        <v>5.625</v>
      </c>
      <c r="AV1379">
        <v>852</v>
      </c>
      <c r="AW1379">
        <v>4</v>
      </c>
      <c r="AX1379">
        <v>4</v>
      </c>
      <c r="AY1379">
        <v>4</v>
      </c>
      <c r="AZ1379">
        <v>2</v>
      </c>
      <c r="BG1379">
        <v>0</v>
      </c>
      <c r="BH1379">
        <v>852</v>
      </c>
      <c r="BK1379">
        <v>132</v>
      </c>
      <c r="BV1379">
        <v>0</v>
      </c>
      <c r="BW1379">
        <v>132</v>
      </c>
      <c r="CG1379">
        <v>0</v>
      </c>
      <c r="CH1379">
        <v>0</v>
      </c>
      <c r="CI1379">
        <v>984</v>
      </c>
      <c r="CJ1379">
        <v>1.4999999999999999E-2</v>
      </c>
      <c r="CQ1379" t="s">
        <v>174</v>
      </c>
      <c r="CR1379" t="s">
        <v>175</v>
      </c>
      <c r="CS1379">
        <v>0</v>
      </c>
    </row>
    <row r="1380" spans="1:97" x14ac:dyDescent="0.2">
      <c r="A1380">
        <v>2022</v>
      </c>
      <c r="B1380">
        <v>3</v>
      </c>
      <c r="C1380" s="262">
        <v>44621</v>
      </c>
      <c r="D1380">
        <v>124</v>
      </c>
      <c r="E1380">
        <v>689</v>
      </c>
      <c r="F1380">
        <v>3</v>
      </c>
      <c r="G1380" t="s">
        <v>276</v>
      </c>
      <c r="H1380" t="s">
        <v>277</v>
      </c>
      <c r="I1380" t="s">
        <v>160</v>
      </c>
      <c r="J1380">
        <v>2</v>
      </c>
      <c r="K1380">
        <v>2</v>
      </c>
      <c r="L1380">
        <v>75</v>
      </c>
      <c r="M1380">
        <v>67.5</v>
      </c>
      <c r="N1380">
        <v>82.5</v>
      </c>
      <c r="Y1380">
        <v>115</v>
      </c>
      <c r="Z1380">
        <v>115</v>
      </c>
      <c r="AK1380">
        <v>115</v>
      </c>
      <c r="AL1380">
        <v>115</v>
      </c>
      <c r="AM1380"/>
      <c r="AN1380"/>
      <c r="AP1380">
        <v>59</v>
      </c>
      <c r="AQ1380">
        <v>122</v>
      </c>
      <c r="AR1380">
        <v>15.65217391304348</v>
      </c>
      <c r="AS1380">
        <v>15.65217391304348</v>
      </c>
      <c r="BG1380">
        <v>0</v>
      </c>
      <c r="BH1380"/>
      <c r="BV1380">
        <v>0</v>
      </c>
      <c r="BW1380"/>
      <c r="CG1380">
        <v>0</v>
      </c>
      <c r="CH1380">
        <v>0</v>
      </c>
      <c r="CI1380"/>
      <c r="CJ1380">
        <v>1.4999999999999999E-2</v>
      </c>
      <c r="CQ1380" t="s">
        <v>169</v>
      </c>
      <c r="CR1380" t="s">
        <v>179</v>
      </c>
      <c r="CS1380">
        <v>0</v>
      </c>
    </row>
    <row r="1381" spans="1:97" x14ac:dyDescent="0.2">
      <c r="A1381">
        <v>2022</v>
      </c>
      <c r="B1381">
        <v>3</v>
      </c>
      <c r="C1381" s="262">
        <v>44621</v>
      </c>
      <c r="D1381">
        <v>125</v>
      </c>
      <c r="E1381">
        <v>691</v>
      </c>
      <c r="F1381">
        <v>3</v>
      </c>
      <c r="G1381" t="s">
        <v>227</v>
      </c>
      <c r="H1381" t="s">
        <v>228</v>
      </c>
      <c r="I1381" t="s">
        <v>160</v>
      </c>
      <c r="J1381">
        <v>4</v>
      </c>
      <c r="K1381">
        <v>4</v>
      </c>
      <c r="L1381">
        <v>194</v>
      </c>
      <c r="M1381">
        <v>174.6</v>
      </c>
      <c r="N1381">
        <v>213.4</v>
      </c>
      <c r="Y1381">
        <v>108</v>
      </c>
      <c r="AM1381"/>
      <c r="AN1381"/>
      <c r="AP1381">
        <v>120</v>
      </c>
      <c r="AQ1381">
        <v>120</v>
      </c>
      <c r="AR1381">
        <v>8.3333333333333339</v>
      </c>
      <c r="AS1381">
        <v>8.3333333333333339</v>
      </c>
      <c r="BG1381">
        <v>0</v>
      </c>
      <c r="BH1381"/>
      <c r="BV1381">
        <v>0</v>
      </c>
      <c r="BW1381"/>
      <c r="CG1381">
        <v>0</v>
      </c>
      <c r="CH1381">
        <v>0</v>
      </c>
      <c r="CI1381"/>
      <c r="CJ1381">
        <v>1.4999999999999999E-2</v>
      </c>
      <c r="CQ1381" t="s">
        <v>229</v>
      </c>
      <c r="CR1381" t="s">
        <v>230</v>
      </c>
      <c r="CS1381">
        <v>0</v>
      </c>
    </row>
    <row r="1382" spans="1:97" x14ac:dyDescent="0.2">
      <c r="A1382">
        <v>2022</v>
      </c>
      <c r="B1382">
        <v>3</v>
      </c>
      <c r="C1382" s="262">
        <v>44621</v>
      </c>
      <c r="D1382">
        <v>379</v>
      </c>
      <c r="E1382">
        <v>441</v>
      </c>
      <c r="F1382">
        <v>3</v>
      </c>
      <c r="G1382" t="s">
        <v>446</v>
      </c>
      <c r="H1382" t="s">
        <v>447</v>
      </c>
      <c r="I1382" t="s">
        <v>160</v>
      </c>
      <c r="J1382">
        <v>4</v>
      </c>
      <c r="K1382">
        <v>2</v>
      </c>
      <c r="L1382">
        <v>110</v>
      </c>
      <c r="M1382">
        <v>104.94</v>
      </c>
      <c r="N1382">
        <v>117.04</v>
      </c>
      <c r="AB1382">
        <v>184</v>
      </c>
      <c r="AC1382">
        <v>147</v>
      </c>
      <c r="AD1382">
        <v>175</v>
      </c>
      <c r="AE1382">
        <v>170</v>
      </c>
      <c r="AG1382">
        <v>119</v>
      </c>
      <c r="AH1382">
        <v>124</v>
      </c>
      <c r="AI1382">
        <v>119</v>
      </c>
      <c r="AJ1382">
        <v>122</v>
      </c>
      <c r="AM1382">
        <v>169</v>
      </c>
      <c r="AN1382">
        <v>121</v>
      </c>
      <c r="AP1382">
        <v>120</v>
      </c>
      <c r="AQ1382">
        <v>120</v>
      </c>
      <c r="AR1382"/>
      <c r="AS1382"/>
      <c r="BG1382">
        <v>0</v>
      </c>
      <c r="BH1382"/>
      <c r="BL1382">
        <v>4</v>
      </c>
      <c r="BM1382">
        <v>6</v>
      </c>
      <c r="BS1382">
        <v>6</v>
      </c>
      <c r="BV1382">
        <v>0</v>
      </c>
      <c r="BW1382"/>
      <c r="CG1382">
        <v>0</v>
      </c>
      <c r="CH1382">
        <v>0</v>
      </c>
      <c r="CI1382"/>
      <c r="CJ1382">
        <v>1.4999999999999999E-2</v>
      </c>
      <c r="CQ1382" t="s">
        <v>380</v>
      </c>
      <c r="CR1382" t="s">
        <v>381</v>
      </c>
      <c r="CS1382">
        <v>0</v>
      </c>
    </row>
    <row r="1383" spans="1:97" x14ac:dyDescent="0.2">
      <c r="A1383">
        <v>2022</v>
      </c>
      <c r="B1383">
        <v>3</v>
      </c>
      <c r="C1383" s="262">
        <v>44621</v>
      </c>
      <c r="D1383">
        <v>379</v>
      </c>
      <c r="E1383">
        <v>442</v>
      </c>
      <c r="F1383">
        <v>3</v>
      </c>
      <c r="G1383" t="s">
        <v>448</v>
      </c>
      <c r="H1383" t="s">
        <v>449</v>
      </c>
      <c r="I1383" t="s">
        <v>160</v>
      </c>
      <c r="J1383">
        <v>4</v>
      </c>
      <c r="K1383">
        <v>2</v>
      </c>
      <c r="L1383">
        <v>96.2</v>
      </c>
      <c r="M1383">
        <v>91.967200000000005</v>
      </c>
      <c r="N1383">
        <v>101.97199999999999</v>
      </c>
      <c r="AB1383">
        <v>148</v>
      </c>
      <c r="AC1383">
        <v>134</v>
      </c>
      <c r="AD1383">
        <v>147</v>
      </c>
      <c r="AE1383">
        <v>138</v>
      </c>
      <c r="AG1383">
        <v>106</v>
      </c>
      <c r="AH1383">
        <v>111</v>
      </c>
      <c r="AI1383">
        <v>104</v>
      </c>
      <c r="AJ1383">
        <v>110</v>
      </c>
      <c r="AK1383">
        <v>161</v>
      </c>
      <c r="AL1383">
        <v>158</v>
      </c>
      <c r="AM1383">
        <v>141.75</v>
      </c>
      <c r="AN1383">
        <v>107.75</v>
      </c>
      <c r="AP1383">
        <v>120</v>
      </c>
      <c r="AQ1383">
        <v>120</v>
      </c>
      <c r="AR1383">
        <v>5.6603773584905657</v>
      </c>
      <c r="AS1383">
        <v>5.6603773584905657</v>
      </c>
      <c r="BG1383">
        <v>0</v>
      </c>
      <c r="BH1383"/>
      <c r="BV1383">
        <v>0</v>
      </c>
      <c r="BW1383"/>
      <c r="CG1383">
        <v>0</v>
      </c>
      <c r="CH1383">
        <v>0</v>
      </c>
      <c r="CI1383"/>
      <c r="CJ1383">
        <v>1.4999999999999999E-2</v>
      </c>
      <c r="CQ1383" t="s">
        <v>380</v>
      </c>
      <c r="CR1383" t="s">
        <v>381</v>
      </c>
      <c r="CS1383">
        <v>0</v>
      </c>
    </row>
    <row r="1384" spans="1:97" x14ac:dyDescent="0.2">
      <c r="A1384">
        <v>2022</v>
      </c>
      <c r="B1384">
        <v>3</v>
      </c>
      <c r="C1384" s="262">
        <v>44621</v>
      </c>
      <c r="D1384">
        <v>423</v>
      </c>
      <c r="E1384">
        <v>669</v>
      </c>
      <c r="F1384">
        <v>3</v>
      </c>
      <c r="G1384" t="s">
        <v>247</v>
      </c>
      <c r="H1384" t="s">
        <v>248</v>
      </c>
      <c r="I1384" t="s">
        <v>160</v>
      </c>
      <c r="J1384">
        <v>2</v>
      </c>
      <c r="K1384">
        <v>2</v>
      </c>
      <c r="L1384">
        <v>954</v>
      </c>
      <c r="M1384">
        <v>897.71400000000006</v>
      </c>
      <c r="N1384">
        <v>1021.734</v>
      </c>
      <c r="AM1384"/>
      <c r="AN1384"/>
      <c r="AP1384">
        <v>40</v>
      </c>
      <c r="AQ1384">
        <v>180</v>
      </c>
      <c r="AR1384"/>
      <c r="AS1384"/>
      <c r="AV1384">
        <v>216</v>
      </c>
      <c r="BG1384">
        <v>0</v>
      </c>
      <c r="BH1384">
        <v>216</v>
      </c>
      <c r="BV1384">
        <v>0</v>
      </c>
      <c r="BW1384"/>
      <c r="CG1384">
        <v>0</v>
      </c>
      <c r="CH1384">
        <v>0</v>
      </c>
      <c r="CI1384"/>
      <c r="CJ1384">
        <v>1.4999999999999999E-2</v>
      </c>
      <c r="CQ1384" t="s">
        <v>174</v>
      </c>
      <c r="CR1384" t="s">
        <v>175</v>
      </c>
      <c r="CS1384">
        <v>0</v>
      </c>
    </row>
    <row r="1385" spans="1:97" x14ac:dyDescent="0.2">
      <c r="A1385">
        <v>2022</v>
      </c>
      <c r="B1385">
        <v>3</v>
      </c>
      <c r="C1385" s="262">
        <v>44621</v>
      </c>
      <c r="D1385">
        <v>1</v>
      </c>
      <c r="E1385">
        <v>1</v>
      </c>
      <c r="F1385">
        <v>4</v>
      </c>
      <c r="G1385" t="s">
        <v>339</v>
      </c>
      <c r="H1385" t="s">
        <v>340</v>
      </c>
      <c r="I1385" t="s">
        <v>160</v>
      </c>
      <c r="J1385">
        <v>3</v>
      </c>
      <c r="K1385">
        <v>2</v>
      </c>
      <c r="L1385">
        <v>111</v>
      </c>
      <c r="M1385">
        <v>103.23</v>
      </c>
      <c r="N1385">
        <v>118.77</v>
      </c>
      <c r="R1385">
        <v>155</v>
      </c>
      <c r="S1385">
        <v>170</v>
      </c>
      <c r="W1385">
        <v>117</v>
      </c>
      <c r="X1385">
        <v>116</v>
      </c>
      <c r="AA1385">
        <v>130</v>
      </c>
      <c r="AB1385">
        <v>146</v>
      </c>
      <c r="AC1385">
        <v>159</v>
      </c>
      <c r="AD1385">
        <v>175</v>
      </c>
      <c r="AE1385">
        <v>171</v>
      </c>
      <c r="AF1385">
        <v>116</v>
      </c>
      <c r="AG1385">
        <v>117</v>
      </c>
      <c r="AH1385">
        <v>120</v>
      </c>
      <c r="AI1385">
        <v>119</v>
      </c>
      <c r="AJ1385">
        <v>123</v>
      </c>
      <c r="AM1385">
        <v>158</v>
      </c>
      <c r="AN1385">
        <v>118.28571428571431</v>
      </c>
      <c r="AP1385">
        <v>108</v>
      </c>
      <c r="AQ1385">
        <v>100</v>
      </c>
      <c r="AR1385"/>
      <c r="AS1385"/>
      <c r="AV1385">
        <v>260</v>
      </c>
      <c r="AW1385">
        <v>2</v>
      </c>
      <c r="AX1385">
        <v>1</v>
      </c>
      <c r="AY1385">
        <v>4</v>
      </c>
      <c r="AZ1385">
        <v>1</v>
      </c>
      <c r="BG1385">
        <v>0</v>
      </c>
      <c r="BH1385">
        <v>260</v>
      </c>
      <c r="BL1385">
        <v>2</v>
      </c>
      <c r="BM1385">
        <v>3</v>
      </c>
      <c r="BP1385">
        <v>4</v>
      </c>
      <c r="BS1385">
        <v>2</v>
      </c>
      <c r="BV1385">
        <v>0</v>
      </c>
      <c r="BW1385"/>
      <c r="BX1385">
        <v>2</v>
      </c>
      <c r="BY1385">
        <v>2</v>
      </c>
      <c r="CG1385">
        <v>0</v>
      </c>
      <c r="CH1385">
        <v>0</v>
      </c>
      <c r="CI1385"/>
      <c r="CJ1385">
        <v>1.4999999999999999E-2</v>
      </c>
      <c r="CQ1385" t="s">
        <v>341</v>
      </c>
      <c r="CR1385" t="s">
        <v>341</v>
      </c>
      <c r="CS1385">
        <v>0</v>
      </c>
    </row>
    <row r="1386" spans="1:97" x14ac:dyDescent="0.2">
      <c r="A1386">
        <v>2022</v>
      </c>
      <c r="B1386">
        <v>3</v>
      </c>
      <c r="C1386" s="262">
        <v>44621</v>
      </c>
      <c r="D1386">
        <v>1</v>
      </c>
      <c r="E1386">
        <v>2</v>
      </c>
      <c r="F1386">
        <v>4</v>
      </c>
      <c r="G1386" t="s">
        <v>342</v>
      </c>
      <c r="H1386" t="s">
        <v>343</v>
      </c>
      <c r="I1386" t="s">
        <v>160</v>
      </c>
      <c r="J1386">
        <v>3</v>
      </c>
      <c r="K1386">
        <v>2</v>
      </c>
      <c r="L1386">
        <v>113</v>
      </c>
      <c r="M1386">
        <v>105.09</v>
      </c>
      <c r="N1386">
        <v>120.91</v>
      </c>
      <c r="R1386">
        <v>174</v>
      </c>
      <c r="S1386">
        <v>190</v>
      </c>
      <c r="W1386">
        <v>119</v>
      </c>
      <c r="X1386">
        <v>120</v>
      </c>
      <c r="AA1386">
        <v>170</v>
      </c>
      <c r="AB1386">
        <v>221</v>
      </c>
      <c r="AC1386">
        <v>147</v>
      </c>
      <c r="AD1386">
        <v>140</v>
      </c>
      <c r="AE1386">
        <v>148</v>
      </c>
      <c r="AF1386">
        <v>105</v>
      </c>
      <c r="AG1386">
        <v>115</v>
      </c>
      <c r="AH1386">
        <v>108</v>
      </c>
      <c r="AI1386">
        <v>114</v>
      </c>
      <c r="AJ1386">
        <v>118</v>
      </c>
      <c r="AM1386">
        <v>170</v>
      </c>
      <c r="AN1386">
        <v>114.1428571428571</v>
      </c>
      <c r="AP1386">
        <v>108</v>
      </c>
      <c r="AQ1386">
        <v>100</v>
      </c>
      <c r="AR1386"/>
      <c r="AS1386"/>
      <c r="AV1386">
        <v>256</v>
      </c>
      <c r="AW1386">
        <v>4</v>
      </c>
      <c r="AX1386">
        <v>3</v>
      </c>
      <c r="AY1386">
        <v>1</v>
      </c>
      <c r="BG1386">
        <v>0</v>
      </c>
      <c r="BH1386">
        <v>256</v>
      </c>
      <c r="BL1386">
        <v>4</v>
      </c>
      <c r="BM1386">
        <v>5</v>
      </c>
      <c r="BV1386">
        <v>0</v>
      </c>
      <c r="BW1386"/>
      <c r="BX1386">
        <v>4</v>
      </c>
      <c r="BY1386">
        <v>4</v>
      </c>
      <c r="CG1386">
        <v>0</v>
      </c>
      <c r="CH1386">
        <v>0</v>
      </c>
      <c r="CI1386"/>
      <c r="CJ1386">
        <v>1.4999999999999999E-2</v>
      </c>
      <c r="CQ1386" t="s">
        <v>341</v>
      </c>
      <c r="CR1386" t="s">
        <v>341</v>
      </c>
      <c r="CS1386">
        <v>0</v>
      </c>
    </row>
    <row r="1387" spans="1:97" x14ac:dyDescent="0.2">
      <c r="A1387">
        <v>2022</v>
      </c>
      <c r="B1387">
        <v>3</v>
      </c>
      <c r="C1387" s="262">
        <v>44621</v>
      </c>
      <c r="D1387">
        <v>47</v>
      </c>
      <c r="E1387">
        <v>122</v>
      </c>
      <c r="F1387">
        <v>4</v>
      </c>
      <c r="G1387" t="s">
        <v>224</v>
      </c>
      <c r="H1387" t="s">
        <v>225</v>
      </c>
      <c r="I1387" t="s">
        <v>221</v>
      </c>
      <c r="J1387">
        <v>2</v>
      </c>
      <c r="K1387">
        <v>1</v>
      </c>
      <c r="L1387">
        <v>280</v>
      </c>
      <c r="M1387">
        <v>267.39999999999998</v>
      </c>
      <c r="N1387">
        <v>292.60000000000002</v>
      </c>
      <c r="AM1387"/>
      <c r="AN1387"/>
      <c r="AP1387">
        <v>64</v>
      </c>
      <c r="AQ1387">
        <v>113</v>
      </c>
      <c r="AR1387"/>
      <c r="AS1387"/>
      <c r="AV1387">
        <v>240</v>
      </c>
      <c r="BG1387">
        <v>0</v>
      </c>
      <c r="BH1387">
        <v>240</v>
      </c>
      <c r="BV1387">
        <v>0</v>
      </c>
      <c r="BW1387"/>
      <c r="CG1387">
        <v>0</v>
      </c>
      <c r="CH1387">
        <v>0</v>
      </c>
      <c r="CI1387"/>
      <c r="CJ1387">
        <v>1.4999999999999999E-2</v>
      </c>
      <c r="CQ1387" t="s">
        <v>174</v>
      </c>
      <c r="CR1387" t="s">
        <v>222</v>
      </c>
      <c r="CS1387">
        <v>0</v>
      </c>
    </row>
    <row r="1388" spans="1:97" x14ac:dyDescent="0.2">
      <c r="A1388">
        <v>2022</v>
      </c>
      <c r="B1388">
        <v>3</v>
      </c>
      <c r="C1388" s="262">
        <v>44621</v>
      </c>
      <c r="D1388">
        <v>417</v>
      </c>
      <c r="E1388">
        <v>660</v>
      </c>
      <c r="F1388">
        <v>4</v>
      </c>
      <c r="G1388" t="s">
        <v>304</v>
      </c>
      <c r="H1388" t="s">
        <v>305</v>
      </c>
      <c r="I1388" t="s">
        <v>160</v>
      </c>
      <c r="J1388">
        <v>1</v>
      </c>
      <c r="K1388">
        <v>6</v>
      </c>
      <c r="L1388">
        <v>1265</v>
      </c>
      <c r="M1388">
        <v>1190.365</v>
      </c>
      <c r="N1388">
        <v>1354.8150000000001</v>
      </c>
      <c r="O1388">
        <v>1547</v>
      </c>
      <c r="P1388">
        <v>1650</v>
      </c>
      <c r="Q1388">
        <v>1633</v>
      </c>
      <c r="T1388">
        <v>1342</v>
      </c>
      <c r="U1388">
        <v>1337</v>
      </c>
      <c r="V1388">
        <v>1370</v>
      </c>
      <c r="AM1388">
        <v>1610</v>
      </c>
      <c r="AN1388">
        <v>1349.666666666667</v>
      </c>
      <c r="AP1388">
        <v>21</v>
      </c>
      <c r="AQ1388">
        <v>180</v>
      </c>
      <c r="AR1388"/>
      <c r="AS1388"/>
      <c r="AV1388">
        <v>108</v>
      </c>
      <c r="AW1388">
        <v>6</v>
      </c>
      <c r="AX1388">
        <v>6</v>
      </c>
      <c r="AY1388">
        <v>6</v>
      </c>
      <c r="BG1388">
        <v>0</v>
      </c>
      <c r="BH1388">
        <v>108</v>
      </c>
      <c r="BK1388">
        <v>279</v>
      </c>
      <c r="BV1388">
        <v>0</v>
      </c>
      <c r="BW1388">
        <v>279</v>
      </c>
      <c r="CG1388">
        <v>0</v>
      </c>
      <c r="CH1388">
        <v>0</v>
      </c>
      <c r="CI1388">
        <v>387</v>
      </c>
      <c r="CJ1388">
        <v>1.4999999999999999E-2</v>
      </c>
      <c r="CQ1388" t="s">
        <v>174</v>
      </c>
      <c r="CR1388" t="s">
        <v>175</v>
      </c>
      <c r="CS1388">
        <v>0</v>
      </c>
    </row>
    <row r="1389" spans="1:97" x14ac:dyDescent="0.2">
      <c r="A1389">
        <v>2022</v>
      </c>
      <c r="B1389">
        <v>3</v>
      </c>
      <c r="C1389" s="262">
        <v>44621</v>
      </c>
      <c r="D1389">
        <v>417</v>
      </c>
      <c r="E1389">
        <v>661</v>
      </c>
      <c r="F1389">
        <v>4</v>
      </c>
      <c r="G1389" t="s">
        <v>306</v>
      </c>
      <c r="H1389" t="s">
        <v>307</v>
      </c>
      <c r="I1389" t="s">
        <v>160</v>
      </c>
      <c r="J1389">
        <v>1</v>
      </c>
      <c r="K1389">
        <v>6</v>
      </c>
      <c r="L1389">
        <v>276</v>
      </c>
      <c r="M1389">
        <v>259.7</v>
      </c>
      <c r="N1389">
        <v>295.60000000000002</v>
      </c>
      <c r="O1389">
        <v>170</v>
      </c>
      <c r="P1389">
        <v>174</v>
      </c>
      <c r="Q1389">
        <v>169</v>
      </c>
      <c r="T1389">
        <v>145</v>
      </c>
      <c r="U1389">
        <v>146</v>
      </c>
      <c r="V1389">
        <v>148</v>
      </c>
      <c r="Y1389">
        <v>181</v>
      </c>
      <c r="AM1389">
        <v>171</v>
      </c>
      <c r="AN1389">
        <v>146.33333333333329</v>
      </c>
      <c r="AP1389">
        <v>21</v>
      </c>
      <c r="AQ1389">
        <v>180</v>
      </c>
      <c r="AR1389">
        <v>19.88950276243094</v>
      </c>
      <c r="AS1389">
        <v>19.88950276243094</v>
      </c>
      <c r="BG1389">
        <v>0</v>
      </c>
      <c r="BH1389"/>
      <c r="BV1389">
        <v>0</v>
      </c>
      <c r="BW1389"/>
      <c r="CG1389">
        <v>0</v>
      </c>
      <c r="CH1389">
        <v>0</v>
      </c>
      <c r="CI1389"/>
      <c r="CJ1389">
        <v>1.4999999999999999E-2</v>
      </c>
      <c r="CQ1389" t="s">
        <v>174</v>
      </c>
      <c r="CR1389" t="s">
        <v>175</v>
      </c>
      <c r="CS1389">
        <v>0</v>
      </c>
    </row>
    <row r="1390" spans="1:97" x14ac:dyDescent="0.2">
      <c r="A1390">
        <v>2022</v>
      </c>
      <c r="B1390">
        <v>3</v>
      </c>
      <c r="C1390" s="262">
        <v>44621</v>
      </c>
      <c r="D1390">
        <v>18</v>
      </c>
      <c r="E1390">
        <v>49</v>
      </c>
      <c r="F1390">
        <v>5</v>
      </c>
      <c r="G1390" t="s">
        <v>291</v>
      </c>
      <c r="H1390" t="s">
        <v>292</v>
      </c>
      <c r="I1390" t="s">
        <v>221</v>
      </c>
      <c r="J1390">
        <v>2</v>
      </c>
      <c r="K1390">
        <v>3</v>
      </c>
      <c r="L1390">
        <v>100</v>
      </c>
      <c r="M1390">
        <v>95.5</v>
      </c>
      <c r="N1390">
        <v>104.5</v>
      </c>
      <c r="O1390">
        <v>124</v>
      </c>
      <c r="P1390">
        <v>149</v>
      </c>
      <c r="Q1390">
        <v>151</v>
      </c>
      <c r="R1390">
        <v>132</v>
      </c>
      <c r="S1390">
        <v>130</v>
      </c>
      <c r="T1390">
        <v>102</v>
      </c>
      <c r="U1390">
        <v>104</v>
      </c>
      <c r="V1390">
        <v>108</v>
      </c>
      <c r="W1390">
        <v>102</v>
      </c>
      <c r="X1390">
        <v>103</v>
      </c>
      <c r="AA1390">
        <v>145</v>
      </c>
      <c r="AB1390">
        <v>136</v>
      </c>
      <c r="AC1390">
        <v>132</v>
      </c>
      <c r="AD1390">
        <v>156</v>
      </c>
      <c r="AE1390">
        <v>142</v>
      </c>
      <c r="AF1390">
        <v>106</v>
      </c>
      <c r="AG1390">
        <v>105</v>
      </c>
      <c r="AH1390">
        <v>110</v>
      </c>
      <c r="AI1390">
        <v>107</v>
      </c>
      <c r="AJ1390">
        <v>112</v>
      </c>
      <c r="AM1390">
        <v>139.69999999999999</v>
      </c>
      <c r="AN1390">
        <v>105.9</v>
      </c>
      <c r="AP1390">
        <v>101</v>
      </c>
      <c r="AQ1390">
        <v>107</v>
      </c>
      <c r="AR1390"/>
      <c r="AS1390"/>
      <c r="AV1390">
        <v>840</v>
      </c>
      <c r="AW1390">
        <v>4</v>
      </c>
      <c r="AX1390">
        <v>5</v>
      </c>
      <c r="AY1390">
        <v>2</v>
      </c>
      <c r="BG1390">
        <v>0</v>
      </c>
      <c r="BH1390">
        <v>840</v>
      </c>
      <c r="BK1390">
        <v>840</v>
      </c>
      <c r="BL1390">
        <v>1</v>
      </c>
      <c r="BM1390">
        <v>6</v>
      </c>
      <c r="BV1390">
        <v>0</v>
      </c>
      <c r="BW1390">
        <v>840</v>
      </c>
      <c r="BX1390">
        <v>1</v>
      </c>
      <c r="BY1390">
        <v>3</v>
      </c>
      <c r="CG1390">
        <v>0</v>
      </c>
      <c r="CH1390">
        <v>0</v>
      </c>
      <c r="CI1390">
        <v>1680</v>
      </c>
      <c r="CJ1390">
        <v>1.4999999999999999E-2</v>
      </c>
      <c r="CQ1390" t="s">
        <v>174</v>
      </c>
      <c r="CR1390" t="s">
        <v>222</v>
      </c>
      <c r="CS1390">
        <v>0</v>
      </c>
    </row>
    <row r="1391" spans="1:97" x14ac:dyDescent="0.2">
      <c r="A1391">
        <v>2022</v>
      </c>
      <c r="B1391">
        <v>3</v>
      </c>
      <c r="C1391" s="262">
        <v>44621</v>
      </c>
      <c r="D1391">
        <v>18</v>
      </c>
      <c r="E1391">
        <v>50</v>
      </c>
      <c r="F1391">
        <v>5</v>
      </c>
      <c r="G1391" t="s">
        <v>294</v>
      </c>
      <c r="H1391" t="s">
        <v>295</v>
      </c>
      <c r="I1391" t="s">
        <v>221</v>
      </c>
      <c r="J1391">
        <v>2</v>
      </c>
      <c r="K1391">
        <v>3</v>
      </c>
      <c r="L1391">
        <v>54</v>
      </c>
      <c r="M1391">
        <v>51.57</v>
      </c>
      <c r="N1391">
        <v>56.43</v>
      </c>
      <c r="O1391">
        <v>65</v>
      </c>
      <c r="P1391">
        <v>72</v>
      </c>
      <c r="Q1391">
        <v>69</v>
      </c>
      <c r="R1391">
        <v>68</v>
      </c>
      <c r="S1391">
        <v>67</v>
      </c>
      <c r="T1391">
        <v>55</v>
      </c>
      <c r="U1391">
        <v>56</v>
      </c>
      <c r="V1391">
        <v>59</v>
      </c>
      <c r="W1391">
        <v>56</v>
      </c>
      <c r="X1391">
        <v>55</v>
      </c>
      <c r="Y1391">
        <v>103</v>
      </c>
      <c r="Z1391">
        <v>99</v>
      </c>
      <c r="AA1391">
        <v>67</v>
      </c>
      <c r="AB1391">
        <v>74</v>
      </c>
      <c r="AC1391">
        <v>68</v>
      </c>
      <c r="AD1391">
        <v>80</v>
      </c>
      <c r="AE1391">
        <v>71</v>
      </c>
      <c r="AF1391">
        <v>58</v>
      </c>
      <c r="AG1391">
        <v>57</v>
      </c>
      <c r="AH1391">
        <v>60</v>
      </c>
      <c r="AI1391">
        <v>58</v>
      </c>
      <c r="AJ1391">
        <v>62</v>
      </c>
      <c r="AK1391">
        <v>94</v>
      </c>
      <c r="AL1391">
        <v>94</v>
      </c>
      <c r="AM1391">
        <v>70.099999999999994</v>
      </c>
      <c r="AN1391">
        <v>57.6</v>
      </c>
      <c r="AP1391">
        <v>101</v>
      </c>
      <c r="AQ1391">
        <v>107</v>
      </c>
      <c r="AR1391">
        <v>18.55670103092784</v>
      </c>
      <c r="AS1391">
        <v>18.55670103092784</v>
      </c>
      <c r="AV1391">
        <v>840</v>
      </c>
      <c r="AW1391">
        <v>3</v>
      </c>
      <c r="AX1391">
        <v>8</v>
      </c>
      <c r="AY1391">
        <v>1</v>
      </c>
      <c r="BG1391">
        <v>0</v>
      </c>
      <c r="BH1391">
        <v>840</v>
      </c>
      <c r="BK1391">
        <v>840</v>
      </c>
      <c r="BL1391">
        <v>4</v>
      </c>
      <c r="BM1391">
        <v>2</v>
      </c>
      <c r="BN1391">
        <v>5</v>
      </c>
      <c r="BV1391">
        <v>0</v>
      </c>
      <c r="BW1391">
        <v>840</v>
      </c>
      <c r="BX1391">
        <v>2</v>
      </c>
      <c r="BY1391">
        <v>3</v>
      </c>
      <c r="BZ1391">
        <v>2</v>
      </c>
      <c r="CG1391">
        <v>0</v>
      </c>
      <c r="CH1391">
        <v>0</v>
      </c>
      <c r="CI1391">
        <v>1680</v>
      </c>
      <c r="CJ1391">
        <v>1.4999999999999999E-2</v>
      </c>
      <c r="CQ1391" t="s">
        <v>174</v>
      </c>
      <c r="CR1391" t="s">
        <v>222</v>
      </c>
      <c r="CS1391">
        <v>0</v>
      </c>
    </row>
    <row r="1392" spans="1:97" x14ac:dyDescent="0.2">
      <c r="A1392">
        <v>2022</v>
      </c>
      <c r="B1392">
        <v>3</v>
      </c>
      <c r="C1392" s="262">
        <v>44621</v>
      </c>
      <c r="D1392">
        <v>384</v>
      </c>
      <c r="E1392">
        <v>557</v>
      </c>
      <c r="F1392">
        <v>5</v>
      </c>
      <c r="G1392" t="s">
        <v>189</v>
      </c>
      <c r="H1392" t="s">
        <v>190</v>
      </c>
      <c r="I1392" t="s">
        <v>160</v>
      </c>
      <c r="J1392">
        <v>1</v>
      </c>
      <c r="K1392">
        <v>6</v>
      </c>
      <c r="L1392">
        <v>182</v>
      </c>
      <c r="M1392">
        <v>171.262</v>
      </c>
      <c r="N1392">
        <v>194.922</v>
      </c>
      <c r="Z1392">
        <v>143</v>
      </c>
      <c r="AK1392">
        <v>164</v>
      </c>
      <c r="AL1392">
        <v>155</v>
      </c>
      <c r="AM1392"/>
      <c r="AN1392"/>
      <c r="AP1392">
        <v>21</v>
      </c>
      <c r="AQ1392">
        <v>180</v>
      </c>
      <c r="AR1392">
        <v>23.376623376623382</v>
      </c>
      <c r="AS1392">
        <v>23.376623376623382</v>
      </c>
      <c r="BG1392">
        <v>0</v>
      </c>
      <c r="BH1392"/>
      <c r="BV1392">
        <v>0</v>
      </c>
      <c r="BW1392"/>
      <c r="CG1392">
        <v>0</v>
      </c>
      <c r="CH1392">
        <v>0</v>
      </c>
      <c r="CI1392"/>
      <c r="CJ1392">
        <v>1.4999999999999999E-2</v>
      </c>
      <c r="CQ1392" t="s">
        <v>174</v>
      </c>
      <c r="CR1392" t="s">
        <v>175</v>
      </c>
      <c r="CS1392">
        <v>0</v>
      </c>
    </row>
    <row r="1393" spans="1:97" x14ac:dyDescent="0.2">
      <c r="A1393">
        <v>2022</v>
      </c>
      <c r="B1393">
        <v>3</v>
      </c>
      <c r="C1393" s="262">
        <v>44621</v>
      </c>
      <c r="D1393">
        <v>1</v>
      </c>
      <c r="E1393">
        <v>2</v>
      </c>
      <c r="F1393">
        <v>6</v>
      </c>
      <c r="G1393" t="s">
        <v>342</v>
      </c>
      <c r="H1393" t="s">
        <v>343</v>
      </c>
      <c r="I1393" t="s">
        <v>160</v>
      </c>
      <c r="J1393">
        <v>3</v>
      </c>
      <c r="K1393">
        <v>2</v>
      </c>
      <c r="L1393">
        <v>113</v>
      </c>
      <c r="M1393">
        <v>105.09</v>
      </c>
      <c r="N1393">
        <v>120.91</v>
      </c>
      <c r="Z1393">
        <v>110</v>
      </c>
      <c r="AK1393">
        <v>108</v>
      </c>
      <c r="AL1393">
        <v>106</v>
      </c>
      <c r="AM1393"/>
      <c r="AN1393"/>
      <c r="AP1393">
        <v>108</v>
      </c>
      <c r="AQ1393">
        <v>100</v>
      </c>
      <c r="AR1393">
        <v>11.111111111111111</v>
      </c>
      <c r="AS1393">
        <v>11.111111111111111</v>
      </c>
      <c r="BG1393">
        <v>0</v>
      </c>
      <c r="BH1393"/>
      <c r="BV1393">
        <v>0</v>
      </c>
      <c r="BW1393"/>
      <c r="CG1393">
        <v>0</v>
      </c>
      <c r="CH1393">
        <v>0</v>
      </c>
      <c r="CI1393"/>
      <c r="CJ1393">
        <v>1.4999999999999999E-2</v>
      </c>
      <c r="CQ1393" t="s">
        <v>341</v>
      </c>
      <c r="CR1393" t="s">
        <v>341</v>
      </c>
      <c r="CS1393">
        <v>0</v>
      </c>
    </row>
    <row r="1394" spans="1:97" x14ac:dyDescent="0.2">
      <c r="A1394">
        <v>2022</v>
      </c>
      <c r="B1394">
        <v>3</v>
      </c>
      <c r="C1394" s="262">
        <v>44621</v>
      </c>
      <c r="D1394">
        <v>29</v>
      </c>
      <c r="E1394">
        <v>81</v>
      </c>
      <c r="F1394">
        <v>6</v>
      </c>
      <c r="G1394" t="s">
        <v>418</v>
      </c>
      <c r="H1394" t="s">
        <v>419</v>
      </c>
      <c r="I1394" t="s">
        <v>160</v>
      </c>
      <c r="J1394">
        <v>2</v>
      </c>
      <c r="K1394">
        <v>3</v>
      </c>
      <c r="L1394">
        <v>388</v>
      </c>
      <c r="M1394">
        <v>360.84</v>
      </c>
      <c r="N1394">
        <v>415.16</v>
      </c>
      <c r="O1394">
        <v>454</v>
      </c>
      <c r="P1394">
        <v>459</v>
      </c>
      <c r="Q1394">
        <v>471</v>
      </c>
      <c r="R1394">
        <v>512</v>
      </c>
      <c r="S1394">
        <v>498</v>
      </c>
      <c r="T1394">
        <v>370</v>
      </c>
      <c r="U1394">
        <v>379</v>
      </c>
      <c r="V1394">
        <v>350</v>
      </c>
      <c r="W1394">
        <v>392</v>
      </c>
      <c r="X1394">
        <v>401</v>
      </c>
      <c r="AA1394">
        <v>413</v>
      </c>
      <c r="AB1394">
        <v>441</v>
      </c>
      <c r="AC1394">
        <v>457</v>
      </c>
      <c r="AD1394">
        <v>481</v>
      </c>
      <c r="AE1394">
        <v>462</v>
      </c>
      <c r="AF1394">
        <v>348</v>
      </c>
      <c r="AG1394">
        <v>375</v>
      </c>
      <c r="AH1394">
        <v>380</v>
      </c>
      <c r="AI1394">
        <v>392</v>
      </c>
      <c r="AJ1394">
        <v>412</v>
      </c>
      <c r="AM1394">
        <v>464.8</v>
      </c>
      <c r="AN1394">
        <v>379.9</v>
      </c>
      <c r="AP1394">
        <v>60</v>
      </c>
      <c r="AQ1394">
        <v>120</v>
      </c>
      <c r="AR1394"/>
      <c r="AS1394"/>
      <c r="AV1394">
        <v>670</v>
      </c>
      <c r="AW1394">
        <v>2</v>
      </c>
      <c r="AX1394">
        <v>3</v>
      </c>
      <c r="AY1394">
        <v>3</v>
      </c>
      <c r="BG1394">
        <v>0</v>
      </c>
      <c r="BH1394">
        <v>670</v>
      </c>
      <c r="BK1394">
        <v>790</v>
      </c>
      <c r="BN1394">
        <v>4</v>
      </c>
      <c r="BV1394">
        <v>0</v>
      </c>
      <c r="BW1394">
        <v>790</v>
      </c>
      <c r="BZ1394">
        <v>2</v>
      </c>
      <c r="CG1394">
        <v>0</v>
      </c>
      <c r="CH1394">
        <v>0</v>
      </c>
      <c r="CI1394">
        <v>1460</v>
      </c>
      <c r="CJ1394">
        <v>1.4999999999999999E-2</v>
      </c>
      <c r="CQ1394" t="s">
        <v>169</v>
      </c>
      <c r="CR1394" t="s">
        <v>238</v>
      </c>
      <c r="CS1394">
        <v>0</v>
      </c>
    </row>
    <row r="1395" spans="1:97" x14ac:dyDescent="0.2">
      <c r="A1395">
        <v>2022</v>
      </c>
      <c r="B1395">
        <v>3</v>
      </c>
      <c r="C1395" s="262">
        <v>44621</v>
      </c>
      <c r="D1395">
        <v>29</v>
      </c>
      <c r="E1395">
        <v>83</v>
      </c>
      <c r="F1395">
        <v>6</v>
      </c>
      <c r="G1395" t="s">
        <v>416</v>
      </c>
      <c r="H1395" t="s">
        <v>417</v>
      </c>
      <c r="I1395" t="s">
        <v>160</v>
      </c>
      <c r="J1395">
        <v>2</v>
      </c>
      <c r="K1395">
        <v>3</v>
      </c>
      <c r="L1395">
        <v>22</v>
      </c>
      <c r="M1395">
        <v>20.46</v>
      </c>
      <c r="N1395">
        <v>23.54</v>
      </c>
      <c r="Y1395">
        <v>113</v>
      </c>
      <c r="Z1395">
        <v>113</v>
      </c>
      <c r="AK1395">
        <v>118</v>
      </c>
      <c r="AL1395">
        <v>118</v>
      </c>
      <c r="AM1395"/>
      <c r="AN1395"/>
      <c r="AP1395">
        <v>60</v>
      </c>
      <c r="AQ1395">
        <v>120</v>
      </c>
      <c r="AR1395">
        <v>15.65217391304348</v>
      </c>
      <c r="AS1395">
        <v>15.65217391304348</v>
      </c>
      <c r="BG1395">
        <v>0</v>
      </c>
      <c r="BH1395"/>
      <c r="BV1395">
        <v>0</v>
      </c>
      <c r="BW1395"/>
      <c r="CG1395">
        <v>0</v>
      </c>
      <c r="CH1395">
        <v>0</v>
      </c>
      <c r="CI1395"/>
      <c r="CJ1395">
        <v>1.4999999999999999E-2</v>
      </c>
      <c r="CQ1395" t="s">
        <v>169</v>
      </c>
      <c r="CR1395" t="s">
        <v>238</v>
      </c>
      <c r="CS1395">
        <v>0</v>
      </c>
    </row>
    <row r="1396" spans="1:97" x14ac:dyDescent="0.2">
      <c r="A1396">
        <v>2022</v>
      </c>
      <c r="B1396">
        <v>3</v>
      </c>
      <c r="C1396" s="262">
        <v>44621</v>
      </c>
      <c r="D1396">
        <v>137</v>
      </c>
      <c r="E1396">
        <v>273</v>
      </c>
      <c r="F1396">
        <v>7</v>
      </c>
      <c r="G1396" t="s">
        <v>163</v>
      </c>
      <c r="H1396" t="s">
        <v>164</v>
      </c>
      <c r="I1396" t="s">
        <v>160</v>
      </c>
      <c r="J1396">
        <v>3</v>
      </c>
      <c r="K1396">
        <v>2</v>
      </c>
      <c r="L1396">
        <v>564</v>
      </c>
      <c r="M1396">
        <v>524.52</v>
      </c>
      <c r="N1396">
        <v>603.48</v>
      </c>
      <c r="O1396">
        <v>755</v>
      </c>
      <c r="P1396">
        <v>704</v>
      </c>
      <c r="R1396">
        <v>740</v>
      </c>
      <c r="S1396">
        <v>745</v>
      </c>
      <c r="T1396">
        <v>649</v>
      </c>
      <c r="U1396">
        <v>622</v>
      </c>
      <c r="W1396">
        <v>588</v>
      </c>
      <c r="X1396">
        <v>610</v>
      </c>
      <c r="AA1396">
        <v>686</v>
      </c>
      <c r="AB1396">
        <v>727</v>
      </c>
      <c r="AC1396">
        <v>751</v>
      </c>
      <c r="AD1396">
        <v>782</v>
      </c>
      <c r="AE1396">
        <v>730</v>
      </c>
      <c r="AF1396">
        <v>587</v>
      </c>
      <c r="AG1396">
        <v>590</v>
      </c>
      <c r="AH1396">
        <v>595</v>
      </c>
      <c r="AI1396">
        <v>603</v>
      </c>
      <c r="AJ1396">
        <v>660</v>
      </c>
      <c r="AM1396">
        <v>735.55555555555554</v>
      </c>
      <c r="AN1396">
        <v>611.55555555555554</v>
      </c>
      <c r="AP1396">
        <v>93</v>
      </c>
      <c r="AQ1396">
        <v>116</v>
      </c>
      <c r="AR1396"/>
      <c r="AS1396"/>
      <c r="BG1396">
        <v>0</v>
      </c>
      <c r="BH1396"/>
      <c r="BV1396">
        <v>0</v>
      </c>
      <c r="BW1396"/>
      <c r="CG1396">
        <v>0</v>
      </c>
      <c r="CH1396">
        <v>0</v>
      </c>
      <c r="CI1396"/>
      <c r="CJ1396">
        <v>1.4999999999999999E-2</v>
      </c>
      <c r="CQ1396" t="s">
        <v>165</v>
      </c>
      <c r="CS1396">
        <v>0</v>
      </c>
    </row>
    <row r="1397" spans="1:97" x14ac:dyDescent="0.2">
      <c r="A1397">
        <v>2022</v>
      </c>
      <c r="B1397">
        <v>3</v>
      </c>
      <c r="C1397" s="262">
        <v>44621</v>
      </c>
      <c r="D1397">
        <v>124</v>
      </c>
      <c r="E1397">
        <v>688</v>
      </c>
      <c r="F1397">
        <v>8</v>
      </c>
      <c r="G1397" t="s">
        <v>274</v>
      </c>
      <c r="H1397" t="s">
        <v>275</v>
      </c>
      <c r="I1397" t="s">
        <v>160</v>
      </c>
      <c r="J1397">
        <v>2</v>
      </c>
      <c r="K1397">
        <v>2</v>
      </c>
      <c r="L1397">
        <v>200</v>
      </c>
      <c r="M1397">
        <v>180</v>
      </c>
      <c r="N1397">
        <v>220</v>
      </c>
      <c r="O1397">
        <v>257</v>
      </c>
      <c r="P1397">
        <v>247</v>
      </c>
      <c r="Q1397">
        <v>255</v>
      </c>
      <c r="S1397">
        <v>247</v>
      </c>
      <c r="T1397">
        <v>199</v>
      </c>
      <c r="U1397">
        <v>201</v>
      </c>
      <c r="V1397">
        <v>200</v>
      </c>
      <c r="X1397">
        <v>209</v>
      </c>
      <c r="AA1397">
        <v>234</v>
      </c>
      <c r="AB1397">
        <v>244</v>
      </c>
      <c r="AC1397">
        <v>256</v>
      </c>
      <c r="AD1397">
        <v>262</v>
      </c>
      <c r="AE1397">
        <v>260</v>
      </c>
      <c r="AF1397">
        <v>181</v>
      </c>
      <c r="AG1397">
        <v>193</v>
      </c>
      <c r="AH1397">
        <v>195</v>
      </c>
      <c r="AI1397">
        <v>197</v>
      </c>
      <c r="AJ1397">
        <v>208</v>
      </c>
      <c r="AM1397">
        <v>251.33333333333329</v>
      </c>
      <c r="AN1397">
        <v>198.11111111111109</v>
      </c>
      <c r="AP1397">
        <v>59</v>
      </c>
      <c r="AQ1397">
        <v>122</v>
      </c>
      <c r="AR1397"/>
      <c r="AS1397"/>
      <c r="AV1397">
        <v>580</v>
      </c>
      <c r="AW1397">
        <v>1</v>
      </c>
      <c r="AX1397">
        <v>4</v>
      </c>
      <c r="AY1397">
        <v>2</v>
      </c>
      <c r="AZ1397">
        <v>1</v>
      </c>
      <c r="BG1397">
        <v>0</v>
      </c>
      <c r="BH1397">
        <v>580</v>
      </c>
      <c r="BK1397">
        <v>810</v>
      </c>
      <c r="BM1397">
        <v>1</v>
      </c>
      <c r="BN1397">
        <v>4</v>
      </c>
      <c r="BV1397">
        <v>0</v>
      </c>
      <c r="BW1397">
        <v>810</v>
      </c>
      <c r="BY1397">
        <v>2</v>
      </c>
      <c r="BZ1397">
        <v>3</v>
      </c>
      <c r="CG1397">
        <v>0</v>
      </c>
      <c r="CH1397">
        <v>0</v>
      </c>
      <c r="CI1397">
        <v>1390</v>
      </c>
      <c r="CJ1397">
        <v>1.4999999999999999E-2</v>
      </c>
      <c r="CQ1397" t="s">
        <v>169</v>
      </c>
      <c r="CR1397" t="s">
        <v>179</v>
      </c>
      <c r="CS1397">
        <v>0</v>
      </c>
    </row>
    <row r="1398" spans="1:97" x14ac:dyDescent="0.2">
      <c r="A1398">
        <v>2022</v>
      </c>
      <c r="B1398">
        <v>3</v>
      </c>
      <c r="C1398" s="262">
        <v>44621</v>
      </c>
      <c r="D1398">
        <v>124</v>
      </c>
      <c r="E1398">
        <v>689</v>
      </c>
      <c r="F1398">
        <v>8</v>
      </c>
      <c r="G1398" t="s">
        <v>276</v>
      </c>
      <c r="H1398" t="s">
        <v>277</v>
      </c>
      <c r="I1398" t="s">
        <v>160</v>
      </c>
      <c r="J1398">
        <v>2</v>
      </c>
      <c r="K1398">
        <v>2</v>
      </c>
      <c r="L1398">
        <v>75</v>
      </c>
      <c r="M1398">
        <v>67.5</v>
      </c>
      <c r="N1398">
        <v>82.5</v>
      </c>
      <c r="O1398">
        <v>93</v>
      </c>
      <c r="P1398">
        <v>94</v>
      </c>
      <c r="Q1398">
        <v>91</v>
      </c>
      <c r="S1398">
        <v>93</v>
      </c>
      <c r="T1398">
        <v>82</v>
      </c>
      <c r="U1398">
        <v>79</v>
      </c>
      <c r="V1398">
        <v>80</v>
      </c>
      <c r="X1398">
        <v>81</v>
      </c>
      <c r="AA1398">
        <v>88</v>
      </c>
      <c r="AB1398">
        <v>89</v>
      </c>
      <c r="AC1398">
        <v>104</v>
      </c>
      <c r="AD1398">
        <v>92</v>
      </c>
      <c r="AE1398">
        <v>95</v>
      </c>
      <c r="AM1398">
        <v>93.222222222222229</v>
      </c>
      <c r="AN1398">
        <v>80.5</v>
      </c>
      <c r="AP1398">
        <v>59</v>
      </c>
      <c r="AQ1398">
        <v>122</v>
      </c>
      <c r="AR1398"/>
      <c r="AS1398"/>
      <c r="AV1398">
        <v>378</v>
      </c>
      <c r="AW1398">
        <v>3</v>
      </c>
      <c r="AX1398">
        <v>1</v>
      </c>
      <c r="BG1398">
        <v>0</v>
      </c>
      <c r="BH1398">
        <v>378</v>
      </c>
      <c r="BK1398">
        <v>810</v>
      </c>
      <c r="BL1398">
        <v>3</v>
      </c>
      <c r="BN1398">
        <v>5</v>
      </c>
      <c r="BV1398">
        <v>0</v>
      </c>
      <c r="BW1398">
        <v>810</v>
      </c>
      <c r="BX1398">
        <v>3</v>
      </c>
      <c r="CG1398">
        <v>0</v>
      </c>
      <c r="CH1398">
        <v>0</v>
      </c>
      <c r="CI1398">
        <v>1188</v>
      </c>
      <c r="CJ1398">
        <v>1.4999999999999999E-2</v>
      </c>
      <c r="CQ1398" t="s">
        <v>169</v>
      </c>
      <c r="CR1398" t="s">
        <v>179</v>
      </c>
      <c r="CS1398">
        <v>0</v>
      </c>
    </row>
    <row r="1399" spans="1:97" x14ac:dyDescent="0.2">
      <c r="A1399">
        <v>2022</v>
      </c>
      <c r="B1399">
        <v>3</v>
      </c>
      <c r="C1399" s="262">
        <v>44621</v>
      </c>
      <c r="D1399">
        <v>125</v>
      </c>
      <c r="E1399">
        <v>690</v>
      </c>
      <c r="F1399">
        <v>8</v>
      </c>
      <c r="G1399" t="s">
        <v>231</v>
      </c>
      <c r="H1399" t="s">
        <v>232</v>
      </c>
      <c r="I1399" t="s">
        <v>160</v>
      </c>
      <c r="J1399">
        <v>4</v>
      </c>
      <c r="K1399">
        <v>4</v>
      </c>
      <c r="L1399">
        <v>170</v>
      </c>
      <c r="M1399">
        <v>153</v>
      </c>
      <c r="N1399">
        <v>187</v>
      </c>
      <c r="O1399">
        <v>157</v>
      </c>
      <c r="P1399">
        <v>171</v>
      </c>
      <c r="Q1399">
        <v>180</v>
      </c>
      <c r="R1399">
        <v>204</v>
      </c>
      <c r="T1399">
        <v>147</v>
      </c>
      <c r="U1399">
        <v>160</v>
      </c>
      <c r="V1399">
        <v>170</v>
      </c>
      <c r="W1399">
        <v>172</v>
      </c>
      <c r="AM1399">
        <v>178</v>
      </c>
      <c r="AN1399">
        <v>162.25</v>
      </c>
      <c r="AP1399">
        <v>120</v>
      </c>
      <c r="AQ1399">
        <v>120</v>
      </c>
      <c r="AR1399"/>
      <c r="AS1399"/>
      <c r="AV1399">
        <v>1104</v>
      </c>
      <c r="AW1399">
        <v>6</v>
      </c>
      <c r="AX1399">
        <v>2</v>
      </c>
      <c r="AY1399">
        <v>1</v>
      </c>
      <c r="BG1399">
        <v>0</v>
      </c>
      <c r="BH1399">
        <v>1104</v>
      </c>
      <c r="BK1399">
        <v>1512</v>
      </c>
      <c r="BV1399">
        <v>0</v>
      </c>
      <c r="BW1399">
        <v>1512</v>
      </c>
      <c r="CG1399">
        <v>0</v>
      </c>
      <c r="CH1399">
        <v>0</v>
      </c>
      <c r="CI1399">
        <v>2616</v>
      </c>
      <c r="CJ1399">
        <v>1.4999999999999999E-2</v>
      </c>
      <c r="CQ1399" t="s">
        <v>229</v>
      </c>
      <c r="CR1399" t="s">
        <v>230</v>
      </c>
      <c r="CS1399">
        <v>0</v>
      </c>
    </row>
    <row r="1400" spans="1:97" x14ac:dyDescent="0.2">
      <c r="A1400">
        <v>2022</v>
      </c>
      <c r="B1400">
        <v>3</v>
      </c>
      <c r="C1400" s="262">
        <v>44621</v>
      </c>
      <c r="D1400">
        <v>125</v>
      </c>
      <c r="E1400">
        <v>691</v>
      </c>
      <c r="F1400">
        <v>8</v>
      </c>
      <c r="G1400" t="s">
        <v>227</v>
      </c>
      <c r="H1400" t="s">
        <v>228</v>
      </c>
      <c r="I1400" t="s">
        <v>160</v>
      </c>
      <c r="J1400">
        <v>4</v>
      </c>
      <c r="K1400">
        <v>4</v>
      </c>
      <c r="L1400">
        <v>194</v>
      </c>
      <c r="M1400">
        <v>174.6</v>
      </c>
      <c r="N1400">
        <v>213.4</v>
      </c>
      <c r="O1400">
        <v>188</v>
      </c>
      <c r="P1400">
        <v>189</v>
      </c>
      <c r="Q1400">
        <v>192</v>
      </c>
      <c r="R1400">
        <v>218</v>
      </c>
      <c r="T1400">
        <v>169</v>
      </c>
      <c r="U1400">
        <v>179</v>
      </c>
      <c r="V1400">
        <v>189</v>
      </c>
      <c r="W1400">
        <v>193</v>
      </c>
      <c r="AM1400">
        <v>196.75</v>
      </c>
      <c r="AN1400">
        <v>182.5</v>
      </c>
      <c r="AP1400">
        <v>120</v>
      </c>
      <c r="AQ1400">
        <v>120</v>
      </c>
      <c r="AR1400"/>
      <c r="AS1400"/>
      <c r="AV1400">
        <v>1104</v>
      </c>
      <c r="AW1400">
        <v>4</v>
      </c>
      <c r="AX1400">
        <v>3</v>
      </c>
      <c r="BG1400">
        <v>0</v>
      </c>
      <c r="BH1400">
        <v>1104</v>
      </c>
      <c r="BK1400">
        <v>1512</v>
      </c>
      <c r="BV1400">
        <v>0</v>
      </c>
      <c r="BW1400">
        <v>1512</v>
      </c>
      <c r="CG1400">
        <v>0</v>
      </c>
      <c r="CH1400">
        <v>0</v>
      </c>
      <c r="CI1400">
        <v>2616</v>
      </c>
      <c r="CJ1400">
        <v>1.4999999999999999E-2</v>
      </c>
      <c r="CQ1400" t="s">
        <v>229</v>
      </c>
      <c r="CR1400" t="s">
        <v>230</v>
      </c>
      <c r="CS1400">
        <v>0</v>
      </c>
    </row>
    <row r="1401" spans="1:97" x14ac:dyDescent="0.2">
      <c r="A1401">
        <v>2022</v>
      </c>
      <c r="B1401">
        <v>3</v>
      </c>
      <c r="C1401" s="262">
        <v>44621</v>
      </c>
      <c r="D1401">
        <v>227</v>
      </c>
      <c r="E1401">
        <v>155</v>
      </c>
      <c r="F1401">
        <v>28</v>
      </c>
      <c r="G1401" t="s">
        <v>315</v>
      </c>
      <c r="H1401" t="s">
        <v>316</v>
      </c>
      <c r="I1401" t="s">
        <v>317</v>
      </c>
      <c r="J1401">
        <v>3</v>
      </c>
      <c r="K1401">
        <v>2</v>
      </c>
      <c r="L1401">
        <v>122</v>
      </c>
      <c r="M1401">
        <v>113.46</v>
      </c>
      <c r="N1401">
        <v>130.54</v>
      </c>
      <c r="AM1401"/>
      <c r="AN1401"/>
      <c r="AP1401">
        <v>80</v>
      </c>
      <c r="AQ1401">
        <v>135</v>
      </c>
      <c r="AR1401"/>
      <c r="AS1401"/>
      <c r="BG1401">
        <v>0</v>
      </c>
      <c r="BH1401"/>
      <c r="BK1401">
        <v>312</v>
      </c>
      <c r="BV1401">
        <v>0</v>
      </c>
      <c r="BW1401">
        <v>312</v>
      </c>
      <c r="CG1401">
        <v>0</v>
      </c>
      <c r="CH1401">
        <v>0</v>
      </c>
      <c r="CI1401"/>
      <c r="CJ1401">
        <v>0.02</v>
      </c>
      <c r="CQ1401" t="s">
        <v>169</v>
      </c>
      <c r="CR1401" t="s">
        <v>170</v>
      </c>
      <c r="CS1401">
        <v>0</v>
      </c>
    </row>
    <row r="1402" spans="1:97" x14ac:dyDescent="0.2">
      <c r="A1402">
        <v>2022</v>
      </c>
      <c r="B1402">
        <v>3</v>
      </c>
      <c r="C1402" s="262">
        <v>44621</v>
      </c>
      <c r="D1402">
        <v>415</v>
      </c>
      <c r="E1402">
        <v>655</v>
      </c>
      <c r="F1402">
        <v>47</v>
      </c>
      <c r="G1402" t="s">
        <v>240</v>
      </c>
      <c r="H1402" t="s">
        <v>241</v>
      </c>
      <c r="I1402" t="s">
        <v>201</v>
      </c>
      <c r="J1402">
        <v>3</v>
      </c>
      <c r="K1402">
        <v>1</v>
      </c>
      <c r="L1402">
        <v>148</v>
      </c>
      <c r="M1402">
        <v>137.63999999999999</v>
      </c>
      <c r="N1402">
        <v>158.36000000000001</v>
      </c>
      <c r="AB1402">
        <v>152</v>
      </c>
      <c r="AC1402">
        <v>154</v>
      </c>
      <c r="AD1402">
        <v>156</v>
      </c>
      <c r="AE1402">
        <v>155</v>
      </c>
      <c r="AG1402">
        <v>134</v>
      </c>
      <c r="AH1402">
        <v>135</v>
      </c>
      <c r="AI1402">
        <v>133</v>
      </c>
      <c r="AJ1402">
        <v>139</v>
      </c>
      <c r="AM1402">
        <v>154.25</v>
      </c>
      <c r="AN1402">
        <v>135.25</v>
      </c>
      <c r="AP1402">
        <v>64</v>
      </c>
      <c r="AQ1402">
        <v>169</v>
      </c>
      <c r="AR1402"/>
      <c r="AS1402"/>
      <c r="AV1402">
        <v>190</v>
      </c>
      <c r="BG1402">
        <v>0</v>
      </c>
      <c r="BH1402">
        <v>190</v>
      </c>
      <c r="BL1402">
        <v>2</v>
      </c>
      <c r="BM1402">
        <v>5</v>
      </c>
      <c r="BV1402">
        <v>0</v>
      </c>
      <c r="BW1402"/>
      <c r="CG1402">
        <v>0</v>
      </c>
      <c r="CH1402">
        <v>0</v>
      </c>
      <c r="CI1402"/>
      <c r="CJ1402">
        <v>0.02</v>
      </c>
      <c r="CQ1402" t="s">
        <v>169</v>
      </c>
      <c r="CR1402" t="s">
        <v>179</v>
      </c>
      <c r="CS1402">
        <v>0</v>
      </c>
    </row>
    <row r="1403" spans="1:97" x14ac:dyDescent="0.2">
      <c r="A1403">
        <v>2022</v>
      </c>
      <c r="B1403">
        <v>3</v>
      </c>
      <c r="C1403" s="262">
        <v>44621</v>
      </c>
      <c r="D1403">
        <v>415</v>
      </c>
      <c r="E1403">
        <v>656</v>
      </c>
      <c r="F1403">
        <v>47</v>
      </c>
      <c r="G1403" t="s">
        <v>287</v>
      </c>
      <c r="H1403" t="s">
        <v>288</v>
      </c>
      <c r="I1403" t="s">
        <v>201</v>
      </c>
      <c r="J1403">
        <v>3</v>
      </c>
      <c r="K1403">
        <v>1</v>
      </c>
      <c r="L1403">
        <v>148</v>
      </c>
      <c r="M1403">
        <v>137.63999999999999</v>
      </c>
      <c r="N1403">
        <v>158.36000000000001</v>
      </c>
      <c r="AB1403">
        <v>152</v>
      </c>
      <c r="AC1403">
        <v>154</v>
      </c>
      <c r="AD1403">
        <v>156</v>
      </c>
      <c r="AE1403">
        <v>155</v>
      </c>
      <c r="AG1403">
        <v>134</v>
      </c>
      <c r="AH1403">
        <v>135</v>
      </c>
      <c r="AI1403">
        <v>133</v>
      </c>
      <c r="AJ1403">
        <v>139</v>
      </c>
      <c r="AM1403">
        <v>154.25</v>
      </c>
      <c r="AN1403">
        <v>135.25</v>
      </c>
      <c r="AP1403">
        <v>64</v>
      </c>
      <c r="AQ1403">
        <v>169</v>
      </c>
      <c r="AR1403"/>
      <c r="AS1403"/>
      <c r="BG1403">
        <v>0</v>
      </c>
      <c r="BH1403"/>
      <c r="BL1403">
        <v>2</v>
      </c>
      <c r="BM1403">
        <v>3</v>
      </c>
      <c r="BV1403">
        <v>0</v>
      </c>
      <c r="BW1403"/>
      <c r="CG1403">
        <v>0</v>
      </c>
      <c r="CH1403">
        <v>0</v>
      </c>
      <c r="CI1403"/>
      <c r="CJ1403">
        <v>0.02</v>
      </c>
      <c r="CQ1403" t="s">
        <v>169</v>
      </c>
      <c r="CR1403" t="s">
        <v>179</v>
      </c>
      <c r="CS1403">
        <v>0</v>
      </c>
    </row>
    <row r="1404" spans="1:97" x14ac:dyDescent="0.2">
      <c r="A1404">
        <v>2022</v>
      </c>
      <c r="B1404">
        <v>3</v>
      </c>
      <c r="C1404" s="262">
        <v>44621</v>
      </c>
      <c r="D1404">
        <v>415</v>
      </c>
      <c r="E1404">
        <v>657</v>
      </c>
      <c r="F1404">
        <v>47</v>
      </c>
      <c r="G1404" t="s">
        <v>289</v>
      </c>
      <c r="H1404" t="s">
        <v>290</v>
      </c>
      <c r="I1404" t="s">
        <v>201</v>
      </c>
      <c r="J1404">
        <v>3</v>
      </c>
      <c r="K1404">
        <v>1</v>
      </c>
      <c r="L1404">
        <v>90</v>
      </c>
      <c r="M1404">
        <v>83.7</v>
      </c>
      <c r="N1404">
        <v>96.3</v>
      </c>
      <c r="AB1404">
        <v>122</v>
      </c>
      <c r="AC1404">
        <v>119</v>
      </c>
      <c r="AD1404">
        <v>129</v>
      </c>
      <c r="AE1404">
        <v>131</v>
      </c>
      <c r="AG1404">
        <v>104</v>
      </c>
      <c r="AH1404">
        <v>105</v>
      </c>
      <c r="AI1404">
        <v>107</v>
      </c>
      <c r="AJ1404">
        <v>111</v>
      </c>
      <c r="AM1404">
        <v>125.25</v>
      </c>
      <c r="AN1404">
        <v>106.75</v>
      </c>
      <c r="AP1404">
        <v>64</v>
      </c>
      <c r="AQ1404">
        <v>169</v>
      </c>
      <c r="AR1404"/>
      <c r="AS1404"/>
      <c r="AV1404">
        <v>585</v>
      </c>
      <c r="BG1404">
        <v>0</v>
      </c>
      <c r="BH1404">
        <v>585</v>
      </c>
      <c r="BV1404">
        <v>0</v>
      </c>
      <c r="BW1404"/>
      <c r="CG1404">
        <v>0</v>
      </c>
      <c r="CH1404">
        <v>0</v>
      </c>
      <c r="CI1404"/>
      <c r="CJ1404">
        <v>0.02</v>
      </c>
      <c r="CQ1404" t="s">
        <v>169</v>
      </c>
      <c r="CR1404" t="s">
        <v>179</v>
      </c>
      <c r="CS1404">
        <v>0</v>
      </c>
    </row>
    <row r="1405" spans="1:97" x14ac:dyDescent="0.2">
      <c r="A1405">
        <v>2022</v>
      </c>
      <c r="B1405">
        <v>3</v>
      </c>
      <c r="C1405" s="262">
        <v>44621</v>
      </c>
      <c r="D1405">
        <v>415</v>
      </c>
      <c r="E1405">
        <v>658</v>
      </c>
      <c r="F1405">
        <v>47</v>
      </c>
      <c r="G1405" t="s">
        <v>242</v>
      </c>
      <c r="H1405" t="s">
        <v>243</v>
      </c>
      <c r="I1405" t="s">
        <v>201</v>
      </c>
      <c r="J1405">
        <v>3</v>
      </c>
      <c r="K1405">
        <v>1</v>
      </c>
      <c r="L1405">
        <v>90</v>
      </c>
      <c r="M1405">
        <v>83.7</v>
      </c>
      <c r="N1405">
        <v>96.3</v>
      </c>
      <c r="AB1405">
        <v>122</v>
      </c>
      <c r="AC1405">
        <v>119</v>
      </c>
      <c r="AD1405">
        <v>129</v>
      </c>
      <c r="AE1405">
        <v>131</v>
      </c>
      <c r="AG1405">
        <v>104</v>
      </c>
      <c r="AH1405">
        <v>105</v>
      </c>
      <c r="AI1405">
        <v>107</v>
      </c>
      <c r="AJ1405">
        <v>111</v>
      </c>
      <c r="AK1405">
        <v>187</v>
      </c>
      <c r="AL1405">
        <v>186</v>
      </c>
      <c r="AM1405">
        <v>125.25</v>
      </c>
      <c r="AN1405">
        <v>106.75</v>
      </c>
      <c r="AP1405">
        <v>64</v>
      </c>
      <c r="AQ1405">
        <v>169</v>
      </c>
      <c r="AR1405">
        <v>6.4516129032258061</v>
      </c>
      <c r="AS1405">
        <v>6.4516129032258061</v>
      </c>
      <c r="BG1405">
        <v>0</v>
      </c>
      <c r="BH1405"/>
      <c r="BV1405">
        <v>0</v>
      </c>
      <c r="BW1405"/>
      <c r="CG1405">
        <v>0</v>
      </c>
      <c r="CH1405">
        <v>0</v>
      </c>
      <c r="CI1405"/>
      <c r="CJ1405">
        <v>0.02</v>
      </c>
      <c r="CQ1405" t="s">
        <v>169</v>
      </c>
      <c r="CR1405" t="s">
        <v>179</v>
      </c>
      <c r="CS1405">
        <v>0</v>
      </c>
    </row>
    <row r="1406" spans="1:97" x14ac:dyDescent="0.2">
      <c r="A1406">
        <v>2022</v>
      </c>
      <c r="B1406">
        <v>3</v>
      </c>
      <c r="C1406" s="262">
        <v>44621</v>
      </c>
      <c r="D1406">
        <v>4</v>
      </c>
      <c r="E1406">
        <v>11</v>
      </c>
      <c r="F1406">
        <v>48</v>
      </c>
      <c r="G1406" t="s">
        <v>244</v>
      </c>
      <c r="H1406" t="s">
        <v>245</v>
      </c>
      <c r="I1406" t="s">
        <v>201</v>
      </c>
      <c r="J1406">
        <v>2</v>
      </c>
      <c r="K1406">
        <v>2</v>
      </c>
      <c r="L1406">
        <v>212</v>
      </c>
      <c r="M1406">
        <v>197.16</v>
      </c>
      <c r="N1406">
        <v>226.84</v>
      </c>
      <c r="AB1406">
        <v>247</v>
      </c>
      <c r="AC1406">
        <v>267</v>
      </c>
      <c r="AD1406">
        <v>263</v>
      </c>
      <c r="AE1406">
        <v>270</v>
      </c>
      <c r="AG1406">
        <v>214</v>
      </c>
      <c r="AH1406">
        <v>220</v>
      </c>
      <c r="AI1406">
        <v>214</v>
      </c>
      <c r="AJ1406">
        <v>224</v>
      </c>
      <c r="AM1406">
        <v>261.75</v>
      </c>
      <c r="AN1406">
        <v>218</v>
      </c>
      <c r="AP1406">
        <v>48</v>
      </c>
      <c r="AQ1406">
        <v>195</v>
      </c>
      <c r="AR1406"/>
      <c r="AS1406"/>
      <c r="AV1406">
        <v>320</v>
      </c>
      <c r="BG1406">
        <v>0</v>
      </c>
      <c r="BH1406">
        <v>320</v>
      </c>
      <c r="BM1406">
        <v>2</v>
      </c>
      <c r="BN1406">
        <v>2</v>
      </c>
      <c r="BV1406">
        <v>0</v>
      </c>
      <c r="BW1406"/>
      <c r="CG1406">
        <v>0</v>
      </c>
      <c r="CH1406">
        <v>0</v>
      </c>
      <c r="CI1406"/>
      <c r="CJ1406">
        <v>0.02</v>
      </c>
      <c r="CQ1406" t="s">
        <v>169</v>
      </c>
      <c r="CR1406" t="s">
        <v>238</v>
      </c>
      <c r="CS1406">
        <v>0</v>
      </c>
    </row>
    <row r="1407" spans="1:97" x14ac:dyDescent="0.2">
      <c r="A1407">
        <v>2022</v>
      </c>
      <c r="B1407">
        <v>3</v>
      </c>
      <c r="C1407" s="262">
        <v>44621</v>
      </c>
      <c r="D1407">
        <v>4</v>
      </c>
      <c r="E1407">
        <v>12</v>
      </c>
      <c r="F1407">
        <v>48</v>
      </c>
      <c r="G1407" t="s">
        <v>236</v>
      </c>
      <c r="H1407" t="s">
        <v>237</v>
      </c>
      <c r="I1407" t="s">
        <v>201</v>
      </c>
      <c r="J1407">
        <v>2</v>
      </c>
      <c r="K1407">
        <v>2</v>
      </c>
      <c r="L1407">
        <v>212</v>
      </c>
      <c r="M1407">
        <v>197.16</v>
      </c>
      <c r="N1407">
        <v>226.84</v>
      </c>
      <c r="AB1407">
        <v>252</v>
      </c>
      <c r="AC1407">
        <v>270</v>
      </c>
      <c r="AD1407">
        <v>267</v>
      </c>
      <c r="AE1407">
        <v>276</v>
      </c>
      <c r="AG1407">
        <v>217</v>
      </c>
      <c r="AH1407">
        <v>225</v>
      </c>
      <c r="AI1407">
        <v>219</v>
      </c>
      <c r="AJ1407">
        <v>227</v>
      </c>
      <c r="AK1407">
        <v>137</v>
      </c>
      <c r="AL1407">
        <v>147</v>
      </c>
      <c r="AM1407">
        <v>266.25</v>
      </c>
      <c r="AN1407">
        <v>222</v>
      </c>
      <c r="AP1407">
        <v>48</v>
      </c>
      <c r="AQ1407">
        <v>195</v>
      </c>
      <c r="AR1407">
        <v>12.67605633802817</v>
      </c>
      <c r="AS1407">
        <v>12.67605633802817</v>
      </c>
      <c r="AV1407">
        <v>320</v>
      </c>
      <c r="BG1407">
        <v>0</v>
      </c>
      <c r="BH1407">
        <v>320</v>
      </c>
      <c r="BM1407">
        <v>1</v>
      </c>
      <c r="BV1407">
        <v>0</v>
      </c>
      <c r="BW1407"/>
      <c r="CG1407">
        <v>0</v>
      </c>
      <c r="CH1407">
        <v>0</v>
      </c>
      <c r="CI1407"/>
      <c r="CJ1407">
        <v>0.02</v>
      </c>
      <c r="CQ1407" t="s">
        <v>169</v>
      </c>
      <c r="CR1407" t="s">
        <v>238</v>
      </c>
      <c r="CS1407">
        <v>0</v>
      </c>
    </row>
    <row r="1408" spans="1:97" x14ac:dyDescent="0.2">
      <c r="A1408">
        <v>2022</v>
      </c>
      <c r="B1408">
        <v>3</v>
      </c>
      <c r="C1408" s="262">
        <v>44621</v>
      </c>
      <c r="D1408">
        <v>334</v>
      </c>
      <c r="E1408">
        <v>254</v>
      </c>
      <c r="F1408">
        <v>49</v>
      </c>
      <c r="G1408" t="s">
        <v>200</v>
      </c>
      <c r="H1408" t="s">
        <v>168</v>
      </c>
      <c r="I1408" t="s">
        <v>201</v>
      </c>
      <c r="J1408">
        <v>4</v>
      </c>
      <c r="K1408">
        <v>2</v>
      </c>
      <c r="L1408">
        <v>203</v>
      </c>
      <c r="M1408">
        <v>188.79</v>
      </c>
      <c r="N1408">
        <v>217.21</v>
      </c>
      <c r="P1408">
        <v>253</v>
      </c>
      <c r="Q1408">
        <v>266</v>
      </c>
      <c r="R1408">
        <v>295</v>
      </c>
      <c r="S1408">
        <v>268</v>
      </c>
      <c r="U1408">
        <v>196</v>
      </c>
      <c r="V1408">
        <v>210</v>
      </c>
      <c r="W1408">
        <v>200</v>
      </c>
      <c r="X1408">
        <v>213</v>
      </c>
      <c r="Y1408">
        <v>142</v>
      </c>
      <c r="Z1408">
        <v>137</v>
      </c>
      <c r="AA1408">
        <v>235</v>
      </c>
      <c r="AB1408">
        <v>287</v>
      </c>
      <c r="AC1408">
        <v>302</v>
      </c>
      <c r="AD1408">
        <v>258</v>
      </c>
      <c r="AE1408">
        <v>265</v>
      </c>
      <c r="AF1408">
        <v>205</v>
      </c>
      <c r="AG1408">
        <v>201</v>
      </c>
      <c r="AH1408">
        <v>216</v>
      </c>
      <c r="AI1408">
        <v>200</v>
      </c>
      <c r="AJ1408">
        <v>212</v>
      </c>
      <c r="AM1408">
        <v>269.88888888888891</v>
      </c>
      <c r="AN1408">
        <v>205.88888888888891</v>
      </c>
      <c r="AP1408">
        <v>94</v>
      </c>
      <c r="AQ1408">
        <v>153</v>
      </c>
      <c r="AR1408">
        <v>6.4748201438848918</v>
      </c>
      <c r="AS1408">
        <v>6.4748201438848918</v>
      </c>
      <c r="AV1408">
        <v>1350</v>
      </c>
      <c r="AW1408">
        <v>9</v>
      </c>
      <c r="AX1408">
        <v>3</v>
      </c>
      <c r="AY1408">
        <v>8</v>
      </c>
      <c r="BG1408">
        <v>0</v>
      </c>
      <c r="BH1408">
        <v>1350</v>
      </c>
      <c r="BL1408">
        <v>3</v>
      </c>
      <c r="BM1408">
        <v>4</v>
      </c>
      <c r="BN1408">
        <v>6</v>
      </c>
      <c r="BV1408">
        <v>0</v>
      </c>
      <c r="BW1408"/>
      <c r="BX1408">
        <v>6</v>
      </c>
      <c r="BY1408">
        <v>3</v>
      </c>
      <c r="BZ1408">
        <v>7</v>
      </c>
      <c r="CG1408">
        <v>0</v>
      </c>
      <c r="CH1408">
        <v>0</v>
      </c>
      <c r="CI1408"/>
      <c r="CJ1408">
        <v>0.02</v>
      </c>
      <c r="CQ1408" t="s">
        <v>169</v>
      </c>
      <c r="CR1408" t="s">
        <v>170</v>
      </c>
      <c r="CS1408">
        <v>0</v>
      </c>
    </row>
    <row r="1409" spans="1:97" x14ac:dyDescent="0.2">
      <c r="A1409">
        <v>2022</v>
      </c>
      <c r="B1409">
        <v>3</v>
      </c>
      <c r="C1409" s="262">
        <v>44622</v>
      </c>
      <c r="D1409">
        <v>384</v>
      </c>
      <c r="E1409">
        <v>556</v>
      </c>
      <c r="F1409">
        <v>2</v>
      </c>
      <c r="G1409" t="s">
        <v>187</v>
      </c>
      <c r="H1409" t="s">
        <v>188</v>
      </c>
      <c r="I1409" t="s">
        <v>160</v>
      </c>
      <c r="J1409">
        <v>1</v>
      </c>
      <c r="K1409">
        <v>6</v>
      </c>
      <c r="L1409">
        <v>1066</v>
      </c>
      <c r="M1409">
        <v>1003.106</v>
      </c>
      <c r="N1409">
        <v>1141.6859999999999</v>
      </c>
      <c r="O1409">
        <v>1795</v>
      </c>
      <c r="P1409">
        <v>1808</v>
      </c>
      <c r="Q1409">
        <v>1757</v>
      </c>
      <c r="R1409">
        <v>1710</v>
      </c>
      <c r="S1409">
        <v>1713</v>
      </c>
      <c r="T1409">
        <v>1352</v>
      </c>
      <c r="U1409">
        <v>1352</v>
      </c>
      <c r="V1409">
        <v>1333</v>
      </c>
      <c r="W1409">
        <v>1321</v>
      </c>
      <c r="X1409">
        <v>1330</v>
      </c>
      <c r="AA1409">
        <v>1766</v>
      </c>
      <c r="AB1409">
        <v>1823</v>
      </c>
      <c r="AC1409">
        <v>1743</v>
      </c>
      <c r="AD1409">
        <v>1699</v>
      </c>
      <c r="AE1409">
        <v>1706</v>
      </c>
      <c r="AF1409">
        <v>1328</v>
      </c>
      <c r="AG1409">
        <v>1355</v>
      </c>
      <c r="AH1409">
        <v>1339</v>
      </c>
      <c r="AI1409">
        <v>1317</v>
      </c>
      <c r="AJ1409">
        <v>1363</v>
      </c>
      <c r="AM1409">
        <v>1752</v>
      </c>
      <c r="AN1409">
        <v>1339</v>
      </c>
      <c r="AP1409">
        <v>21</v>
      </c>
      <c r="AQ1409">
        <v>180</v>
      </c>
      <c r="AR1409"/>
      <c r="AS1409"/>
      <c r="BG1409">
        <v>0</v>
      </c>
      <c r="BH1409"/>
      <c r="BK1409">
        <v>192</v>
      </c>
      <c r="BL1409">
        <v>4</v>
      </c>
      <c r="BM1409">
        <v>5</v>
      </c>
      <c r="BN1409">
        <v>4</v>
      </c>
      <c r="BV1409">
        <v>0</v>
      </c>
      <c r="BW1409">
        <v>192</v>
      </c>
      <c r="CG1409">
        <v>0</v>
      </c>
      <c r="CH1409">
        <v>0</v>
      </c>
      <c r="CI1409"/>
      <c r="CJ1409">
        <v>1.4999999999999999E-2</v>
      </c>
      <c r="CQ1409" t="s">
        <v>174</v>
      </c>
      <c r="CR1409" t="s">
        <v>175</v>
      </c>
      <c r="CS1409">
        <v>0</v>
      </c>
    </row>
    <row r="1410" spans="1:97" x14ac:dyDescent="0.2">
      <c r="A1410">
        <v>2022</v>
      </c>
      <c r="B1410">
        <v>3</v>
      </c>
      <c r="C1410" s="262">
        <v>44622</v>
      </c>
      <c r="D1410">
        <v>384</v>
      </c>
      <c r="E1410">
        <v>557</v>
      </c>
      <c r="F1410">
        <v>2</v>
      </c>
      <c r="G1410" t="s">
        <v>189</v>
      </c>
      <c r="H1410" t="s">
        <v>190</v>
      </c>
      <c r="I1410" t="s">
        <v>160</v>
      </c>
      <c r="J1410">
        <v>1</v>
      </c>
      <c r="K1410">
        <v>6</v>
      </c>
      <c r="L1410">
        <v>182</v>
      </c>
      <c r="M1410">
        <v>171.262</v>
      </c>
      <c r="N1410">
        <v>194.922</v>
      </c>
      <c r="Y1410">
        <v>130</v>
      </c>
      <c r="Z1410">
        <v>125</v>
      </c>
      <c r="AK1410">
        <v>122</v>
      </c>
      <c r="AL1410">
        <v>131</v>
      </c>
      <c r="AM1410"/>
      <c r="AN1410"/>
      <c r="AP1410">
        <v>21</v>
      </c>
      <c r="AQ1410">
        <v>180</v>
      </c>
      <c r="AR1410">
        <v>28.346456692913389</v>
      </c>
      <c r="AS1410">
        <v>28.346456692913389</v>
      </c>
      <c r="BG1410">
        <v>0</v>
      </c>
      <c r="BH1410"/>
      <c r="BV1410">
        <v>0</v>
      </c>
      <c r="BW1410"/>
      <c r="CG1410">
        <v>0</v>
      </c>
      <c r="CH1410">
        <v>0</v>
      </c>
      <c r="CI1410"/>
      <c r="CJ1410">
        <v>1.4999999999999999E-2</v>
      </c>
      <c r="CQ1410" t="s">
        <v>174</v>
      </c>
      <c r="CR1410" t="s">
        <v>175</v>
      </c>
      <c r="CS1410">
        <v>0</v>
      </c>
    </row>
    <row r="1411" spans="1:97" x14ac:dyDescent="0.2">
      <c r="A1411">
        <v>2022</v>
      </c>
      <c r="B1411">
        <v>3</v>
      </c>
      <c r="C1411" s="262">
        <v>44622</v>
      </c>
      <c r="D1411">
        <v>137</v>
      </c>
      <c r="E1411">
        <v>273</v>
      </c>
      <c r="F1411">
        <v>3</v>
      </c>
      <c r="G1411" t="s">
        <v>163</v>
      </c>
      <c r="H1411" t="s">
        <v>164</v>
      </c>
      <c r="I1411" t="s">
        <v>160</v>
      </c>
      <c r="J1411">
        <v>3</v>
      </c>
      <c r="K1411">
        <v>2</v>
      </c>
      <c r="L1411">
        <v>564</v>
      </c>
      <c r="M1411">
        <v>524.52</v>
      </c>
      <c r="N1411">
        <v>603.48</v>
      </c>
      <c r="O1411">
        <v>838</v>
      </c>
      <c r="P1411">
        <v>706</v>
      </c>
      <c r="Q1411">
        <v>698</v>
      </c>
      <c r="R1411">
        <v>708</v>
      </c>
      <c r="S1411">
        <v>701</v>
      </c>
      <c r="T1411">
        <v>578</v>
      </c>
      <c r="U1411">
        <v>640</v>
      </c>
      <c r="V1411">
        <v>642</v>
      </c>
      <c r="W1411">
        <v>622</v>
      </c>
      <c r="X1411">
        <v>611</v>
      </c>
      <c r="AM1411">
        <v>730.2</v>
      </c>
      <c r="AN1411">
        <v>618.6</v>
      </c>
      <c r="AP1411">
        <v>93</v>
      </c>
      <c r="AQ1411">
        <v>116</v>
      </c>
      <c r="AR1411"/>
      <c r="AS1411"/>
      <c r="BG1411">
        <v>0</v>
      </c>
      <c r="BH1411"/>
      <c r="BV1411">
        <v>0</v>
      </c>
      <c r="BW1411"/>
      <c r="CG1411">
        <v>0</v>
      </c>
      <c r="CH1411">
        <v>0</v>
      </c>
      <c r="CI1411"/>
      <c r="CJ1411">
        <v>1.4999999999999999E-2</v>
      </c>
      <c r="CQ1411" t="s">
        <v>165</v>
      </c>
      <c r="CS1411">
        <v>0</v>
      </c>
    </row>
    <row r="1412" spans="1:97" x14ac:dyDescent="0.2">
      <c r="A1412">
        <v>2022</v>
      </c>
      <c r="B1412">
        <v>3</v>
      </c>
      <c r="C1412" s="262">
        <v>44622</v>
      </c>
      <c r="D1412">
        <v>379</v>
      </c>
      <c r="E1412">
        <v>441</v>
      </c>
      <c r="F1412">
        <v>3</v>
      </c>
      <c r="G1412" t="s">
        <v>446</v>
      </c>
      <c r="H1412" t="s">
        <v>447</v>
      </c>
      <c r="I1412" t="s">
        <v>160</v>
      </c>
      <c r="J1412">
        <v>4</v>
      </c>
      <c r="K1412">
        <v>2</v>
      </c>
      <c r="L1412">
        <v>110</v>
      </c>
      <c r="M1412">
        <v>104.94</v>
      </c>
      <c r="N1412">
        <v>117.04</v>
      </c>
      <c r="O1412">
        <v>163</v>
      </c>
      <c r="P1412">
        <v>147</v>
      </c>
      <c r="Q1412">
        <v>140</v>
      </c>
      <c r="R1412">
        <v>131</v>
      </c>
      <c r="S1412">
        <v>150</v>
      </c>
      <c r="T1412">
        <v>119</v>
      </c>
      <c r="U1412">
        <v>118</v>
      </c>
      <c r="V1412">
        <v>123</v>
      </c>
      <c r="W1412">
        <v>114</v>
      </c>
      <c r="X1412">
        <v>114</v>
      </c>
      <c r="AA1412">
        <v>143</v>
      </c>
      <c r="AB1412">
        <v>158</v>
      </c>
      <c r="AC1412">
        <v>145</v>
      </c>
      <c r="AD1412">
        <v>151</v>
      </c>
      <c r="AE1412">
        <v>148</v>
      </c>
      <c r="AF1412">
        <v>117</v>
      </c>
      <c r="AG1412">
        <v>114</v>
      </c>
      <c r="AH1412">
        <v>116</v>
      </c>
      <c r="AI1412">
        <v>118</v>
      </c>
      <c r="AJ1412">
        <v>120</v>
      </c>
      <c r="AM1412">
        <v>147.6</v>
      </c>
      <c r="AN1412">
        <v>117.3</v>
      </c>
      <c r="AP1412">
        <v>120</v>
      </c>
      <c r="AQ1412">
        <v>120</v>
      </c>
      <c r="AR1412"/>
      <c r="AS1412"/>
      <c r="BG1412">
        <v>0</v>
      </c>
      <c r="BH1412"/>
      <c r="BK1412">
        <v>1456</v>
      </c>
      <c r="BL1412">
        <v>2</v>
      </c>
      <c r="BM1412">
        <v>4</v>
      </c>
      <c r="BN1412">
        <v>5</v>
      </c>
      <c r="BV1412">
        <v>0</v>
      </c>
      <c r="BW1412">
        <v>1456</v>
      </c>
      <c r="CG1412">
        <v>0</v>
      </c>
      <c r="CH1412">
        <v>0</v>
      </c>
      <c r="CI1412"/>
      <c r="CJ1412">
        <v>1.4999999999999999E-2</v>
      </c>
      <c r="CQ1412" t="s">
        <v>380</v>
      </c>
      <c r="CR1412" t="s">
        <v>381</v>
      </c>
      <c r="CS1412">
        <v>0</v>
      </c>
    </row>
    <row r="1413" spans="1:97" x14ac:dyDescent="0.2">
      <c r="A1413">
        <v>2022</v>
      </c>
      <c r="B1413">
        <v>3</v>
      </c>
      <c r="C1413" s="262">
        <v>44622</v>
      </c>
      <c r="D1413">
        <v>379</v>
      </c>
      <c r="E1413">
        <v>442</v>
      </c>
      <c r="F1413">
        <v>3</v>
      </c>
      <c r="G1413" t="s">
        <v>448</v>
      </c>
      <c r="H1413" t="s">
        <v>449</v>
      </c>
      <c r="I1413" t="s">
        <v>160</v>
      </c>
      <c r="J1413">
        <v>4</v>
      </c>
      <c r="K1413">
        <v>2</v>
      </c>
      <c r="L1413">
        <v>96.2</v>
      </c>
      <c r="M1413">
        <v>91.967200000000005</v>
      </c>
      <c r="N1413">
        <v>101.97199999999999</v>
      </c>
      <c r="O1413">
        <v>167</v>
      </c>
      <c r="P1413">
        <v>137</v>
      </c>
      <c r="Q1413">
        <v>133</v>
      </c>
      <c r="R1413">
        <v>125</v>
      </c>
      <c r="S1413">
        <v>147</v>
      </c>
      <c r="T1413">
        <v>104</v>
      </c>
      <c r="U1413">
        <v>109</v>
      </c>
      <c r="V1413">
        <v>106</v>
      </c>
      <c r="W1413">
        <v>104</v>
      </c>
      <c r="X1413">
        <v>101</v>
      </c>
      <c r="Y1413">
        <v>138</v>
      </c>
      <c r="Z1413">
        <v>107</v>
      </c>
      <c r="AA1413">
        <v>139</v>
      </c>
      <c r="AB1413">
        <v>144</v>
      </c>
      <c r="AC1413">
        <v>131</v>
      </c>
      <c r="AD1413">
        <v>117</v>
      </c>
      <c r="AE1413">
        <v>121</v>
      </c>
      <c r="AF1413">
        <v>106</v>
      </c>
      <c r="AG1413">
        <v>105</v>
      </c>
      <c r="AH1413">
        <v>106</v>
      </c>
      <c r="AI1413">
        <v>107</v>
      </c>
      <c r="AJ1413">
        <v>109</v>
      </c>
      <c r="AK1413">
        <v>112</v>
      </c>
      <c r="AL1413">
        <v>112</v>
      </c>
      <c r="AM1413">
        <v>136.1</v>
      </c>
      <c r="AN1413">
        <v>105.7</v>
      </c>
      <c r="AP1413">
        <v>120</v>
      </c>
      <c r="AQ1413">
        <v>120</v>
      </c>
      <c r="AR1413">
        <v>7.6923076923076934</v>
      </c>
      <c r="AS1413">
        <v>7.6923076923076934</v>
      </c>
      <c r="AV1413">
        <v>560</v>
      </c>
      <c r="AW1413">
        <v>10</v>
      </c>
      <c r="AX1413">
        <v>5</v>
      </c>
      <c r="AY1413">
        <v>5</v>
      </c>
      <c r="BG1413">
        <v>0</v>
      </c>
      <c r="BH1413">
        <v>560</v>
      </c>
      <c r="BV1413">
        <v>0</v>
      </c>
      <c r="BW1413"/>
      <c r="CG1413">
        <v>0</v>
      </c>
      <c r="CH1413">
        <v>0</v>
      </c>
      <c r="CI1413"/>
      <c r="CJ1413">
        <v>1.4999999999999999E-2</v>
      </c>
      <c r="CQ1413" t="s">
        <v>380</v>
      </c>
      <c r="CR1413" t="s">
        <v>381</v>
      </c>
      <c r="CS1413">
        <v>0</v>
      </c>
    </row>
    <row r="1414" spans="1:97" x14ac:dyDescent="0.2">
      <c r="A1414">
        <v>2022</v>
      </c>
      <c r="B1414">
        <v>3</v>
      </c>
      <c r="C1414" s="262">
        <v>44622</v>
      </c>
      <c r="D1414">
        <v>1</v>
      </c>
      <c r="E1414">
        <v>2</v>
      </c>
      <c r="F1414">
        <v>4</v>
      </c>
      <c r="G1414" t="s">
        <v>342</v>
      </c>
      <c r="H1414" t="s">
        <v>343</v>
      </c>
      <c r="I1414" t="s">
        <v>160</v>
      </c>
      <c r="J1414">
        <v>3</v>
      </c>
      <c r="K1414">
        <v>2</v>
      </c>
      <c r="L1414">
        <v>113</v>
      </c>
      <c r="M1414">
        <v>105.09</v>
      </c>
      <c r="N1414">
        <v>120.91</v>
      </c>
      <c r="AK1414">
        <v>106</v>
      </c>
      <c r="AL1414">
        <v>115</v>
      </c>
      <c r="AM1414"/>
      <c r="AN1414"/>
      <c r="AP1414">
        <v>108</v>
      </c>
      <c r="AQ1414">
        <v>100</v>
      </c>
      <c r="AR1414">
        <v>10.90909090909091</v>
      </c>
      <c r="AS1414">
        <v>10.90909090909091</v>
      </c>
      <c r="BG1414">
        <v>0</v>
      </c>
      <c r="BH1414"/>
      <c r="BV1414">
        <v>0</v>
      </c>
      <c r="BW1414"/>
      <c r="CG1414">
        <v>0</v>
      </c>
      <c r="CH1414">
        <v>0</v>
      </c>
      <c r="CI1414"/>
      <c r="CJ1414">
        <v>1.4999999999999999E-2</v>
      </c>
      <c r="CQ1414" t="s">
        <v>341</v>
      </c>
      <c r="CR1414" t="s">
        <v>341</v>
      </c>
      <c r="CS1414">
        <v>0</v>
      </c>
    </row>
    <row r="1415" spans="1:97" x14ac:dyDescent="0.2">
      <c r="A1415">
        <v>2022</v>
      </c>
      <c r="B1415">
        <v>3</v>
      </c>
      <c r="C1415" s="262">
        <v>44622</v>
      </c>
      <c r="D1415">
        <v>34</v>
      </c>
      <c r="E1415">
        <v>104</v>
      </c>
      <c r="F1415">
        <v>4</v>
      </c>
      <c r="G1415" t="s">
        <v>271</v>
      </c>
      <c r="H1415" t="s">
        <v>272</v>
      </c>
      <c r="I1415" t="s">
        <v>160</v>
      </c>
      <c r="J1415">
        <v>4</v>
      </c>
      <c r="K1415">
        <v>6</v>
      </c>
      <c r="L1415">
        <v>89</v>
      </c>
      <c r="M1415">
        <v>82.77</v>
      </c>
      <c r="N1415">
        <v>95.23</v>
      </c>
      <c r="Z1415">
        <v>115</v>
      </c>
      <c r="AK1415">
        <v>115</v>
      </c>
      <c r="AL1415">
        <v>115</v>
      </c>
      <c r="AM1415"/>
      <c r="AN1415"/>
      <c r="AP1415">
        <v>140</v>
      </c>
      <c r="AQ1415">
        <v>103</v>
      </c>
      <c r="AR1415">
        <v>7.8260869565217392</v>
      </c>
      <c r="AS1415">
        <v>7.8260869565217392</v>
      </c>
      <c r="BG1415">
        <v>0</v>
      </c>
      <c r="BH1415"/>
      <c r="BV1415">
        <v>0</v>
      </c>
      <c r="BW1415"/>
      <c r="CG1415">
        <v>0</v>
      </c>
      <c r="CH1415">
        <v>0</v>
      </c>
      <c r="CI1415"/>
      <c r="CJ1415">
        <v>1.4999999999999999E-2</v>
      </c>
      <c r="CQ1415" t="s">
        <v>169</v>
      </c>
      <c r="CR1415" t="s">
        <v>179</v>
      </c>
      <c r="CS1415">
        <v>0</v>
      </c>
    </row>
    <row r="1416" spans="1:97" x14ac:dyDescent="0.2">
      <c r="A1416">
        <v>2022</v>
      </c>
      <c r="B1416">
        <v>3</v>
      </c>
      <c r="C1416" s="262">
        <v>44622</v>
      </c>
      <c r="D1416">
        <v>18</v>
      </c>
      <c r="E1416">
        <v>49</v>
      </c>
      <c r="F1416">
        <v>5</v>
      </c>
      <c r="G1416" t="s">
        <v>291</v>
      </c>
      <c r="H1416" t="s">
        <v>292</v>
      </c>
      <c r="I1416" t="s">
        <v>221</v>
      </c>
      <c r="J1416">
        <v>2</v>
      </c>
      <c r="K1416">
        <v>3</v>
      </c>
      <c r="L1416">
        <v>100</v>
      </c>
      <c r="M1416">
        <v>95.5</v>
      </c>
      <c r="N1416">
        <v>104.5</v>
      </c>
      <c r="O1416">
        <v>145</v>
      </c>
      <c r="P1416">
        <v>144</v>
      </c>
      <c r="Q1416">
        <v>153</v>
      </c>
      <c r="R1416">
        <v>155</v>
      </c>
      <c r="S1416">
        <v>146</v>
      </c>
      <c r="T1416">
        <v>108</v>
      </c>
      <c r="U1416">
        <v>106</v>
      </c>
      <c r="V1416">
        <v>103</v>
      </c>
      <c r="W1416">
        <v>101</v>
      </c>
      <c r="X1416">
        <v>102</v>
      </c>
      <c r="AA1416">
        <v>159</v>
      </c>
      <c r="AB1416">
        <v>132</v>
      </c>
      <c r="AC1416">
        <v>130</v>
      </c>
      <c r="AD1416">
        <v>133</v>
      </c>
      <c r="AE1416">
        <v>134</v>
      </c>
      <c r="AF1416">
        <v>104</v>
      </c>
      <c r="AG1416">
        <v>100</v>
      </c>
      <c r="AH1416">
        <v>104</v>
      </c>
      <c r="AI1416">
        <v>107</v>
      </c>
      <c r="AJ1416">
        <v>108</v>
      </c>
      <c r="AM1416">
        <v>143.1</v>
      </c>
      <c r="AN1416">
        <v>104.3</v>
      </c>
      <c r="AP1416">
        <v>101</v>
      </c>
      <c r="AQ1416">
        <v>107</v>
      </c>
      <c r="AR1416"/>
      <c r="AS1416"/>
      <c r="AV1416">
        <v>1428</v>
      </c>
      <c r="AW1416">
        <v>2</v>
      </c>
      <c r="AX1416">
        <v>2</v>
      </c>
      <c r="AY1416">
        <v>3</v>
      </c>
      <c r="BG1416">
        <v>0</v>
      </c>
      <c r="BH1416">
        <v>1428</v>
      </c>
      <c r="BK1416">
        <v>1167</v>
      </c>
      <c r="BL1416">
        <v>3</v>
      </c>
      <c r="BM1416">
        <v>2</v>
      </c>
      <c r="BN1416">
        <v>6</v>
      </c>
      <c r="BT1416">
        <v>11</v>
      </c>
      <c r="BV1416">
        <v>0</v>
      </c>
      <c r="BW1416">
        <v>1167</v>
      </c>
      <c r="BX1416">
        <v>1</v>
      </c>
      <c r="BY1416">
        <v>1</v>
      </c>
      <c r="BZ1416">
        <v>3</v>
      </c>
      <c r="CG1416">
        <v>0</v>
      </c>
      <c r="CH1416">
        <v>0</v>
      </c>
      <c r="CI1416">
        <v>2595</v>
      </c>
      <c r="CJ1416">
        <v>1.4999999999999999E-2</v>
      </c>
      <c r="CQ1416" t="s">
        <v>174</v>
      </c>
      <c r="CR1416" t="s">
        <v>222</v>
      </c>
      <c r="CS1416">
        <v>11</v>
      </c>
    </row>
    <row r="1417" spans="1:97" x14ac:dyDescent="0.2">
      <c r="A1417">
        <v>2022</v>
      </c>
      <c r="B1417">
        <v>3</v>
      </c>
      <c r="C1417" s="262">
        <v>44622</v>
      </c>
      <c r="D1417">
        <v>18</v>
      </c>
      <c r="E1417">
        <v>50</v>
      </c>
      <c r="F1417">
        <v>5</v>
      </c>
      <c r="G1417" t="s">
        <v>294</v>
      </c>
      <c r="H1417" t="s">
        <v>295</v>
      </c>
      <c r="I1417" t="s">
        <v>221</v>
      </c>
      <c r="J1417">
        <v>2</v>
      </c>
      <c r="K1417">
        <v>3</v>
      </c>
      <c r="L1417">
        <v>54</v>
      </c>
      <c r="M1417">
        <v>51.57</v>
      </c>
      <c r="N1417">
        <v>56.43</v>
      </c>
      <c r="O1417">
        <v>74</v>
      </c>
      <c r="P1417">
        <v>70</v>
      </c>
      <c r="Q1417">
        <v>75</v>
      </c>
      <c r="R1417">
        <v>76</v>
      </c>
      <c r="S1417">
        <v>74</v>
      </c>
      <c r="T1417">
        <v>59</v>
      </c>
      <c r="U1417">
        <v>54</v>
      </c>
      <c r="V1417">
        <v>53</v>
      </c>
      <c r="W1417">
        <v>54</v>
      </c>
      <c r="X1417">
        <v>54</v>
      </c>
      <c r="Y1417">
        <v>94</v>
      </c>
      <c r="Z1417">
        <v>94</v>
      </c>
      <c r="AA1417">
        <v>80</v>
      </c>
      <c r="AB1417">
        <v>76</v>
      </c>
      <c r="AC1417">
        <v>76</v>
      </c>
      <c r="AD1417">
        <v>74</v>
      </c>
      <c r="AE1417">
        <v>76</v>
      </c>
      <c r="AK1417">
        <v>105</v>
      </c>
      <c r="AL1417">
        <v>105</v>
      </c>
      <c r="AM1417">
        <v>75.099999999999994</v>
      </c>
      <c r="AN1417">
        <v>54.8</v>
      </c>
      <c r="AP1417">
        <v>101</v>
      </c>
      <c r="AQ1417">
        <v>107</v>
      </c>
      <c r="AR1417">
        <v>18.18181818181818</v>
      </c>
      <c r="AS1417">
        <v>18.18181818181818</v>
      </c>
      <c r="AV1417">
        <v>1428</v>
      </c>
      <c r="AW1417">
        <v>2</v>
      </c>
      <c r="AX1417">
        <v>2</v>
      </c>
      <c r="AY1417">
        <v>3</v>
      </c>
      <c r="BG1417">
        <v>0</v>
      </c>
      <c r="BH1417">
        <v>1428</v>
      </c>
      <c r="BK1417">
        <v>1167</v>
      </c>
      <c r="BM1417">
        <v>2</v>
      </c>
      <c r="BN1417">
        <v>5</v>
      </c>
      <c r="BT1417">
        <v>7</v>
      </c>
      <c r="BV1417">
        <v>0</v>
      </c>
      <c r="BW1417">
        <v>1167</v>
      </c>
      <c r="BY1417">
        <v>1</v>
      </c>
      <c r="BZ1417">
        <v>2</v>
      </c>
      <c r="CG1417">
        <v>0</v>
      </c>
      <c r="CH1417">
        <v>0</v>
      </c>
      <c r="CI1417">
        <v>2595</v>
      </c>
      <c r="CJ1417">
        <v>1.4999999999999999E-2</v>
      </c>
      <c r="CQ1417" t="s">
        <v>174</v>
      </c>
      <c r="CR1417" t="s">
        <v>222</v>
      </c>
      <c r="CS1417">
        <v>7</v>
      </c>
    </row>
    <row r="1418" spans="1:97" x14ac:dyDescent="0.2">
      <c r="A1418">
        <v>2022</v>
      </c>
      <c r="B1418">
        <v>3</v>
      </c>
      <c r="C1418" s="262">
        <v>44622</v>
      </c>
      <c r="D1418">
        <v>29</v>
      </c>
      <c r="E1418">
        <v>81</v>
      </c>
      <c r="F1418">
        <v>6</v>
      </c>
      <c r="G1418" t="s">
        <v>418</v>
      </c>
      <c r="H1418" t="s">
        <v>419</v>
      </c>
      <c r="I1418" t="s">
        <v>160</v>
      </c>
      <c r="J1418">
        <v>2</v>
      </c>
      <c r="K1418">
        <v>3</v>
      </c>
      <c r="L1418">
        <v>388</v>
      </c>
      <c r="M1418">
        <v>360.84</v>
      </c>
      <c r="N1418">
        <v>415.16</v>
      </c>
      <c r="O1418">
        <v>435</v>
      </c>
      <c r="T1418">
        <v>371</v>
      </c>
      <c r="AM1418">
        <v>435</v>
      </c>
      <c r="AN1418">
        <v>371</v>
      </c>
      <c r="AP1418">
        <v>60</v>
      </c>
      <c r="AQ1418">
        <v>120</v>
      </c>
      <c r="AR1418"/>
      <c r="AS1418"/>
      <c r="AV1418">
        <v>390</v>
      </c>
      <c r="AW1418">
        <v>2</v>
      </c>
      <c r="AX1418">
        <v>2</v>
      </c>
      <c r="AY1418">
        <v>1</v>
      </c>
      <c r="BG1418">
        <v>0</v>
      </c>
      <c r="BH1418">
        <v>390</v>
      </c>
      <c r="BK1418">
        <v>260</v>
      </c>
      <c r="BV1418">
        <v>0</v>
      </c>
      <c r="BW1418">
        <v>260</v>
      </c>
      <c r="CG1418">
        <v>0</v>
      </c>
      <c r="CH1418">
        <v>0</v>
      </c>
      <c r="CI1418">
        <v>650</v>
      </c>
      <c r="CJ1418">
        <v>1.4999999999999999E-2</v>
      </c>
      <c r="CQ1418" t="s">
        <v>169</v>
      </c>
      <c r="CR1418" t="s">
        <v>238</v>
      </c>
      <c r="CS1418">
        <v>0</v>
      </c>
    </row>
    <row r="1419" spans="1:97" x14ac:dyDescent="0.2">
      <c r="A1419">
        <v>2022</v>
      </c>
      <c r="B1419">
        <v>3</v>
      </c>
      <c r="C1419" s="262">
        <v>44622</v>
      </c>
      <c r="D1419">
        <v>212</v>
      </c>
      <c r="E1419">
        <v>140</v>
      </c>
      <c r="F1419">
        <v>6</v>
      </c>
      <c r="G1419" t="s">
        <v>437</v>
      </c>
      <c r="H1419" t="s">
        <v>438</v>
      </c>
      <c r="I1419" t="s">
        <v>160</v>
      </c>
      <c r="J1419">
        <v>2</v>
      </c>
      <c r="K1419">
        <v>2</v>
      </c>
      <c r="L1419">
        <v>485</v>
      </c>
      <c r="M1419">
        <v>451.05</v>
      </c>
      <c r="N1419">
        <v>518.95000000000005</v>
      </c>
      <c r="AB1419">
        <v>610</v>
      </c>
      <c r="AC1419">
        <v>613</v>
      </c>
      <c r="AD1419">
        <v>622</v>
      </c>
      <c r="AE1419">
        <v>630</v>
      </c>
      <c r="AG1419">
        <v>453</v>
      </c>
      <c r="AH1419">
        <v>470</v>
      </c>
      <c r="AI1419">
        <v>482</v>
      </c>
      <c r="AJ1419">
        <v>476</v>
      </c>
      <c r="AM1419">
        <v>618.75</v>
      </c>
      <c r="AN1419">
        <v>470.25</v>
      </c>
      <c r="AP1419">
        <v>60</v>
      </c>
      <c r="AQ1419">
        <v>120</v>
      </c>
      <c r="AR1419"/>
      <c r="AS1419"/>
      <c r="BG1419">
        <v>0</v>
      </c>
      <c r="BH1419"/>
      <c r="BM1419">
        <v>6</v>
      </c>
      <c r="BV1419">
        <v>0</v>
      </c>
      <c r="BW1419"/>
      <c r="CG1419">
        <v>0</v>
      </c>
      <c r="CH1419">
        <v>0</v>
      </c>
      <c r="CI1419"/>
      <c r="CJ1419">
        <v>1.4999999999999999E-2</v>
      </c>
      <c r="CQ1419" t="s">
        <v>169</v>
      </c>
      <c r="CR1419" t="s">
        <v>238</v>
      </c>
      <c r="CS1419">
        <v>0</v>
      </c>
    </row>
    <row r="1420" spans="1:97" x14ac:dyDescent="0.2">
      <c r="A1420">
        <v>2022</v>
      </c>
      <c r="B1420">
        <v>3</v>
      </c>
      <c r="C1420" s="262">
        <v>44622</v>
      </c>
      <c r="D1420">
        <v>212</v>
      </c>
      <c r="E1420">
        <v>178</v>
      </c>
      <c r="F1420">
        <v>6</v>
      </c>
      <c r="G1420" t="s">
        <v>439</v>
      </c>
      <c r="H1420" t="s">
        <v>440</v>
      </c>
      <c r="I1420" t="s">
        <v>160</v>
      </c>
      <c r="J1420">
        <v>2</v>
      </c>
      <c r="K1420">
        <v>2</v>
      </c>
      <c r="L1420">
        <v>50</v>
      </c>
      <c r="M1420">
        <v>46.5</v>
      </c>
      <c r="N1420">
        <v>53.5</v>
      </c>
      <c r="AB1420">
        <v>63</v>
      </c>
      <c r="AC1420">
        <v>94</v>
      </c>
      <c r="AD1420">
        <v>88</v>
      </c>
      <c r="AE1420">
        <v>89</v>
      </c>
      <c r="AG1420">
        <v>47</v>
      </c>
      <c r="AH1420">
        <v>50</v>
      </c>
      <c r="AI1420">
        <v>52</v>
      </c>
      <c r="AJ1420">
        <v>55</v>
      </c>
      <c r="AK1420">
        <v>125</v>
      </c>
      <c r="AL1420">
        <v>128</v>
      </c>
      <c r="AM1420">
        <v>83.5</v>
      </c>
      <c r="AN1420">
        <v>51</v>
      </c>
      <c r="AP1420">
        <v>60</v>
      </c>
      <c r="AQ1420">
        <v>120</v>
      </c>
      <c r="AR1420">
        <v>14.28571428571429</v>
      </c>
      <c r="AS1420">
        <v>14.28571428571429</v>
      </c>
      <c r="BG1420">
        <v>0</v>
      </c>
      <c r="BH1420"/>
      <c r="BK1420">
        <v>1</v>
      </c>
      <c r="BL1420">
        <v>2</v>
      </c>
      <c r="BM1420">
        <v>6</v>
      </c>
      <c r="BV1420">
        <v>0</v>
      </c>
      <c r="BW1420">
        <v>1</v>
      </c>
      <c r="CG1420">
        <v>0</v>
      </c>
      <c r="CH1420">
        <v>0</v>
      </c>
      <c r="CI1420"/>
      <c r="CJ1420">
        <v>1.4999999999999999E-2</v>
      </c>
      <c r="CQ1420" t="s">
        <v>169</v>
      </c>
      <c r="CR1420" t="s">
        <v>238</v>
      </c>
      <c r="CS1420">
        <v>0</v>
      </c>
    </row>
    <row r="1421" spans="1:97" x14ac:dyDescent="0.2">
      <c r="A1421">
        <v>2022</v>
      </c>
      <c r="B1421">
        <v>3</v>
      </c>
      <c r="C1421" s="262">
        <v>44622</v>
      </c>
      <c r="D1421">
        <v>377</v>
      </c>
      <c r="E1421">
        <v>439</v>
      </c>
      <c r="F1421">
        <v>6</v>
      </c>
      <c r="G1421" t="s">
        <v>202</v>
      </c>
      <c r="H1421" t="s">
        <v>203</v>
      </c>
      <c r="I1421" t="s">
        <v>160</v>
      </c>
      <c r="J1421">
        <v>4</v>
      </c>
      <c r="K1421">
        <v>1</v>
      </c>
      <c r="L1421">
        <v>343</v>
      </c>
      <c r="M1421">
        <v>308.7</v>
      </c>
      <c r="N1421">
        <v>377.3</v>
      </c>
      <c r="Q1421">
        <v>604</v>
      </c>
      <c r="R1421">
        <v>599</v>
      </c>
      <c r="S1421">
        <v>622</v>
      </c>
      <c r="V1421">
        <v>339</v>
      </c>
      <c r="W1421">
        <v>333</v>
      </c>
      <c r="X1421">
        <v>303</v>
      </c>
      <c r="Z1421">
        <v>302</v>
      </c>
      <c r="AA1421">
        <v>372</v>
      </c>
      <c r="AB1421">
        <v>385</v>
      </c>
      <c r="AC1421">
        <v>389</v>
      </c>
      <c r="AD1421">
        <v>392</v>
      </c>
      <c r="AE1421">
        <v>400</v>
      </c>
      <c r="AF1421">
        <v>305</v>
      </c>
      <c r="AG1421">
        <v>318</v>
      </c>
      <c r="AH1421">
        <v>328</v>
      </c>
      <c r="AI1421">
        <v>334</v>
      </c>
      <c r="AJ1421">
        <v>360</v>
      </c>
      <c r="AK1421">
        <v>312</v>
      </c>
      <c r="AL1421">
        <v>319</v>
      </c>
      <c r="AM1421">
        <v>470.375</v>
      </c>
      <c r="AN1421">
        <v>327.5</v>
      </c>
      <c r="AP1421">
        <v>45</v>
      </c>
      <c r="AQ1421">
        <v>320</v>
      </c>
      <c r="AR1421">
        <v>2.893890675241158</v>
      </c>
      <c r="AS1421">
        <v>2.893890675241158</v>
      </c>
      <c r="AV1421">
        <v>300</v>
      </c>
      <c r="AW1421">
        <v>2</v>
      </c>
      <c r="AX1421">
        <v>2</v>
      </c>
      <c r="AY1421">
        <v>2</v>
      </c>
      <c r="BG1421">
        <v>0</v>
      </c>
      <c r="BH1421">
        <v>300</v>
      </c>
      <c r="BK1421">
        <v>390</v>
      </c>
      <c r="BM1421">
        <v>2</v>
      </c>
      <c r="BN1421">
        <v>3</v>
      </c>
      <c r="BS1421">
        <v>1</v>
      </c>
      <c r="BT1421">
        <v>6</v>
      </c>
      <c r="BV1421">
        <v>0</v>
      </c>
      <c r="BW1421">
        <v>390</v>
      </c>
      <c r="BY1421">
        <v>4</v>
      </c>
      <c r="BZ1421">
        <v>5</v>
      </c>
      <c r="CG1421">
        <v>0</v>
      </c>
      <c r="CH1421">
        <v>0</v>
      </c>
      <c r="CI1421">
        <v>690</v>
      </c>
      <c r="CJ1421">
        <v>1.4999999999999999E-2</v>
      </c>
      <c r="CQ1421" t="s">
        <v>169</v>
      </c>
      <c r="CR1421" t="s">
        <v>179</v>
      </c>
      <c r="CS1421">
        <v>6</v>
      </c>
    </row>
    <row r="1422" spans="1:97" x14ac:dyDescent="0.2">
      <c r="A1422">
        <v>2022</v>
      </c>
      <c r="B1422">
        <v>3</v>
      </c>
      <c r="C1422" s="262">
        <v>44622</v>
      </c>
      <c r="D1422">
        <v>137</v>
      </c>
      <c r="E1422">
        <v>273</v>
      </c>
      <c r="F1422">
        <v>7</v>
      </c>
      <c r="G1422" t="s">
        <v>163</v>
      </c>
      <c r="H1422" t="s">
        <v>164</v>
      </c>
      <c r="I1422" t="s">
        <v>160</v>
      </c>
      <c r="J1422">
        <v>3</v>
      </c>
      <c r="K1422">
        <v>2</v>
      </c>
      <c r="L1422">
        <v>564</v>
      </c>
      <c r="M1422">
        <v>524.52</v>
      </c>
      <c r="N1422">
        <v>603.48</v>
      </c>
      <c r="Y1422">
        <v>122</v>
      </c>
      <c r="Z1422">
        <v>122</v>
      </c>
      <c r="AM1422"/>
      <c r="AN1422"/>
      <c r="AP1422">
        <v>93</v>
      </c>
      <c r="AQ1422">
        <v>116</v>
      </c>
      <c r="AR1422">
        <v>9.8360655737704921</v>
      </c>
      <c r="AS1422">
        <v>9.8360655737704921</v>
      </c>
      <c r="AV1422">
        <v>600</v>
      </c>
      <c r="AW1422">
        <v>6</v>
      </c>
      <c r="AX1422">
        <v>6</v>
      </c>
      <c r="AY1422">
        <v>6</v>
      </c>
      <c r="BG1422">
        <v>0</v>
      </c>
      <c r="BH1422">
        <v>600</v>
      </c>
      <c r="BK1422">
        <v>396</v>
      </c>
      <c r="BV1422">
        <v>0</v>
      </c>
      <c r="BW1422">
        <v>396</v>
      </c>
      <c r="CG1422">
        <v>0</v>
      </c>
      <c r="CH1422">
        <v>0</v>
      </c>
      <c r="CI1422">
        <v>996</v>
      </c>
      <c r="CJ1422">
        <v>1.4999999999999999E-2</v>
      </c>
      <c r="CQ1422" t="s">
        <v>165</v>
      </c>
      <c r="CS1422">
        <v>0</v>
      </c>
    </row>
    <row r="1423" spans="1:97" x14ac:dyDescent="0.2">
      <c r="A1423">
        <v>2022</v>
      </c>
      <c r="B1423">
        <v>3</v>
      </c>
      <c r="C1423" s="262">
        <v>44622</v>
      </c>
      <c r="D1423">
        <v>1</v>
      </c>
      <c r="E1423">
        <v>1</v>
      </c>
      <c r="F1423">
        <v>8</v>
      </c>
      <c r="G1423" t="s">
        <v>339</v>
      </c>
      <c r="H1423" t="s">
        <v>340</v>
      </c>
      <c r="I1423" t="s">
        <v>160</v>
      </c>
      <c r="J1423">
        <v>3</v>
      </c>
      <c r="K1423">
        <v>2</v>
      </c>
      <c r="L1423">
        <v>111</v>
      </c>
      <c r="M1423">
        <v>103.23</v>
      </c>
      <c r="N1423">
        <v>118.77</v>
      </c>
      <c r="AA1423">
        <v>149</v>
      </c>
      <c r="AB1423">
        <v>147</v>
      </c>
      <c r="AC1423">
        <v>160</v>
      </c>
      <c r="AD1423">
        <v>155</v>
      </c>
      <c r="AE1423">
        <v>158</v>
      </c>
      <c r="AF1423">
        <v>118</v>
      </c>
      <c r="AG1423">
        <v>107</v>
      </c>
      <c r="AH1423">
        <v>109</v>
      </c>
      <c r="AI1423">
        <v>112</v>
      </c>
      <c r="AJ1423">
        <v>128</v>
      </c>
      <c r="AM1423">
        <v>153.80000000000001</v>
      </c>
      <c r="AN1423">
        <v>114.8</v>
      </c>
      <c r="AP1423">
        <v>108</v>
      </c>
      <c r="AQ1423">
        <v>100</v>
      </c>
      <c r="AR1423"/>
      <c r="AS1423"/>
      <c r="BG1423">
        <v>0</v>
      </c>
      <c r="BH1423"/>
      <c r="BK1423">
        <v>944</v>
      </c>
      <c r="BL1423">
        <v>1</v>
      </c>
      <c r="BM1423">
        <v>2</v>
      </c>
      <c r="BN1423">
        <v>6</v>
      </c>
      <c r="BV1423">
        <v>0</v>
      </c>
      <c r="BW1423">
        <v>944</v>
      </c>
      <c r="CG1423">
        <v>0</v>
      </c>
      <c r="CH1423">
        <v>0</v>
      </c>
      <c r="CI1423"/>
      <c r="CJ1423">
        <v>1.4999999999999999E-2</v>
      </c>
      <c r="CQ1423" t="s">
        <v>341</v>
      </c>
      <c r="CR1423" t="s">
        <v>341</v>
      </c>
      <c r="CS1423">
        <v>0</v>
      </c>
    </row>
    <row r="1424" spans="1:97" x14ac:dyDescent="0.2">
      <c r="A1424">
        <v>2022</v>
      </c>
      <c r="B1424">
        <v>3</v>
      </c>
      <c r="C1424" s="262">
        <v>44622</v>
      </c>
      <c r="D1424">
        <v>1</v>
      </c>
      <c r="E1424">
        <v>2</v>
      </c>
      <c r="F1424">
        <v>8</v>
      </c>
      <c r="G1424" t="s">
        <v>342</v>
      </c>
      <c r="H1424" t="s">
        <v>343</v>
      </c>
      <c r="I1424" t="s">
        <v>160</v>
      </c>
      <c r="J1424">
        <v>3</v>
      </c>
      <c r="K1424">
        <v>2</v>
      </c>
      <c r="L1424">
        <v>113</v>
      </c>
      <c r="M1424">
        <v>105.09</v>
      </c>
      <c r="N1424">
        <v>120.91</v>
      </c>
      <c r="AA1424">
        <v>136</v>
      </c>
      <c r="AB1424">
        <v>124</v>
      </c>
      <c r="AC1424">
        <v>137</v>
      </c>
      <c r="AD1424">
        <v>140</v>
      </c>
      <c r="AE1424">
        <v>143</v>
      </c>
      <c r="AF1424">
        <v>114</v>
      </c>
      <c r="AG1424">
        <v>97</v>
      </c>
      <c r="AH1424">
        <v>115</v>
      </c>
      <c r="AI1424">
        <v>118</v>
      </c>
      <c r="AJ1424">
        <v>117</v>
      </c>
      <c r="AM1424">
        <v>136</v>
      </c>
      <c r="AN1424">
        <v>112.2</v>
      </c>
      <c r="AP1424">
        <v>108</v>
      </c>
      <c r="AQ1424">
        <v>100</v>
      </c>
      <c r="AR1424"/>
      <c r="AS1424"/>
      <c r="BG1424">
        <v>0</v>
      </c>
      <c r="BH1424"/>
      <c r="BK1424">
        <v>884</v>
      </c>
      <c r="BM1424">
        <v>2</v>
      </c>
      <c r="BN1424">
        <v>4</v>
      </c>
      <c r="BV1424">
        <v>0</v>
      </c>
      <c r="BW1424">
        <v>884</v>
      </c>
      <c r="CG1424">
        <v>0</v>
      </c>
      <c r="CH1424">
        <v>0</v>
      </c>
      <c r="CI1424"/>
      <c r="CJ1424">
        <v>1.4999999999999999E-2</v>
      </c>
      <c r="CQ1424" t="s">
        <v>341</v>
      </c>
      <c r="CR1424" t="s">
        <v>341</v>
      </c>
      <c r="CS1424">
        <v>0</v>
      </c>
    </row>
    <row r="1425" spans="1:97" x14ac:dyDescent="0.2">
      <c r="A1425">
        <v>2022</v>
      </c>
      <c r="B1425">
        <v>3</v>
      </c>
      <c r="C1425" s="262">
        <v>44622</v>
      </c>
      <c r="D1425">
        <v>34</v>
      </c>
      <c r="E1425">
        <v>99</v>
      </c>
      <c r="F1425">
        <v>8</v>
      </c>
      <c r="G1425" t="s">
        <v>256</v>
      </c>
      <c r="H1425" t="s">
        <v>257</v>
      </c>
      <c r="I1425" t="s">
        <v>160</v>
      </c>
      <c r="J1425">
        <v>4</v>
      </c>
      <c r="K1425">
        <v>6</v>
      </c>
      <c r="L1425">
        <v>20</v>
      </c>
      <c r="M1425">
        <v>18.600000000000001</v>
      </c>
      <c r="N1425">
        <v>21.4</v>
      </c>
      <c r="Q1425">
        <v>23</v>
      </c>
      <c r="R1425">
        <v>25</v>
      </c>
      <c r="S1425">
        <v>25</v>
      </c>
      <c r="V1425">
        <v>19</v>
      </c>
      <c r="W1425">
        <v>20</v>
      </c>
      <c r="X1425">
        <v>21</v>
      </c>
      <c r="AA1425">
        <v>25</v>
      </c>
      <c r="AB1425">
        <v>23</v>
      </c>
      <c r="AC1425">
        <v>27</v>
      </c>
      <c r="AD1425">
        <v>26</v>
      </c>
      <c r="AE1425">
        <v>26</v>
      </c>
      <c r="AF1425">
        <v>21</v>
      </c>
      <c r="AG1425">
        <v>19</v>
      </c>
      <c r="AH1425">
        <v>21</v>
      </c>
      <c r="AI1425">
        <v>22</v>
      </c>
      <c r="AJ1425">
        <v>21</v>
      </c>
      <c r="AM1425">
        <v>25</v>
      </c>
      <c r="AN1425">
        <v>20.5</v>
      </c>
      <c r="AP1425">
        <v>140</v>
      </c>
      <c r="AQ1425">
        <v>103</v>
      </c>
      <c r="AR1425"/>
      <c r="AS1425"/>
      <c r="AW1425">
        <v>4</v>
      </c>
      <c r="AX1425">
        <v>1</v>
      </c>
      <c r="AY1425">
        <v>2</v>
      </c>
      <c r="BG1425">
        <v>0</v>
      </c>
      <c r="BH1425"/>
      <c r="BK1425">
        <v>576</v>
      </c>
      <c r="BL1425">
        <v>3</v>
      </c>
      <c r="BM1425">
        <v>5</v>
      </c>
      <c r="BV1425">
        <v>0</v>
      </c>
      <c r="BW1425">
        <v>576</v>
      </c>
      <c r="BX1425">
        <v>1</v>
      </c>
      <c r="BY1425">
        <v>1</v>
      </c>
      <c r="CG1425">
        <v>0</v>
      </c>
      <c r="CH1425">
        <v>0</v>
      </c>
      <c r="CI1425"/>
      <c r="CJ1425">
        <v>1.4999999999999999E-2</v>
      </c>
      <c r="CQ1425" t="s">
        <v>169</v>
      </c>
      <c r="CR1425" t="s">
        <v>179</v>
      </c>
      <c r="CS1425">
        <v>0</v>
      </c>
    </row>
    <row r="1426" spans="1:97" x14ac:dyDescent="0.2">
      <c r="A1426">
        <v>2022</v>
      </c>
      <c r="B1426">
        <v>3</v>
      </c>
      <c r="C1426" s="262">
        <v>44622</v>
      </c>
      <c r="D1426">
        <v>34</v>
      </c>
      <c r="E1426">
        <v>100</v>
      </c>
      <c r="F1426">
        <v>8</v>
      </c>
      <c r="G1426" t="s">
        <v>259</v>
      </c>
      <c r="H1426" t="s">
        <v>260</v>
      </c>
      <c r="I1426" t="s">
        <v>160</v>
      </c>
      <c r="J1426">
        <v>4</v>
      </c>
      <c r="K1426">
        <v>6</v>
      </c>
      <c r="L1426">
        <v>20</v>
      </c>
      <c r="M1426">
        <v>18.600000000000001</v>
      </c>
      <c r="N1426">
        <v>21.4</v>
      </c>
      <c r="Q1426">
        <v>23</v>
      </c>
      <c r="R1426">
        <v>25</v>
      </c>
      <c r="S1426">
        <v>25</v>
      </c>
      <c r="V1426">
        <v>19</v>
      </c>
      <c r="W1426">
        <v>20</v>
      </c>
      <c r="X1426">
        <v>21</v>
      </c>
      <c r="AA1426">
        <v>25</v>
      </c>
      <c r="AB1426">
        <v>23</v>
      </c>
      <c r="AC1426">
        <v>27</v>
      </c>
      <c r="AD1426">
        <v>26</v>
      </c>
      <c r="AE1426">
        <v>26</v>
      </c>
      <c r="AF1426">
        <v>21</v>
      </c>
      <c r="AG1426">
        <v>19</v>
      </c>
      <c r="AH1426">
        <v>21</v>
      </c>
      <c r="AI1426">
        <v>22</v>
      </c>
      <c r="AJ1426">
        <v>21</v>
      </c>
      <c r="AM1426">
        <v>25</v>
      </c>
      <c r="AN1426">
        <v>20.5</v>
      </c>
      <c r="AP1426">
        <v>140</v>
      </c>
      <c r="AQ1426">
        <v>103</v>
      </c>
      <c r="AR1426"/>
      <c r="AS1426"/>
      <c r="BG1426">
        <v>0</v>
      </c>
      <c r="BH1426"/>
      <c r="BV1426">
        <v>0</v>
      </c>
      <c r="BW1426"/>
      <c r="CG1426">
        <v>0</v>
      </c>
      <c r="CH1426">
        <v>0</v>
      </c>
      <c r="CI1426"/>
      <c r="CJ1426">
        <v>1.4999999999999999E-2</v>
      </c>
      <c r="CQ1426" t="s">
        <v>169</v>
      </c>
      <c r="CR1426" t="s">
        <v>179</v>
      </c>
      <c r="CS1426">
        <v>0</v>
      </c>
    </row>
    <row r="1427" spans="1:97" x14ac:dyDescent="0.2">
      <c r="A1427">
        <v>2022</v>
      </c>
      <c r="B1427">
        <v>3</v>
      </c>
      <c r="C1427" s="262">
        <v>44622</v>
      </c>
      <c r="D1427">
        <v>34</v>
      </c>
      <c r="E1427">
        <v>101</v>
      </c>
      <c r="F1427">
        <v>8</v>
      </c>
      <c r="G1427" t="s">
        <v>262</v>
      </c>
      <c r="H1427" t="s">
        <v>263</v>
      </c>
      <c r="I1427" t="s">
        <v>160</v>
      </c>
      <c r="J1427">
        <v>4</v>
      </c>
      <c r="K1427">
        <v>6</v>
      </c>
      <c r="L1427">
        <v>20</v>
      </c>
      <c r="M1427">
        <v>18.600000000000001</v>
      </c>
      <c r="N1427">
        <v>21.4</v>
      </c>
      <c r="Q1427">
        <v>23</v>
      </c>
      <c r="R1427">
        <v>25</v>
      </c>
      <c r="S1427">
        <v>25</v>
      </c>
      <c r="V1427">
        <v>19</v>
      </c>
      <c r="W1427">
        <v>20</v>
      </c>
      <c r="X1427">
        <v>21</v>
      </c>
      <c r="AA1427">
        <v>25</v>
      </c>
      <c r="AB1427">
        <v>23</v>
      </c>
      <c r="AC1427">
        <v>27</v>
      </c>
      <c r="AD1427">
        <v>26</v>
      </c>
      <c r="AE1427">
        <v>26</v>
      </c>
      <c r="AF1427">
        <v>21</v>
      </c>
      <c r="AG1427">
        <v>19</v>
      </c>
      <c r="AH1427">
        <v>21</v>
      </c>
      <c r="AI1427">
        <v>22</v>
      </c>
      <c r="AJ1427">
        <v>21</v>
      </c>
      <c r="AM1427">
        <v>25</v>
      </c>
      <c r="AN1427">
        <v>20.5</v>
      </c>
      <c r="AP1427">
        <v>140</v>
      </c>
      <c r="AQ1427">
        <v>103</v>
      </c>
      <c r="AR1427"/>
      <c r="AS1427"/>
      <c r="BG1427">
        <v>0</v>
      </c>
      <c r="BH1427"/>
      <c r="BV1427">
        <v>0</v>
      </c>
      <c r="BW1427"/>
      <c r="CG1427">
        <v>0</v>
      </c>
      <c r="CH1427">
        <v>0</v>
      </c>
      <c r="CI1427"/>
      <c r="CJ1427">
        <v>1.4999999999999999E-2</v>
      </c>
      <c r="CQ1427" t="s">
        <v>169</v>
      </c>
      <c r="CR1427" t="s">
        <v>179</v>
      </c>
      <c r="CS1427">
        <v>0</v>
      </c>
    </row>
    <row r="1428" spans="1:97" x14ac:dyDescent="0.2">
      <c r="A1428">
        <v>2022</v>
      </c>
      <c r="B1428">
        <v>3</v>
      </c>
      <c r="C1428" s="262">
        <v>44622</v>
      </c>
      <c r="D1428">
        <v>34</v>
      </c>
      <c r="E1428">
        <v>102</v>
      </c>
      <c r="F1428">
        <v>8</v>
      </c>
      <c r="G1428" t="s">
        <v>265</v>
      </c>
      <c r="H1428" t="s">
        <v>266</v>
      </c>
      <c r="I1428" t="s">
        <v>160</v>
      </c>
      <c r="J1428">
        <v>4</v>
      </c>
      <c r="K1428">
        <v>6</v>
      </c>
      <c r="L1428">
        <v>20</v>
      </c>
      <c r="M1428">
        <v>18.600000000000001</v>
      </c>
      <c r="N1428">
        <v>21.4</v>
      </c>
      <c r="Q1428">
        <v>23</v>
      </c>
      <c r="R1428">
        <v>25</v>
      </c>
      <c r="S1428">
        <v>25</v>
      </c>
      <c r="V1428">
        <v>19</v>
      </c>
      <c r="W1428">
        <v>20</v>
      </c>
      <c r="X1428">
        <v>21</v>
      </c>
      <c r="AA1428">
        <v>25</v>
      </c>
      <c r="AB1428">
        <v>23</v>
      </c>
      <c r="AC1428">
        <v>27</v>
      </c>
      <c r="AD1428">
        <v>26</v>
      </c>
      <c r="AE1428">
        <v>26</v>
      </c>
      <c r="AF1428">
        <v>21</v>
      </c>
      <c r="AG1428">
        <v>19</v>
      </c>
      <c r="AH1428">
        <v>21</v>
      </c>
      <c r="AI1428">
        <v>22</v>
      </c>
      <c r="AJ1428">
        <v>21</v>
      </c>
      <c r="AM1428">
        <v>25</v>
      </c>
      <c r="AN1428">
        <v>20.5</v>
      </c>
      <c r="AP1428">
        <v>140</v>
      </c>
      <c r="AQ1428">
        <v>103</v>
      </c>
      <c r="AR1428"/>
      <c r="AS1428"/>
      <c r="BG1428">
        <v>0</v>
      </c>
      <c r="BH1428"/>
      <c r="BV1428">
        <v>0</v>
      </c>
      <c r="BW1428"/>
      <c r="CG1428">
        <v>0</v>
      </c>
      <c r="CH1428">
        <v>0</v>
      </c>
      <c r="CI1428"/>
      <c r="CJ1428">
        <v>1.4999999999999999E-2</v>
      </c>
      <c r="CQ1428" t="s">
        <v>169</v>
      </c>
      <c r="CR1428" t="s">
        <v>179</v>
      </c>
      <c r="CS1428">
        <v>0</v>
      </c>
    </row>
    <row r="1429" spans="1:97" x14ac:dyDescent="0.2">
      <c r="A1429">
        <v>2022</v>
      </c>
      <c r="B1429">
        <v>3</v>
      </c>
      <c r="C1429" s="262">
        <v>44622</v>
      </c>
      <c r="D1429">
        <v>34</v>
      </c>
      <c r="E1429">
        <v>103</v>
      </c>
      <c r="F1429">
        <v>8</v>
      </c>
      <c r="G1429" t="s">
        <v>268</v>
      </c>
      <c r="H1429" t="s">
        <v>269</v>
      </c>
      <c r="I1429" t="s">
        <v>160</v>
      </c>
      <c r="J1429">
        <v>4</v>
      </c>
      <c r="K1429">
        <v>6</v>
      </c>
      <c r="L1429">
        <v>89</v>
      </c>
      <c r="M1429">
        <v>82.77</v>
      </c>
      <c r="N1429">
        <v>95.23</v>
      </c>
      <c r="Q1429">
        <v>89</v>
      </c>
      <c r="R1429">
        <v>100</v>
      </c>
      <c r="S1429">
        <v>86</v>
      </c>
      <c r="V1429">
        <v>86</v>
      </c>
      <c r="W1429">
        <v>90</v>
      </c>
      <c r="X1429">
        <v>78</v>
      </c>
      <c r="AA1429">
        <v>110</v>
      </c>
      <c r="AB1429">
        <v>97</v>
      </c>
      <c r="AC1429">
        <v>104</v>
      </c>
      <c r="AD1429">
        <v>107</v>
      </c>
      <c r="AE1429">
        <v>109</v>
      </c>
      <c r="AF1429">
        <v>77</v>
      </c>
      <c r="AG1429">
        <v>75</v>
      </c>
      <c r="AH1429">
        <v>83</v>
      </c>
      <c r="AI1429">
        <v>85</v>
      </c>
      <c r="AJ1429">
        <v>89</v>
      </c>
      <c r="AM1429">
        <v>100.25</v>
      </c>
      <c r="AN1429">
        <v>82.875</v>
      </c>
      <c r="AP1429">
        <v>140</v>
      </c>
      <c r="AQ1429">
        <v>103</v>
      </c>
      <c r="AR1429"/>
      <c r="AS1429"/>
      <c r="AW1429">
        <v>2</v>
      </c>
      <c r="AX1429">
        <v>4</v>
      </c>
      <c r="AY1429">
        <v>2</v>
      </c>
      <c r="BG1429">
        <v>0</v>
      </c>
      <c r="BH1429"/>
      <c r="BK1429">
        <v>576</v>
      </c>
      <c r="BL1429">
        <v>1</v>
      </c>
      <c r="BM1429">
        <v>8</v>
      </c>
      <c r="BV1429">
        <v>0</v>
      </c>
      <c r="BW1429">
        <v>576</v>
      </c>
      <c r="BX1429">
        <v>0</v>
      </c>
      <c r="BY1429">
        <v>2</v>
      </c>
      <c r="CG1429">
        <v>0</v>
      </c>
      <c r="CH1429">
        <v>0</v>
      </c>
      <c r="CI1429"/>
      <c r="CJ1429">
        <v>1.4999999999999999E-2</v>
      </c>
      <c r="CQ1429" t="s">
        <v>169</v>
      </c>
      <c r="CR1429" t="s">
        <v>179</v>
      </c>
      <c r="CS1429">
        <v>0</v>
      </c>
    </row>
    <row r="1430" spans="1:97" x14ac:dyDescent="0.2">
      <c r="A1430">
        <v>2022</v>
      </c>
      <c r="B1430">
        <v>3</v>
      </c>
      <c r="C1430" s="262">
        <v>44622</v>
      </c>
      <c r="D1430">
        <v>34</v>
      </c>
      <c r="E1430">
        <v>104</v>
      </c>
      <c r="F1430">
        <v>8</v>
      </c>
      <c r="G1430" t="s">
        <v>271</v>
      </c>
      <c r="H1430" t="s">
        <v>272</v>
      </c>
      <c r="I1430" t="s">
        <v>160</v>
      </c>
      <c r="J1430">
        <v>4</v>
      </c>
      <c r="K1430">
        <v>6</v>
      </c>
      <c r="L1430">
        <v>89</v>
      </c>
      <c r="M1430">
        <v>82.77</v>
      </c>
      <c r="N1430">
        <v>95.23</v>
      </c>
      <c r="Q1430">
        <v>89</v>
      </c>
      <c r="R1430">
        <v>100</v>
      </c>
      <c r="S1430">
        <v>86</v>
      </c>
      <c r="V1430">
        <v>86</v>
      </c>
      <c r="W1430">
        <v>90</v>
      </c>
      <c r="X1430">
        <v>78</v>
      </c>
      <c r="AA1430">
        <v>110</v>
      </c>
      <c r="AB1430">
        <v>97</v>
      </c>
      <c r="AC1430">
        <v>104</v>
      </c>
      <c r="AD1430">
        <v>107</v>
      </c>
      <c r="AE1430">
        <v>109</v>
      </c>
      <c r="AF1430">
        <v>77</v>
      </c>
      <c r="AG1430">
        <v>75</v>
      </c>
      <c r="AH1430">
        <v>83</v>
      </c>
      <c r="AI1430">
        <v>85</v>
      </c>
      <c r="AJ1430">
        <v>89</v>
      </c>
      <c r="AM1430">
        <v>100.25</v>
      </c>
      <c r="AN1430">
        <v>82.875</v>
      </c>
      <c r="AP1430">
        <v>140</v>
      </c>
      <c r="AQ1430">
        <v>103</v>
      </c>
      <c r="AR1430"/>
      <c r="AS1430"/>
      <c r="BG1430">
        <v>0</v>
      </c>
      <c r="BH1430"/>
      <c r="BV1430">
        <v>0</v>
      </c>
      <c r="BW1430"/>
      <c r="CG1430">
        <v>0</v>
      </c>
      <c r="CH1430">
        <v>0</v>
      </c>
      <c r="CI1430"/>
      <c r="CJ1430">
        <v>1.4999999999999999E-2</v>
      </c>
      <c r="CQ1430" t="s">
        <v>169</v>
      </c>
      <c r="CR1430" t="s">
        <v>179</v>
      </c>
      <c r="CS1430">
        <v>0</v>
      </c>
    </row>
    <row r="1431" spans="1:97" x14ac:dyDescent="0.2">
      <c r="A1431">
        <v>2022</v>
      </c>
      <c r="B1431">
        <v>3</v>
      </c>
      <c r="C1431" s="262">
        <v>44622</v>
      </c>
      <c r="D1431">
        <v>124</v>
      </c>
      <c r="E1431">
        <v>688</v>
      </c>
      <c r="F1431">
        <v>8</v>
      </c>
      <c r="G1431" t="s">
        <v>274</v>
      </c>
      <c r="H1431" t="s">
        <v>275</v>
      </c>
      <c r="I1431" t="s">
        <v>160</v>
      </c>
      <c r="J1431">
        <v>2</v>
      </c>
      <c r="K1431">
        <v>2</v>
      </c>
      <c r="L1431">
        <v>200</v>
      </c>
      <c r="M1431">
        <v>180</v>
      </c>
      <c r="N1431">
        <v>220</v>
      </c>
      <c r="O1431">
        <v>256</v>
      </c>
      <c r="P1431">
        <v>258</v>
      </c>
      <c r="T1431">
        <v>185</v>
      </c>
      <c r="U1431">
        <v>189</v>
      </c>
      <c r="AM1431">
        <v>257</v>
      </c>
      <c r="AN1431">
        <v>187</v>
      </c>
      <c r="AP1431">
        <v>59</v>
      </c>
      <c r="AQ1431">
        <v>122</v>
      </c>
      <c r="AR1431"/>
      <c r="AS1431"/>
      <c r="AV1431">
        <v>830</v>
      </c>
      <c r="AW1431">
        <v>6</v>
      </c>
      <c r="AX1431">
        <v>1</v>
      </c>
      <c r="AY1431">
        <v>1</v>
      </c>
      <c r="BG1431">
        <v>0</v>
      </c>
      <c r="BH1431">
        <v>830</v>
      </c>
      <c r="BK1431">
        <v>280</v>
      </c>
      <c r="BV1431">
        <v>0</v>
      </c>
      <c r="BW1431">
        <v>280</v>
      </c>
      <c r="CG1431">
        <v>0</v>
      </c>
      <c r="CH1431">
        <v>0</v>
      </c>
      <c r="CI1431">
        <v>1110</v>
      </c>
      <c r="CJ1431">
        <v>1.4999999999999999E-2</v>
      </c>
      <c r="CQ1431" t="s">
        <v>169</v>
      </c>
      <c r="CR1431" t="s">
        <v>179</v>
      </c>
      <c r="CS1431">
        <v>0</v>
      </c>
    </row>
    <row r="1432" spans="1:97" x14ac:dyDescent="0.2">
      <c r="A1432">
        <v>2022</v>
      </c>
      <c r="B1432">
        <v>3</v>
      </c>
      <c r="C1432" s="262">
        <v>44622</v>
      </c>
      <c r="D1432">
        <v>124</v>
      </c>
      <c r="E1432">
        <v>689</v>
      </c>
      <c r="F1432">
        <v>8</v>
      </c>
      <c r="G1432" t="s">
        <v>276</v>
      </c>
      <c r="H1432" t="s">
        <v>277</v>
      </c>
      <c r="I1432" t="s">
        <v>160</v>
      </c>
      <c r="J1432">
        <v>2</v>
      </c>
      <c r="K1432">
        <v>2</v>
      </c>
      <c r="L1432">
        <v>75</v>
      </c>
      <c r="M1432">
        <v>67.5</v>
      </c>
      <c r="N1432">
        <v>82.5</v>
      </c>
      <c r="O1432">
        <v>91</v>
      </c>
      <c r="P1432">
        <v>93</v>
      </c>
      <c r="T1432">
        <v>80</v>
      </c>
      <c r="U1432">
        <v>79</v>
      </c>
      <c r="AM1432">
        <v>92</v>
      </c>
      <c r="AN1432">
        <v>79.5</v>
      </c>
      <c r="AP1432">
        <v>59</v>
      </c>
      <c r="AQ1432">
        <v>122</v>
      </c>
      <c r="AR1432"/>
      <c r="AS1432"/>
      <c r="AV1432">
        <v>756</v>
      </c>
      <c r="AW1432">
        <v>2</v>
      </c>
      <c r="AX1432">
        <v>2</v>
      </c>
      <c r="AY1432">
        <v>1</v>
      </c>
      <c r="BG1432">
        <v>0</v>
      </c>
      <c r="BH1432">
        <v>756</v>
      </c>
      <c r="BK1432">
        <v>378</v>
      </c>
      <c r="BV1432">
        <v>0</v>
      </c>
      <c r="BW1432">
        <v>378</v>
      </c>
      <c r="CG1432">
        <v>0</v>
      </c>
      <c r="CH1432">
        <v>0</v>
      </c>
      <c r="CI1432">
        <v>1134</v>
      </c>
      <c r="CJ1432">
        <v>1.4999999999999999E-2</v>
      </c>
      <c r="CQ1432" t="s">
        <v>169</v>
      </c>
      <c r="CR1432" t="s">
        <v>179</v>
      </c>
      <c r="CS1432">
        <v>0</v>
      </c>
    </row>
    <row r="1433" spans="1:97" x14ac:dyDescent="0.2">
      <c r="A1433">
        <v>2022</v>
      </c>
      <c r="B1433">
        <v>3</v>
      </c>
      <c r="C1433" s="262">
        <v>44622</v>
      </c>
      <c r="D1433">
        <v>165</v>
      </c>
      <c r="E1433">
        <v>306</v>
      </c>
      <c r="F1433">
        <v>30</v>
      </c>
      <c r="G1433" t="s">
        <v>387</v>
      </c>
      <c r="H1433" t="s">
        <v>388</v>
      </c>
      <c r="I1433" t="s">
        <v>204</v>
      </c>
      <c r="J1433">
        <v>1</v>
      </c>
      <c r="K1433">
        <v>3</v>
      </c>
      <c r="L1433">
        <v>196</v>
      </c>
      <c r="M1433">
        <v>182.28</v>
      </c>
      <c r="N1433">
        <v>209.72</v>
      </c>
      <c r="AA1433">
        <v>217</v>
      </c>
      <c r="AB1433">
        <v>216</v>
      </c>
      <c r="AC1433">
        <v>213</v>
      </c>
      <c r="AD1433">
        <v>215</v>
      </c>
      <c r="AE1433">
        <v>228</v>
      </c>
      <c r="AF1433">
        <v>187</v>
      </c>
      <c r="AG1433">
        <v>195</v>
      </c>
      <c r="AH1433">
        <v>181</v>
      </c>
      <c r="AI1433">
        <v>191</v>
      </c>
      <c r="AJ1433">
        <v>217</v>
      </c>
      <c r="AM1433">
        <v>217.8</v>
      </c>
      <c r="AN1433">
        <v>194.2</v>
      </c>
      <c r="AP1433">
        <v>23</v>
      </c>
      <c r="AQ1433">
        <v>157</v>
      </c>
      <c r="AR1433"/>
      <c r="AS1433"/>
      <c r="BG1433">
        <v>0</v>
      </c>
      <c r="BH1433"/>
      <c r="BL1433">
        <v>2</v>
      </c>
      <c r="BM1433">
        <v>4</v>
      </c>
      <c r="BN1433">
        <v>4</v>
      </c>
      <c r="BV1433">
        <v>0</v>
      </c>
      <c r="BW1433"/>
      <c r="CG1433">
        <v>0</v>
      </c>
      <c r="CH1433">
        <v>0</v>
      </c>
      <c r="CI1433"/>
      <c r="CJ1433">
        <v>0.02</v>
      </c>
      <c r="CQ1433" t="s">
        <v>389</v>
      </c>
      <c r="CS1433">
        <v>0</v>
      </c>
    </row>
    <row r="1434" spans="1:97" x14ac:dyDescent="0.2">
      <c r="A1434">
        <v>2022</v>
      </c>
      <c r="B1434">
        <v>3</v>
      </c>
      <c r="C1434" s="262">
        <v>44622</v>
      </c>
      <c r="D1434">
        <v>165</v>
      </c>
      <c r="E1434">
        <v>652</v>
      </c>
      <c r="F1434">
        <v>30</v>
      </c>
      <c r="G1434" t="s">
        <v>327</v>
      </c>
      <c r="H1434" t="s">
        <v>328</v>
      </c>
      <c r="I1434" t="s">
        <v>204</v>
      </c>
      <c r="J1434">
        <v>1</v>
      </c>
      <c r="K1434">
        <v>3</v>
      </c>
      <c r="L1434">
        <v>17.100000000000001</v>
      </c>
      <c r="M1434">
        <v>15.903</v>
      </c>
      <c r="N1434">
        <v>18.297000000000001</v>
      </c>
      <c r="AK1434">
        <v>177</v>
      </c>
      <c r="AL1434">
        <v>179</v>
      </c>
      <c r="AM1434"/>
      <c r="AN1434"/>
      <c r="AP1434">
        <v>23</v>
      </c>
      <c r="AQ1434">
        <v>157</v>
      </c>
      <c r="AR1434">
        <v>20.2247191011236</v>
      </c>
      <c r="AS1434">
        <v>20.2247191011236</v>
      </c>
      <c r="BG1434">
        <v>0</v>
      </c>
      <c r="BH1434"/>
      <c r="BV1434">
        <v>0</v>
      </c>
      <c r="BW1434"/>
      <c r="CG1434">
        <v>0</v>
      </c>
      <c r="CH1434">
        <v>0</v>
      </c>
      <c r="CI1434"/>
      <c r="CJ1434">
        <v>0.02</v>
      </c>
      <c r="CQ1434" t="s">
        <v>389</v>
      </c>
      <c r="CS1434">
        <v>0</v>
      </c>
    </row>
    <row r="1435" spans="1:97" x14ac:dyDescent="0.2">
      <c r="A1435">
        <v>2022</v>
      </c>
      <c r="B1435">
        <v>3</v>
      </c>
      <c r="C1435" s="262">
        <v>44622</v>
      </c>
      <c r="D1435">
        <v>227</v>
      </c>
      <c r="E1435">
        <v>155</v>
      </c>
      <c r="F1435">
        <v>30</v>
      </c>
      <c r="G1435" t="s">
        <v>315</v>
      </c>
      <c r="H1435" t="s">
        <v>316</v>
      </c>
      <c r="I1435" t="s">
        <v>317</v>
      </c>
      <c r="J1435">
        <v>3</v>
      </c>
      <c r="K1435">
        <v>2</v>
      </c>
      <c r="L1435">
        <v>122</v>
      </c>
      <c r="M1435">
        <v>113.46</v>
      </c>
      <c r="N1435">
        <v>130.54</v>
      </c>
      <c r="P1435">
        <v>169</v>
      </c>
      <c r="Q1435">
        <v>203</v>
      </c>
      <c r="R1435">
        <v>200</v>
      </c>
      <c r="S1435">
        <v>206</v>
      </c>
      <c r="U1435">
        <v>125</v>
      </c>
      <c r="V1435">
        <v>126</v>
      </c>
      <c r="W1435">
        <v>124</v>
      </c>
      <c r="X1435">
        <v>128</v>
      </c>
      <c r="Y1435">
        <v>126</v>
      </c>
      <c r="AM1435">
        <v>194.5</v>
      </c>
      <c r="AN1435">
        <v>125.75</v>
      </c>
      <c r="AP1435">
        <v>80</v>
      </c>
      <c r="AQ1435">
        <v>135</v>
      </c>
      <c r="AR1435">
        <v>9.5238095238095237</v>
      </c>
      <c r="AS1435">
        <v>9.5238095238095237</v>
      </c>
      <c r="AW1435">
        <v>6</v>
      </c>
      <c r="AX1435">
        <v>9</v>
      </c>
      <c r="AY1435">
        <v>5</v>
      </c>
      <c r="BG1435">
        <v>0</v>
      </c>
      <c r="BH1435"/>
      <c r="BK1435">
        <v>792</v>
      </c>
      <c r="BV1435">
        <v>0</v>
      </c>
      <c r="BW1435">
        <v>792</v>
      </c>
      <c r="CG1435">
        <v>0</v>
      </c>
      <c r="CH1435">
        <v>0</v>
      </c>
      <c r="CI1435"/>
      <c r="CJ1435">
        <v>0.02</v>
      </c>
      <c r="CQ1435" t="s">
        <v>169</v>
      </c>
      <c r="CR1435" t="s">
        <v>170</v>
      </c>
      <c r="CS1435">
        <v>0</v>
      </c>
    </row>
    <row r="1436" spans="1:97" x14ac:dyDescent="0.2">
      <c r="A1436">
        <v>2022</v>
      </c>
      <c r="B1436">
        <v>3</v>
      </c>
      <c r="C1436" s="262">
        <v>44622</v>
      </c>
      <c r="D1436">
        <v>415</v>
      </c>
      <c r="E1436">
        <v>655</v>
      </c>
      <c r="F1436">
        <v>47</v>
      </c>
      <c r="G1436" t="s">
        <v>240</v>
      </c>
      <c r="H1436" t="s">
        <v>241</v>
      </c>
      <c r="I1436" t="s">
        <v>201</v>
      </c>
      <c r="J1436">
        <v>3</v>
      </c>
      <c r="K1436">
        <v>1</v>
      </c>
      <c r="L1436">
        <v>148</v>
      </c>
      <c r="M1436">
        <v>137.63999999999999</v>
      </c>
      <c r="N1436">
        <v>158.36000000000001</v>
      </c>
      <c r="AA1436">
        <v>149</v>
      </c>
      <c r="AB1436">
        <v>158</v>
      </c>
      <c r="AC1436">
        <v>144</v>
      </c>
      <c r="AD1436">
        <v>146</v>
      </c>
      <c r="AE1436">
        <v>169</v>
      </c>
      <c r="AF1436">
        <v>131</v>
      </c>
      <c r="AG1436">
        <v>136</v>
      </c>
      <c r="AH1436">
        <v>120</v>
      </c>
      <c r="AI1436">
        <v>129</v>
      </c>
      <c r="AJ1436">
        <v>151</v>
      </c>
      <c r="AM1436">
        <v>153.19999999999999</v>
      </c>
      <c r="AN1436">
        <v>133.4</v>
      </c>
      <c r="AP1436">
        <v>64</v>
      </c>
      <c r="AQ1436">
        <v>169</v>
      </c>
      <c r="AR1436"/>
      <c r="AS1436"/>
      <c r="AV1436">
        <v>260</v>
      </c>
      <c r="BG1436">
        <v>0</v>
      </c>
      <c r="BH1436">
        <v>260</v>
      </c>
      <c r="BK1436">
        <v>170</v>
      </c>
      <c r="BL1436">
        <v>5</v>
      </c>
      <c r="BM1436">
        <v>2</v>
      </c>
      <c r="BP1436">
        <v>2</v>
      </c>
      <c r="BV1436">
        <v>0</v>
      </c>
      <c r="BW1436">
        <v>170</v>
      </c>
      <c r="CG1436">
        <v>0</v>
      </c>
      <c r="CH1436">
        <v>0</v>
      </c>
      <c r="CI1436">
        <v>430</v>
      </c>
      <c r="CJ1436">
        <v>0.02</v>
      </c>
      <c r="CQ1436" t="s">
        <v>169</v>
      </c>
      <c r="CR1436" t="s">
        <v>179</v>
      </c>
      <c r="CS1436">
        <v>0</v>
      </c>
    </row>
    <row r="1437" spans="1:97" x14ac:dyDescent="0.2">
      <c r="A1437">
        <v>2022</v>
      </c>
      <c r="B1437">
        <v>3</v>
      </c>
      <c r="C1437" s="262">
        <v>44622</v>
      </c>
      <c r="D1437">
        <v>415</v>
      </c>
      <c r="E1437">
        <v>656</v>
      </c>
      <c r="F1437">
        <v>47</v>
      </c>
      <c r="G1437" t="s">
        <v>287</v>
      </c>
      <c r="H1437" t="s">
        <v>288</v>
      </c>
      <c r="I1437" t="s">
        <v>201</v>
      </c>
      <c r="J1437">
        <v>3</v>
      </c>
      <c r="K1437">
        <v>1</v>
      </c>
      <c r="L1437">
        <v>148</v>
      </c>
      <c r="M1437">
        <v>137.63999999999999</v>
      </c>
      <c r="N1437">
        <v>158.36000000000001</v>
      </c>
      <c r="AA1437">
        <v>149</v>
      </c>
      <c r="AB1437">
        <v>158</v>
      </c>
      <c r="AC1437">
        <v>144</v>
      </c>
      <c r="AD1437">
        <v>146</v>
      </c>
      <c r="AE1437">
        <v>169</v>
      </c>
      <c r="AF1437">
        <v>131</v>
      </c>
      <c r="AG1437">
        <v>136</v>
      </c>
      <c r="AH1437">
        <v>120</v>
      </c>
      <c r="AI1437">
        <v>129</v>
      </c>
      <c r="AJ1437">
        <v>151</v>
      </c>
      <c r="AM1437">
        <v>153.19999999999999</v>
      </c>
      <c r="AN1437">
        <v>133.4</v>
      </c>
      <c r="AP1437">
        <v>64</v>
      </c>
      <c r="AQ1437">
        <v>169</v>
      </c>
      <c r="AR1437"/>
      <c r="AS1437"/>
      <c r="AV1437">
        <v>540</v>
      </c>
      <c r="BG1437">
        <v>0</v>
      </c>
      <c r="BH1437">
        <v>540</v>
      </c>
      <c r="BV1437">
        <v>0</v>
      </c>
      <c r="BW1437"/>
      <c r="CG1437">
        <v>0</v>
      </c>
      <c r="CH1437">
        <v>0</v>
      </c>
      <c r="CI1437"/>
      <c r="CJ1437">
        <v>0.02</v>
      </c>
      <c r="CQ1437" t="s">
        <v>169</v>
      </c>
      <c r="CR1437" t="s">
        <v>179</v>
      </c>
      <c r="CS1437">
        <v>0</v>
      </c>
    </row>
    <row r="1438" spans="1:97" x14ac:dyDescent="0.2">
      <c r="A1438">
        <v>2022</v>
      </c>
      <c r="B1438">
        <v>3</v>
      </c>
      <c r="C1438" s="262">
        <v>44622</v>
      </c>
      <c r="D1438">
        <v>415</v>
      </c>
      <c r="E1438">
        <v>657</v>
      </c>
      <c r="F1438">
        <v>47</v>
      </c>
      <c r="G1438" t="s">
        <v>289</v>
      </c>
      <c r="H1438" t="s">
        <v>290</v>
      </c>
      <c r="I1438" t="s">
        <v>201</v>
      </c>
      <c r="J1438">
        <v>3</v>
      </c>
      <c r="K1438">
        <v>1</v>
      </c>
      <c r="L1438">
        <v>90</v>
      </c>
      <c r="M1438">
        <v>83.7</v>
      </c>
      <c r="N1438">
        <v>96.3</v>
      </c>
      <c r="AA1438">
        <v>125</v>
      </c>
      <c r="AB1438">
        <v>115</v>
      </c>
      <c r="AC1438">
        <v>116</v>
      </c>
      <c r="AD1438">
        <v>122</v>
      </c>
      <c r="AE1438">
        <v>124</v>
      </c>
      <c r="AF1438">
        <v>114</v>
      </c>
      <c r="AG1438">
        <v>97</v>
      </c>
      <c r="AH1438">
        <v>99</v>
      </c>
      <c r="AI1438">
        <v>100</v>
      </c>
      <c r="AJ1438">
        <v>111</v>
      </c>
      <c r="AM1438">
        <v>120.4</v>
      </c>
      <c r="AN1438">
        <v>104.2</v>
      </c>
      <c r="AP1438">
        <v>64</v>
      </c>
      <c r="AQ1438">
        <v>169</v>
      </c>
      <c r="AR1438"/>
      <c r="AS1438"/>
      <c r="BG1438">
        <v>0</v>
      </c>
      <c r="BH1438"/>
      <c r="BK1438">
        <v>15</v>
      </c>
      <c r="BM1438">
        <v>3</v>
      </c>
      <c r="BN1438">
        <v>4</v>
      </c>
      <c r="BV1438">
        <v>0</v>
      </c>
      <c r="BW1438">
        <v>15</v>
      </c>
      <c r="CG1438">
        <v>0</v>
      </c>
      <c r="CH1438">
        <v>0</v>
      </c>
      <c r="CI1438"/>
      <c r="CJ1438">
        <v>0.02</v>
      </c>
      <c r="CQ1438" t="s">
        <v>169</v>
      </c>
      <c r="CR1438" t="s">
        <v>179</v>
      </c>
      <c r="CS1438">
        <v>0</v>
      </c>
    </row>
    <row r="1439" spans="1:97" x14ac:dyDescent="0.2">
      <c r="A1439">
        <v>2022</v>
      </c>
      <c r="B1439">
        <v>3</v>
      </c>
      <c r="C1439" s="262">
        <v>44622</v>
      </c>
      <c r="D1439">
        <v>415</v>
      </c>
      <c r="E1439">
        <v>658</v>
      </c>
      <c r="F1439">
        <v>47</v>
      </c>
      <c r="G1439" t="s">
        <v>242</v>
      </c>
      <c r="H1439" t="s">
        <v>243</v>
      </c>
      <c r="I1439" t="s">
        <v>201</v>
      </c>
      <c r="J1439">
        <v>3</v>
      </c>
      <c r="K1439">
        <v>1</v>
      </c>
      <c r="L1439">
        <v>90</v>
      </c>
      <c r="M1439">
        <v>83.7</v>
      </c>
      <c r="N1439">
        <v>96.3</v>
      </c>
      <c r="AA1439">
        <v>125</v>
      </c>
      <c r="AB1439">
        <v>115</v>
      </c>
      <c r="AC1439">
        <v>116</v>
      </c>
      <c r="AD1439">
        <v>122</v>
      </c>
      <c r="AE1439">
        <v>124</v>
      </c>
      <c r="AF1439">
        <v>114</v>
      </c>
      <c r="AG1439">
        <v>97</v>
      </c>
      <c r="AH1439">
        <v>99</v>
      </c>
      <c r="AI1439">
        <v>100</v>
      </c>
      <c r="AJ1439">
        <v>111</v>
      </c>
      <c r="AK1439">
        <v>187</v>
      </c>
      <c r="AL1439">
        <v>189</v>
      </c>
      <c r="AM1439">
        <v>120.4</v>
      </c>
      <c r="AN1439">
        <v>104.2</v>
      </c>
      <c r="AP1439">
        <v>64</v>
      </c>
      <c r="AQ1439">
        <v>169</v>
      </c>
      <c r="AR1439">
        <v>6.3829787234042552</v>
      </c>
      <c r="AS1439">
        <v>6.3829787234042552</v>
      </c>
      <c r="BG1439">
        <v>0</v>
      </c>
      <c r="BH1439"/>
      <c r="BV1439">
        <v>0</v>
      </c>
      <c r="BW1439"/>
      <c r="CG1439">
        <v>0</v>
      </c>
      <c r="CH1439">
        <v>0</v>
      </c>
      <c r="CI1439"/>
      <c r="CJ1439">
        <v>0.02</v>
      </c>
      <c r="CQ1439" t="s">
        <v>169</v>
      </c>
      <c r="CR1439" t="s">
        <v>179</v>
      </c>
      <c r="CS1439">
        <v>0</v>
      </c>
    </row>
    <row r="1440" spans="1:97" x14ac:dyDescent="0.2">
      <c r="A1440">
        <v>2022</v>
      </c>
      <c r="B1440">
        <v>3</v>
      </c>
      <c r="C1440" s="262">
        <v>44622</v>
      </c>
      <c r="D1440">
        <v>4</v>
      </c>
      <c r="E1440">
        <v>11</v>
      </c>
      <c r="F1440">
        <v>48</v>
      </c>
      <c r="G1440" t="s">
        <v>244</v>
      </c>
      <c r="H1440" t="s">
        <v>245</v>
      </c>
      <c r="I1440" t="s">
        <v>201</v>
      </c>
      <c r="J1440">
        <v>2</v>
      </c>
      <c r="K1440">
        <v>2</v>
      </c>
      <c r="L1440">
        <v>212</v>
      </c>
      <c r="M1440">
        <v>197.16</v>
      </c>
      <c r="N1440">
        <v>226.84</v>
      </c>
      <c r="O1440">
        <v>270</v>
      </c>
      <c r="T1440">
        <v>217</v>
      </c>
      <c r="AA1440">
        <v>245</v>
      </c>
      <c r="AB1440">
        <v>244</v>
      </c>
      <c r="AC1440">
        <v>251</v>
      </c>
      <c r="AD1440">
        <v>248</v>
      </c>
      <c r="AE1440">
        <v>256</v>
      </c>
      <c r="AF1440">
        <v>212</v>
      </c>
      <c r="AG1440">
        <v>207</v>
      </c>
      <c r="AH1440">
        <v>211</v>
      </c>
      <c r="AI1440">
        <v>207</v>
      </c>
      <c r="AJ1440">
        <v>215</v>
      </c>
      <c r="AM1440">
        <v>252.33333333333329</v>
      </c>
      <c r="AN1440">
        <v>211.5</v>
      </c>
      <c r="AP1440">
        <v>48</v>
      </c>
      <c r="AQ1440">
        <v>195</v>
      </c>
      <c r="AR1440"/>
      <c r="AS1440"/>
      <c r="AV1440">
        <v>504</v>
      </c>
      <c r="BG1440">
        <v>0</v>
      </c>
      <c r="BH1440">
        <v>504</v>
      </c>
      <c r="BK1440">
        <v>112</v>
      </c>
      <c r="BL1440">
        <v>2</v>
      </c>
      <c r="BM1440">
        <v>4</v>
      </c>
      <c r="BN1440">
        <v>5</v>
      </c>
      <c r="BV1440">
        <v>0</v>
      </c>
      <c r="BW1440">
        <v>112</v>
      </c>
      <c r="CG1440">
        <v>0</v>
      </c>
      <c r="CH1440">
        <v>0</v>
      </c>
      <c r="CI1440">
        <v>616</v>
      </c>
      <c r="CJ1440">
        <v>0.02</v>
      </c>
      <c r="CQ1440" t="s">
        <v>169</v>
      </c>
      <c r="CR1440" t="s">
        <v>238</v>
      </c>
      <c r="CS1440">
        <v>0</v>
      </c>
    </row>
    <row r="1441" spans="1:97" x14ac:dyDescent="0.2">
      <c r="A1441">
        <v>2022</v>
      </c>
      <c r="B1441">
        <v>3</v>
      </c>
      <c r="C1441" s="262">
        <v>44622</v>
      </c>
      <c r="D1441">
        <v>4</v>
      </c>
      <c r="E1441">
        <v>12</v>
      </c>
      <c r="F1441">
        <v>48</v>
      </c>
      <c r="G1441" t="s">
        <v>236</v>
      </c>
      <c r="H1441" t="s">
        <v>237</v>
      </c>
      <c r="I1441" t="s">
        <v>201</v>
      </c>
      <c r="J1441">
        <v>2</v>
      </c>
      <c r="K1441">
        <v>2</v>
      </c>
      <c r="L1441">
        <v>212</v>
      </c>
      <c r="M1441">
        <v>197.16</v>
      </c>
      <c r="N1441">
        <v>226.84</v>
      </c>
      <c r="O1441">
        <v>253</v>
      </c>
      <c r="T1441">
        <v>209</v>
      </c>
      <c r="AA1441">
        <v>250</v>
      </c>
      <c r="AB1441">
        <v>248</v>
      </c>
      <c r="AC1441">
        <v>256</v>
      </c>
      <c r="AD1441">
        <v>253</v>
      </c>
      <c r="AE1441">
        <v>261</v>
      </c>
      <c r="AF1441">
        <v>215</v>
      </c>
      <c r="AG1441">
        <v>210</v>
      </c>
      <c r="AH1441">
        <v>214</v>
      </c>
      <c r="AI1441">
        <v>215</v>
      </c>
      <c r="AJ1441">
        <v>217</v>
      </c>
      <c r="AK1441">
        <v>130</v>
      </c>
      <c r="AL1441">
        <v>131</v>
      </c>
      <c r="AM1441">
        <v>253.5</v>
      </c>
      <c r="AN1441">
        <v>213.33333333333329</v>
      </c>
      <c r="AP1441">
        <v>48</v>
      </c>
      <c r="AQ1441">
        <v>195</v>
      </c>
      <c r="AR1441">
        <v>13.84615384615385</v>
      </c>
      <c r="AS1441">
        <v>13.84615384615385</v>
      </c>
      <c r="AV1441">
        <v>504</v>
      </c>
      <c r="BG1441">
        <v>0</v>
      </c>
      <c r="BH1441">
        <v>504</v>
      </c>
      <c r="BK1441">
        <v>112</v>
      </c>
      <c r="BM1441">
        <v>2</v>
      </c>
      <c r="BN1441">
        <v>6</v>
      </c>
      <c r="BV1441">
        <v>0</v>
      </c>
      <c r="BW1441">
        <v>112</v>
      </c>
      <c r="CG1441">
        <v>0</v>
      </c>
      <c r="CH1441">
        <v>0</v>
      </c>
      <c r="CI1441">
        <v>616</v>
      </c>
      <c r="CJ1441">
        <v>0.02</v>
      </c>
      <c r="CQ1441" t="s">
        <v>169</v>
      </c>
      <c r="CR1441" t="s">
        <v>238</v>
      </c>
      <c r="CS1441">
        <v>0</v>
      </c>
    </row>
    <row r="1442" spans="1:97" x14ac:dyDescent="0.2">
      <c r="A1442">
        <v>2022</v>
      </c>
      <c r="B1442">
        <v>3</v>
      </c>
      <c r="C1442" s="262">
        <v>44622</v>
      </c>
      <c r="D1442">
        <v>334</v>
      </c>
      <c r="E1442">
        <v>254</v>
      </c>
      <c r="F1442">
        <v>49</v>
      </c>
      <c r="G1442" t="s">
        <v>200</v>
      </c>
      <c r="H1442" t="s">
        <v>168</v>
      </c>
      <c r="I1442" t="s">
        <v>201</v>
      </c>
      <c r="J1442">
        <v>4</v>
      </c>
      <c r="K1442">
        <v>2</v>
      </c>
      <c r="L1442">
        <v>203</v>
      </c>
      <c r="M1442">
        <v>188.79</v>
      </c>
      <c r="N1442">
        <v>217.21</v>
      </c>
      <c r="AM1442"/>
      <c r="AN1442"/>
      <c r="AP1442">
        <v>94</v>
      </c>
      <c r="AQ1442">
        <v>153</v>
      </c>
      <c r="AR1442"/>
      <c r="AS1442"/>
      <c r="AW1442">
        <v>5</v>
      </c>
      <c r="AX1442">
        <v>3</v>
      </c>
      <c r="AY1442">
        <v>2</v>
      </c>
      <c r="BG1442">
        <v>0</v>
      </c>
      <c r="BH1442"/>
      <c r="BV1442">
        <v>0</v>
      </c>
      <c r="BW1442"/>
      <c r="CG1442">
        <v>0</v>
      </c>
      <c r="CH1442">
        <v>0</v>
      </c>
      <c r="CI1442"/>
      <c r="CJ1442">
        <v>0.02</v>
      </c>
      <c r="CQ1442" t="s">
        <v>169</v>
      </c>
      <c r="CR1442" t="s">
        <v>170</v>
      </c>
      <c r="CS1442">
        <v>0</v>
      </c>
    </row>
    <row r="1443" spans="1:97" x14ac:dyDescent="0.2">
      <c r="A1443">
        <v>2022</v>
      </c>
      <c r="B1443">
        <v>3</v>
      </c>
      <c r="C1443" s="262">
        <v>44622</v>
      </c>
      <c r="D1443">
        <v>47</v>
      </c>
      <c r="E1443">
        <v>122</v>
      </c>
      <c r="F1443"/>
      <c r="G1443" t="s">
        <v>224</v>
      </c>
      <c r="H1443" t="s">
        <v>225</v>
      </c>
      <c r="I1443" t="s">
        <v>221</v>
      </c>
      <c r="J1443">
        <v>2</v>
      </c>
      <c r="K1443">
        <v>1</v>
      </c>
      <c r="L1443">
        <v>280</v>
      </c>
      <c r="M1443">
        <v>267.39999999999998</v>
      </c>
      <c r="N1443">
        <v>292.60000000000002</v>
      </c>
      <c r="AM1443"/>
      <c r="AN1443"/>
      <c r="AP1443">
        <v>64</v>
      </c>
      <c r="AQ1443">
        <v>113</v>
      </c>
      <c r="AR1443"/>
      <c r="AS1443"/>
      <c r="AV1443">
        <v>20</v>
      </c>
      <c r="BG1443">
        <v>0</v>
      </c>
      <c r="BH1443">
        <v>20</v>
      </c>
      <c r="BK1443">
        <v>500</v>
      </c>
      <c r="BV1443">
        <v>0</v>
      </c>
      <c r="BW1443">
        <v>500</v>
      </c>
      <c r="CG1443">
        <v>0</v>
      </c>
      <c r="CH1443">
        <v>0</v>
      </c>
      <c r="CI1443">
        <v>520</v>
      </c>
      <c r="CQ1443" t="s">
        <v>174</v>
      </c>
      <c r="CR1443" t="s">
        <v>222</v>
      </c>
      <c r="CS1443">
        <v>0</v>
      </c>
    </row>
    <row r="1444" spans="1:97" x14ac:dyDescent="0.2">
      <c r="A1444">
        <v>2022</v>
      </c>
      <c r="B1444">
        <v>3</v>
      </c>
      <c r="C1444" s="262">
        <v>44622</v>
      </c>
      <c r="D1444">
        <v>53</v>
      </c>
      <c r="E1444">
        <v>131</v>
      </c>
      <c r="F1444"/>
      <c r="G1444" t="s">
        <v>435</v>
      </c>
      <c r="H1444" t="s">
        <v>436</v>
      </c>
      <c r="I1444" t="s">
        <v>204</v>
      </c>
      <c r="J1444">
        <v>25</v>
      </c>
      <c r="K1444">
        <v>1</v>
      </c>
      <c r="L1444">
        <v>10</v>
      </c>
      <c r="M1444">
        <v>9.3000000000000007</v>
      </c>
      <c r="N1444">
        <v>10.7</v>
      </c>
      <c r="AM1444"/>
      <c r="AN1444"/>
      <c r="AP1444">
        <v>910</v>
      </c>
      <c r="AQ1444">
        <v>99</v>
      </c>
      <c r="AR1444"/>
      <c r="AS1444"/>
      <c r="AV1444">
        <v>400</v>
      </c>
      <c r="BG1444">
        <v>0</v>
      </c>
      <c r="BH1444">
        <v>400</v>
      </c>
      <c r="BV1444">
        <v>0</v>
      </c>
      <c r="BW1444"/>
      <c r="CG1444">
        <v>0</v>
      </c>
      <c r="CH1444">
        <v>0</v>
      </c>
      <c r="CI1444"/>
      <c r="CQ1444" t="s">
        <v>169</v>
      </c>
      <c r="CR1444" t="s">
        <v>238</v>
      </c>
      <c r="CS1444">
        <v>0</v>
      </c>
    </row>
    <row r="1445" spans="1:97" x14ac:dyDescent="0.2">
      <c r="A1445">
        <v>2022</v>
      </c>
      <c r="B1445">
        <v>3</v>
      </c>
      <c r="C1445" s="262">
        <v>44623</v>
      </c>
      <c r="D1445">
        <v>137</v>
      </c>
      <c r="E1445">
        <v>273</v>
      </c>
      <c r="F1445">
        <v>2</v>
      </c>
      <c r="G1445" t="s">
        <v>163</v>
      </c>
      <c r="H1445" t="s">
        <v>164</v>
      </c>
      <c r="I1445" t="s">
        <v>160</v>
      </c>
      <c r="J1445">
        <v>3</v>
      </c>
      <c r="K1445">
        <v>2</v>
      </c>
      <c r="L1445">
        <v>564</v>
      </c>
      <c r="M1445">
        <v>524.52</v>
      </c>
      <c r="N1445">
        <v>603.48</v>
      </c>
      <c r="AM1445"/>
      <c r="AN1445"/>
      <c r="AP1445">
        <v>93</v>
      </c>
      <c r="AQ1445">
        <v>116</v>
      </c>
      <c r="AR1445"/>
      <c r="AS1445"/>
      <c r="AV1445">
        <v>18</v>
      </c>
      <c r="BG1445">
        <v>0</v>
      </c>
      <c r="BH1445">
        <v>18</v>
      </c>
      <c r="BV1445">
        <v>0</v>
      </c>
      <c r="BW1445"/>
      <c r="CG1445">
        <v>0</v>
      </c>
      <c r="CH1445">
        <v>0</v>
      </c>
      <c r="CI1445"/>
      <c r="CJ1445">
        <v>1.4999999999999999E-2</v>
      </c>
      <c r="CQ1445" t="s">
        <v>165</v>
      </c>
      <c r="CS1445">
        <v>0</v>
      </c>
    </row>
    <row r="1446" spans="1:97" x14ac:dyDescent="0.2">
      <c r="A1446">
        <v>2022</v>
      </c>
      <c r="B1446">
        <v>3</v>
      </c>
      <c r="C1446" s="262">
        <v>44623</v>
      </c>
      <c r="D1446">
        <v>377</v>
      </c>
      <c r="E1446">
        <v>439</v>
      </c>
      <c r="F1446">
        <v>2</v>
      </c>
      <c r="G1446" t="s">
        <v>202</v>
      </c>
      <c r="H1446" t="s">
        <v>203</v>
      </c>
      <c r="I1446" t="s">
        <v>160</v>
      </c>
      <c r="J1446">
        <v>4</v>
      </c>
      <c r="K1446">
        <v>1</v>
      </c>
      <c r="L1446">
        <v>343</v>
      </c>
      <c r="M1446">
        <v>308.7</v>
      </c>
      <c r="N1446">
        <v>377.3</v>
      </c>
      <c r="O1446">
        <v>415</v>
      </c>
      <c r="P1446">
        <v>401</v>
      </c>
      <c r="R1446">
        <v>411</v>
      </c>
      <c r="S1446">
        <v>419</v>
      </c>
      <c r="T1446">
        <v>357</v>
      </c>
      <c r="U1446">
        <v>351</v>
      </c>
      <c r="W1446">
        <v>349</v>
      </c>
      <c r="X1446">
        <v>340</v>
      </c>
      <c r="Y1446">
        <v>297</v>
      </c>
      <c r="Z1446">
        <v>310</v>
      </c>
      <c r="AA1446">
        <v>404</v>
      </c>
      <c r="AB1446">
        <v>365</v>
      </c>
      <c r="AC1446">
        <v>374</v>
      </c>
      <c r="AD1446">
        <v>380</v>
      </c>
      <c r="AE1446">
        <v>387</v>
      </c>
      <c r="AF1446">
        <v>341</v>
      </c>
      <c r="AG1446">
        <v>324</v>
      </c>
      <c r="AH1446">
        <v>354</v>
      </c>
      <c r="AI1446">
        <v>362</v>
      </c>
      <c r="AJ1446">
        <v>358</v>
      </c>
      <c r="AK1446">
        <v>210</v>
      </c>
      <c r="AL1446">
        <v>208</v>
      </c>
      <c r="AM1446">
        <v>395.11111111111109</v>
      </c>
      <c r="AN1446">
        <v>348.44444444444451</v>
      </c>
      <c r="AP1446">
        <v>45</v>
      </c>
      <c r="AQ1446">
        <v>320</v>
      </c>
      <c r="AR1446">
        <v>3.515625</v>
      </c>
      <c r="AS1446">
        <v>3.515625</v>
      </c>
      <c r="AV1446">
        <v>420</v>
      </c>
      <c r="AW1446">
        <v>2</v>
      </c>
      <c r="AX1446">
        <v>2</v>
      </c>
      <c r="AY1446">
        <v>2</v>
      </c>
      <c r="BG1446">
        <v>0</v>
      </c>
      <c r="BH1446">
        <v>420</v>
      </c>
      <c r="BK1446">
        <v>460</v>
      </c>
      <c r="BL1446">
        <v>2</v>
      </c>
      <c r="BM1446">
        <v>1</v>
      </c>
      <c r="BN1446">
        <v>3</v>
      </c>
      <c r="BV1446">
        <v>0</v>
      </c>
      <c r="BW1446">
        <v>460</v>
      </c>
      <c r="BX1446">
        <v>4</v>
      </c>
      <c r="BY1446">
        <v>3</v>
      </c>
      <c r="BZ1446">
        <v>5</v>
      </c>
      <c r="CG1446">
        <v>0</v>
      </c>
      <c r="CH1446">
        <v>0</v>
      </c>
      <c r="CI1446">
        <v>880</v>
      </c>
      <c r="CJ1446">
        <v>1.4999999999999999E-2</v>
      </c>
      <c r="CQ1446" t="s">
        <v>169</v>
      </c>
      <c r="CR1446" t="s">
        <v>179</v>
      </c>
      <c r="CS1446">
        <v>0</v>
      </c>
    </row>
    <row r="1447" spans="1:97" x14ac:dyDescent="0.2">
      <c r="A1447">
        <v>2022</v>
      </c>
      <c r="B1447">
        <v>3</v>
      </c>
      <c r="C1447" s="262">
        <v>44623</v>
      </c>
      <c r="D1447">
        <v>384</v>
      </c>
      <c r="E1447">
        <v>556</v>
      </c>
      <c r="F1447">
        <v>2</v>
      </c>
      <c r="G1447" t="s">
        <v>187</v>
      </c>
      <c r="H1447" t="s">
        <v>188</v>
      </c>
      <c r="I1447" t="s">
        <v>160</v>
      </c>
      <c r="J1447">
        <v>1</v>
      </c>
      <c r="K1447">
        <v>6</v>
      </c>
      <c r="L1447">
        <v>1066</v>
      </c>
      <c r="M1447">
        <v>1003.106</v>
      </c>
      <c r="N1447">
        <v>1141.6859999999999</v>
      </c>
      <c r="O1447">
        <v>2007</v>
      </c>
      <c r="P1447">
        <v>1914</v>
      </c>
      <c r="R1447">
        <v>1784</v>
      </c>
      <c r="S1447">
        <v>1766</v>
      </c>
      <c r="T1447">
        <v>1398</v>
      </c>
      <c r="U1447">
        <v>1358</v>
      </c>
      <c r="W1447">
        <v>1311</v>
      </c>
      <c r="X1447">
        <v>1290</v>
      </c>
      <c r="AA1447">
        <v>1840</v>
      </c>
      <c r="AB1447">
        <v>1806</v>
      </c>
      <c r="AC1447">
        <v>1793</v>
      </c>
      <c r="AD1447">
        <v>1499</v>
      </c>
      <c r="AE1447">
        <v>1766</v>
      </c>
      <c r="AF1447">
        <v>1370</v>
      </c>
      <c r="AG1447">
        <v>1333</v>
      </c>
      <c r="AH1447">
        <v>1290</v>
      </c>
      <c r="AI1447">
        <v>1292</v>
      </c>
      <c r="AJ1447">
        <v>1282</v>
      </c>
      <c r="AM1447">
        <v>1797.2222222222219</v>
      </c>
      <c r="AN1447">
        <v>1324.8888888888889</v>
      </c>
      <c r="AP1447">
        <v>21</v>
      </c>
      <c r="AQ1447">
        <v>180</v>
      </c>
      <c r="AR1447"/>
      <c r="AS1447"/>
      <c r="AV1447">
        <v>216</v>
      </c>
      <c r="AW1447">
        <v>10</v>
      </c>
      <c r="AX1447">
        <v>10</v>
      </c>
      <c r="AY1447">
        <v>10</v>
      </c>
      <c r="BG1447">
        <v>0</v>
      </c>
      <c r="BH1447">
        <v>216</v>
      </c>
      <c r="BK1447">
        <v>192</v>
      </c>
      <c r="BL1447">
        <v>8</v>
      </c>
      <c r="BM1447">
        <v>8</v>
      </c>
      <c r="BN1447">
        <v>14</v>
      </c>
      <c r="BV1447">
        <v>0</v>
      </c>
      <c r="BW1447">
        <v>192</v>
      </c>
      <c r="BX1447">
        <v>3</v>
      </c>
      <c r="BY1447">
        <v>3</v>
      </c>
      <c r="BZ1447">
        <v>4</v>
      </c>
      <c r="CG1447">
        <v>0</v>
      </c>
      <c r="CH1447">
        <v>0</v>
      </c>
      <c r="CI1447">
        <v>408</v>
      </c>
      <c r="CJ1447">
        <v>1.4999999999999999E-2</v>
      </c>
      <c r="CQ1447" t="s">
        <v>174</v>
      </c>
      <c r="CR1447" t="s">
        <v>175</v>
      </c>
      <c r="CS1447">
        <v>0</v>
      </c>
    </row>
    <row r="1448" spans="1:97" x14ac:dyDescent="0.2">
      <c r="A1448">
        <v>2022</v>
      </c>
      <c r="B1448">
        <v>3</v>
      </c>
      <c r="C1448" s="262">
        <v>44623</v>
      </c>
      <c r="D1448">
        <v>384</v>
      </c>
      <c r="E1448">
        <v>557</v>
      </c>
      <c r="F1448">
        <v>2</v>
      </c>
      <c r="G1448" t="s">
        <v>189</v>
      </c>
      <c r="H1448" t="s">
        <v>190</v>
      </c>
      <c r="I1448" t="s">
        <v>160</v>
      </c>
      <c r="J1448">
        <v>1</v>
      </c>
      <c r="K1448">
        <v>6</v>
      </c>
      <c r="L1448">
        <v>182</v>
      </c>
      <c r="M1448">
        <v>171.262</v>
      </c>
      <c r="N1448">
        <v>194.922</v>
      </c>
      <c r="Y1448">
        <v>154</v>
      </c>
      <c r="Z1448">
        <v>142</v>
      </c>
      <c r="AK1448">
        <v>129</v>
      </c>
      <c r="AL1448">
        <v>133</v>
      </c>
      <c r="AM1448"/>
      <c r="AN1448"/>
      <c r="AP1448">
        <v>21</v>
      </c>
      <c r="AQ1448">
        <v>180</v>
      </c>
      <c r="AR1448">
        <v>25.899280575539571</v>
      </c>
      <c r="AS1448">
        <v>25.899280575539571</v>
      </c>
      <c r="BG1448">
        <v>0</v>
      </c>
      <c r="BH1448"/>
      <c r="BV1448">
        <v>0</v>
      </c>
      <c r="BW1448"/>
      <c r="CG1448">
        <v>0</v>
      </c>
      <c r="CH1448">
        <v>0</v>
      </c>
      <c r="CI1448"/>
      <c r="CJ1448">
        <v>1.4999999999999999E-2</v>
      </c>
      <c r="CQ1448" t="s">
        <v>174</v>
      </c>
      <c r="CR1448" t="s">
        <v>175</v>
      </c>
      <c r="CS1448">
        <v>0</v>
      </c>
    </row>
    <row r="1449" spans="1:97" x14ac:dyDescent="0.2">
      <c r="A1449">
        <v>2022</v>
      </c>
      <c r="B1449">
        <v>3</v>
      </c>
      <c r="C1449" s="262">
        <v>44623</v>
      </c>
      <c r="D1449">
        <v>379</v>
      </c>
      <c r="E1449">
        <v>441</v>
      </c>
      <c r="F1449">
        <v>3</v>
      </c>
      <c r="G1449" t="s">
        <v>446</v>
      </c>
      <c r="H1449" t="s">
        <v>447</v>
      </c>
      <c r="I1449" t="s">
        <v>160</v>
      </c>
      <c r="J1449">
        <v>4</v>
      </c>
      <c r="K1449">
        <v>2</v>
      </c>
      <c r="L1449">
        <v>110</v>
      </c>
      <c r="M1449">
        <v>104.94</v>
      </c>
      <c r="N1449">
        <v>117.04</v>
      </c>
      <c r="O1449">
        <v>164</v>
      </c>
      <c r="P1449">
        <v>160</v>
      </c>
      <c r="R1449">
        <v>156</v>
      </c>
      <c r="S1449">
        <v>157</v>
      </c>
      <c r="T1449">
        <v>110</v>
      </c>
      <c r="U1449">
        <v>108</v>
      </c>
      <c r="W1449">
        <v>111</v>
      </c>
      <c r="X1449">
        <v>109</v>
      </c>
      <c r="AA1449">
        <v>166</v>
      </c>
      <c r="AB1449">
        <v>178</v>
      </c>
      <c r="AC1449">
        <v>172</v>
      </c>
      <c r="AD1449">
        <v>171</v>
      </c>
      <c r="AE1449">
        <v>169</v>
      </c>
      <c r="AF1449">
        <v>110</v>
      </c>
      <c r="AG1449">
        <v>112</v>
      </c>
      <c r="AH1449">
        <v>111</v>
      </c>
      <c r="AI1449">
        <v>110</v>
      </c>
      <c r="AJ1449">
        <v>109</v>
      </c>
      <c r="AM1449">
        <v>165.88888888888891</v>
      </c>
      <c r="AN1449">
        <v>110</v>
      </c>
      <c r="AP1449">
        <v>120</v>
      </c>
      <c r="AQ1449">
        <v>120</v>
      </c>
      <c r="AR1449"/>
      <c r="AS1449"/>
      <c r="AV1449">
        <v>1092</v>
      </c>
      <c r="AW1449">
        <v>7</v>
      </c>
      <c r="AX1449">
        <v>8</v>
      </c>
      <c r="AY1449">
        <v>5</v>
      </c>
      <c r="BG1449">
        <v>0</v>
      </c>
      <c r="BH1449">
        <v>1092</v>
      </c>
      <c r="BK1449">
        <v>276</v>
      </c>
      <c r="BL1449">
        <v>8</v>
      </c>
      <c r="BM1449">
        <v>12</v>
      </c>
      <c r="BN1449">
        <v>18</v>
      </c>
      <c r="BV1449">
        <v>0</v>
      </c>
      <c r="BW1449">
        <v>276</v>
      </c>
      <c r="BX1449">
        <v>7</v>
      </c>
      <c r="BY1449">
        <v>10</v>
      </c>
      <c r="BZ1449">
        <v>11</v>
      </c>
      <c r="CG1449">
        <v>0</v>
      </c>
      <c r="CH1449">
        <v>0</v>
      </c>
      <c r="CI1449">
        <v>1368</v>
      </c>
      <c r="CJ1449">
        <v>1.4999999999999999E-2</v>
      </c>
      <c r="CQ1449" t="s">
        <v>380</v>
      </c>
      <c r="CR1449" t="s">
        <v>381</v>
      </c>
      <c r="CS1449">
        <v>0</v>
      </c>
    </row>
    <row r="1450" spans="1:97" x14ac:dyDescent="0.2">
      <c r="A1450">
        <v>2022</v>
      </c>
      <c r="B1450">
        <v>3</v>
      </c>
      <c r="C1450" s="262">
        <v>44623</v>
      </c>
      <c r="D1450">
        <v>379</v>
      </c>
      <c r="E1450">
        <v>442</v>
      </c>
      <c r="F1450">
        <v>3</v>
      </c>
      <c r="G1450" t="s">
        <v>448</v>
      </c>
      <c r="H1450" t="s">
        <v>449</v>
      </c>
      <c r="I1450" t="s">
        <v>160</v>
      </c>
      <c r="J1450">
        <v>4</v>
      </c>
      <c r="K1450">
        <v>2</v>
      </c>
      <c r="L1450">
        <v>96.2</v>
      </c>
      <c r="M1450">
        <v>91.967200000000005</v>
      </c>
      <c r="N1450">
        <v>101.97199999999999</v>
      </c>
      <c r="O1450">
        <v>177</v>
      </c>
      <c r="P1450">
        <v>170</v>
      </c>
      <c r="R1450">
        <v>166</v>
      </c>
      <c r="S1450">
        <v>169</v>
      </c>
      <c r="T1450">
        <v>99</v>
      </c>
      <c r="U1450">
        <v>95</v>
      </c>
      <c r="W1450">
        <v>101</v>
      </c>
      <c r="X1450">
        <v>99</v>
      </c>
      <c r="Y1450">
        <v>122</v>
      </c>
      <c r="Z1450">
        <v>122</v>
      </c>
      <c r="AA1450">
        <v>164</v>
      </c>
      <c r="AB1450">
        <v>157</v>
      </c>
      <c r="AC1450">
        <v>160</v>
      </c>
      <c r="AD1450">
        <v>158</v>
      </c>
      <c r="AE1450">
        <v>152</v>
      </c>
      <c r="AF1450">
        <v>106</v>
      </c>
      <c r="AG1450">
        <v>98</v>
      </c>
      <c r="AH1450">
        <v>99</v>
      </c>
      <c r="AI1450">
        <v>98</v>
      </c>
      <c r="AJ1450">
        <v>95</v>
      </c>
      <c r="AK1450">
        <v>122</v>
      </c>
      <c r="AL1450">
        <v>124</v>
      </c>
      <c r="AM1450">
        <v>163.66666666666671</v>
      </c>
      <c r="AN1450">
        <v>98.888888888888886</v>
      </c>
      <c r="AP1450">
        <v>120</v>
      </c>
      <c r="AQ1450">
        <v>120</v>
      </c>
      <c r="AR1450">
        <v>7.3770491803278686</v>
      </c>
      <c r="AS1450">
        <v>7.3770491803278686</v>
      </c>
      <c r="BG1450">
        <v>0</v>
      </c>
      <c r="BH1450"/>
      <c r="BV1450">
        <v>0</v>
      </c>
      <c r="BW1450"/>
      <c r="CG1450">
        <v>0</v>
      </c>
      <c r="CH1450">
        <v>0</v>
      </c>
      <c r="CI1450"/>
      <c r="CJ1450">
        <v>1.4999999999999999E-2</v>
      </c>
      <c r="CQ1450" t="s">
        <v>380</v>
      </c>
      <c r="CR1450" t="s">
        <v>381</v>
      </c>
      <c r="CS1450">
        <v>0</v>
      </c>
    </row>
    <row r="1451" spans="1:97" x14ac:dyDescent="0.2">
      <c r="A1451">
        <v>2022</v>
      </c>
      <c r="B1451">
        <v>3</v>
      </c>
      <c r="C1451" s="262">
        <v>44623</v>
      </c>
      <c r="D1451">
        <v>1</v>
      </c>
      <c r="E1451">
        <v>2</v>
      </c>
      <c r="F1451">
        <v>4</v>
      </c>
      <c r="G1451" t="s">
        <v>342</v>
      </c>
      <c r="H1451" t="s">
        <v>343</v>
      </c>
      <c r="I1451" t="s">
        <v>160</v>
      </c>
      <c r="J1451">
        <v>3</v>
      </c>
      <c r="K1451">
        <v>2</v>
      </c>
      <c r="L1451">
        <v>113</v>
      </c>
      <c r="M1451">
        <v>105.09</v>
      </c>
      <c r="N1451">
        <v>120.91</v>
      </c>
      <c r="Y1451">
        <v>111</v>
      </c>
      <c r="Z1451">
        <v>111</v>
      </c>
      <c r="AK1451">
        <v>111</v>
      </c>
      <c r="AL1451">
        <v>109</v>
      </c>
      <c r="AM1451"/>
      <c r="AN1451"/>
      <c r="AP1451">
        <v>108</v>
      </c>
      <c r="AQ1451">
        <v>100</v>
      </c>
      <c r="AR1451">
        <v>10.90909090909091</v>
      </c>
      <c r="AS1451">
        <v>10.90909090909091</v>
      </c>
      <c r="BG1451">
        <v>0</v>
      </c>
      <c r="BH1451"/>
      <c r="BV1451">
        <v>0</v>
      </c>
      <c r="BW1451"/>
      <c r="CG1451">
        <v>0</v>
      </c>
      <c r="CH1451">
        <v>0</v>
      </c>
      <c r="CI1451"/>
      <c r="CJ1451">
        <v>1.4999999999999999E-2</v>
      </c>
      <c r="CQ1451" t="s">
        <v>341</v>
      </c>
      <c r="CR1451" t="s">
        <v>341</v>
      </c>
      <c r="CS1451">
        <v>0</v>
      </c>
    </row>
    <row r="1452" spans="1:97" x14ac:dyDescent="0.2">
      <c r="A1452">
        <v>2022</v>
      </c>
      <c r="B1452">
        <v>3</v>
      </c>
      <c r="C1452" s="262">
        <v>44623</v>
      </c>
      <c r="D1452">
        <v>34</v>
      </c>
      <c r="E1452">
        <v>100</v>
      </c>
      <c r="F1452">
        <v>4</v>
      </c>
      <c r="G1452" t="s">
        <v>259</v>
      </c>
      <c r="H1452" t="s">
        <v>260</v>
      </c>
      <c r="I1452" t="s">
        <v>160</v>
      </c>
      <c r="J1452">
        <v>4</v>
      </c>
      <c r="K1452">
        <v>6</v>
      </c>
      <c r="L1452">
        <v>20</v>
      </c>
      <c r="M1452">
        <v>18.600000000000001</v>
      </c>
      <c r="N1452">
        <v>21.4</v>
      </c>
      <c r="O1452">
        <v>25</v>
      </c>
      <c r="P1452">
        <v>26</v>
      </c>
      <c r="R1452">
        <v>27</v>
      </c>
      <c r="S1452">
        <v>29</v>
      </c>
      <c r="T1452">
        <v>20</v>
      </c>
      <c r="U1452">
        <v>19</v>
      </c>
      <c r="W1452">
        <v>22</v>
      </c>
      <c r="X1452">
        <v>22</v>
      </c>
      <c r="AA1452">
        <v>29</v>
      </c>
      <c r="AB1452">
        <v>23</v>
      </c>
      <c r="AC1452">
        <v>25</v>
      </c>
      <c r="AD1452">
        <v>26</v>
      </c>
      <c r="AE1452">
        <v>25</v>
      </c>
      <c r="AF1452">
        <v>23</v>
      </c>
      <c r="AG1452">
        <v>20</v>
      </c>
      <c r="AH1452">
        <v>20</v>
      </c>
      <c r="AI1452">
        <v>21</v>
      </c>
      <c r="AJ1452">
        <v>20</v>
      </c>
      <c r="AM1452">
        <v>26.111111111111111</v>
      </c>
      <c r="AN1452">
        <v>20.777777777777779</v>
      </c>
      <c r="AP1452">
        <v>140</v>
      </c>
      <c r="AQ1452">
        <v>103</v>
      </c>
      <c r="AR1452"/>
      <c r="AS1452"/>
      <c r="AV1452">
        <v>1440</v>
      </c>
      <c r="AW1452">
        <v>2</v>
      </c>
      <c r="AX1452">
        <v>4</v>
      </c>
      <c r="AY1452">
        <v>2</v>
      </c>
      <c r="BG1452">
        <v>0</v>
      </c>
      <c r="BH1452">
        <v>1440</v>
      </c>
      <c r="BK1452">
        <v>1692</v>
      </c>
      <c r="BL1452">
        <v>6</v>
      </c>
      <c r="BM1452">
        <v>2</v>
      </c>
      <c r="BN1452">
        <v>2</v>
      </c>
      <c r="BV1452">
        <v>0</v>
      </c>
      <c r="BW1452">
        <v>1692</v>
      </c>
      <c r="BX1452">
        <v>1</v>
      </c>
      <c r="BY1452">
        <v>1</v>
      </c>
      <c r="BZ1452">
        <v>0</v>
      </c>
      <c r="CG1452">
        <v>0</v>
      </c>
      <c r="CH1452">
        <v>0</v>
      </c>
      <c r="CI1452">
        <v>3132</v>
      </c>
      <c r="CJ1452">
        <v>1.4999999999999999E-2</v>
      </c>
      <c r="CQ1452" t="s">
        <v>169</v>
      </c>
      <c r="CR1452" t="s">
        <v>179</v>
      </c>
      <c r="CS1452">
        <v>0</v>
      </c>
    </row>
    <row r="1453" spans="1:97" x14ac:dyDescent="0.2">
      <c r="A1453">
        <v>2022</v>
      </c>
      <c r="B1453">
        <v>3</v>
      </c>
      <c r="C1453" s="262">
        <v>44623</v>
      </c>
      <c r="D1453">
        <v>34</v>
      </c>
      <c r="E1453">
        <v>102</v>
      </c>
      <c r="F1453">
        <v>4</v>
      </c>
      <c r="G1453" t="s">
        <v>265</v>
      </c>
      <c r="H1453" t="s">
        <v>266</v>
      </c>
      <c r="I1453" t="s">
        <v>160</v>
      </c>
      <c r="J1453">
        <v>4</v>
      </c>
      <c r="K1453">
        <v>6</v>
      </c>
      <c r="L1453">
        <v>20</v>
      </c>
      <c r="M1453">
        <v>18.600000000000001</v>
      </c>
      <c r="N1453">
        <v>21.4</v>
      </c>
      <c r="O1453">
        <v>25</v>
      </c>
      <c r="P1453">
        <v>26</v>
      </c>
      <c r="R1453">
        <v>27</v>
      </c>
      <c r="S1453">
        <v>29</v>
      </c>
      <c r="T1453">
        <v>20</v>
      </c>
      <c r="U1453">
        <v>19</v>
      </c>
      <c r="W1453">
        <v>22</v>
      </c>
      <c r="X1453">
        <v>22</v>
      </c>
      <c r="AM1453">
        <v>26.75</v>
      </c>
      <c r="AN1453">
        <v>20.75</v>
      </c>
      <c r="AP1453">
        <v>140</v>
      </c>
      <c r="AQ1453">
        <v>103</v>
      </c>
      <c r="AR1453"/>
      <c r="AS1453"/>
      <c r="BG1453">
        <v>0</v>
      </c>
      <c r="BH1453"/>
      <c r="BV1453">
        <v>0</v>
      </c>
      <c r="BW1453"/>
      <c r="CG1453">
        <v>0</v>
      </c>
      <c r="CH1453">
        <v>0</v>
      </c>
      <c r="CI1453"/>
      <c r="CJ1453">
        <v>1.4999999999999999E-2</v>
      </c>
      <c r="CQ1453" t="s">
        <v>169</v>
      </c>
      <c r="CR1453" t="s">
        <v>179</v>
      </c>
      <c r="CS1453">
        <v>0</v>
      </c>
    </row>
    <row r="1454" spans="1:97" x14ac:dyDescent="0.2">
      <c r="A1454">
        <v>2022</v>
      </c>
      <c r="B1454">
        <v>3</v>
      </c>
      <c r="C1454" s="262">
        <v>44623</v>
      </c>
      <c r="D1454">
        <v>34</v>
      </c>
      <c r="E1454">
        <v>103</v>
      </c>
      <c r="F1454">
        <v>4</v>
      </c>
      <c r="G1454" t="s">
        <v>268</v>
      </c>
      <c r="H1454" t="s">
        <v>269</v>
      </c>
      <c r="I1454" t="s">
        <v>160</v>
      </c>
      <c r="J1454">
        <v>4</v>
      </c>
      <c r="K1454">
        <v>6</v>
      </c>
      <c r="L1454">
        <v>89</v>
      </c>
      <c r="M1454">
        <v>82.77</v>
      </c>
      <c r="N1454">
        <v>95.23</v>
      </c>
      <c r="O1454">
        <v>127</v>
      </c>
      <c r="P1454">
        <v>125</v>
      </c>
      <c r="R1454">
        <v>121</v>
      </c>
      <c r="S1454">
        <v>124</v>
      </c>
      <c r="T1454">
        <v>85</v>
      </c>
      <c r="U1454">
        <v>85</v>
      </c>
      <c r="W1454">
        <v>84</v>
      </c>
      <c r="X1454">
        <v>85</v>
      </c>
      <c r="AA1454">
        <v>108</v>
      </c>
      <c r="AB1454">
        <v>92</v>
      </c>
      <c r="AC1454">
        <v>95</v>
      </c>
      <c r="AD1454">
        <v>96</v>
      </c>
      <c r="AE1454">
        <v>99</v>
      </c>
      <c r="AF1454">
        <v>86</v>
      </c>
      <c r="AG1454">
        <v>87</v>
      </c>
      <c r="AH1454">
        <v>87</v>
      </c>
      <c r="AI1454">
        <v>89</v>
      </c>
      <c r="AJ1454">
        <v>91</v>
      </c>
      <c r="AM1454">
        <v>109.6666666666667</v>
      </c>
      <c r="AN1454">
        <v>86.555555555555557</v>
      </c>
      <c r="AP1454">
        <v>140</v>
      </c>
      <c r="AQ1454">
        <v>103</v>
      </c>
      <c r="AR1454"/>
      <c r="AS1454"/>
      <c r="BG1454">
        <v>0</v>
      </c>
      <c r="BH1454"/>
      <c r="BV1454">
        <v>0</v>
      </c>
      <c r="BW1454"/>
      <c r="CG1454">
        <v>0</v>
      </c>
      <c r="CH1454">
        <v>0</v>
      </c>
      <c r="CI1454"/>
      <c r="CJ1454">
        <v>1.4999999999999999E-2</v>
      </c>
      <c r="CQ1454" t="s">
        <v>169</v>
      </c>
      <c r="CR1454" t="s">
        <v>179</v>
      </c>
      <c r="CS1454">
        <v>0</v>
      </c>
    </row>
    <row r="1455" spans="1:97" x14ac:dyDescent="0.2">
      <c r="A1455">
        <v>2022</v>
      </c>
      <c r="B1455">
        <v>3</v>
      </c>
      <c r="C1455" s="262">
        <v>44623</v>
      </c>
      <c r="D1455">
        <v>34</v>
      </c>
      <c r="E1455">
        <v>104</v>
      </c>
      <c r="F1455">
        <v>4</v>
      </c>
      <c r="G1455" t="s">
        <v>271</v>
      </c>
      <c r="H1455" t="s">
        <v>272</v>
      </c>
      <c r="I1455" t="s">
        <v>160</v>
      </c>
      <c r="J1455">
        <v>4</v>
      </c>
      <c r="K1455">
        <v>6</v>
      </c>
      <c r="L1455">
        <v>89</v>
      </c>
      <c r="M1455">
        <v>82.77</v>
      </c>
      <c r="N1455">
        <v>95.23</v>
      </c>
      <c r="O1455">
        <v>127</v>
      </c>
      <c r="P1455">
        <v>125</v>
      </c>
      <c r="R1455">
        <v>121</v>
      </c>
      <c r="S1455">
        <v>124</v>
      </c>
      <c r="T1455">
        <v>85</v>
      </c>
      <c r="U1455">
        <v>85</v>
      </c>
      <c r="W1455">
        <v>84</v>
      </c>
      <c r="X1455">
        <v>85</v>
      </c>
      <c r="Y1455">
        <v>115</v>
      </c>
      <c r="Z1455">
        <v>115</v>
      </c>
      <c r="AK1455">
        <v>115</v>
      </c>
      <c r="AL1455">
        <v>113</v>
      </c>
      <c r="AM1455">
        <v>124.25</v>
      </c>
      <c r="AN1455">
        <v>84.75</v>
      </c>
      <c r="AP1455">
        <v>140</v>
      </c>
      <c r="AQ1455">
        <v>103</v>
      </c>
      <c r="AR1455">
        <v>7.8947368421052628</v>
      </c>
      <c r="AS1455">
        <v>7.8947368421052628</v>
      </c>
      <c r="AV1455">
        <v>1440</v>
      </c>
      <c r="AW1455">
        <v>4</v>
      </c>
      <c r="AX1455">
        <v>4</v>
      </c>
      <c r="AY1455">
        <v>2</v>
      </c>
      <c r="BG1455">
        <v>0</v>
      </c>
      <c r="BH1455">
        <v>1440</v>
      </c>
      <c r="BK1455">
        <v>1692</v>
      </c>
      <c r="BL1455">
        <v>4</v>
      </c>
      <c r="BM1455">
        <v>2</v>
      </c>
      <c r="BN1455">
        <v>2</v>
      </c>
      <c r="BV1455">
        <v>0</v>
      </c>
      <c r="BW1455">
        <v>1692</v>
      </c>
      <c r="BX1455">
        <v>1</v>
      </c>
      <c r="BY1455">
        <v>1</v>
      </c>
      <c r="BZ1455">
        <v>0</v>
      </c>
      <c r="CG1455">
        <v>0</v>
      </c>
      <c r="CH1455">
        <v>0</v>
      </c>
      <c r="CI1455">
        <v>3132</v>
      </c>
      <c r="CJ1455">
        <v>1.4999999999999999E-2</v>
      </c>
      <c r="CQ1455" t="s">
        <v>169</v>
      </c>
      <c r="CR1455" t="s">
        <v>179</v>
      </c>
      <c r="CS1455">
        <v>0</v>
      </c>
    </row>
    <row r="1456" spans="1:97" x14ac:dyDescent="0.2">
      <c r="A1456">
        <v>2022</v>
      </c>
      <c r="B1456">
        <v>3</v>
      </c>
      <c r="C1456" s="262">
        <v>44623</v>
      </c>
      <c r="D1456">
        <v>212</v>
      </c>
      <c r="E1456">
        <v>140</v>
      </c>
      <c r="F1456">
        <v>6</v>
      </c>
      <c r="G1456" t="s">
        <v>437</v>
      </c>
      <c r="H1456" t="s">
        <v>438</v>
      </c>
      <c r="I1456" t="s">
        <v>160</v>
      </c>
      <c r="J1456">
        <v>2</v>
      </c>
      <c r="K1456">
        <v>2</v>
      </c>
      <c r="L1456">
        <v>485</v>
      </c>
      <c r="M1456">
        <v>451.05</v>
      </c>
      <c r="N1456">
        <v>518.95000000000005</v>
      </c>
      <c r="O1456">
        <v>600</v>
      </c>
      <c r="P1456">
        <v>588</v>
      </c>
      <c r="R1456">
        <v>643</v>
      </c>
      <c r="S1456">
        <v>649</v>
      </c>
      <c r="T1456">
        <v>440</v>
      </c>
      <c r="U1456">
        <v>436</v>
      </c>
      <c r="W1456">
        <v>462</v>
      </c>
      <c r="X1456">
        <v>463</v>
      </c>
      <c r="AA1456">
        <v>586</v>
      </c>
      <c r="AB1456">
        <v>581</v>
      </c>
      <c r="AC1456">
        <v>572</v>
      </c>
      <c r="AD1456">
        <v>568</v>
      </c>
      <c r="AE1456">
        <v>574</v>
      </c>
      <c r="AF1456">
        <v>474</v>
      </c>
      <c r="AG1456">
        <v>478</v>
      </c>
      <c r="AH1456">
        <v>475</v>
      </c>
      <c r="AI1456">
        <v>468</v>
      </c>
      <c r="AJ1456">
        <v>477</v>
      </c>
      <c r="AM1456">
        <v>595.66666666666663</v>
      </c>
      <c r="AN1456">
        <v>463.66666666666669</v>
      </c>
      <c r="AP1456">
        <v>60</v>
      </c>
      <c r="AQ1456">
        <v>120</v>
      </c>
      <c r="AR1456"/>
      <c r="AS1456"/>
      <c r="AV1456">
        <v>560</v>
      </c>
      <c r="AW1456">
        <v>2</v>
      </c>
      <c r="AX1456">
        <v>2</v>
      </c>
      <c r="AY1456">
        <v>1</v>
      </c>
      <c r="BG1456">
        <v>0</v>
      </c>
      <c r="BH1456">
        <v>560</v>
      </c>
      <c r="BK1456">
        <v>560</v>
      </c>
      <c r="BL1456">
        <v>4</v>
      </c>
      <c r="BM1456">
        <v>2</v>
      </c>
      <c r="BN1456">
        <v>2</v>
      </c>
      <c r="BV1456">
        <v>0</v>
      </c>
      <c r="BW1456">
        <v>560</v>
      </c>
      <c r="BX1456">
        <v>3</v>
      </c>
      <c r="BY1456">
        <v>2</v>
      </c>
      <c r="BZ1456">
        <v>1</v>
      </c>
      <c r="CG1456">
        <v>0</v>
      </c>
      <c r="CH1456">
        <v>0</v>
      </c>
      <c r="CI1456">
        <v>1120</v>
      </c>
      <c r="CJ1456">
        <v>1.4999999999999999E-2</v>
      </c>
      <c r="CQ1456" t="s">
        <v>169</v>
      </c>
      <c r="CR1456" t="s">
        <v>238</v>
      </c>
      <c r="CS1456">
        <v>0</v>
      </c>
    </row>
    <row r="1457" spans="1:97" x14ac:dyDescent="0.2">
      <c r="A1457">
        <v>2022</v>
      </c>
      <c r="B1457">
        <v>3</v>
      </c>
      <c r="C1457" s="262">
        <v>44623</v>
      </c>
      <c r="D1457">
        <v>212</v>
      </c>
      <c r="E1457">
        <v>178</v>
      </c>
      <c r="F1457">
        <v>6</v>
      </c>
      <c r="G1457" t="s">
        <v>439</v>
      </c>
      <c r="H1457" t="s">
        <v>440</v>
      </c>
      <c r="I1457" t="s">
        <v>160</v>
      </c>
      <c r="J1457">
        <v>2</v>
      </c>
      <c r="K1457">
        <v>2</v>
      </c>
      <c r="L1457">
        <v>50</v>
      </c>
      <c r="M1457">
        <v>46.5</v>
      </c>
      <c r="N1457">
        <v>53.5</v>
      </c>
      <c r="O1457">
        <v>73</v>
      </c>
      <c r="P1457">
        <v>71</v>
      </c>
      <c r="R1457">
        <v>73</v>
      </c>
      <c r="S1457">
        <v>74</v>
      </c>
      <c r="T1457">
        <v>52</v>
      </c>
      <c r="U1457">
        <v>52</v>
      </c>
      <c r="W1457">
        <v>52</v>
      </c>
      <c r="X1457">
        <v>53</v>
      </c>
      <c r="Y1457">
        <v>104</v>
      </c>
      <c r="Z1457">
        <v>105</v>
      </c>
      <c r="AA1457">
        <v>68</v>
      </c>
      <c r="AB1457">
        <v>65</v>
      </c>
      <c r="AC1457">
        <v>66</v>
      </c>
      <c r="AD1457">
        <v>62</v>
      </c>
      <c r="AE1457">
        <v>64</v>
      </c>
      <c r="AF1457">
        <v>56</v>
      </c>
      <c r="AG1457">
        <v>52</v>
      </c>
      <c r="AH1457">
        <v>53</v>
      </c>
      <c r="AI1457">
        <v>51</v>
      </c>
      <c r="AJ1457">
        <v>52</v>
      </c>
      <c r="AK1457">
        <v>128</v>
      </c>
      <c r="AL1457">
        <v>128</v>
      </c>
      <c r="AM1457">
        <v>68.444444444444443</v>
      </c>
      <c r="AN1457">
        <v>52.555555555555557</v>
      </c>
      <c r="AP1457">
        <v>60</v>
      </c>
      <c r="AQ1457">
        <v>120</v>
      </c>
      <c r="AR1457">
        <v>15.517241379310351</v>
      </c>
      <c r="AS1457">
        <v>15.517241379310351</v>
      </c>
      <c r="AV1457">
        <v>560</v>
      </c>
      <c r="AW1457">
        <v>3</v>
      </c>
      <c r="AX1457">
        <v>3</v>
      </c>
      <c r="AY1457">
        <v>4</v>
      </c>
      <c r="BG1457">
        <v>0</v>
      </c>
      <c r="BH1457">
        <v>560</v>
      </c>
      <c r="BK1457">
        <v>560</v>
      </c>
      <c r="BL1457">
        <v>86</v>
      </c>
      <c r="BM1457">
        <v>8</v>
      </c>
      <c r="BN1457">
        <v>14</v>
      </c>
      <c r="BV1457">
        <v>0</v>
      </c>
      <c r="BW1457">
        <v>560</v>
      </c>
      <c r="BX1457">
        <v>44</v>
      </c>
      <c r="BY1457">
        <v>5</v>
      </c>
      <c r="BZ1457">
        <v>9</v>
      </c>
      <c r="CG1457">
        <v>0</v>
      </c>
      <c r="CH1457">
        <v>0</v>
      </c>
      <c r="CI1457">
        <v>1120</v>
      </c>
      <c r="CJ1457">
        <v>1.4999999999999999E-2</v>
      </c>
      <c r="CQ1457" t="s">
        <v>169</v>
      </c>
      <c r="CR1457" t="s">
        <v>238</v>
      </c>
      <c r="CS1457">
        <v>0</v>
      </c>
    </row>
    <row r="1458" spans="1:97" x14ac:dyDescent="0.2">
      <c r="A1458">
        <v>2022</v>
      </c>
      <c r="B1458">
        <v>3</v>
      </c>
      <c r="C1458" s="262">
        <v>44623</v>
      </c>
      <c r="D1458">
        <v>380</v>
      </c>
      <c r="E1458">
        <v>443</v>
      </c>
      <c r="F1458">
        <v>6</v>
      </c>
      <c r="G1458" t="s">
        <v>450</v>
      </c>
      <c r="H1458" t="s">
        <v>451</v>
      </c>
      <c r="I1458" t="s">
        <v>160</v>
      </c>
      <c r="J1458">
        <v>4</v>
      </c>
      <c r="K1458">
        <v>2</v>
      </c>
      <c r="L1458">
        <v>184</v>
      </c>
      <c r="M1458">
        <v>177.00800000000001</v>
      </c>
      <c r="N1458">
        <v>195.04</v>
      </c>
      <c r="S1458">
        <v>288</v>
      </c>
      <c r="X1458">
        <v>200</v>
      </c>
      <c r="AA1458">
        <v>304</v>
      </c>
      <c r="AB1458">
        <v>292</v>
      </c>
      <c r="AC1458">
        <v>288</v>
      </c>
      <c r="AE1458">
        <v>275</v>
      </c>
      <c r="AF1458">
        <v>201</v>
      </c>
      <c r="AG1458">
        <v>189</v>
      </c>
      <c r="AH1458">
        <v>190</v>
      </c>
      <c r="AJ1458">
        <v>189</v>
      </c>
      <c r="AM1458">
        <v>289.39999999999998</v>
      </c>
      <c r="AN1458">
        <v>193.8</v>
      </c>
      <c r="AP1458">
        <v>90</v>
      </c>
      <c r="AQ1458">
        <v>160</v>
      </c>
      <c r="AR1458"/>
      <c r="AS1458"/>
      <c r="AW1458">
        <v>8</v>
      </c>
      <c r="AX1458">
        <v>8</v>
      </c>
      <c r="AY1458">
        <v>8</v>
      </c>
      <c r="BG1458">
        <v>0</v>
      </c>
      <c r="BH1458"/>
      <c r="BV1458">
        <v>0</v>
      </c>
      <c r="BW1458"/>
      <c r="CG1458">
        <v>0</v>
      </c>
      <c r="CH1458">
        <v>0</v>
      </c>
      <c r="CI1458"/>
      <c r="CJ1458">
        <v>1.4999999999999999E-2</v>
      </c>
      <c r="CQ1458" t="s">
        <v>380</v>
      </c>
      <c r="CR1458" t="s">
        <v>381</v>
      </c>
      <c r="CS1458">
        <v>0</v>
      </c>
    </row>
    <row r="1459" spans="1:97" x14ac:dyDescent="0.2">
      <c r="A1459">
        <v>2022</v>
      </c>
      <c r="B1459">
        <v>3</v>
      </c>
      <c r="C1459" s="262">
        <v>44623</v>
      </c>
      <c r="D1459">
        <v>380</v>
      </c>
      <c r="E1459">
        <v>444</v>
      </c>
      <c r="F1459">
        <v>6</v>
      </c>
      <c r="G1459" t="s">
        <v>452</v>
      </c>
      <c r="H1459" t="s">
        <v>453</v>
      </c>
      <c r="I1459" t="s">
        <v>160</v>
      </c>
      <c r="J1459">
        <v>4</v>
      </c>
      <c r="K1459">
        <v>2</v>
      </c>
      <c r="L1459">
        <v>166</v>
      </c>
      <c r="M1459">
        <v>159.02799999999999</v>
      </c>
      <c r="N1459">
        <v>175.96</v>
      </c>
      <c r="S1459">
        <v>211</v>
      </c>
      <c r="X1459">
        <v>180</v>
      </c>
      <c r="Z1459">
        <v>164</v>
      </c>
      <c r="AA1459">
        <v>268</v>
      </c>
      <c r="AB1459">
        <v>254</v>
      </c>
      <c r="AC1459">
        <v>259</v>
      </c>
      <c r="AE1459">
        <v>255</v>
      </c>
      <c r="AF1459">
        <v>182</v>
      </c>
      <c r="AG1459">
        <v>170</v>
      </c>
      <c r="AH1459">
        <v>168</v>
      </c>
      <c r="AJ1459">
        <v>170</v>
      </c>
      <c r="AM1459">
        <v>249.4</v>
      </c>
      <c r="AN1459">
        <v>174</v>
      </c>
      <c r="AP1459">
        <v>90</v>
      </c>
      <c r="AQ1459">
        <v>160</v>
      </c>
      <c r="AR1459">
        <v>5.4878048780487809</v>
      </c>
      <c r="AS1459">
        <v>5.4878048780487809</v>
      </c>
      <c r="BG1459">
        <v>0</v>
      </c>
      <c r="BH1459"/>
      <c r="BK1459">
        <v>276</v>
      </c>
      <c r="BL1459">
        <v>8</v>
      </c>
      <c r="BM1459">
        <v>12</v>
      </c>
      <c r="BN1459">
        <v>18</v>
      </c>
      <c r="BV1459">
        <v>0</v>
      </c>
      <c r="BW1459">
        <v>276</v>
      </c>
      <c r="CG1459">
        <v>0</v>
      </c>
      <c r="CH1459">
        <v>0</v>
      </c>
      <c r="CI1459"/>
      <c r="CJ1459">
        <v>1.4999999999999999E-2</v>
      </c>
      <c r="CQ1459" t="s">
        <v>380</v>
      </c>
      <c r="CR1459" t="s">
        <v>381</v>
      </c>
      <c r="CS1459">
        <v>0</v>
      </c>
    </row>
    <row r="1460" spans="1:97" x14ac:dyDescent="0.2">
      <c r="A1460">
        <v>2022</v>
      </c>
      <c r="B1460">
        <v>3</v>
      </c>
      <c r="C1460" s="262">
        <v>44623</v>
      </c>
      <c r="D1460">
        <v>18</v>
      </c>
      <c r="E1460">
        <v>50</v>
      </c>
      <c r="F1460">
        <v>7</v>
      </c>
      <c r="G1460" t="s">
        <v>294</v>
      </c>
      <c r="H1460" t="s">
        <v>295</v>
      </c>
      <c r="I1460" t="s">
        <v>221</v>
      </c>
      <c r="J1460">
        <v>2</v>
      </c>
      <c r="K1460">
        <v>3</v>
      </c>
      <c r="L1460">
        <v>54</v>
      </c>
      <c r="M1460">
        <v>51.57</v>
      </c>
      <c r="N1460">
        <v>56.43</v>
      </c>
      <c r="AM1460"/>
      <c r="AN1460"/>
      <c r="AP1460">
        <v>101</v>
      </c>
      <c r="AQ1460">
        <v>107</v>
      </c>
      <c r="AR1460"/>
      <c r="AS1460"/>
      <c r="AV1460">
        <v>1260</v>
      </c>
      <c r="BG1460">
        <v>0</v>
      </c>
      <c r="BH1460">
        <v>1260</v>
      </c>
      <c r="BV1460">
        <v>0</v>
      </c>
      <c r="BW1460"/>
      <c r="CG1460">
        <v>0</v>
      </c>
      <c r="CH1460">
        <v>0</v>
      </c>
      <c r="CI1460"/>
      <c r="CJ1460">
        <v>1.4999999999999999E-2</v>
      </c>
      <c r="CQ1460" t="s">
        <v>174</v>
      </c>
      <c r="CR1460" t="s">
        <v>222</v>
      </c>
      <c r="CS1460">
        <v>0</v>
      </c>
    </row>
    <row r="1461" spans="1:97" x14ac:dyDescent="0.2">
      <c r="A1461">
        <v>2022</v>
      </c>
      <c r="B1461">
        <v>3</v>
      </c>
      <c r="C1461" s="262">
        <v>44623</v>
      </c>
      <c r="D1461">
        <v>1</v>
      </c>
      <c r="E1461">
        <v>1</v>
      </c>
      <c r="F1461">
        <v>8</v>
      </c>
      <c r="G1461" t="s">
        <v>339</v>
      </c>
      <c r="H1461" t="s">
        <v>340</v>
      </c>
      <c r="I1461" t="s">
        <v>160</v>
      </c>
      <c r="J1461">
        <v>3</v>
      </c>
      <c r="K1461">
        <v>2</v>
      </c>
      <c r="L1461">
        <v>111</v>
      </c>
      <c r="M1461">
        <v>103.23</v>
      </c>
      <c r="N1461">
        <v>118.77</v>
      </c>
      <c r="O1461">
        <v>158</v>
      </c>
      <c r="P1461">
        <v>155</v>
      </c>
      <c r="R1461">
        <v>161</v>
      </c>
      <c r="S1461">
        <v>164</v>
      </c>
      <c r="T1461">
        <v>114</v>
      </c>
      <c r="U1461">
        <v>111</v>
      </c>
      <c r="W1461">
        <v>117</v>
      </c>
      <c r="X1461">
        <v>114</v>
      </c>
      <c r="AA1461">
        <v>167</v>
      </c>
      <c r="AB1461">
        <v>163</v>
      </c>
      <c r="AC1461">
        <v>165</v>
      </c>
      <c r="AD1461">
        <v>162</v>
      </c>
      <c r="AE1461">
        <v>160</v>
      </c>
      <c r="AF1461">
        <v>127</v>
      </c>
      <c r="AG1461">
        <v>116</v>
      </c>
      <c r="AH1461">
        <v>112</v>
      </c>
      <c r="AI1461">
        <v>108</v>
      </c>
      <c r="AJ1461">
        <v>110</v>
      </c>
      <c r="AM1461">
        <v>161.66666666666671</v>
      </c>
      <c r="AN1461">
        <v>114.3333333333333</v>
      </c>
      <c r="AP1461">
        <v>108</v>
      </c>
      <c r="AQ1461">
        <v>100</v>
      </c>
      <c r="AR1461"/>
      <c r="AS1461"/>
      <c r="AV1461">
        <v>1248</v>
      </c>
      <c r="AW1461">
        <v>4</v>
      </c>
      <c r="AX1461">
        <v>2</v>
      </c>
      <c r="AY1461">
        <v>2</v>
      </c>
      <c r="BG1461">
        <v>0</v>
      </c>
      <c r="BH1461">
        <v>1248</v>
      </c>
      <c r="BK1461">
        <v>754</v>
      </c>
      <c r="BL1461">
        <v>4</v>
      </c>
      <c r="BM1461">
        <v>6</v>
      </c>
      <c r="BN1461">
        <v>4</v>
      </c>
      <c r="BV1461">
        <v>0</v>
      </c>
      <c r="BW1461">
        <v>754</v>
      </c>
      <c r="BX1461">
        <v>4</v>
      </c>
      <c r="BY1461">
        <v>4</v>
      </c>
      <c r="BZ1461">
        <v>3</v>
      </c>
      <c r="CG1461">
        <v>0</v>
      </c>
      <c r="CH1461">
        <v>0</v>
      </c>
      <c r="CI1461">
        <v>2002</v>
      </c>
      <c r="CJ1461">
        <v>1.4999999999999999E-2</v>
      </c>
      <c r="CQ1461" t="s">
        <v>341</v>
      </c>
      <c r="CR1461" t="s">
        <v>341</v>
      </c>
      <c r="CS1461">
        <v>0</v>
      </c>
    </row>
    <row r="1462" spans="1:97" x14ac:dyDescent="0.2">
      <c r="A1462">
        <v>2022</v>
      </c>
      <c r="B1462">
        <v>3</v>
      </c>
      <c r="C1462" s="262">
        <v>44623</v>
      </c>
      <c r="D1462">
        <v>1</v>
      </c>
      <c r="E1462">
        <v>2</v>
      </c>
      <c r="F1462">
        <v>8</v>
      </c>
      <c r="G1462" t="s">
        <v>342</v>
      </c>
      <c r="H1462" t="s">
        <v>343</v>
      </c>
      <c r="I1462" t="s">
        <v>160</v>
      </c>
      <c r="J1462">
        <v>3</v>
      </c>
      <c r="K1462">
        <v>2</v>
      </c>
      <c r="L1462">
        <v>113</v>
      </c>
      <c r="M1462">
        <v>105.09</v>
      </c>
      <c r="N1462">
        <v>120.91</v>
      </c>
      <c r="O1462">
        <v>135</v>
      </c>
      <c r="P1462">
        <v>130</v>
      </c>
      <c r="R1462">
        <v>133</v>
      </c>
      <c r="S1462">
        <v>136</v>
      </c>
      <c r="T1462">
        <v>117</v>
      </c>
      <c r="U1462">
        <v>115</v>
      </c>
      <c r="W1462">
        <v>120</v>
      </c>
      <c r="X1462">
        <v>122</v>
      </c>
      <c r="AA1462">
        <v>154</v>
      </c>
      <c r="AB1462">
        <v>133</v>
      </c>
      <c r="AC1462">
        <v>142</v>
      </c>
      <c r="AD1462">
        <v>135</v>
      </c>
      <c r="AE1462">
        <v>136</v>
      </c>
      <c r="AF1462">
        <v>111</v>
      </c>
      <c r="AG1462">
        <v>109</v>
      </c>
      <c r="AH1462">
        <v>114</v>
      </c>
      <c r="AI1462">
        <v>109</v>
      </c>
      <c r="AJ1462">
        <v>111</v>
      </c>
      <c r="AM1462">
        <v>137.11111111111109</v>
      </c>
      <c r="AN1462">
        <v>114.2222222222222</v>
      </c>
      <c r="AP1462">
        <v>108</v>
      </c>
      <c r="AQ1462">
        <v>100</v>
      </c>
      <c r="AR1462"/>
      <c r="AS1462"/>
      <c r="AV1462">
        <v>1216</v>
      </c>
      <c r="AW1462">
        <v>3</v>
      </c>
      <c r="AX1462">
        <v>3</v>
      </c>
      <c r="AY1462">
        <v>3</v>
      </c>
      <c r="BG1462">
        <v>0</v>
      </c>
      <c r="BH1462">
        <v>1216</v>
      </c>
      <c r="BK1462">
        <v>976</v>
      </c>
      <c r="BL1462">
        <v>4</v>
      </c>
      <c r="BM1462">
        <v>6</v>
      </c>
      <c r="BN1462">
        <v>4</v>
      </c>
      <c r="BV1462">
        <v>0</v>
      </c>
      <c r="BW1462">
        <v>976</v>
      </c>
      <c r="BX1462">
        <v>3</v>
      </c>
      <c r="BY1462">
        <v>4</v>
      </c>
      <c r="BZ1462">
        <v>3</v>
      </c>
      <c r="CG1462">
        <v>0</v>
      </c>
      <c r="CH1462">
        <v>0</v>
      </c>
      <c r="CI1462">
        <v>2192</v>
      </c>
      <c r="CJ1462">
        <v>1.4999999999999999E-2</v>
      </c>
      <c r="CQ1462" t="s">
        <v>341</v>
      </c>
      <c r="CR1462" t="s">
        <v>341</v>
      </c>
      <c r="CS1462">
        <v>0</v>
      </c>
    </row>
    <row r="1463" spans="1:97" x14ac:dyDescent="0.2">
      <c r="A1463">
        <v>2022</v>
      </c>
      <c r="B1463">
        <v>3</v>
      </c>
      <c r="C1463" s="262">
        <v>44623</v>
      </c>
      <c r="D1463">
        <v>124</v>
      </c>
      <c r="E1463">
        <v>689</v>
      </c>
      <c r="F1463">
        <v>8</v>
      </c>
      <c r="G1463" t="s">
        <v>276</v>
      </c>
      <c r="H1463" t="s">
        <v>277</v>
      </c>
      <c r="I1463" t="s">
        <v>160</v>
      </c>
      <c r="J1463">
        <v>2</v>
      </c>
      <c r="K1463">
        <v>2</v>
      </c>
      <c r="L1463">
        <v>75</v>
      </c>
      <c r="M1463">
        <v>67.5</v>
      </c>
      <c r="N1463">
        <v>82.5</v>
      </c>
      <c r="AM1463"/>
      <c r="AN1463"/>
      <c r="AP1463">
        <v>59</v>
      </c>
      <c r="AQ1463">
        <v>122</v>
      </c>
      <c r="AR1463"/>
      <c r="AS1463"/>
      <c r="BG1463">
        <v>0</v>
      </c>
      <c r="BH1463"/>
      <c r="BK1463">
        <v>378</v>
      </c>
      <c r="BV1463">
        <v>0</v>
      </c>
      <c r="BW1463">
        <v>378</v>
      </c>
      <c r="CG1463">
        <v>0</v>
      </c>
      <c r="CH1463">
        <v>0</v>
      </c>
      <c r="CI1463"/>
      <c r="CJ1463">
        <v>1.4999999999999999E-2</v>
      </c>
      <c r="CQ1463" t="s">
        <v>169</v>
      </c>
      <c r="CR1463" t="s">
        <v>179</v>
      </c>
      <c r="CS1463">
        <v>0</v>
      </c>
    </row>
    <row r="1464" spans="1:97" x14ac:dyDescent="0.2">
      <c r="A1464">
        <v>2022</v>
      </c>
      <c r="B1464">
        <v>3</v>
      </c>
      <c r="C1464" s="262">
        <v>44623</v>
      </c>
      <c r="D1464">
        <v>165</v>
      </c>
      <c r="E1464">
        <v>306</v>
      </c>
      <c r="F1464">
        <v>28</v>
      </c>
      <c r="G1464" t="s">
        <v>387</v>
      </c>
      <c r="H1464" t="s">
        <v>388</v>
      </c>
      <c r="I1464" t="s">
        <v>204</v>
      </c>
      <c r="J1464">
        <v>1</v>
      </c>
      <c r="K1464">
        <v>3</v>
      </c>
      <c r="L1464">
        <v>196</v>
      </c>
      <c r="M1464">
        <v>182.28</v>
      </c>
      <c r="N1464">
        <v>209.72</v>
      </c>
      <c r="O1464">
        <v>288</v>
      </c>
      <c r="P1464">
        <v>276</v>
      </c>
      <c r="R1464">
        <v>257</v>
      </c>
      <c r="S1464">
        <v>279</v>
      </c>
      <c r="T1464">
        <v>241</v>
      </c>
      <c r="U1464">
        <v>228</v>
      </c>
      <c r="W1464">
        <v>209</v>
      </c>
      <c r="X1464">
        <v>206</v>
      </c>
      <c r="AA1464">
        <v>204</v>
      </c>
      <c r="AB1464">
        <v>199</v>
      </c>
      <c r="AC1464">
        <v>208</v>
      </c>
      <c r="AF1464">
        <v>180</v>
      </c>
      <c r="AG1464">
        <v>184</v>
      </c>
      <c r="AH1464">
        <v>192</v>
      </c>
      <c r="AM1464">
        <v>244.42857142857139</v>
      </c>
      <c r="AN1464">
        <v>205.71428571428569</v>
      </c>
      <c r="AP1464">
        <v>23</v>
      </c>
      <c r="AQ1464">
        <v>157</v>
      </c>
      <c r="AR1464"/>
      <c r="AS1464"/>
      <c r="AV1464">
        <v>320</v>
      </c>
      <c r="AW1464">
        <v>4</v>
      </c>
      <c r="AX1464">
        <v>4</v>
      </c>
      <c r="AY1464">
        <v>4</v>
      </c>
      <c r="BG1464">
        <v>0</v>
      </c>
      <c r="BH1464">
        <v>320</v>
      </c>
      <c r="BK1464">
        <v>100</v>
      </c>
      <c r="BL1464">
        <v>8</v>
      </c>
      <c r="BM1464">
        <v>12</v>
      </c>
      <c r="BN1464">
        <v>24</v>
      </c>
      <c r="BV1464">
        <v>0</v>
      </c>
      <c r="BW1464">
        <v>100</v>
      </c>
      <c r="BX1464">
        <v>4</v>
      </c>
      <c r="BY1464">
        <v>5</v>
      </c>
      <c r="BZ1464">
        <v>9</v>
      </c>
      <c r="CG1464">
        <v>0</v>
      </c>
      <c r="CH1464">
        <v>0</v>
      </c>
      <c r="CI1464">
        <v>420</v>
      </c>
      <c r="CJ1464">
        <v>0.02</v>
      </c>
      <c r="CQ1464" t="s">
        <v>389</v>
      </c>
      <c r="CS1464">
        <v>0</v>
      </c>
    </row>
    <row r="1465" spans="1:97" x14ac:dyDescent="0.2">
      <c r="A1465">
        <v>2022</v>
      </c>
      <c r="B1465">
        <v>3</v>
      </c>
      <c r="C1465" s="262">
        <v>44623</v>
      </c>
      <c r="D1465">
        <v>165</v>
      </c>
      <c r="E1465">
        <v>652</v>
      </c>
      <c r="F1465">
        <v>28</v>
      </c>
      <c r="G1465" t="s">
        <v>327</v>
      </c>
      <c r="H1465" t="s">
        <v>328</v>
      </c>
      <c r="I1465" t="s">
        <v>204</v>
      </c>
      <c r="J1465">
        <v>1</v>
      </c>
      <c r="K1465">
        <v>3</v>
      </c>
      <c r="L1465">
        <v>17.100000000000001</v>
      </c>
      <c r="M1465">
        <v>15.903</v>
      </c>
      <c r="N1465">
        <v>18.297000000000001</v>
      </c>
      <c r="Y1465">
        <v>180</v>
      </c>
      <c r="Z1465">
        <v>178</v>
      </c>
      <c r="AM1465"/>
      <c r="AN1465"/>
      <c r="AP1465">
        <v>23</v>
      </c>
      <c r="AQ1465">
        <v>157</v>
      </c>
      <c r="AR1465">
        <v>20.11173184357542</v>
      </c>
      <c r="AS1465">
        <v>20.11173184357542</v>
      </c>
      <c r="BG1465">
        <v>0</v>
      </c>
      <c r="BH1465"/>
      <c r="BV1465">
        <v>0</v>
      </c>
      <c r="BW1465"/>
      <c r="CG1465">
        <v>0</v>
      </c>
      <c r="CH1465">
        <v>0</v>
      </c>
      <c r="CI1465"/>
      <c r="CJ1465">
        <v>0.02</v>
      </c>
      <c r="CQ1465" t="s">
        <v>389</v>
      </c>
      <c r="CS1465">
        <v>0</v>
      </c>
    </row>
    <row r="1466" spans="1:97" x14ac:dyDescent="0.2">
      <c r="A1466">
        <v>2022</v>
      </c>
      <c r="B1466">
        <v>3</v>
      </c>
      <c r="C1466" s="262">
        <v>44623</v>
      </c>
      <c r="D1466">
        <v>227</v>
      </c>
      <c r="E1466">
        <v>155</v>
      </c>
      <c r="F1466">
        <v>28</v>
      </c>
      <c r="G1466" t="s">
        <v>315</v>
      </c>
      <c r="H1466" t="s">
        <v>316</v>
      </c>
      <c r="I1466" t="s">
        <v>317</v>
      </c>
      <c r="J1466">
        <v>3</v>
      </c>
      <c r="K1466">
        <v>2</v>
      </c>
      <c r="L1466">
        <v>122</v>
      </c>
      <c r="M1466">
        <v>113.46</v>
      </c>
      <c r="N1466">
        <v>130.54</v>
      </c>
      <c r="R1466">
        <v>151</v>
      </c>
      <c r="S1466">
        <v>160</v>
      </c>
      <c r="W1466">
        <v>122</v>
      </c>
      <c r="X1466">
        <v>129</v>
      </c>
      <c r="Y1466">
        <v>125</v>
      </c>
      <c r="AM1466">
        <v>155.5</v>
      </c>
      <c r="AN1466">
        <v>125.5</v>
      </c>
      <c r="AP1466">
        <v>80</v>
      </c>
      <c r="AQ1466">
        <v>135</v>
      </c>
      <c r="AR1466">
        <v>9.6</v>
      </c>
      <c r="AS1466">
        <v>9.6</v>
      </c>
      <c r="AW1466">
        <v>3</v>
      </c>
      <c r="AX1466">
        <v>3</v>
      </c>
      <c r="AY1466">
        <v>4</v>
      </c>
      <c r="BG1466">
        <v>0</v>
      </c>
      <c r="BH1466"/>
      <c r="BK1466">
        <v>456</v>
      </c>
      <c r="BV1466">
        <v>0</v>
      </c>
      <c r="BW1466">
        <v>456</v>
      </c>
      <c r="CG1466">
        <v>0</v>
      </c>
      <c r="CH1466">
        <v>0</v>
      </c>
      <c r="CI1466"/>
      <c r="CJ1466">
        <v>0.02</v>
      </c>
      <c r="CQ1466" t="s">
        <v>169</v>
      </c>
      <c r="CR1466" t="s">
        <v>170</v>
      </c>
      <c r="CS1466">
        <v>0</v>
      </c>
    </row>
    <row r="1467" spans="1:97" x14ac:dyDescent="0.2">
      <c r="A1467">
        <v>2022</v>
      </c>
      <c r="B1467">
        <v>3</v>
      </c>
      <c r="C1467" s="262">
        <v>44623</v>
      </c>
      <c r="D1467">
        <v>334</v>
      </c>
      <c r="E1467">
        <v>254</v>
      </c>
      <c r="F1467">
        <v>49</v>
      </c>
      <c r="G1467" t="s">
        <v>200</v>
      </c>
      <c r="H1467" t="s">
        <v>168</v>
      </c>
      <c r="I1467" t="s">
        <v>201</v>
      </c>
      <c r="J1467">
        <v>4</v>
      </c>
      <c r="K1467">
        <v>2</v>
      </c>
      <c r="L1467">
        <v>203</v>
      </c>
      <c r="M1467">
        <v>188.79</v>
      </c>
      <c r="N1467">
        <v>217.21</v>
      </c>
      <c r="AM1467"/>
      <c r="AN1467"/>
      <c r="AP1467">
        <v>94</v>
      </c>
      <c r="AQ1467">
        <v>153</v>
      </c>
      <c r="AR1467"/>
      <c r="AS1467"/>
      <c r="BG1467">
        <v>0</v>
      </c>
      <c r="BH1467"/>
      <c r="BK1467">
        <v>420</v>
      </c>
      <c r="BV1467">
        <v>0</v>
      </c>
      <c r="BW1467">
        <v>420</v>
      </c>
      <c r="CG1467">
        <v>0</v>
      </c>
      <c r="CH1467">
        <v>0</v>
      </c>
      <c r="CI1467"/>
      <c r="CJ1467">
        <v>0.02</v>
      </c>
      <c r="CQ1467" t="s">
        <v>169</v>
      </c>
      <c r="CR1467" t="s">
        <v>170</v>
      </c>
      <c r="CS1467">
        <v>0</v>
      </c>
    </row>
    <row r="1468" spans="1:97" x14ac:dyDescent="0.2">
      <c r="A1468">
        <v>2022</v>
      </c>
      <c r="B1468">
        <v>3</v>
      </c>
      <c r="C1468" s="262">
        <v>44625</v>
      </c>
      <c r="D1468">
        <v>384</v>
      </c>
      <c r="E1468">
        <v>556</v>
      </c>
      <c r="F1468">
        <v>2</v>
      </c>
      <c r="G1468" t="s">
        <v>187</v>
      </c>
      <c r="H1468" t="s">
        <v>188</v>
      </c>
      <c r="I1468" t="s">
        <v>160</v>
      </c>
      <c r="J1468">
        <v>1</v>
      </c>
      <c r="K1468">
        <v>6</v>
      </c>
      <c r="L1468">
        <v>1066</v>
      </c>
      <c r="M1468">
        <v>1003.106</v>
      </c>
      <c r="N1468">
        <v>1141.6859999999999</v>
      </c>
      <c r="P1468">
        <v>1965</v>
      </c>
      <c r="Q1468">
        <v>1814</v>
      </c>
      <c r="R1468">
        <v>1738</v>
      </c>
      <c r="S1468">
        <v>1677</v>
      </c>
      <c r="U1468">
        <v>1365</v>
      </c>
      <c r="V1468">
        <v>1329</v>
      </c>
      <c r="W1468">
        <v>1427</v>
      </c>
      <c r="X1468">
        <v>1346</v>
      </c>
      <c r="AM1468">
        <v>1798.5</v>
      </c>
      <c r="AN1468">
        <v>1366.75</v>
      </c>
      <c r="AP1468">
        <v>21</v>
      </c>
      <c r="AQ1468">
        <v>180</v>
      </c>
      <c r="AR1468"/>
      <c r="AS1468"/>
      <c r="AV1468">
        <v>264</v>
      </c>
      <c r="AW1468">
        <v>10</v>
      </c>
      <c r="AX1468">
        <v>13</v>
      </c>
      <c r="AY1468">
        <v>13</v>
      </c>
      <c r="BG1468">
        <v>0</v>
      </c>
      <c r="BH1468">
        <v>264</v>
      </c>
      <c r="BK1468">
        <v>312</v>
      </c>
      <c r="BV1468">
        <v>0</v>
      </c>
      <c r="BW1468">
        <v>312</v>
      </c>
      <c r="CG1468">
        <v>0</v>
      </c>
      <c r="CH1468">
        <v>0</v>
      </c>
      <c r="CI1468">
        <v>576</v>
      </c>
      <c r="CJ1468">
        <v>1.4999999999999999E-2</v>
      </c>
      <c r="CQ1468" t="s">
        <v>174</v>
      </c>
      <c r="CR1468" t="s">
        <v>175</v>
      </c>
      <c r="CS1468">
        <v>0</v>
      </c>
    </row>
    <row r="1469" spans="1:97" x14ac:dyDescent="0.2">
      <c r="A1469">
        <v>2022</v>
      </c>
      <c r="B1469">
        <v>3</v>
      </c>
      <c r="C1469" s="262">
        <v>44625</v>
      </c>
      <c r="D1469">
        <v>384</v>
      </c>
      <c r="E1469">
        <v>557</v>
      </c>
      <c r="F1469">
        <v>2</v>
      </c>
      <c r="G1469" t="s">
        <v>189</v>
      </c>
      <c r="H1469" t="s">
        <v>190</v>
      </c>
      <c r="I1469" t="s">
        <v>160</v>
      </c>
      <c r="J1469">
        <v>1</v>
      </c>
      <c r="K1469">
        <v>6</v>
      </c>
      <c r="L1469">
        <v>182</v>
      </c>
      <c r="M1469">
        <v>171.262</v>
      </c>
      <c r="N1469">
        <v>194.922</v>
      </c>
      <c r="Y1469">
        <v>153</v>
      </c>
      <c r="Z1469">
        <v>155</v>
      </c>
      <c r="AM1469"/>
      <c r="AN1469"/>
      <c r="AP1469">
        <v>21</v>
      </c>
      <c r="AQ1469">
        <v>180</v>
      </c>
      <c r="AR1469">
        <v>23.376623376623382</v>
      </c>
      <c r="AS1469">
        <v>23.376623376623382</v>
      </c>
      <c r="BG1469">
        <v>0</v>
      </c>
      <c r="BH1469"/>
      <c r="BV1469">
        <v>0</v>
      </c>
      <c r="BW1469"/>
      <c r="CG1469">
        <v>0</v>
      </c>
      <c r="CH1469">
        <v>0</v>
      </c>
      <c r="CI1469"/>
      <c r="CJ1469">
        <v>1.4999999999999999E-2</v>
      </c>
      <c r="CQ1469" t="s">
        <v>174</v>
      </c>
      <c r="CR1469" t="s">
        <v>175</v>
      </c>
      <c r="CS1469">
        <v>0</v>
      </c>
    </row>
    <row r="1470" spans="1:97" x14ac:dyDescent="0.2">
      <c r="A1470">
        <v>2022</v>
      </c>
      <c r="B1470">
        <v>3</v>
      </c>
      <c r="C1470" s="262">
        <v>44625</v>
      </c>
      <c r="D1470">
        <v>375</v>
      </c>
      <c r="E1470">
        <v>437</v>
      </c>
      <c r="F1470">
        <v>3</v>
      </c>
      <c r="G1470" t="s">
        <v>250</v>
      </c>
      <c r="H1470" t="s">
        <v>251</v>
      </c>
      <c r="I1470" t="s">
        <v>160</v>
      </c>
      <c r="J1470">
        <v>4</v>
      </c>
      <c r="K1470">
        <v>2</v>
      </c>
      <c r="L1470">
        <v>168</v>
      </c>
      <c r="M1470">
        <v>158.08799999999999</v>
      </c>
      <c r="N1470">
        <v>179.928</v>
      </c>
      <c r="AA1470">
        <v>296</v>
      </c>
      <c r="AB1470">
        <v>338</v>
      </c>
      <c r="AC1470">
        <v>300</v>
      </c>
      <c r="AD1470">
        <v>294</v>
      </c>
      <c r="AE1470">
        <v>292</v>
      </c>
      <c r="AF1470">
        <v>180</v>
      </c>
      <c r="AG1470">
        <v>188</v>
      </c>
      <c r="AH1470">
        <v>182</v>
      </c>
      <c r="AI1470">
        <v>180</v>
      </c>
      <c r="AJ1470">
        <v>214</v>
      </c>
      <c r="AK1470">
        <v>105</v>
      </c>
      <c r="AL1470">
        <v>105</v>
      </c>
      <c r="AM1470">
        <v>304</v>
      </c>
      <c r="AN1470">
        <v>188.8</v>
      </c>
      <c r="AP1470">
        <v>120</v>
      </c>
      <c r="AQ1470">
        <v>120</v>
      </c>
      <c r="AR1470">
        <v>8.5714285714285712</v>
      </c>
      <c r="AS1470">
        <v>8.5714285714285712</v>
      </c>
      <c r="AW1470">
        <v>10</v>
      </c>
      <c r="AX1470">
        <v>10</v>
      </c>
      <c r="AY1470">
        <v>10</v>
      </c>
      <c r="AZ1470">
        <v>10</v>
      </c>
      <c r="BG1470">
        <v>0</v>
      </c>
      <c r="BH1470"/>
      <c r="BL1470">
        <v>4</v>
      </c>
      <c r="BM1470">
        <v>5</v>
      </c>
      <c r="BN1470">
        <v>4</v>
      </c>
      <c r="BV1470">
        <v>0</v>
      </c>
      <c r="BW1470"/>
      <c r="BX1470">
        <v>7</v>
      </c>
      <c r="BY1470">
        <v>7</v>
      </c>
      <c r="BZ1470">
        <v>7</v>
      </c>
      <c r="CG1470">
        <v>0</v>
      </c>
      <c r="CH1470">
        <v>0</v>
      </c>
      <c r="CI1470"/>
      <c r="CJ1470">
        <v>1.4999999999999999E-2</v>
      </c>
      <c r="CQ1470" t="s">
        <v>174</v>
      </c>
      <c r="CR1470" t="s">
        <v>175</v>
      </c>
      <c r="CS1470">
        <v>0</v>
      </c>
    </row>
    <row r="1471" spans="1:97" x14ac:dyDescent="0.2">
      <c r="A1471">
        <v>2022</v>
      </c>
      <c r="B1471">
        <v>3</v>
      </c>
      <c r="C1471" s="262">
        <v>44625</v>
      </c>
      <c r="D1471">
        <v>379</v>
      </c>
      <c r="E1471">
        <v>441</v>
      </c>
      <c r="F1471">
        <v>3</v>
      </c>
      <c r="G1471" t="s">
        <v>446</v>
      </c>
      <c r="H1471" t="s">
        <v>447</v>
      </c>
      <c r="I1471" t="s">
        <v>160</v>
      </c>
      <c r="J1471">
        <v>4</v>
      </c>
      <c r="K1471">
        <v>2</v>
      </c>
      <c r="L1471">
        <v>110</v>
      </c>
      <c r="M1471">
        <v>104.94</v>
      </c>
      <c r="N1471">
        <v>117.04</v>
      </c>
      <c r="P1471">
        <v>154</v>
      </c>
      <c r="Q1471">
        <v>160</v>
      </c>
      <c r="R1471">
        <v>155</v>
      </c>
      <c r="U1471">
        <v>111</v>
      </c>
      <c r="V1471">
        <v>113</v>
      </c>
      <c r="W1471">
        <v>114</v>
      </c>
      <c r="AA1471">
        <v>122</v>
      </c>
      <c r="AB1471">
        <v>152</v>
      </c>
      <c r="AC1471">
        <v>128</v>
      </c>
      <c r="AD1471">
        <v>131</v>
      </c>
      <c r="AE1471">
        <v>127</v>
      </c>
      <c r="AF1471">
        <v>80</v>
      </c>
      <c r="AG1471">
        <v>88</v>
      </c>
      <c r="AH1471">
        <v>81</v>
      </c>
      <c r="AI1471">
        <v>80</v>
      </c>
      <c r="AJ1471">
        <v>90</v>
      </c>
      <c r="AM1471">
        <v>141.125</v>
      </c>
      <c r="AN1471">
        <v>94.625</v>
      </c>
      <c r="AP1471">
        <v>120</v>
      </c>
      <c r="AQ1471">
        <v>120</v>
      </c>
      <c r="AR1471"/>
      <c r="AS1471"/>
      <c r="AV1471">
        <v>1876</v>
      </c>
      <c r="AW1471">
        <v>10</v>
      </c>
      <c r="AX1471">
        <v>5</v>
      </c>
      <c r="AY1471">
        <v>5</v>
      </c>
      <c r="BG1471">
        <v>0</v>
      </c>
      <c r="BH1471">
        <v>1876</v>
      </c>
      <c r="BK1471">
        <v>196</v>
      </c>
      <c r="BV1471">
        <v>0</v>
      </c>
      <c r="BW1471">
        <v>196</v>
      </c>
      <c r="CG1471">
        <v>0</v>
      </c>
      <c r="CH1471">
        <v>0</v>
      </c>
      <c r="CI1471">
        <v>2072</v>
      </c>
      <c r="CJ1471">
        <v>1.4999999999999999E-2</v>
      </c>
      <c r="CQ1471" t="s">
        <v>380</v>
      </c>
      <c r="CR1471" t="s">
        <v>381</v>
      </c>
      <c r="CS1471">
        <v>0</v>
      </c>
    </row>
    <row r="1472" spans="1:97" x14ac:dyDescent="0.2">
      <c r="A1472">
        <v>2022</v>
      </c>
      <c r="B1472">
        <v>3</v>
      </c>
      <c r="C1472" s="262">
        <v>44625</v>
      </c>
      <c r="D1472">
        <v>379</v>
      </c>
      <c r="E1472">
        <v>442</v>
      </c>
      <c r="F1472">
        <v>3</v>
      </c>
      <c r="G1472" t="s">
        <v>448</v>
      </c>
      <c r="H1472" t="s">
        <v>449</v>
      </c>
      <c r="I1472" t="s">
        <v>160</v>
      </c>
      <c r="J1472">
        <v>4</v>
      </c>
      <c r="K1472">
        <v>2</v>
      </c>
      <c r="L1472">
        <v>96.2</v>
      </c>
      <c r="M1472">
        <v>91.967200000000005</v>
      </c>
      <c r="N1472">
        <v>101.97199999999999</v>
      </c>
      <c r="P1472">
        <v>159</v>
      </c>
      <c r="Q1472">
        <v>166</v>
      </c>
      <c r="R1472">
        <v>161</v>
      </c>
      <c r="U1472">
        <v>104</v>
      </c>
      <c r="V1472">
        <v>99</v>
      </c>
      <c r="W1472">
        <v>100</v>
      </c>
      <c r="Y1472">
        <v>111</v>
      </c>
      <c r="Z1472">
        <v>112</v>
      </c>
      <c r="AM1472">
        <v>162</v>
      </c>
      <c r="AN1472">
        <v>101</v>
      </c>
      <c r="AP1472">
        <v>120</v>
      </c>
      <c r="AQ1472">
        <v>120</v>
      </c>
      <c r="AR1472">
        <v>8.1081081081081088</v>
      </c>
      <c r="AS1472">
        <v>8.1081081081081088</v>
      </c>
      <c r="BG1472">
        <v>0</v>
      </c>
      <c r="BH1472"/>
      <c r="BV1472">
        <v>0</v>
      </c>
      <c r="BW1472"/>
      <c r="CG1472">
        <v>0</v>
      </c>
      <c r="CH1472">
        <v>0</v>
      </c>
      <c r="CI1472"/>
      <c r="CJ1472">
        <v>1.4999999999999999E-2</v>
      </c>
      <c r="CQ1472" t="s">
        <v>380</v>
      </c>
      <c r="CR1472" t="s">
        <v>381</v>
      </c>
      <c r="CS1472">
        <v>0</v>
      </c>
    </row>
    <row r="1473" spans="1:97" x14ac:dyDescent="0.2">
      <c r="A1473">
        <v>2022</v>
      </c>
      <c r="B1473">
        <v>3</v>
      </c>
      <c r="C1473" s="262">
        <v>44625</v>
      </c>
      <c r="D1473">
        <v>34</v>
      </c>
      <c r="E1473">
        <v>99</v>
      </c>
      <c r="F1473">
        <v>4</v>
      </c>
      <c r="G1473" t="s">
        <v>256</v>
      </c>
      <c r="H1473" t="s">
        <v>257</v>
      </c>
      <c r="I1473" t="s">
        <v>160</v>
      </c>
      <c r="J1473">
        <v>4</v>
      </c>
      <c r="K1473">
        <v>6</v>
      </c>
      <c r="L1473">
        <v>20</v>
      </c>
      <c r="M1473">
        <v>18.600000000000001</v>
      </c>
      <c r="N1473">
        <v>21.4</v>
      </c>
      <c r="P1473">
        <v>25</v>
      </c>
      <c r="Q1473">
        <v>27</v>
      </c>
      <c r="R1473">
        <v>26</v>
      </c>
      <c r="S1473">
        <v>25</v>
      </c>
      <c r="U1473">
        <v>20</v>
      </c>
      <c r="V1473">
        <v>20</v>
      </c>
      <c r="W1473">
        <v>22</v>
      </c>
      <c r="X1473">
        <v>21</v>
      </c>
      <c r="AA1473">
        <v>27</v>
      </c>
      <c r="AB1473">
        <v>29</v>
      </c>
      <c r="AC1473">
        <v>31</v>
      </c>
      <c r="AD1473">
        <v>33</v>
      </c>
      <c r="AE1473">
        <v>31</v>
      </c>
      <c r="AF1473">
        <v>21</v>
      </c>
      <c r="AG1473">
        <v>23</v>
      </c>
      <c r="AH1473">
        <v>22</v>
      </c>
      <c r="AI1473">
        <v>22</v>
      </c>
      <c r="AJ1473">
        <v>22</v>
      </c>
      <c r="AM1473">
        <v>28.222222222222221</v>
      </c>
      <c r="AN1473">
        <v>21.444444444444439</v>
      </c>
      <c r="AP1473">
        <v>140</v>
      </c>
      <c r="AQ1473">
        <v>103</v>
      </c>
      <c r="AR1473"/>
      <c r="AS1473"/>
      <c r="AV1473">
        <v>792</v>
      </c>
      <c r="AW1473">
        <v>3</v>
      </c>
      <c r="AX1473">
        <v>3</v>
      </c>
      <c r="AY1473">
        <v>2</v>
      </c>
      <c r="BG1473">
        <v>0</v>
      </c>
      <c r="BH1473">
        <v>792</v>
      </c>
      <c r="BK1473">
        <v>1620</v>
      </c>
      <c r="BL1473">
        <v>2</v>
      </c>
      <c r="BM1473">
        <v>4</v>
      </c>
      <c r="BN1473">
        <v>2</v>
      </c>
      <c r="BV1473">
        <v>0</v>
      </c>
      <c r="BW1473">
        <v>1620</v>
      </c>
      <c r="BX1473">
        <v>0</v>
      </c>
      <c r="BY1473">
        <v>1</v>
      </c>
      <c r="BZ1473">
        <v>0</v>
      </c>
      <c r="CG1473">
        <v>0</v>
      </c>
      <c r="CH1473">
        <v>0</v>
      </c>
      <c r="CI1473">
        <v>2412</v>
      </c>
      <c r="CJ1473">
        <v>1.4999999999999999E-2</v>
      </c>
      <c r="CQ1473" t="s">
        <v>169</v>
      </c>
      <c r="CR1473" t="s">
        <v>179</v>
      </c>
      <c r="CS1473">
        <v>0</v>
      </c>
    </row>
    <row r="1474" spans="1:97" x14ac:dyDescent="0.2">
      <c r="A1474">
        <v>2022</v>
      </c>
      <c r="B1474">
        <v>3</v>
      </c>
      <c r="C1474" s="262">
        <v>44625</v>
      </c>
      <c r="D1474">
        <v>34</v>
      </c>
      <c r="E1474">
        <v>100</v>
      </c>
      <c r="F1474">
        <v>4</v>
      </c>
      <c r="G1474" t="s">
        <v>259</v>
      </c>
      <c r="H1474" t="s">
        <v>260</v>
      </c>
      <c r="I1474" t="s">
        <v>160</v>
      </c>
      <c r="J1474">
        <v>4</v>
      </c>
      <c r="K1474">
        <v>6</v>
      </c>
      <c r="L1474">
        <v>20</v>
      </c>
      <c r="M1474">
        <v>18.600000000000001</v>
      </c>
      <c r="N1474">
        <v>21.4</v>
      </c>
      <c r="P1474">
        <v>25</v>
      </c>
      <c r="Q1474">
        <v>27</v>
      </c>
      <c r="R1474">
        <v>26</v>
      </c>
      <c r="S1474">
        <v>25</v>
      </c>
      <c r="U1474">
        <v>20</v>
      </c>
      <c r="V1474">
        <v>20</v>
      </c>
      <c r="W1474">
        <v>22</v>
      </c>
      <c r="X1474">
        <v>21</v>
      </c>
      <c r="AA1474">
        <v>27</v>
      </c>
      <c r="AB1474">
        <v>29</v>
      </c>
      <c r="AC1474">
        <v>31</v>
      </c>
      <c r="AD1474">
        <v>33</v>
      </c>
      <c r="AE1474">
        <v>31</v>
      </c>
      <c r="AF1474">
        <v>21</v>
      </c>
      <c r="AG1474">
        <v>23</v>
      </c>
      <c r="AH1474">
        <v>22</v>
      </c>
      <c r="AI1474">
        <v>22</v>
      </c>
      <c r="AJ1474">
        <v>22</v>
      </c>
      <c r="AM1474">
        <v>28.222222222222221</v>
      </c>
      <c r="AN1474">
        <v>21.444444444444439</v>
      </c>
      <c r="AP1474">
        <v>140</v>
      </c>
      <c r="AQ1474">
        <v>103</v>
      </c>
      <c r="AR1474"/>
      <c r="AS1474"/>
      <c r="BG1474">
        <v>0</v>
      </c>
      <c r="BH1474"/>
      <c r="BV1474">
        <v>0</v>
      </c>
      <c r="BW1474"/>
      <c r="CG1474">
        <v>0</v>
      </c>
      <c r="CH1474">
        <v>0</v>
      </c>
      <c r="CI1474"/>
      <c r="CJ1474">
        <v>1.4999999999999999E-2</v>
      </c>
      <c r="CQ1474" t="s">
        <v>169</v>
      </c>
      <c r="CR1474" t="s">
        <v>179</v>
      </c>
      <c r="CS1474">
        <v>0</v>
      </c>
    </row>
    <row r="1475" spans="1:97" x14ac:dyDescent="0.2">
      <c r="A1475">
        <v>2022</v>
      </c>
      <c r="B1475">
        <v>3</v>
      </c>
      <c r="C1475" s="262">
        <v>44625</v>
      </c>
      <c r="D1475">
        <v>34</v>
      </c>
      <c r="E1475">
        <v>101</v>
      </c>
      <c r="F1475">
        <v>4</v>
      </c>
      <c r="G1475" t="s">
        <v>262</v>
      </c>
      <c r="H1475" t="s">
        <v>263</v>
      </c>
      <c r="I1475" t="s">
        <v>160</v>
      </c>
      <c r="J1475">
        <v>4</v>
      </c>
      <c r="K1475">
        <v>6</v>
      </c>
      <c r="L1475">
        <v>20</v>
      </c>
      <c r="M1475">
        <v>18.600000000000001</v>
      </c>
      <c r="N1475">
        <v>21.4</v>
      </c>
      <c r="P1475">
        <v>25</v>
      </c>
      <c r="Q1475">
        <v>27</v>
      </c>
      <c r="R1475">
        <v>26</v>
      </c>
      <c r="S1475">
        <v>25</v>
      </c>
      <c r="U1475">
        <v>20</v>
      </c>
      <c r="V1475">
        <v>20</v>
      </c>
      <c r="W1475">
        <v>22</v>
      </c>
      <c r="X1475">
        <v>21</v>
      </c>
      <c r="AA1475">
        <v>27</v>
      </c>
      <c r="AB1475">
        <v>29</v>
      </c>
      <c r="AC1475">
        <v>31</v>
      </c>
      <c r="AD1475">
        <v>33</v>
      </c>
      <c r="AE1475">
        <v>31</v>
      </c>
      <c r="AF1475">
        <v>21</v>
      </c>
      <c r="AG1475">
        <v>23</v>
      </c>
      <c r="AH1475">
        <v>22</v>
      </c>
      <c r="AI1475">
        <v>22</v>
      </c>
      <c r="AJ1475">
        <v>22</v>
      </c>
      <c r="AM1475">
        <v>28.222222222222221</v>
      </c>
      <c r="AN1475">
        <v>21.444444444444439</v>
      </c>
      <c r="AP1475">
        <v>140</v>
      </c>
      <c r="AQ1475">
        <v>103</v>
      </c>
      <c r="AR1475"/>
      <c r="AS1475"/>
      <c r="BG1475">
        <v>0</v>
      </c>
      <c r="BH1475"/>
      <c r="BV1475">
        <v>0</v>
      </c>
      <c r="BW1475"/>
      <c r="CG1475">
        <v>0</v>
      </c>
      <c r="CH1475">
        <v>0</v>
      </c>
      <c r="CI1475"/>
      <c r="CJ1475">
        <v>1.4999999999999999E-2</v>
      </c>
      <c r="CQ1475" t="s">
        <v>169</v>
      </c>
      <c r="CR1475" t="s">
        <v>179</v>
      </c>
      <c r="CS1475">
        <v>0</v>
      </c>
    </row>
    <row r="1476" spans="1:97" x14ac:dyDescent="0.2">
      <c r="A1476">
        <v>2022</v>
      </c>
      <c r="B1476">
        <v>3</v>
      </c>
      <c r="C1476" s="262">
        <v>44625</v>
      </c>
      <c r="D1476">
        <v>34</v>
      </c>
      <c r="E1476">
        <v>102</v>
      </c>
      <c r="F1476">
        <v>4</v>
      </c>
      <c r="G1476" t="s">
        <v>265</v>
      </c>
      <c r="H1476" t="s">
        <v>266</v>
      </c>
      <c r="I1476" t="s">
        <v>160</v>
      </c>
      <c r="J1476">
        <v>4</v>
      </c>
      <c r="K1476">
        <v>6</v>
      </c>
      <c r="L1476">
        <v>20</v>
      </c>
      <c r="M1476">
        <v>18.600000000000001</v>
      </c>
      <c r="N1476">
        <v>21.4</v>
      </c>
      <c r="P1476">
        <v>25</v>
      </c>
      <c r="Q1476">
        <v>27</v>
      </c>
      <c r="R1476">
        <v>26</v>
      </c>
      <c r="S1476">
        <v>25</v>
      </c>
      <c r="U1476">
        <v>20</v>
      </c>
      <c r="V1476">
        <v>20</v>
      </c>
      <c r="W1476">
        <v>22</v>
      </c>
      <c r="X1476">
        <v>21</v>
      </c>
      <c r="AA1476">
        <v>27</v>
      </c>
      <c r="AB1476">
        <v>29</v>
      </c>
      <c r="AC1476">
        <v>31</v>
      </c>
      <c r="AD1476">
        <v>33</v>
      </c>
      <c r="AE1476">
        <v>31</v>
      </c>
      <c r="AF1476">
        <v>21</v>
      </c>
      <c r="AG1476">
        <v>23</v>
      </c>
      <c r="AH1476">
        <v>22</v>
      </c>
      <c r="AI1476">
        <v>22</v>
      </c>
      <c r="AJ1476">
        <v>22</v>
      </c>
      <c r="AM1476">
        <v>28.222222222222221</v>
      </c>
      <c r="AN1476">
        <v>21.444444444444439</v>
      </c>
      <c r="AP1476">
        <v>140</v>
      </c>
      <c r="AQ1476">
        <v>103</v>
      </c>
      <c r="AR1476"/>
      <c r="AS1476"/>
      <c r="BG1476">
        <v>0</v>
      </c>
      <c r="BH1476"/>
      <c r="BV1476">
        <v>0</v>
      </c>
      <c r="BW1476"/>
      <c r="CG1476">
        <v>0</v>
      </c>
      <c r="CH1476">
        <v>0</v>
      </c>
      <c r="CI1476"/>
      <c r="CJ1476">
        <v>1.4999999999999999E-2</v>
      </c>
      <c r="CQ1476" t="s">
        <v>169</v>
      </c>
      <c r="CR1476" t="s">
        <v>179</v>
      </c>
      <c r="CS1476">
        <v>0</v>
      </c>
    </row>
    <row r="1477" spans="1:97" x14ac:dyDescent="0.2">
      <c r="A1477">
        <v>2022</v>
      </c>
      <c r="B1477">
        <v>3</v>
      </c>
      <c r="C1477" s="262">
        <v>44625</v>
      </c>
      <c r="D1477">
        <v>34</v>
      </c>
      <c r="E1477">
        <v>103</v>
      </c>
      <c r="F1477">
        <v>4</v>
      </c>
      <c r="G1477" t="s">
        <v>268</v>
      </c>
      <c r="H1477" t="s">
        <v>269</v>
      </c>
      <c r="I1477" t="s">
        <v>160</v>
      </c>
      <c r="J1477">
        <v>4</v>
      </c>
      <c r="K1477">
        <v>6</v>
      </c>
      <c r="L1477">
        <v>89</v>
      </c>
      <c r="M1477">
        <v>82.77</v>
      </c>
      <c r="N1477">
        <v>95.23</v>
      </c>
      <c r="P1477">
        <v>100</v>
      </c>
      <c r="Q1477">
        <v>105</v>
      </c>
      <c r="R1477">
        <v>106</v>
      </c>
      <c r="S1477">
        <v>102</v>
      </c>
      <c r="U1477">
        <v>82</v>
      </c>
      <c r="V1477">
        <v>81</v>
      </c>
      <c r="W1477">
        <v>86</v>
      </c>
      <c r="X1477">
        <v>85</v>
      </c>
      <c r="AA1477">
        <v>131</v>
      </c>
      <c r="AB1477">
        <v>108</v>
      </c>
      <c r="AC1477">
        <v>104</v>
      </c>
      <c r="AD1477">
        <v>114</v>
      </c>
      <c r="AE1477">
        <v>108</v>
      </c>
      <c r="AF1477">
        <v>89</v>
      </c>
      <c r="AG1477">
        <v>82</v>
      </c>
      <c r="AH1477">
        <v>83</v>
      </c>
      <c r="AI1477">
        <v>87</v>
      </c>
      <c r="AJ1477">
        <v>86</v>
      </c>
      <c r="AM1477">
        <v>108.6666666666667</v>
      </c>
      <c r="AN1477">
        <v>84.555555555555557</v>
      </c>
      <c r="AP1477">
        <v>140</v>
      </c>
      <c r="AQ1477">
        <v>103</v>
      </c>
      <c r="AR1477"/>
      <c r="AS1477"/>
      <c r="AV1477">
        <v>792</v>
      </c>
      <c r="AW1477">
        <v>3</v>
      </c>
      <c r="AX1477">
        <v>3</v>
      </c>
      <c r="AY1477">
        <v>3</v>
      </c>
      <c r="BG1477">
        <v>0</v>
      </c>
      <c r="BH1477">
        <v>792</v>
      </c>
      <c r="BK1477">
        <v>1620</v>
      </c>
      <c r="BL1477">
        <v>1</v>
      </c>
      <c r="BM1477">
        <v>3</v>
      </c>
      <c r="BN1477">
        <v>6</v>
      </c>
      <c r="BV1477">
        <v>0</v>
      </c>
      <c r="BW1477">
        <v>1620</v>
      </c>
      <c r="BX1477">
        <v>0</v>
      </c>
      <c r="BY1477">
        <v>1</v>
      </c>
      <c r="BZ1477">
        <v>1</v>
      </c>
      <c r="CG1477">
        <v>0</v>
      </c>
      <c r="CH1477">
        <v>0</v>
      </c>
      <c r="CI1477">
        <v>2412</v>
      </c>
      <c r="CJ1477">
        <v>1.4999999999999999E-2</v>
      </c>
      <c r="CQ1477" t="s">
        <v>169</v>
      </c>
      <c r="CR1477" t="s">
        <v>179</v>
      </c>
      <c r="CS1477">
        <v>0</v>
      </c>
    </row>
    <row r="1478" spans="1:97" x14ac:dyDescent="0.2">
      <c r="A1478">
        <v>2022</v>
      </c>
      <c r="B1478">
        <v>3</v>
      </c>
      <c r="C1478" s="262">
        <v>44625</v>
      </c>
      <c r="D1478">
        <v>34</v>
      </c>
      <c r="E1478">
        <v>104</v>
      </c>
      <c r="F1478">
        <v>4</v>
      </c>
      <c r="G1478" t="s">
        <v>271</v>
      </c>
      <c r="H1478" t="s">
        <v>272</v>
      </c>
      <c r="I1478" t="s">
        <v>160</v>
      </c>
      <c r="J1478">
        <v>4</v>
      </c>
      <c r="K1478">
        <v>6</v>
      </c>
      <c r="L1478">
        <v>89</v>
      </c>
      <c r="M1478">
        <v>82.77</v>
      </c>
      <c r="N1478">
        <v>95.23</v>
      </c>
      <c r="P1478">
        <v>100</v>
      </c>
      <c r="Q1478">
        <v>105</v>
      </c>
      <c r="R1478">
        <v>106</v>
      </c>
      <c r="S1478">
        <v>102</v>
      </c>
      <c r="U1478">
        <v>82</v>
      </c>
      <c r="V1478">
        <v>81</v>
      </c>
      <c r="W1478">
        <v>86</v>
      </c>
      <c r="X1478">
        <v>85</v>
      </c>
      <c r="Y1478">
        <v>120</v>
      </c>
      <c r="Z1478">
        <v>120</v>
      </c>
      <c r="AA1478">
        <v>131</v>
      </c>
      <c r="AB1478">
        <v>108</v>
      </c>
      <c r="AC1478">
        <v>104</v>
      </c>
      <c r="AD1478">
        <v>114</v>
      </c>
      <c r="AE1478">
        <v>108</v>
      </c>
      <c r="AF1478">
        <v>89</v>
      </c>
      <c r="AG1478">
        <v>82</v>
      </c>
      <c r="AH1478">
        <v>83</v>
      </c>
      <c r="AI1478">
        <v>87</v>
      </c>
      <c r="AJ1478">
        <v>86</v>
      </c>
      <c r="AK1478">
        <v>120</v>
      </c>
      <c r="AL1478">
        <v>91</v>
      </c>
      <c r="AM1478">
        <v>108.6666666666667</v>
      </c>
      <c r="AN1478">
        <v>84.555555555555557</v>
      </c>
      <c r="AP1478">
        <v>140</v>
      </c>
      <c r="AQ1478">
        <v>103</v>
      </c>
      <c r="AR1478">
        <v>8.0357142857142865</v>
      </c>
      <c r="AS1478">
        <v>8.0357142857142865</v>
      </c>
      <c r="BG1478">
        <v>0</v>
      </c>
      <c r="BH1478"/>
      <c r="BV1478">
        <v>0</v>
      </c>
      <c r="BW1478"/>
      <c r="CG1478">
        <v>0</v>
      </c>
      <c r="CH1478">
        <v>0</v>
      </c>
      <c r="CI1478"/>
      <c r="CJ1478">
        <v>1.4999999999999999E-2</v>
      </c>
      <c r="CQ1478" t="s">
        <v>169</v>
      </c>
      <c r="CR1478" t="s">
        <v>179</v>
      </c>
      <c r="CS1478">
        <v>0</v>
      </c>
    </row>
    <row r="1479" spans="1:97" x14ac:dyDescent="0.2">
      <c r="A1479">
        <v>2022</v>
      </c>
      <c r="B1479">
        <v>3</v>
      </c>
      <c r="C1479" s="262">
        <v>44625</v>
      </c>
      <c r="D1479">
        <v>47</v>
      </c>
      <c r="E1479">
        <v>122</v>
      </c>
      <c r="F1479">
        <v>4</v>
      </c>
      <c r="G1479" t="s">
        <v>224</v>
      </c>
      <c r="H1479" t="s">
        <v>225</v>
      </c>
      <c r="I1479" t="s">
        <v>221</v>
      </c>
      <c r="J1479">
        <v>2</v>
      </c>
      <c r="K1479">
        <v>1</v>
      </c>
      <c r="L1479">
        <v>280</v>
      </c>
      <c r="M1479">
        <v>267.39999999999998</v>
      </c>
      <c r="N1479">
        <v>292.60000000000002</v>
      </c>
      <c r="AC1479">
        <v>365</v>
      </c>
      <c r="AD1479">
        <v>362</v>
      </c>
      <c r="AE1479">
        <v>345</v>
      </c>
      <c r="AH1479">
        <v>295</v>
      </c>
      <c r="AI1479">
        <v>284</v>
      </c>
      <c r="AJ1479">
        <v>296</v>
      </c>
      <c r="AL1479">
        <v>101</v>
      </c>
      <c r="AM1479">
        <v>357.33333333333331</v>
      </c>
      <c r="AN1479">
        <v>291.66666666666669</v>
      </c>
      <c r="AP1479">
        <v>64</v>
      </c>
      <c r="AQ1479">
        <v>113</v>
      </c>
      <c r="AR1479">
        <v>17.82178217821782</v>
      </c>
      <c r="AS1479">
        <v>17.82178217821782</v>
      </c>
      <c r="BG1479">
        <v>0</v>
      </c>
      <c r="BH1479"/>
      <c r="BK1479">
        <v>700</v>
      </c>
      <c r="BN1479">
        <v>6</v>
      </c>
      <c r="BS1479">
        <v>2</v>
      </c>
      <c r="BV1479">
        <v>0</v>
      </c>
      <c r="BW1479">
        <v>700</v>
      </c>
      <c r="CG1479">
        <v>0</v>
      </c>
      <c r="CH1479">
        <v>0</v>
      </c>
      <c r="CI1479"/>
      <c r="CJ1479">
        <v>1.4999999999999999E-2</v>
      </c>
      <c r="CQ1479" t="s">
        <v>174</v>
      </c>
      <c r="CR1479" t="s">
        <v>222</v>
      </c>
      <c r="CS1479">
        <v>0</v>
      </c>
    </row>
    <row r="1480" spans="1:97" x14ac:dyDescent="0.2">
      <c r="A1480">
        <v>2022</v>
      </c>
      <c r="B1480">
        <v>3</v>
      </c>
      <c r="C1480" s="262">
        <v>44625</v>
      </c>
      <c r="D1480">
        <v>423</v>
      </c>
      <c r="E1480">
        <v>669</v>
      </c>
      <c r="F1480">
        <v>4</v>
      </c>
      <c r="G1480" t="s">
        <v>247</v>
      </c>
      <c r="H1480" t="s">
        <v>248</v>
      </c>
      <c r="I1480" t="s">
        <v>160</v>
      </c>
      <c r="J1480">
        <v>2</v>
      </c>
      <c r="K1480">
        <v>2</v>
      </c>
      <c r="L1480">
        <v>954</v>
      </c>
      <c r="M1480">
        <v>897.71400000000006</v>
      </c>
      <c r="N1480">
        <v>1021.734</v>
      </c>
      <c r="R1480">
        <v>1456</v>
      </c>
      <c r="S1480">
        <v>1429</v>
      </c>
      <c r="W1480">
        <v>1052</v>
      </c>
      <c r="X1480">
        <v>1026</v>
      </c>
      <c r="Z1480">
        <v>135</v>
      </c>
      <c r="AA1480">
        <v>1515</v>
      </c>
      <c r="AB1480">
        <v>1878</v>
      </c>
      <c r="AC1480">
        <v>1278</v>
      </c>
      <c r="AD1480">
        <v>1262</v>
      </c>
      <c r="AE1480">
        <v>1300</v>
      </c>
      <c r="AF1480">
        <v>1107</v>
      </c>
      <c r="AG1480">
        <v>963</v>
      </c>
      <c r="AH1480">
        <v>1004</v>
      </c>
      <c r="AI1480">
        <v>995</v>
      </c>
      <c r="AJ1480">
        <v>1079</v>
      </c>
      <c r="AK1480">
        <v>152</v>
      </c>
      <c r="AL1480">
        <v>171</v>
      </c>
      <c r="AM1480">
        <v>1445.4285714285711</v>
      </c>
      <c r="AN1480">
        <v>1032.285714285714</v>
      </c>
      <c r="AP1480">
        <v>40</v>
      </c>
      <c r="AQ1480">
        <v>180</v>
      </c>
      <c r="AR1480">
        <v>11.842105263157899</v>
      </c>
      <c r="AS1480">
        <v>11.842105263157899</v>
      </c>
      <c r="AW1480">
        <v>4</v>
      </c>
      <c r="AX1480">
        <v>4</v>
      </c>
      <c r="AY1480">
        <v>4</v>
      </c>
      <c r="BG1480">
        <v>0</v>
      </c>
      <c r="BH1480"/>
      <c r="BK1480">
        <v>3</v>
      </c>
      <c r="BL1480">
        <v>2</v>
      </c>
      <c r="BM1480">
        <v>6</v>
      </c>
      <c r="BV1480">
        <v>0</v>
      </c>
      <c r="BW1480">
        <v>3</v>
      </c>
      <c r="BX1480">
        <v>3</v>
      </c>
      <c r="BY1480">
        <v>5</v>
      </c>
      <c r="CG1480">
        <v>0</v>
      </c>
      <c r="CH1480">
        <v>0</v>
      </c>
      <c r="CI1480"/>
      <c r="CJ1480">
        <v>1.4999999999999999E-2</v>
      </c>
      <c r="CQ1480" t="s">
        <v>174</v>
      </c>
      <c r="CR1480" t="s">
        <v>175</v>
      </c>
      <c r="CS1480">
        <v>0</v>
      </c>
    </row>
    <row r="1481" spans="1:97" x14ac:dyDescent="0.2">
      <c r="A1481">
        <v>2022</v>
      </c>
      <c r="B1481">
        <v>3</v>
      </c>
      <c r="C1481" s="262">
        <v>44625</v>
      </c>
      <c r="D1481">
        <v>212</v>
      </c>
      <c r="E1481">
        <v>140</v>
      </c>
      <c r="F1481">
        <v>6</v>
      </c>
      <c r="G1481" t="s">
        <v>437</v>
      </c>
      <c r="H1481" t="s">
        <v>438</v>
      </c>
      <c r="I1481" t="s">
        <v>160</v>
      </c>
      <c r="J1481">
        <v>2</v>
      </c>
      <c r="K1481">
        <v>2</v>
      </c>
      <c r="L1481">
        <v>485</v>
      </c>
      <c r="M1481">
        <v>451.05</v>
      </c>
      <c r="N1481">
        <v>518.95000000000005</v>
      </c>
      <c r="P1481">
        <v>695</v>
      </c>
      <c r="Q1481">
        <v>650</v>
      </c>
      <c r="R1481">
        <v>675</v>
      </c>
      <c r="S1481">
        <v>677</v>
      </c>
      <c r="U1481">
        <v>512</v>
      </c>
      <c r="V1481">
        <v>416</v>
      </c>
      <c r="W1481">
        <v>465</v>
      </c>
      <c r="X1481">
        <v>462</v>
      </c>
      <c r="AA1481">
        <v>619</v>
      </c>
      <c r="AB1481">
        <v>660</v>
      </c>
      <c r="AC1481">
        <v>645</v>
      </c>
      <c r="AD1481">
        <v>670</v>
      </c>
      <c r="AE1481">
        <v>689</v>
      </c>
      <c r="AF1481">
        <v>471</v>
      </c>
      <c r="AG1481">
        <v>515</v>
      </c>
      <c r="AH1481">
        <v>439</v>
      </c>
      <c r="AI1481">
        <v>472</v>
      </c>
      <c r="AJ1481">
        <v>480</v>
      </c>
      <c r="AM1481">
        <v>664.44444444444446</v>
      </c>
      <c r="AN1481">
        <v>470.22222222222217</v>
      </c>
      <c r="AP1481">
        <v>60</v>
      </c>
      <c r="AQ1481">
        <v>120</v>
      </c>
      <c r="AR1481"/>
      <c r="AS1481"/>
      <c r="AV1481">
        <v>560</v>
      </c>
      <c r="AW1481">
        <v>2</v>
      </c>
      <c r="AX1481">
        <v>2</v>
      </c>
      <c r="AY1481">
        <v>3</v>
      </c>
      <c r="BG1481">
        <v>0</v>
      </c>
      <c r="BH1481">
        <v>560</v>
      </c>
      <c r="BK1481">
        <v>770</v>
      </c>
      <c r="BN1481">
        <v>5</v>
      </c>
      <c r="BV1481">
        <v>0</v>
      </c>
      <c r="BW1481">
        <v>770</v>
      </c>
      <c r="BZ1481">
        <v>4</v>
      </c>
      <c r="CG1481">
        <v>0</v>
      </c>
      <c r="CH1481">
        <v>0</v>
      </c>
      <c r="CI1481">
        <v>1330</v>
      </c>
      <c r="CJ1481">
        <v>1.4999999999999999E-2</v>
      </c>
      <c r="CQ1481" t="s">
        <v>169</v>
      </c>
      <c r="CR1481" t="s">
        <v>238</v>
      </c>
      <c r="CS1481">
        <v>0</v>
      </c>
    </row>
    <row r="1482" spans="1:97" x14ac:dyDescent="0.2">
      <c r="A1482">
        <v>2022</v>
      </c>
      <c r="B1482">
        <v>3</v>
      </c>
      <c r="C1482" s="262">
        <v>44625</v>
      </c>
      <c r="D1482">
        <v>212</v>
      </c>
      <c r="E1482">
        <v>178</v>
      </c>
      <c r="F1482">
        <v>6</v>
      </c>
      <c r="G1482" t="s">
        <v>439</v>
      </c>
      <c r="H1482" t="s">
        <v>440</v>
      </c>
      <c r="I1482" t="s">
        <v>160</v>
      </c>
      <c r="J1482">
        <v>2</v>
      </c>
      <c r="K1482">
        <v>2</v>
      </c>
      <c r="L1482">
        <v>50</v>
      </c>
      <c r="M1482">
        <v>46.5</v>
      </c>
      <c r="N1482">
        <v>53.5</v>
      </c>
      <c r="P1482">
        <v>77</v>
      </c>
      <c r="Q1482">
        <v>74</v>
      </c>
      <c r="R1482">
        <v>73</v>
      </c>
      <c r="S1482">
        <v>74</v>
      </c>
      <c r="U1482">
        <v>57</v>
      </c>
      <c r="V1482">
        <v>52</v>
      </c>
      <c r="W1482">
        <v>51</v>
      </c>
      <c r="X1482">
        <v>51</v>
      </c>
      <c r="Y1482">
        <v>128</v>
      </c>
      <c r="Z1482">
        <v>128</v>
      </c>
      <c r="AA1482">
        <v>82</v>
      </c>
      <c r="AB1482">
        <v>76</v>
      </c>
      <c r="AC1482">
        <v>80</v>
      </c>
      <c r="AD1482">
        <v>78</v>
      </c>
      <c r="AE1482">
        <v>84</v>
      </c>
      <c r="AF1482">
        <v>52</v>
      </c>
      <c r="AG1482">
        <v>56</v>
      </c>
      <c r="AH1482">
        <v>52</v>
      </c>
      <c r="AI1482">
        <v>50</v>
      </c>
      <c r="AJ1482">
        <v>61</v>
      </c>
      <c r="AK1482">
        <v>128</v>
      </c>
      <c r="AL1482">
        <v>128</v>
      </c>
      <c r="AM1482">
        <v>77.555555555555557</v>
      </c>
      <c r="AN1482">
        <v>53.555555555555557</v>
      </c>
      <c r="AP1482">
        <v>60</v>
      </c>
      <c r="AQ1482">
        <v>120</v>
      </c>
      <c r="AR1482">
        <v>14.0625</v>
      </c>
      <c r="AS1482">
        <v>14.0625</v>
      </c>
      <c r="AV1482">
        <v>560</v>
      </c>
      <c r="AW1482">
        <v>3</v>
      </c>
      <c r="AX1482">
        <v>3</v>
      </c>
      <c r="AY1482">
        <v>3</v>
      </c>
      <c r="BG1482">
        <v>0</v>
      </c>
      <c r="BH1482">
        <v>560</v>
      </c>
      <c r="BV1482">
        <v>0</v>
      </c>
      <c r="BW1482"/>
      <c r="CG1482">
        <v>0</v>
      </c>
      <c r="CH1482">
        <v>0</v>
      </c>
      <c r="CI1482"/>
      <c r="CJ1482">
        <v>1.4999999999999999E-2</v>
      </c>
      <c r="CQ1482" t="s">
        <v>169</v>
      </c>
      <c r="CR1482" t="s">
        <v>238</v>
      </c>
      <c r="CS1482">
        <v>0</v>
      </c>
    </row>
    <row r="1483" spans="1:97" x14ac:dyDescent="0.2">
      <c r="A1483">
        <v>2022</v>
      </c>
      <c r="B1483">
        <v>3</v>
      </c>
      <c r="C1483" s="262">
        <v>44625</v>
      </c>
      <c r="D1483">
        <v>377</v>
      </c>
      <c r="E1483">
        <v>439</v>
      </c>
      <c r="F1483">
        <v>6</v>
      </c>
      <c r="G1483" t="s">
        <v>202</v>
      </c>
      <c r="H1483" t="s">
        <v>203</v>
      </c>
      <c r="I1483" t="s">
        <v>160</v>
      </c>
      <c r="J1483">
        <v>4</v>
      </c>
      <c r="K1483">
        <v>1</v>
      </c>
      <c r="L1483">
        <v>343</v>
      </c>
      <c r="M1483">
        <v>308.7</v>
      </c>
      <c r="N1483">
        <v>377.3</v>
      </c>
      <c r="P1483">
        <v>396</v>
      </c>
      <c r="Q1483">
        <v>375</v>
      </c>
      <c r="R1483">
        <v>387</v>
      </c>
      <c r="S1483">
        <v>392</v>
      </c>
      <c r="U1483">
        <v>343</v>
      </c>
      <c r="V1483">
        <v>325</v>
      </c>
      <c r="W1483">
        <v>331</v>
      </c>
      <c r="X1483">
        <v>336</v>
      </c>
      <c r="Y1483">
        <v>310</v>
      </c>
      <c r="Z1483">
        <v>309</v>
      </c>
      <c r="AA1483">
        <v>400</v>
      </c>
      <c r="AB1483">
        <v>410</v>
      </c>
      <c r="AC1483">
        <v>442</v>
      </c>
      <c r="AD1483">
        <v>430</v>
      </c>
      <c r="AE1483">
        <v>428</v>
      </c>
      <c r="AF1483">
        <v>320</v>
      </c>
      <c r="AG1483">
        <v>340</v>
      </c>
      <c r="AH1483">
        <v>325</v>
      </c>
      <c r="AI1483">
        <v>320</v>
      </c>
      <c r="AJ1483">
        <v>343</v>
      </c>
      <c r="AK1483">
        <v>311</v>
      </c>
      <c r="AL1483">
        <v>310</v>
      </c>
      <c r="AM1483">
        <v>406.66666666666669</v>
      </c>
      <c r="AN1483">
        <v>331.44444444444451</v>
      </c>
      <c r="AP1483">
        <v>45</v>
      </c>
      <c r="AQ1483">
        <v>320</v>
      </c>
      <c r="AR1483">
        <v>2.903225806451613</v>
      </c>
      <c r="AS1483">
        <v>2.903225806451613</v>
      </c>
      <c r="AV1483">
        <v>240</v>
      </c>
      <c r="AW1483">
        <v>2</v>
      </c>
      <c r="AX1483">
        <v>2</v>
      </c>
      <c r="AY1483">
        <v>2</v>
      </c>
      <c r="BG1483">
        <v>0</v>
      </c>
      <c r="BH1483">
        <v>240</v>
      </c>
      <c r="BK1483">
        <v>480</v>
      </c>
      <c r="BM1483">
        <v>3</v>
      </c>
      <c r="BN1483">
        <v>2</v>
      </c>
      <c r="BV1483">
        <v>0</v>
      </c>
      <c r="BW1483">
        <v>480</v>
      </c>
      <c r="BY1483">
        <v>5</v>
      </c>
      <c r="BZ1483">
        <v>4</v>
      </c>
      <c r="CG1483">
        <v>0</v>
      </c>
      <c r="CH1483">
        <v>0</v>
      </c>
      <c r="CI1483">
        <v>720</v>
      </c>
      <c r="CJ1483">
        <v>1.4999999999999999E-2</v>
      </c>
      <c r="CQ1483" t="s">
        <v>169</v>
      </c>
      <c r="CR1483" t="s">
        <v>179</v>
      </c>
      <c r="CS1483">
        <v>0</v>
      </c>
    </row>
    <row r="1484" spans="1:97" x14ac:dyDescent="0.2">
      <c r="A1484">
        <v>2022</v>
      </c>
      <c r="B1484">
        <v>3</v>
      </c>
      <c r="C1484" s="262">
        <v>44625</v>
      </c>
      <c r="D1484">
        <v>380</v>
      </c>
      <c r="E1484">
        <v>443</v>
      </c>
      <c r="F1484">
        <v>6</v>
      </c>
      <c r="G1484" t="s">
        <v>450</v>
      </c>
      <c r="H1484" t="s">
        <v>451</v>
      </c>
      <c r="I1484" t="s">
        <v>160</v>
      </c>
      <c r="J1484">
        <v>4</v>
      </c>
      <c r="K1484">
        <v>2</v>
      </c>
      <c r="L1484">
        <v>184</v>
      </c>
      <c r="M1484">
        <v>177.00800000000001</v>
      </c>
      <c r="N1484">
        <v>195.04</v>
      </c>
      <c r="P1484">
        <v>234</v>
      </c>
      <c r="Q1484">
        <v>307</v>
      </c>
      <c r="R1484">
        <v>287</v>
      </c>
      <c r="S1484">
        <v>281</v>
      </c>
      <c r="U1484">
        <v>189</v>
      </c>
      <c r="V1484">
        <v>186</v>
      </c>
      <c r="W1484">
        <v>192</v>
      </c>
      <c r="X1484">
        <v>190</v>
      </c>
      <c r="AA1484">
        <v>339</v>
      </c>
      <c r="AB1484">
        <v>285</v>
      </c>
      <c r="AC1484">
        <v>290</v>
      </c>
      <c r="AD1484">
        <v>280</v>
      </c>
      <c r="AE1484">
        <v>308</v>
      </c>
      <c r="AF1484">
        <v>198</v>
      </c>
      <c r="AG1484">
        <v>179</v>
      </c>
      <c r="AH1484">
        <v>194</v>
      </c>
      <c r="AI1484">
        <v>187</v>
      </c>
      <c r="AJ1484">
        <v>200</v>
      </c>
      <c r="AM1484">
        <v>290.11111111111109</v>
      </c>
      <c r="AN1484">
        <v>190.55555555555549</v>
      </c>
      <c r="AP1484">
        <v>90</v>
      </c>
      <c r="AQ1484">
        <v>160</v>
      </c>
      <c r="AR1484"/>
      <c r="AS1484"/>
      <c r="AV1484">
        <v>324</v>
      </c>
      <c r="AW1484">
        <v>10</v>
      </c>
      <c r="AX1484">
        <v>10</v>
      </c>
      <c r="AY1484">
        <v>8</v>
      </c>
      <c r="BG1484">
        <v>0</v>
      </c>
      <c r="BH1484">
        <v>324</v>
      </c>
      <c r="BK1484">
        <v>540</v>
      </c>
      <c r="BL1484">
        <v>4</v>
      </c>
      <c r="BM1484">
        <v>5</v>
      </c>
      <c r="BN1484">
        <v>5</v>
      </c>
      <c r="BV1484">
        <v>0</v>
      </c>
      <c r="BW1484">
        <v>540</v>
      </c>
      <c r="BX1484">
        <v>7</v>
      </c>
      <c r="BY1484">
        <v>7</v>
      </c>
      <c r="BZ1484">
        <v>6</v>
      </c>
      <c r="CG1484">
        <v>0</v>
      </c>
      <c r="CH1484">
        <v>0</v>
      </c>
      <c r="CI1484">
        <v>864</v>
      </c>
      <c r="CJ1484">
        <v>1.4999999999999999E-2</v>
      </c>
      <c r="CQ1484" t="s">
        <v>380</v>
      </c>
      <c r="CR1484" t="s">
        <v>381</v>
      </c>
      <c r="CS1484">
        <v>0</v>
      </c>
    </row>
    <row r="1485" spans="1:97" x14ac:dyDescent="0.2">
      <c r="A1485">
        <v>2022</v>
      </c>
      <c r="B1485">
        <v>3</v>
      </c>
      <c r="C1485" s="262">
        <v>44625</v>
      </c>
      <c r="D1485">
        <v>380</v>
      </c>
      <c r="E1485">
        <v>444</v>
      </c>
      <c r="F1485">
        <v>6</v>
      </c>
      <c r="G1485" t="s">
        <v>452</v>
      </c>
      <c r="H1485" t="s">
        <v>453</v>
      </c>
      <c r="I1485" t="s">
        <v>160</v>
      </c>
      <c r="J1485">
        <v>4</v>
      </c>
      <c r="K1485">
        <v>2</v>
      </c>
      <c r="L1485">
        <v>166</v>
      </c>
      <c r="M1485">
        <v>159.02799999999999</v>
      </c>
      <c r="N1485">
        <v>175.96</v>
      </c>
      <c r="P1485">
        <v>244</v>
      </c>
      <c r="Q1485">
        <v>273</v>
      </c>
      <c r="R1485">
        <v>261</v>
      </c>
      <c r="S1485">
        <v>264</v>
      </c>
      <c r="U1485">
        <v>173</v>
      </c>
      <c r="V1485">
        <v>166</v>
      </c>
      <c r="W1485">
        <v>178</v>
      </c>
      <c r="X1485">
        <v>180</v>
      </c>
      <c r="Y1485">
        <v>180</v>
      </c>
      <c r="Z1485">
        <v>186</v>
      </c>
      <c r="AA1485">
        <v>288</v>
      </c>
      <c r="AB1485">
        <v>256</v>
      </c>
      <c r="AC1485">
        <v>218</v>
      </c>
      <c r="AD1485">
        <v>207</v>
      </c>
      <c r="AE1485">
        <v>286</v>
      </c>
      <c r="AF1485">
        <v>177</v>
      </c>
      <c r="AG1485">
        <v>178</v>
      </c>
      <c r="AH1485">
        <v>175</v>
      </c>
      <c r="AI1485">
        <v>170</v>
      </c>
      <c r="AJ1485">
        <v>181</v>
      </c>
      <c r="AK1485">
        <v>182</v>
      </c>
      <c r="AL1485">
        <v>187</v>
      </c>
      <c r="AM1485">
        <v>255.2222222222222</v>
      </c>
      <c r="AN1485">
        <v>175.33333333333329</v>
      </c>
      <c r="AP1485">
        <v>90</v>
      </c>
      <c r="AQ1485">
        <v>160</v>
      </c>
      <c r="AR1485">
        <v>4.918032786885246</v>
      </c>
      <c r="AS1485">
        <v>4.918032786885246</v>
      </c>
      <c r="BG1485">
        <v>0</v>
      </c>
      <c r="BH1485"/>
      <c r="BV1485">
        <v>0</v>
      </c>
      <c r="BW1485"/>
      <c r="CG1485">
        <v>0</v>
      </c>
      <c r="CH1485">
        <v>0</v>
      </c>
      <c r="CI1485"/>
      <c r="CJ1485">
        <v>1.4999999999999999E-2</v>
      </c>
      <c r="CQ1485" t="s">
        <v>380</v>
      </c>
      <c r="CR1485" t="s">
        <v>381</v>
      </c>
      <c r="CS1485">
        <v>0</v>
      </c>
    </row>
    <row r="1486" spans="1:97" x14ac:dyDescent="0.2">
      <c r="A1486">
        <v>2022</v>
      </c>
      <c r="B1486">
        <v>3</v>
      </c>
      <c r="C1486" s="262">
        <v>44625</v>
      </c>
      <c r="D1486">
        <v>1</v>
      </c>
      <c r="E1486">
        <v>1</v>
      </c>
      <c r="F1486">
        <v>8</v>
      </c>
      <c r="G1486" t="s">
        <v>339</v>
      </c>
      <c r="H1486" t="s">
        <v>340</v>
      </c>
      <c r="I1486" t="s">
        <v>160</v>
      </c>
      <c r="J1486">
        <v>3</v>
      </c>
      <c r="K1486">
        <v>2</v>
      </c>
      <c r="L1486">
        <v>111</v>
      </c>
      <c r="M1486">
        <v>103.23</v>
      </c>
      <c r="N1486">
        <v>118.77</v>
      </c>
      <c r="AM1486"/>
      <c r="AN1486"/>
      <c r="AP1486">
        <v>108</v>
      </c>
      <c r="AQ1486">
        <v>100</v>
      </c>
      <c r="AR1486"/>
      <c r="AS1486"/>
      <c r="AV1486">
        <v>176</v>
      </c>
      <c r="AW1486">
        <v>2</v>
      </c>
      <c r="AX1486">
        <v>2</v>
      </c>
      <c r="AY1486">
        <v>2</v>
      </c>
      <c r="BG1486">
        <v>0</v>
      </c>
      <c r="BH1486">
        <v>176</v>
      </c>
      <c r="BV1486">
        <v>0</v>
      </c>
      <c r="BW1486"/>
      <c r="CG1486">
        <v>0</v>
      </c>
      <c r="CH1486">
        <v>0</v>
      </c>
      <c r="CI1486"/>
      <c r="CJ1486">
        <v>1.4999999999999999E-2</v>
      </c>
      <c r="CQ1486" t="s">
        <v>341</v>
      </c>
      <c r="CR1486" t="s">
        <v>341</v>
      </c>
      <c r="CS1486">
        <v>0</v>
      </c>
    </row>
    <row r="1487" spans="1:97" x14ac:dyDescent="0.2">
      <c r="A1487">
        <v>2022</v>
      </c>
      <c r="B1487">
        <v>3</v>
      </c>
      <c r="C1487" s="262">
        <v>44625</v>
      </c>
      <c r="D1487">
        <v>1</v>
      </c>
      <c r="E1487">
        <v>2</v>
      </c>
      <c r="F1487">
        <v>8</v>
      </c>
      <c r="G1487" t="s">
        <v>342</v>
      </c>
      <c r="H1487" t="s">
        <v>343</v>
      </c>
      <c r="I1487" t="s">
        <v>160</v>
      </c>
      <c r="J1487">
        <v>3</v>
      </c>
      <c r="K1487">
        <v>2</v>
      </c>
      <c r="L1487">
        <v>113</v>
      </c>
      <c r="M1487">
        <v>105.09</v>
      </c>
      <c r="N1487">
        <v>120.91</v>
      </c>
      <c r="AM1487"/>
      <c r="AN1487"/>
      <c r="AP1487">
        <v>108</v>
      </c>
      <c r="AQ1487">
        <v>100</v>
      </c>
      <c r="AR1487"/>
      <c r="AS1487"/>
      <c r="AV1487">
        <v>364</v>
      </c>
      <c r="AW1487">
        <v>2</v>
      </c>
      <c r="AX1487">
        <v>2</v>
      </c>
      <c r="AY1487">
        <v>2</v>
      </c>
      <c r="BG1487">
        <v>0</v>
      </c>
      <c r="BH1487">
        <v>364</v>
      </c>
      <c r="BV1487">
        <v>0</v>
      </c>
      <c r="BW1487"/>
      <c r="CG1487">
        <v>0</v>
      </c>
      <c r="CH1487">
        <v>0</v>
      </c>
      <c r="CI1487"/>
      <c r="CJ1487">
        <v>1.4999999999999999E-2</v>
      </c>
      <c r="CQ1487" t="s">
        <v>341</v>
      </c>
      <c r="CR1487" t="s">
        <v>341</v>
      </c>
      <c r="CS1487">
        <v>0</v>
      </c>
    </row>
    <row r="1488" spans="1:97" x14ac:dyDescent="0.2">
      <c r="A1488">
        <v>2022</v>
      </c>
      <c r="B1488">
        <v>3</v>
      </c>
      <c r="C1488" s="262">
        <v>44625</v>
      </c>
      <c r="D1488">
        <v>425</v>
      </c>
      <c r="E1488">
        <v>674</v>
      </c>
      <c r="F1488">
        <v>8</v>
      </c>
      <c r="G1488" t="s">
        <v>219</v>
      </c>
      <c r="H1488" t="s">
        <v>220</v>
      </c>
      <c r="I1488" t="s">
        <v>221</v>
      </c>
      <c r="J1488">
        <v>2</v>
      </c>
      <c r="K1488">
        <v>1</v>
      </c>
      <c r="L1488">
        <v>256</v>
      </c>
      <c r="M1488">
        <v>240.89599999999999</v>
      </c>
      <c r="N1488">
        <v>274.17599999999999</v>
      </c>
      <c r="AM1488"/>
      <c r="AN1488"/>
      <c r="AP1488">
        <v>60</v>
      </c>
      <c r="AQ1488">
        <v>120</v>
      </c>
      <c r="AR1488"/>
      <c r="AS1488"/>
      <c r="BG1488">
        <v>0</v>
      </c>
      <c r="BH1488"/>
      <c r="BK1488">
        <v>500</v>
      </c>
      <c r="BV1488">
        <v>0</v>
      </c>
      <c r="BW1488">
        <v>500</v>
      </c>
      <c r="CG1488">
        <v>0</v>
      </c>
      <c r="CH1488">
        <v>0</v>
      </c>
      <c r="CI1488"/>
      <c r="CJ1488">
        <v>1.4999999999999999E-2</v>
      </c>
      <c r="CQ1488" t="s">
        <v>174</v>
      </c>
      <c r="CR1488" t="s">
        <v>222</v>
      </c>
      <c r="CS1488">
        <v>0</v>
      </c>
    </row>
    <row r="1489" spans="1:97" x14ac:dyDescent="0.2">
      <c r="A1489">
        <v>2022</v>
      </c>
      <c r="B1489">
        <v>3</v>
      </c>
      <c r="C1489" s="262">
        <v>44625</v>
      </c>
      <c r="D1489">
        <v>165</v>
      </c>
      <c r="E1489">
        <v>306</v>
      </c>
      <c r="F1489">
        <v>28</v>
      </c>
      <c r="G1489" t="s">
        <v>387</v>
      </c>
      <c r="H1489" t="s">
        <v>388</v>
      </c>
      <c r="I1489" t="s">
        <v>204</v>
      </c>
      <c r="J1489">
        <v>1</v>
      </c>
      <c r="K1489">
        <v>3</v>
      </c>
      <c r="L1489">
        <v>196</v>
      </c>
      <c r="M1489">
        <v>182.28</v>
      </c>
      <c r="N1489">
        <v>209.72</v>
      </c>
      <c r="P1489">
        <v>229</v>
      </c>
      <c r="U1489">
        <v>208</v>
      </c>
      <c r="AM1489">
        <v>229</v>
      </c>
      <c r="AN1489">
        <v>208</v>
      </c>
      <c r="AP1489">
        <v>23</v>
      </c>
      <c r="AQ1489">
        <v>157</v>
      </c>
      <c r="AR1489"/>
      <c r="AS1489"/>
      <c r="AV1489">
        <v>100</v>
      </c>
      <c r="AW1489">
        <v>3</v>
      </c>
      <c r="AX1489">
        <v>3</v>
      </c>
      <c r="AY1489">
        <v>2</v>
      </c>
      <c r="BG1489">
        <v>0</v>
      </c>
      <c r="BH1489">
        <v>100</v>
      </c>
      <c r="BV1489">
        <v>0</v>
      </c>
      <c r="BW1489"/>
      <c r="CG1489">
        <v>0</v>
      </c>
      <c r="CH1489">
        <v>0</v>
      </c>
      <c r="CI1489"/>
      <c r="CJ1489">
        <v>0.02</v>
      </c>
      <c r="CQ1489" t="s">
        <v>389</v>
      </c>
      <c r="CS1489">
        <v>0</v>
      </c>
    </row>
    <row r="1490" spans="1:97" x14ac:dyDescent="0.2">
      <c r="A1490">
        <v>2022</v>
      </c>
      <c r="B1490">
        <v>3</v>
      </c>
      <c r="C1490" s="262">
        <v>44625</v>
      </c>
      <c r="D1490">
        <v>165</v>
      </c>
      <c r="E1490">
        <v>652</v>
      </c>
      <c r="F1490">
        <v>28</v>
      </c>
      <c r="G1490" t="s">
        <v>327</v>
      </c>
      <c r="H1490" t="s">
        <v>328</v>
      </c>
      <c r="I1490" t="s">
        <v>204</v>
      </c>
      <c r="J1490">
        <v>1</v>
      </c>
      <c r="K1490">
        <v>3</v>
      </c>
      <c r="L1490">
        <v>17.100000000000001</v>
      </c>
      <c r="M1490">
        <v>15.903</v>
      </c>
      <c r="N1490">
        <v>18.297000000000001</v>
      </c>
      <c r="Y1490">
        <v>180</v>
      </c>
      <c r="AM1490"/>
      <c r="AN1490"/>
      <c r="AP1490">
        <v>23</v>
      </c>
      <c r="AQ1490">
        <v>157</v>
      </c>
      <c r="AR1490">
        <v>20</v>
      </c>
      <c r="AS1490">
        <v>20</v>
      </c>
      <c r="BG1490">
        <v>0</v>
      </c>
      <c r="BH1490"/>
      <c r="BV1490">
        <v>0</v>
      </c>
      <c r="BW1490"/>
      <c r="CG1490">
        <v>0</v>
      </c>
      <c r="CH1490">
        <v>0</v>
      </c>
      <c r="CI1490"/>
      <c r="CJ1490">
        <v>0.02</v>
      </c>
      <c r="CQ1490" t="s">
        <v>389</v>
      </c>
      <c r="CS1490">
        <v>0</v>
      </c>
    </row>
    <row r="1491" spans="1:97" x14ac:dyDescent="0.2">
      <c r="A1491">
        <v>2022</v>
      </c>
      <c r="B1491">
        <v>3</v>
      </c>
      <c r="C1491" s="262">
        <v>44625</v>
      </c>
      <c r="D1491">
        <v>227</v>
      </c>
      <c r="E1491">
        <v>155</v>
      </c>
      <c r="F1491">
        <v>28</v>
      </c>
      <c r="G1491" t="s">
        <v>315</v>
      </c>
      <c r="H1491" t="s">
        <v>316</v>
      </c>
      <c r="I1491" t="s">
        <v>317</v>
      </c>
      <c r="J1491">
        <v>3</v>
      </c>
      <c r="K1491">
        <v>2</v>
      </c>
      <c r="L1491">
        <v>122</v>
      </c>
      <c r="M1491">
        <v>113.46</v>
      </c>
      <c r="N1491">
        <v>130.54</v>
      </c>
      <c r="AM1491"/>
      <c r="AN1491"/>
      <c r="AP1491">
        <v>80</v>
      </c>
      <c r="AQ1491">
        <v>135</v>
      </c>
      <c r="AR1491"/>
      <c r="AS1491"/>
      <c r="AV1491">
        <v>144</v>
      </c>
      <c r="BG1491">
        <v>0</v>
      </c>
      <c r="BH1491">
        <v>144</v>
      </c>
      <c r="BV1491">
        <v>0</v>
      </c>
      <c r="BW1491"/>
      <c r="CG1491">
        <v>0</v>
      </c>
      <c r="CH1491">
        <v>0</v>
      </c>
      <c r="CI1491"/>
      <c r="CJ1491">
        <v>0.02</v>
      </c>
      <c r="CQ1491" t="s">
        <v>169</v>
      </c>
      <c r="CR1491" t="s">
        <v>170</v>
      </c>
      <c r="CS1491">
        <v>0</v>
      </c>
    </row>
    <row r="1492" spans="1:97" x14ac:dyDescent="0.2">
      <c r="A1492">
        <v>2022</v>
      </c>
      <c r="B1492">
        <v>3</v>
      </c>
      <c r="C1492" s="262">
        <v>44625</v>
      </c>
      <c r="D1492">
        <v>415</v>
      </c>
      <c r="E1492">
        <v>655</v>
      </c>
      <c r="F1492">
        <v>47</v>
      </c>
      <c r="G1492" t="s">
        <v>240</v>
      </c>
      <c r="H1492" t="s">
        <v>241</v>
      </c>
      <c r="I1492" t="s">
        <v>201</v>
      </c>
      <c r="J1492">
        <v>3</v>
      </c>
      <c r="K1492">
        <v>1</v>
      </c>
      <c r="L1492">
        <v>148</v>
      </c>
      <c r="M1492">
        <v>137.63999999999999</v>
      </c>
      <c r="N1492">
        <v>158.36000000000001</v>
      </c>
      <c r="AM1492"/>
      <c r="AN1492"/>
      <c r="AP1492">
        <v>64</v>
      </c>
      <c r="AQ1492">
        <v>169</v>
      </c>
      <c r="AR1492"/>
      <c r="AS1492"/>
      <c r="AV1492">
        <v>400</v>
      </c>
      <c r="BG1492">
        <v>0</v>
      </c>
      <c r="BH1492">
        <v>400</v>
      </c>
      <c r="BK1492">
        <v>480</v>
      </c>
      <c r="BV1492">
        <v>0</v>
      </c>
      <c r="BW1492">
        <v>480</v>
      </c>
      <c r="CG1492">
        <v>0</v>
      </c>
      <c r="CH1492">
        <v>0</v>
      </c>
      <c r="CI1492">
        <v>880</v>
      </c>
      <c r="CJ1492">
        <v>0.02</v>
      </c>
      <c r="CQ1492" t="s">
        <v>169</v>
      </c>
      <c r="CR1492" t="s">
        <v>179</v>
      </c>
      <c r="CS1492">
        <v>0</v>
      </c>
    </row>
    <row r="1493" spans="1:97" x14ac:dyDescent="0.2">
      <c r="A1493">
        <v>2022</v>
      </c>
      <c r="B1493">
        <v>3</v>
      </c>
      <c r="C1493" s="262">
        <v>44625</v>
      </c>
      <c r="D1493">
        <v>415</v>
      </c>
      <c r="E1493">
        <v>657</v>
      </c>
      <c r="F1493">
        <v>47</v>
      </c>
      <c r="G1493" t="s">
        <v>289</v>
      </c>
      <c r="H1493" t="s">
        <v>290</v>
      </c>
      <c r="I1493" t="s">
        <v>201</v>
      </c>
      <c r="J1493">
        <v>3</v>
      </c>
      <c r="K1493">
        <v>1</v>
      </c>
      <c r="L1493">
        <v>90</v>
      </c>
      <c r="M1493">
        <v>83.7</v>
      </c>
      <c r="N1493">
        <v>96.3</v>
      </c>
      <c r="AM1493"/>
      <c r="AN1493"/>
      <c r="AP1493">
        <v>64</v>
      </c>
      <c r="AQ1493">
        <v>169</v>
      </c>
      <c r="AR1493"/>
      <c r="AS1493"/>
      <c r="AV1493">
        <v>585</v>
      </c>
      <c r="BG1493">
        <v>0</v>
      </c>
      <c r="BH1493">
        <v>585</v>
      </c>
      <c r="BK1493">
        <v>165</v>
      </c>
      <c r="BV1493">
        <v>0</v>
      </c>
      <c r="BW1493">
        <v>165</v>
      </c>
      <c r="CG1493">
        <v>0</v>
      </c>
      <c r="CH1493">
        <v>0</v>
      </c>
      <c r="CI1493">
        <v>750</v>
      </c>
      <c r="CJ1493">
        <v>0.02</v>
      </c>
      <c r="CQ1493" t="s">
        <v>169</v>
      </c>
      <c r="CR1493" t="s">
        <v>179</v>
      </c>
      <c r="CS1493">
        <v>0</v>
      </c>
    </row>
    <row r="1494" spans="1:97" x14ac:dyDescent="0.2">
      <c r="A1494">
        <v>2022</v>
      </c>
      <c r="B1494">
        <v>3</v>
      </c>
      <c r="C1494" s="262">
        <v>44626</v>
      </c>
      <c r="D1494">
        <v>34</v>
      </c>
      <c r="E1494">
        <v>99</v>
      </c>
      <c r="F1494">
        <v>2</v>
      </c>
      <c r="G1494" t="s">
        <v>256</v>
      </c>
      <c r="H1494" t="s">
        <v>257</v>
      </c>
      <c r="I1494" t="s">
        <v>160</v>
      </c>
      <c r="J1494">
        <v>4</v>
      </c>
      <c r="K1494">
        <v>6</v>
      </c>
      <c r="L1494">
        <v>20</v>
      </c>
      <c r="M1494">
        <v>18.600000000000001</v>
      </c>
      <c r="N1494">
        <v>21.4</v>
      </c>
      <c r="O1494">
        <v>27</v>
      </c>
      <c r="P1494">
        <v>25</v>
      </c>
      <c r="Q1494">
        <v>27</v>
      </c>
      <c r="R1494">
        <v>27</v>
      </c>
      <c r="T1494">
        <v>21</v>
      </c>
      <c r="U1494">
        <v>20</v>
      </c>
      <c r="V1494">
        <v>21</v>
      </c>
      <c r="W1494">
        <v>21</v>
      </c>
      <c r="AM1494">
        <v>26.5</v>
      </c>
      <c r="AN1494">
        <v>20.75</v>
      </c>
      <c r="AP1494">
        <v>140</v>
      </c>
      <c r="AQ1494">
        <v>103</v>
      </c>
      <c r="AR1494"/>
      <c r="AS1494"/>
      <c r="AV1494">
        <v>936</v>
      </c>
      <c r="AW1494">
        <v>5</v>
      </c>
      <c r="AX1494">
        <v>3</v>
      </c>
      <c r="AY1494">
        <v>1</v>
      </c>
      <c r="BG1494">
        <v>0</v>
      </c>
      <c r="BH1494">
        <v>936</v>
      </c>
      <c r="BK1494">
        <v>1332</v>
      </c>
      <c r="BV1494">
        <v>0</v>
      </c>
      <c r="BW1494">
        <v>1332</v>
      </c>
      <c r="CG1494">
        <v>0</v>
      </c>
      <c r="CH1494">
        <v>0</v>
      </c>
      <c r="CI1494">
        <v>2268</v>
      </c>
      <c r="CJ1494">
        <v>1.4999999999999999E-2</v>
      </c>
      <c r="CQ1494" t="s">
        <v>169</v>
      </c>
      <c r="CR1494" t="s">
        <v>179</v>
      </c>
      <c r="CS1494">
        <v>0</v>
      </c>
    </row>
    <row r="1495" spans="1:97" x14ac:dyDescent="0.2">
      <c r="A1495">
        <v>2022</v>
      </c>
      <c r="B1495">
        <v>3</v>
      </c>
      <c r="C1495" s="262">
        <v>44626</v>
      </c>
      <c r="D1495">
        <v>34</v>
      </c>
      <c r="E1495">
        <v>101</v>
      </c>
      <c r="F1495">
        <v>2</v>
      </c>
      <c r="G1495" t="s">
        <v>262</v>
      </c>
      <c r="H1495" t="s">
        <v>263</v>
      </c>
      <c r="I1495" t="s">
        <v>160</v>
      </c>
      <c r="J1495">
        <v>4</v>
      </c>
      <c r="K1495">
        <v>6</v>
      </c>
      <c r="L1495">
        <v>20</v>
      </c>
      <c r="M1495">
        <v>18.600000000000001</v>
      </c>
      <c r="N1495">
        <v>21.4</v>
      </c>
      <c r="O1495">
        <v>27</v>
      </c>
      <c r="P1495">
        <v>25</v>
      </c>
      <c r="Q1495">
        <v>27</v>
      </c>
      <c r="R1495">
        <v>27</v>
      </c>
      <c r="T1495">
        <v>21</v>
      </c>
      <c r="U1495">
        <v>20</v>
      </c>
      <c r="V1495">
        <v>21</v>
      </c>
      <c r="W1495">
        <v>21</v>
      </c>
      <c r="AM1495">
        <v>26.5</v>
      </c>
      <c r="AN1495">
        <v>20.75</v>
      </c>
      <c r="AP1495">
        <v>140</v>
      </c>
      <c r="AQ1495">
        <v>103</v>
      </c>
      <c r="AR1495"/>
      <c r="AS1495"/>
      <c r="BG1495">
        <v>0</v>
      </c>
      <c r="BH1495"/>
      <c r="BV1495">
        <v>0</v>
      </c>
      <c r="BW1495"/>
      <c r="CG1495">
        <v>0</v>
      </c>
      <c r="CH1495">
        <v>0</v>
      </c>
      <c r="CI1495"/>
      <c r="CJ1495">
        <v>1.4999999999999999E-2</v>
      </c>
      <c r="CQ1495" t="s">
        <v>169</v>
      </c>
      <c r="CR1495" t="s">
        <v>179</v>
      </c>
      <c r="CS1495">
        <v>0</v>
      </c>
    </row>
    <row r="1496" spans="1:97" x14ac:dyDescent="0.2">
      <c r="A1496">
        <v>2022</v>
      </c>
      <c r="B1496">
        <v>3</v>
      </c>
      <c r="C1496" s="262">
        <v>44626</v>
      </c>
      <c r="D1496">
        <v>47</v>
      </c>
      <c r="E1496">
        <v>122</v>
      </c>
      <c r="F1496">
        <v>2</v>
      </c>
      <c r="G1496" t="s">
        <v>224</v>
      </c>
      <c r="H1496" t="s">
        <v>225</v>
      </c>
      <c r="I1496" t="s">
        <v>221</v>
      </c>
      <c r="J1496">
        <v>2</v>
      </c>
      <c r="K1496">
        <v>1</v>
      </c>
      <c r="L1496">
        <v>280</v>
      </c>
      <c r="M1496">
        <v>267.39999999999998</v>
      </c>
      <c r="N1496">
        <v>292.60000000000002</v>
      </c>
      <c r="AC1496">
        <v>368</v>
      </c>
      <c r="AD1496">
        <v>357</v>
      </c>
      <c r="AE1496">
        <v>354</v>
      </c>
      <c r="AH1496">
        <v>319</v>
      </c>
      <c r="AI1496">
        <v>310</v>
      </c>
      <c r="AJ1496">
        <v>290</v>
      </c>
      <c r="AL1496">
        <v>99</v>
      </c>
      <c r="AM1496">
        <v>359.66666666666669</v>
      </c>
      <c r="AN1496">
        <v>306.33333333333331</v>
      </c>
      <c r="AP1496">
        <v>64</v>
      </c>
      <c r="AQ1496">
        <v>113</v>
      </c>
      <c r="AR1496">
        <v>18.18181818181818</v>
      </c>
      <c r="AS1496">
        <v>18.18181818181818</v>
      </c>
      <c r="BG1496">
        <v>0</v>
      </c>
      <c r="BH1496"/>
      <c r="BN1496">
        <v>4</v>
      </c>
      <c r="BV1496">
        <v>0</v>
      </c>
      <c r="BW1496"/>
      <c r="CG1496">
        <v>0</v>
      </c>
      <c r="CH1496">
        <v>0</v>
      </c>
      <c r="CI1496"/>
      <c r="CJ1496">
        <v>1.4999999999999999E-2</v>
      </c>
      <c r="CQ1496" t="s">
        <v>174</v>
      </c>
      <c r="CR1496" t="s">
        <v>222</v>
      </c>
      <c r="CS1496">
        <v>0</v>
      </c>
    </row>
    <row r="1497" spans="1:97" x14ac:dyDescent="0.2">
      <c r="A1497">
        <v>2022</v>
      </c>
      <c r="B1497">
        <v>3</v>
      </c>
      <c r="C1497" s="262">
        <v>44626</v>
      </c>
      <c r="D1497">
        <v>384</v>
      </c>
      <c r="E1497">
        <v>556</v>
      </c>
      <c r="F1497">
        <v>2</v>
      </c>
      <c r="G1497" t="s">
        <v>187</v>
      </c>
      <c r="H1497" t="s">
        <v>188</v>
      </c>
      <c r="I1497" t="s">
        <v>160</v>
      </c>
      <c r="J1497">
        <v>1</v>
      </c>
      <c r="K1497">
        <v>6</v>
      </c>
      <c r="L1497">
        <v>1066</v>
      </c>
      <c r="M1497">
        <v>1003.106</v>
      </c>
      <c r="N1497">
        <v>1141.6859999999999</v>
      </c>
      <c r="AM1497"/>
      <c r="AN1497"/>
      <c r="AP1497">
        <v>21</v>
      </c>
      <c r="AQ1497">
        <v>180</v>
      </c>
      <c r="AR1497"/>
      <c r="AS1497"/>
      <c r="AV1497">
        <v>120</v>
      </c>
      <c r="BG1497">
        <v>0</v>
      </c>
      <c r="BH1497">
        <v>120</v>
      </c>
      <c r="BV1497">
        <v>0</v>
      </c>
      <c r="BW1497"/>
      <c r="CG1497">
        <v>0</v>
      </c>
      <c r="CH1497">
        <v>0</v>
      </c>
      <c r="CI1497"/>
      <c r="CJ1497">
        <v>1.4999999999999999E-2</v>
      </c>
      <c r="CQ1497" t="s">
        <v>174</v>
      </c>
      <c r="CR1497" t="s">
        <v>175</v>
      </c>
      <c r="CS1497">
        <v>0</v>
      </c>
    </row>
    <row r="1498" spans="1:97" x14ac:dyDescent="0.2">
      <c r="A1498">
        <v>2022</v>
      </c>
      <c r="B1498">
        <v>3</v>
      </c>
      <c r="C1498" s="262">
        <v>44626</v>
      </c>
      <c r="D1498">
        <v>418</v>
      </c>
      <c r="E1498">
        <v>662</v>
      </c>
      <c r="F1498">
        <v>2</v>
      </c>
      <c r="G1498" t="s">
        <v>454</v>
      </c>
      <c r="H1498" t="s">
        <v>455</v>
      </c>
      <c r="I1498" t="s">
        <v>379</v>
      </c>
      <c r="J1498">
        <v>1</v>
      </c>
      <c r="K1498">
        <v>4</v>
      </c>
      <c r="L1498">
        <v>386</v>
      </c>
      <c r="M1498">
        <v>355.12</v>
      </c>
      <c r="N1498">
        <v>416.88</v>
      </c>
      <c r="Q1498">
        <v>731</v>
      </c>
      <c r="R1498">
        <v>762</v>
      </c>
      <c r="S1498">
        <v>753</v>
      </c>
      <c r="V1498">
        <v>482</v>
      </c>
      <c r="W1498">
        <v>422</v>
      </c>
      <c r="X1498">
        <v>418</v>
      </c>
      <c r="AA1498">
        <v>670</v>
      </c>
      <c r="AB1498">
        <v>676</v>
      </c>
      <c r="AC1498">
        <v>632</v>
      </c>
      <c r="AD1498">
        <v>627</v>
      </c>
      <c r="AE1498">
        <v>557</v>
      </c>
      <c r="AF1498">
        <v>452</v>
      </c>
      <c r="AG1498">
        <v>460</v>
      </c>
      <c r="AH1498">
        <v>444</v>
      </c>
      <c r="AI1498">
        <v>430</v>
      </c>
      <c r="AJ1498">
        <v>428</v>
      </c>
      <c r="AM1498">
        <v>676</v>
      </c>
      <c r="AN1498">
        <v>442</v>
      </c>
      <c r="AP1498">
        <v>21</v>
      </c>
      <c r="AQ1498">
        <v>171</v>
      </c>
      <c r="AR1498"/>
      <c r="AS1498"/>
      <c r="AW1498">
        <v>4</v>
      </c>
      <c r="AX1498">
        <v>4</v>
      </c>
      <c r="AY1498">
        <v>2</v>
      </c>
      <c r="BG1498">
        <v>0</v>
      </c>
      <c r="BH1498"/>
      <c r="BL1498">
        <v>2</v>
      </c>
      <c r="BN1498">
        <v>6</v>
      </c>
      <c r="BV1498">
        <v>0</v>
      </c>
      <c r="BW1498"/>
      <c r="BX1498">
        <v>1</v>
      </c>
      <c r="BZ1498">
        <v>2</v>
      </c>
      <c r="CG1498">
        <v>0</v>
      </c>
      <c r="CH1498">
        <v>0</v>
      </c>
      <c r="CI1498"/>
      <c r="CJ1498">
        <v>1.4999999999999999E-2</v>
      </c>
      <c r="CQ1498" t="s">
        <v>380</v>
      </c>
      <c r="CR1498" t="s">
        <v>381</v>
      </c>
      <c r="CS1498">
        <v>0</v>
      </c>
    </row>
    <row r="1499" spans="1:97" x14ac:dyDescent="0.2">
      <c r="A1499">
        <v>2022</v>
      </c>
      <c r="B1499">
        <v>3</v>
      </c>
      <c r="C1499" s="262">
        <v>44626</v>
      </c>
      <c r="D1499">
        <v>418</v>
      </c>
      <c r="E1499">
        <v>663</v>
      </c>
      <c r="F1499">
        <v>2</v>
      </c>
      <c r="G1499" t="s">
        <v>456</v>
      </c>
      <c r="H1499" t="s">
        <v>457</v>
      </c>
      <c r="I1499" t="s">
        <v>379</v>
      </c>
      <c r="J1499">
        <v>1</v>
      </c>
      <c r="K1499">
        <v>4</v>
      </c>
      <c r="L1499">
        <v>341</v>
      </c>
      <c r="M1499">
        <v>313.72000000000003</v>
      </c>
      <c r="N1499">
        <v>368.28</v>
      </c>
      <c r="Q1499">
        <v>631</v>
      </c>
      <c r="R1499">
        <v>645</v>
      </c>
      <c r="S1499">
        <v>638</v>
      </c>
      <c r="V1499">
        <v>482</v>
      </c>
      <c r="W1499">
        <v>390</v>
      </c>
      <c r="X1499">
        <v>380</v>
      </c>
      <c r="AA1499">
        <v>604</v>
      </c>
      <c r="AB1499">
        <v>606</v>
      </c>
      <c r="AC1499">
        <v>585</v>
      </c>
      <c r="AD1499">
        <v>572</v>
      </c>
      <c r="AE1499">
        <v>525</v>
      </c>
      <c r="AF1499">
        <v>428</v>
      </c>
      <c r="AG1499">
        <v>422</v>
      </c>
      <c r="AH1499">
        <v>425</v>
      </c>
      <c r="AI1499">
        <v>432</v>
      </c>
      <c r="AJ1499">
        <v>415</v>
      </c>
      <c r="AM1499">
        <v>600.75</v>
      </c>
      <c r="AN1499">
        <v>421.75</v>
      </c>
      <c r="AP1499">
        <v>21</v>
      </c>
      <c r="AQ1499">
        <v>171</v>
      </c>
      <c r="AR1499"/>
      <c r="AS1499"/>
      <c r="BG1499">
        <v>0</v>
      </c>
      <c r="BH1499"/>
      <c r="BV1499">
        <v>0</v>
      </c>
      <c r="BW1499"/>
      <c r="CG1499">
        <v>0</v>
      </c>
      <c r="CH1499">
        <v>0</v>
      </c>
      <c r="CI1499"/>
      <c r="CJ1499">
        <v>1.4999999999999999E-2</v>
      </c>
      <c r="CQ1499" t="s">
        <v>380</v>
      </c>
      <c r="CR1499" t="s">
        <v>381</v>
      </c>
      <c r="CS1499">
        <v>0</v>
      </c>
    </row>
    <row r="1500" spans="1:97" x14ac:dyDescent="0.2">
      <c r="A1500">
        <v>2022</v>
      </c>
      <c r="B1500">
        <v>3</v>
      </c>
      <c r="C1500" s="262">
        <v>44626</v>
      </c>
      <c r="D1500">
        <v>418</v>
      </c>
      <c r="E1500">
        <v>664</v>
      </c>
      <c r="F1500">
        <v>2</v>
      </c>
      <c r="G1500" t="s">
        <v>458</v>
      </c>
      <c r="H1500" t="s">
        <v>459</v>
      </c>
      <c r="I1500" t="s">
        <v>379</v>
      </c>
      <c r="J1500">
        <v>1</v>
      </c>
      <c r="K1500">
        <v>4</v>
      </c>
      <c r="L1500">
        <v>110</v>
      </c>
      <c r="M1500">
        <v>101.2</v>
      </c>
      <c r="N1500">
        <v>118.8</v>
      </c>
      <c r="Q1500">
        <v>156</v>
      </c>
      <c r="R1500">
        <v>174</v>
      </c>
      <c r="S1500">
        <v>169</v>
      </c>
      <c r="V1500">
        <v>117</v>
      </c>
      <c r="W1500">
        <v>130</v>
      </c>
      <c r="X1500">
        <v>124</v>
      </c>
      <c r="AA1500">
        <v>158</v>
      </c>
      <c r="AB1500">
        <v>201</v>
      </c>
      <c r="AC1500">
        <v>178</v>
      </c>
      <c r="AD1500">
        <v>180</v>
      </c>
      <c r="AE1500">
        <v>171</v>
      </c>
      <c r="AF1500">
        <v>120</v>
      </c>
      <c r="AG1500">
        <v>144</v>
      </c>
      <c r="AH1500">
        <v>132</v>
      </c>
      <c r="AI1500">
        <v>137</v>
      </c>
      <c r="AJ1500">
        <v>132</v>
      </c>
      <c r="AM1500">
        <v>173.375</v>
      </c>
      <c r="AN1500">
        <v>129.5</v>
      </c>
      <c r="AP1500">
        <v>21</v>
      </c>
      <c r="AQ1500">
        <v>171</v>
      </c>
      <c r="AR1500"/>
      <c r="AS1500"/>
      <c r="BG1500">
        <v>0</v>
      </c>
      <c r="BH1500"/>
      <c r="BV1500">
        <v>0</v>
      </c>
      <c r="BW1500"/>
      <c r="CG1500">
        <v>0</v>
      </c>
      <c r="CH1500">
        <v>0</v>
      </c>
      <c r="CI1500"/>
      <c r="CJ1500">
        <v>1.4999999999999999E-2</v>
      </c>
      <c r="CQ1500" t="s">
        <v>380</v>
      </c>
      <c r="CR1500" t="s">
        <v>381</v>
      </c>
      <c r="CS1500">
        <v>0</v>
      </c>
    </row>
    <row r="1501" spans="1:97" x14ac:dyDescent="0.2">
      <c r="A1501">
        <v>2022</v>
      </c>
      <c r="B1501">
        <v>3</v>
      </c>
      <c r="C1501" s="262">
        <v>44626</v>
      </c>
      <c r="D1501">
        <v>418</v>
      </c>
      <c r="E1501">
        <v>665</v>
      </c>
      <c r="F1501">
        <v>2</v>
      </c>
      <c r="G1501" t="s">
        <v>377</v>
      </c>
      <c r="H1501" t="s">
        <v>378</v>
      </c>
      <c r="I1501" t="s">
        <v>379</v>
      </c>
      <c r="J1501">
        <v>1</v>
      </c>
      <c r="K1501">
        <v>4</v>
      </c>
      <c r="L1501">
        <v>110</v>
      </c>
      <c r="M1501">
        <v>101.2</v>
      </c>
      <c r="N1501">
        <v>118.8</v>
      </c>
      <c r="Q1501">
        <v>156</v>
      </c>
      <c r="R1501">
        <v>174</v>
      </c>
      <c r="S1501">
        <v>169</v>
      </c>
      <c r="V1501">
        <v>117</v>
      </c>
      <c r="W1501">
        <v>130</v>
      </c>
      <c r="X1501">
        <v>124</v>
      </c>
      <c r="AA1501">
        <v>158</v>
      </c>
      <c r="AB1501">
        <v>201</v>
      </c>
      <c r="AC1501">
        <v>178</v>
      </c>
      <c r="AD1501">
        <v>180</v>
      </c>
      <c r="AE1501">
        <v>171</v>
      </c>
      <c r="AF1501">
        <v>120</v>
      </c>
      <c r="AG1501">
        <v>144</v>
      </c>
      <c r="AH1501">
        <v>178</v>
      </c>
      <c r="AI1501">
        <v>180</v>
      </c>
      <c r="AJ1501">
        <v>171</v>
      </c>
      <c r="AM1501">
        <v>173.375</v>
      </c>
      <c r="AN1501">
        <v>145.5</v>
      </c>
      <c r="AP1501">
        <v>21</v>
      </c>
      <c r="AQ1501">
        <v>171</v>
      </c>
      <c r="AR1501"/>
      <c r="AS1501"/>
      <c r="BG1501">
        <v>0</v>
      </c>
      <c r="BH1501"/>
      <c r="BV1501">
        <v>0</v>
      </c>
      <c r="BW1501"/>
      <c r="CG1501">
        <v>0</v>
      </c>
      <c r="CH1501">
        <v>0</v>
      </c>
      <c r="CI1501"/>
      <c r="CJ1501">
        <v>1.4999999999999999E-2</v>
      </c>
      <c r="CQ1501" t="s">
        <v>380</v>
      </c>
      <c r="CR1501" t="s">
        <v>381</v>
      </c>
      <c r="CS1501">
        <v>0</v>
      </c>
    </row>
    <row r="1502" spans="1:97" x14ac:dyDescent="0.2">
      <c r="A1502">
        <v>2022</v>
      </c>
      <c r="B1502">
        <v>3</v>
      </c>
      <c r="C1502" s="262">
        <v>44626</v>
      </c>
      <c r="D1502">
        <v>375</v>
      </c>
      <c r="E1502">
        <v>437</v>
      </c>
      <c r="F1502">
        <v>3</v>
      </c>
      <c r="G1502" t="s">
        <v>250</v>
      </c>
      <c r="H1502" t="s">
        <v>251</v>
      </c>
      <c r="I1502" t="s">
        <v>160</v>
      </c>
      <c r="J1502">
        <v>4</v>
      </c>
      <c r="K1502">
        <v>2</v>
      </c>
      <c r="L1502">
        <v>168</v>
      </c>
      <c r="M1502">
        <v>158.08799999999999</v>
      </c>
      <c r="N1502">
        <v>179.928</v>
      </c>
      <c r="O1502">
        <v>295</v>
      </c>
      <c r="P1502">
        <v>288</v>
      </c>
      <c r="Q1502">
        <v>283</v>
      </c>
      <c r="R1502">
        <v>292</v>
      </c>
      <c r="S1502">
        <v>293</v>
      </c>
      <c r="T1502">
        <v>176</v>
      </c>
      <c r="U1502">
        <v>171</v>
      </c>
      <c r="V1502">
        <v>171</v>
      </c>
      <c r="W1502">
        <v>175</v>
      </c>
      <c r="X1502">
        <v>175</v>
      </c>
      <c r="Y1502">
        <v>116</v>
      </c>
      <c r="Z1502">
        <v>122</v>
      </c>
      <c r="AA1502">
        <v>299</v>
      </c>
      <c r="AB1502">
        <v>256</v>
      </c>
      <c r="AC1502">
        <v>265</v>
      </c>
      <c r="AD1502">
        <v>275</v>
      </c>
      <c r="AE1502">
        <v>255</v>
      </c>
      <c r="AF1502">
        <v>190</v>
      </c>
      <c r="AG1502">
        <v>191</v>
      </c>
      <c r="AH1502">
        <v>178</v>
      </c>
      <c r="AI1502">
        <v>185</v>
      </c>
      <c r="AJ1502">
        <v>192</v>
      </c>
      <c r="AK1502">
        <v>121</v>
      </c>
      <c r="AL1502">
        <v>121</v>
      </c>
      <c r="AM1502">
        <v>280.10000000000002</v>
      </c>
      <c r="AN1502">
        <v>180.4</v>
      </c>
      <c r="AP1502">
        <v>120</v>
      </c>
      <c r="AQ1502">
        <v>120</v>
      </c>
      <c r="AR1502">
        <v>7.5</v>
      </c>
      <c r="AS1502">
        <v>7.5</v>
      </c>
      <c r="AV1502">
        <v>1325</v>
      </c>
      <c r="AW1502">
        <v>7</v>
      </c>
      <c r="AX1502">
        <v>8</v>
      </c>
      <c r="AY1502">
        <v>5</v>
      </c>
      <c r="BG1502">
        <v>0</v>
      </c>
      <c r="BH1502">
        <v>1325</v>
      </c>
      <c r="BK1502">
        <v>1775</v>
      </c>
      <c r="BL1502">
        <v>2</v>
      </c>
      <c r="BM1502">
        <v>4</v>
      </c>
      <c r="BN1502">
        <v>5</v>
      </c>
      <c r="BV1502">
        <v>0</v>
      </c>
      <c r="BW1502">
        <v>1775</v>
      </c>
      <c r="BX1502">
        <v>4</v>
      </c>
      <c r="BY1502">
        <v>6</v>
      </c>
      <c r="BZ1502">
        <v>5</v>
      </c>
      <c r="CG1502">
        <v>0</v>
      </c>
      <c r="CH1502">
        <v>0</v>
      </c>
      <c r="CI1502">
        <v>3100</v>
      </c>
      <c r="CJ1502">
        <v>1.4999999999999999E-2</v>
      </c>
      <c r="CQ1502" t="s">
        <v>174</v>
      </c>
      <c r="CR1502" t="s">
        <v>175</v>
      </c>
      <c r="CS1502">
        <v>0</v>
      </c>
    </row>
    <row r="1503" spans="1:97" x14ac:dyDescent="0.2">
      <c r="A1503">
        <v>2022</v>
      </c>
      <c r="B1503">
        <v>3</v>
      </c>
      <c r="C1503" s="262">
        <v>44626</v>
      </c>
      <c r="D1503">
        <v>379</v>
      </c>
      <c r="E1503">
        <v>441</v>
      </c>
      <c r="F1503">
        <v>3</v>
      </c>
      <c r="G1503" t="s">
        <v>446</v>
      </c>
      <c r="H1503" t="s">
        <v>447</v>
      </c>
      <c r="I1503" t="s">
        <v>160</v>
      </c>
      <c r="J1503">
        <v>4</v>
      </c>
      <c r="K1503">
        <v>2</v>
      </c>
      <c r="L1503">
        <v>110</v>
      </c>
      <c r="M1503">
        <v>104.94</v>
      </c>
      <c r="N1503">
        <v>117.04</v>
      </c>
      <c r="AM1503"/>
      <c r="AN1503"/>
      <c r="AP1503">
        <v>120</v>
      </c>
      <c r="AQ1503">
        <v>120</v>
      </c>
      <c r="AR1503"/>
      <c r="AS1503"/>
      <c r="AV1503">
        <v>504</v>
      </c>
      <c r="BG1503">
        <v>0</v>
      </c>
      <c r="BH1503">
        <v>504</v>
      </c>
      <c r="BV1503">
        <v>0</v>
      </c>
      <c r="BW1503"/>
      <c r="CG1503">
        <v>0</v>
      </c>
      <c r="CH1503">
        <v>0</v>
      </c>
      <c r="CI1503"/>
      <c r="CJ1503">
        <v>1.4999999999999999E-2</v>
      </c>
      <c r="CQ1503" t="s">
        <v>380</v>
      </c>
      <c r="CR1503" t="s">
        <v>381</v>
      </c>
      <c r="CS1503">
        <v>0</v>
      </c>
    </row>
    <row r="1504" spans="1:97" x14ac:dyDescent="0.2">
      <c r="A1504">
        <v>2022</v>
      </c>
      <c r="B1504">
        <v>3</v>
      </c>
      <c r="C1504" s="262">
        <v>44626</v>
      </c>
      <c r="D1504">
        <v>34</v>
      </c>
      <c r="E1504">
        <v>100</v>
      </c>
      <c r="F1504">
        <v>4</v>
      </c>
      <c r="G1504" t="s">
        <v>259</v>
      </c>
      <c r="H1504" t="s">
        <v>260</v>
      </c>
      <c r="I1504" t="s">
        <v>160</v>
      </c>
      <c r="J1504">
        <v>4</v>
      </c>
      <c r="K1504">
        <v>6</v>
      </c>
      <c r="L1504">
        <v>20</v>
      </c>
      <c r="M1504">
        <v>18.600000000000001</v>
      </c>
      <c r="N1504">
        <v>21.4</v>
      </c>
      <c r="O1504">
        <v>27</v>
      </c>
      <c r="P1504">
        <v>25</v>
      </c>
      <c r="Q1504">
        <v>27</v>
      </c>
      <c r="R1504">
        <v>27</v>
      </c>
      <c r="T1504">
        <v>21</v>
      </c>
      <c r="U1504">
        <v>20</v>
      </c>
      <c r="V1504">
        <v>21</v>
      </c>
      <c r="W1504">
        <v>21</v>
      </c>
      <c r="AM1504">
        <v>26.5</v>
      </c>
      <c r="AN1504">
        <v>20.75</v>
      </c>
      <c r="AP1504">
        <v>140</v>
      </c>
      <c r="AQ1504">
        <v>103</v>
      </c>
      <c r="AR1504"/>
      <c r="AS1504"/>
      <c r="BG1504">
        <v>0</v>
      </c>
      <c r="BH1504"/>
      <c r="BV1504">
        <v>0</v>
      </c>
      <c r="BW1504"/>
      <c r="CG1504">
        <v>0</v>
      </c>
      <c r="CH1504">
        <v>0</v>
      </c>
      <c r="CI1504"/>
      <c r="CJ1504">
        <v>1.4999999999999999E-2</v>
      </c>
      <c r="CQ1504" t="s">
        <v>169</v>
      </c>
      <c r="CR1504" t="s">
        <v>179</v>
      </c>
      <c r="CS1504">
        <v>0</v>
      </c>
    </row>
    <row r="1505" spans="1:97" x14ac:dyDescent="0.2">
      <c r="A1505">
        <v>2022</v>
      </c>
      <c r="B1505">
        <v>3</v>
      </c>
      <c r="C1505" s="262">
        <v>44626</v>
      </c>
      <c r="D1505">
        <v>34</v>
      </c>
      <c r="E1505">
        <v>102</v>
      </c>
      <c r="F1505">
        <v>4</v>
      </c>
      <c r="G1505" t="s">
        <v>265</v>
      </c>
      <c r="H1505" t="s">
        <v>266</v>
      </c>
      <c r="I1505" t="s">
        <v>160</v>
      </c>
      <c r="J1505">
        <v>4</v>
      </c>
      <c r="K1505">
        <v>6</v>
      </c>
      <c r="L1505">
        <v>20</v>
      </c>
      <c r="M1505">
        <v>18.600000000000001</v>
      </c>
      <c r="N1505">
        <v>21.4</v>
      </c>
      <c r="O1505">
        <v>27</v>
      </c>
      <c r="P1505">
        <v>25</v>
      </c>
      <c r="Q1505">
        <v>27</v>
      </c>
      <c r="R1505">
        <v>27</v>
      </c>
      <c r="T1505">
        <v>21</v>
      </c>
      <c r="U1505">
        <v>20</v>
      </c>
      <c r="V1505">
        <v>21</v>
      </c>
      <c r="W1505">
        <v>21</v>
      </c>
      <c r="AM1505">
        <v>26.5</v>
      </c>
      <c r="AN1505">
        <v>20.75</v>
      </c>
      <c r="AP1505">
        <v>140</v>
      </c>
      <c r="AQ1505">
        <v>103</v>
      </c>
      <c r="AR1505"/>
      <c r="AS1505"/>
      <c r="BG1505">
        <v>0</v>
      </c>
      <c r="BH1505"/>
      <c r="BV1505">
        <v>0</v>
      </c>
      <c r="BW1505"/>
      <c r="CG1505">
        <v>0</v>
      </c>
      <c r="CH1505">
        <v>0</v>
      </c>
      <c r="CI1505"/>
      <c r="CJ1505">
        <v>1.4999999999999999E-2</v>
      </c>
      <c r="CQ1505" t="s">
        <v>169</v>
      </c>
      <c r="CR1505" t="s">
        <v>179</v>
      </c>
      <c r="CS1505">
        <v>0</v>
      </c>
    </row>
    <row r="1506" spans="1:97" x14ac:dyDescent="0.2">
      <c r="A1506">
        <v>2022</v>
      </c>
      <c r="B1506">
        <v>3</v>
      </c>
      <c r="C1506" s="262">
        <v>44626</v>
      </c>
      <c r="D1506">
        <v>34</v>
      </c>
      <c r="E1506">
        <v>103</v>
      </c>
      <c r="F1506">
        <v>4</v>
      </c>
      <c r="G1506" t="s">
        <v>268</v>
      </c>
      <c r="H1506" t="s">
        <v>269</v>
      </c>
      <c r="I1506" t="s">
        <v>160</v>
      </c>
      <c r="J1506">
        <v>4</v>
      </c>
      <c r="K1506">
        <v>6</v>
      </c>
      <c r="L1506">
        <v>89</v>
      </c>
      <c r="M1506">
        <v>82.77</v>
      </c>
      <c r="N1506">
        <v>95.23</v>
      </c>
      <c r="O1506">
        <v>123</v>
      </c>
      <c r="P1506">
        <v>129</v>
      </c>
      <c r="Q1506">
        <v>132</v>
      </c>
      <c r="R1506">
        <v>123</v>
      </c>
      <c r="T1506">
        <v>84</v>
      </c>
      <c r="U1506">
        <v>87</v>
      </c>
      <c r="V1506">
        <v>89</v>
      </c>
      <c r="W1506">
        <v>84</v>
      </c>
      <c r="AM1506">
        <v>126.75</v>
      </c>
      <c r="AN1506">
        <v>86</v>
      </c>
      <c r="AP1506">
        <v>140</v>
      </c>
      <c r="AQ1506">
        <v>103</v>
      </c>
      <c r="AR1506"/>
      <c r="AS1506"/>
      <c r="AV1506">
        <v>936</v>
      </c>
      <c r="AW1506">
        <v>3</v>
      </c>
      <c r="AX1506">
        <v>3</v>
      </c>
      <c r="AY1506">
        <v>2</v>
      </c>
      <c r="BG1506">
        <v>0</v>
      </c>
      <c r="BH1506">
        <v>936</v>
      </c>
      <c r="BK1506">
        <v>1332</v>
      </c>
      <c r="BV1506">
        <v>0</v>
      </c>
      <c r="BW1506">
        <v>1332</v>
      </c>
      <c r="CG1506">
        <v>0</v>
      </c>
      <c r="CH1506">
        <v>0</v>
      </c>
      <c r="CI1506">
        <v>2268</v>
      </c>
      <c r="CJ1506">
        <v>1.4999999999999999E-2</v>
      </c>
      <c r="CQ1506" t="s">
        <v>169</v>
      </c>
      <c r="CR1506" t="s">
        <v>179</v>
      </c>
      <c r="CS1506">
        <v>0</v>
      </c>
    </row>
    <row r="1507" spans="1:97" x14ac:dyDescent="0.2">
      <c r="A1507">
        <v>2022</v>
      </c>
      <c r="B1507">
        <v>3</v>
      </c>
      <c r="C1507" s="262">
        <v>44626</v>
      </c>
      <c r="D1507">
        <v>34</v>
      </c>
      <c r="E1507">
        <v>104</v>
      </c>
      <c r="F1507">
        <v>4</v>
      </c>
      <c r="G1507" t="s">
        <v>271</v>
      </c>
      <c r="H1507" t="s">
        <v>272</v>
      </c>
      <c r="I1507" t="s">
        <v>160</v>
      </c>
      <c r="J1507">
        <v>4</v>
      </c>
      <c r="K1507">
        <v>6</v>
      </c>
      <c r="L1507">
        <v>89</v>
      </c>
      <c r="M1507">
        <v>82.77</v>
      </c>
      <c r="N1507">
        <v>95.23</v>
      </c>
      <c r="O1507">
        <v>123</v>
      </c>
      <c r="P1507">
        <v>129</v>
      </c>
      <c r="Q1507">
        <v>132</v>
      </c>
      <c r="R1507">
        <v>123</v>
      </c>
      <c r="T1507">
        <v>84</v>
      </c>
      <c r="U1507">
        <v>87</v>
      </c>
      <c r="V1507">
        <v>89</v>
      </c>
      <c r="W1507">
        <v>84</v>
      </c>
      <c r="Y1507">
        <v>110</v>
      </c>
      <c r="AM1507">
        <v>126.75</v>
      </c>
      <c r="AN1507">
        <v>86</v>
      </c>
      <c r="AP1507">
        <v>140</v>
      </c>
      <c r="AQ1507">
        <v>103</v>
      </c>
      <c r="AR1507">
        <v>8.1818181818181817</v>
      </c>
      <c r="AS1507">
        <v>8.1818181818181817</v>
      </c>
      <c r="BG1507">
        <v>0</v>
      </c>
      <c r="BH1507"/>
      <c r="BV1507">
        <v>0</v>
      </c>
      <c r="BW1507"/>
      <c r="CG1507">
        <v>0</v>
      </c>
      <c r="CH1507">
        <v>0</v>
      </c>
      <c r="CI1507"/>
      <c r="CJ1507">
        <v>1.4999999999999999E-2</v>
      </c>
      <c r="CQ1507" t="s">
        <v>169</v>
      </c>
      <c r="CR1507" t="s">
        <v>179</v>
      </c>
      <c r="CS1507">
        <v>0</v>
      </c>
    </row>
    <row r="1508" spans="1:97" x14ac:dyDescent="0.2">
      <c r="A1508">
        <v>2022</v>
      </c>
      <c r="B1508">
        <v>3</v>
      </c>
      <c r="C1508" s="262">
        <v>44626</v>
      </c>
      <c r="D1508">
        <v>423</v>
      </c>
      <c r="E1508">
        <v>669</v>
      </c>
      <c r="F1508">
        <v>4</v>
      </c>
      <c r="G1508" t="s">
        <v>247</v>
      </c>
      <c r="H1508" t="s">
        <v>248</v>
      </c>
      <c r="I1508" t="s">
        <v>160</v>
      </c>
      <c r="J1508">
        <v>2</v>
      </c>
      <c r="K1508">
        <v>2</v>
      </c>
      <c r="L1508">
        <v>954</v>
      </c>
      <c r="M1508">
        <v>897.71400000000006</v>
      </c>
      <c r="N1508">
        <v>1021.734</v>
      </c>
      <c r="O1508">
        <v>1517</v>
      </c>
      <c r="P1508">
        <v>1400</v>
      </c>
      <c r="Q1508">
        <v>1384</v>
      </c>
      <c r="R1508">
        <v>1441</v>
      </c>
      <c r="S1508">
        <v>1486</v>
      </c>
      <c r="T1508">
        <v>1048</v>
      </c>
      <c r="U1508">
        <v>997</v>
      </c>
      <c r="V1508">
        <v>977</v>
      </c>
      <c r="W1508">
        <v>981</v>
      </c>
      <c r="X1508">
        <v>973</v>
      </c>
      <c r="Y1508">
        <v>167</v>
      </c>
      <c r="Z1508">
        <v>160</v>
      </c>
      <c r="AA1508">
        <v>1272</v>
      </c>
      <c r="AB1508">
        <v>1492</v>
      </c>
      <c r="AC1508">
        <v>1377</v>
      </c>
      <c r="AD1508">
        <v>1380</v>
      </c>
      <c r="AE1508">
        <v>1321</v>
      </c>
      <c r="AF1508">
        <v>1021</v>
      </c>
      <c r="AG1508">
        <v>1035</v>
      </c>
      <c r="AH1508">
        <v>1014</v>
      </c>
      <c r="AI1508">
        <v>1035</v>
      </c>
      <c r="AJ1508">
        <v>1106</v>
      </c>
      <c r="AK1508">
        <v>160</v>
      </c>
      <c r="AL1508">
        <v>158</v>
      </c>
      <c r="AM1508">
        <v>1407</v>
      </c>
      <c r="AN1508">
        <v>1018.7</v>
      </c>
      <c r="AP1508">
        <v>40</v>
      </c>
      <c r="AQ1508">
        <v>180</v>
      </c>
      <c r="AR1508">
        <v>11.18012422360249</v>
      </c>
      <c r="AS1508">
        <v>11.18012422360249</v>
      </c>
      <c r="AV1508">
        <v>444</v>
      </c>
      <c r="AW1508">
        <v>10</v>
      </c>
      <c r="AX1508">
        <v>10</v>
      </c>
      <c r="AY1508">
        <v>8</v>
      </c>
      <c r="BG1508">
        <v>0</v>
      </c>
      <c r="BH1508">
        <v>444</v>
      </c>
      <c r="BK1508">
        <v>420</v>
      </c>
      <c r="BL1508">
        <v>2</v>
      </c>
      <c r="BM1508">
        <v>4</v>
      </c>
      <c r="BN1508">
        <v>4</v>
      </c>
      <c r="BV1508">
        <v>0</v>
      </c>
      <c r="BW1508">
        <v>420</v>
      </c>
      <c r="BX1508">
        <v>6</v>
      </c>
      <c r="BY1508">
        <v>7</v>
      </c>
      <c r="BZ1508">
        <v>6</v>
      </c>
      <c r="CG1508">
        <v>0</v>
      </c>
      <c r="CH1508">
        <v>0</v>
      </c>
      <c r="CI1508">
        <v>864</v>
      </c>
      <c r="CJ1508">
        <v>1.4999999999999999E-2</v>
      </c>
      <c r="CQ1508" t="s">
        <v>174</v>
      </c>
      <c r="CR1508" t="s">
        <v>175</v>
      </c>
      <c r="CS1508">
        <v>0</v>
      </c>
    </row>
    <row r="1509" spans="1:97" x14ac:dyDescent="0.2">
      <c r="A1509">
        <v>2022</v>
      </c>
      <c r="B1509">
        <v>3</v>
      </c>
      <c r="C1509" s="262">
        <v>44626</v>
      </c>
      <c r="D1509">
        <v>380</v>
      </c>
      <c r="E1509">
        <v>443</v>
      </c>
      <c r="F1509">
        <v>5</v>
      </c>
      <c r="G1509" t="s">
        <v>450</v>
      </c>
      <c r="H1509" t="s">
        <v>451</v>
      </c>
      <c r="I1509" t="s">
        <v>160</v>
      </c>
      <c r="J1509">
        <v>4</v>
      </c>
      <c r="K1509">
        <v>2</v>
      </c>
      <c r="L1509">
        <v>184</v>
      </c>
      <c r="M1509">
        <v>177.00800000000001</v>
      </c>
      <c r="N1509">
        <v>195.04</v>
      </c>
      <c r="O1509">
        <v>318</v>
      </c>
      <c r="P1509">
        <v>308</v>
      </c>
      <c r="Q1509">
        <v>312</v>
      </c>
      <c r="R1509">
        <v>324</v>
      </c>
      <c r="S1509">
        <v>320</v>
      </c>
      <c r="T1509">
        <v>183</v>
      </c>
      <c r="U1509">
        <v>181</v>
      </c>
      <c r="V1509">
        <v>188</v>
      </c>
      <c r="W1509">
        <v>188</v>
      </c>
      <c r="X1509">
        <v>183</v>
      </c>
      <c r="AB1509">
        <v>328</v>
      </c>
      <c r="AC1509">
        <v>295</v>
      </c>
      <c r="AD1509">
        <v>302</v>
      </c>
      <c r="AE1509">
        <v>304</v>
      </c>
      <c r="AG1509">
        <v>227</v>
      </c>
      <c r="AH1509">
        <v>198</v>
      </c>
      <c r="AI1509">
        <v>212</v>
      </c>
      <c r="AJ1509">
        <v>194</v>
      </c>
      <c r="AM1509">
        <v>312.33333333333331</v>
      </c>
      <c r="AN1509">
        <v>194.88888888888891</v>
      </c>
      <c r="AP1509">
        <v>90</v>
      </c>
      <c r="AQ1509">
        <v>160</v>
      </c>
      <c r="AR1509"/>
      <c r="AS1509"/>
      <c r="AV1509">
        <v>804</v>
      </c>
      <c r="AW1509">
        <v>10</v>
      </c>
      <c r="AX1509">
        <v>10</v>
      </c>
      <c r="AY1509">
        <v>10</v>
      </c>
      <c r="BG1509">
        <v>0</v>
      </c>
      <c r="BH1509">
        <v>804</v>
      </c>
      <c r="BK1509">
        <v>792</v>
      </c>
      <c r="BL1509">
        <v>3</v>
      </c>
      <c r="BM1509">
        <v>3</v>
      </c>
      <c r="BN1509">
        <v>5</v>
      </c>
      <c r="BV1509">
        <v>0</v>
      </c>
      <c r="BW1509">
        <v>792</v>
      </c>
      <c r="BX1509">
        <v>6</v>
      </c>
      <c r="BY1509">
        <v>6</v>
      </c>
      <c r="BZ1509">
        <v>7</v>
      </c>
      <c r="CG1509">
        <v>0</v>
      </c>
      <c r="CH1509">
        <v>0</v>
      </c>
      <c r="CI1509">
        <v>1596</v>
      </c>
      <c r="CJ1509">
        <v>1.4999999999999999E-2</v>
      </c>
      <c r="CQ1509" t="s">
        <v>380</v>
      </c>
      <c r="CR1509" t="s">
        <v>381</v>
      </c>
      <c r="CS1509">
        <v>0</v>
      </c>
    </row>
    <row r="1510" spans="1:97" x14ac:dyDescent="0.2">
      <c r="A1510">
        <v>2022</v>
      </c>
      <c r="B1510">
        <v>3</v>
      </c>
      <c r="C1510" s="262">
        <v>44626</v>
      </c>
      <c r="D1510">
        <v>380</v>
      </c>
      <c r="E1510">
        <v>444</v>
      </c>
      <c r="F1510">
        <v>5</v>
      </c>
      <c r="G1510" t="s">
        <v>452</v>
      </c>
      <c r="H1510" t="s">
        <v>453</v>
      </c>
      <c r="I1510" t="s">
        <v>160</v>
      </c>
      <c r="J1510">
        <v>4</v>
      </c>
      <c r="K1510">
        <v>2</v>
      </c>
      <c r="L1510">
        <v>166</v>
      </c>
      <c r="M1510">
        <v>159.02799999999999</v>
      </c>
      <c r="N1510">
        <v>175.96</v>
      </c>
      <c r="O1510">
        <v>256</v>
      </c>
      <c r="P1510">
        <v>268</v>
      </c>
      <c r="Q1510">
        <v>258</v>
      </c>
      <c r="R1510">
        <v>252</v>
      </c>
      <c r="S1510">
        <v>258</v>
      </c>
      <c r="T1510">
        <v>166</v>
      </c>
      <c r="U1510">
        <v>169</v>
      </c>
      <c r="V1510">
        <v>167</v>
      </c>
      <c r="W1510">
        <v>164</v>
      </c>
      <c r="X1510">
        <v>162</v>
      </c>
      <c r="AB1510">
        <v>226</v>
      </c>
      <c r="AC1510">
        <v>240</v>
      </c>
      <c r="AD1510">
        <v>228</v>
      </c>
      <c r="AE1510">
        <v>240</v>
      </c>
      <c r="AG1510">
        <v>182</v>
      </c>
      <c r="AH1510">
        <v>187</v>
      </c>
      <c r="AI1510">
        <v>181</v>
      </c>
      <c r="AJ1510">
        <v>183</v>
      </c>
      <c r="AM1510">
        <v>247.33333333333329</v>
      </c>
      <c r="AN1510">
        <v>173.44444444444451</v>
      </c>
      <c r="AP1510">
        <v>90</v>
      </c>
      <c r="AQ1510">
        <v>160</v>
      </c>
      <c r="AR1510"/>
      <c r="AS1510"/>
      <c r="BG1510">
        <v>0</v>
      </c>
      <c r="BH1510"/>
      <c r="BV1510">
        <v>0</v>
      </c>
      <c r="BW1510"/>
      <c r="CG1510">
        <v>0</v>
      </c>
      <c r="CH1510">
        <v>0</v>
      </c>
      <c r="CI1510"/>
      <c r="CJ1510">
        <v>1.4999999999999999E-2</v>
      </c>
      <c r="CQ1510" t="s">
        <v>380</v>
      </c>
      <c r="CR1510" t="s">
        <v>381</v>
      </c>
      <c r="CS1510">
        <v>0</v>
      </c>
    </row>
    <row r="1511" spans="1:97" x14ac:dyDescent="0.2">
      <c r="A1511">
        <v>2022</v>
      </c>
      <c r="B1511">
        <v>3</v>
      </c>
      <c r="C1511" s="262">
        <v>44626</v>
      </c>
      <c r="D1511">
        <v>418</v>
      </c>
      <c r="E1511">
        <v>665</v>
      </c>
      <c r="F1511">
        <v>5</v>
      </c>
      <c r="G1511" t="s">
        <v>377</v>
      </c>
      <c r="H1511" t="s">
        <v>378</v>
      </c>
      <c r="I1511" t="s">
        <v>379</v>
      </c>
      <c r="J1511">
        <v>1</v>
      </c>
      <c r="K1511">
        <v>4</v>
      </c>
      <c r="L1511">
        <v>110</v>
      </c>
      <c r="M1511">
        <v>101.2</v>
      </c>
      <c r="N1511">
        <v>118.8</v>
      </c>
      <c r="Z1511">
        <v>153</v>
      </c>
      <c r="AK1511">
        <v>154</v>
      </c>
      <c r="AL1511">
        <v>151</v>
      </c>
      <c r="AM1511"/>
      <c r="AN1511"/>
      <c r="AP1511">
        <v>21</v>
      </c>
      <c r="AQ1511">
        <v>171</v>
      </c>
      <c r="AR1511">
        <v>23.684210526315791</v>
      </c>
      <c r="AS1511">
        <v>23.684210526315791</v>
      </c>
      <c r="BG1511">
        <v>0</v>
      </c>
      <c r="BH1511"/>
      <c r="BV1511">
        <v>0</v>
      </c>
      <c r="BW1511"/>
      <c r="CG1511">
        <v>0</v>
      </c>
      <c r="CH1511">
        <v>0</v>
      </c>
      <c r="CI1511"/>
      <c r="CJ1511">
        <v>1.4999999999999999E-2</v>
      </c>
      <c r="CQ1511" t="s">
        <v>380</v>
      </c>
      <c r="CR1511" t="s">
        <v>381</v>
      </c>
      <c r="CS1511">
        <v>0</v>
      </c>
    </row>
    <row r="1512" spans="1:97" x14ac:dyDescent="0.2">
      <c r="A1512">
        <v>2022</v>
      </c>
      <c r="B1512">
        <v>3</v>
      </c>
      <c r="C1512" s="262">
        <v>44626</v>
      </c>
      <c r="D1512">
        <v>212</v>
      </c>
      <c r="E1512">
        <v>178</v>
      </c>
      <c r="F1512">
        <v>6</v>
      </c>
      <c r="G1512" t="s">
        <v>439</v>
      </c>
      <c r="H1512" t="s">
        <v>440</v>
      </c>
      <c r="I1512" t="s">
        <v>160</v>
      </c>
      <c r="J1512">
        <v>2</v>
      </c>
      <c r="K1512">
        <v>2</v>
      </c>
      <c r="L1512">
        <v>50</v>
      </c>
      <c r="M1512">
        <v>46.5</v>
      </c>
      <c r="N1512">
        <v>53.5</v>
      </c>
      <c r="Y1512">
        <v>128</v>
      </c>
      <c r="Z1512">
        <v>119</v>
      </c>
      <c r="AK1512">
        <v>119</v>
      </c>
      <c r="AL1512">
        <v>119</v>
      </c>
      <c r="AM1512"/>
      <c r="AN1512"/>
      <c r="AP1512">
        <v>60</v>
      </c>
      <c r="AQ1512">
        <v>120</v>
      </c>
      <c r="AR1512">
        <v>14.87603305785124</v>
      </c>
      <c r="AS1512">
        <v>14.87603305785124</v>
      </c>
      <c r="BG1512">
        <v>0</v>
      </c>
      <c r="BH1512"/>
      <c r="BV1512">
        <v>0</v>
      </c>
      <c r="BW1512"/>
      <c r="CG1512">
        <v>0</v>
      </c>
      <c r="CH1512">
        <v>0</v>
      </c>
      <c r="CI1512"/>
      <c r="CJ1512">
        <v>1.4999999999999999E-2</v>
      </c>
      <c r="CQ1512" t="s">
        <v>169</v>
      </c>
      <c r="CR1512" t="s">
        <v>238</v>
      </c>
      <c r="CS1512">
        <v>0</v>
      </c>
    </row>
    <row r="1513" spans="1:97" x14ac:dyDescent="0.2">
      <c r="A1513">
        <v>2022</v>
      </c>
      <c r="B1513">
        <v>3</v>
      </c>
      <c r="C1513" s="262">
        <v>44626</v>
      </c>
      <c r="D1513">
        <v>377</v>
      </c>
      <c r="E1513">
        <v>439</v>
      </c>
      <c r="F1513">
        <v>6</v>
      </c>
      <c r="G1513" t="s">
        <v>202</v>
      </c>
      <c r="H1513" t="s">
        <v>203</v>
      </c>
      <c r="I1513" t="s">
        <v>160</v>
      </c>
      <c r="J1513">
        <v>4</v>
      </c>
      <c r="K1513">
        <v>1</v>
      </c>
      <c r="L1513">
        <v>343</v>
      </c>
      <c r="M1513">
        <v>308.7</v>
      </c>
      <c r="N1513">
        <v>377.3</v>
      </c>
      <c r="O1513">
        <v>381</v>
      </c>
      <c r="P1513">
        <v>392</v>
      </c>
      <c r="Q1513">
        <v>375</v>
      </c>
      <c r="T1513">
        <v>313</v>
      </c>
      <c r="U1513">
        <v>328</v>
      </c>
      <c r="V1513">
        <v>341</v>
      </c>
      <c r="Y1513">
        <v>309</v>
      </c>
      <c r="AM1513">
        <v>382.66666666666669</v>
      </c>
      <c r="AN1513">
        <v>327.33333333333331</v>
      </c>
      <c r="AP1513">
        <v>45</v>
      </c>
      <c r="AQ1513">
        <v>320</v>
      </c>
      <c r="AR1513">
        <v>2.912621359223301</v>
      </c>
      <c r="AS1513">
        <v>2.912621359223301</v>
      </c>
      <c r="AV1513">
        <v>380</v>
      </c>
      <c r="AW1513">
        <v>2</v>
      </c>
      <c r="AX1513">
        <v>2</v>
      </c>
      <c r="AY1513">
        <v>1</v>
      </c>
      <c r="BG1513">
        <v>0</v>
      </c>
      <c r="BH1513">
        <v>380</v>
      </c>
      <c r="BV1513">
        <v>0</v>
      </c>
      <c r="BW1513"/>
      <c r="CG1513">
        <v>0</v>
      </c>
      <c r="CH1513">
        <v>0</v>
      </c>
      <c r="CI1513"/>
      <c r="CJ1513">
        <v>1.4999999999999999E-2</v>
      </c>
      <c r="CQ1513" t="s">
        <v>169</v>
      </c>
      <c r="CR1513" t="s">
        <v>179</v>
      </c>
      <c r="CS1513">
        <v>0</v>
      </c>
    </row>
    <row r="1514" spans="1:97" x14ac:dyDescent="0.2">
      <c r="A1514">
        <v>2022</v>
      </c>
      <c r="B1514">
        <v>3</v>
      </c>
      <c r="C1514" s="262">
        <v>44626</v>
      </c>
      <c r="D1514">
        <v>380</v>
      </c>
      <c r="E1514">
        <v>444</v>
      </c>
      <c r="F1514">
        <v>6</v>
      </c>
      <c r="G1514" t="s">
        <v>452</v>
      </c>
      <c r="H1514" t="s">
        <v>453</v>
      </c>
      <c r="I1514" t="s">
        <v>160</v>
      </c>
      <c r="J1514">
        <v>4</v>
      </c>
      <c r="K1514">
        <v>2</v>
      </c>
      <c r="L1514">
        <v>166</v>
      </c>
      <c r="M1514">
        <v>159.02799999999999</v>
      </c>
      <c r="N1514">
        <v>175.96</v>
      </c>
      <c r="Y1514">
        <v>183</v>
      </c>
      <c r="Z1514">
        <v>151</v>
      </c>
      <c r="AK1514">
        <v>176</v>
      </c>
      <c r="AL1514">
        <v>172</v>
      </c>
      <c r="AM1514"/>
      <c r="AN1514"/>
      <c r="AP1514">
        <v>90</v>
      </c>
      <c r="AQ1514">
        <v>160</v>
      </c>
      <c r="AR1514">
        <v>5.2941176470588234</v>
      </c>
      <c r="AS1514">
        <v>5.2941176470588234</v>
      </c>
      <c r="BG1514">
        <v>0</v>
      </c>
      <c r="BH1514"/>
      <c r="BV1514">
        <v>0</v>
      </c>
      <c r="BW1514"/>
      <c r="CG1514">
        <v>0</v>
      </c>
      <c r="CH1514">
        <v>0</v>
      </c>
      <c r="CI1514"/>
      <c r="CJ1514">
        <v>1.4999999999999999E-2</v>
      </c>
      <c r="CQ1514" t="s">
        <v>380</v>
      </c>
      <c r="CR1514" t="s">
        <v>381</v>
      </c>
      <c r="CS1514">
        <v>0</v>
      </c>
    </row>
    <row r="1515" spans="1:97" x14ac:dyDescent="0.2">
      <c r="A1515">
        <v>2022</v>
      </c>
      <c r="B1515">
        <v>3</v>
      </c>
      <c r="C1515" s="262">
        <v>44626</v>
      </c>
      <c r="D1515">
        <v>383</v>
      </c>
      <c r="E1515">
        <v>550</v>
      </c>
      <c r="F1515">
        <v>6</v>
      </c>
      <c r="G1515" t="s">
        <v>382</v>
      </c>
      <c r="H1515" t="s">
        <v>383</v>
      </c>
      <c r="I1515" t="s">
        <v>160</v>
      </c>
      <c r="J1515">
        <v>3</v>
      </c>
      <c r="K1515">
        <v>1</v>
      </c>
      <c r="L1515">
        <v>35</v>
      </c>
      <c r="M1515">
        <v>32.024999999999999</v>
      </c>
      <c r="N1515">
        <v>38.045000000000002</v>
      </c>
      <c r="S1515">
        <v>53</v>
      </c>
      <c r="X1515">
        <v>43</v>
      </c>
      <c r="Z1515">
        <v>98</v>
      </c>
      <c r="AA1515">
        <v>62</v>
      </c>
      <c r="AB1515">
        <v>65</v>
      </c>
      <c r="AC1515">
        <v>65</v>
      </c>
      <c r="AD1515">
        <v>63</v>
      </c>
      <c r="AE1515">
        <v>68</v>
      </c>
      <c r="AF1515">
        <v>40</v>
      </c>
      <c r="AG1515">
        <v>40</v>
      </c>
      <c r="AH1515">
        <v>40</v>
      </c>
      <c r="AI1515">
        <v>39</v>
      </c>
      <c r="AJ1515">
        <v>40</v>
      </c>
      <c r="AK1515">
        <v>94</v>
      </c>
      <c r="AL1515">
        <v>94</v>
      </c>
      <c r="AM1515">
        <v>62.666666666666657</v>
      </c>
      <c r="AN1515">
        <v>40.333333333333343</v>
      </c>
      <c r="AP1515">
        <v>114</v>
      </c>
      <c r="AQ1515">
        <v>95</v>
      </c>
      <c r="AR1515">
        <v>12.631578947368419</v>
      </c>
      <c r="AS1515">
        <v>12.631578947368419</v>
      </c>
      <c r="AW1515">
        <v>3</v>
      </c>
      <c r="AX1515">
        <v>3</v>
      </c>
      <c r="AY1515">
        <v>4</v>
      </c>
      <c r="BG1515">
        <v>0</v>
      </c>
      <c r="BH1515"/>
      <c r="BK1515">
        <v>3</v>
      </c>
      <c r="BL1515">
        <v>4</v>
      </c>
      <c r="BM1515">
        <v>4</v>
      </c>
      <c r="BV1515">
        <v>0</v>
      </c>
      <c r="BW1515">
        <v>3</v>
      </c>
      <c r="BX1515">
        <v>7</v>
      </c>
      <c r="BY1515">
        <v>7</v>
      </c>
      <c r="CG1515">
        <v>0</v>
      </c>
      <c r="CH1515">
        <v>0</v>
      </c>
      <c r="CI1515"/>
      <c r="CJ1515">
        <v>1.4999999999999999E-2</v>
      </c>
      <c r="CQ1515" t="s">
        <v>174</v>
      </c>
      <c r="CR1515" t="s">
        <v>175</v>
      </c>
      <c r="CS1515">
        <v>0</v>
      </c>
    </row>
    <row r="1516" spans="1:97" x14ac:dyDescent="0.2">
      <c r="A1516">
        <v>2022</v>
      </c>
      <c r="B1516">
        <v>3</v>
      </c>
      <c r="C1516" s="262">
        <v>44626</v>
      </c>
      <c r="D1516">
        <v>212</v>
      </c>
      <c r="E1516">
        <v>140</v>
      </c>
      <c r="F1516">
        <v>7</v>
      </c>
      <c r="G1516" t="s">
        <v>437</v>
      </c>
      <c r="H1516" t="s">
        <v>438</v>
      </c>
      <c r="I1516" t="s">
        <v>160</v>
      </c>
      <c r="J1516">
        <v>2</v>
      </c>
      <c r="K1516">
        <v>2</v>
      </c>
      <c r="L1516">
        <v>485</v>
      </c>
      <c r="M1516">
        <v>451.05</v>
      </c>
      <c r="N1516">
        <v>518.95000000000005</v>
      </c>
      <c r="O1516">
        <v>594</v>
      </c>
      <c r="P1516">
        <v>621</v>
      </c>
      <c r="Q1516">
        <v>591</v>
      </c>
      <c r="R1516">
        <v>584</v>
      </c>
      <c r="S1516">
        <v>592</v>
      </c>
      <c r="T1516">
        <v>477</v>
      </c>
      <c r="U1516">
        <v>486</v>
      </c>
      <c r="V1516">
        <v>470</v>
      </c>
      <c r="W1516">
        <v>470</v>
      </c>
      <c r="X1516">
        <v>462</v>
      </c>
      <c r="AA1516">
        <v>560</v>
      </c>
      <c r="AB1516">
        <v>643</v>
      </c>
      <c r="AC1516">
        <v>675</v>
      </c>
      <c r="AD1516">
        <v>662</v>
      </c>
      <c r="AE1516">
        <v>536</v>
      </c>
      <c r="AF1516">
        <v>434</v>
      </c>
      <c r="AG1516">
        <v>480</v>
      </c>
      <c r="AH1516">
        <v>495</v>
      </c>
      <c r="AI1516">
        <v>488</v>
      </c>
      <c r="AJ1516">
        <v>480</v>
      </c>
      <c r="AM1516">
        <v>605.79999999999995</v>
      </c>
      <c r="AN1516">
        <v>474.2</v>
      </c>
      <c r="AP1516">
        <v>60</v>
      </c>
      <c r="AQ1516">
        <v>120</v>
      </c>
      <c r="AR1516"/>
      <c r="AS1516"/>
      <c r="AV1516">
        <v>420</v>
      </c>
      <c r="AW1516">
        <v>2</v>
      </c>
      <c r="AX1516">
        <v>2</v>
      </c>
      <c r="AY1516">
        <v>2</v>
      </c>
      <c r="BG1516">
        <v>0</v>
      </c>
      <c r="BH1516">
        <v>420</v>
      </c>
      <c r="BK1516">
        <v>420</v>
      </c>
      <c r="BM1516">
        <v>2</v>
      </c>
      <c r="BN1516">
        <v>6</v>
      </c>
      <c r="BV1516">
        <v>0</v>
      </c>
      <c r="BW1516">
        <v>420</v>
      </c>
      <c r="BY1516">
        <v>2</v>
      </c>
      <c r="BZ1516">
        <v>4</v>
      </c>
      <c r="CG1516">
        <v>0</v>
      </c>
      <c r="CH1516">
        <v>0</v>
      </c>
      <c r="CI1516">
        <v>840</v>
      </c>
      <c r="CJ1516">
        <v>1.4999999999999999E-2</v>
      </c>
      <c r="CQ1516" t="s">
        <v>169</v>
      </c>
      <c r="CR1516" t="s">
        <v>238</v>
      </c>
      <c r="CS1516">
        <v>0</v>
      </c>
    </row>
    <row r="1517" spans="1:97" x14ac:dyDescent="0.2">
      <c r="A1517">
        <v>2022</v>
      </c>
      <c r="B1517">
        <v>3</v>
      </c>
      <c r="C1517" s="262">
        <v>44626</v>
      </c>
      <c r="D1517">
        <v>212</v>
      </c>
      <c r="E1517">
        <v>178</v>
      </c>
      <c r="F1517">
        <v>7</v>
      </c>
      <c r="G1517" t="s">
        <v>439</v>
      </c>
      <c r="H1517" t="s">
        <v>440</v>
      </c>
      <c r="I1517" t="s">
        <v>160</v>
      </c>
      <c r="J1517">
        <v>2</v>
      </c>
      <c r="K1517">
        <v>2</v>
      </c>
      <c r="L1517">
        <v>50</v>
      </c>
      <c r="M1517">
        <v>46.5</v>
      </c>
      <c r="N1517">
        <v>53.5</v>
      </c>
      <c r="O1517">
        <v>72</v>
      </c>
      <c r="P1517">
        <v>68</v>
      </c>
      <c r="Q1517">
        <v>70</v>
      </c>
      <c r="R1517">
        <v>72</v>
      </c>
      <c r="S1517">
        <v>74</v>
      </c>
      <c r="T1517">
        <v>55</v>
      </c>
      <c r="U1517">
        <v>53</v>
      </c>
      <c r="V1517">
        <v>52</v>
      </c>
      <c r="W1517">
        <v>53</v>
      </c>
      <c r="X1517">
        <v>50</v>
      </c>
      <c r="AA1517">
        <v>86</v>
      </c>
      <c r="AB1517">
        <v>82</v>
      </c>
      <c r="AC1517">
        <v>75</v>
      </c>
      <c r="AD1517">
        <v>80</v>
      </c>
      <c r="AE1517">
        <v>67</v>
      </c>
      <c r="AF1517">
        <v>49</v>
      </c>
      <c r="AG1517">
        <v>53</v>
      </c>
      <c r="AH1517">
        <v>52</v>
      </c>
      <c r="AI1517">
        <v>55</v>
      </c>
      <c r="AJ1517">
        <v>51</v>
      </c>
      <c r="AM1517">
        <v>74.599999999999994</v>
      </c>
      <c r="AN1517">
        <v>52.3</v>
      </c>
      <c r="AP1517">
        <v>60</v>
      </c>
      <c r="AQ1517">
        <v>120</v>
      </c>
      <c r="AR1517"/>
      <c r="AS1517"/>
      <c r="AV1517">
        <v>420</v>
      </c>
      <c r="AW1517">
        <v>3</v>
      </c>
      <c r="AX1517">
        <v>3</v>
      </c>
      <c r="AY1517">
        <v>3</v>
      </c>
      <c r="BG1517">
        <v>0</v>
      </c>
      <c r="BH1517">
        <v>420</v>
      </c>
      <c r="BK1517">
        <v>420</v>
      </c>
      <c r="BL1517">
        <v>3</v>
      </c>
      <c r="BM1517">
        <v>1</v>
      </c>
      <c r="BN1517">
        <v>1</v>
      </c>
      <c r="BV1517">
        <v>0</v>
      </c>
      <c r="BW1517">
        <v>420</v>
      </c>
      <c r="BX1517">
        <v>3</v>
      </c>
      <c r="BY1517">
        <v>2</v>
      </c>
      <c r="BZ1517">
        <v>2</v>
      </c>
      <c r="CG1517">
        <v>0</v>
      </c>
      <c r="CH1517">
        <v>0</v>
      </c>
      <c r="CI1517">
        <v>840</v>
      </c>
      <c r="CJ1517">
        <v>1.4999999999999999E-2</v>
      </c>
      <c r="CQ1517" t="s">
        <v>169</v>
      </c>
      <c r="CR1517" t="s">
        <v>238</v>
      </c>
      <c r="CS1517">
        <v>0</v>
      </c>
    </row>
    <row r="1518" spans="1:97" x14ac:dyDescent="0.2">
      <c r="A1518">
        <v>2022</v>
      </c>
      <c r="B1518">
        <v>3</v>
      </c>
      <c r="C1518" s="262">
        <v>44626</v>
      </c>
      <c r="D1518">
        <v>52</v>
      </c>
      <c r="E1518">
        <v>130</v>
      </c>
      <c r="F1518">
        <v>25</v>
      </c>
      <c r="G1518" t="s">
        <v>421</v>
      </c>
      <c r="H1518" t="s">
        <v>422</v>
      </c>
      <c r="I1518" t="s">
        <v>282</v>
      </c>
      <c r="J1518">
        <v>9</v>
      </c>
      <c r="K1518">
        <v>1</v>
      </c>
      <c r="L1518">
        <v>12</v>
      </c>
      <c r="M1518">
        <v>11.16</v>
      </c>
      <c r="N1518">
        <v>12.84</v>
      </c>
      <c r="P1518">
        <v>20</v>
      </c>
      <c r="Q1518">
        <v>18</v>
      </c>
      <c r="R1518">
        <v>19</v>
      </c>
      <c r="S1518">
        <v>19</v>
      </c>
      <c r="U1518">
        <v>12</v>
      </c>
      <c r="V1518">
        <v>11</v>
      </c>
      <c r="W1518">
        <v>13</v>
      </c>
      <c r="X1518">
        <v>12</v>
      </c>
      <c r="Y1518">
        <v>74</v>
      </c>
      <c r="Z1518">
        <v>71</v>
      </c>
      <c r="AM1518">
        <v>19</v>
      </c>
      <c r="AN1518">
        <v>12</v>
      </c>
      <c r="AP1518">
        <v>336</v>
      </c>
      <c r="AQ1518">
        <v>96</v>
      </c>
      <c r="AR1518">
        <v>5.5555555555555554</v>
      </c>
      <c r="AS1518">
        <v>5.5555555555555554</v>
      </c>
      <c r="AW1518">
        <v>7</v>
      </c>
      <c r="AX1518">
        <v>8</v>
      </c>
      <c r="AY1518">
        <v>5</v>
      </c>
      <c r="BG1518">
        <v>0</v>
      </c>
      <c r="BH1518"/>
      <c r="BV1518">
        <v>0</v>
      </c>
      <c r="BW1518"/>
      <c r="CG1518">
        <v>0</v>
      </c>
      <c r="CH1518">
        <v>0</v>
      </c>
      <c r="CI1518"/>
      <c r="CJ1518">
        <v>0.02</v>
      </c>
      <c r="CQ1518" t="s">
        <v>169</v>
      </c>
      <c r="CR1518" t="s">
        <v>238</v>
      </c>
      <c r="CS1518">
        <v>0</v>
      </c>
    </row>
    <row r="1519" spans="1:97" x14ac:dyDescent="0.2">
      <c r="A1519">
        <v>2022</v>
      </c>
      <c r="B1519">
        <v>3</v>
      </c>
      <c r="C1519" s="262">
        <v>44626</v>
      </c>
      <c r="D1519">
        <v>227</v>
      </c>
      <c r="E1519">
        <v>155</v>
      </c>
      <c r="F1519">
        <v>28</v>
      </c>
      <c r="G1519" t="s">
        <v>315</v>
      </c>
      <c r="H1519" t="s">
        <v>316</v>
      </c>
      <c r="I1519" t="s">
        <v>317</v>
      </c>
      <c r="J1519">
        <v>3</v>
      </c>
      <c r="K1519">
        <v>2</v>
      </c>
      <c r="L1519">
        <v>122</v>
      </c>
      <c r="M1519">
        <v>113.46</v>
      </c>
      <c r="N1519">
        <v>130.54</v>
      </c>
      <c r="AM1519"/>
      <c r="AN1519"/>
      <c r="AP1519">
        <v>80</v>
      </c>
      <c r="AQ1519">
        <v>135</v>
      </c>
      <c r="AR1519"/>
      <c r="AS1519"/>
      <c r="BG1519">
        <v>0</v>
      </c>
      <c r="BH1519"/>
      <c r="BK1519">
        <v>144</v>
      </c>
      <c r="BV1519">
        <v>0</v>
      </c>
      <c r="BW1519">
        <v>144</v>
      </c>
      <c r="CG1519">
        <v>0</v>
      </c>
      <c r="CH1519">
        <v>0</v>
      </c>
      <c r="CI1519"/>
      <c r="CJ1519">
        <v>0.02</v>
      </c>
      <c r="CQ1519" t="s">
        <v>169</v>
      </c>
      <c r="CR1519" t="s">
        <v>170</v>
      </c>
      <c r="CS1519">
        <v>0</v>
      </c>
    </row>
    <row r="1520" spans="1:97" x14ac:dyDescent="0.2">
      <c r="A1520">
        <v>2022</v>
      </c>
      <c r="B1520">
        <v>3</v>
      </c>
      <c r="C1520" s="262">
        <v>44626</v>
      </c>
      <c r="D1520">
        <v>214</v>
      </c>
      <c r="E1520">
        <v>142</v>
      </c>
      <c r="F1520">
        <v>48</v>
      </c>
      <c r="G1520" t="s">
        <v>253</v>
      </c>
      <c r="H1520" t="s">
        <v>254</v>
      </c>
      <c r="I1520" t="s">
        <v>201</v>
      </c>
      <c r="J1520">
        <v>4</v>
      </c>
      <c r="K1520">
        <v>1</v>
      </c>
      <c r="L1520">
        <v>351</v>
      </c>
      <c r="M1520">
        <v>326.43</v>
      </c>
      <c r="N1520">
        <v>375.57</v>
      </c>
      <c r="AB1520">
        <v>405</v>
      </c>
      <c r="AC1520">
        <v>438</v>
      </c>
      <c r="AD1520">
        <v>441</v>
      </c>
      <c r="AE1520">
        <v>399</v>
      </c>
      <c r="AG1520">
        <v>354</v>
      </c>
      <c r="AH1520">
        <v>342</v>
      </c>
      <c r="AI1520">
        <v>348</v>
      </c>
      <c r="AJ1520">
        <v>380</v>
      </c>
      <c r="AK1520">
        <v>178</v>
      </c>
      <c r="AL1520">
        <v>182</v>
      </c>
      <c r="AM1520">
        <v>420.75</v>
      </c>
      <c r="AN1520">
        <v>356</v>
      </c>
      <c r="AP1520">
        <v>74</v>
      </c>
      <c r="AQ1520">
        <v>195</v>
      </c>
      <c r="AR1520">
        <v>5</v>
      </c>
      <c r="AS1520">
        <v>5</v>
      </c>
      <c r="BG1520">
        <v>0</v>
      </c>
      <c r="BH1520"/>
      <c r="BL1520">
        <v>2</v>
      </c>
      <c r="BM1520">
        <v>3</v>
      </c>
      <c r="BN1520">
        <v>5</v>
      </c>
      <c r="BV1520">
        <v>0</v>
      </c>
      <c r="BW1520"/>
      <c r="CG1520">
        <v>0</v>
      </c>
      <c r="CH1520">
        <v>0</v>
      </c>
      <c r="CI1520"/>
      <c r="CJ1520">
        <v>0.02</v>
      </c>
      <c r="CQ1520" t="s">
        <v>169</v>
      </c>
      <c r="CR1520" t="s">
        <v>238</v>
      </c>
      <c r="CS1520">
        <v>0</v>
      </c>
    </row>
    <row r="1521" spans="1:97" x14ac:dyDescent="0.2">
      <c r="A1521">
        <v>2022</v>
      </c>
      <c r="B1521">
        <v>3</v>
      </c>
      <c r="C1521" s="262">
        <v>44626</v>
      </c>
      <c r="D1521">
        <v>334</v>
      </c>
      <c r="E1521">
        <v>254</v>
      </c>
      <c r="F1521">
        <v>49</v>
      </c>
      <c r="G1521" t="s">
        <v>200</v>
      </c>
      <c r="H1521" t="s">
        <v>168</v>
      </c>
      <c r="I1521" t="s">
        <v>201</v>
      </c>
      <c r="J1521">
        <v>4</v>
      </c>
      <c r="K1521">
        <v>2</v>
      </c>
      <c r="L1521">
        <v>203</v>
      </c>
      <c r="M1521">
        <v>188.79</v>
      </c>
      <c r="N1521">
        <v>217.21</v>
      </c>
      <c r="AM1521"/>
      <c r="AN1521"/>
      <c r="AP1521">
        <v>94</v>
      </c>
      <c r="AQ1521">
        <v>153</v>
      </c>
      <c r="AR1521"/>
      <c r="AS1521"/>
      <c r="AV1521">
        <v>1200</v>
      </c>
      <c r="BG1521">
        <v>0</v>
      </c>
      <c r="BH1521">
        <v>1200</v>
      </c>
      <c r="BV1521">
        <v>0</v>
      </c>
      <c r="BW1521"/>
      <c r="CG1521">
        <v>0</v>
      </c>
      <c r="CH1521">
        <v>0</v>
      </c>
      <c r="CI1521"/>
      <c r="CJ1521">
        <v>0.02</v>
      </c>
      <c r="CQ1521" t="s">
        <v>169</v>
      </c>
      <c r="CR1521" t="s">
        <v>170</v>
      </c>
      <c r="CS1521">
        <v>0</v>
      </c>
    </row>
    <row r="1522" spans="1:97" x14ac:dyDescent="0.2">
      <c r="A1522">
        <v>2022</v>
      </c>
      <c r="B1522">
        <v>3</v>
      </c>
      <c r="C1522" s="262">
        <v>44627</v>
      </c>
      <c r="D1522">
        <v>418</v>
      </c>
      <c r="E1522">
        <v>662</v>
      </c>
      <c r="F1522">
        <v>2</v>
      </c>
      <c r="G1522" t="s">
        <v>454</v>
      </c>
      <c r="H1522" t="s">
        <v>455</v>
      </c>
      <c r="I1522" t="s">
        <v>379</v>
      </c>
      <c r="J1522">
        <v>1</v>
      </c>
      <c r="K1522">
        <v>4</v>
      </c>
      <c r="L1522">
        <v>386</v>
      </c>
      <c r="M1522">
        <v>355.12</v>
      </c>
      <c r="N1522">
        <v>416.88</v>
      </c>
      <c r="O1522">
        <v>656</v>
      </c>
      <c r="P1522">
        <v>662</v>
      </c>
      <c r="Q1522">
        <v>659</v>
      </c>
      <c r="R1522">
        <v>661</v>
      </c>
      <c r="S1522">
        <v>654</v>
      </c>
      <c r="T1522">
        <v>418</v>
      </c>
      <c r="U1522">
        <v>418</v>
      </c>
      <c r="V1522">
        <v>415</v>
      </c>
      <c r="W1522">
        <v>411</v>
      </c>
      <c r="X1522">
        <v>418</v>
      </c>
      <c r="AA1522">
        <v>560</v>
      </c>
      <c r="AB1522">
        <v>620</v>
      </c>
      <c r="AC1522">
        <v>622</v>
      </c>
      <c r="AD1522">
        <v>618</v>
      </c>
      <c r="AE1522">
        <v>635</v>
      </c>
      <c r="AF1522">
        <v>448</v>
      </c>
      <c r="AG1522">
        <v>449</v>
      </c>
      <c r="AH1522">
        <v>425</v>
      </c>
      <c r="AI1522">
        <v>430</v>
      </c>
      <c r="AJ1522">
        <v>419</v>
      </c>
      <c r="AM1522">
        <v>634.70000000000005</v>
      </c>
      <c r="AN1522">
        <v>425.1</v>
      </c>
      <c r="AP1522">
        <v>21</v>
      </c>
      <c r="AQ1522">
        <v>171</v>
      </c>
      <c r="AR1522"/>
      <c r="AS1522"/>
      <c r="AW1522">
        <v>6</v>
      </c>
      <c r="AX1522">
        <v>4</v>
      </c>
      <c r="AY1522">
        <v>4</v>
      </c>
      <c r="BG1522">
        <v>0</v>
      </c>
      <c r="BH1522"/>
      <c r="BK1522">
        <v>320</v>
      </c>
      <c r="BL1522">
        <v>4</v>
      </c>
      <c r="BM1522">
        <v>5</v>
      </c>
      <c r="BN1522">
        <v>4</v>
      </c>
      <c r="BV1522">
        <v>0</v>
      </c>
      <c r="BW1522">
        <v>320</v>
      </c>
      <c r="BX1522">
        <v>2</v>
      </c>
      <c r="BY1522">
        <v>2</v>
      </c>
      <c r="BZ1522">
        <v>2</v>
      </c>
      <c r="CG1522">
        <v>0</v>
      </c>
      <c r="CH1522">
        <v>0</v>
      </c>
      <c r="CI1522"/>
      <c r="CJ1522">
        <v>1.4999999999999999E-2</v>
      </c>
      <c r="CQ1522" t="s">
        <v>380</v>
      </c>
      <c r="CR1522" t="s">
        <v>381</v>
      </c>
      <c r="CS1522">
        <v>0</v>
      </c>
    </row>
    <row r="1523" spans="1:97" x14ac:dyDescent="0.2">
      <c r="A1523">
        <v>2022</v>
      </c>
      <c r="B1523">
        <v>3</v>
      </c>
      <c r="C1523" s="262">
        <v>44627</v>
      </c>
      <c r="D1523">
        <v>418</v>
      </c>
      <c r="E1523">
        <v>663</v>
      </c>
      <c r="F1523">
        <v>2</v>
      </c>
      <c r="G1523" t="s">
        <v>456</v>
      </c>
      <c r="H1523" t="s">
        <v>457</v>
      </c>
      <c r="I1523" t="s">
        <v>379</v>
      </c>
      <c r="J1523">
        <v>1</v>
      </c>
      <c r="K1523">
        <v>4</v>
      </c>
      <c r="L1523">
        <v>341</v>
      </c>
      <c r="M1523">
        <v>313.72000000000003</v>
      </c>
      <c r="N1523">
        <v>368.28</v>
      </c>
      <c r="O1523">
        <v>570</v>
      </c>
      <c r="P1523">
        <v>579</v>
      </c>
      <c r="Q1523">
        <v>572</v>
      </c>
      <c r="R1523">
        <v>572</v>
      </c>
      <c r="S1523">
        <v>572</v>
      </c>
      <c r="T1523">
        <v>385</v>
      </c>
      <c r="U1523">
        <v>379</v>
      </c>
      <c r="V1523">
        <v>388</v>
      </c>
      <c r="W1523">
        <v>382</v>
      </c>
      <c r="X1523">
        <v>366</v>
      </c>
      <c r="AA1523">
        <v>567</v>
      </c>
      <c r="AB1523">
        <v>607</v>
      </c>
      <c r="AC1523">
        <v>655</v>
      </c>
      <c r="AD1523">
        <v>650</v>
      </c>
      <c r="AE1523">
        <v>609</v>
      </c>
      <c r="AF1523">
        <v>412</v>
      </c>
      <c r="AG1523">
        <v>423</v>
      </c>
      <c r="AH1523">
        <v>390</v>
      </c>
      <c r="AI1523">
        <v>385</v>
      </c>
      <c r="AJ1523">
        <v>372</v>
      </c>
      <c r="AM1523">
        <v>595.29999999999995</v>
      </c>
      <c r="AN1523">
        <v>388.2</v>
      </c>
      <c r="AP1523">
        <v>21</v>
      </c>
      <c r="AQ1523">
        <v>171</v>
      </c>
      <c r="AR1523"/>
      <c r="AS1523"/>
      <c r="BG1523">
        <v>0</v>
      </c>
      <c r="BH1523"/>
      <c r="BV1523">
        <v>0</v>
      </c>
      <c r="BW1523"/>
      <c r="CG1523">
        <v>0</v>
      </c>
      <c r="CH1523">
        <v>0</v>
      </c>
      <c r="CI1523"/>
      <c r="CJ1523">
        <v>1.4999999999999999E-2</v>
      </c>
      <c r="CQ1523" t="s">
        <v>380</v>
      </c>
      <c r="CR1523" t="s">
        <v>381</v>
      </c>
      <c r="CS1523">
        <v>0</v>
      </c>
    </row>
    <row r="1524" spans="1:97" x14ac:dyDescent="0.2">
      <c r="A1524">
        <v>2022</v>
      </c>
      <c r="B1524">
        <v>3</v>
      </c>
      <c r="C1524" s="262">
        <v>44627</v>
      </c>
      <c r="D1524">
        <v>418</v>
      </c>
      <c r="E1524">
        <v>664</v>
      </c>
      <c r="F1524">
        <v>2</v>
      </c>
      <c r="G1524" t="s">
        <v>458</v>
      </c>
      <c r="H1524" t="s">
        <v>459</v>
      </c>
      <c r="I1524" t="s">
        <v>379</v>
      </c>
      <c r="J1524">
        <v>1</v>
      </c>
      <c r="K1524">
        <v>4</v>
      </c>
      <c r="L1524">
        <v>110</v>
      </c>
      <c r="M1524">
        <v>101.2</v>
      </c>
      <c r="N1524">
        <v>118.8</v>
      </c>
      <c r="O1524">
        <v>170</v>
      </c>
      <c r="P1524">
        <v>176</v>
      </c>
      <c r="Q1524">
        <v>171</v>
      </c>
      <c r="R1524">
        <v>172</v>
      </c>
      <c r="S1524">
        <v>168</v>
      </c>
      <c r="T1524">
        <v>118</v>
      </c>
      <c r="U1524">
        <v>117</v>
      </c>
      <c r="V1524">
        <v>119</v>
      </c>
      <c r="W1524">
        <v>116</v>
      </c>
      <c r="X1524">
        <v>111</v>
      </c>
      <c r="AA1524">
        <v>154</v>
      </c>
      <c r="AB1524">
        <v>106</v>
      </c>
      <c r="AC1524">
        <v>182</v>
      </c>
      <c r="AD1524">
        <v>114</v>
      </c>
      <c r="AE1524">
        <v>130</v>
      </c>
      <c r="AF1524">
        <v>127</v>
      </c>
      <c r="AG1524">
        <v>126</v>
      </c>
      <c r="AH1524">
        <v>107</v>
      </c>
      <c r="AI1524">
        <v>112</v>
      </c>
      <c r="AJ1524">
        <v>120</v>
      </c>
      <c r="AM1524">
        <v>154.30000000000001</v>
      </c>
      <c r="AN1524">
        <v>117.3</v>
      </c>
      <c r="AP1524">
        <v>21</v>
      </c>
      <c r="AQ1524">
        <v>171</v>
      </c>
      <c r="AR1524"/>
      <c r="AS1524"/>
      <c r="BG1524">
        <v>0</v>
      </c>
      <c r="BH1524"/>
      <c r="BV1524">
        <v>0</v>
      </c>
      <c r="BW1524"/>
      <c r="CG1524">
        <v>0</v>
      </c>
      <c r="CH1524">
        <v>0</v>
      </c>
      <c r="CI1524"/>
      <c r="CJ1524">
        <v>1.4999999999999999E-2</v>
      </c>
      <c r="CQ1524" t="s">
        <v>380</v>
      </c>
      <c r="CR1524" t="s">
        <v>381</v>
      </c>
      <c r="CS1524">
        <v>0</v>
      </c>
    </row>
    <row r="1525" spans="1:97" x14ac:dyDescent="0.2">
      <c r="A1525">
        <v>2022</v>
      </c>
      <c r="B1525">
        <v>3</v>
      </c>
      <c r="C1525" s="262">
        <v>44627</v>
      </c>
      <c r="D1525">
        <v>418</v>
      </c>
      <c r="E1525">
        <v>665</v>
      </c>
      <c r="F1525">
        <v>2</v>
      </c>
      <c r="G1525" t="s">
        <v>377</v>
      </c>
      <c r="H1525" t="s">
        <v>378</v>
      </c>
      <c r="I1525" t="s">
        <v>379</v>
      </c>
      <c r="J1525">
        <v>1</v>
      </c>
      <c r="K1525">
        <v>4</v>
      </c>
      <c r="L1525">
        <v>110</v>
      </c>
      <c r="M1525">
        <v>101.2</v>
      </c>
      <c r="N1525">
        <v>118.8</v>
      </c>
      <c r="O1525">
        <v>170</v>
      </c>
      <c r="P1525">
        <v>176</v>
      </c>
      <c r="Q1525">
        <v>171</v>
      </c>
      <c r="R1525">
        <v>172</v>
      </c>
      <c r="S1525">
        <v>168</v>
      </c>
      <c r="T1525">
        <v>118</v>
      </c>
      <c r="U1525">
        <v>117</v>
      </c>
      <c r="V1525">
        <v>119</v>
      </c>
      <c r="W1525">
        <v>116</v>
      </c>
      <c r="X1525">
        <v>111</v>
      </c>
      <c r="Y1525">
        <v>143</v>
      </c>
      <c r="Z1525">
        <v>145</v>
      </c>
      <c r="AK1525">
        <v>158</v>
      </c>
      <c r="AL1525">
        <v>158</v>
      </c>
      <c r="AM1525">
        <v>171.4</v>
      </c>
      <c r="AN1525">
        <v>116.2</v>
      </c>
      <c r="AP1525">
        <v>21</v>
      </c>
      <c r="AQ1525">
        <v>171</v>
      </c>
      <c r="AR1525">
        <v>23.841059602649011</v>
      </c>
      <c r="AS1525">
        <v>23.841059602649011</v>
      </c>
      <c r="BG1525">
        <v>0</v>
      </c>
      <c r="BH1525"/>
      <c r="BV1525">
        <v>0</v>
      </c>
      <c r="BW1525"/>
      <c r="CG1525">
        <v>0</v>
      </c>
      <c r="CH1525">
        <v>0</v>
      </c>
      <c r="CI1525"/>
      <c r="CJ1525">
        <v>1.4999999999999999E-2</v>
      </c>
      <c r="CQ1525" t="s">
        <v>380</v>
      </c>
      <c r="CR1525" t="s">
        <v>381</v>
      </c>
      <c r="CS1525">
        <v>0</v>
      </c>
    </row>
    <row r="1526" spans="1:97" x14ac:dyDescent="0.2">
      <c r="A1526">
        <v>2022</v>
      </c>
      <c r="B1526">
        <v>3</v>
      </c>
      <c r="C1526" s="262">
        <v>44627</v>
      </c>
      <c r="D1526">
        <v>375</v>
      </c>
      <c r="E1526">
        <v>437</v>
      </c>
      <c r="F1526">
        <v>3</v>
      </c>
      <c r="G1526" t="s">
        <v>250</v>
      </c>
      <c r="H1526" t="s">
        <v>251</v>
      </c>
      <c r="I1526" t="s">
        <v>160</v>
      </c>
      <c r="J1526">
        <v>4</v>
      </c>
      <c r="K1526">
        <v>2</v>
      </c>
      <c r="L1526">
        <v>168</v>
      </c>
      <c r="M1526">
        <v>158.08799999999999</v>
      </c>
      <c r="N1526">
        <v>179.928</v>
      </c>
      <c r="O1526">
        <v>258</v>
      </c>
      <c r="P1526">
        <v>268</v>
      </c>
      <c r="Q1526">
        <v>261</v>
      </c>
      <c r="R1526">
        <v>256</v>
      </c>
      <c r="S1526">
        <v>255</v>
      </c>
      <c r="T1526">
        <v>180</v>
      </c>
      <c r="U1526">
        <v>178</v>
      </c>
      <c r="V1526">
        <v>179</v>
      </c>
      <c r="W1526">
        <v>173</v>
      </c>
      <c r="X1526">
        <v>172</v>
      </c>
      <c r="Y1526">
        <v>118</v>
      </c>
      <c r="Z1526">
        <v>119</v>
      </c>
      <c r="AA1526">
        <v>293</v>
      </c>
      <c r="AB1526">
        <v>316</v>
      </c>
      <c r="AC1526">
        <v>276</v>
      </c>
      <c r="AD1526">
        <v>284</v>
      </c>
      <c r="AE1526">
        <v>270</v>
      </c>
      <c r="AF1526">
        <v>183</v>
      </c>
      <c r="AG1526">
        <v>186</v>
      </c>
      <c r="AH1526">
        <v>184</v>
      </c>
      <c r="AI1526">
        <v>180</v>
      </c>
      <c r="AJ1526">
        <v>182</v>
      </c>
      <c r="AK1526">
        <v>118</v>
      </c>
      <c r="AL1526">
        <v>118</v>
      </c>
      <c r="AM1526">
        <v>273.7</v>
      </c>
      <c r="AN1526">
        <v>179.7</v>
      </c>
      <c r="AP1526">
        <v>120</v>
      </c>
      <c r="AQ1526">
        <v>120</v>
      </c>
      <c r="AR1526">
        <v>7.6271186440677967</v>
      </c>
      <c r="AS1526">
        <v>7.6271186440677967</v>
      </c>
      <c r="AV1526">
        <v>1100</v>
      </c>
      <c r="AW1526">
        <v>8</v>
      </c>
      <c r="AX1526">
        <v>4</v>
      </c>
      <c r="AY1526">
        <v>6</v>
      </c>
      <c r="BG1526">
        <v>0</v>
      </c>
      <c r="BH1526">
        <v>1100</v>
      </c>
      <c r="BK1526">
        <v>1150</v>
      </c>
      <c r="BL1526">
        <v>3</v>
      </c>
      <c r="BM1526">
        <v>4</v>
      </c>
      <c r="BN1526">
        <v>6</v>
      </c>
      <c r="BV1526">
        <v>0</v>
      </c>
      <c r="BW1526">
        <v>1150</v>
      </c>
      <c r="BX1526">
        <v>5</v>
      </c>
      <c r="BY1526">
        <v>4</v>
      </c>
      <c r="BZ1526">
        <v>6</v>
      </c>
      <c r="CG1526">
        <v>0</v>
      </c>
      <c r="CH1526">
        <v>0</v>
      </c>
      <c r="CI1526">
        <v>2250</v>
      </c>
      <c r="CJ1526">
        <v>1.4999999999999999E-2</v>
      </c>
      <c r="CQ1526" t="s">
        <v>174</v>
      </c>
      <c r="CR1526" t="s">
        <v>175</v>
      </c>
      <c r="CS1526">
        <v>0</v>
      </c>
    </row>
    <row r="1527" spans="1:97" x14ac:dyDescent="0.2">
      <c r="A1527">
        <v>2022</v>
      </c>
      <c r="B1527">
        <v>3</v>
      </c>
      <c r="C1527" s="262">
        <v>44627</v>
      </c>
      <c r="D1527">
        <v>423</v>
      </c>
      <c r="E1527">
        <v>669</v>
      </c>
      <c r="F1527">
        <v>4</v>
      </c>
      <c r="G1527" t="s">
        <v>247</v>
      </c>
      <c r="H1527" t="s">
        <v>248</v>
      </c>
      <c r="I1527" t="s">
        <v>160</v>
      </c>
      <c r="J1527">
        <v>2</v>
      </c>
      <c r="K1527">
        <v>2</v>
      </c>
      <c r="L1527">
        <v>954</v>
      </c>
      <c r="M1527">
        <v>897.71400000000006</v>
      </c>
      <c r="N1527">
        <v>1021.734</v>
      </c>
      <c r="O1527">
        <v>1394</v>
      </c>
      <c r="P1527">
        <v>1406</v>
      </c>
      <c r="Q1527">
        <v>1397</v>
      </c>
      <c r="R1527">
        <v>1400</v>
      </c>
      <c r="S1527">
        <v>1352</v>
      </c>
      <c r="T1527">
        <v>1026</v>
      </c>
      <c r="U1527">
        <v>1013</v>
      </c>
      <c r="V1527">
        <v>1034</v>
      </c>
      <c r="W1527">
        <v>990</v>
      </c>
      <c r="X1527">
        <v>1030</v>
      </c>
      <c r="Y1527">
        <v>171</v>
      </c>
      <c r="Z1527">
        <v>173</v>
      </c>
      <c r="AA1527">
        <v>1171</v>
      </c>
      <c r="AB1527">
        <v>1227</v>
      </c>
      <c r="AC1527">
        <v>1348</v>
      </c>
      <c r="AD1527">
        <v>1290</v>
      </c>
      <c r="AE1527">
        <v>1283</v>
      </c>
      <c r="AF1527">
        <v>1009</v>
      </c>
      <c r="AG1527">
        <v>1025</v>
      </c>
      <c r="AH1527">
        <v>1009</v>
      </c>
      <c r="AI1527">
        <v>1009</v>
      </c>
      <c r="AJ1527">
        <v>1037</v>
      </c>
      <c r="AK1527">
        <v>168</v>
      </c>
      <c r="AL1527">
        <v>163</v>
      </c>
      <c r="AM1527">
        <v>1326.8</v>
      </c>
      <c r="AN1527">
        <v>1018.2</v>
      </c>
      <c r="AP1527">
        <v>40</v>
      </c>
      <c r="AQ1527">
        <v>180</v>
      </c>
      <c r="AR1527">
        <v>10.71428571428571</v>
      </c>
      <c r="AS1527">
        <v>10.71428571428571</v>
      </c>
      <c r="AV1527">
        <v>414</v>
      </c>
      <c r="AW1527">
        <v>7</v>
      </c>
      <c r="AX1527">
        <v>4</v>
      </c>
      <c r="AY1527">
        <v>8</v>
      </c>
      <c r="BG1527">
        <v>0</v>
      </c>
      <c r="BH1527">
        <v>414</v>
      </c>
      <c r="BV1527">
        <v>0</v>
      </c>
      <c r="BW1527"/>
      <c r="CG1527">
        <v>0</v>
      </c>
      <c r="CH1527">
        <v>0</v>
      </c>
      <c r="CI1527"/>
      <c r="CJ1527">
        <v>1.4999999999999999E-2</v>
      </c>
      <c r="CQ1527" t="s">
        <v>174</v>
      </c>
      <c r="CR1527" t="s">
        <v>175</v>
      </c>
      <c r="CS1527">
        <v>0</v>
      </c>
    </row>
    <row r="1528" spans="1:97" x14ac:dyDescent="0.2">
      <c r="A1528">
        <v>2022</v>
      </c>
      <c r="B1528">
        <v>3</v>
      </c>
      <c r="C1528" s="262">
        <v>44627</v>
      </c>
      <c r="D1528">
        <v>380</v>
      </c>
      <c r="E1528">
        <v>443</v>
      </c>
      <c r="F1528">
        <v>5</v>
      </c>
      <c r="G1528" t="s">
        <v>450</v>
      </c>
      <c r="H1528" t="s">
        <v>451</v>
      </c>
      <c r="I1528" t="s">
        <v>160</v>
      </c>
      <c r="J1528">
        <v>4</v>
      </c>
      <c r="K1528">
        <v>2</v>
      </c>
      <c r="L1528">
        <v>184</v>
      </c>
      <c r="M1528">
        <v>177.00800000000001</v>
      </c>
      <c r="N1528">
        <v>195.04</v>
      </c>
      <c r="O1528">
        <v>299</v>
      </c>
      <c r="P1528">
        <v>286</v>
      </c>
      <c r="Q1528">
        <v>299</v>
      </c>
      <c r="R1528">
        <v>301</v>
      </c>
      <c r="S1528">
        <v>268</v>
      </c>
      <c r="T1528">
        <v>192</v>
      </c>
      <c r="U1528">
        <v>190</v>
      </c>
      <c r="V1528">
        <v>194</v>
      </c>
      <c r="W1528">
        <v>186</v>
      </c>
      <c r="X1528">
        <v>188</v>
      </c>
      <c r="AA1528">
        <v>310</v>
      </c>
      <c r="AB1528">
        <v>269</v>
      </c>
      <c r="AC1528">
        <v>331</v>
      </c>
      <c r="AD1528">
        <v>300</v>
      </c>
      <c r="AE1528">
        <v>305</v>
      </c>
      <c r="AF1528">
        <v>217</v>
      </c>
      <c r="AG1528">
        <v>199</v>
      </c>
      <c r="AH1528">
        <v>198</v>
      </c>
      <c r="AI1528">
        <v>202</v>
      </c>
      <c r="AJ1528">
        <v>195</v>
      </c>
      <c r="AM1528">
        <v>296.8</v>
      </c>
      <c r="AN1528">
        <v>196.1</v>
      </c>
      <c r="AP1528">
        <v>90</v>
      </c>
      <c r="AQ1528">
        <v>160</v>
      </c>
      <c r="AR1528"/>
      <c r="AS1528"/>
      <c r="AW1528">
        <v>6</v>
      </c>
      <c r="AX1528">
        <v>4</v>
      </c>
      <c r="AY1528">
        <v>4</v>
      </c>
      <c r="BG1528">
        <v>0</v>
      </c>
      <c r="BH1528"/>
      <c r="BK1528">
        <v>1032</v>
      </c>
      <c r="BM1528">
        <v>6</v>
      </c>
      <c r="BN1528">
        <v>6</v>
      </c>
      <c r="BV1528">
        <v>0</v>
      </c>
      <c r="BW1528">
        <v>1032</v>
      </c>
      <c r="BY1528">
        <v>5</v>
      </c>
      <c r="BZ1528">
        <v>5</v>
      </c>
      <c r="CG1528">
        <v>0</v>
      </c>
      <c r="CH1528">
        <v>0</v>
      </c>
      <c r="CI1528"/>
      <c r="CJ1528">
        <v>1.4999999999999999E-2</v>
      </c>
      <c r="CQ1528" t="s">
        <v>380</v>
      </c>
      <c r="CR1528" t="s">
        <v>381</v>
      </c>
      <c r="CS1528">
        <v>0</v>
      </c>
    </row>
    <row r="1529" spans="1:97" x14ac:dyDescent="0.2">
      <c r="A1529">
        <v>2022</v>
      </c>
      <c r="B1529">
        <v>3</v>
      </c>
      <c r="C1529" s="262">
        <v>44627</v>
      </c>
      <c r="D1529">
        <v>380</v>
      </c>
      <c r="E1529">
        <v>444</v>
      </c>
      <c r="F1529">
        <v>5</v>
      </c>
      <c r="G1529" t="s">
        <v>452</v>
      </c>
      <c r="H1529" t="s">
        <v>453</v>
      </c>
      <c r="I1529" t="s">
        <v>160</v>
      </c>
      <c r="J1529">
        <v>4</v>
      </c>
      <c r="K1529">
        <v>2</v>
      </c>
      <c r="L1529">
        <v>166</v>
      </c>
      <c r="M1529">
        <v>159.02799999999999</v>
      </c>
      <c r="N1529">
        <v>175.96</v>
      </c>
      <c r="O1529">
        <v>250</v>
      </c>
      <c r="P1529">
        <v>242</v>
      </c>
      <c r="Q1529">
        <v>252</v>
      </c>
      <c r="R1529">
        <v>253</v>
      </c>
      <c r="S1529">
        <v>243</v>
      </c>
      <c r="T1529">
        <v>166</v>
      </c>
      <c r="U1529">
        <v>164</v>
      </c>
      <c r="V1529">
        <v>165</v>
      </c>
      <c r="W1529">
        <v>169</v>
      </c>
      <c r="X1529">
        <v>165</v>
      </c>
      <c r="Y1529">
        <v>163</v>
      </c>
      <c r="Z1529">
        <v>158</v>
      </c>
      <c r="AA1529">
        <v>267</v>
      </c>
      <c r="AB1529">
        <v>268</v>
      </c>
      <c r="AC1529">
        <v>290</v>
      </c>
      <c r="AD1529">
        <v>284</v>
      </c>
      <c r="AE1529">
        <v>290</v>
      </c>
      <c r="AF1529">
        <v>200</v>
      </c>
      <c r="AG1529">
        <v>185</v>
      </c>
      <c r="AH1529">
        <v>182</v>
      </c>
      <c r="AI1529">
        <v>186</v>
      </c>
      <c r="AJ1529">
        <v>180</v>
      </c>
      <c r="AK1529">
        <v>157</v>
      </c>
      <c r="AL1529">
        <v>160</v>
      </c>
      <c r="AM1529">
        <v>263.89999999999998</v>
      </c>
      <c r="AN1529">
        <v>176.2</v>
      </c>
      <c r="AP1529">
        <v>90</v>
      </c>
      <c r="AQ1529">
        <v>160</v>
      </c>
      <c r="AR1529">
        <v>5.6603773584905657</v>
      </c>
      <c r="AS1529">
        <v>5.6603773584905657</v>
      </c>
      <c r="BG1529">
        <v>0</v>
      </c>
      <c r="BH1529"/>
      <c r="BV1529">
        <v>0</v>
      </c>
      <c r="BW1529"/>
      <c r="CG1529">
        <v>0</v>
      </c>
      <c r="CH1529">
        <v>0</v>
      </c>
      <c r="CI1529"/>
      <c r="CJ1529">
        <v>1.4999999999999999E-2</v>
      </c>
      <c r="CQ1529" t="s">
        <v>380</v>
      </c>
      <c r="CR1529" t="s">
        <v>381</v>
      </c>
      <c r="CS1529">
        <v>0</v>
      </c>
    </row>
    <row r="1530" spans="1:97" x14ac:dyDescent="0.2">
      <c r="A1530">
        <v>2022</v>
      </c>
      <c r="B1530">
        <v>3</v>
      </c>
      <c r="C1530" s="262">
        <v>44627</v>
      </c>
      <c r="D1530">
        <v>212</v>
      </c>
      <c r="E1530">
        <v>140</v>
      </c>
      <c r="F1530">
        <v>6</v>
      </c>
      <c r="G1530" t="s">
        <v>437</v>
      </c>
      <c r="H1530" t="s">
        <v>438</v>
      </c>
      <c r="I1530" t="s">
        <v>160</v>
      </c>
      <c r="J1530">
        <v>2</v>
      </c>
      <c r="K1530">
        <v>2</v>
      </c>
      <c r="L1530">
        <v>485</v>
      </c>
      <c r="M1530">
        <v>451.05</v>
      </c>
      <c r="N1530">
        <v>518.95000000000005</v>
      </c>
      <c r="AM1530"/>
      <c r="AN1530"/>
      <c r="AP1530">
        <v>60</v>
      </c>
      <c r="AQ1530">
        <v>120</v>
      </c>
      <c r="AR1530"/>
      <c r="AS1530"/>
      <c r="AV1530">
        <v>1330</v>
      </c>
      <c r="AW1530">
        <v>1</v>
      </c>
      <c r="AX1530">
        <v>1</v>
      </c>
      <c r="BG1530">
        <v>0</v>
      </c>
      <c r="BH1530">
        <v>1330</v>
      </c>
      <c r="BV1530">
        <v>0</v>
      </c>
      <c r="BW1530"/>
      <c r="CG1530">
        <v>0</v>
      </c>
      <c r="CH1530">
        <v>0</v>
      </c>
      <c r="CI1530"/>
      <c r="CJ1530">
        <v>1.4999999999999999E-2</v>
      </c>
      <c r="CQ1530" t="s">
        <v>169</v>
      </c>
      <c r="CR1530" t="s">
        <v>238</v>
      </c>
      <c r="CS1530">
        <v>0</v>
      </c>
    </row>
    <row r="1531" spans="1:97" x14ac:dyDescent="0.2">
      <c r="A1531">
        <v>2022</v>
      </c>
      <c r="B1531">
        <v>3</v>
      </c>
      <c r="C1531" s="262">
        <v>44627</v>
      </c>
      <c r="D1531">
        <v>212</v>
      </c>
      <c r="E1531">
        <v>178</v>
      </c>
      <c r="F1531">
        <v>6</v>
      </c>
      <c r="G1531" t="s">
        <v>439</v>
      </c>
      <c r="H1531" t="s">
        <v>440</v>
      </c>
      <c r="I1531" t="s">
        <v>160</v>
      </c>
      <c r="J1531">
        <v>2</v>
      </c>
      <c r="K1531">
        <v>2</v>
      </c>
      <c r="L1531">
        <v>50</v>
      </c>
      <c r="M1531">
        <v>46.5</v>
      </c>
      <c r="N1531">
        <v>53.5</v>
      </c>
      <c r="AM1531"/>
      <c r="AN1531"/>
      <c r="AP1531">
        <v>60</v>
      </c>
      <c r="AQ1531">
        <v>120</v>
      </c>
      <c r="AR1531"/>
      <c r="AS1531"/>
      <c r="AV1531">
        <v>1330</v>
      </c>
      <c r="AW1531">
        <v>4</v>
      </c>
      <c r="AX1531">
        <v>2</v>
      </c>
      <c r="AY1531">
        <v>2</v>
      </c>
      <c r="BG1531">
        <v>0</v>
      </c>
      <c r="BH1531">
        <v>1330</v>
      </c>
      <c r="BV1531">
        <v>0</v>
      </c>
      <c r="BW1531"/>
      <c r="CG1531">
        <v>0</v>
      </c>
      <c r="CH1531">
        <v>0</v>
      </c>
      <c r="CI1531"/>
      <c r="CJ1531">
        <v>1.4999999999999999E-2</v>
      </c>
      <c r="CQ1531" t="s">
        <v>169</v>
      </c>
      <c r="CR1531" t="s">
        <v>238</v>
      </c>
      <c r="CS1531">
        <v>0</v>
      </c>
    </row>
    <row r="1532" spans="1:97" x14ac:dyDescent="0.2">
      <c r="A1532">
        <v>2022</v>
      </c>
      <c r="B1532">
        <v>3</v>
      </c>
      <c r="C1532" s="262">
        <v>44627</v>
      </c>
      <c r="D1532">
        <v>383</v>
      </c>
      <c r="E1532">
        <v>550</v>
      </c>
      <c r="F1532">
        <v>6</v>
      </c>
      <c r="G1532" t="s">
        <v>382</v>
      </c>
      <c r="H1532" t="s">
        <v>383</v>
      </c>
      <c r="I1532" t="s">
        <v>160</v>
      </c>
      <c r="J1532">
        <v>3</v>
      </c>
      <c r="K1532">
        <v>1</v>
      </c>
      <c r="L1532">
        <v>35</v>
      </c>
      <c r="M1532">
        <v>32.024999999999999</v>
      </c>
      <c r="N1532">
        <v>38.045000000000002</v>
      </c>
      <c r="O1532">
        <v>64</v>
      </c>
      <c r="P1532">
        <v>65</v>
      </c>
      <c r="Q1532">
        <v>61</v>
      </c>
      <c r="R1532">
        <v>58</v>
      </c>
      <c r="S1532">
        <v>48</v>
      </c>
      <c r="T1532">
        <v>40</v>
      </c>
      <c r="U1532">
        <v>36</v>
      </c>
      <c r="V1532">
        <v>39</v>
      </c>
      <c r="W1532">
        <v>35</v>
      </c>
      <c r="X1532">
        <v>36</v>
      </c>
      <c r="Y1532">
        <v>94</v>
      </c>
      <c r="Z1532">
        <v>91</v>
      </c>
      <c r="AA1532">
        <v>58</v>
      </c>
      <c r="AB1532">
        <v>61</v>
      </c>
      <c r="AC1532">
        <v>58</v>
      </c>
      <c r="AD1532">
        <v>59</v>
      </c>
      <c r="AE1532">
        <v>57</v>
      </c>
      <c r="AF1532">
        <v>39</v>
      </c>
      <c r="AG1532">
        <v>34</v>
      </c>
      <c r="AH1532">
        <v>37</v>
      </c>
      <c r="AI1532">
        <v>38</v>
      </c>
      <c r="AJ1532">
        <v>39</v>
      </c>
      <c r="AK1532">
        <v>94</v>
      </c>
      <c r="AL1532">
        <v>94</v>
      </c>
      <c r="AM1532">
        <v>58.9</v>
      </c>
      <c r="AN1532">
        <v>37.299999999999997</v>
      </c>
      <c r="AP1532">
        <v>114</v>
      </c>
      <c r="AQ1532">
        <v>95</v>
      </c>
      <c r="AR1532">
        <v>12.90322580645161</v>
      </c>
      <c r="AS1532">
        <v>12.90322580645161</v>
      </c>
      <c r="AV1532">
        <v>6240</v>
      </c>
      <c r="AW1532">
        <v>6</v>
      </c>
      <c r="AX1532">
        <v>8</v>
      </c>
      <c r="AY1532">
        <v>4</v>
      </c>
      <c r="BG1532">
        <v>0</v>
      </c>
      <c r="BH1532">
        <v>6240</v>
      </c>
      <c r="BK1532">
        <v>1440</v>
      </c>
      <c r="BL1532">
        <v>2</v>
      </c>
      <c r="BM1532">
        <v>4</v>
      </c>
      <c r="BN1532">
        <v>5</v>
      </c>
      <c r="BV1532">
        <v>0</v>
      </c>
      <c r="BW1532">
        <v>1440</v>
      </c>
      <c r="BX1532">
        <v>8</v>
      </c>
      <c r="BY1532">
        <v>12</v>
      </c>
      <c r="BZ1532">
        <v>9</v>
      </c>
      <c r="CG1532">
        <v>0</v>
      </c>
      <c r="CH1532">
        <v>0</v>
      </c>
      <c r="CI1532">
        <v>7680</v>
      </c>
      <c r="CJ1532">
        <v>1.4999999999999999E-2</v>
      </c>
      <c r="CQ1532" t="s">
        <v>174</v>
      </c>
      <c r="CR1532" t="s">
        <v>175</v>
      </c>
      <c r="CS1532">
        <v>0</v>
      </c>
    </row>
    <row r="1533" spans="1:97" x14ac:dyDescent="0.2">
      <c r="A1533">
        <v>2022</v>
      </c>
      <c r="B1533">
        <v>3</v>
      </c>
      <c r="C1533" s="262">
        <v>44627</v>
      </c>
      <c r="D1533">
        <v>18</v>
      </c>
      <c r="E1533">
        <v>49</v>
      </c>
      <c r="F1533">
        <v>7</v>
      </c>
      <c r="G1533" t="s">
        <v>291</v>
      </c>
      <c r="H1533" t="s">
        <v>292</v>
      </c>
      <c r="I1533" t="s">
        <v>221</v>
      </c>
      <c r="J1533">
        <v>2</v>
      </c>
      <c r="K1533">
        <v>3</v>
      </c>
      <c r="L1533">
        <v>100</v>
      </c>
      <c r="M1533">
        <v>95.5</v>
      </c>
      <c r="N1533">
        <v>104.5</v>
      </c>
      <c r="S1533">
        <v>148</v>
      </c>
      <c r="X1533">
        <v>102</v>
      </c>
      <c r="AA1533">
        <v>128</v>
      </c>
      <c r="AB1533">
        <v>135</v>
      </c>
      <c r="AC1533">
        <v>134</v>
      </c>
      <c r="AD1533">
        <v>138</v>
      </c>
      <c r="AE1533">
        <v>140</v>
      </c>
      <c r="AF1533">
        <v>104</v>
      </c>
      <c r="AG1533">
        <v>108</v>
      </c>
      <c r="AH1533">
        <v>107</v>
      </c>
      <c r="AI1533">
        <v>106</v>
      </c>
      <c r="AJ1533">
        <v>105</v>
      </c>
      <c r="AM1533">
        <v>137.16666666666671</v>
      </c>
      <c r="AN1533">
        <v>105.3333333333333</v>
      </c>
      <c r="AP1533">
        <v>101</v>
      </c>
      <c r="AQ1533">
        <v>107</v>
      </c>
      <c r="AR1533"/>
      <c r="AS1533"/>
      <c r="AW1533">
        <v>3</v>
      </c>
      <c r="AX1533">
        <v>3</v>
      </c>
      <c r="AY1533">
        <v>3</v>
      </c>
      <c r="BG1533">
        <v>0</v>
      </c>
      <c r="BH1533"/>
      <c r="BK1533">
        <v>672</v>
      </c>
      <c r="BL1533">
        <v>2</v>
      </c>
      <c r="BM1533">
        <v>4</v>
      </c>
      <c r="BN1533">
        <v>4</v>
      </c>
      <c r="BV1533">
        <v>0</v>
      </c>
      <c r="BW1533">
        <v>672</v>
      </c>
      <c r="BX1533">
        <v>1</v>
      </c>
      <c r="BY1533">
        <v>2</v>
      </c>
      <c r="BZ1533">
        <v>2</v>
      </c>
      <c r="CG1533">
        <v>0</v>
      </c>
      <c r="CH1533">
        <v>0</v>
      </c>
      <c r="CI1533"/>
      <c r="CJ1533">
        <v>1.4999999999999999E-2</v>
      </c>
      <c r="CQ1533" t="s">
        <v>174</v>
      </c>
      <c r="CR1533" t="s">
        <v>222</v>
      </c>
      <c r="CS1533">
        <v>0</v>
      </c>
    </row>
    <row r="1534" spans="1:97" x14ac:dyDescent="0.2">
      <c r="A1534">
        <v>2022</v>
      </c>
      <c r="B1534">
        <v>3</v>
      </c>
      <c r="C1534" s="262">
        <v>44627</v>
      </c>
      <c r="D1534">
        <v>18</v>
      </c>
      <c r="E1534">
        <v>50</v>
      </c>
      <c r="F1534">
        <v>7</v>
      </c>
      <c r="G1534" t="s">
        <v>294</v>
      </c>
      <c r="H1534" t="s">
        <v>295</v>
      </c>
      <c r="I1534" t="s">
        <v>221</v>
      </c>
      <c r="J1534">
        <v>2</v>
      </c>
      <c r="K1534">
        <v>3</v>
      </c>
      <c r="L1534">
        <v>54</v>
      </c>
      <c r="M1534">
        <v>51.57</v>
      </c>
      <c r="N1534">
        <v>56.43</v>
      </c>
      <c r="S1534">
        <v>72</v>
      </c>
      <c r="X1534">
        <v>55</v>
      </c>
      <c r="Z1534">
        <v>108</v>
      </c>
      <c r="AA1534">
        <v>64</v>
      </c>
      <c r="AB1534">
        <v>71</v>
      </c>
      <c r="AC1534">
        <v>68</v>
      </c>
      <c r="AD1534">
        <v>67</v>
      </c>
      <c r="AE1534">
        <v>70</v>
      </c>
      <c r="AF1534">
        <v>58</v>
      </c>
      <c r="AG1534">
        <v>57</v>
      </c>
      <c r="AH1534">
        <v>58</v>
      </c>
      <c r="AI1534">
        <v>54</v>
      </c>
      <c r="AJ1534">
        <v>56</v>
      </c>
      <c r="AK1534">
        <v>108</v>
      </c>
      <c r="AL1534">
        <v>108</v>
      </c>
      <c r="AM1534">
        <v>68.666666666666671</v>
      </c>
      <c r="AN1534">
        <v>56.333333333333343</v>
      </c>
      <c r="AP1534">
        <v>101</v>
      </c>
      <c r="AQ1534">
        <v>107</v>
      </c>
      <c r="AR1534">
        <v>16.666666666666671</v>
      </c>
      <c r="AS1534">
        <v>16.666666666666671</v>
      </c>
      <c r="AW1534">
        <v>3</v>
      </c>
      <c r="AX1534">
        <v>3</v>
      </c>
      <c r="AY1534">
        <v>3</v>
      </c>
      <c r="BG1534">
        <v>0</v>
      </c>
      <c r="BH1534"/>
      <c r="BK1534">
        <v>672</v>
      </c>
      <c r="BL1534">
        <v>4</v>
      </c>
      <c r="BM1534">
        <v>2</v>
      </c>
      <c r="BN1534">
        <v>3</v>
      </c>
      <c r="BV1534">
        <v>0</v>
      </c>
      <c r="BW1534">
        <v>672</v>
      </c>
      <c r="BX1534">
        <v>2</v>
      </c>
      <c r="BY1534">
        <v>1</v>
      </c>
      <c r="BZ1534">
        <v>2</v>
      </c>
      <c r="CG1534">
        <v>0</v>
      </c>
      <c r="CH1534">
        <v>0</v>
      </c>
      <c r="CI1534"/>
      <c r="CJ1534">
        <v>1.4999999999999999E-2</v>
      </c>
      <c r="CQ1534" t="s">
        <v>174</v>
      </c>
      <c r="CR1534" t="s">
        <v>222</v>
      </c>
      <c r="CS1534">
        <v>0</v>
      </c>
    </row>
    <row r="1535" spans="1:97" x14ac:dyDescent="0.2">
      <c r="A1535">
        <v>2022</v>
      </c>
      <c r="B1535">
        <v>3</v>
      </c>
      <c r="C1535" s="262">
        <v>44627</v>
      </c>
      <c r="D1535">
        <v>47</v>
      </c>
      <c r="E1535">
        <v>122</v>
      </c>
      <c r="F1535">
        <v>8</v>
      </c>
      <c r="G1535" t="s">
        <v>224</v>
      </c>
      <c r="H1535" t="s">
        <v>225</v>
      </c>
      <c r="I1535" t="s">
        <v>221</v>
      </c>
      <c r="J1535">
        <v>2</v>
      </c>
      <c r="K1535">
        <v>1</v>
      </c>
      <c r="L1535">
        <v>280</v>
      </c>
      <c r="M1535">
        <v>267.39999999999998</v>
      </c>
      <c r="N1535">
        <v>292.60000000000002</v>
      </c>
      <c r="O1535">
        <v>359</v>
      </c>
      <c r="P1535">
        <v>364</v>
      </c>
      <c r="Q1535">
        <v>359</v>
      </c>
      <c r="R1535">
        <v>342</v>
      </c>
      <c r="S1535">
        <v>352</v>
      </c>
      <c r="T1535">
        <v>290</v>
      </c>
      <c r="U1535">
        <v>287</v>
      </c>
      <c r="V1535">
        <v>291</v>
      </c>
      <c r="W1535">
        <v>282</v>
      </c>
      <c r="X1535">
        <v>283</v>
      </c>
      <c r="Y1535">
        <v>114</v>
      </c>
      <c r="Z1535">
        <v>114</v>
      </c>
      <c r="AA1535">
        <v>350</v>
      </c>
      <c r="AB1535">
        <v>352</v>
      </c>
      <c r="AC1535">
        <v>359</v>
      </c>
      <c r="AD1535">
        <v>358</v>
      </c>
      <c r="AE1535">
        <v>370</v>
      </c>
      <c r="AF1535">
        <v>292</v>
      </c>
      <c r="AG1535">
        <v>284</v>
      </c>
      <c r="AH1535">
        <v>292</v>
      </c>
      <c r="AI1535">
        <v>300</v>
      </c>
      <c r="AJ1535">
        <v>285</v>
      </c>
      <c r="AK1535">
        <v>109</v>
      </c>
      <c r="AL1535">
        <v>109</v>
      </c>
      <c r="AM1535">
        <v>356.5</v>
      </c>
      <c r="AN1535">
        <v>288.60000000000002</v>
      </c>
      <c r="AP1535">
        <v>64</v>
      </c>
      <c r="AQ1535">
        <v>113</v>
      </c>
      <c r="AR1535">
        <v>16.216216216216221</v>
      </c>
      <c r="AS1535">
        <v>16.216216216216221</v>
      </c>
      <c r="AV1535">
        <v>700</v>
      </c>
      <c r="AW1535">
        <v>2</v>
      </c>
      <c r="AX1535">
        <v>2</v>
      </c>
      <c r="AY1535">
        <v>2</v>
      </c>
      <c r="BG1535">
        <v>0</v>
      </c>
      <c r="BH1535">
        <v>700</v>
      </c>
      <c r="BM1535">
        <v>4</v>
      </c>
      <c r="BN1535">
        <v>5</v>
      </c>
      <c r="BV1535">
        <v>0</v>
      </c>
      <c r="BW1535"/>
      <c r="BY1535">
        <v>6</v>
      </c>
      <c r="BZ1535">
        <v>7</v>
      </c>
      <c r="CG1535">
        <v>0</v>
      </c>
      <c r="CH1535">
        <v>0</v>
      </c>
      <c r="CI1535"/>
      <c r="CJ1535">
        <v>1.4999999999999999E-2</v>
      </c>
      <c r="CQ1535" t="s">
        <v>174</v>
      </c>
      <c r="CR1535" t="s">
        <v>222</v>
      </c>
      <c r="CS1535">
        <v>0</v>
      </c>
    </row>
    <row r="1536" spans="1:97" x14ac:dyDescent="0.2">
      <c r="A1536">
        <v>2022</v>
      </c>
      <c r="B1536">
        <v>3</v>
      </c>
      <c r="C1536" s="262">
        <v>44627</v>
      </c>
      <c r="D1536">
        <v>425</v>
      </c>
      <c r="E1536">
        <v>674</v>
      </c>
      <c r="F1536">
        <v>8</v>
      </c>
      <c r="G1536" t="s">
        <v>219</v>
      </c>
      <c r="H1536" t="s">
        <v>220</v>
      </c>
      <c r="I1536" t="s">
        <v>221</v>
      </c>
      <c r="J1536">
        <v>2</v>
      </c>
      <c r="K1536">
        <v>1</v>
      </c>
      <c r="L1536">
        <v>256</v>
      </c>
      <c r="M1536">
        <v>240.89599999999999</v>
      </c>
      <c r="N1536">
        <v>274.17599999999999</v>
      </c>
      <c r="AM1536"/>
      <c r="AN1536"/>
      <c r="AP1536">
        <v>60</v>
      </c>
      <c r="AQ1536">
        <v>120</v>
      </c>
      <c r="AR1536"/>
      <c r="AS1536"/>
      <c r="AV1536">
        <v>700</v>
      </c>
      <c r="BG1536">
        <v>0</v>
      </c>
      <c r="BH1536">
        <v>700</v>
      </c>
      <c r="BK1536">
        <v>130</v>
      </c>
      <c r="BV1536">
        <v>0</v>
      </c>
      <c r="BW1536">
        <v>130</v>
      </c>
      <c r="CG1536">
        <v>0</v>
      </c>
      <c r="CH1536">
        <v>0</v>
      </c>
      <c r="CI1536">
        <v>830</v>
      </c>
      <c r="CJ1536">
        <v>1.4999999999999999E-2</v>
      </c>
      <c r="CQ1536" t="s">
        <v>174</v>
      </c>
      <c r="CR1536" t="s">
        <v>222</v>
      </c>
      <c r="CS1536">
        <v>0</v>
      </c>
    </row>
    <row r="1537" spans="1:97" x14ac:dyDescent="0.2">
      <c r="A1537">
        <v>2022</v>
      </c>
      <c r="B1537">
        <v>3</v>
      </c>
      <c r="C1537" s="262">
        <v>44627</v>
      </c>
      <c r="D1537">
        <v>52</v>
      </c>
      <c r="E1537">
        <v>130</v>
      </c>
      <c r="F1537">
        <v>25</v>
      </c>
      <c r="G1537" t="s">
        <v>421</v>
      </c>
      <c r="H1537" t="s">
        <v>422</v>
      </c>
      <c r="I1537" t="s">
        <v>282</v>
      </c>
      <c r="J1537">
        <v>9</v>
      </c>
      <c r="K1537">
        <v>1</v>
      </c>
      <c r="L1537">
        <v>12</v>
      </c>
      <c r="M1537">
        <v>11.16</v>
      </c>
      <c r="N1537">
        <v>12.84</v>
      </c>
      <c r="O1537">
        <v>25</v>
      </c>
      <c r="P1537">
        <v>24</v>
      </c>
      <c r="Q1537">
        <v>24</v>
      </c>
      <c r="R1537">
        <v>20</v>
      </c>
      <c r="S1537">
        <v>18</v>
      </c>
      <c r="T1537">
        <v>16</v>
      </c>
      <c r="U1537">
        <v>15</v>
      </c>
      <c r="V1537">
        <v>15</v>
      </c>
      <c r="W1537">
        <v>14</v>
      </c>
      <c r="X1537">
        <v>14</v>
      </c>
      <c r="Y1537">
        <v>80</v>
      </c>
      <c r="Z1537">
        <v>78</v>
      </c>
      <c r="AM1537">
        <v>22.2</v>
      </c>
      <c r="AN1537">
        <v>14.8</v>
      </c>
      <c r="AP1537">
        <v>336</v>
      </c>
      <c r="AQ1537">
        <v>96</v>
      </c>
      <c r="AR1537">
        <v>5.0632911392405067</v>
      </c>
      <c r="AS1537">
        <v>5.0632911392405067</v>
      </c>
      <c r="AV1537">
        <v>2800</v>
      </c>
      <c r="AW1537">
        <v>6</v>
      </c>
      <c r="AX1537">
        <v>8</v>
      </c>
      <c r="AY1537">
        <v>12</v>
      </c>
      <c r="BG1537">
        <v>0</v>
      </c>
      <c r="BH1537">
        <v>2800</v>
      </c>
      <c r="BK1537">
        <v>2800</v>
      </c>
      <c r="BV1537">
        <v>0</v>
      </c>
      <c r="BW1537">
        <v>2800</v>
      </c>
      <c r="CG1537">
        <v>0</v>
      </c>
      <c r="CH1537">
        <v>0</v>
      </c>
      <c r="CI1537">
        <v>5600</v>
      </c>
      <c r="CJ1537">
        <v>0.02</v>
      </c>
      <c r="CQ1537" t="s">
        <v>169</v>
      </c>
      <c r="CR1537" t="s">
        <v>238</v>
      </c>
      <c r="CS1537">
        <v>0</v>
      </c>
    </row>
    <row r="1538" spans="1:97" x14ac:dyDescent="0.2">
      <c r="A1538">
        <v>2022</v>
      </c>
      <c r="B1538">
        <v>3</v>
      </c>
      <c r="C1538" s="262">
        <v>44627</v>
      </c>
      <c r="D1538">
        <v>214</v>
      </c>
      <c r="E1538">
        <v>142</v>
      </c>
      <c r="F1538">
        <v>48</v>
      </c>
      <c r="G1538" t="s">
        <v>253</v>
      </c>
      <c r="H1538" t="s">
        <v>254</v>
      </c>
      <c r="I1538" t="s">
        <v>201</v>
      </c>
      <c r="J1538">
        <v>4</v>
      </c>
      <c r="K1538">
        <v>1</v>
      </c>
      <c r="L1538">
        <v>351</v>
      </c>
      <c r="M1538">
        <v>326.43</v>
      </c>
      <c r="N1538">
        <v>375.57</v>
      </c>
      <c r="AB1538">
        <v>381</v>
      </c>
      <c r="AC1538">
        <v>377</v>
      </c>
      <c r="AD1538">
        <v>389</v>
      </c>
      <c r="AE1538">
        <v>394</v>
      </c>
      <c r="AG1538">
        <v>340</v>
      </c>
      <c r="AH1538">
        <v>337</v>
      </c>
      <c r="AI1538">
        <v>346</v>
      </c>
      <c r="AJ1538">
        <v>312</v>
      </c>
      <c r="AK1538">
        <v>181</v>
      </c>
      <c r="AL1538">
        <v>182</v>
      </c>
      <c r="AM1538">
        <v>385.25</v>
      </c>
      <c r="AN1538">
        <v>333.75</v>
      </c>
      <c r="AP1538">
        <v>74</v>
      </c>
      <c r="AQ1538">
        <v>195</v>
      </c>
      <c r="AR1538">
        <v>4.972375690607735</v>
      </c>
      <c r="AS1538">
        <v>4.972375690607735</v>
      </c>
      <c r="BG1538">
        <v>0</v>
      </c>
      <c r="BH1538"/>
      <c r="BM1538">
        <v>6</v>
      </c>
      <c r="BN1538">
        <v>6</v>
      </c>
      <c r="BV1538">
        <v>0</v>
      </c>
      <c r="BW1538"/>
      <c r="CG1538">
        <v>0</v>
      </c>
      <c r="CH1538">
        <v>0</v>
      </c>
      <c r="CI1538"/>
      <c r="CJ1538">
        <v>0.02</v>
      </c>
      <c r="CQ1538" t="s">
        <v>169</v>
      </c>
      <c r="CR1538" t="s">
        <v>238</v>
      </c>
      <c r="CS1538">
        <v>0</v>
      </c>
    </row>
    <row r="1539" spans="1:97" x14ac:dyDescent="0.2">
      <c r="A1539">
        <v>2022</v>
      </c>
      <c r="B1539">
        <v>3</v>
      </c>
      <c r="C1539" s="262">
        <v>44627</v>
      </c>
      <c r="D1539">
        <v>530</v>
      </c>
      <c r="E1539">
        <v>929</v>
      </c>
      <c r="F1539"/>
      <c r="G1539" t="s">
        <v>460</v>
      </c>
      <c r="H1539" t="s">
        <v>461</v>
      </c>
      <c r="K1539"/>
      <c r="M1539">
        <v>1282.5</v>
      </c>
      <c r="N1539">
        <v>1417.5</v>
      </c>
      <c r="O1539">
        <v>6309</v>
      </c>
      <c r="P1539">
        <v>5938</v>
      </c>
      <c r="Q1539">
        <v>6468</v>
      </c>
      <c r="R1539">
        <v>5592</v>
      </c>
      <c r="S1539">
        <v>5668</v>
      </c>
      <c r="T1539">
        <v>943</v>
      </c>
      <c r="U1539">
        <v>1000</v>
      </c>
      <c r="V1539">
        <v>948</v>
      </c>
      <c r="W1539">
        <v>952</v>
      </c>
      <c r="X1539">
        <v>977</v>
      </c>
      <c r="AM1539">
        <v>5995</v>
      </c>
      <c r="AN1539">
        <v>964</v>
      </c>
      <c r="AP1539"/>
      <c r="AQ1539"/>
      <c r="AR1539"/>
      <c r="AS1539"/>
      <c r="BG1539"/>
      <c r="BH1539"/>
      <c r="BV1539"/>
      <c r="BW1539"/>
      <c r="CG1539">
        <v>0</v>
      </c>
      <c r="CH1539"/>
      <c r="CI1539"/>
      <c r="CQ1539" t="s">
        <v>399</v>
      </c>
      <c r="CS1539">
        <v>0</v>
      </c>
    </row>
    <row r="1540" spans="1:97" x14ac:dyDescent="0.2">
      <c r="A1540">
        <v>2022</v>
      </c>
      <c r="B1540">
        <v>3</v>
      </c>
      <c r="C1540" s="262">
        <v>44627</v>
      </c>
      <c r="D1540">
        <v>530</v>
      </c>
      <c r="E1540">
        <v>930</v>
      </c>
      <c r="F1540"/>
      <c r="G1540" t="s">
        <v>462</v>
      </c>
      <c r="H1540" t="s">
        <v>463</v>
      </c>
      <c r="K1540"/>
      <c r="M1540">
        <v>641.25</v>
      </c>
      <c r="N1540">
        <v>708.75</v>
      </c>
      <c r="O1540">
        <v>3125</v>
      </c>
      <c r="P1540">
        <v>3340</v>
      </c>
      <c r="Q1540">
        <v>3035</v>
      </c>
      <c r="R1540">
        <v>3230</v>
      </c>
      <c r="S1540">
        <v>3431</v>
      </c>
      <c r="T1540">
        <v>251</v>
      </c>
      <c r="U1540">
        <v>270</v>
      </c>
      <c r="V1540">
        <v>257</v>
      </c>
      <c r="W1540">
        <v>253</v>
      </c>
      <c r="X1540">
        <v>266</v>
      </c>
      <c r="AM1540">
        <v>3232.2</v>
      </c>
      <c r="AN1540">
        <v>259.39999999999998</v>
      </c>
      <c r="AP1540"/>
      <c r="AQ1540"/>
      <c r="AR1540"/>
      <c r="AS1540"/>
      <c r="BG1540"/>
      <c r="BH1540"/>
      <c r="BV1540"/>
      <c r="BW1540"/>
      <c r="CG1540">
        <v>0</v>
      </c>
      <c r="CH1540"/>
      <c r="CI1540"/>
      <c r="CQ1540" t="s">
        <v>399</v>
      </c>
      <c r="CS1540">
        <v>0</v>
      </c>
    </row>
    <row r="1541" spans="1:97" x14ac:dyDescent="0.2">
      <c r="A1541">
        <v>2022</v>
      </c>
      <c r="B1541">
        <v>3</v>
      </c>
      <c r="C1541" s="262">
        <v>44627</v>
      </c>
      <c r="D1541">
        <v>530</v>
      </c>
      <c r="E1541">
        <v>931</v>
      </c>
      <c r="F1541"/>
      <c r="G1541" t="s">
        <v>464</v>
      </c>
      <c r="H1541" t="s">
        <v>465</v>
      </c>
      <c r="K1541"/>
      <c r="M1541">
        <v>545.05999999999995</v>
      </c>
      <c r="N1541">
        <v>602.44000000000005</v>
      </c>
      <c r="O1541">
        <v>8255</v>
      </c>
      <c r="P1541">
        <v>8347</v>
      </c>
      <c r="Q1541">
        <v>8850</v>
      </c>
      <c r="R1541">
        <v>8698</v>
      </c>
      <c r="S1541">
        <v>9114</v>
      </c>
      <c r="T1541">
        <v>1870</v>
      </c>
      <c r="U1541">
        <v>2067</v>
      </c>
      <c r="V1541">
        <v>2075</v>
      </c>
      <c r="W1541">
        <v>2018</v>
      </c>
      <c r="X1541">
        <v>2193</v>
      </c>
      <c r="AM1541">
        <v>8652.7999999999993</v>
      </c>
      <c r="AN1541">
        <v>2044.6</v>
      </c>
      <c r="AP1541"/>
      <c r="AQ1541"/>
      <c r="AR1541"/>
      <c r="AS1541"/>
      <c r="BG1541"/>
      <c r="BH1541"/>
      <c r="BV1541"/>
      <c r="BW1541"/>
      <c r="CG1541">
        <v>0</v>
      </c>
      <c r="CH1541"/>
      <c r="CI1541"/>
      <c r="CQ1541" t="s">
        <v>399</v>
      </c>
      <c r="CS1541">
        <v>0</v>
      </c>
    </row>
    <row r="1542" spans="1:97" x14ac:dyDescent="0.2">
      <c r="A1542">
        <v>2022</v>
      </c>
      <c r="B1542">
        <v>3</v>
      </c>
      <c r="C1542" s="262">
        <v>44627</v>
      </c>
      <c r="D1542">
        <v>530</v>
      </c>
      <c r="E1542">
        <v>932</v>
      </c>
      <c r="F1542"/>
      <c r="G1542" t="s">
        <v>466</v>
      </c>
      <c r="H1542" t="s">
        <v>467</v>
      </c>
      <c r="K1542"/>
      <c r="M1542">
        <v>415.63</v>
      </c>
      <c r="N1542">
        <v>459.38</v>
      </c>
      <c r="O1542">
        <v>6016</v>
      </c>
      <c r="P1542">
        <v>6204</v>
      </c>
      <c r="Q1542">
        <v>6111</v>
      </c>
      <c r="R1542">
        <v>5490</v>
      </c>
      <c r="S1542">
        <v>6544</v>
      </c>
      <c r="T1542">
        <v>1100</v>
      </c>
      <c r="U1542">
        <v>1177</v>
      </c>
      <c r="V1542">
        <v>1168</v>
      </c>
      <c r="W1542">
        <v>1135</v>
      </c>
      <c r="X1542">
        <v>1181</v>
      </c>
      <c r="AM1542">
        <v>6073</v>
      </c>
      <c r="AN1542">
        <v>1152.2</v>
      </c>
      <c r="AP1542"/>
      <c r="AQ1542"/>
      <c r="AR1542"/>
      <c r="AS1542"/>
      <c r="BG1542"/>
      <c r="BH1542"/>
      <c r="BV1542"/>
      <c r="BW1542"/>
      <c r="CG1542">
        <v>0</v>
      </c>
      <c r="CH1542"/>
      <c r="CI1542"/>
      <c r="CQ1542" t="s">
        <v>399</v>
      </c>
      <c r="CS1542">
        <v>0</v>
      </c>
    </row>
    <row r="1543" spans="1:97" x14ac:dyDescent="0.2">
      <c r="A1543">
        <v>2022</v>
      </c>
      <c r="B1543">
        <v>3</v>
      </c>
      <c r="C1543" s="262">
        <v>44628</v>
      </c>
      <c r="D1543">
        <v>34</v>
      </c>
      <c r="E1543">
        <v>99</v>
      </c>
      <c r="F1543">
        <v>2</v>
      </c>
      <c r="G1543" t="s">
        <v>256</v>
      </c>
      <c r="H1543" t="s">
        <v>257</v>
      </c>
      <c r="I1543" t="s">
        <v>160</v>
      </c>
      <c r="J1543">
        <v>4</v>
      </c>
      <c r="K1543">
        <v>6</v>
      </c>
      <c r="L1543">
        <v>20</v>
      </c>
      <c r="M1543">
        <v>18.600000000000001</v>
      </c>
      <c r="N1543">
        <v>21.4</v>
      </c>
      <c r="AM1543"/>
      <c r="AN1543"/>
      <c r="AP1543">
        <v>140</v>
      </c>
      <c r="AQ1543">
        <v>103</v>
      </c>
      <c r="AR1543"/>
      <c r="AS1543"/>
      <c r="AV1543">
        <v>72</v>
      </c>
      <c r="BG1543">
        <v>0</v>
      </c>
      <c r="BH1543">
        <v>72</v>
      </c>
      <c r="BV1543">
        <v>0</v>
      </c>
      <c r="BW1543"/>
      <c r="CG1543">
        <v>0</v>
      </c>
      <c r="CH1543">
        <v>0</v>
      </c>
      <c r="CI1543"/>
      <c r="CJ1543">
        <v>1.4999999999999999E-2</v>
      </c>
      <c r="CQ1543" t="s">
        <v>169</v>
      </c>
      <c r="CR1543" t="s">
        <v>179</v>
      </c>
      <c r="CS1543">
        <v>0</v>
      </c>
    </row>
    <row r="1544" spans="1:97" x14ac:dyDescent="0.2">
      <c r="A1544">
        <v>2022</v>
      </c>
      <c r="B1544">
        <v>3</v>
      </c>
      <c r="C1544" s="262">
        <v>44628</v>
      </c>
      <c r="D1544">
        <v>418</v>
      </c>
      <c r="E1544">
        <v>665</v>
      </c>
      <c r="F1544">
        <v>2</v>
      </c>
      <c r="G1544" t="s">
        <v>377</v>
      </c>
      <c r="H1544" t="s">
        <v>378</v>
      </c>
      <c r="I1544" t="s">
        <v>379</v>
      </c>
      <c r="J1544">
        <v>1</v>
      </c>
      <c r="K1544">
        <v>4</v>
      </c>
      <c r="L1544">
        <v>110</v>
      </c>
      <c r="M1544">
        <v>101.2</v>
      </c>
      <c r="N1544">
        <v>118.8</v>
      </c>
      <c r="Y1544">
        <v>161</v>
      </c>
      <c r="Z1544">
        <v>158</v>
      </c>
      <c r="AK1544">
        <v>158</v>
      </c>
      <c r="AL1544">
        <v>158</v>
      </c>
      <c r="AM1544"/>
      <c r="AN1544"/>
      <c r="AP1544">
        <v>21</v>
      </c>
      <c r="AQ1544">
        <v>171</v>
      </c>
      <c r="AR1544">
        <v>22.784810126582279</v>
      </c>
      <c r="AS1544">
        <v>22.784810126582279</v>
      </c>
      <c r="BG1544">
        <v>0</v>
      </c>
      <c r="BH1544"/>
      <c r="BV1544">
        <v>0</v>
      </c>
      <c r="BW1544"/>
      <c r="CG1544">
        <v>0</v>
      </c>
      <c r="CH1544">
        <v>0</v>
      </c>
      <c r="CI1544"/>
      <c r="CJ1544">
        <v>1.4999999999999999E-2</v>
      </c>
      <c r="CQ1544" t="s">
        <v>380</v>
      </c>
      <c r="CR1544" t="s">
        <v>381</v>
      </c>
      <c r="CS1544">
        <v>0</v>
      </c>
    </row>
    <row r="1545" spans="1:97" x14ac:dyDescent="0.2">
      <c r="A1545">
        <v>2022</v>
      </c>
      <c r="B1545">
        <v>3</v>
      </c>
      <c r="C1545" s="262">
        <v>44628</v>
      </c>
      <c r="D1545">
        <v>375</v>
      </c>
      <c r="E1545">
        <v>437</v>
      </c>
      <c r="F1545">
        <v>3</v>
      </c>
      <c r="G1545" t="s">
        <v>250</v>
      </c>
      <c r="H1545" t="s">
        <v>251</v>
      </c>
      <c r="I1545" t="s">
        <v>160</v>
      </c>
      <c r="J1545">
        <v>4</v>
      </c>
      <c r="K1545">
        <v>2</v>
      </c>
      <c r="L1545">
        <v>168</v>
      </c>
      <c r="M1545">
        <v>158.08799999999999</v>
      </c>
      <c r="N1545">
        <v>179.928</v>
      </c>
      <c r="O1545">
        <v>286</v>
      </c>
      <c r="T1545">
        <v>189</v>
      </c>
      <c r="Y1545">
        <v>102</v>
      </c>
      <c r="AM1545">
        <v>286</v>
      </c>
      <c r="AN1545">
        <v>189</v>
      </c>
      <c r="AP1545">
        <v>120</v>
      </c>
      <c r="AQ1545">
        <v>120</v>
      </c>
      <c r="AR1545">
        <v>8.8235294117647065</v>
      </c>
      <c r="AS1545">
        <v>8.8235294117647065</v>
      </c>
      <c r="AV1545">
        <v>875</v>
      </c>
      <c r="AW1545">
        <v>6</v>
      </c>
      <c r="AX1545">
        <v>6</v>
      </c>
      <c r="AY1545">
        <v>6</v>
      </c>
      <c r="BG1545">
        <v>0</v>
      </c>
      <c r="BH1545">
        <v>875</v>
      </c>
      <c r="BK1545">
        <v>775</v>
      </c>
      <c r="BV1545">
        <v>0</v>
      </c>
      <c r="BW1545">
        <v>775</v>
      </c>
      <c r="CG1545">
        <v>0</v>
      </c>
      <c r="CH1545">
        <v>0</v>
      </c>
      <c r="CI1545">
        <v>1650</v>
      </c>
      <c r="CJ1545">
        <v>1.4999999999999999E-2</v>
      </c>
      <c r="CQ1545" t="s">
        <v>174</v>
      </c>
      <c r="CR1545" t="s">
        <v>175</v>
      </c>
      <c r="CS1545">
        <v>0</v>
      </c>
    </row>
    <row r="1546" spans="1:97" x14ac:dyDescent="0.2">
      <c r="A1546">
        <v>2022</v>
      </c>
      <c r="B1546">
        <v>3</v>
      </c>
      <c r="C1546" s="262">
        <v>44628</v>
      </c>
      <c r="D1546">
        <v>423</v>
      </c>
      <c r="E1546">
        <v>669</v>
      </c>
      <c r="F1546">
        <v>3</v>
      </c>
      <c r="G1546" t="s">
        <v>247</v>
      </c>
      <c r="H1546" t="s">
        <v>248</v>
      </c>
      <c r="I1546" t="s">
        <v>160</v>
      </c>
      <c r="J1546">
        <v>2</v>
      </c>
      <c r="K1546">
        <v>2</v>
      </c>
      <c r="L1546">
        <v>954</v>
      </c>
      <c r="M1546">
        <v>897.71400000000006</v>
      </c>
      <c r="N1546">
        <v>1021.734</v>
      </c>
      <c r="O1546">
        <v>1748</v>
      </c>
      <c r="T1546">
        <v>1097</v>
      </c>
      <c r="AC1546">
        <v>1300</v>
      </c>
      <c r="AD1546">
        <v>1273</v>
      </c>
      <c r="AE1546">
        <v>1420</v>
      </c>
      <c r="AH1546">
        <v>1018</v>
      </c>
      <c r="AI1546">
        <v>1002</v>
      </c>
      <c r="AJ1546">
        <v>1028</v>
      </c>
      <c r="AM1546">
        <v>1435.25</v>
      </c>
      <c r="AN1546">
        <v>1036.25</v>
      </c>
      <c r="AP1546">
        <v>40</v>
      </c>
      <c r="AQ1546">
        <v>180</v>
      </c>
      <c r="AR1546"/>
      <c r="AS1546"/>
      <c r="BG1546">
        <v>0</v>
      </c>
      <c r="BH1546"/>
      <c r="BV1546">
        <v>0</v>
      </c>
      <c r="BW1546"/>
      <c r="CG1546">
        <v>0</v>
      </c>
      <c r="CH1546">
        <v>0</v>
      </c>
      <c r="CI1546"/>
      <c r="CJ1546">
        <v>1.4999999999999999E-2</v>
      </c>
      <c r="CQ1546" t="s">
        <v>174</v>
      </c>
      <c r="CR1546" t="s">
        <v>175</v>
      </c>
      <c r="CS1546">
        <v>0</v>
      </c>
    </row>
    <row r="1547" spans="1:97" x14ac:dyDescent="0.2">
      <c r="A1547">
        <v>2022</v>
      </c>
      <c r="B1547">
        <v>3</v>
      </c>
      <c r="C1547" s="262">
        <v>44628</v>
      </c>
      <c r="D1547">
        <v>34</v>
      </c>
      <c r="E1547">
        <v>103</v>
      </c>
      <c r="F1547">
        <v>4</v>
      </c>
      <c r="G1547" t="s">
        <v>268</v>
      </c>
      <c r="H1547" t="s">
        <v>269</v>
      </c>
      <c r="I1547" t="s">
        <v>160</v>
      </c>
      <c r="J1547">
        <v>4</v>
      </c>
      <c r="K1547">
        <v>6</v>
      </c>
      <c r="L1547">
        <v>89</v>
      </c>
      <c r="M1547">
        <v>82.77</v>
      </c>
      <c r="N1547">
        <v>95.23</v>
      </c>
      <c r="AM1547"/>
      <c r="AN1547"/>
      <c r="AP1547">
        <v>140</v>
      </c>
      <c r="AQ1547">
        <v>103</v>
      </c>
      <c r="AR1547"/>
      <c r="AS1547"/>
      <c r="AV1547">
        <v>72</v>
      </c>
      <c r="BG1547">
        <v>0</v>
      </c>
      <c r="BH1547">
        <v>72</v>
      </c>
      <c r="BV1547">
        <v>0</v>
      </c>
      <c r="BW1547"/>
      <c r="CG1547">
        <v>0</v>
      </c>
      <c r="CH1547">
        <v>0</v>
      </c>
      <c r="CI1547"/>
      <c r="CJ1547">
        <v>1.4999999999999999E-2</v>
      </c>
      <c r="CQ1547" t="s">
        <v>169</v>
      </c>
      <c r="CR1547" t="s">
        <v>179</v>
      </c>
      <c r="CS1547">
        <v>0</v>
      </c>
    </row>
    <row r="1548" spans="1:97" x14ac:dyDescent="0.2">
      <c r="A1548">
        <v>2022</v>
      </c>
      <c r="B1548">
        <v>3</v>
      </c>
      <c r="C1548" s="262">
        <v>44628</v>
      </c>
      <c r="D1548">
        <v>423</v>
      </c>
      <c r="E1548">
        <v>669</v>
      </c>
      <c r="F1548">
        <v>4</v>
      </c>
      <c r="G1548" t="s">
        <v>247</v>
      </c>
      <c r="H1548" t="s">
        <v>248</v>
      </c>
      <c r="I1548" t="s">
        <v>160</v>
      </c>
      <c r="J1548">
        <v>2</v>
      </c>
      <c r="K1548">
        <v>2</v>
      </c>
      <c r="L1548">
        <v>954</v>
      </c>
      <c r="M1548">
        <v>897.71400000000006</v>
      </c>
      <c r="N1548">
        <v>1021.734</v>
      </c>
      <c r="Y1548">
        <v>162</v>
      </c>
      <c r="Z1548">
        <v>172</v>
      </c>
      <c r="AM1548"/>
      <c r="AN1548"/>
      <c r="AP1548">
        <v>40</v>
      </c>
      <c r="AQ1548">
        <v>180</v>
      </c>
      <c r="AR1548">
        <v>10.778443113772459</v>
      </c>
      <c r="AS1548">
        <v>10.778443113772459</v>
      </c>
      <c r="BG1548">
        <v>0</v>
      </c>
      <c r="BH1548"/>
      <c r="BK1548">
        <v>516</v>
      </c>
      <c r="BL1548">
        <v>2</v>
      </c>
      <c r="BM1548">
        <v>6</v>
      </c>
      <c r="BN1548">
        <v>6</v>
      </c>
      <c r="BV1548">
        <v>0</v>
      </c>
      <c r="BW1548">
        <v>516</v>
      </c>
      <c r="CG1548">
        <v>0</v>
      </c>
      <c r="CH1548">
        <v>0</v>
      </c>
      <c r="CI1548"/>
      <c r="CJ1548">
        <v>1.4999999999999999E-2</v>
      </c>
      <c r="CQ1548" t="s">
        <v>174</v>
      </c>
      <c r="CR1548" t="s">
        <v>175</v>
      </c>
      <c r="CS1548">
        <v>0</v>
      </c>
    </row>
    <row r="1549" spans="1:97" x14ac:dyDescent="0.2">
      <c r="A1549">
        <v>2022</v>
      </c>
      <c r="B1549">
        <v>3</v>
      </c>
      <c r="C1549" s="262">
        <v>44628</v>
      </c>
      <c r="D1549">
        <v>376</v>
      </c>
      <c r="E1549">
        <v>438</v>
      </c>
      <c r="F1549">
        <v>5</v>
      </c>
      <c r="G1549" t="s">
        <v>197</v>
      </c>
      <c r="H1549" t="s">
        <v>198</v>
      </c>
      <c r="I1549" t="s">
        <v>160</v>
      </c>
      <c r="J1549">
        <v>3</v>
      </c>
      <c r="K1549">
        <v>2</v>
      </c>
      <c r="L1549">
        <v>335</v>
      </c>
      <c r="M1549">
        <v>315.23500000000001</v>
      </c>
      <c r="N1549">
        <v>358.78500000000003</v>
      </c>
      <c r="AC1549">
        <v>442</v>
      </c>
      <c r="AD1549">
        <v>436</v>
      </c>
      <c r="AE1549">
        <v>481</v>
      </c>
      <c r="AH1549">
        <v>359</v>
      </c>
      <c r="AI1549">
        <v>344</v>
      </c>
      <c r="AJ1549">
        <v>365</v>
      </c>
      <c r="AK1549">
        <v>160</v>
      </c>
      <c r="AL1549">
        <v>148</v>
      </c>
      <c r="AM1549">
        <v>453</v>
      </c>
      <c r="AN1549">
        <v>356</v>
      </c>
      <c r="AP1549">
        <v>75</v>
      </c>
      <c r="AQ1549">
        <v>144</v>
      </c>
      <c r="AR1549">
        <v>7.7922077922077921</v>
      </c>
      <c r="AS1549">
        <v>7.7922077922077921</v>
      </c>
      <c r="AW1549">
        <v>10</v>
      </c>
      <c r="AX1549">
        <v>5</v>
      </c>
      <c r="AY1549">
        <v>1</v>
      </c>
      <c r="BG1549">
        <v>0</v>
      </c>
      <c r="BH1549"/>
      <c r="BK1549">
        <v>732</v>
      </c>
      <c r="BL1549">
        <v>3</v>
      </c>
      <c r="BM1549">
        <v>3</v>
      </c>
      <c r="BN1549">
        <v>4</v>
      </c>
      <c r="BS1549">
        <v>3</v>
      </c>
      <c r="BV1549">
        <v>0</v>
      </c>
      <c r="BW1549">
        <v>732</v>
      </c>
      <c r="BX1549">
        <v>6</v>
      </c>
      <c r="BY1549">
        <v>4</v>
      </c>
      <c r="BZ1549">
        <v>2</v>
      </c>
      <c r="CG1549">
        <v>0</v>
      </c>
      <c r="CH1549">
        <v>0</v>
      </c>
      <c r="CI1549"/>
      <c r="CJ1549">
        <v>1.4999999999999999E-2</v>
      </c>
      <c r="CQ1549" t="s">
        <v>174</v>
      </c>
      <c r="CR1549" t="s">
        <v>175</v>
      </c>
      <c r="CS1549">
        <v>0</v>
      </c>
    </row>
    <row r="1550" spans="1:97" x14ac:dyDescent="0.2">
      <c r="A1550">
        <v>2022</v>
      </c>
      <c r="B1550">
        <v>3</v>
      </c>
      <c r="C1550" s="262">
        <v>44628</v>
      </c>
      <c r="D1550">
        <v>380</v>
      </c>
      <c r="E1550">
        <v>444</v>
      </c>
      <c r="F1550">
        <v>5</v>
      </c>
      <c r="G1550" t="s">
        <v>452</v>
      </c>
      <c r="H1550" t="s">
        <v>453</v>
      </c>
      <c r="I1550" t="s">
        <v>160</v>
      </c>
      <c r="J1550">
        <v>4</v>
      </c>
      <c r="K1550">
        <v>2</v>
      </c>
      <c r="L1550">
        <v>166</v>
      </c>
      <c r="M1550">
        <v>159.02799999999999</v>
      </c>
      <c r="N1550">
        <v>175.96</v>
      </c>
      <c r="Y1550">
        <v>182</v>
      </c>
      <c r="Z1550">
        <v>176</v>
      </c>
      <c r="AK1550">
        <v>176</v>
      </c>
      <c r="AL1550">
        <v>173</v>
      </c>
      <c r="AM1550"/>
      <c r="AN1550"/>
      <c r="AP1550">
        <v>90</v>
      </c>
      <c r="AQ1550">
        <v>160</v>
      </c>
      <c r="AR1550">
        <v>5.1136363636363633</v>
      </c>
      <c r="AS1550">
        <v>5.1136363636363633</v>
      </c>
      <c r="BG1550">
        <v>0</v>
      </c>
      <c r="BH1550"/>
      <c r="BV1550">
        <v>0</v>
      </c>
      <c r="BW1550"/>
      <c r="CG1550">
        <v>0</v>
      </c>
      <c r="CH1550">
        <v>0</v>
      </c>
      <c r="CI1550"/>
      <c r="CJ1550">
        <v>1.4999999999999999E-2</v>
      </c>
      <c r="CQ1550" t="s">
        <v>380</v>
      </c>
      <c r="CR1550" t="s">
        <v>381</v>
      </c>
      <c r="CS1550">
        <v>0</v>
      </c>
    </row>
    <row r="1551" spans="1:97" x14ac:dyDescent="0.2">
      <c r="A1551">
        <v>2022</v>
      </c>
      <c r="B1551">
        <v>3</v>
      </c>
      <c r="C1551" s="262">
        <v>44628</v>
      </c>
      <c r="D1551">
        <v>418</v>
      </c>
      <c r="E1551">
        <v>662</v>
      </c>
      <c r="F1551">
        <v>5</v>
      </c>
      <c r="G1551" t="s">
        <v>454</v>
      </c>
      <c r="H1551" t="s">
        <v>455</v>
      </c>
      <c r="I1551" t="s">
        <v>379</v>
      </c>
      <c r="J1551">
        <v>1</v>
      </c>
      <c r="K1551">
        <v>4</v>
      </c>
      <c r="L1551">
        <v>386</v>
      </c>
      <c r="M1551">
        <v>355.12</v>
      </c>
      <c r="N1551">
        <v>416.88</v>
      </c>
      <c r="O1551">
        <v>714</v>
      </c>
      <c r="T1551">
        <v>409</v>
      </c>
      <c r="AC1551">
        <v>617</v>
      </c>
      <c r="AD1551">
        <v>625</v>
      </c>
      <c r="AE1551">
        <v>635</v>
      </c>
      <c r="AH1551">
        <v>438</v>
      </c>
      <c r="AI1551">
        <v>440</v>
      </c>
      <c r="AJ1551">
        <v>420</v>
      </c>
      <c r="AM1551">
        <v>647.75</v>
      </c>
      <c r="AN1551">
        <v>426.75</v>
      </c>
      <c r="AP1551">
        <v>21</v>
      </c>
      <c r="AQ1551">
        <v>171</v>
      </c>
      <c r="AR1551"/>
      <c r="AS1551"/>
      <c r="AV1551">
        <v>640</v>
      </c>
      <c r="AW1551">
        <v>10</v>
      </c>
      <c r="AX1551">
        <v>5</v>
      </c>
      <c r="AY1551">
        <v>5</v>
      </c>
      <c r="BG1551">
        <v>0</v>
      </c>
      <c r="BH1551">
        <v>640</v>
      </c>
      <c r="BK1551">
        <v>304</v>
      </c>
      <c r="BL1551">
        <v>3</v>
      </c>
      <c r="BM1551">
        <v>4</v>
      </c>
      <c r="BN1551">
        <v>7</v>
      </c>
      <c r="BS1551">
        <v>2</v>
      </c>
      <c r="BV1551">
        <v>0</v>
      </c>
      <c r="BW1551">
        <v>304</v>
      </c>
      <c r="BX1551">
        <v>3</v>
      </c>
      <c r="BY1551">
        <v>2</v>
      </c>
      <c r="BZ1551">
        <v>3</v>
      </c>
      <c r="CG1551">
        <v>0</v>
      </c>
      <c r="CH1551">
        <v>0</v>
      </c>
      <c r="CI1551">
        <v>944</v>
      </c>
      <c r="CJ1551">
        <v>1.4999999999999999E-2</v>
      </c>
      <c r="CQ1551" t="s">
        <v>380</v>
      </c>
      <c r="CR1551" t="s">
        <v>381</v>
      </c>
      <c r="CS1551">
        <v>0</v>
      </c>
    </row>
    <row r="1552" spans="1:97" x14ac:dyDescent="0.2">
      <c r="A1552">
        <v>2022</v>
      </c>
      <c r="B1552">
        <v>3</v>
      </c>
      <c r="C1552" s="262">
        <v>44628</v>
      </c>
      <c r="D1552">
        <v>418</v>
      </c>
      <c r="E1552">
        <v>663</v>
      </c>
      <c r="F1552">
        <v>5</v>
      </c>
      <c r="G1552" t="s">
        <v>456</v>
      </c>
      <c r="H1552" t="s">
        <v>457</v>
      </c>
      <c r="I1552" t="s">
        <v>379</v>
      </c>
      <c r="J1552">
        <v>1</v>
      </c>
      <c r="K1552">
        <v>4</v>
      </c>
      <c r="L1552">
        <v>341</v>
      </c>
      <c r="M1552">
        <v>313.72000000000003</v>
      </c>
      <c r="N1552">
        <v>368.28</v>
      </c>
      <c r="O1552">
        <v>700</v>
      </c>
      <c r="T1552">
        <v>364</v>
      </c>
      <c r="AC1552">
        <v>639</v>
      </c>
      <c r="AD1552">
        <v>618</v>
      </c>
      <c r="AE1552">
        <v>664</v>
      </c>
      <c r="AH1552">
        <v>380</v>
      </c>
      <c r="AI1552">
        <v>374</v>
      </c>
      <c r="AJ1552">
        <v>369</v>
      </c>
      <c r="AM1552">
        <v>655.25</v>
      </c>
      <c r="AN1552">
        <v>371.75</v>
      </c>
      <c r="AP1552">
        <v>21</v>
      </c>
      <c r="AQ1552">
        <v>171</v>
      </c>
      <c r="AR1552"/>
      <c r="AS1552"/>
      <c r="BG1552">
        <v>0</v>
      </c>
      <c r="BH1552"/>
      <c r="BV1552">
        <v>0</v>
      </c>
      <c r="BW1552"/>
      <c r="CG1552">
        <v>0</v>
      </c>
      <c r="CH1552">
        <v>0</v>
      </c>
      <c r="CI1552"/>
      <c r="CJ1552">
        <v>1.4999999999999999E-2</v>
      </c>
      <c r="CQ1552" t="s">
        <v>380</v>
      </c>
      <c r="CR1552" t="s">
        <v>381</v>
      </c>
      <c r="CS1552">
        <v>0</v>
      </c>
    </row>
    <row r="1553" spans="1:97" x14ac:dyDescent="0.2">
      <c r="A1553">
        <v>2022</v>
      </c>
      <c r="B1553">
        <v>3</v>
      </c>
      <c r="C1553" s="262">
        <v>44628</v>
      </c>
      <c r="D1553">
        <v>418</v>
      </c>
      <c r="E1553">
        <v>664</v>
      </c>
      <c r="F1553">
        <v>5</v>
      </c>
      <c r="G1553" t="s">
        <v>458</v>
      </c>
      <c r="H1553" t="s">
        <v>459</v>
      </c>
      <c r="I1553" t="s">
        <v>379</v>
      </c>
      <c r="J1553">
        <v>1</v>
      </c>
      <c r="K1553">
        <v>4</v>
      </c>
      <c r="L1553">
        <v>110</v>
      </c>
      <c r="M1553">
        <v>101.2</v>
      </c>
      <c r="N1553">
        <v>118.8</v>
      </c>
      <c r="O1553">
        <v>207</v>
      </c>
      <c r="T1553">
        <v>117</v>
      </c>
      <c r="AC1553">
        <v>165</v>
      </c>
      <c r="AD1553">
        <v>173</v>
      </c>
      <c r="AE1553">
        <v>180</v>
      </c>
      <c r="AH1553">
        <v>114</v>
      </c>
      <c r="AI1553">
        <v>125</v>
      </c>
      <c r="AJ1553">
        <v>123</v>
      </c>
      <c r="AM1553">
        <v>181.25</v>
      </c>
      <c r="AN1553">
        <v>119.75</v>
      </c>
      <c r="AP1553">
        <v>21</v>
      </c>
      <c r="AQ1553">
        <v>171</v>
      </c>
      <c r="AR1553"/>
      <c r="AS1553"/>
      <c r="BG1553">
        <v>0</v>
      </c>
      <c r="BH1553"/>
      <c r="BV1553">
        <v>0</v>
      </c>
      <c r="BW1553"/>
      <c r="CG1553">
        <v>0</v>
      </c>
      <c r="CH1553">
        <v>0</v>
      </c>
      <c r="CI1553"/>
      <c r="CJ1553">
        <v>1.4999999999999999E-2</v>
      </c>
      <c r="CQ1553" t="s">
        <v>380</v>
      </c>
      <c r="CR1553" t="s">
        <v>381</v>
      </c>
      <c r="CS1553">
        <v>0</v>
      </c>
    </row>
    <row r="1554" spans="1:97" x14ac:dyDescent="0.2">
      <c r="A1554">
        <v>2022</v>
      </c>
      <c r="B1554">
        <v>3</v>
      </c>
      <c r="C1554" s="262">
        <v>44628</v>
      </c>
      <c r="D1554">
        <v>418</v>
      </c>
      <c r="E1554">
        <v>665</v>
      </c>
      <c r="F1554">
        <v>5</v>
      </c>
      <c r="G1554" t="s">
        <v>377</v>
      </c>
      <c r="H1554" t="s">
        <v>378</v>
      </c>
      <c r="I1554" t="s">
        <v>379</v>
      </c>
      <c r="J1554">
        <v>1</v>
      </c>
      <c r="K1554">
        <v>4</v>
      </c>
      <c r="L1554">
        <v>110</v>
      </c>
      <c r="M1554">
        <v>101.2</v>
      </c>
      <c r="N1554">
        <v>118.8</v>
      </c>
      <c r="O1554">
        <v>207</v>
      </c>
      <c r="T1554">
        <v>117</v>
      </c>
      <c r="AM1554">
        <v>207</v>
      </c>
      <c r="AN1554">
        <v>117</v>
      </c>
      <c r="AP1554">
        <v>21</v>
      </c>
      <c r="AQ1554">
        <v>171</v>
      </c>
      <c r="AR1554"/>
      <c r="AS1554"/>
      <c r="BG1554">
        <v>0</v>
      </c>
      <c r="BH1554"/>
      <c r="BV1554">
        <v>0</v>
      </c>
      <c r="BW1554"/>
      <c r="CG1554">
        <v>0</v>
      </c>
      <c r="CH1554">
        <v>0</v>
      </c>
      <c r="CI1554"/>
      <c r="CJ1554">
        <v>1.4999999999999999E-2</v>
      </c>
      <c r="CQ1554" t="s">
        <v>380</v>
      </c>
      <c r="CR1554" t="s">
        <v>381</v>
      </c>
      <c r="CS1554">
        <v>0</v>
      </c>
    </row>
    <row r="1555" spans="1:97" x14ac:dyDescent="0.2">
      <c r="A1555">
        <v>2022</v>
      </c>
      <c r="B1555">
        <v>3</v>
      </c>
      <c r="C1555" s="262">
        <v>44628</v>
      </c>
      <c r="D1555">
        <v>212</v>
      </c>
      <c r="E1555">
        <v>140</v>
      </c>
      <c r="F1555">
        <v>6</v>
      </c>
      <c r="G1555" t="s">
        <v>437</v>
      </c>
      <c r="H1555" t="s">
        <v>438</v>
      </c>
      <c r="I1555" t="s">
        <v>160</v>
      </c>
      <c r="J1555">
        <v>2</v>
      </c>
      <c r="K1555">
        <v>2</v>
      </c>
      <c r="L1555">
        <v>485</v>
      </c>
      <c r="M1555">
        <v>451.05</v>
      </c>
      <c r="N1555">
        <v>518.95000000000005</v>
      </c>
      <c r="AM1555"/>
      <c r="AN1555"/>
      <c r="AP1555">
        <v>60</v>
      </c>
      <c r="AQ1555">
        <v>120</v>
      </c>
      <c r="AR1555"/>
      <c r="AS1555"/>
      <c r="AV1555">
        <v>140</v>
      </c>
      <c r="BG1555">
        <v>0</v>
      </c>
      <c r="BH1555">
        <v>140</v>
      </c>
      <c r="BV1555">
        <v>0</v>
      </c>
      <c r="BW1555"/>
      <c r="CG1555">
        <v>0</v>
      </c>
      <c r="CH1555">
        <v>0</v>
      </c>
      <c r="CI1555"/>
      <c r="CJ1555">
        <v>1.4999999999999999E-2</v>
      </c>
      <c r="CQ1555" t="s">
        <v>169</v>
      </c>
      <c r="CR1555" t="s">
        <v>238</v>
      </c>
      <c r="CS1555">
        <v>0</v>
      </c>
    </row>
    <row r="1556" spans="1:97" x14ac:dyDescent="0.2">
      <c r="A1556">
        <v>2022</v>
      </c>
      <c r="B1556">
        <v>3</v>
      </c>
      <c r="C1556" s="262">
        <v>44628</v>
      </c>
      <c r="D1556">
        <v>212</v>
      </c>
      <c r="E1556">
        <v>178</v>
      </c>
      <c r="F1556">
        <v>6</v>
      </c>
      <c r="G1556" t="s">
        <v>439</v>
      </c>
      <c r="H1556" t="s">
        <v>440</v>
      </c>
      <c r="I1556" t="s">
        <v>160</v>
      </c>
      <c r="J1556">
        <v>2</v>
      </c>
      <c r="K1556">
        <v>2</v>
      </c>
      <c r="L1556">
        <v>50</v>
      </c>
      <c r="M1556">
        <v>46.5</v>
      </c>
      <c r="N1556">
        <v>53.5</v>
      </c>
      <c r="AM1556"/>
      <c r="AN1556"/>
      <c r="AP1556">
        <v>60</v>
      </c>
      <c r="AQ1556">
        <v>120</v>
      </c>
      <c r="AR1556"/>
      <c r="AS1556"/>
      <c r="AV1556">
        <v>140</v>
      </c>
      <c r="BG1556">
        <v>0</v>
      </c>
      <c r="BH1556">
        <v>140</v>
      </c>
      <c r="BV1556">
        <v>0</v>
      </c>
      <c r="BW1556"/>
      <c r="CG1556">
        <v>0</v>
      </c>
      <c r="CH1556">
        <v>0</v>
      </c>
      <c r="CI1556"/>
      <c r="CJ1556">
        <v>1.4999999999999999E-2</v>
      </c>
      <c r="CQ1556" t="s">
        <v>169</v>
      </c>
      <c r="CR1556" t="s">
        <v>238</v>
      </c>
      <c r="CS1556">
        <v>0</v>
      </c>
    </row>
    <row r="1557" spans="1:97" x14ac:dyDescent="0.2">
      <c r="A1557">
        <v>2022</v>
      </c>
      <c r="B1557">
        <v>3</v>
      </c>
      <c r="C1557" s="262">
        <v>44628</v>
      </c>
      <c r="D1557">
        <v>380</v>
      </c>
      <c r="E1557">
        <v>443</v>
      </c>
      <c r="F1557">
        <v>6</v>
      </c>
      <c r="G1557" t="s">
        <v>450</v>
      </c>
      <c r="H1557" t="s">
        <v>451</v>
      </c>
      <c r="I1557" t="s">
        <v>160</v>
      </c>
      <c r="J1557">
        <v>4</v>
      </c>
      <c r="K1557">
        <v>2</v>
      </c>
      <c r="L1557">
        <v>184</v>
      </c>
      <c r="M1557">
        <v>177.00800000000001</v>
      </c>
      <c r="N1557">
        <v>195.04</v>
      </c>
      <c r="O1557">
        <v>316</v>
      </c>
      <c r="T1557">
        <v>191</v>
      </c>
      <c r="AC1557">
        <v>297</v>
      </c>
      <c r="AD1557">
        <v>282</v>
      </c>
      <c r="AE1557">
        <v>307</v>
      </c>
      <c r="AH1557">
        <v>198</v>
      </c>
      <c r="AI1557">
        <v>190</v>
      </c>
      <c r="AJ1557">
        <v>194</v>
      </c>
      <c r="AM1557">
        <v>300.5</v>
      </c>
      <c r="AN1557">
        <v>193.25</v>
      </c>
      <c r="AP1557">
        <v>90</v>
      </c>
      <c r="AQ1557">
        <v>160</v>
      </c>
      <c r="AR1557"/>
      <c r="AS1557"/>
      <c r="BG1557">
        <v>0</v>
      </c>
      <c r="BH1557"/>
      <c r="BV1557">
        <v>0</v>
      </c>
      <c r="BW1557"/>
      <c r="CG1557">
        <v>0</v>
      </c>
      <c r="CH1557">
        <v>0</v>
      </c>
      <c r="CI1557"/>
      <c r="CJ1557">
        <v>1.4999999999999999E-2</v>
      </c>
      <c r="CQ1557" t="s">
        <v>380</v>
      </c>
      <c r="CR1557" t="s">
        <v>381</v>
      </c>
      <c r="CS1557">
        <v>0</v>
      </c>
    </row>
    <row r="1558" spans="1:97" x14ac:dyDescent="0.2">
      <c r="A1558">
        <v>2022</v>
      </c>
      <c r="B1558">
        <v>3</v>
      </c>
      <c r="C1558" s="262">
        <v>44628</v>
      </c>
      <c r="D1558">
        <v>380</v>
      </c>
      <c r="E1558">
        <v>444</v>
      </c>
      <c r="F1558">
        <v>6</v>
      </c>
      <c r="G1558" t="s">
        <v>452</v>
      </c>
      <c r="H1558" t="s">
        <v>453</v>
      </c>
      <c r="I1558" t="s">
        <v>160</v>
      </c>
      <c r="J1558">
        <v>4</v>
      </c>
      <c r="K1558">
        <v>2</v>
      </c>
      <c r="L1558">
        <v>166</v>
      </c>
      <c r="M1558">
        <v>159.02799999999999</v>
      </c>
      <c r="N1558">
        <v>175.96</v>
      </c>
      <c r="O1558">
        <v>232</v>
      </c>
      <c r="T1558">
        <v>163</v>
      </c>
      <c r="AC1558">
        <v>260</v>
      </c>
      <c r="AD1558">
        <v>251</v>
      </c>
      <c r="AE1558">
        <v>270</v>
      </c>
      <c r="AH1558">
        <v>180</v>
      </c>
      <c r="AI1558">
        <v>175</v>
      </c>
      <c r="AJ1558">
        <v>178</v>
      </c>
      <c r="AM1558">
        <v>253.25</v>
      </c>
      <c r="AN1558">
        <v>174</v>
      </c>
      <c r="AP1558">
        <v>90</v>
      </c>
      <c r="AQ1558">
        <v>160</v>
      </c>
      <c r="AR1558"/>
      <c r="AS1558"/>
      <c r="AV1558">
        <v>900</v>
      </c>
      <c r="AW1558">
        <v>10</v>
      </c>
      <c r="AX1558">
        <v>10</v>
      </c>
      <c r="AY1558">
        <v>4</v>
      </c>
      <c r="BG1558">
        <v>0</v>
      </c>
      <c r="BH1558">
        <v>900</v>
      </c>
      <c r="BV1558">
        <v>0</v>
      </c>
      <c r="BW1558"/>
      <c r="CG1558">
        <v>0</v>
      </c>
      <c r="CH1558">
        <v>0</v>
      </c>
      <c r="CI1558"/>
      <c r="CJ1558">
        <v>1.4999999999999999E-2</v>
      </c>
      <c r="CQ1558" t="s">
        <v>380</v>
      </c>
      <c r="CR1558" t="s">
        <v>381</v>
      </c>
      <c r="CS1558">
        <v>0</v>
      </c>
    </row>
    <row r="1559" spans="1:97" x14ac:dyDescent="0.2">
      <c r="A1559">
        <v>2022</v>
      </c>
      <c r="B1559">
        <v>3</v>
      </c>
      <c r="C1559" s="262">
        <v>44628</v>
      </c>
      <c r="D1559">
        <v>383</v>
      </c>
      <c r="E1559">
        <v>550</v>
      </c>
      <c r="F1559">
        <v>6</v>
      </c>
      <c r="G1559" t="s">
        <v>382</v>
      </c>
      <c r="H1559" t="s">
        <v>383</v>
      </c>
      <c r="I1559" t="s">
        <v>160</v>
      </c>
      <c r="J1559">
        <v>3</v>
      </c>
      <c r="K1559">
        <v>1</v>
      </c>
      <c r="L1559">
        <v>35</v>
      </c>
      <c r="M1559">
        <v>32.024999999999999</v>
      </c>
      <c r="N1559">
        <v>38.045000000000002</v>
      </c>
      <c r="O1559">
        <v>70</v>
      </c>
      <c r="T1559">
        <v>30</v>
      </c>
      <c r="Y1559">
        <v>94</v>
      </c>
      <c r="AM1559">
        <v>70</v>
      </c>
      <c r="AN1559">
        <v>30</v>
      </c>
      <c r="AP1559">
        <v>114</v>
      </c>
      <c r="AQ1559">
        <v>95</v>
      </c>
      <c r="AR1559">
        <v>12.76595744680851</v>
      </c>
      <c r="AS1559">
        <v>12.76595744680851</v>
      </c>
      <c r="AV1559">
        <v>2160</v>
      </c>
      <c r="AW1559">
        <v>3</v>
      </c>
      <c r="AX1559">
        <v>3</v>
      </c>
      <c r="AY1559">
        <v>3</v>
      </c>
      <c r="BG1559">
        <v>0</v>
      </c>
      <c r="BH1559">
        <v>2160</v>
      </c>
      <c r="BV1559">
        <v>0</v>
      </c>
      <c r="BW1559"/>
      <c r="CG1559">
        <v>0</v>
      </c>
      <c r="CH1559">
        <v>0</v>
      </c>
      <c r="CI1559"/>
      <c r="CJ1559">
        <v>1.4999999999999999E-2</v>
      </c>
      <c r="CQ1559" t="s">
        <v>174</v>
      </c>
      <c r="CR1559" t="s">
        <v>175</v>
      </c>
      <c r="CS1559">
        <v>0</v>
      </c>
    </row>
    <row r="1560" spans="1:97" x14ac:dyDescent="0.2">
      <c r="A1560">
        <v>2022</v>
      </c>
      <c r="B1560">
        <v>3</v>
      </c>
      <c r="C1560" s="262">
        <v>44628</v>
      </c>
      <c r="D1560">
        <v>18</v>
      </c>
      <c r="E1560">
        <v>49</v>
      </c>
      <c r="F1560">
        <v>7</v>
      </c>
      <c r="G1560" t="s">
        <v>291</v>
      </c>
      <c r="H1560" t="s">
        <v>292</v>
      </c>
      <c r="I1560" t="s">
        <v>221</v>
      </c>
      <c r="J1560">
        <v>2</v>
      </c>
      <c r="K1560">
        <v>3</v>
      </c>
      <c r="L1560">
        <v>100</v>
      </c>
      <c r="M1560">
        <v>95.5</v>
      </c>
      <c r="N1560">
        <v>104.5</v>
      </c>
      <c r="O1560">
        <v>144</v>
      </c>
      <c r="T1560">
        <v>108</v>
      </c>
      <c r="AC1560">
        <v>136</v>
      </c>
      <c r="AD1560">
        <v>140</v>
      </c>
      <c r="AE1560">
        <v>124</v>
      </c>
      <c r="AH1560">
        <v>99</v>
      </c>
      <c r="AI1560">
        <v>102</v>
      </c>
      <c r="AJ1560">
        <v>96</v>
      </c>
      <c r="AM1560">
        <v>136</v>
      </c>
      <c r="AN1560">
        <v>101.25</v>
      </c>
      <c r="AP1560">
        <v>101</v>
      </c>
      <c r="AQ1560">
        <v>107</v>
      </c>
      <c r="AR1560"/>
      <c r="AS1560"/>
      <c r="AV1560">
        <v>1092</v>
      </c>
      <c r="AW1560">
        <v>3</v>
      </c>
      <c r="AX1560">
        <v>2</v>
      </c>
      <c r="AY1560">
        <v>3</v>
      </c>
      <c r="BG1560">
        <v>0</v>
      </c>
      <c r="BH1560">
        <v>1092</v>
      </c>
      <c r="BK1560">
        <v>1260</v>
      </c>
      <c r="BM1560">
        <v>2</v>
      </c>
      <c r="BN1560">
        <v>7</v>
      </c>
      <c r="BV1560">
        <v>0</v>
      </c>
      <c r="BW1560">
        <v>1260</v>
      </c>
      <c r="BY1560">
        <v>1</v>
      </c>
      <c r="BZ1560">
        <v>3</v>
      </c>
      <c r="CG1560">
        <v>0</v>
      </c>
      <c r="CH1560">
        <v>0</v>
      </c>
      <c r="CI1560">
        <v>2352</v>
      </c>
      <c r="CJ1560">
        <v>1.4999999999999999E-2</v>
      </c>
      <c r="CQ1560" t="s">
        <v>174</v>
      </c>
      <c r="CR1560" t="s">
        <v>222</v>
      </c>
      <c r="CS1560">
        <v>0</v>
      </c>
    </row>
    <row r="1561" spans="1:97" x14ac:dyDescent="0.2">
      <c r="A1561">
        <v>2022</v>
      </c>
      <c r="B1561">
        <v>3</v>
      </c>
      <c r="C1561" s="262">
        <v>44628</v>
      </c>
      <c r="D1561">
        <v>18</v>
      </c>
      <c r="E1561">
        <v>50</v>
      </c>
      <c r="F1561">
        <v>7</v>
      </c>
      <c r="G1561" t="s">
        <v>294</v>
      </c>
      <c r="H1561" t="s">
        <v>295</v>
      </c>
      <c r="I1561" t="s">
        <v>221</v>
      </c>
      <c r="J1561">
        <v>2</v>
      </c>
      <c r="K1561">
        <v>3</v>
      </c>
      <c r="L1561">
        <v>54</v>
      </c>
      <c r="M1561">
        <v>51.57</v>
      </c>
      <c r="N1561">
        <v>56.43</v>
      </c>
      <c r="O1561">
        <v>69</v>
      </c>
      <c r="T1561">
        <v>59</v>
      </c>
      <c r="Y1561">
        <v>110</v>
      </c>
      <c r="Z1561">
        <v>107</v>
      </c>
      <c r="AC1561">
        <v>66</v>
      </c>
      <c r="AD1561">
        <v>70</v>
      </c>
      <c r="AE1561">
        <v>65</v>
      </c>
      <c r="AH1561">
        <v>53</v>
      </c>
      <c r="AI1561">
        <v>56</v>
      </c>
      <c r="AJ1561">
        <v>54</v>
      </c>
      <c r="AK1561">
        <v>108</v>
      </c>
      <c r="AL1561">
        <v>108</v>
      </c>
      <c r="AM1561">
        <v>67.5</v>
      </c>
      <c r="AN1561">
        <v>55.5</v>
      </c>
      <c r="AP1561">
        <v>101</v>
      </c>
      <c r="AQ1561">
        <v>107</v>
      </c>
      <c r="AR1561">
        <v>16.666666666666671</v>
      </c>
      <c r="AS1561">
        <v>16.666666666666671</v>
      </c>
      <c r="AV1561">
        <v>1092</v>
      </c>
      <c r="AW1561">
        <v>3</v>
      </c>
      <c r="AX1561">
        <v>3</v>
      </c>
      <c r="AY1561">
        <v>3</v>
      </c>
      <c r="BG1561">
        <v>0</v>
      </c>
      <c r="BH1561">
        <v>1092</v>
      </c>
      <c r="BK1561">
        <v>1260</v>
      </c>
      <c r="BM1561">
        <v>3</v>
      </c>
      <c r="BN1561">
        <v>8</v>
      </c>
      <c r="BV1561">
        <v>0</v>
      </c>
      <c r="BW1561">
        <v>1260</v>
      </c>
      <c r="BY1561">
        <v>2</v>
      </c>
      <c r="BZ1561">
        <v>3</v>
      </c>
      <c r="CG1561">
        <v>0</v>
      </c>
      <c r="CH1561">
        <v>0</v>
      </c>
      <c r="CI1561">
        <v>2352</v>
      </c>
      <c r="CJ1561">
        <v>1.4999999999999999E-2</v>
      </c>
      <c r="CQ1561" t="s">
        <v>174</v>
      </c>
      <c r="CR1561" t="s">
        <v>222</v>
      </c>
      <c r="CS1561">
        <v>0</v>
      </c>
    </row>
    <row r="1562" spans="1:97" x14ac:dyDescent="0.2">
      <c r="A1562">
        <v>2022</v>
      </c>
      <c r="B1562">
        <v>3</v>
      </c>
      <c r="C1562" s="262">
        <v>44628</v>
      </c>
      <c r="D1562">
        <v>47</v>
      </c>
      <c r="E1562">
        <v>122</v>
      </c>
      <c r="F1562">
        <v>8</v>
      </c>
      <c r="G1562" t="s">
        <v>224</v>
      </c>
      <c r="H1562" t="s">
        <v>225</v>
      </c>
      <c r="I1562" t="s">
        <v>221</v>
      </c>
      <c r="J1562">
        <v>2</v>
      </c>
      <c r="K1562">
        <v>1</v>
      </c>
      <c r="L1562">
        <v>280</v>
      </c>
      <c r="M1562">
        <v>267.39999999999998</v>
      </c>
      <c r="N1562">
        <v>292.60000000000002</v>
      </c>
      <c r="O1562">
        <v>371</v>
      </c>
      <c r="T1562">
        <v>317</v>
      </c>
      <c r="Y1562">
        <v>114</v>
      </c>
      <c r="Z1562">
        <v>114</v>
      </c>
      <c r="AC1562">
        <v>359</v>
      </c>
      <c r="AD1562">
        <v>350</v>
      </c>
      <c r="AE1562">
        <v>347</v>
      </c>
      <c r="AH1562">
        <v>289</v>
      </c>
      <c r="AI1562">
        <v>309</v>
      </c>
      <c r="AJ1562">
        <v>295</v>
      </c>
      <c r="AK1562">
        <v>112</v>
      </c>
      <c r="AL1562">
        <v>112</v>
      </c>
      <c r="AM1562">
        <v>356.75</v>
      </c>
      <c r="AN1562">
        <v>302.5</v>
      </c>
      <c r="AP1562">
        <v>64</v>
      </c>
      <c r="AQ1562">
        <v>113</v>
      </c>
      <c r="AR1562">
        <v>15.929203539823011</v>
      </c>
      <c r="AS1562">
        <v>15.929203539823011</v>
      </c>
      <c r="AW1562">
        <v>2</v>
      </c>
      <c r="AX1562">
        <v>3</v>
      </c>
      <c r="AY1562">
        <v>2</v>
      </c>
      <c r="BG1562">
        <v>0</v>
      </c>
      <c r="BH1562"/>
      <c r="BL1562">
        <v>1</v>
      </c>
      <c r="BM1562">
        <v>2</v>
      </c>
      <c r="BN1562">
        <v>6</v>
      </c>
      <c r="BV1562">
        <v>0</v>
      </c>
      <c r="BW1562"/>
      <c r="BX1562">
        <v>3</v>
      </c>
      <c r="BY1562">
        <v>5</v>
      </c>
      <c r="BZ1562">
        <v>8</v>
      </c>
      <c r="CG1562">
        <v>0</v>
      </c>
      <c r="CH1562">
        <v>0</v>
      </c>
      <c r="CI1562"/>
      <c r="CJ1562">
        <v>1.4999999999999999E-2</v>
      </c>
      <c r="CQ1562" t="s">
        <v>174</v>
      </c>
      <c r="CR1562" t="s">
        <v>222</v>
      </c>
      <c r="CS1562">
        <v>0</v>
      </c>
    </row>
    <row r="1563" spans="1:97" x14ac:dyDescent="0.2">
      <c r="A1563">
        <v>2022</v>
      </c>
      <c r="B1563">
        <v>3</v>
      </c>
      <c r="C1563" s="262">
        <v>44628</v>
      </c>
      <c r="D1563">
        <v>295</v>
      </c>
      <c r="E1563">
        <v>219</v>
      </c>
      <c r="F1563">
        <v>8</v>
      </c>
      <c r="G1563" t="s">
        <v>195</v>
      </c>
      <c r="H1563" t="s">
        <v>196</v>
      </c>
      <c r="I1563" t="s">
        <v>160</v>
      </c>
      <c r="J1563">
        <v>6</v>
      </c>
      <c r="K1563">
        <v>1</v>
      </c>
      <c r="L1563">
        <v>114</v>
      </c>
      <c r="M1563">
        <v>106.02</v>
      </c>
      <c r="N1563">
        <v>121.98</v>
      </c>
      <c r="Z1563">
        <v>93</v>
      </c>
      <c r="AC1563">
        <v>199</v>
      </c>
      <c r="AD1563">
        <v>180</v>
      </c>
      <c r="AE1563">
        <v>160</v>
      </c>
      <c r="AH1563">
        <v>118</v>
      </c>
      <c r="AI1563">
        <v>111</v>
      </c>
      <c r="AJ1563">
        <v>122</v>
      </c>
      <c r="AK1563">
        <v>99</v>
      </c>
      <c r="AL1563">
        <v>99</v>
      </c>
      <c r="AM1563">
        <v>179.66666666666671</v>
      </c>
      <c r="AN1563">
        <v>117</v>
      </c>
      <c r="AP1563">
        <v>238</v>
      </c>
      <c r="AQ1563">
        <v>91</v>
      </c>
      <c r="AR1563">
        <v>6.1855670103092786</v>
      </c>
      <c r="AS1563">
        <v>6.1855670103092786</v>
      </c>
      <c r="AW1563">
        <v>4</v>
      </c>
      <c r="AX1563">
        <v>4</v>
      </c>
      <c r="AY1563">
        <v>2</v>
      </c>
      <c r="BG1563">
        <v>0</v>
      </c>
      <c r="BH1563"/>
      <c r="BL1563">
        <v>1</v>
      </c>
      <c r="BM1563">
        <v>4</v>
      </c>
      <c r="BN1563">
        <v>5</v>
      </c>
      <c r="BV1563">
        <v>0</v>
      </c>
      <c r="BW1563"/>
      <c r="BX1563">
        <v>5</v>
      </c>
      <c r="BY1563">
        <v>8</v>
      </c>
      <c r="BZ1563">
        <v>7</v>
      </c>
      <c r="CG1563">
        <v>0</v>
      </c>
      <c r="CH1563">
        <v>0</v>
      </c>
      <c r="CI1563"/>
      <c r="CJ1563">
        <v>1.4999999999999999E-2</v>
      </c>
      <c r="CQ1563" t="s">
        <v>165</v>
      </c>
      <c r="CR1563" t="s">
        <v>165</v>
      </c>
      <c r="CS1563">
        <v>0</v>
      </c>
    </row>
    <row r="1564" spans="1:97" x14ac:dyDescent="0.2">
      <c r="A1564">
        <v>2022</v>
      </c>
      <c r="B1564">
        <v>3</v>
      </c>
      <c r="C1564" s="262">
        <v>44628</v>
      </c>
      <c r="D1564">
        <v>425</v>
      </c>
      <c r="E1564">
        <v>674</v>
      </c>
      <c r="F1564">
        <v>8</v>
      </c>
      <c r="G1564" t="s">
        <v>219</v>
      </c>
      <c r="H1564" t="s">
        <v>220</v>
      </c>
      <c r="I1564" t="s">
        <v>221</v>
      </c>
      <c r="J1564">
        <v>2</v>
      </c>
      <c r="K1564">
        <v>1</v>
      </c>
      <c r="L1564">
        <v>256</v>
      </c>
      <c r="M1564">
        <v>240.89599999999999</v>
      </c>
      <c r="N1564">
        <v>274.17599999999999</v>
      </c>
      <c r="AM1564"/>
      <c r="AN1564"/>
      <c r="AP1564">
        <v>60</v>
      </c>
      <c r="AQ1564">
        <v>120</v>
      </c>
      <c r="AR1564"/>
      <c r="AS1564"/>
      <c r="AV1564">
        <v>570</v>
      </c>
      <c r="BG1564">
        <v>0</v>
      </c>
      <c r="BH1564">
        <v>570</v>
      </c>
      <c r="BV1564">
        <v>0</v>
      </c>
      <c r="BW1564"/>
      <c r="CG1564">
        <v>0</v>
      </c>
      <c r="CH1564">
        <v>0</v>
      </c>
      <c r="CI1564"/>
      <c r="CJ1564">
        <v>1.4999999999999999E-2</v>
      </c>
      <c r="CQ1564" t="s">
        <v>174</v>
      </c>
      <c r="CR1564" t="s">
        <v>222</v>
      </c>
      <c r="CS1564">
        <v>0</v>
      </c>
    </row>
    <row r="1565" spans="1:97" x14ac:dyDescent="0.2">
      <c r="A1565">
        <v>2022</v>
      </c>
      <c r="B1565">
        <v>3</v>
      </c>
      <c r="C1565" s="262">
        <v>44628</v>
      </c>
      <c r="D1565">
        <v>52</v>
      </c>
      <c r="E1565">
        <v>130</v>
      </c>
      <c r="F1565">
        <v>25</v>
      </c>
      <c r="G1565" t="s">
        <v>421</v>
      </c>
      <c r="H1565" t="s">
        <v>422</v>
      </c>
      <c r="I1565" t="s">
        <v>282</v>
      </c>
      <c r="J1565">
        <v>9</v>
      </c>
      <c r="K1565">
        <v>1</v>
      </c>
      <c r="L1565">
        <v>12</v>
      </c>
      <c r="M1565">
        <v>11.16</v>
      </c>
      <c r="N1565">
        <v>12.84</v>
      </c>
      <c r="O1565">
        <v>18</v>
      </c>
      <c r="T1565">
        <v>11</v>
      </c>
      <c r="Z1565">
        <v>155</v>
      </c>
      <c r="AM1565">
        <v>18</v>
      </c>
      <c r="AN1565">
        <v>11</v>
      </c>
      <c r="AP1565">
        <v>336</v>
      </c>
      <c r="AQ1565">
        <v>96</v>
      </c>
      <c r="AR1565">
        <v>2.580645161290323</v>
      </c>
      <c r="AS1565">
        <v>2.580645161290323</v>
      </c>
      <c r="AW1565">
        <v>5</v>
      </c>
      <c r="AX1565">
        <v>5</v>
      </c>
      <c r="AY1565">
        <v>5</v>
      </c>
      <c r="BG1565">
        <v>0</v>
      </c>
      <c r="BH1565"/>
      <c r="BK1565">
        <v>1200</v>
      </c>
      <c r="BV1565">
        <v>0</v>
      </c>
      <c r="BW1565">
        <v>1200</v>
      </c>
      <c r="CG1565">
        <v>0</v>
      </c>
      <c r="CH1565">
        <v>0</v>
      </c>
      <c r="CI1565"/>
      <c r="CJ1565">
        <v>0.02</v>
      </c>
      <c r="CQ1565" t="s">
        <v>169</v>
      </c>
      <c r="CR1565" t="s">
        <v>238</v>
      </c>
      <c r="CS1565">
        <v>0</v>
      </c>
    </row>
    <row r="1566" spans="1:97" x14ac:dyDescent="0.2">
      <c r="A1566">
        <v>2022</v>
      </c>
      <c r="B1566">
        <v>3</v>
      </c>
      <c r="C1566" s="262">
        <v>44628</v>
      </c>
      <c r="D1566">
        <v>4</v>
      </c>
      <c r="E1566">
        <v>11</v>
      </c>
      <c r="F1566">
        <v>48</v>
      </c>
      <c r="G1566" t="s">
        <v>244</v>
      </c>
      <c r="H1566" t="s">
        <v>245</v>
      </c>
      <c r="I1566" t="s">
        <v>201</v>
      </c>
      <c r="J1566">
        <v>2</v>
      </c>
      <c r="K1566">
        <v>2</v>
      </c>
      <c r="L1566">
        <v>212</v>
      </c>
      <c r="M1566">
        <v>197.16</v>
      </c>
      <c r="N1566">
        <v>226.84</v>
      </c>
      <c r="AC1566">
        <v>318</v>
      </c>
      <c r="AD1566">
        <v>258</v>
      </c>
      <c r="AE1566">
        <v>371</v>
      </c>
      <c r="AH1566">
        <v>234</v>
      </c>
      <c r="AI1566">
        <v>210</v>
      </c>
      <c r="AJ1566">
        <v>232</v>
      </c>
      <c r="AM1566">
        <v>315.66666666666669</v>
      </c>
      <c r="AN1566">
        <v>225.33333333333329</v>
      </c>
      <c r="AP1566">
        <v>48</v>
      </c>
      <c r="AQ1566">
        <v>195</v>
      </c>
      <c r="AR1566"/>
      <c r="AS1566"/>
      <c r="BG1566">
        <v>0</v>
      </c>
      <c r="BH1566"/>
      <c r="BL1566">
        <v>2</v>
      </c>
      <c r="BM1566">
        <v>3</v>
      </c>
      <c r="BN1566">
        <v>4</v>
      </c>
      <c r="BV1566">
        <v>0</v>
      </c>
      <c r="BW1566"/>
      <c r="CG1566">
        <v>0</v>
      </c>
      <c r="CH1566">
        <v>0</v>
      </c>
      <c r="CI1566"/>
      <c r="CJ1566">
        <v>0.02</v>
      </c>
      <c r="CQ1566" t="s">
        <v>169</v>
      </c>
      <c r="CR1566" t="s">
        <v>238</v>
      </c>
      <c r="CS1566">
        <v>0</v>
      </c>
    </row>
    <row r="1567" spans="1:97" x14ac:dyDescent="0.2">
      <c r="A1567">
        <v>2022</v>
      </c>
      <c r="B1567">
        <v>3</v>
      </c>
      <c r="C1567" s="262">
        <v>44628</v>
      </c>
      <c r="D1567">
        <v>4</v>
      </c>
      <c r="E1567">
        <v>12</v>
      </c>
      <c r="F1567">
        <v>48</v>
      </c>
      <c r="G1567" t="s">
        <v>236</v>
      </c>
      <c r="H1567" t="s">
        <v>237</v>
      </c>
      <c r="I1567" t="s">
        <v>201</v>
      </c>
      <c r="J1567">
        <v>2</v>
      </c>
      <c r="K1567">
        <v>2</v>
      </c>
      <c r="L1567">
        <v>212</v>
      </c>
      <c r="M1567">
        <v>197.16</v>
      </c>
      <c r="N1567">
        <v>226.84</v>
      </c>
      <c r="AC1567">
        <v>324</v>
      </c>
      <c r="AD1567">
        <v>264</v>
      </c>
      <c r="AE1567">
        <v>350</v>
      </c>
      <c r="AH1567">
        <v>239</v>
      </c>
      <c r="AI1567">
        <v>214</v>
      </c>
      <c r="AJ1567">
        <v>235</v>
      </c>
      <c r="AK1567">
        <v>133</v>
      </c>
      <c r="AL1567">
        <v>121</v>
      </c>
      <c r="AM1567">
        <v>312.66666666666669</v>
      </c>
      <c r="AN1567">
        <v>229.33333333333329</v>
      </c>
      <c r="AP1567">
        <v>48</v>
      </c>
      <c r="AQ1567">
        <v>195</v>
      </c>
      <c r="AR1567">
        <v>14.173228346456691</v>
      </c>
      <c r="AS1567">
        <v>14.173228346456691</v>
      </c>
      <c r="BG1567">
        <v>0</v>
      </c>
      <c r="BH1567"/>
      <c r="BL1567">
        <v>3</v>
      </c>
      <c r="BM1567">
        <v>2</v>
      </c>
      <c r="BN1567">
        <v>5</v>
      </c>
      <c r="BV1567">
        <v>0</v>
      </c>
      <c r="BW1567"/>
      <c r="CG1567">
        <v>0</v>
      </c>
      <c r="CH1567">
        <v>0</v>
      </c>
      <c r="CI1567"/>
      <c r="CJ1567">
        <v>0.02</v>
      </c>
      <c r="CQ1567" t="s">
        <v>169</v>
      </c>
      <c r="CR1567" t="s">
        <v>238</v>
      </c>
      <c r="CS1567">
        <v>0</v>
      </c>
    </row>
    <row r="1568" spans="1:97" x14ac:dyDescent="0.2">
      <c r="A1568">
        <v>2022</v>
      </c>
      <c r="B1568">
        <v>3</v>
      </c>
      <c r="C1568" s="262">
        <v>44628</v>
      </c>
      <c r="D1568">
        <v>214</v>
      </c>
      <c r="E1568">
        <v>142</v>
      </c>
      <c r="F1568">
        <v>48</v>
      </c>
      <c r="G1568" t="s">
        <v>253</v>
      </c>
      <c r="H1568" t="s">
        <v>254</v>
      </c>
      <c r="I1568" t="s">
        <v>201</v>
      </c>
      <c r="J1568">
        <v>4</v>
      </c>
      <c r="K1568">
        <v>1</v>
      </c>
      <c r="L1568">
        <v>351</v>
      </c>
      <c r="M1568">
        <v>326.43</v>
      </c>
      <c r="N1568">
        <v>375.57</v>
      </c>
      <c r="AM1568"/>
      <c r="AN1568"/>
      <c r="AP1568">
        <v>74</v>
      </c>
      <c r="AQ1568">
        <v>195</v>
      </c>
      <c r="AR1568"/>
      <c r="AS1568"/>
      <c r="AV1568">
        <v>1302</v>
      </c>
      <c r="BG1568">
        <v>0</v>
      </c>
      <c r="BH1568">
        <v>1302</v>
      </c>
      <c r="BV1568">
        <v>0</v>
      </c>
      <c r="BW1568"/>
      <c r="CG1568">
        <v>0</v>
      </c>
      <c r="CH1568">
        <v>0</v>
      </c>
      <c r="CI1568"/>
      <c r="CJ1568">
        <v>0.02</v>
      </c>
      <c r="CQ1568" t="s">
        <v>169</v>
      </c>
      <c r="CR1568" t="s">
        <v>238</v>
      </c>
      <c r="CS1568">
        <v>0</v>
      </c>
    </row>
    <row r="1569" spans="1:97" x14ac:dyDescent="0.2">
      <c r="A1569">
        <v>2022</v>
      </c>
      <c r="B1569">
        <v>3</v>
      </c>
      <c r="C1569" s="262">
        <v>44628</v>
      </c>
      <c r="D1569">
        <v>334</v>
      </c>
      <c r="E1569">
        <v>254</v>
      </c>
      <c r="F1569">
        <v>49</v>
      </c>
      <c r="G1569" t="s">
        <v>200</v>
      </c>
      <c r="H1569" t="s">
        <v>168</v>
      </c>
      <c r="I1569" t="s">
        <v>201</v>
      </c>
      <c r="J1569">
        <v>4</v>
      </c>
      <c r="K1569">
        <v>2</v>
      </c>
      <c r="L1569">
        <v>203</v>
      </c>
      <c r="M1569">
        <v>188.79</v>
      </c>
      <c r="N1569">
        <v>217.21</v>
      </c>
      <c r="AM1569"/>
      <c r="AN1569"/>
      <c r="AP1569">
        <v>94</v>
      </c>
      <c r="AQ1569">
        <v>153</v>
      </c>
      <c r="AR1569"/>
      <c r="AS1569"/>
      <c r="AV1569">
        <v>1200</v>
      </c>
      <c r="BG1569">
        <v>0</v>
      </c>
      <c r="BH1569">
        <v>1200</v>
      </c>
      <c r="BV1569">
        <v>0</v>
      </c>
      <c r="BW1569"/>
      <c r="CG1569">
        <v>0</v>
      </c>
      <c r="CH1569">
        <v>0</v>
      </c>
      <c r="CI1569"/>
      <c r="CJ1569">
        <v>0.02</v>
      </c>
      <c r="CQ1569" t="s">
        <v>169</v>
      </c>
      <c r="CR1569" t="s">
        <v>170</v>
      </c>
      <c r="CS1569">
        <v>0</v>
      </c>
    </row>
    <row r="1570" spans="1:97" x14ac:dyDescent="0.2">
      <c r="A1570">
        <v>2022</v>
      </c>
      <c r="B1570">
        <v>3</v>
      </c>
      <c r="C1570" s="262">
        <v>44629</v>
      </c>
      <c r="D1570">
        <v>418</v>
      </c>
      <c r="E1570">
        <v>665</v>
      </c>
      <c r="F1570">
        <v>2</v>
      </c>
      <c r="G1570" t="s">
        <v>377</v>
      </c>
      <c r="H1570" t="s">
        <v>378</v>
      </c>
      <c r="I1570" t="s">
        <v>379</v>
      </c>
      <c r="J1570">
        <v>1</v>
      </c>
      <c r="K1570">
        <v>4</v>
      </c>
      <c r="L1570">
        <v>110</v>
      </c>
      <c r="M1570">
        <v>101.2</v>
      </c>
      <c r="N1570">
        <v>118.8</v>
      </c>
      <c r="Y1570">
        <v>155</v>
      </c>
      <c r="Z1570">
        <v>155</v>
      </c>
      <c r="AK1570">
        <v>155</v>
      </c>
      <c r="AL1570">
        <v>155</v>
      </c>
      <c r="AM1570"/>
      <c r="AN1570"/>
      <c r="AP1570">
        <v>21</v>
      </c>
      <c r="AQ1570">
        <v>171</v>
      </c>
      <c r="AR1570">
        <v>23.2258064516129</v>
      </c>
      <c r="AS1570">
        <v>23.2258064516129</v>
      </c>
      <c r="BG1570">
        <v>0</v>
      </c>
      <c r="BH1570"/>
      <c r="BV1570">
        <v>0</v>
      </c>
      <c r="BW1570"/>
      <c r="CG1570">
        <v>0</v>
      </c>
      <c r="CH1570">
        <v>0</v>
      </c>
      <c r="CI1570"/>
      <c r="CJ1570">
        <v>1.4999999999999999E-2</v>
      </c>
      <c r="CQ1570" t="s">
        <v>380</v>
      </c>
      <c r="CR1570" t="s">
        <v>381</v>
      </c>
      <c r="CS1570">
        <v>0</v>
      </c>
    </row>
    <row r="1571" spans="1:97" x14ac:dyDescent="0.2">
      <c r="A1571">
        <v>2022</v>
      </c>
      <c r="B1571">
        <v>3</v>
      </c>
      <c r="C1571" s="262">
        <v>44629</v>
      </c>
      <c r="D1571">
        <v>295</v>
      </c>
      <c r="E1571">
        <v>219</v>
      </c>
      <c r="F1571">
        <v>3</v>
      </c>
      <c r="G1571" t="s">
        <v>195</v>
      </c>
      <c r="H1571" t="s">
        <v>196</v>
      </c>
      <c r="I1571" t="s">
        <v>160</v>
      </c>
      <c r="J1571">
        <v>6</v>
      </c>
      <c r="K1571">
        <v>1</v>
      </c>
      <c r="L1571">
        <v>114</v>
      </c>
      <c r="M1571">
        <v>106.02</v>
      </c>
      <c r="N1571">
        <v>121.98</v>
      </c>
      <c r="O1571">
        <v>197</v>
      </c>
      <c r="T1571">
        <v>141</v>
      </c>
      <c r="Y1571">
        <v>99</v>
      </c>
      <c r="AM1571">
        <v>197</v>
      </c>
      <c r="AN1571">
        <v>141</v>
      </c>
      <c r="AP1571">
        <v>238</v>
      </c>
      <c r="AQ1571">
        <v>91</v>
      </c>
      <c r="AR1571">
        <v>6.0606060606060614</v>
      </c>
      <c r="AS1571">
        <v>6.0606060606060614</v>
      </c>
      <c r="AV1571">
        <v>648</v>
      </c>
      <c r="AW1571">
        <v>3</v>
      </c>
      <c r="AX1571">
        <v>3</v>
      </c>
      <c r="AY1571">
        <v>2</v>
      </c>
      <c r="BG1571">
        <v>0</v>
      </c>
      <c r="BH1571">
        <v>648</v>
      </c>
      <c r="BV1571">
        <v>0</v>
      </c>
      <c r="BW1571"/>
      <c r="CG1571">
        <v>0</v>
      </c>
      <c r="CH1571">
        <v>0</v>
      </c>
      <c r="CI1571"/>
      <c r="CJ1571">
        <v>1.4999999999999999E-2</v>
      </c>
      <c r="CQ1571" t="s">
        <v>165</v>
      </c>
      <c r="CR1571" t="s">
        <v>165</v>
      </c>
      <c r="CS1571">
        <v>0</v>
      </c>
    </row>
    <row r="1572" spans="1:97" x14ac:dyDescent="0.2">
      <c r="A1572">
        <v>2022</v>
      </c>
      <c r="B1572">
        <v>3</v>
      </c>
      <c r="C1572" s="262">
        <v>44629</v>
      </c>
      <c r="D1572">
        <v>381</v>
      </c>
      <c r="E1572">
        <v>445</v>
      </c>
      <c r="F1572">
        <v>3</v>
      </c>
      <c r="G1572" t="s">
        <v>321</v>
      </c>
      <c r="H1572" t="s">
        <v>322</v>
      </c>
      <c r="I1572" t="s">
        <v>160</v>
      </c>
      <c r="J1572">
        <v>3</v>
      </c>
      <c r="K1572">
        <v>1</v>
      </c>
      <c r="L1572">
        <v>28</v>
      </c>
      <c r="M1572">
        <v>25.2</v>
      </c>
      <c r="N1572">
        <v>30.8</v>
      </c>
      <c r="R1572">
        <v>30</v>
      </c>
      <c r="S1572">
        <v>31</v>
      </c>
      <c r="W1572">
        <v>27</v>
      </c>
      <c r="X1572">
        <v>27</v>
      </c>
      <c r="AA1572">
        <v>39</v>
      </c>
      <c r="AB1572">
        <v>33</v>
      </c>
      <c r="AC1572">
        <v>32</v>
      </c>
      <c r="AD1572">
        <v>33</v>
      </c>
      <c r="AE1572">
        <v>36</v>
      </c>
      <c r="AF1572">
        <v>30</v>
      </c>
      <c r="AG1572">
        <v>29</v>
      </c>
      <c r="AH1572">
        <v>28</v>
      </c>
      <c r="AI1572">
        <v>30</v>
      </c>
      <c r="AJ1572">
        <v>29</v>
      </c>
      <c r="AM1572">
        <v>33.428571428571431</v>
      </c>
      <c r="AN1572">
        <v>28.571428571428569</v>
      </c>
      <c r="AP1572">
        <v>75</v>
      </c>
      <c r="AQ1572">
        <v>144</v>
      </c>
      <c r="AR1572"/>
      <c r="AS1572"/>
      <c r="AV1572">
        <v>400</v>
      </c>
      <c r="AW1572">
        <v>2</v>
      </c>
      <c r="AX1572">
        <v>2</v>
      </c>
      <c r="AY1572">
        <v>2</v>
      </c>
      <c r="BG1572">
        <v>0</v>
      </c>
      <c r="BH1572">
        <v>400</v>
      </c>
      <c r="BK1572">
        <v>352</v>
      </c>
      <c r="BM1572">
        <v>1</v>
      </c>
      <c r="BN1572">
        <v>3</v>
      </c>
      <c r="BV1572">
        <v>0</v>
      </c>
      <c r="BW1572">
        <v>352</v>
      </c>
      <c r="BY1572">
        <v>3</v>
      </c>
      <c r="BZ1572">
        <v>5</v>
      </c>
      <c r="CG1572">
        <v>0</v>
      </c>
      <c r="CH1572">
        <v>0</v>
      </c>
      <c r="CI1572">
        <v>752</v>
      </c>
      <c r="CJ1572">
        <v>1.4999999999999999E-2</v>
      </c>
      <c r="CQ1572" t="s">
        <v>169</v>
      </c>
      <c r="CR1572" t="s">
        <v>179</v>
      </c>
      <c r="CS1572">
        <v>0</v>
      </c>
    </row>
    <row r="1573" spans="1:97" x14ac:dyDescent="0.2">
      <c r="A1573">
        <v>2022</v>
      </c>
      <c r="B1573">
        <v>3</v>
      </c>
      <c r="C1573" s="262">
        <v>44629</v>
      </c>
      <c r="D1573">
        <v>381</v>
      </c>
      <c r="E1573">
        <v>446</v>
      </c>
      <c r="F1573">
        <v>3</v>
      </c>
      <c r="G1573" t="s">
        <v>324</v>
      </c>
      <c r="H1573" t="s">
        <v>325</v>
      </c>
      <c r="I1573" t="s">
        <v>160</v>
      </c>
      <c r="J1573">
        <v>3</v>
      </c>
      <c r="K1573">
        <v>1</v>
      </c>
      <c r="L1573">
        <v>167</v>
      </c>
      <c r="M1573">
        <v>150.30000000000001</v>
      </c>
      <c r="N1573">
        <v>183.7</v>
      </c>
      <c r="R1573">
        <v>190</v>
      </c>
      <c r="S1573">
        <v>187</v>
      </c>
      <c r="W1573">
        <v>159</v>
      </c>
      <c r="X1573">
        <v>156</v>
      </c>
      <c r="AA1573">
        <v>215</v>
      </c>
      <c r="AB1573">
        <v>186</v>
      </c>
      <c r="AC1573">
        <v>196</v>
      </c>
      <c r="AD1573">
        <v>189</v>
      </c>
      <c r="AE1573">
        <v>191</v>
      </c>
      <c r="AF1573">
        <v>162</v>
      </c>
      <c r="AG1573">
        <v>168</v>
      </c>
      <c r="AH1573">
        <v>196</v>
      </c>
      <c r="AI1573">
        <v>189</v>
      </c>
      <c r="AJ1573">
        <v>191</v>
      </c>
      <c r="AM1573">
        <v>193.42857142857139</v>
      </c>
      <c r="AN1573">
        <v>174.42857142857139</v>
      </c>
      <c r="AP1573">
        <v>75</v>
      </c>
      <c r="AQ1573">
        <v>144</v>
      </c>
      <c r="AR1573"/>
      <c r="AS1573"/>
      <c r="AV1573">
        <v>360</v>
      </c>
      <c r="AW1573">
        <v>3</v>
      </c>
      <c r="AX1573">
        <v>2</v>
      </c>
      <c r="AY1573">
        <v>2</v>
      </c>
      <c r="BG1573">
        <v>0</v>
      </c>
      <c r="BH1573">
        <v>360</v>
      </c>
      <c r="BK1573">
        <v>1050</v>
      </c>
      <c r="BL1573">
        <v>1</v>
      </c>
      <c r="BM1573">
        <v>4</v>
      </c>
      <c r="BV1573">
        <v>0</v>
      </c>
      <c r="BW1573">
        <v>1050</v>
      </c>
      <c r="BX1573">
        <v>4</v>
      </c>
      <c r="BY1573">
        <v>6</v>
      </c>
      <c r="CG1573">
        <v>0</v>
      </c>
      <c r="CH1573">
        <v>0</v>
      </c>
      <c r="CI1573">
        <v>1410</v>
      </c>
      <c r="CJ1573">
        <v>1.4999999999999999E-2</v>
      </c>
      <c r="CQ1573" t="s">
        <v>169</v>
      </c>
      <c r="CR1573" t="s">
        <v>179</v>
      </c>
      <c r="CS1573">
        <v>0</v>
      </c>
    </row>
    <row r="1574" spans="1:97" x14ac:dyDescent="0.2">
      <c r="A1574">
        <v>2022</v>
      </c>
      <c r="B1574">
        <v>3</v>
      </c>
      <c r="C1574" s="262">
        <v>44629</v>
      </c>
      <c r="D1574">
        <v>381</v>
      </c>
      <c r="E1574">
        <v>447</v>
      </c>
      <c r="F1574">
        <v>3</v>
      </c>
      <c r="G1574" t="s">
        <v>330</v>
      </c>
      <c r="H1574" t="s">
        <v>331</v>
      </c>
      <c r="I1574" t="s">
        <v>160</v>
      </c>
      <c r="J1574">
        <v>3</v>
      </c>
      <c r="K1574">
        <v>1</v>
      </c>
      <c r="L1574">
        <v>177</v>
      </c>
      <c r="M1574">
        <v>159.30000000000001</v>
      </c>
      <c r="N1574">
        <v>194.7</v>
      </c>
      <c r="R1574">
        <v>173</v>
      </c>
      <c r="S1574">
        <v>167</v>
      </c>
      <c r="W1574">
        <v>163</v>
      </c>
      <c r="X1574">
        <v>152</v>
      </c>
      <c r="AA1574">
        <v>217</v>
      </c>
      <c r="AB1574">
        <v>197</v>
      </c>
      <c r="AC1574">
        <v>194</v>
      </c>
      <c r="AD1574">
        <v>197</v>
      </c>
      <c r="AE1574">
        <v>201</v>
      </c>
      <c r="AF1574">
        <v>158</v>
      </c>
      <c r="AG1574">
        <v>170</v>
      </c>
      <c r="AH1574">
        <v>164</v>
      </c>
      <c r="AI1574">
        <v>171</v>
      </c>
      <c r="AJ1574">
        <v>180</v>
      </c>
      <c r="AM1574">
        <v>192.28571428571431</v>
      </c>
      <c r="AN1574">
        <v>165.42857142857139</v>
      </c>
      <c r="AP1574">
        <v>75</v>
      </c>
      <c r="AQ1574">
        <v>144</v>
      </c>
      <c r="AR1574"/>
      <c r="AS1574"/>
      <c r="AV1574">
        <v>400</v>
      </c>
      <c r="AW1574">
        <v>2</v>
      </c>
      <c r="AX1574">
        <v>4</v>
      </c>
      <c r="AY1574">
        <v>2</v>
      </c>
      <c r="BG1574">
        <v>0</v>
      </c>
      <c r="BH1574">
        <v>400</v>
      </c>
      <c r="BK1574">
        <v>940</v>
      </c>
      <c r="BM1574">
        <v>2</v>
      </c>
      <c r="BN1574">
        <v>2</v>
      </c>
      <c r="BS1574">
        <v>3</v>
      </c>
      <c r="BV1574">
        <v>0</v>
      </c>
      <c r="BW1574">
        <v>940</v>
      </c>
      <c r="BY1574">
        <v>6</v>
      </c>
      <c r="BZ1574">
        <v>4</v>
      </c>
      <c r="CG1574">
        <v>0</v>
      </c>
      <c r="CH1574">
        <v>0</v>
      </c>
      <c r="CI1574">
        <v>1340</v>
      </c>
      <c r="CJ1574">
        <v>1.4999999999999999E-2</v>
      </c>
      <c r="CQ1574" t="s">
        <v>169</v>
      </c>
      <c r="CR1574" t="s">
        <v>179</v>
      </c>
      <c r="CS1574">
        <v>0</v>
      </c>
    </row>
    <row r="1575" spans="1:97" x14ac:dyDescent="0.2">
      <c r="A1575">
        <v>2022</v>
      </c>
      <c r="B1575">
        <v>3</v>
      </c>
      <c r="C1575" s="262">
        <v>44629</v>
      </c>
      <c r="D1575">
        <v>381</v>
      </c>
      <c r="E1575">
        <v>448</v>
      </c>
      <c r="F1575">
        <v>3</v>
      </c>
      <c r="G1575" t="s">
        <v>327</v>
      </c>
      <c r="H1575" t="s">
        <v>328</v>
      </c>
      <c r="I1575" t="s">
        <v>160</v>
      </c>
      <c r="J1575">
        <v>3</v>
      </c>
      <c r="K1575">
        <v>1</v>
      </c>
      <c r="L1575">
        <v>23</v>
      </c>
      <c r="M1575">
        <v>20.7</v>
      </c>
      <c r="N1575">
        <v>25.3</v>
      </c>
      <c r="R1575">
        <v>29</v>
      </c>
      <c r="S1575">
        <v>30</v>
      </c>
      <c r="W1575">
        <v>21</v>
      </c>
      <c r="X1575">
        <v>21</v>
      </c>
      <c r="Z1575">
        <v>145</v>
      </c>
      <c r="AA1575">
        <v>27</v>
      </c>
      <c r="AB1575">
        <v>26</v>
      </c>
      <c r="AC1575">
        <v>27</v>
      </c>
      <c r="AD1575">
        <v>28</v>
      </c>
      <c r="AE1575">
        <v>29</v>
      </c>
      <c r="AF1575">
        <v>23</v>
      </c>
      <c r="AG1575">
        <v>24</v>
      </c>
      <c r="AH1575">
        <v>23</v>
      </c>
      <c r="AI1575">
        <v>25</v>
      </c>
      <c r="AJ1575">
        <v>26</v>
      </c>
      <c r="AK1575">
        <v>120</v>
      </c>
      <c r="AL1575">
        <v>122</v>
      </c>
      <c r="AM1575">
        <v>28</v>
      </c>
      <c r="AN1575">
        <v>23.285714285714281</v>
      </c>
      <c r="AP1575">
        <v>75</v>
      </c>
      <c r="AQ1575">
        <v>144</v>
      </c>
      <c r="AR1575">
        <v>9.3023255813953494</v>
      </c>
      <c r="AS1575">
        <v>9.3023255813953494</v>
      </c>
      <c r="AV1575">
        <v>400</v>
      </c>
      <c r="AW1575">
        <v>3</v>
      </c>
      <c r="AX1575">
        <v>3</v>
      </c>
      <c r="AY1575">
        <v>2</v>
      </c>
      <c r="BG1575">
        <v>0</v>
      </c>
      <c r="BH1575">
        <v>400</v>
      </c>
      <c r="BK1575">
        <v>940</v>
      </c>
      <c r="BL1575">
        <v>1</v>
      </c>
      <c r="BM1575">
        <v>2</v>
      </c>
      <c r="BN1575">
        <v>5</v>
      </c>
      <c r="BV1575">
        <v>0</v>
      </c>
      <c r="BW1575">
        <v>940</v>
      </c>
      <c r="BX1575">
        <v>4</v>
      </c>
      <c r="BY1575">
        <v>5</v>
      </c>
      <c r="BZ1575">
        <v>7</v>
      </c>
      <c r="CG1575">
        <v>0</v>
      </c>
      <c r="CH1575">
        <v>0</v>
      </c>
      <c r="CI1575">
        <v>1340</v>
      </c>
      <c r="CJ1575">
        <v>1.4999999999999999E-2</v>
      </c>
      <c r="CQ1575" t="s">
        <v>169</v>
      </c>
      <c r="CR1575" t="s">
        <v>179</v>
      </c>
      <c r="CS1575">
        <v>0</v>
      </c>
    </row>
    <row r="1576" spans="1:97" x14ac:dyDescent="0.2">
      <c r="A1576">
        <v>2022</v>
      </c>
      <c r="B1576">
        <v>3</v>
      </c>
      <c r="C1576" s="262">
        <v>44629</v>
      </c>
      <c r="D1576">
        <v>423</v>
      </c>
      <c r="E1576">
        <v>669</v>
      </c>
      <c r="F1576">
        <v>3</v>
      </c>
      <c r="G1576" t="s">
        <v>247</v>
      </c>
      <c r="H1576" t="s">
        <v>248</v>
      </c>
      <c r="I1576" t="s">
        <v>160</v>
      </c>
      <c r="J1576">
        <v>2</v>
      </c>
      <c r="K1576">
        <v>2</v>
      </c>
      <c r="L1576">
        <v>954</v>
      </c>
      <c r="M1576">
        <v>897.71400000000006</v>
      </c>
      <c r="N1576">
        <v>1021.734</v>
      </c>
      <c r="O1576">
        <v>1115</v>
      </c>
      <c r="P1576">
        <v>1106</v>
      </c>
      <c r="T1576">
        <v>490</v>
      </c>
      <c r="U1576">
        <v>481</v>
      </c>
      <c r="AM1576">
        <v>1110.5</v>
      </c>
      <c r="AN1576">
        <v>485.5</v>
      </c>
      <c r="AP1576">
        <v>40</v>
      </c>
      <c r="AQ1576">
        <v>180</v>
      </c>
      <c r="AR1576"/>
      <c r="AS1576"/>
      <c r="BG1576">
        <v>0</v>
      </c>
      <c r="BH1576"/>
      <c r="BV1576">
        <v>0</v>
      </c>
      <c r="BW1576"/>
      <c r="CG1576">
        <v>0</v>
      </c>
      <c r="CH1576">
        <v>0</v>
      </c>
      <c r="CI1576"/>
      <c r="CJ1576">
        <v>1.4999999999999999E-2</v>
      </c>
      <c r="CQ1576" t="s">
        <v>174</v>
      </c>
      <c r="CR1576" t="s">
        <v>175</v>
      </c>
      <c r="CS1576">
        <v>0</v>
      </c>
    </row>
    <row r="1577" spans="1:97" x14ac:dyDescent="0.2">
      <c r="A1577">
        <v>2022</v>
      </c>
      <c r="B1577">
        <v>3</v>
      </c>
      <c r="C1577" s="262">
        <v>44629</v>
      </c>
      <c r="D1577">
        <v>301</v>
      </c>
      <c r="E1577">
        <v>225</v>
      </c>
      <c r="F1577">
        <v>4</v>
      </c>
      <c r="G1577" t="s">
        <v>297</v>
      </c>
      <c r="H1577" t="s">
        <v>298</v>
      </c>
      <c r="I1577" t="s">
        <v>160</v>
      </c>
      <c r="J1577">
        <v>6</v>
      </c>
      <c r="K1577">
        <v>1</v>
      </c>
      <c r="L1577">
        <v>372</v>
      </c>
      <c r="M1577">
        <v>345.96</v>
      </c>
      <c r="N1577">
        <v>398.04</v>
      </c>
      <c r="R1577">
        <v>425</v>
      </c>
      <c r="S1577">
        <v>418</v>
      </c>
      <c r="W1577">
        <v>366</v>
      </c>
      <c r="X1577">
        <v>360</v>
      </c>
      <c r="Z1577">
        <v>143</v>
      </c>
      <c r="AA1577">
        <v>409</v>
      </c>
      <c r="AB1577">
        <v>446</v>
      </c>
      <c r="AC1577">
        <v>438</v>
      </c>
      <c r="AD1577">
        <v>467</v>
      </c>
      <c r="AE1577">
        <v>450</v>
      </c>
      <c r="AF1577">
        <v>369</v>
      </c>
      <c r="AG1577">
        <v>385</v>
      </c>
      <c r="AH1577">
        <v>386</v>
      </c>
      <c r="AI1577">
        <v>400</v>
      </c>
      <c r="AJ1577">
        <v>404</v>
      </c>
      <c r="AK1577">
        <v>146</v>
      </c>
      <c r="AL1577">
        <v>154</v>
      </c>
      <c r="AM1577">
        <v>436.14285714285722</v>
      </c>
      <c r="AN1577">
        <v>381.42857142857139</v>
      </c>
      <c r="AP1577">
        <v>169</v>
      </c>
      <c r="AQ1577">
        <v>128</v>
      </c>
      <c r="AR1577">
        <v>4.0816326530612246</v>
      </c>
      <c r="AS1577">
        <v>4.0816326530612246</v>
      </c>
      <c r="AV1577">
        <v>396</v>
      </c>
      <c r="AW1577">
        <v>3</v>
      </c>
      <c r="AX1577">
        <v>3</v>
      </c>
      <c r="AY1577">
        <v>3</v>
      </c>
      <c r="BG1577">
        <v>0</v>
      </c>
      <c r="BH1577">
        <v>396</v>
      </c>
      <c r="BK1577">
        <v>1698</v>
      </c>
      <c r="BN1577">
        <v>6</v>
      </c>
      <c r="BV1577">
        <v>0</v>
      </c>
      <c r="BW1577">
        <v>1698</v>
      </c>
      <c r="BZ1577">
        <v>9</v>
      </c>
      <c r="CG1577">
        <v>0</v>
      </c>
      <c r="CH1577">
        <v>0</v>
      </c>
      <c r="CI1577">
        <v>2094</v>
      </c>
      <c r="CJ1577">
        <v>1.4999999999999999E-2</v>
      </c>
      <c r="CQ1577" t="s">
        <v>165</v>
      </c>
      <c r="CR1577" t="s">
        <v>165</v>
      </c>
      <c r="CS1577">
        <v>0</v>
      </c>
    </row>
    <row r="1578" spans="1:97" x14ac:dyDescent="0.2">
      <c r="A1578">
        <v>2022</v>
      </c>
      <c r="B1578">
        <v>3</v>
      </c>
      <c r="C1578" s="262">
        <v>44629</v>
      </c>
      <c r="D1578">
        <v>423</v>
      </c>
      <c r="E1578">
        <v>669</v>
      </c>
      <c r="F1578">
        <v>4</v>
      </c>
      <c r="G1578" t="s">
        <v>247</v>
      </c>
      <c r="H1578" t="s">
        <v>248</v>
      </c>
      <c r="I1578" t="s">
        <v>160</v>
      </c>
      <c r="J1578">
        <v>2</v>
      </c>
      <c r="K1578">
        <v>2</v>
      </c>
      <c r="L1578">
        <v>954</v>
      </c>
      <c r="M1578">
        <v>897.71400000000006</v>
      </c>
      <c r="N1578">
        <v>1021.734</v>
      </c>
      <c r="Y1578">
        <v>159</v>
      </c>
      <c r="AM1578"/>
      <c r="AN1578"/>
      <c r="AP1578">
        <v>40</v>
      </c>
      <c r="AQ1578">
        <v>180</v>
      </c>
      <c r="AR1578">
        <v>11.32075471698113</v>
      </c>
      <c r="AS1578">
        <v>11.32075471698113</v>
      </c>
      <c r="AV1578">
        <v>480</v>
      </c>
      <c r="AW1578">
        <v>10</v>
      </c>
      <c r="AX1578">
        <v>5</v>
      </c>
      <c r="AY1578">
        <v>5</v>
      </c>
      <c r="BG1578">
        <v>0</v>
      </c>
      <c r="BH1578">
        <v>480</v>
      </c>
      <c r="BK1578">
        <v>264</v>
      </c>
      <c r="BV1578">
        <v>0</v>
      </c>
      <c r="BW1578">
        <v>264</v>
      </c>
      <c r="CG1578">
        <v>0</v>
      </c>
      <c r="CH1578">
        <v>0</v>
      </c>
      <c r="CI1578">
        <v>744</v>
      </c>
      <c r="CJ1578">
        <v>1.4999999999999999E-2</v>
      </c>
      <c r="CQ1578" t="s">
        <v>174</v>
      </c>
      <c r="CR1578" t="s">
        <v>175</v>
      </c>
      <c r="CS1578">
        <v>0</v>
      </c>
    </row>
    <row r="1579" spans="1:97" x14ac:dyDescent="0.2">
      <c r="A1579">
        <v>2022</v>
      </c>
      <c r="B1579">
        <v>3</v>
      </c>
      <c r="C1579" s="262">
        <v>44629</v>
      </c>
      <c r="D1579">
        <v>376</v>
      </c>
      <c r="E1579">
        <v>438</v>
      </c>
      <c r="F1579">
        <v>5</v>
      </c>
      <c r="G1579" t="s">
        <v>197</v>
      </c>
      <c r="H1579" t="s">
        <v>198</v>
      </c>
      <c r="I1579" t="s">
        <v>160</v>
      </c>
      <c r="J1579">
        <v>3</v>
      </c>
      <c r="K1579">
        <v>2</v>
      </c>
      <c r="L1579">
        <v>335</v>
      </c>
      <c r="M1579">
        <v>315.23500000000001</v>
      </c>
      <c r="N1579">
        <v>358.78500000000003</v>
      </c>
      <c r="O1579">
        <v>456</v>
      </c>
      <c r="P1579">
        <v>450</v>
      </c>
      <c r="Q1579">
        <v>444</v>
      </c>
      <c r="R1579">
        <v>484</v>
      </c>
      <c r="S1579">
        <v>468</v>
      </c>
      <c r="T1579">
        <v>357</v>
      </c>
      <c r="U1579">
        <v>349</v>
      </c>
      <c r="V1579">
        <v>358</v>
      </c>
      <c r="W1579">
        <v>359</v>
      </c>
      <c r="X1579">
        <v>351</v>
      </c>
      <c r="AA1579">
        <v>481</v>
      </c>
      <c r="AB1579">
        <v>440</v>
      </c>
      <c r="AC1579">
        <v>446</v>
      </c>
      <c r="AD1579">
        <v>447</v>
      </c>
      <c r="AE1579">
        <v>458</v>
      </c>
      <c r="AF1579">
        <v>360</v>
      </c>
      <c r="AG1579">
        <v>369</v>
      </c>
      <c r="AH1579">
        <v>359</v>
      </c>
      <c r="AI1579">
        <v>367</v>
      </c>
      <c r="AJ1579">
        <v>361</v>
      </c>
      <c r="AM1579">
        <v>457.4</v>
      </c>
      <c r="AN1579">
        <v>359</v>
      </c>
      <c r="AP1579">
        <v>75</v>
      </c>
      <c r="AQ1579">
        <v>144</v>
      </c>
      <c r="AR1579"/>
      <c r="AS1579"/>
      <c r="AV1579">
        <v>624</v>
      </c>
      <c r="AW1579">
        <v>6</v>
      </c>
      <c r="AX1579">
        <v>6</v>
      </c>
      <c r="AY1579">
        <v>6</v>
      </c>
      <c r="BG1579">
        <v>0</v>
      </c>
      <c r="BH1579">
        <v>624</v>
      </c>
      <c r="BK1579">
        <v>864</v>
      </c>
      <c r="BL1579">
        <v>5</v>
      </c>
      <c r="BM1579">
        <v>4</v>
      </c>
      <c r="BN1579">
        <v>4</v>
      </c>
      <c r="BV1579">
        <v>0</v>
      </c>
      <c r="BW1579">
        <v>864</v>
      </c>
      <c r="BX1579">
        <v>5</v>
      </c>
      <c r="BY1579">
        <v>5</v>
      </c>
      <c r="BZ1579">
        <v>5</v>
      </c>
      <c r="CG1579">
        <v>0</v>
      </c>
      <c r="CH1579">
        <v>0</v>
      </c>
      <c r="CI1579">
        <v>1488</v>
      </c>
      <c r="CJ1579">
        <v>1.4999999999999999E-2</v>
      </c>
      <c r="CQ1579" t="s">
        <v>174</v>
      </c>
      <c r="CR1579" t="s">
        <v>175</v>
      </c>
      <c r="CS1579">
        <v>0</v>
      </c>
    </row>
    <row r="1580" spans="1:97" x14ac:dyDescent="0.2">
      <c r="A1580">
        <v>2022</v>
      </c>
      <c r="B1580">
        <v>3</v>
      </c>
      <c r="C1580" s="262">
        <v>44629</v>
      </c>
      <c r="D1580">
        <v>380</v>
      </c>
      <c r="E1580">
        <v>444</v>
      </c>
      <c r="F1580">
        <v>5</v>
      </c>
      <c r="G1580" t="s">
        <v>452</v>
      </c>
      <c r="H1580" t="s">
        <v>453</v>
      </c>
      <c r="I1580" t="s">
        <v>160</v>
      </c>
      <c r="J1580">
        <v>4</v>
      </c>
      <c r="K1580">
        <v>2</v>
      </c>
      <c r="L1580">
        <v>166</v>
      </c>
      <c r="M1580">
        <v>159.02799999999999</v>
      </c>
      <c r="N1580">
        <v>175.96</v>
      </c>
      <c r="Y1580">
        <v>170</v>
      </c>
      <c r="Z1580">
        <v>170</v>
      </c>
      <c r="AM1580"/>
      <c r="AN1580"/>
      <c r="AP1580">
        <v>90</v>
      </c>
      <c r="AQ1580">
        <v>160</v>
      </c>
      <c r="AR1580">
        <v>5.2941176470588234</v>
      </c>
      <c r="AS1580">
        <v>5.2941176470588234</v>
      </c>
      <c r="BG1580">
        <v>0</v>
      </c>
      <c r="BH1580"/>
      <c r="BV1580">
        <v>0</v>
      </c>
      <c r="BW1580"/>
      <c r="CG1580">
        <v>0</v>
      </c>
      <c r="CH1580">
        <v>0</v>
      </c>
      <c r="CI1580"/>
      <c r="CJ1580">
        <v>1.4999999999999999E-2</v>
      </c>
      <c r="CQ1580" t="s">
        <v>380</v>
      </c>
      <c r="CR1580" t="s">
        <v>381</v>
      </c>
      <c r="CS1580">
        <v>0</v>
      </c>
    </row>
    <row r="1581" spans="1:97" x14ac:dyDescent="0.2">
      <c r="A1581">
        <v>2022</v>
      </c>
      <c r="B1581">
        <v>3</v>
      </c>
      <c r="C1581" s="262">
        <v>44629</v>
      </c>
      <c r="D1581">
        <v>418</v>
      </c>
      <c r="E1581">
        <v>662</v>
      </c>
      <c r="F1581">
        <v>5</v>
      </c>
      <c r="G1581" t="s">
        <v>454</v>
      </c>
      <c r="H1581" t="s">
        <v>455</v>
      </c>
      <c r="I1581" t="s">
        <v>379</v>
      </c>
      <c r="J1581">
        <v>1</v>
      </c>
      <c r="K1581">
        <v>4</v>
      </c>
      <c r="L1581">
        <v>386</v>
      </c>
      <c r="M1581">
        <v>355.12</v>
      </c>
      <c r="N1581">
        <v>416.88</v>
      </c>
      <c r="O1581">
        <v>601</v>
      </c>
      <c r="P1581">
        <v>588</v>
      </c>
      <c r="Q1581">
        <v>622</v>
      </c>
      <c r="R1581">
        <v>530</v>
      </c>
      <c r="S1581">
        <v>522</v>
      </c>
      <c r="T1581">
        <v>448</v>
      </c>
      <c r="U1581">
        <v>411</v>
      </c>
      <c r="V1581">
        <v>392</v>
      </c>
      <c r="W1581">
        <v>399</v>
      </c>
      <c r="X1581">
        <v>387</v>
      </c>
      <c r="AA1581">
        <v>531</v>
      </c>
      <c r="AB1581">
        <v>511</v>
      </c>
      <c r="AC1581">
        <v>525</v>
      </c>
      <c r="AD1581">
        <v>510</v>
      </c>
      <c r="AE1581">
        <v>508</v>
      </c>
      <c r="AF1581">
        <v>422</v>
      </c>
      <c r="AG1581">
        <v>429</v>
      </c>
      <c r="AH1581">
        <v>428</v>
      </c>
      <c r="AI1581">
        <v>419</v>
      </c>
      <c r="AJ1581">
        <v>422</v>
      </c>
      <c r="AM1581">
        <v>544.79999999999995</v>
      </c>
      <c r="AN1581">
        <v>415.7</v>
      </c>
      <c r="AP1581">
        <v>21</v>
      </c>
      <c r="AQ1581">
        <v>171</v>
      </c>
      <c r="AR1581"/>
      <c r="AS1581"/>
      <c r="AV1581">
        <v>160</v>
      </c>
      <c r="AW1581">
        <v>7</v>
      </c>
      <c r="AX1581">
        <v>8</v>
      </c>
      <c r="AY1581">
        <v>5</v>
      </c>
      <c r="BG1581">
        <v>0</v>
      </c>
      <c r="BH1581">
        <v>160</v>
      </c>
      <c r="BK1581">
        <v>352</v>
      </c>
      <c r="BL1581">
        <v>1</v>
      </c>
      <c r="BM1581">
        <v>3</v>
      </c>
      <c r="BN1581">
        <v>4</v>
      </c>
      <c r="BS1581">
        <v>4</v>
      </c>
      <c r="BV1581">
        <v>0</v>
      </c>
      <c r="BW1581">
        <v>352</v>
      </c>
      <c r="BX1581">
        <v>2</v>
      </c>
      <c r="BY1581">
        <v>2</v>
      </c>
      <c r="BZ1581">
        <v>2</v>
      </c>
      <c r="CG1581">
        <v>0</v>
      </c>
      <c r="CH1581">
        <v>0</v>
      </c>
      <c r="CI1581">
        <v>512</v>
      </c>
      <c r="CJ1581">
        <v>1.4999999999999999E-2</v>
      </c>
      <c r="CQ1581" t="s">
        <v>380</v>
      </c>
      <c r="CR1581" t="s">
        <v>381</v>
      </c>
      <c r="CS1581">
        <v>0</v>
      </c>
    </row>
    <row r="1582" spans="1:97" x14ac:dyDescent="0.2">
      <c r="A1582">
        <v>2022</v>
      </c>
      <c r="B1582">
        <v>3</v>
      </c>
      <c r="C1582" s="262">
        <v>44629</v>
      </c>
      <c r="D1582">
        <v>418</v>
      </c>
      <c r="E1582">
        <v>663</v>
      </c>
      <c r="F1582">
        <v>5</v>
      </c>
      <c r="G1582" t="s">
        <v>456</v>
      </c>
      <c r="H1582" t="s">
        <v>457</v>
      </c>
      <c r="I1582" t="s">
        <v>379</v>
      </c>
      <c r="J1582">
        <v>1</v>
      </c>
      <c r="K1582">
        <v>4</v>
      </c>
      <c r="L1582">
        <v>341</v>
      </c>
      <c r="M1582">
        <v>313.72000000000003</v>
      </c>
      <c r="N1582">
        <v>368.28</v>
      </c>
      <c r="O1582">
        <v>591</v>
      </c>
      <c r="P1582">
        <v>584</v>
      </c>
      <c r="Q1582">
        <v>598</v>
      </c>
      <c r="R1582">
        <v>517</v>
      </c>
      <c r="S1582">
        <v>511</v>
      </c>
      <c r="T1582">
        <v>419</v>
      </c>
      <c r="U1582">
        <v>388</v>
      </c>
      <c r="V1582">
        <v>347</v>
      </c>
      <c r="W1582">
        <v>355</v>
      </c>
      <c r="X1582">
        <v>347</v>
      </c>
      <c r="AA1582">
        <v>520</v>
      </c>
      <c r="AB1582">
        <v>494</v>
      </c>
      <c r="AC1582">
        <v>523</v>
      </c>
      <c r="AD1582">
        <v>549</v>
      </c>
      <c r="AE1582">
        <v>487</v>
      </c>
      <c r="AF1582">
        <v>369</v>
      </c>
      <c r="AG1582">
        <v>382</v>
      </c>
      <c r="AH1582">
        <v>393</v>
      </c>
      <c r="AI1582">
        <v>377</v>
      </c>
      <c r="AJ1582">
        <v>380</v>
      </c>
      <c r="AM1582">
        <v>537.4</v>
      </c>
      <c r="AN1582">
        <v>375.7</v>
      </c>
      <c r="AP1582">
        <v>21</v>
      </c>
      <c r="AQ1582">
        <v>171</v>
      </c>
      <c r="AR1582"/>
      <c r="AS1582"/>
      <c r="BG1582">
        <v>0</v>
      </c>
      <c r="BH1582"/>
      <c r="BV1582">
        <v>0</v>
      </c>
      <c r="BW1582"/>
      <c r="CG1582">
        <v>0</v>
      </c>
      <c r="CH1582">
        <v>0</v>
      </c>
      <c r="CI1582"/>
      <c r="CJ1582">
        <v>1.4999999999999999E-2</v>
      </c>
      <c r="CQ1582" t="s">
        <v>380</v>
      </c>
      <c r="CR1582" t="s">
        <v>381</v>
      </c>
      <c r="CS1582">
        <v>0</v>
      </c>
    </row>
    <row r="1583" spans="1:97" x14ac:dyDescent="0.2">
      <c r="A1583">
        <v>2022</v>
      </c>
      <c r="B1583">
        <v>3</v>
      </c>
      <c r="C1583" s="262">
        <v>44629</v>
      </c>
      <c r="D1583">
        <v>418</v>
      </c>
      <c r="E1583">
        <v>664</v>
      </c>
      <c r="F1583">
        <v>5</v>
      </c>
      <c r="G1583" t="s">
        <v>458</v>
      </c>
      <c r="H1583" t="s">
        <v>459</v>
      </c>
      <c r="I1583" t="s">
        <v>379</v>
      </c>
      <c r="J1583">
        <v>1</v>
      </c>
      <c r="K1583">
        <v>4</v>
      </c>
      <c r="L1583">
        <v>110</v>
      </c>
      <c r="M1583">
        <v>101.2</v>
      </c>
      <c r="N1583">
        <v>118.8</v>
      </c>
      <c r="O1583">
        <v>154</v>
      </c>
      <c r="P1583">
        <v>152</v>
      </c>
      <c r="Q1583">
        <v>155</v>
      </c>
      <c r="R1583">
        <v>157</v>
      </c>
      <c r="S1583">
        <v>152</v>
      </c>
      <c r="T1583">
        <v>118</v>
      </c>
      <c r="U1583">
        <v>116</v>
      </c>
      <c r="V1583">
        <v>114</v>
      </c>
      <c r="W1583">
        <v>111</v>
      </c>
      <c r="X1583">
        <v>102</v>
      </c>
      <c r="AA1583">
        <v>141</v>
      </c>
      <c r="AB1583">
        <v>148</v>
      </c>
      <c r="AC1583">
        <v>192</v>
      </c>
      <c r="AD1583">
        <v>152</v>
      </c>
      <c r="AE1583">
        <v>128</v>
      </c>
      <c r="AM1583">
        <v>153.1</v>
      </c>
      <c r="AN1583">
        <v>112.2</v>
      </c>
      <c r="AP1583">
        <v>21</v>
      </c>
      <c r="AQ1583">
        <v>171</v>
      </c>
      <c r="AR1583"/>
      <c r="AS1583"/>
      <c r="BG1583">
        <v>0</v>
      </c>
      <c r="BH1583"/>
      <c r="BV1583">
        <v>0</v>
      </c>
      <c r="BW1583"/>
      <c r="CG1583">
        <v>0</v>
      </c>
      <c r="CH1583">
        <v>0</v>
      </c>
      <c r="CI1583"/>
      <c r="CJ1583">
        <v>1.4999999999999999E-2</v>
      </c>
      <c r="CQ1583" t="s">
        <v>380</v>
      </c>
      <c r="CR1583" t="s">
        <v>381</v>
      </c>
      <c r="CS1583">
        <v>0</v>
      </c>
    </row>
    <row r="1584" spans="1:97" x14ac:dyDescent="0.2">
      <c r="A1584">
        <v>2022</v>
      </c>
      <c r="B1584">
        <v>3</v>
      </c>
      <c r="C1584" s="262">
        <v>44629</v>
      </c>
      <c r="D1584">
        <v>418</v>
      </c>
      <c r="E1584">
        <v>665</v>
      </c>
      <c r="F1584">
        <v>5</v>
      </c>
      <c r="G1584" t="s">
        <v>377</v>
      </c>
      <c r="H1584" t="s">
        <v>378</v>
      </c>
      <c r="I1584" t="s">
        <v>379</v>
      </c>
      <c r="J1584">
        <v>1</v>
      </c>
      <c r="K1584">
        <v>4</v>
      </c>
      <c r="L1584">
        <v>110</v>
      </c>
      <c r="M1584">
        <v>101.2</v>
      </c>
      <c r="N1584">
        <v>118.8</v>
      </c>
      <c r="O1584">
        <v>154</v>
      </c>
      <c r="P1584">
        <v>152</v>
      </c>
      <c r="Q1584">
        <v>155</v>
      </c>
      <c r="R1584">
        <v>157</v>
      </c>
      <c r="S1584">
        <v>152</v>
      </c>
      <c r="T1584">
        <v>118</v>
      </c>
      <c r="U1584">
        <v>116</v>
      </c>
      <c r="V1584">
        <v>114</v>
      </c>
      <c r="W1584">
        <v>111</v>
      </c>
      <c r="X1584">
        <v>102</v>
      </c>
      <c r="AM1584">
        <v>154</v>
      </c>
      <c r="AN1584">
        <v>112.2</v>
      </c>
      <c r="AP1584">
        <v>21</v>
      </c>
      <c r="AQ1584">
        <v>171</v>
      </c>
      <c r="AR1584"/>
      <c r="AS1584"/>
      <c r="BG1584">
        <v>0</v>
      </c>
      <c r="BH1584"/>
      <c r="BV1584">
        <v>0</v>
      </c>
      <c r="BW1584"/>
      <c r="CG1584">
        <v>0</v>
      </c>
      <c r="CH1584">
        <v>0</v>
      </c>
      <c r="CI1584"/>
      <c r="CJ1584">
        <v>1.4999999999999999E-2</v>
      </c>
      <c r="CQ1584" t="s">
        <v>380</v>
      </c>
      <c r="CR1584" t="s">
        <v>381</v>
      </c>
      <c r="CS1584">
        <v>0</v>
      </c>
    </row>
    <row r="1585" spans="1:97" x14ac:dyDescent="0.2">
      <c r="A1585">
        <v>2022</v>
      </c>
      <c r="B1585">
        <v>3</v>
      </c>
      <c r="C1585" s="262">
        <v>44629</v>
      </c>
      <c r="D1585">
        <v>380</v>
      </c>
      <c r="E1585">
        <v>443</v>
      </c>
      <c r="F1585">
        <v>6</v>
      </c>
      <c r="G1585" t="s">
        <v>450</v>
      </c>
      <c r="H1585" t="s">
        <v>451</v>
      </c>
      <c r="I1585" t="s">
        <v>160</v>
      </c>
      <c r="J1585">
        <v>4</v>
      </c>
      <c r="K1585">
        <v>2</v>
      </c>
      <c r="L1585">
        <v>184</v>
      </c>
      <c r="M1585">
        <v>177.00800000000001</v>
      </c>
      <c r="N1585">
        <v>195.04</v>
      </c>
      <c r="O1585">
        <v>307</v>
      </c>
      <c r="P1585">
        <v>306</v>
      </c>
      <c r="Q1585">
        <v>294</v>
      </c>
      <c r="R1585">
        <v>283</v>
      </c>
      <c r="S1585">
        <v>279</v>
      </c>
      <c r="T1585">
        <v>210</v>
      </c>
      <c r="U1585">
        <v>202</v>
      </c>
      <c r="V1585">
        <v>184</v>
      </c>
      <c r="W1585">
        <v>187</v>
      </c>
      <c r="X1585">
        <v>182</v>
      </c>
      <c r="AA1585">
        <v>260</v>
      </c>
      <c r="AB1585">
        <v>271</v>
      </c>
      <c r="AC1585">
        <v>282</v>
      </c>
      <c r="AD1585">
        <v>270</v>
      </c>
      <c r="AE1585">
        <v>265</v>
      </c>
      <c r="AF1585">
        <v>195</v>
      </c>
      <c r="AG1585">
        <v>205</v>
      </c>
      <c r="AH1585">
        <v>206</v>
      </c>
      <c r="AI1585">
        <v>200</v>
      </c>
      <c r="AJ1585">
        <v>197</v>
      </c>
      <c r="AM1585">
        <v>281.7</v>
      </c>
      <c r="AN1585">
        <v>196.8</v>
      </c>
      <c r="AP1585">
        <v>90</v>
      </c>
      <c r="AQ1585">
        <v>160</v>
      </c>
      <c r="AR1585"/>
      <c r="AS1585"/>
      <c r="AV1585">
        <v>888</v>
      </c>
      <c r="AW1585">
        <v>10</v>
      </c>
      <c r="AX1585">
        <v>10</v>
      </c>
      <c r="AY1585">
        <v>8</v>
      </c>
      <c r="BG1585">
        <v>0</v>
      </c>
      <c r="BH1585">
        <v>888</v>
      </c>
      <c r="BK1585">
        <v>708</v>
      </c>
      <c r="BL1585">
        <v>4</v>
      </c>
      <c r="BM1585">
        <v>3</v>
      </c>
      <c r="BN1585">
        <v>2</v>
      </c>
      <c r="BV1585">
        <v>0</v>
      </c>
      <c r="BW1585">
        <v>708</v>
      </c>
      <c r="BX1585">
        <v>7</v>
      </c>
      <c r="BY1585">
        <v>6</v>
      </c>
      <c r="BZ1585">
        <v>5</v>
      </c>
      <c r="CG1585">
        <v>0</v>
      </c>
      <c r="CH1585">
        <v>0</v>
      </c>
      <c r="CI1585">
        <v>1596</v>
      </c>
      <c r="CJ1585">
        <v>1.4999999999999999E-2</v>
      </c>
      <c r="CQ1585" t="s">
        <v>380</v>
      </c>
      <c r="CR1585" t="s">
        <v>381</v>
      </c>
      <c r="CS1585">
        <v>0</v>
      </c>
    </row>
    <row r="1586" spans="1:97" x14ac:dyDescent="0.2">
      <c r="A1586">
        <v>2022</v>
      </c>
      <c r="B1586">
        <v>3</v>
      </c>
      <c r="C1586" s="262">
        <v>44629</v>
      </c>
      <c r="D1586">
        <v>380</v>
      </c>
      <c r="E1586">
        <v>444</v>
      </c>
      <c r="F1586">
        <v>6</v>
      </c>
      <c r="G1586" t="s">
        <v>452</v>
      </c>
      <c r="H1586" t="s">
        <v>453</v>
      </c>
      <c r="I1586" t="s">
        <v>160</v>
      </c>
      <c r="J1586">
        <v>4</v>
      </c>
      <c r="K1586">
        <v>2</v>
      </c>
      <c r="L1586">
        <v>166</v>
      </c>
      <c r="M1586">
        <v>159.02799999999999</v>
      </c>
      <c r="N1586">
        <v>175.96</v>
      </c>
      <c r="O1586">
        <v>258</v>
      </c>
      <c r="P1586">
        <v>251</v>
      </c>
      <c r="Q1586">
        <v>250</v>
      </c>
      <c r="R1586">
        <v>226</v>
      </c>
      <c r="S1586">
        <v>222</v>
      </c>
      <c r="AA1586">
        <v>216</v>
      </c>
      <c r="AB1586">
        <v>218</v>
      </c>
      <c r="AC1586">
        <v>226</v>
      </c>
      <c r="AD1586">
        <v>231</v>
      </c>
      <c r="AE1586">
        <v>212</v>
      </c>
      <c r="AF1586">
        <v>175</v>
      </c>
      <c r="AG1586">
        <v>179</v>
      </c>
      <c r="AH1586">
        <v>181</v>
      </c>
      <c r="AI1586">
        <v>180</v>
      </c>
      <c r="AJ1586">
        <v>182</v>
      </c>
      <c r="AM1586">
        <v>231</v>
      </c>
      <c r="AN1586">
        <v>179.4</v>
      </c>
      <c r="AP1586">
        <v>90</v>
      </c>
      <c r="AQ1586">
        <v>160</v>
      </c>
      <c r="AR1586"/>
      <c r="AS1586"/>
      <c r="BG1586">
        <v>0</v>
      </c>
      <c r="BH1586"/>
      <c r="BV1586">
        <v>0</v>
      </c>
      <c r="BW1586"/>
      <c r="CG1586">
        <v>0</v>
      </c>
      <c r="CH1586">
        <v>0</v>
      </c>
      <c r="CI1586"/>
      <c r="CJ1586">
        <v>1.4999999999999999E-2</v>
      </c>
      <c r="CQ1586" t="s">
        <v>380</v>
      </c>
      <c r="CR1586" t="s">
        <v>381</v>
      </c>
      <c r="CS1586">
        <v>0</v>
      </c>
    </row>
    <row r="1587" spans="1:97" x14ac:dyDescent="0.2">
      <c r="A1587">
        <v>2022</v>
      </c>
      <c r="B1587">
        <v>3</v>
      </c>
      <c r="C1587" s="262">
        <v>44629</v>
      </c>
      <c r="D1587">
        <v>383</v>
      </c>
      <c r="E1587">
        <v>550</v>
      </c>
      <c r="F1587">
        <v>6</v>
      </c>
      <c r="G1587" t="s">
        <v>382</v>
      </c>
      <c r="H1587" t="s">
        <v>383</v>
      </c>
      <c r="I1587" t="s">
        <v>160</v>
      </c>
      <c r="J1587">
        <v>3</v>
      </c>
      <c r="K1587">
        <v>1</v>
      </c>
      <c r="L1587">
        <v>35</v>
      </c>
      <c r="M1587">
        <v>32.024999999999999</v>
      </c>
      <c r="N1587">
        <v>38.045000000000002</v>
      </c>
      <c r="AM1587"/>
      <c r="AN1587"/>
      <c r="AP1587">
        <v>114</v>
      </c>
      <c r="AQ1587">
        <v>95</v>
      </c>
      <c r="AR1587"/>
      <c r="AS1587"/>
      <c r="AV1587">
        <v>360</v>
      </c>
      <c r="BG1587">
        <v>0</v>
      </c>
      <c r="BH1587">
        <v>360</v>
      </c>
      <c r="BK1587">
        <v>708</v>
      </c>
      <c r="BL1587">
        <v>4</v>
      </c>
      <c r="BM1587">
        <v>3</v>
      </c>
      <c r="BN1587">
        <v>2</v>
      </c>
      <c r="BP1587">
        <v>4</v>
      </c>
      <c r="BV1587">
        <v>0</v>
      </c>
      <c r="BW1587">
        <v>708</v>
      </c>
      <c r="CG1587">
        <v>0</v>
      </c>
      <c r="CH1587">
        <v>0</v>
      </c>
      <c r="CI1587">
        <v>1068</v>
      </c>
      <c r="CJ1587">
        <v>1.4999999999999999E-2</v>
      </c>
      <c r="CQ1587" t="s">
        <v>174</v>
      </c>
      <c r="CR1587" t="s">
        <v>175</v>
      </c>
      <c r="CS1587">
        <v>0</v>
      </c>
    </row>
    <row r="1588" spans="1:97" x14ac:dyDescent="0.2">
      <c r="A1588">
        <v>2022</v>
      </c>
      <c r="B1588">
        <v>3</v>
      </c>
      <c r="C1588" s="262">
        <v>44629</v>
      </c>
      <c r="D1588">
        <v>18</v>
      </c>
      <c r="E1588">
        <v>49</v>
      </c>
      <c r="F1588">
        <v>7</v>
      </c>
      <c r="G1588" t="s">
        <v>291</v>
      </c>
      <c r="H1588" t="s">
        <v>292</v>
      </c>
      <c r="I1588" t="s">
        <v>221</v>
      </c>
      <c r="J1588">
        <v>2</v>
      </c>
      <c r="K1588">
        <v>3</v>
      </c>
      <c r="L1588">
        <v>100</v>
      </c>
      <c r="M1588">
        <v>95.5</v>
      </c>
      <c r="N1588">
        <v>104.5</v>
      </c>
      <c r="O1588">
        <v>142</v>
      </c>
      <c r="P1588">
        <v>138</v>
      </c>
      <c r="Q1588">
        <v>142</v>
      </c>
      <c r="T1588">
        <v>113</v>
      </c>
      <c r="U1588">
        <v>101</v>
      </c>
      <c r="V1588">
        <v>106</v>
      </c>
      <c r="AM1588">
        <v>140.66666666666671</v>
      </c>
      <c r="AN1588">
        <v>106.6666666666667</v>
      </c>
      <c r="AP1588">
        <v>101</v>
      </c>
      <c r="AQ1588">
        <v>107</v>
      </c>
      <c r="AR1588"/>
      <c r="AS1588"/>
      <c r="AV1588">
        <v>1176</v>
      </c>
      <c r="AW1588">
        <v>4</v>
      </c>
      <c r="AX1588">
        <v>2</v>
      </c>
      <c r="AY1588">
        <v>2</v>
      </c>
      <c r="BG1588">
        <v>0</v>
      </c>
      <c r="BH1588">
        <v>1176</v>
      </c>
      <c r="BK1588">
        <v>924</v>
      </c>
      <c r="BV1588">
        <v>0</v>
      </c>
      <c r="BW1588">
        <v>924</v>
      </c>
      <c r="CG1588">
        <v>0</v>
      </c>
      <c r="CH1588">
        <v>0</v>
      </c>
      <c r="CI1588">
        <v>2100</v>
      </c>
      <c r="CJ1588">
        <v>1.4999999999999999E-2</v>
      </c>
      <c r="CQ1588" t="s">
        <v>174</v>
      </c>
      <c r="CR1588" t="s">
        <v>222</v>
      </c>
      <c r="CS1588">
        <v>0</v>
      </c>
    </row>
    <row r="1589" spans="1:97" x14ac:dyDescent="0.2">
      <c r="A1589">
        <v>2022</v>
      </c>
      <c r="B1589">
        <v>3</v>
      </c>
      <c r="C1589" s="262">
        <v>44629</v>
      </c>
      <c r="D1589">
        <v>18</v>
      </c>
      <c r="E1589">
        <v>50</v>
      </c>
      <c r="F1589">
        <v>7</v>
      </c>
      <c r="G1589" t="s">
        <v>294</v>
      </c>
      <c r="H1589" t="s">
        <v>295</v>
      </c>
      <c r="I1589" t="s">
        <v>221</v>
      </c>
      <c r="J1589">
        <v>2</v>
      </c>
      <c r="K1589">
        <v>3</v>
      </c>
      <c r="L1589">
        <v>54</v>
      </c>
      <c r="M1589">
        <v>51.57</v>
      </c>
      <c r="N1589">
        <v>56.43</v>
      </c>
      <c r="O1589">
        <v>68</v>
      </c>
      <c r="P1589">
        <v>65</v>
      </c>
      <c r="Q1589">
        <v>67</v>
      </c>
      <c r="T1589">
        <v>57</v>
      </c>
      <c r="U1589">
        <v>54</v>
      </c>
      <c r="V1589">
        <v>57</v>
      </c>
      <c r="Y1589">
        <v>108</v>
      </c>
      <c r="AM1589">
        <v>66.666666666666671</v>
      </c>
      <c r="AN1589">
        <v>56</v>
      </c>
      <c r="AP1589">
        <v>101</v>
      </c>
      <c r="AQ1589">
        <v>107</v>
      </c>
      <c r="AR1589">
        <v>16.666666666666671</v>
      </c>
      <c r="AS1589">
        <v>16.666666666666671</v>
      </c>
      <c r="AV1589">
        <v>1176</v>
      </c>
      <c r="AW1589">
        <v>5</v>
      </c>
      <c r="AX1589">
        <v>2</v>
      </c>
      <c r="AY1589">
        <v>2</v>
      </c>
      <c r="BG1589">
        <v>0</v>
      </c>
      <c r="BH1589">
        <v>1176</v>
      </c>
      <c r="BK1589">
        <v>924</v>
      </c>
      <c r="BV1589">
        <v>0</v>
      </c>
      <c r="BW1589">
        <v>924</v>
      </c>
      <c r="CG1589">
        <v>0</v>
      </c>
      <c r="CH1589">
        <v>0</v>
      </c>
      <c r="CI1589">
        <v>2100</v>
      </c>
      <c r="CJ1589">
        <v>1.4999999999999999E-2</v>
      </c>
      <c r="CQ1589" t="s">
        <v>174</v>
      </c>
      <c r="CR1589" t="s">
        <v>222</v>
      </c>
      <c r="CS1589">
        <v>0</v>
      </c>
    </row>
    <row r="1590" spans="1:97" x14ac:dyDescent="0.2">
      <c r="A1590">
        <v>2022</v>
      </c>
      <c r="B1590">
        <v>3</v>
      </c>
      <c r="C1590" s="262">
        <v>44629</v>
      </c>
      <c r="D1590">
        <v>182</v>
      </c>
      <c r="E1590">
        <v>331</v>
      </c>
      <c r="F1590">
        <v>7</v>
      </c>
      <c r="G1590" t="s">
        <v>348</v>
      </c>
      <c r="H1590" t="s">
        <v>349</v>
      </c>
      <c r="I1590" t="s">
        <v>160</v>
      </c>
      <c r="J1590">
        <v>4</v>
      </c>
      <c r="K1590">
        <v>2</v>
      </c>
      <c r="L1590">
        <v>332</v>
      </c>
      <c r="M1590">
        <v>312.41199999999998</v>
      </c>
      <c r="N1590">
        <v>355.572</v>
      </c>
      <c r="Y1590">
        <v>150</v>
      </c>
      <c r="Z1590">
        <v>150</v>
      </c>
      <c r="AM1590"/>
      <c r="AN1590"/>
      <c r="AP1590">
        <v>110</v>
      </c>
      <c r="AQ1590">
        <v>131</v>
      </c>
      <c r="AR1590">
        <v>6</v>
      </c>
      <c r="AS1590">
        <v>6</v>
      </c>
      <c r="BG1590">
        <v>0</v>
      </c>
      <c r="BH1590"/>
      <c r="BV1590">
        <v>0</v>
      </c>
      <c r="BW1590"/>
      <c r="CG1590">
        <v>0</v>
      </c>
      <c r="CH1590">
        <v>0</v>
      </c>
      <c r="CI1590"/>
      <c r="CJ1590">
        <v>1.4999999999999999E-2</v>
      </c>
      <c r="CQ1590" t="s">
        <v>174</v>
      </c>
      <c r="CR1590" t="s">
        <v>175</v>
      </c>
      <c r="CS1590">
        <v>0</v>
      </c>
    </row>
    <row r="1591" spans="1:97" x14ac:dyDescent="0.2">
      <c r="A1591">
        <v>2022</v>
      </c>
      <c r="B1591">
        <v>3</v>
      </c>
      <c r="C1591" s="262">
        <v>44629</v>
      </c>
      <c r="D1591">
        <v>236</v>
      </c>
      <c r="E1591">
        <v>160</v>
      </c>
      <c r="F1591">
        <v>7</v>
      </c>
      <c r="G1591" t="s">
        <v>214</v>
      </c>
      <c r="H1591" t="s">
        <v>215</v>
      </c>
      <c r="I1591" t="s">
        <v>160</v>
      </c>
      <c r="J1591">
        <v>2</v>
      </c>
      <c r="K1591">
        <v>1</v>
      </c>
      <c r="L1591">
        <v>200</v>
      </c>
      <c r="M1591">
        <v>186</v>
      </c>
      <c r="N1591">
        <v>214</v>
      </c>
      <c r="S1591">
        <v>287</v>
      </c>
      <c r="X1591">
        <v>198</v>
      </c>
      <c r="Z1591">
        <v>89</v>
      </c>
      <c r="AA1591">
        <v>291</v>
      </c>
      <c r="AB1591">
        <v>286</v>
      </c>
      <c r="AC1591">
        <v>284</v>
      </c>
      <c r="AD1591">
        <v>280</v>
      </c>
      <c r="AE1591">
        <v>275</v>
      </c>
      <c r="AF1591">
        <v>203</v>
      </c>
      <c r="AG1591">
        <v>212</v>
      </c>
      <c r="AH1591">
        <v>205</v>
      </c>
      <c r="AI1591">
        <v>204</v>
      </c>
      <c r="AJ1591">
        <v>216</v>
      </c>
      <c r="AK1591">
        <v>90</v>
      </c>
      <c r="AL1591">
        <v>94</v>
      </c>
      <c r="AM1591">
        <v>283.83333333333331</v>
      </c>
      <c r="AN1591">
        <v>206.33333333333329</v>
      </c>
      <c r="AP1591">
        <v>76</v>
      </c>
      <c r="AQ1591">
        <v>95</v>
      </c>
      <c r="AR1591">
        <v>19.780219780219781</v>
      </c>
      <c r="AS1591">
        <v>19.780219780219781</v>
      </c>
      <c r="AW1591">
        <v>4</v>
      </c>
      <c r="AX1591">
        <v>4</v>
      </c>
      <c r="AY1591">
        <v>2</v>
      </c>
      <c r="BG1591">
        <v>0</v>
      </c>
      <c r="BH1591"/>
      <c r="BL1591">
        <v>5</v>
      </c>
      <c r="BM1591">
        <v>2</v>
      </c>
      <c r="BV1591">
        <v>0</v>
      </c>
      <c r="BW1591"/>
      <c r="BX1591">
        <v>9</v>
      </c>
      <c r="BY1591">
        <v>6</v>
      </c>
      <c r="CG1591">
        <v>0</v>
      </c>
      <c r="CH1591">
        <v>0</v>
      </c>
      <c r="CI1591"/>
      <c r="CJ1591">
        <v>1.4999999999999999E-2</v>
      </c>
      <c r="CQ1591" t="s">
        <v>216</v>
      </c>
      <c r="CR1591" t="s">
        <v>217</v>
      </c>
      <c r="CS1591">
        <v>0</v>
      </c>
    </row>
    <row r="1592" spans="1:97" x14ac:dyDescent="0.2">
      <c r="A1592">
        <v>2022</v>
      </c>
      <c r="B1592">
        <v>3</v>
      </c>
      <c r="C1592" s="262">
        <v>44629</v>
      </c>
      <c r="D1592">
        <v>47</v>
      </c>
      <c r="E1592">
        <v>122</v>
      </c>
      <c r="F1592">
        <v>8</v>
      </c>
      <c r="G1592" t="s">
        <v>224</v>
      </c>
      <c r="H1592" t="s">
        <v>225</v>
      </c>
      <c r="I1592" t="s">
        <v>221</v>
      </c>
      <c r="J1592">
        <v>2</v>
      </c>
      <c r="K1592">
        <v>1</v>
      </c>
      <c r="L1592">
        <v>280</v>
      </c>
      <c r="M1592">
        <v>267.39999999999998</v>
      </c>
      <c r="N1592">
        <v>292.60000000000002</v>
      </c>
      <c r="O1592">
        <v>363</v>
      </c>
      <c r="P1592">
        <v>354</v>
      </c>
      <c r="Q1592">
        <v>349</v>
      </c>
      <c r="R1592">
        <v>330</v>
      </c>
      <c r="S1592">
        <v>339</v>
      </c>
      <c r="T1592">
        <v>295</v>
      </c>
      <c r="U1592">
        <v>289</v>
      </c>
      <c r="V1592">
        <v>285</v>
      </c>
      <c r="W1592">
        <v>279</v>
      </c>
      <c r="X1592">
        <v>282</v>
      </c>
      <c r="Y1592">
        <v>112</v>
      </c>
      <c r="Z1592">
        <v>112</v>
      </c>
      <c r="AA1592">
        <v>348</v>
      </c>
      <c r="AB1592">
        <v>350</v>
      </c>
      <c r="AC1592">
        <v>394</v>
      </c>
      <c r="AD1592">
        <v>368</v>
      </c>
      <c r="AE1592">
        <v>348</v>
      </c>
      <c r="AK1592">
        <v>112</v>
      </c>
      <c r="AL1592">
        <v>112</v>
      </c>
      <c r="AM1592">
        <v>354.3</v>
      </c>
      <c r="AN1592">
        <v>286</v>
      </c>
      <c r="AP1592">
        <v>64</v>
      </c>
      <c r="AQ1592">
        <v>113</v>
      </c>
      <c r="AR1592">
        <v>16.071428571428569</v>
      </c>
      <c r="AS1592">
        <v>16.071428571428569</v>
      </c>
      <c r="AV1592">
        <v>300</v>
      </c>
      <c r="AW1592">
        <v>3</v>
      </c>
      <c r="AX1592">
        <v>3</v>
      </c>
      <c r="AY1592">
        <v>1</v>
      </c>
      <c r="BG1592">
        <v>0</v>
      </c>
      <c r="BH1592">
        <v>300</v>
      </c>
      <c r="BK1592">
        <v>500</v>
      </c>
      <c r="BL1592">
        <v>1</v>
      </c>
      <c r="BM1592">
        <v>1</v>
      </c>
      <c r="BN1592">
        <v>6</v>
      </c>
      <c r="BV1592">
        <v>0</v>
      </c>
      <c r="BW1592">
        <v>500</v>
      </c>
      <c r="BX1592">
        <v>4</v>
      </c>
      <c r="BY1592">
        <v>4</v>
      </c>
      <c r="BZ1592">
        <v>7</v>
      </c>
      <c r="CG1592">
        <v>0</v>
      </c>
      <c r="CH1592">
        <v>0</v>
      </c>
      <c r="CI1592">
        <v>800</v>
      </c>
      <c r="CJ1592">
        <v>1.4999999999999999E-2</v>
      </c>
      <c r="CQ1592" t="s">
        <v>174</v>
      </c>
      <c r="CR1592" t="s">
        <v>222</v>
      </c>
      <c r="CS1592">
        <v>0</v>
      </c>
    </row>
    <row r="1593" spans="1:97" x14ac:dyDescent="0.2">
      <c r="A1593">
        <v>2022</v>
      </c>
      <c r="B1593">
        <v>3</v>
      </c>
      <c r="C1593" s="262">
        <v>44629</v>
      </c>
      <c r="D1593">
        <v>425</v>
      </c>
      <c r="E1593">
        <v>674</v>
      </c>
      <c r="F1593">
        <v>8</v>
      </c>
      <c r="G1593" t="s">
        <v>219</v>
      </c>
      <c r="H1593" t="s">
        <v>220</v>
      </c>
      <c r="I1593" t="s">
        <v>221</v>
      </c>
      <c r="J1593">
        <v>2</v>
      </c>
      <c r="K1593">
        <v>1</v>
      </c>
      <c r="L1593">
        <v>256</v>
      </c>
      <c r="M1593">
        <v>240.89599999999999</v>
      </c>
      <c r="N1593">
        <v>274.17599999999999</v>
      </c>
      <c r="AM1593"/>
      <c r="AN1593"/>
      <c r="AP1593">
        <v>60</v>
      </c>
      <c r="AQ1593">
        <v>120</v>
      </c>
      <c r="AR1593"/>
      <c r="AS1593"/>
      <c r="AV1593">
        <v>640</v>
      </c>
      <c r="BG1593">
        <v>0</v>
      </c>
      <c r="BH1593">
        <v>640</v>
      </c>
      <c r="BV1593">
        <v>0</v>
      </c>
      <c r="BW1593"/>
      <c r="CG1593">
        <v>0</v>
      </c>
      <c r="CH1593">
        <v>0</v>
      </c>
      <c r="CI1593"/>
      <c r="CJ1593">
        <v>1.4999999999999999E-2</v>
      </c>
      <c r="CQ1593" t="s">
        <v>174</v>
      </c>
      <c r="CR1593" t="s">
        <v>222</v>
      </c>
      <c r="CS1593">
        <v>0</v>
      </c>
    </row>
    <row r="1594" spans="1:97" x14ac:dyDescent="0.2">
      <c r="A1594">
        <v>2022</v>
      </c>
      <c r="B1594">
        <v>3</v>
      </c>
      <c r="C1594" s="262">
        <v>44629</v>
      </c>
      <c r="D1594">
        <v>52</v>
      </c>
      <c r="E1594">
        <v>130</v>
      </c>
      <c r="F1594">
        <v>25</v>
      </c>
      <c r="G1594" t="s">
        <v>421</v>
      </c>
      <c r="H1594" t="s">
        <v>422</v>
      </c>
      <c r="I1594" t="s">
        <v>282</v>
      </c>
      <c r="J1594">
        <v>9</v>
      </c>
      <c r="K1594">
        <v>1</v>
      </c>
      <c r="L1594">
        <v>12</v>
      </c>
      <c r="M1594">
        <v>11.16</v>
      </c>
      <c r="N1594">
        <v>12.84</v>
      </c>
      <c r="O1594">
        <v>18</v>
      </c>
      <c r="P1594">
        <v>16</v>
      </c>
      <c r="Q1594">
        <v>17</v>
      </c>
      <c r="R1594">
        <v>17</v>
      </c>
      <c r="S1594">
        <v>18</v>
      </c>
      <c r="T1594">
        <v>14</v>
      </c>
      <c r="U1594">
        <v>12</v>
      </c>
      <c r="V1594">
        <v>13</v>
      </c>
      <c r="W1594">
        <v>13</v>
      </c>
      <c r="X1594">
        <v>13</v>
      </c>
      <c r="Y1594">
        <v>78</v>
      </c>
      <c r="Z1594">
        <v>76</v>
      </c>
      <c r="AM1594">
        <v>17.2</v>
      </c>
      <c r="AN1594">
        <v>13</v>
      </c>
      <c r="AP1594">
        <v>336</v>
      </c>
      <c r="AQ1594">
        <v>96</v>
      </c>
      <c r="AR1594">
        <v>5.1948051948051948</v>
      </c>
      <c r="AS1594">
        <v>5.1948051948051948</v>
      </c>
      <c r="AV1594">
        <v>1200</v>
      </c>
      <c r="AW1594">
        <v>10</v>
      </c>
      <c r="AX1594">
        <v>10</v>
      </c>
      <c r="AY1594">
        <v>10</v>
      </c>
      <c r="BG1594">
        <v>0</v>
      </c>
      <c r="BH1594">
        <v>1200</v>
      </c>
      <c r="BK1594">
        <v>2000</v>
      </c>
      <c r="BV1594">
        <v>0</v>
      </c>
      <c r="BW1594">
        <v>2000</v>
      </c>
      <c r="CG1594">
        <v>0</v>
      </c>
      <c r="CH1594">
        <v>0</v>
      </c>
      <c r="CI1594">
        <v>3200</v>
      </c>
      <c r="CJ1594">
        <v>0.02</v>
      </c>
      <c r="CQ1594" t="s">
        <v>169</v>
      </c>
      <c r="CR1594" t="s">
        <v>238</v>
      </c>
      <c r="CS1594">
        <v>0</v>
      </c>
    </row>
    <row r="1595" spans="1:97" x14ac:dyDescent="0.2">
      <c r="A1595">
        <v>2022</v>
      </c>
      <c r="B1595">
        <v>3</v>
      </c>
      <c r="C1595" s="262">
        <v>44629</v>
      </c>
      <c r="D1595">
        <v>4</v>
      </c>
      <c r="E1595">
        <v>11</v>
      </c>
      <c r="F1595">
        <v>48</v>
      </c>
      <c r="G1595" t="s">
        <v>244</v>
      </c>
      <c r="H1595" t="s">
        <v>245</v>
      </c>
      <c r="I1595" t="s">
        <v>201</v>
      </c>
      <c r="J1595">
        <v>2</v>
      </c>
      <c r="K1595">
        <v>2</v>
      </c>
      <c r="L1595">
        <v>212</v>
      </c>
      <c r="M1595">
        <v>197.16</v>
      </c>
      <c r="N1595">
        <v>226.84</v>
      </c>
      <c r="AM1595"/>
      <c r="AN1595"/>
      <c r="AP1595">
        <v>48</v>
      </c>
      <c r="AQ1595">
        <v>195</v>
      </c>
      <c r="AR1595"/>
      <c r="AS1595"/>
      <c r="AV1595">
        <v>520</v>
      </c>
      <c r="BG1595">
        <v>0</v>
      </c>
      <c r="BH1595">
        <v>520</v>
      </c>
      <c r="BV1595">
        <v>0</v>
      </c>
      <c r="BW1595"/>
      <c r="CG1595">
        <v>0</v>
      </c>
      <c r="CH1595">
        <v>0</v>
      </c>
      <c r="CI1595"/>
      <c r="CJ1595">
        <v>0.02</v>
      </c>
      <c r="CQ1595" t="s">
        <v>169</v>
      </c>
      <c r="CR1595" t="s">
        <v>238</v>
      </c>
      <c r="CS1595">
        <v>0</v>
      </c>
    </row>
    <row r="1596" spans="1:97" x14ac:dyDescent="0.2">
      <c r="A1596">
        <v>2022</v>
      </c>
      <c r="B1596">
        <v>3</v>
      </c>
      <c r="C1596" s="262">
        <v>44629</v>
      </c>
      <c r="D1596">
        <v>4</v>
      </c>
      <c r="E1596">
        <v>12</v>
      </c>
      <c r="F1596">
        <v>48</v>
      </c>
      <c r="G1596" t="s">
        <v>236</v>
      </c>
      <c r="H1596" t="s">
        <v>237</v>
      </c>
      <c r="I1596" t="s">
        <v>201</v>
      </c>
      <c r="J1596">
        <v>2</v>
      </c>
      <c r="K1596">
        <v>2</v>
      </c>
      <c r="L1596">
        <v>212</v>
      </c>
      <c r="M1596">
        <v>197.16</v>
      </c>
      <c r="N1596">
        <v>226.84</v>
      </c>
      <c r="AM1596"/>
      <c r="AN1596"/>
      <c r="AP1596">
        <v>48</v>
      </c>
      <c r="AQ1596">
        <v>195</v>
      </c>
      <c r="AR1596"/>
      <c r="AS1596"/>
      <c r="AV1596">
        <v>520</v>
      </c>
      <c r="BG1596">
        <v>0</v>
      </c>
      <c r="BH1596">
        <v>520</v>
      </c>
      <c r="BV1596">
        <v>0</v>
      </c>
      <c r="BW1596"/>
      <c r="CG1596">
        <v>0</v>
      </c>
      <c r="CH1596">
        <v>0</v>
      </c>
      <c r="CI1596"/>
      <c r="CJ1596">
        <v>0.02</v>
      </c>
      <c r="CQ1596" t="s">
        <v>169</v>
      </c>
      <c r="CR1596" t="s">
        <v>238</v>
      </c>
      <c r="CS1596">
        <v>0</v>
      </c>
    </row>
    <row r="1597" spans="1:97" x14ac:dyDescent="0.2">
      <c r="A1597">
        <v>2022</v>
      </c>
      <c r="B1597">
        <v>3</v>
      </c>
      <c r="C1597" s="262">
        <v>44629</v>
      </c>
      <c r="D1597">
        <v>214</v>
      </c>
      <c r="E1597">
        <v>142</v>
      </c>
      <c r="F1597">
        <v>48</v>
      </c>
      <c r="G1597" t="s">
        <v>253</v>
      </c>
      <c r="H1597" t="s">
        <v>254</v>
      </c>
      <c r="I1597" t="s">
        <v>201</v>
      </c>
      <c r="J1597">
        <v>4</v>
      </c>
      <c r="K1597">
        <v>1</v>
      </c>
      <c r="L1597">
        <v>351</v>
      </c>
      <c r="M1597">
        <v>326.43</v>
      </c>
      <c r="N1597">
        <v>375.57</v>
      </c>
      <c r="AB1597">
        <v>396</v>
      </c>
      <c r="AC1597">
        <v>415</v>
      </c>
      <c r="AD1597">
        <v>380</v>
      </c>
      <c r="AE1597">
        <v>400</v>
      </c>
      <c r="AG1597">
        <v>325</v>
      </c>
      <c r="AH1597">
        <v>338</v>
      </c>
      <c r="AI1597">
        <v>315</v>
      </c>
      <c r="AJ1597">
        <v>342</v>
      </c>
      <c r="AK1597">
        <v>185</v>
      </c>
      <c r="AL1597">
        <v>186</v>
      </c>
      <c r="AM1597">
        <v>397.75</v>
      </c>
      <c r="AN1597">
        <v>330</v>
      </c>
      <c r="AP1597">
        <v>74</v>
      </c>
      <c r="AQ1597">
        <v>195</v>
      </c>
      <c r="AR1597">
        <v>4.8648648648648649</v>
      </c>
      <c r="AS1597">
        <v>4.8648648648648649</v>
      </c>
      <c r="AV1597">
        <v>217</v>
      </c>
      <c r="BG1597">
        <v>0</v>
      </c>
      <c r="BH1597">
        <v>217</v>
      </c>
      <c r="BL1597">
        <v>2</v>
      </c>
      <c r="BM1597">
        <v>3</v>
      </c>
      <c r="BN1597">
        <v>10</v>
      </c>
      <c r="BV1597">
        <v>0</v>
      </c>
      <c r="BW1597"/>
      <c r="CG1597">
        <v>0</v>
      </c>
      <c r="CH1597">
        <v>0</v>
      </c>
      <c r="CI1597"/>
      <c r="CJ1597">
        <v>0.02</v>
      </c>
      <c r="CQ1597" t="s">
        <v>169</v>
      </c>
      <c r="CR1597" t="s">
        <v>238</v>
      </c>
      <c r="CS1597">
        <v>0</v>
      </c>
    </row>
    <row r="1598" spans="1:97" x14ac:dyDescent="0.2">
      <c r="A1598">
        <v>2022</v>
      </c>
      <c r="B1598">
        <v>3</v>
      </c>
      <c r="C1598" s="262">
        <v>44629</v>
      </c>
      <c r="D1598">
        <v>334</v>
      </c>
      <c r="E1598">
        <v>254</v>
      </c>
      <c r="F1598">
        <v>49</v>
      </c>
      <c r="G1598" t="s">
        <v>200</v>
      </c>
      <c r="H1598" t="s">
        <v>168</v>
      </c>
      <c r="I1598" t="s">
        <v>201</v>
      </c>
      <c r="J1598">
        <v>4</v>
      </c>
      <c r="K1598">
        <v>2</v>
      </c>
      <c r="L1598">
        <v>203</v>
      </c>
      <c r="M1598">
        <v>188.79</v>
      </c>
      <c r="N1598">
        <v>217.21</v>
      </c>
      <c r="AM1598"/>
      <c r="AN1598"/>
      <c r="AP1598">
        <v>94</v>
      </c>
      <c r="AQ1598">
        <v>153</v>
      </c>
      <c r="AR1598"/>
      <c r="AS1598"/>
      <c r="AV1598">
        <v>300</v>
      </c>
      <c r="BG1598">
        <v>0</v>
      </c>
      <c r="BH1598">
        <v>300</v>
      </c>
      <c r="BV1598">
        <v>0</v>
      </c>
      <c r="BW1598"/>
      <c r="CG1598">
        <v>0</v>
      </c>
      <c r="CH1598">
        <v>0</v>
      </c>
      <c r="CI1598"/>
      <c r="CJ1598">
        <v>0.02</v>
      </c>
      <c r="CQ1598" t="s">
        <v>169</v>
      </c>
      <c r="CR1598" t="s">
        <v>170</v>
      </c>
      <c r="CS1598">
        <v>0</v>
      </c>
    </row>
    <row r="1599" spans="1:97" x14ac:dyDescent="0.2">
      <c r="A1599">
        <v>2022</v>
      </c>
      <c r="B1599">
        <v>3</v>
      </c>
      <c r="C1599" s="262">
        <v>44630</v>
      </c>
      <c r="D1599">
        <v>137</v>
      </c>
      <c r="E1599">
        <v>273</v>
      </c>
      <c r="F1599">
        <v>2</v>
      </c>
      <c r="G1599" t="s">
        <v>163</v>
      </c>
      <c r="H1599" t="s">
        <v>164</v>
      </c>
      <c r="I1599" t="s">
        <v>160</v>
      </c>
      <c r="J1599">
        <v>3</v>
      </c>
      <c r="K1599">
        <v>2</v>
      </c>
      <c r="L1599">
        <v>564</v>
      </c>
      <c r="M1599">
        <v>524.52</v>
      </c>
      <c r="N1599">
        <v>603.48</v>
      </c>
      <c r="Z1599">
        <v>135</v>
      </c>
      <c r="AK1599">
        <v>132</v>
      </c>
      <c r="AL1599">
        <v>134</v>
      </c>
      <c r="AM1599"/>
      <c r="AN1599"/>
      <c r="AP1599">
        <v>93</v>
      </c>
      <c r="AQ1599">
        <v>116</v>
      </c>
      <c r="AR1599">
        <v>9.022556390977444</v>
      </c>
      <c r="AS1599">
        <v>9.022556390977444</v>
      </c>
      <c r="AV1599">
        <v>474</v>
      </c>
      <c r="AW1599">
        <v>2</v>
      </c>
      <c r="AX1599">
        <v>4</v>
      </c>
      <c r="AY1599">
        <v>2</v>
      </c>
      <c r="BG1599">
        <v>0</v>
      </c>
      <c r="BH1599">
        <v>474</v>
      </c>
      <c r="BK1599">
        <v>876</v>
      </c>
      <c r="BM1599">
        <v>3</v>
      </c>
      <c r="BN1599">
        <v>8</v>
      </c>
      <c r="BV1599">
        <v>0</v>
      </c>
      <c r="BW1599">
        <v>876</v>
      </c>
      <c r="BY1599">
        <v>3</v>
      </c>
      <c r="BZ1599">
        <v>5</v>
      </c>
      <c r="CG1599">
        <v>0</v>
      </c>
      <c r="CH1599">
        <v>0</v>
      </c>
      <c r="CI1599">
        <v>1350</v>
      </c>
      <c r="CJ1599">
        <v>1.4999999999999999E-2</v>
      </c>
      <c r="CQ1599" t="s">
        <v>165</v>
      </c>
      <c r="CS1599">
        <v>0</v>
      </c>
    </row>
    <row r="1600" spans="1:97" x14ac:dyDescent="0.2">
      <c r="A1600">
        <v>2022</v>
      </c>
      <c r="B1600">
        <v>3</v>
      </c>
      <c r="C1600" s="262">
        <v>44630</v>
      </c>
      <c r="D1600">
        <v>137</v>
      </c>
      <c r="E1600">
        <v>273</v>
      </c>
      <c r="F1600">
        <v>3</v>
      </c>
      <c r="G1600" t="s">
        <v>163</v>
      </c>
      <c r="H1600" t="s">
        <v>164</v>
      </c>
      <c r="I1600" t="s">
        <v>160</v>
      </c>
      <c r="J1600">
        <v>3</v>
      </c>
      <c r="K1600">
        <v>2</v>
      </c>
      <c r="L1600">
        <v>564</v>
      </c>
      <c r="M1600">
        <v>524.52</v>
      </c>
      <c r="N1600">
        <v>603.48</v>
      </c>
      <c r="Q1600">
        <v>722</v>
      </c>
      <c r="R1600">
        <v>689</v>
      </c>
      <c r="S1600">
        <v>695</v>
      </c>
      <c r="V1600">
        <v>586</v>
      </c>
      <c r="W1600">
        <v>562</v>
      </c>
      <c r="X1600">
        <v>580</v>
      </c>
      <c r="AA1600">
        <v>695</v>
      </c>
      <c r="AB1600">
        <v>748</v>
      </c>
      <c r="AC1600">
        <v>802</v>
      </c>
      <c r="AD1600">
        <v>701</v>
      </c>
      <c r="AE1600">
        <v>740</v>
      </c>
      <c r="AF1600">
        <v>605</v>
      </c>
      <c r="AG1600">
        <v>594</v>
      </c>
      <c r="AH1600">
        <v>610</v>
      </c>
      <c r="AI1600">
        <v>579</v>
      </c>
      <c r="AJ1600">
        <v>606</v>
      </c>
      <c r="AM1600">
        <v>724</v>
      </c>
      <c r="AN1600">
        <v>590.25</v>
      </c>
      <c r="AP1600">
        <v>93</v>
      </c>
      <c r="AQ1600">
        <v>116</v>
      </c>
      <c r="AR1600"/>
      <c r="AS1600"/>
      <c r="BG1600">
        <v>0</v>
      </c>
      <c r="BH1600"/>
      <c r="BV1600">
        <v>0</v>
      </c>
      <c r="BW1600"/>
      <c r="CG1600">
        <v>0</v>
      </c>
      <c r="CH1600">
        <v>0</v>
      </c>
      <c r="CI1600"/>
      <c r="CJ1600">
        <v>1.4999999999999999E-2</v>
      </c>
      <c r="CQ1600" t="s">
        <v>165</v>
      </c>
      <c r="CS1600">
        <v>0</v>
      </c>
    </row>
    <row r="1601" spans="1:97" x14ac:dyDescent="0.2">
      <c r="A1601">
        <v>2022</v>
      </c>
      <c r="B1601">
        <v>3</v>
      </c>
      <c r="C1601" s="262">
        <v>44630</v>
      </c>
      <c r="D1601">
        <v>295</v>
      </c>
      <c r="E1601">
        <v>219</v>
      </c>
      <c r="F1601">
        <v>3</v>
      </c>
      <c r="G1601" t="s">
        <v>195</v>
      </c>
      <c r="H1601" t="s">
        <v>196</v>
      </c>
      <c r="I1601" t="s">
        <v>160</v>
      </c>
      <c r="J1601">
        <v>6</v>
      </c>
      <c r="K1601">
        <v>1</v>
      </c>
      <c r="L1601">
        <v>114</v>
      </c>
      <c r="M1601">
        <v>106.02</v>
      </c>
      <c r="N1601">
        <v>121.98</v>
      </c>
      <c r="AK1601">
        <v>138</v>
      </c>
      <c r="AM1601"/>
      <c r="AN1601"/>
      <c r="AP1601">
        <v>238</v>
      </c>
      <c r="AQ1601">
        <v>91</v>
      </c>
      <c r="AR1601">
        <v>4.3478260869565224</v>
      </c>
      <c r="AS1601">
        <v>4.3478260869565224</v>
      </c>
      <c r="BG1601">
        <v>0</v>
      </c>
      <c r="BH1601"/>
      <c r="BV1601">
        <v>0</v>
      </c>
      <c r="BW1601"/>
      <c r="CG1601">
        <v>0</v>
      </c>
      <c r="CH1601">
        <v>0</v>
      </c>
      <c r="CI1601"/>
      <c r="CJ1601">
        <v>1.4999999999999999E-2</v>
      </c>
      <c r="CQ1601" t="s">
        <v>165</v>
      </c>
      <c r="CR1601" t="s">
        <v>165</v>
      </c>
      <c r="CS1601">
        <v>0</v>
      </c>
    </row>
    <row r="1602" spans="1:97" x14ac:dyDescent="0.2">
      <c r="A1602">
        <v>2022</v>
      </c>
      <c r="B1602">
        <v>3</v>
      </c>
      <c r="C1602" s="262">
        <v>44630</v>
      </c>
      <c r="D1602">
        <v>381</v>
      </c>
      <c r="E1602">
        <v>445</v>
      </c>
      <c r="F1602">
        <v>3</v>
      </c>
      <c r="G1602" t="s">
        <v>321</v>
      </c>
      <c r="H1602" t="s">
        <v>322</v>
      </c>
      <c r="I1602" t="s">
        <v>160</v>
      </c>
      <c r="J1602">
        <v>3</v>
      </c>
      <c r="K1602">
        <v>1</v>
      </c>
      <c r="L1602">
        <v>28</v>
      </c>
      <c r="M1602">
        <v>25.2</v>
      </c>
      <c r="N1602">
        <v>30.8</v>
      </c>
      <c r="P1602">
        <v>37</v>
      </c>
      <c r="Q1602">
        <v>37</v>
      </c>
      <c r="R1602">
        <v>38</v>
      </c>
      <c r="S1602">
        <v>37</v>
      </c>
      <c r="U1602">
        <v>30</v>
      </c>
      <c r="V1602">
        <v>28</v>
      </c>
      <c r="W1602">
        <v>28</v>
      </c>
      <c r="X1602">
        <v>28</v>
      </c>
      <c r="AA1602">
        <v>32</v>
      </c>
      <c r="AB1602">
        <v>33</v>
      </c>
      <c r="AC1602">
        <v>34</v>
      </c>
      <c r="AD1602">
        <v>35</v>
      </c>
      <c r="AE1602">
        <v>33</v>
      </c>
      <c r="AF1602">
        <v>28</v>
      </c>
      <c r="AG1602">
        <v>26</v>
      </c>
      <c r="AH1602">
        <v>30</v>
      </c>
      <c r="AI1602">
        <v>29</v>
      </c>
      <c r="AJ1602">
        <v>28</v>
      </c>
      <c r="AM1602">
        <v>35.111111111111107</v>
      </c>
      <c r="AN1602">
        <v>28.333333333333329</v>
      </c>
      <c r="AP1602">
        <v>75</v>
      </c>
      <c r="AQ1602">
        <v>144</v>
      </c>
      <c r="AR1602"/>
      <c r="AS1602"/>
      <c r="AV1602">
        <v>1000</v>
      </c>
      <c r="AW1602">
        <v>2</v>
      </c>
      <c r="AX1602">
        <v>1</v>
      </c>
      <c r="AY1602">
        <v>1</v>
      </c>
      <c r="BG1602">
        <v>0</v>
      </c>
      <c r="BH1602">
        <v>1000</v>
      </c>
      <c r="BK1602">
        <v>800</v>
      </c>
      <c r="BL1602">
        <v>1</v>
      </c>
      <c r="BM1602">
        <v>1</v>
      </c>
      <c r="BN1602">
        <v>2</v>
      </c>
      <c r="BV1602">
        <v>0</v>
      </c>
      <c r="BW1602">
        <v>800</v>
      </c>
      <c r="BX1602">
        <v>3</v>
      </c>
      <c r="BY1602">
        <v>2</v>
      </c>
      <c r="BZ1602">
        <v>3</v>
      </c>
      <c r="CG1602">
        <v>0</v>
      </c>
      <c r="CH1602">
        <v>0</v>
      </c>
      <c r="CI1602">
        <v>1800</v>
      </c>
      <c r="CJ1602">
        <v>1.4999999999999999E-2</v>
      </c>
      <c r="CQ1602" t="s">
        <v>169</v>
      </c>
      <c r="CR1602" t="s">
        <v>179</v>
      </c>
      <c r="CS1602">
        <v>0</v>
      </c>
    </row>
    <row r="1603" spans="1:97" x14ac:dyDescent="0.2">
      <c r="A1603">
        <v>2022</v>
      </c>
      <c r="B1603">
        <v>3</v>
      </c>
      <c r="C1603" s="262">
        <v>44630</v>
      </c>
      <c r="D1603">
        <v>381</v>
      </c>
      <c r="E1603">
        <v>446</v>
      </c>
      <c r="F1603">
        <v>3</v>
      </c>
      <c r="G1603" t="s">
        <v>324</v>
      </c>
      <c r="H1603" t="s">
        <v>325</v>
      </c>
      <c r="I1603" t="s">
        <v>160</v>
      </c>
      <c r="J1603">
        <v>3</v>
      </c>
      <c r="K1603">
        <v>1</v>
      </c>
      <c r="L1603">
        <v>167</v>
      </c>
      <c r="M1603">
        <v>150.30000000000001</v>
      </c>
      <c r="N1603">
        <v>183.7</v>
      </c>
      <c r="P1603">
        <v>219</v>
      </c>
      <c r="Q1603">
        <v>194</v>
      </c>
      <c r="R1603">
        <v>204</v>
      </c>
      <c r="S1603">
        <v>200</v>
      </c>
      <c r="U1603">
        <v>185</v>
      </c>
      <c r="V1603">
        <v>176</v>
      </c>
      <c r="W1603">
        <v>175</v>
      </c>
      <c r="X1603">
        <v>175</v>
      </c>
      <c r="AA1603">
        <v>194</v>
      </c>
      <c r="AB1603">
        <v>193</v>
      </c>
      <c r="AC1603">
        <v>192</v>
      </c>
      <c r="AD1603">
        <v>212</v>
      </c>
      <c r="AE1603">
        <v>204</v>
      </c>
      <c r="AF1603">
        <v>170</v>
      </c>
      <c r="AG1603">
        <v>164</v>
      </c>
      <c r="AH1603">
        <v>174</v>
      </c>
      <c r="AI1603">
        <v>180</v>
      </c>
      <c r="AJ1603">
        <v>178</v>
      </c>
      <c r="AM1603">
        <v>201.33333333333329</v>
      </c>
      <c r="AN1603">
        <v>175.2222222222222</v>
      </c>
      <c r="AP1603">
        <v>75</v>
      </c>
      <c r="AQ1603">
        <v>144</v>
      </c>
      <c r="AR1603"/>
      <c r="AS1603"/>
      <c r="AV1603">
        <v>960</v>
      </c>
      <c r="AW1603">
        <v>1</v>
      </c>
      <c r="AX1603">
        <v>2</v>
      </c>
      <c r="AY1603">
        <v>3</v>
      </c>
      <c r="BG1603">
        <v>0</v>
      </c>
      <c r="BH1603">
        <v>960</v>
      </c>
      <c r="BK1603">
        <v>900</v>
      </c>
      <c r="BM1603">
        <v>1</v>
      </c>
      <c r="BN1603">
        <v>3</v>
      </c>
      <c r="BV1603">
        <v>0</v>
      </c>
      <c r="BW1603">
        <v>900</v>
      </c>
      <c r="BY1603">
        <v>3</v>
      </c>
      <c r="BZ1603">
        <v>6</v>
      </c>
      <c r="CG1603">
        <v>0</v>
      </c>
      <c r="CH1603">
        <v>0</v>
      </c>
      <c r="CI1603">
        <v>1860</v>
      </c>
      <c r="CJ1603">
        <v>1.4999999999999999E-2</v>
      </c>
      <c r="CQ1603" t="s">
        <v>169</v>
      </c>
      <c r="CR1603" t="s">
        <v>179</v>
      </c>
      <c r="CS1603">
        <v>0</v>
      </c>
    </row>
    <row r="1604" spans="1:97" x14ac:dyDescent="0.2">
      <c r="A1604">
        <v>2022</v>
      </c>
      <c r="B1604">
        <v>3</v>
      </c>
      <c r="C1604" s="262">
        <v>44630</v>
      </c>
      <c r="D1604">
        <v>381</v>
      </c>
      <c r="E1604">
        <v>447</v>
      </c>
      <c r="F1604">
        <v>3</v>
      </c>
      <c r="G1604" t="s">
        <v>330</v>
      </c>
      <c r="H1604" t="s">
        <v>331</v>
      </c>
      <c r="I1604" t="s">
        <v>160</v>
      </c>
      <c r="J1604">
        <v>3</v>
      </c>
      <c r="K1604">
        <v>1</v>
      </c>
      <c r="L1604">
        <v>177</v>
      </c>
      <c r="M1604">
        <v>159.30000000000001</v>
      </c>
      <c r="N1604">
        <v>194.7</v>
      </c>
      <c r="P1604">
        <v>219</v>
      </c>
      <c r="Q1604">
        <v>194</v>
      </c>
      <c r="R1604">
        <v>198</v>
      </c>
      <c r="S1604">
        <v>196</v>
      </c>
      <c r="U1604">
        <v>188</v>
      </c>
      <c r="V1604">
        <v>182</v>
      </c>
      <c r="W1604">
        <v>178</v>
      </c>
      <c r="X1604">
        <v>175</v>
      </c>
      <c r="AA1604">
        <v>195</v>
      </c>
      <c r="AB1604">
        <v>197</v>
      </c>
      <c r="AC1604">
        <v>182</v>
      </c>
      <c r="AD1604">
        <v>188</v>
      </c>
      <c r="AE1604">
        <v>191</v>
      </c>
      <c r="AF1604">
        <v>169</v>
      </c>
      <c r="AG1604">
        <v>160</v>
      </c>
      <c r="AH1604">
        <v>165</v>
      </c>
      <c r="AI1604">
        <v>171</v>
      </c>
      <c r="AJ1604">
        <v>164</v>
      </c>
      <c r="AM1604">
        <v>195.55555555555549</v>
      </c>
      <c r="AN1604">
        <v>172.44444444444451</v>
      </c>
      <c r="AP1604">
        <v>75</v>
      </c>
      <c r="AQ1604">
        <v>144</v>
      </c>
      <c r="AR1604"/>
      <c r="AS1604"/>
      <c r="AV1604">
        <v>980</v>
      </c>
      <c r="AW1604">
        <v>2</v>
      </c>
      <c r="AX1604">
        <v>1</v>
      </c>
      <c r="AY1604">
        <v>4</v>
      </c>
      <c r="BG1604">
        <v>0</v>
      </c>
      <c r="BH1604">
        <v>980</v>
      </c>
      <c r="BK1604">
        <v>860</v>
      </c>
      <c r="BL1604">
        <v>2</v>
      </c>
      <c r="BN1604">
        <v>2</v>
      </c>
      <c r="BV1604">
        <v>0</v>
      </c>
      <c r="BW1604">
        <v>860</v>
      </c>
      <c r="BX1604">
        <v>4</v>
      </c>
      <c r="BZ1604">
        <v>6</v>
      </c>
      <c r="CG1604">
        <v>0</v>
      </c>
      <c r="CH1604">
        <v>0</v>
      </c>
      <c r="CI1604">
        <v>1840</v>
      </c>
      <c r="CJ1604">
        <v>1.4999999999999999E-2</v>
      </c>
      <c r="CQ1604" t="s">
        <v>169</v>
      </c>
      <c r="CR1604" t="s">
        <v>179</v>
      </c>
      <c r="CS1604">
        <v>0</v>
      </c>
    </row>
    <row r="1605" spans="1:97" x14ac:dyDescent="0.2">
      <c r="A1605">
        <v>2022</v>
      </c>
      <c r="B1605">
        <v>3</v>
      </c>
      <c r="C1605" s="262">
        <v>44630</v>
      </c>
      <c r="D1605">
        <v>381</v>
      </c>
      <c r="E1605">
        <v>448</v>
      </c>
      <c r="F1605">
        <v>3</v>
      </c>
      <c r="G1605" t="s">
        <v>327</v>
      </c>
      <c r="H1605" t="s">
        <v>328</v>
      </c>
      <c r="I1605" t="s">
        <v>160</v>
      </c>
      <c r="J1605">
        <v>3</v>
      </c>
      <c r="K1605">
        <v>1</v>
      </c>
      <c r="L1605">
        <v>23</v>
      </c>
      <c r="M1605">
        <v>20.7</v>
      </c>
      <c r="N1605">
        <v>25.3</v>
      </c>
      <c r="P1605">
        <v>31</v>
      </c>
      <c r="Q1605">
        <v>22</v>
      </c>
      <c r="R1605">
        <v>40</v>
      </c>
      <c r="S1605">
        <v>38</v>
      </c>
      <c r="U1605">
        <v>25</v>
      </c>
      <c r="V1605">
        <v>18</v>
      </c>
      <c r="W1605">
        <v>25</v>
      </c>
      <c r="X1605">
        <v>23</v>
      </c>
      <c r="Y1605">
        <v>145</v>
      </c>
      <c r="Z1605">
        <v>143</v>
      </c>
      <c r="AA1605">
        <v>27</v>
      </c>
      <c r="AB1605">
        <v>29</v>
      </c>
      <c r="AC1605">
        <v>28</v>
      </c>
      <c r="AD1605">
        <v>29</v>
      </c>
      <c r="AE1605">
        <v>28</v>
      </c>
      <c r="AF1605">
        <v>24</v>
      </c>
      <c r="AG1605">
        <v>25</v>
      </c>
      <c r="AH1605">
        <v>24</v>
      </c>
      <c r="AI1605">
        <v>25</v>
      </c>
      <c r="AJ1605">
        <v>23</v>
      </c>
      <c r="AK1605">
        <v>135</v>
      </c>
      <c r="AL1605">
        <v>135</v>
      </c>
      <c r="AM1605">
        <v>30.222222222222221</v>
      </c>
      <c r="AN1605">
        <v>23.555555555555561</v>
      </c>
      <c r="AP1605">
        <v>75</v>
      </c>
      <c r="AQ1605">
        <v>144</v>
      </c>
      <c r="AR1605">
        <v>8.6330935251798557</v>
      </c>
      <c r="AS1605">
        <v>8.6330935251798557</v>
      </c>
      <c r="AV1605">
        <v>980</v>
      </c>
      <c r="AW1605">
        <v>2</v>
      </c>
      <c r="AX1605">
        <v>4</v>
      </c>
      <c r="AY1605">
        <v>2</v>
      </c>
      <c r="BG1605">
        <v>0</v>
      </c>
      <c r="BH1605">
        <v>980</v>
      </c>
      <c r="BK1605">
        <v>860</v>
      </c>
      <c r="BM1605">
        <v>2</v>
      </c>
      <c r="BN1605">
        <v>5</v>
      </c>
      <c r="BV1605">
        <v>0</v>
      </c>
      <c r="BW1605">
        <v>860</v>
      </c>
      <c r="BY1605">
        <v>6</v>
      </c>
      <c r="BZ1605">
        <v>7</v>
      </c>
      <c r="CG1605">
        <v>0</v>
      </c>
      <c r="CH1605">
        <v>0</v>
      </c>
      <c r="CI1605">
        <v>1840</v>
      </c>
      <c r="CJ1605">
        <v>1.4999999999999999E-2</v>
      </c>
      <c r="CQ1605" t="s">
        <v>169</v>
      </c>
      <c r="CR1605" t="s">
        <v>179</v>
      </c>
      <c r="CS1605">
        <v>0</v>
      </c>
    </row>
    <row r="1606" spans="1:97" x14ac:dyDescent="0.2">
      <c r="A1606">
        <v>2022</v>
      </c>
      <c r="B1606">
        <v>3</v>
      </c>
      <c r="C1606" s="262">
        <v>44630</v>
      </c>
      <c r="D1606">
        <v>301</v>
      </c>
      <c r="E1606">
        <v>225</v>
      </c>
      <c r="F1606">
        <v>4</v>
      </c>
      <c r="G1606" t="s">
        <v>297</v>
      </c>
      <c r="H1606" t="s">
        <v>298</v>
      </c>
      <c r="I1606" t="s">
        <v>160</v>
      </c>
      <c r="J1606">
        <v>6</v>
      </c>
      <c r="K1606">
        <v>1</v>
      </c>
      <c r="L1606">
        <v>372</v>
      </c>
      <c r="M1606">
        <v>345.96</v>
      </c>
      <c r="N1606">
        <v>398.04</v>
      </c>
      <c r="P1606">
        <v>495</v>
      </c>
      <c r="Q1606">
        <v>408</v>
      </c>
      <c r="R1606">
        <v>432</v>
      </c>
      <c r="S1606">
        <v>421</v>
      </c>
      <c r="U1606">
        <v>392</v>
      </c>
      <c r="V1606">
        <v>364</v>
      </c>
      <c r="W1606">
        <v>374</v>
      </c>
      <c r="X1606">
        <v>368</v>
      </c>
      <c r="Y1606">
        <v>136</v>
      </c>
      <c r="Z1606">
        <v>138</v>
      </c>
      <c r="AA1606">
        <v>462</v>
      </c>
      <c r="AB1606">
        <v>426</v>
      </c>
      <c r="AC1606">
        <v>449</v>
      </c>
      <c r="AF1606">
        <v>400</v>
      </c>
      <c r="AG1606">
        <v>383</v>
      </c>
      <c r="AH1606">
        <v>393</v>
      </c>
      <c r="AM1606">
        <v>441.85714285714278</v>
      </c>
      <c r="AN1606">
        <v>382</v>
      </c>
      <c r="AP1606">
        <v>169</v>
      </c>
      <c r="AQ1606">
        <v>128</v>
      </c>
      <c r="AR1606">
        <v>4.3795620437956204</v>
      </c>
      <c r="AS1606">
        <v>4.3795620437956204</v>
      </c>
      <c r="AV1606">
        <v>1296</v>
      </c>
      <c r="AW1606">
        <v>2</v>
      </c>
      <c r="AX1606">
        <v>6</v>
      </c>
      <c r="AY1606">
        <v>4</v>
      </c>
      <c r="BG1606">
        <v>0</v>
      </c>
      <c r="BH1606">
        <v>1296</v>
      </c>
      <c r="BL1606">
        <v>2</v>
      </c>
      <c r="BN1606">
        <v>6</v>
      </c>
      <c r="BV1606">
        <v>0</v>
      </c>
      <c r="BW1606"/>
      <c r="BX1606">
        <v>4</v>
      </c>
      <c r="BZ1606">
        <v>10</v>
      </c>
      <c r="CG1606">
        <v>0</v>
      </c>
      <c r="CH1606">
        <v>0</v>
      </c>
      <c r="CI1606"/>
      <c r="CJ1606">
        <v>1.4999999999999999E-2</v>
      </c>
      <c r="CQ1606" t="s">
        <v>165</v>
      </c>
      <c r="CR1606" t="s">
        <v>165</v>
      </c>
      <c r="CS1606">
        <v>0</v>
      </c>
    </row>
    <row r="1607" spans="1:97" x14ac:dyDescent="0.2">
      <c r="A1607">
        <v>2022</v>
      </c>
      <c r="B1607">
        <v>3</v>
      </c>
      <c r="C1607" s="262">
        <v>44630</v>
      </c>
      <c r="D1607">
        <v>135</v>
      </c>
      <c r="E1607">
        <v>271</v>
      </c>
      <c r="F1607">
        <v>5</v>
      </c>
      <c r="G1607" t="s">
        <v>337</v>
      </c>
      <c r="H1607" t="s">
        <v>338</v>
      </c>
      <c r="I1607" t="s">
        <v>160</v>
      </c>
      <c r="J1607">
        <v>4</v>
      </c>
      <c r="K1607">
        <v>2</v>
      </c>
      <c r="L1607">
        <v>161</v>
      </c>
      <c r="M1607">
        <v>149.72999999999999</v>
      </c>
      <c r="N1607">
        <v>172.27</v>
      </c>
      <c r="S1607">
        <v>218</v>
      </c>
      <c r="X1607">
        <v>175</v>
      </c>
      <c r="Z1607">
        <v>108</v>
      </c>
      <c r="AA1607">
        <v>184</v>
      </c>
      <c r="AB1607">
        <v>194</v>
      </c>
      <c r="AC1607">
        <v>199</v>
      </c>
      <c r="AD1607">
        <v>183</v>
      </c>
      <c r="AE1607">
        <v>196</v>
      </c>
      <c r="AF1607">
        <v>152</v>
      </c>
      <c r="AG1607">
        <v>159</v>
      </c>
      <c r="AH1607">
        <v>162</v>
      </c>
      <c r="AI1607">
        <v>150</v>
      </c>
      <c r="AJ1607">
        <v>176</v>
      </c>
      <c r="AM1607">
        <v>195.66666666666671</v>
      </c>
      <c r="AN1607">
        <v>162.33333333333329</v>
      </c>
      <c r="AP1607">
        <v>151</v>
      </c>
      <c r="AQ1607">
        <v>95</v>
      </c>
      <c r="AR1607">
        <v>8.3333333333333339</v>
      </c>
      <c r="AS1607">
        <v>8.3333333333333339</v>
      </c>
      <c r="AV1607">
        <v>350</v>
      </c>
      <c r="AW1607">
        <v>3</v>
      </c>
      <c r="AX1607">
        <v>6</v>
      </c>
      <c r="AY1607">
        <v>4</v>
      </c>
      <c r="BG1607">
        <v>0</v>
      </c>
      <c r="BH1607">
        <v>350</v>
      </c>
      <c r="BK1607">
        <v>1630</v>
      </c>
      <c r="BL1607">
        <v>2</v>
      </c>
      <c r="BM1607">
        <v>3</v>
      </c>
      <c r="BN1607">
        <v>4</v>
      </c>
      <c r="BV1607">
        <v>0</v>
      </c>
      <c r="BW1607">
        <v>1630</v>
      </c>
      <c r="BX1607">
        <v>2</v>
      </c>
      <c r="BY1607">
        <v>4</v>
      </c>
      <c r="BZ1607">
        <v>4</v>
      </c>
      <c r="CG1607">
        <v>0</v>
      </c>
      <c r="CH1607">
        <v>0</v>
      </c>
      <c r="CI1607">
        <v>1980</v>
      </c>
      <c r="CJ1607">
        <v>1.4999999999999999E-2</v>
      </c>
      <c r="CQ1607" t="s">
        <v>165</v>
      </c>
      <c r="CS1607">
        <v>0</v>
      </c>
    </row>
    <row r="1608" spans="1:97" x14ac:dyDescent="0.2">
      <c r="A1608">
        <v>2022</v>
      </c>
      <c r="B1608">
        <v>3</v>
      </c>
      <c r="C1608" s="262">
        <v>44630</v>
      </c>
      <c r="D1608">
        <v>376</v>
      </c>
      <c r="E1608">
        <v>438</v>
      </c>
      <c r="F1608">
        <v>5</v>
      </c>
      <c r="G1608" t="s">
        <v>197</v>
      </c>
      <c r="H1608" t="s">
        <v>198</v>
      </c>
      <c r="I1608" t="s">
        <v>160</v>
      </c>
      <c r="J1608">
        <v>3</v>
      </c>
      <c r="K1608">
        <v>2</v>
      </c>
      <c r="L1608">
        <v>335</v>
      </c>
      <c r="M1608">
        <v>315.23500000000001</v>
      </c>
      <c r="N1608">
        <v>358.78500000000003</v>
      </c>
      <c r="P1608">
        <v>448</v>
      </c>
      <c r="Q1608">
        <v>424</v>
      </c>
      <c r="R1608">
        <v>433</v>
      </c>
      <c r="S1608">
        <v>437</v>
      </c>
      <c r="U1608">
        <v>344</v>
      </c>
      <c r="V1608">
        <v>342</v>
      </c>
      <c r="W1608">
        <v>344</v>
      </c>
      <c r="X1608">
        <v>342</v>
      </c>
      <c r="Y1608">
        <v>150</v>
      </c>
      <c r="Z1608">
        <v>150</v>
      </c>
      <c r="AA1608">
        <v>469</v>
      </c>
      <c r="AB1608">
        <v>465</v>
      </c>
      <c r="AC1608">
        <v>498</v>
      </c>
      <c r="AD1608">
        <v>486</v>
      </c>
      <c r="AE1608">
        <v>469</v>
      </c>
      <c r="AF1608">
        <v>366</v>
      </c>
      <c r="AG1608">
        <v>369</v>
      </c>
      <c r="AH1608">
        <v>355</v>
      </c>
      <c r="AI1608">
        <v>357</v>
      </c>
      <c r="AJ1608">
        <v>360</v>
      </c>
      <c r="AK1608">
        <v>150</v>
      </c>
      <c r="AL1608">
        <v>130</v>
      </c>
      <c r="AM1608">
        <v>458.77777777777783</v>
      </c>
      <c r="AN1608">
        <v>353.22222222222217</v>
      </c>
      <c r="AP1608">
        <v>75</v>
      </c>
      <c r="AQ1608">
        <v>144</v>
      </c>
      <c r="AR1608">
        <v>8.2758620689655178</v>
      </c>
      <c r="AS1608">
        <v>8.2758620689655178</v>
      </c>
      <c r="AV1608">
        <v>684</v>
      </c>
      <c r="AW1608">
        <v>6</v>
      </c>
      <c r="AX1608">
        <v>8</v>
      </c>
      <c r="AY1608">
        <v>6</v>
      </c>
      <c r="BG1608">
        <v>0</v>
      </c>
      <c r="BH1608">
        <v>684</v>
      </c>
      <c r="BK1608">
        <v>1188</v>
      </c>
      <c r="BL1608">
        <v>1</v>
      </c>
      <c r="BM1608">
        <v>2</v>
      </c>
      <c r="BN1608">
        <v>5</v>
      </c>
      <c r="BP1608">
        <v>3</v>
      </c>
      <c r="BV1608">
        <v>0</v>
      </c>
      <c r="BW1608">
        <v>1188</v>
      </c>
      <c r="BX1608">
        <v>3</v>
      </c>
      <c r="BY1608">
        <v>5</v>
      </c>
      <c r="BZ1608">
        <v>5</v>
      </c>
      <c r="CG1608">
        <v>0</v>
      </c>
      <c r="CH1608">
        <v>0</v>
      </c>
      <c r="CI1608">
        <v>1872</v>
      </c>
      <c r="CJ1608">
        <v>1.4999999999999999E-2</v>
      </c>
      <c r="CQ1608" t="s">
        <v>174</v>
      </c>
      <c r="CR1608" t="s">
        <v>175</v>
      </c>
      <c r="CS1608">
        <v>0</v>
      </c>
    </row>
    <row r="1609" spans="1:97" x14ac:dyDescent="0.2">
      <c r="A1609">
        <v>2022</v>
      </c>
      <c r="B1609">
        <v>3</v>
      </c>
      <c r="C1609" s="262">
        <v>44630</v>
      </c>
      <c r="D1609">
        <v>380</v>
      </c>
      <c r="E1609">
        <v>444</v>
      </c>
      <c r="F1609">
        <v>5</v>
      </c>
      <c r="G1609" t="s">
        <v>452</v>
      </c>
      <c r="H1609" t="s">
        <v>453</v>
      </c>
      <c r="I1609" t="s">
        <v>160</v>
      </c>
      <c r="J1609">
        <v>4</v>
      </c>
      <c r="K1609">
        <v>2</v>
      </c>
      <c r="L1609">
        <v>166</v>
      </c>
      <c r="M1609">
        <v>159.02799999999999</v>
      </c>
      <c r="N1609">
        <v>175.96</v>
      </c>
      <c r="Y1609">
        <v>166</v>
      </c>
      <c r="AM1609"/>
      <c r="AN1609"/>
      <c r="AP1609">
        <v>90</v>
      </c>
      <c r="AQ1609">
        <v>160</v>
      </c>
      <c r="AR1609">
        <v>5.4216867469879517</v>
      </c>
      <c r="AS1609">
        <v>5.4216867469879517</v>
      </c>
      <c r="BG1609">
        <v>0</v>
      </c>
      <c r="BH1609"/>
      <c r="BV1609">
        <v>0</v>
      </c>
      <c r="BW1609"/>
      <c r="CG1609">
        <v>0</v>
      </c>
      <c r="CH1609">
        <v>0</v>
      </c>
      <c r="CI1609"/>
      <c r="CJ1609">
        <v>1.4999999999999999E-2</v>
      </c>
      <c r="CQ1609" t="s">
        <v>380</v>
      </c>
      <c r="CR1609" t="s">
        <v>381</v>
      </c>
      <c r="CS1609">
        <v>0</v>
      </c>
    </row>
    <row r="1610" spans="1:97" x14ac:dyDescent="0.2">
      <c r="A1610">
        <v>2022</v>
      </c>
      <c r="B1610">
        <v>3</v>
      </c>
      <c r="C1610" s="262">
        <v>44630</v>
      </c>
      <c r="D1610">
        <v>418</v>
      </c>
      <c r="E1610">
        <v>662</v>
      </c>
      <c r="F1610">
        <v>5</v>
      </c>
      <c r="G1610" t="s">
        <v>454</v>
      </c>
      <c r="H1610" t="s">
        <v>455</v>
      </c>
      <c r="I1610" t="s">
        <v>379</v>
      </c>
      <c r="J1610">
        <v>1</v>
      </c>
      <c r="K1610">
        <v>4</v>
      </c>
      <c r="L1610">
        <v>386</v>
      </c>
      <c r="M1610">
        <v>355.12</v>
      </c>
      <c r="N1610">
        <v>416.88</v>
      </c>
      <c r="AM1610"/>
      <c r="AN1610"/>
      <c r="AP1610">
        <v>21</v>
      </c>
      <c r="AQ1610">
        <v>171</v>
      </c>
      <c r="AR1610"/>
      <c r="AS1610"/>
      <c r="AW1610">
        <v>4</v>
      </c>
      <c r="AX1610">
        <v>2</v>
      </c>
      <c r="AY1610">
        <v>8</v>
      </c>
      <c r="BG1610">
        <v>0</v>
      </c>
      <c r="BH1610"/>
      <c r="BK1610">
        <v>432</v>
      </c>
      <c r="BV1610">
        <v>0</v>
      </c>
      <c r="BW1610">
        <v>432</v>
      </c>
      <c r="CG1610">
        <v>0</v>
      </c>
      <c r="CH1610">
        <v>0</v>
      </c>
      <c r="CI1610"/>
      <c r="CJ1610">
        <v>1.4999999999999999E-2</v>
      </c>
      <c r="CQ1610" t="s">
        <v>380</v>
      </c>
      <c r="CR1610" t="s">
        <v>381</v>
      </c>
      <c r="CS1610">
        <v>0</v>
      </c>
    </row>
    <row r="1611" spans="1:97" x14ac:dyDescent="0.2">
      <c r="A1611">
        <v>2022</v>
      </c>
      <c r="B1611">
        <v>3</v>
      </c>
      <c r="C1611" s="262">
        <v>44630</v>
      </c>
      <c r="D1611">
        <v>380</v>
      </c>
      <c r="E1611">
        <v>443</v>
      </c>
      <c r="F1611">
        <v>6</v>
      </c>
      <c r="G1611" t="s">
        <v>450</v>
      </c>
      <c r="H1611" t="s">
        <v>451</v>
      </c>
      <c r="I1611" t="s">
        <v>160</v>
      </c>
      <c r="J1611">
        <v>4</v>
      </c>
      <c r="K1611">
        <v>2</v>
      </c>
      <c r="L1611">
        <v>184</v>
      </c>
      <c r="M1611">
        <v>177.00800000000001</v>
      </c>
      <c r="N1611">
        <v>195.04</v>
      </c>
      <c r="P1611">
        <v>306</v>
      </c>
      <c r="Q1611">
        <v>273</v>
      </c>
      <c r="U1611">
        <v>199</v>
      </c>
      <c r="V1611">
        <v>190</v>
      </c>
      <c r="AM1611">
        <v>289.5</v>
      </c>
      <c r="AN1611">
        <v>194.5</v>
      </c>
      <c r="AP1611">
        <v>90</v>
      </c>
      <c r="AQ1611">
        <v>160</v>
      </c>
      <c r="AR1611"/>
      <c r="AS1611"/>
      <c r="AV1611">
        <v>588</v>
      </c>
      <c r="AW1611">
        <v>4</v>
      </c>
      <c r="AX1611">
        <v>6</v>
      </c>
      <c r="AY1611">
        <v>6</v>
      </c>
      <c r="BG1611">
        <v>0</v>
      </c>
      <c r="BH1611">
        <v>588</v>
      </c>
      <c r="BK1611">
        <v>648</v>
      </c>
      <c r="BV1611">
        <v>0</v>
      </c>
      <c r="BW1611">
        <v>648</v>
      </c>
      <c r="CG1611">
        <v>0</v>
      </c>
      <c r="CH1611">
        <v>0</v>
      </c>
      <c r="CI1611">
        <v>1236</v>
      </c>
      <c r="CJ1611">
        <v>1.4999999999999999E-2</v>
      </c>
      <c r="CQ1611" t="s">
        <v>380</v>
      </c>
      <c r="CR1611" t="s">
        <v>381</v>
      </c>
      <c r="CS1611">
        <v>0</v>
      </c>
    </row>
    <row r="1612" spans="1:97" x14ac:dyDescent="0.2">
      <c r="A1612">
        <v>2022</v>
      </c>
      <c r="B1612">
        <v>3</v>
      </c>
      <c r="C1612" s="262">
        <v>44630</v>
      </c>
      <c r="D1612">
        <v>380</v>
      </c>
      <c r="E1612">
        <v>444</v>
      </c>
      <c r="F1612">
        <v>6</v>
      </c>
      <c r="G1612" t="s">
        <v>452</v>
      </c>
      <c r="H1612" t="s">
        <v>453</v>
      </c>
      <c r="I1612" t="s">
        <v>160</v>
      </c>
      <c r="J1612">
        <v>4</v>
      </c>
      <c r="K1612">
        <v>2</v>
      </c>
      <c r="L1612">
        <v>166</v>
      </c>
      <c r="M1612">
        <v>159.02799999999999</v>
      </c>
      <c r="N1612">
        <v>175.96</v>
      </c>
      <c r="P1612">
        <v>257</v>
      </c>
      <c r="Q1612">
        <v>220</v>
      </c>
      <c r="U1612">
        <v>175</v>
      </c>
      <c r="V1612">
        <v>171</v>
      </c>
      <c r="AM1612">
        <v>238.5</v>
      </c>
      <c r="AN1612">
        <v>173</v>
      </c>
      <c r="AP1612">
        <v>90</v>
      </c>
      <c r="AQ1612">
        <v>160</v>
      </c>
      <c r="AR1612"/>
      <c r="AS1612"/>
      <c r="BG1612">
        <v>0</v>
      </c>
      <c r="BH1612"/>
      <c r="BV1612">
        <v>0</v>
      </c>
      <c r="BW1612"/>
      <c r="CG1612">
        <v>0</v>
      </c>
      <c r="CH1612">
        <v>0</v>
      </c>
      <c r="CI1612"/>
      <c r="CJ1612">
        <v>1.4999999999999999E-2</v>
      </c>
      <c r="CQ1612" t="s">
        <v>380</v>
      </c>
      <c r="CR1612" t="s">
        <v>381</v>
      </c>
      <c r="CS1612">
        <v>0</v>
      </c>
    </row>
    <row r="1613" spans="1:97" x14ac:dyDescent="0.2">
      <c r="A1613">
        <v>2022</v>
      </c>
      <c r="B1613">
        <v>3</v>
      </c>
      <c r="C1613" s="262">
        <v>44630</v>
      </c>
      <c r="D1613">
        <v>236</v>
      </c>
      <c r="E1613">
        <v>160</v>
      </c>
      <c r="F1613">
        <v>7</v>
      </c>
      <c r="G1613" t="s">
        <v>214</v>
      </c>
      <c r="H1613" t="s">
        <v>215</v>
      </c>
      <c r="I1613" t="s">
        <v>160</v>
      </c>
      <c r="J1613">
        <v>2</v>
      </c>
      <c r="K1613">
        <v>1</v>
      </c>
      <c r="L1613">
        <v>200</v>
      </c>
      <c r="M1613">
        <v>186</v>
      </c>
      <c r="N1613">
        <v>214</v>
      </c>
      <c r="P1613">
        <v>272</v>
      </c>
      <c r="Q1613">
        <v>307</v>
      </c>
      <c r="R1613">
        <v>289</v>
      </c>
      <c r="S1613">
        <v>272</v>
      </c>
      <c r="U1613">
        <v>172</v>
      </c>
      <c r="V1613">
        <v>199</v>
      </c>
      <c r="W1613">
        <v>203</v>
      </c>
      <c r="X1613">
        <v>175</v>
      </c>
      <c r="Y1613">
        <v>84</v>
      </c>
      <c r="Z1613">
        <v>83</v>
      </c>
      <c r="AA1613">
        <v>279</v>
      </c>
      <c r="AB1613">
        <v>270</v>
      </c>
      <c r="AC1613">
        <v>263</v>
      </c>
      <c r="AD1613">
        <v>274</v>
      </c>
      <c r="AE1613">
        <v>271</v>
      </c>
      <c r="AF1613">
        <v>209</v>
      </c>
      <c r="AG1613">
        <v>186</v>
      </c>
      <c r="AH1613">
        <v>183</v>
      </c>
      <c r="AI1613">
        <v>191</v>
      </c>
      <c r="AJ1613">
        <v>208</v>
      </c>
      <c r="AK1613">
        <v>98</v>
      </c>
      <c r="AL1613">
        <v>98</v>
      </c>
      <c r="AM1613">
        <v>277.44444444444451</v>
      </c>
      <c r="AN1613">
        <v>191.7777777777778</v>
      </c>
      <c r="AP1613">
        <v>76</v>
      </c>
      <c r="AQ1613">
        <v>95</v>
      </c>
      <c r="AR1613">
        <v>20</v>
      </c>
      <c r="AS1613">
        <v>20</v>
      </c>
      <c r="AV1613">
        <v>1260</v>
      </c>
      <c r="AW1613">
        <v>4</v>
      </c>
      <c r="AX1613">
        <v>6</v>
      </c>
      <c r="AY1613">
        <v>2</v>
      </c>
      <c r="BG1613">
        <v>0</v>
      </c>
      <c r="BH1613">
        <v>1260</v>
      </c>
      <c r="BM1613">
        <v>2</v>
      </c>
      <c r="BN1613">
        <v>6</v>
      </c>
      <c r="BV1613">
        <v>0</v>
      </c>
      <c r="BW1613"/>
      <c r="BY1613">
        <v>8</v>
      </c>
      <c r="BZ1613">
        <v>8</v>
      </c>
      <c r="CG1613">
        <v>0</v>
      </c>
      <c r="CH1613">
        <v>0</v>
      </c>
      <c r="CI1613"/>
      <c r="CJ1613">
        <v>1.4999999999999999E-2</v>
      </c>
      <c r="CQ1613" t="s">
        <v>216</v>
      </c>
      <c r="CR1613" t="s">
        <v>217</v>
      </c>
      <c r="CS1613">
        <v>0</v>
      </c>
    </row>
    <row r="1614" spans="1:97" x14ac:dyDescent="0.2">
      <c r="A1614">
        <v>2022</v>
      </c>
      <c r="B1614">
        <v>3</v>
      </c>
      <c r="C1614" s="262">
        <v>44630</v>
      </c>
      <c r="D1614">
        <v>47</v>
      </c>
      <c r="E1614">
        <v>122</v>
      </c>
      <c r="F1614">
        <v>8</v>
      </c>
      <c r="G1614" t="s">
        <v>224</v>
      </c>
      <c r="H1614" t="s">
        <v>225</v>
      </c>
      <c r="I1614" t="s">
        <v>221</v>
      </c>
      <c r="J1614">
        <v>2</v>
      </c>
      <c r="K1614">
        <v>1</v>
      </c>
      <c r="L1614">
        <v>280</v>
      </c>
      <c r="M1614">
        <v>267.39999999999998</v>
      </c>
      <c r="N1614">
        <v>292.60000000000002</v>
      </c>
      <c r="P1614">
        <v>360</v>
      </c>
      <c r="U1614">
        <v>274</v>
      </c>
      <c r="AL1614">
        <v>106</v>
      </c>
      <c r="AM1614">
        <v>360</v>
      </c>
      <c r="AN1614">
        <v>274</v>
      </c>
      <c r="AP1614">
        <v>64</v>
      </c>
      <c r="AQ1614">
        <v>113</v>
      </c>
      <c r="AR1614">
        <v>16.981132075471699</v>
      </c>
      <c r="AS1614">
        <v>16.981132075471699</v>
      </c>
      <c r="BG1614">
        <v>0</v>
      </c>
      <c r="BH1614"/>
      <c r="BV1614">
        <v>0</v>
      </c>
      <c r="BW1614"/>
      <c r="CG1614">
        <v>0</v>
      </c>
      <c r="CH1614">
        <v>0</v>
      </c>
      <c r="CI1614"/>
      <c r="CJ1614">
        <v>1.4999999999999999E-2</v>
      </c>
      <c r="CQ1614" t="s">
        <v>174</v>
      </c>
      <c r="CR1614" t="s">
        <v>222</v>
      </c>
      <c r="CS1614">
        <v>0</v>
      </c>
    </row>
    <row r="1615" spans="1:97" x14ac:dyDescent="0.2">
      <c r="A1615">
        <v>2022</v>
      </c>
      <c r="B1615">
        <v>3</v>
      </c>
      <c r="C1615" s="262">
        <v>44630</v>
      </c>
      <c r="D1615">
        <v>395</v>
      </c>
      <c r="E1615">
        <v>607</v>
      </c>
      <c r="F1615">
        <v>8</v>
      </c>
      <c r="G1615" t="s">
        <v>344</v>
      </c>
      <c r="H1615" t="s">
        <v>345</v>
      </c>
      <c r="I1615" t="s">
        <v>160</v>
      </c>
      <c r="J1615">
        <v>3</v>
      </c>
      <c r="K1615">
        <v>3</v>
      </c>
      <c r="L1615">
        <v>100</v>
      </c>
      <c r="M1615">
        <v>93</v>
      </c>
      <c r="N1615">
        <v>107</v>
      </c>
      <c r="R1615">
        <v>145</v>
      </c>
      <c r="S1615">
        <v>138</v>
      </c>
      <c r="W1615">
        <v>118</v>
      </c>
      <c r="X1615">
        <v>109</v>
      </c>
      <c r="AA1615">
        <v>139</v>
      </c>
      <c r="AB1615">
        <v>151</v>
      </c>
      <c r="AC1615">
        <v>149</v>
      </c>
      <c r="AD1615">
        <v>151</v>
      </c>
      <c r="AE1615">
        <v>148</v>
      </c>
      <c r="AF1615">
        <v>117</v>
      </c>
      <c r="AG1615">
        <v>115</v>
      </c>
      <c r="AH1615">
        <v>117</v>
      </c>
      <c r="AI1615">
        <v>119</v>
      </c>
      <c r="AJ1615">
        <v>118</v>
      </c>
      <c r="AM1615">
        <v>145.85714285714289</v>
      </c>
      <c r="AN1615">
        <v>116.1428571428571</v>
      </c>
      <c r="AP1615">
        <v>86</v>
      </c>
      <c r="AQ1615">
        <v>126</v>
      </c>
      <c r="AR1615"/>
      <c r="AS1615"/>
      <c r="AW1615">
        <v>2</v>
      </c>
      <c r="AX1615">
        <v>1</v>
      </c>
      <c r="AY1615">
        <v>2</v>
      </c>
      <c r="BG1615">
        <v>0</v>
      </c>
      <c r="BH1615"/>
      <c r="BV1615">
        <v>0</v>
      </c>
      <c r="BW1615"/>
      <c r="CG1615">
        <v>0</v>
      </c>
      <c r="CH1615">
        <v>0</v>
      </c>
      <c r="CI1615"/>
      <c r="CJ1615">
        <v>1.4999999999999999E-2</v>
      </c>
      <c r="CQ1615" t="s">
        <v>161</v>
      </c>
      <c r="CR1615" t="s">
        <v>162</v>
      </c>
      <c r="CS1615">
        <v>0</v>
      </c>
    </row>
    <row r="1616" spans="1:97" x14ac:dyDescent="0.2">
      <c r="A1616">
        <v>2022</v>
      </c>
      <c r="B1616">
        <v>3</v>
      </c>
      <c r="C1616" s="262">
        <v>44630</v>
      </c>
      <c r="D1616">
        <v>395</v>
      </c>
      <c r="E1616">
        <v>608</v>
      </c>
      <c r="F1616">
        <v>8</v>
      </c>
      <c r="G1616" t="s">
        <v>346</v>
      </c>
      <c r="H1616" t="s">
        <v>347</v>
      </c>
      <c r="I1616" t="s">
        <v>160</v>
      </c>
      <c r="J1616">
        <v>3</v>
      </c>
      <c r="K1616">
        <v>3</v>
      </c>
      <c r="L1616">
        <v>100</v>
      </c>
      <c r="M1616">
        <v>93</v>
      </c>
      <c r="N1616">
        <v>107</v>
      </c>
      <c r="R1616">
        <v>138</v>
      </c>
      <c r="S1616">
        <v>130</v>
      </c>
      <c r="W1616">
        <v>109</v>
      </c>
      <c r="X1616">
        <v>100</v>
      </c>
      <c r="AA1616">
        <v>123</v>
      </c>
      <c r="AB1616">
        <v>126</v>
      </c>
      <c r="AC1616">
        <v>125</v>
      </c>
      <c r="AD1616">
        <v>130</v>
      </c>
      <c r="AE1616">
        <v>127</v>
      </c>
      <c r="AF1616">
        <v>100</v>
      </c>
      <c r="AG1616">
        <v>93</v>
      </c>
      <c r="AH1616">
        <v>104</v>
      </c>
      <c r="AI1616">
        <v>99</v>
      </c>
      <c r="AJ1616">
        <v>106</v>
      </c>
      <c r="AM1616">
        <v>128.42857142857139</v>
      </c>
      <c r="AN1616">
        <v>101.5714285714286</v>
      </c>
      <c r="AP1616">
        <v>86</v>
      </c>
      <c r="AQ1616">
        <v>126</v>
      </c>
      <c r="AR1616"/>
      <c r="AS1616"/>
      <c r="AW1616">
        <v>2</v>
      </c>
      <c r="AX1616">
        <v>2</v>
      </c>
      <c r="AY1616">
        <v>2</v>
      </c>
      <c r="BG1616">
        <v>0</v>
      </c>
      <c r="BH1616"/>
      <c r="BV1616">
        <v>0</v>
      </c>
      <c r="BW1616"/>
      <c r="CG1616">
        <v>0</v>
      </c>
      <c r="CH1616">
        <v>0</v>
      </c>
      <c r="CI1616"/>
      <c r="CJ1616">
        <v>1.4999999999999999E-2</v>
      </c>
      <c r="CQ1616" t="s">
        <v>161</v>
      </c>
      <c r="CR1616" t="s">
        <v>162</v>
      </c>
      <c r="CS1616">
        <v>0</v>
      </c>
    </row>
    <row r="1617" spans="1:97" x14ac:dyDescent="0.2">
      <c r="A1617">
        <v>2022</v>
      </c>
      <c r="B1617">
        <v>3</v>
      </c>
      <c r="C1617" s="262">
        <v>44630</v>
      </c>
      <c r="D1617">
        <v>395</v>
      </c>
      <c r="E1617">
        <v>609</v>
      </c>
      <c r="F1617">
        <v>8</v>
      </c>
      <c r="G1617" t="s">
        <v>158</v>
      </c>
      <c r="H1617" t="s">
        <v>159</v>
      </c>
      <c r="I1617" t="s">
        <v>160</v>
      </c>
      <c r="J1617">
        <v>3</v>
      </c>
      <c r="K1617">
        <v>3</v>
      </c>
      <c r="L1617">
        <v>35</v>
      </c>
      <c r="M1617">
        <v>32.6</v>
      </c>
      <c r="N1617">
        <v>37.5</v>
      </c>
      <c r="R1617">
        <v>58</v>
      </c>
      <c r="S1617">
        <v>56</v>
      </c>
      <c r="W1617">
        <v>51</v>
      </c>
      <c r="X1617">
        <v>49</v>
      </c>
      <c r="Z1617">
        <v>112</v>
      </c>
      <c r="AA1617">
        <v>61</v>
      </c>
      <c r="AB1617">
        <v>60</v>
      </c>
      <c r="AC1617">
        <v>62</v>
      </c>
      <c r="AD1617">
        <v>68</v>
      </c>
      <c r="AE1617">
        <v>64</v>
      </c>
      <c r="AF1617">
        <v>52</v>
      </c>
      <c r="AG1617">
        <v>48</v>
      </c>
      <c r="AH1617">
        <v>50</v>
      </c>
      <c r="AI1617">
        <v>54</v>
      </c>
      <c r="AJ1617">
        <v>50</v>
      </c>
      <c r="AK1617">
        <v>112</v>
      </c>
      <c r="AL1617">
        <v>117</v>
      </c>
      <c r="AM1617">
        <v>61.285714285714278</v>
      </c>
      <c r="AN1617">
        <v>50.571428571428569</v>
      </c>
      <c r="AP1617">
        <v>86</v>
      </c>
      <c r="AQ1617">
        <v>126</v>
      </c>
      <c r="AR1617">
        <v>10.61946902654867</v>
      </c>
      <c r="AS1617">
        <v>10.61946902654867</v>
      </c>
      <c r="AW1617">
        <v>2</v>
      </c>
      <c r="AX1617">
        <v>1</v>
      </c>
      <c r="AY1617">
        <v>1</v>
      </c>
      <c r="BG1617">
        <v>0</v>
      </c>
      <c r="BH1617"/>
      <c r="BV1617">
        <v>0</v>
      </c>
      <c r="BW1617"/>
      <c r="CG1617">
        <v>0</v>
      </c>
      <c r="CH1617">
        <v>0</v>
      </c>
      <c r="CI1617"/>
      <c r="CJ1617">
        <v>1.4999999999999999E-2</v>
      </c>
      <c r="CQ1617" t="s">
        <v>161</v>
      </c>
      <c r="CR1617" t="s">
        <v>162</v>
      </c>
      <c r="CS1617">
        <v>0</v>
      </c>
    </row>
    <row r="1618" spans="1:97" x14ac:dyDescent="0.2">
      <c r="A1618">
        <v>2022</v>
      </c>
      <c r="B1618">
        <v>3</v>
      </c>
      <c r="C1618" s="262">
        <v>44630</v>
      </c>
      <c r="D1618">
        <v>425</v>
      </c>
      <c r="E1618">
        <v>674</v>
      </c>
      <c r="F1618">
        <v>8</v>
      </c>
      <c r="G1618" t="s">
        <v>219</v>
      </c>
      <c r="H1618" t="s">
        <v>220</v>
      </c>
      <c r="I1618" t="s">
        <v>221</v>
      </c>
      <c r="J1618">
        <v>2</v>
      </c>
      <c r="K1618">
        <v>1</v>
      </c>
      <c r="L1618">
        <v>256</v>
      </c>
      <c r="M1618">
        <v>240.89599999999999</v>
      </c>
      <c r="N1618">
        <v>274.17599999999999</v>
      </c>
      <c r="Y1618">
        <v>112</v>
      </c>
      <c r="AE1618">
        <v>362</v>
      </c>
      <c r="AJ1618">
        <v>281</v>
      </c>
      <c r="AM1618">
        <v>362</v>
      </c>
      <c r="AN1618">
        <v>281</v>
      </c>
      <c r="AP1618">
        <v>60</v>
      </c>
      <c r="AQ1618">
        <v>120</v>
      </c>
      <c r="AR1618">
        <v>16.071428571428569</v>
      </c>
      <c r="AS1618">
        <v>16.071428571428569</v>
      </c>
      <c r="BG1618">
        <v>0</v>
      </c>
      <c r="BH1618"/>
      <c r="BM1618">
        <v>1</v>
      </c>
      <c r="BN1618">
        <v>3</v>
      </c>
      <c r="BV1618">
        <v>0</v>
      </c>
      <c r="BW1618"/>
      <c r="CG1618">
        <v>0</v>
      </c>
      <c r="CH1618">
        <v>0</v>
      </c>
      <c r="CI1618"/>
      <c r="CJ1618">
        <v>1.4999999999999999E-2</v>
      </c>
      <c r="CQ1618" t="s">
        <v>174</v>
      </c>
      <c r="CR1618" t="s">
        <v>222</v>
      </c>
      <c r="CS1618">
        <v>0</v>
      </c>
    </row>
    <row r="1619" spans="1:97" x14ac:dyDescent="0.2">
      <c r="A1619">
        <v>2022</v>
      </c>
      <c r="B1619">
        <v>3</v>
      </c>
      <c r="C1619" s="262">
        <v>44630</v>
      </c>
      <c r="D1619">
        <v>52</v>
      </c>
      <c r="E1619">
        <v>130</v>
      </c>
      <c r="F1619">
        <v>25</v>
      </c>
      <c r="G1619" t="s">
        <v>421</v>
      </c>
      <c r="H1619" t="s">
        <v>422</v>
      </c>
      <c r="I1619" t="s">
        <v>282</v>
      </c>
      <c r="J1619">
        <v>9</v>
      </c>
      <c r="K1619">
        <v>1</v>
      </c>
      <c r="L1619">
        <v>12</v>
      </c>
      <c r="M1619">
        <v>11.16</v>
      </c>
      <c r="N1619">
        <v>12.84</v>
      </c>
      <c r="AM1619"/>
      <c r="AN1619"/>
      <c r="AP1619">
        <v>336</v>
      </c>
      <c r="AQ1619">
        <v>96</v>
      </c>
      <c r="AR1619"/>
      <c r="AS1619"/>
      <c r="AV1619">
        <v>2800</v>
      </c>
      <c r="BG1619">
        <v>0</v>
      </c>
      <c r="BH1619">
        <v>2800</v>
      </c>
      <c r="BK1619">
        <v>400</v>
      </c>
      <c r="BV1619">
        <v>0</v>
      </c>
      <c r="BW1619">
        <v>400</v>
      </c>
      <c r="CG1619">
        <v>0</v>
      </c>
      <c r="CH1619">
        <v>0</v>
      </c>
      <c r="CI1619">
        <v>3200</v>
      </c>
      <c r="CJ1619">
        <v>0.02</v>
      </c>
      <c r="CQ1619" t="s">
        <v>169</v>
      </c>
      <c r="CR1619" t="s">
        <v>238</v>
      </c>
      <c r="CS1619">
        <v>0</v>
      </c>
    </row>
    <row r="1620" spans="1:97" x14ac:dyDescent="0.2">
      <c r="A1620">
        <v>2022</v>
      </c>
      <c r="B1620">
        <v>3</v>
      </c>
      <c r="C1620" s="262">
        <v>44630</v>
      </c>
      <c r="D1620">
        <v>227</v>
      </c>
      <c r="E1620">
        <v>155</v>
      </c>
      <c r="F1620">
        <v>28</v>
      </c>
      <c r="G1620" t="s">
        <v>315</v>
      </c>
      <c r="H1620" t="s">
        <v>316</v>
      </c>
      <c r="I1620" t="s">
        <v>317</v>
      </c>
      <c r="J1620">
        <v>3</v>
      </c>
      <c r="K1620">
        <v>2</v>
      </c>
      <c r="L1620">
        <v>122</v>
      </c>
      <c r="M1620">
        <v>113.46</v>
      </c>
      <c r="N1620">
        <v>130.54</v>
      </c>
      <c r="P1620">
        <v>165</v>
      </c>
      <c r="Q1620">
        <v>174</v>
      </c>
      <c r="R1620">
        <v>168</v>
      </c>
      <c r="S1620">
        <v>162</v>
      </c>
      <c r="U1620">
        <v>123</v>
      </c>
      <c r="V1620">
        <v>125</v>
      </c>
      <c r="W1620">
        <v>120</v>
      </c>
      <c r="X1620">
        <v>128</v>
      </c>
      <c r="Y1620">
        <v>126</v>
      </c>
      <c r="Z1620">
        <v>124</v>
      </c>
      <c r="AA1620">
        <v>216</v>
      </c>
      <c r="AB1620">
        <v>173</v>
      </c>
      <c r="AC1620">
        <v>203</v>
      </c>
      <c r="AD1620">
        <v>200</v>
      </c>
      <c r="AE1620">
        <v>218</v>
      </c>
      <c r="AF1620">
        <v>138</v>
      </c>
      <c r="AG1620">
        <v>130</v>
      </c>
      <c r="AH1620">
        <v>128</v>
      </c>
      <c r="AI1620">
        <v>121</v>
      </c>
      <c r="AJ1620">
        <v>134</v>
      </c>
      <c r="AK1620">
        <v>118</v>
      </c>
      <c r="AL1620">
        <v>121</v>
      </c>
      <c r="AM1620">
        <v>186.55555555555549</v>
      </c>
      <c r="AN1620">
        <v>127.4444444444444</v>
      </c>
      <c r="AP1620">
        <v>80</v>
      </c>
      <c r="AQ1620">
        <v>135</v>
      </c>
      <c r="AR1620">
        <v>9.8360655737704921</v>
      </c>
      <c r="AS1620">
        <v>9.8360655737704921</v>
      </c>
      <c r="AW1620">
        <v>14</v>
      </c>
      <c r="AX1620">
        <v>16</v>
      </c>
      <c r="AY1620">
        <v>8</v>
      </c>
      <c r="BG1620">
        <v>0</v>
      </c>
      <c r="BH1620"/>
      <c r="BK1620">
        <v>576</v>
      </c>
      <c r="BL1620">
        <v>1</v>
      </c>
      <c r="BM1620">
        <v>4</v>
      </c>
      <c r="BN1620">
        <v>4</v>
      </c>
      <c r="BV1620">
        <v>0</v>
      </c>
      <c r="BW1620">
        <v>576</v>
      </c>
      <c r="BX1620">
        <v>7</v>
      </c>
      <c r="BY1620">
        <v>10</v>
      </c>
      <c r="BZ1620">
        <v>6</v>
      </c>
      <c r="CG1620">
        <v>0</v>
      </c>
      <c r="CH1620">
        <v>0</v>
      </c>
      <c r="CI1620"/>
      <c r="CJ1620">
        <v>0.02</v>
      </c>
      <c r="CQ1620" t="s">
        <v>169</v>
      </c>
      <c r="CR1620" t="s">
        <v>170</v>
      </c>
      <c r="CS1620">
        <v>0</v>
      </c>
    </row>
    <row r="1621" spans="1:97" x14ac:dyDescent="0.2">
      <c r="A1621">
        <v>2022</v>
      </c>
      <c r="B1621">
        <v>3</v>
      </c>
      <c r="C1621" s="262">
        <v>44630</v>
      </c>
      <c r="D1621">
        <v>4</v>
      </c>
      <c r="E1621">
        <v>11</v>
      </c>
      <c r="F1621">
        <v>48</v>
      </c>
      <c r="G1621" t="s">
        <v>244</v>
      </c>
      <c r="H1621" t="s">
        <v>245</v>
      </c>
      <c r="I1621" t="s">
        <v>201</v>
      </c>
      <c r="J1621">
        <v>2</v>
      </c>
      <c r="K1621">
        <v>2</v>
      </c>
      <c r="L1621">
        <v>212</v>
      </c>
      <c r="M1621">
        <v>197.16</v>
      </c>
      <c r="N1621">
        <v>226.84</v>
      </c>
      <c r="AM1621"/>
      <c r="AN1621"/>
      <c r="AP1621">
        <v>48</v>
      </c>
      <c r="AQ1621">
        <v>195</v>
      </c>
      <c r="AR1621"/>
      <c r="AS1621"/>
      <c r="AV1621">
        <v>64</v>
      </c>
      <c r="BG1621">
        <v>0</v>
      </c>
      <c r="BH1621">
        <v>64</v>
      </c>
      <c r="BV1621">
        <v>0</v>
      </c>
      <c r="BW1621"/>
      <c r="CG1621">
        <v>0</v>
      </c>
      <c r="CH1621">
        <v>0</v>
      </c>
      <c r="CI1621"/>
      <c r="CJ1621">
        <v>0.02</v>
      </c>
      <c r="CQ1621" t="s">
        <v>169</v>
      </c>
      <c r="CR1621" t="s">
        <v>238</v>
      </c>
      <c r="CS1621">
        <v>0</v>
      </c>
    </row>
    <row r="1622" spans="1:97" x14ac:dyDescent="0.2">
      <c r="A1622">
        <v>2022</v>
      </c>
      <c r="B1622">
        <v>3</v>
      </c>
      <c r="C1622" s="262">
        <v>44630</v>
      </c>
      <c r="D1622">
        <v>4</v>
      </c>
      <c r="E1622">
        <v>12</v>
      </c>
      <c r="F1622">
        <v>48</v>
      </c>
      <c r="G1622" t="s">
        <v>236</v>
      </c>
      <c r="H1622" t="s">
        <v>237</v>
      </c>
      <c r="I1622" t="s">
        <v>201</v>
      </c>
      <c r="J1622">
        <v>2</v>
      </c>
      <c r="K1622">
        <v>2</v>
      </c>
      <c r="L1622">
        <v>212</v>
      </c>
      <c r="M1622">
        <v>197.16</v>
      </c>
      <c r="N1622">
        <v>226.84</v>
      </c>
      <c r="AM1622"/>
      <c r="AN1622"/>
      <c r="AP1622">
        <v>48</v>
      </c>
      <c r="AQ1622">
        <v>195</v>
      </c>
      <c r="AR1622"/>
      <c r="AS1622"/>
      <c r="AV1622">
        <v>64</v>
      </c>
      <c r="BG1622">
        <v>0</v>
      </c>
      <c r="BH1622">
        <v>64</v>
      </c>
      <c r="BV1622">
        <v>0</v>
      </c>
      <c r="BW1622"/>
      <c r="CG1622">
        <v>0</v>
      </c>
      <c r="CH1622">
        <v>0</v>
      </c>
      <c r="CI1622"/>
      <c r="CJ1622">
        <v>0.02</v>
      </c>
      <c r="CQ1622" t="s">
        <v>169</v>
      </c>
      <c r="CR1622" t="s">
        <v>238</v>
      </c>
      <c r="CS1622">
        <v>0</v>
      </c>
    </row>
    <row r="1623" spans="1:97" x14ac:dyDescent="0.2">
      <c r="A1623">
        <v>2022</v>
      </c>
      <c r="B1623">
        <v>3</v>
      </c>
      <c r="C1623" s="262">
        <v>44630</v>
      </c>
      <c r="D1623">
        <v>214</v>
      </c>
      <c r="E1623">
        <v>142</v>
      </c>
      <c r="F1623">
        <v>48</v>
      </c>
      <c r="G1623" t="s">
        <v>253</v>
      </c>
      <c r="H1623" t="s">
        <v>254</v>
      </c>
      <c r="I1623" t="s">
        <v>201</v>
      </c>
      <c r="J1623">
        <v>4</v>
      </c>
      <c r="K1623">
        <v>1</v>
      </c>
      <c r="L1623">
        <v>351</v>
      </c>
      <c r="M1623">
        <v>326.43</v>
      </c>
      <c r="N1623">
        <v>375.57</v>
      </c>
      <c r="P1623">
        <v>354</v>
      </c>
      <c r="Q1623">
        <v>359</v>
      </c>
      <c r="R1623">
        <v>352</v>
      </c>
      <c r="S1623">
        <v>348</v>
      </c>
      <c r="U1623">
        <v>311</v>
      </c>
      <c r="V1623">
        <v>322</v>
      </c>
      <c r="W1623">
        <v>332</v>
      </c>
      <c r="X1623">
        <v>328</v>
      </c>
      <c r="Y1623">
        <v>188</v>
      </c>
      <c r="Z1623">
        <v>184</v>
      </c>
      <c r="AM1623">
        <v>353.25</v>
      </c>
      <c r="AN1623">
        <v>323.25</v>
      </c>
      <c r="AP1623">
        <v>74</v>
      </c>
      <c r="AQ1623">
        <v>195</v>
      </c>
      <c r="AR1623">
        <v>4.838709677419355</v>
      </c>
      <c r="AS1623">
        <v>4.838709677419355</v>
      </c>
      <c r="AV1623">
        <v>854</v>
      </c>
      <c r="AW1623">
        <v>4</v>
      </c>
      <c r="AX1623">
        <v>2</v>
      </c>
      <c r="AY1623">
        <v>4</v>
      </c>
      <c r="BG1623">
        <v>0</v>
      </c>
      <c r="BH1623">
        <v>854</v>
      </c>
      <c r="BV1623">
        <v>0</v>
      </c>
      <c r="BW1623"/>
      <c r="CG1623">
        <v>0</v>
      </c>
      <c r="CH1623">
        <v>0</v>
      </c>
      <c r="CI1623"/>
      <c r="CJ1623">
        <v>0.02</v>
      </c>
      <c r="CQ1623" t="s">
        <v>169</v>
      </c>
      <c r="CR1623" t="s">
        <v>238</v>
      </c>
      <c r="CS1623">
        <v>0</v>
      </c>
    </row>
    <row r="1624" spans="1:97" x14ac:dyDescent="0.2">
      <c r="A1624">
        <v>2022</v>
      </c>
      <c r="B1624">
        <v>3</v>
      </c>
      <c r="C1624" s="262">
        <v>44631</v>
      </c>
      <c r="D1624">
        <v>137</v>
      </c>
      <c r="E1624">
        <v>273</v>
      </c>
      <c r="F1624">
        <v>2</v>
      </c>
      <c r="G1624" t="s">
        <v>163</v>
      </c>
      <c r="H1624" t="s">
        <v>164</v>
      </c>
      <c r="I1624" t="s">
        <v>160</v>
      </c>
      <c r="J1624">
        <v>3</v>
      </c>
      <c r="K1624">
        <v>2</v>
      </c>
      <c r="L1624">
        <v>564</v>
      </c>
      <c r="M1624">
        <v>524.52</v>
      </c>
      <c r="N1624">
        <v>603.48</v>
      </c>
      <c r="Y1624">
        <v>130</v>
      </c>
      <c r="Z1624">
        <v>124</v>
      </c>
      <c r="AK1624">
        <v>131</v>
      </c>
      <c r="AL1624">
        <v>125</v>
      </c>
      <c r="AM1624"/>
      <c r="AN1624"/>
      <c r="AP1624">
        <v>93</v>
      </c>
      <c r="AQ1624">
        <v>116</v>
      </c>
      <c r="AR1624">
        <v>9.4488188976377945</v>
      </c>
      <c r="AS1624">
        <v>9.4488188976377945</v>
      </c>
      <c r="AV1624">
        <v>744</v>
      </c>
      <c r="AW1624">
        <v>5</v>
      </c>
      <c r="AX1624">
        <v>8</v>
      </c>
      <c r="BG1624">
        <v>0</v>
      </c>
      <c r="BH1624">
        <v>744</v>
      </c>
      <c r="BK1624">
        <v>1008</v>
      </c>
      <c r="BL1624">
        <v>8</v>
      </c>
      <c r="BM1624">
        <v>4</v>
      </c>
      <c r="BN1624">
        <v>2</v>
      </c>
      <c r="BO1624">
        <v>2</v>
      </c>
      <c r="BV1624">
        <v>0</v>
      </c>
      <c r="BW1624">
        <v>1008</v>
      </c>
      <c r="BX1624">
        <v>6</v>
      </c>
      <c r="BY1624">
        <v>6</v>
      </c>
      <c r="CG1624">
        <v>0</v>
      </c>
      <c r="CH1624">
        <v>0</v>
      </c>
      <c r="CI1624">
        <v>1752</v>
      </c>
      <c r="CJ1624">
        <v>1.4999999999999999E-2</v>
      </c>
      <c r="CQ1624" t="s">
        <v>165</v>
      </c>
      <c r="CS1624">
        <v>0</v>
      </c>
    </row>
    <row r="1625" spans="1:97" x14ac:dyDescent="0.2">
      <c r="A1625">
        <v>2022</v>
      </c>
      <c r="B1625">
        <v>3</v>
      </c>
      <c r="C1625" s="262">
        <v>44631</v>
      </c>
      <c r="D1625">
        <v>137</v>
      </c>
      <c r="E1625">
        <v>273</v>
      </c>
      <c r="F1625">
        <v>3</v>
      </c>
      <c r="G1625" t="s">
        <v>163</v>
      </c>
      <c r="H1625" t="s">
        <v>164</v>
      </c>
      <c r="I1625" t="s">
        <v>160</v>
      </c>
      <c r="J1625">
        <v>3</v>
      </c>
      <c r="K1625">
        <v>2</v>
      </c>
      <c r="L1625">
        <v>564</v>
      </c>
      <c r="M1625">
        <v>524.52</v>
      </c>
      <c r="N1625">
        <v>603.48</v>
      </c>
      <c r="O1625">
        <v>700</v>
      </c>
      <c r="P1625">
        <v>695</v>
      </c>
      <c r="Q1625">
        <v>680</v>
      </c>
      <c r="R1625">
        <v>738</v>
      </c>
      <c r="S1625">
        <v>715</v>
      </c>
      <c r="T1625">
        <v>589</v>
      </c>
      <c r="U1625">
        <v>580</v>
      </c>
      <c r="V1625">
        <v>564</v>
      </c>
      <c r="W1625">
        <v>598</v>
      </c>
      <c r="X1625">
        <v>582</v>
      </c>
      <c r="AA1625">
        <v>681</v>
      </c>
      <c r="AB1625">
        <v>760</v>
      </c>
      <c r="AC1625">
        <v>765</v>
      </c>
      <c r="AD1625">
        <v>754</v>
      </c>
      <c r="AE1625">
        <v>720</v>
      </c>
      <c r="AF1625">
        <v>590</v>
      </c>
      <c r="AG1625">
        <v>600</v>
      </c>
      <c r="AH1625">
        <v>601</v>
      </c>
      <c r="AI1625">
        <v>599</v>
      </c>
      <c r="AJ1625">
        <v>588</v>
      </c>
      <c r="AM1625">
        <v>720.8</v>
      </c>
      <c r="AN1625">
        <v>589.1</v>
      </c>
      <c r="AP1625">
        <v>93</v>
      </c>
      <c r="AQ1625">
        <v>116</v>
      </c>
      <c r="AR1625"/>
      <c r="AS1625"/>
      <c r="BG1625">
        <v>0</v>
      </c>
      <c r="BH1625"/>
      <c r="BV1625">
        <v>0</v>
      </c>
      <c r="BW1625"/>
      <c r="CG1625">
        <v>0</v>
      </c>
      <c r="CH1625">
        <v>0</v>
      </c>
      <c r="CI1625"/>
      <c r="CJ1625">
        <v>1.4999999999999999E-2</v>
      </c>
      <c r="CQ1625" t="s">
        <v>165</v>
      </c>
      <c r="CS1625">
        <v>0</v>
      </c>
    </row>
    <row r="1626" spans="1:97" x14ac:dyDescent="0.2">
      <c r="A1626">
        <v>2022</v>
      </c>
      <c r="B1626">
        <v>3</v>
      </c>
      <c r="C1626" s="262">
        <v>44631</v>
      </c>
      <c r="D1626">
        <v>381</v>
      </c>
      <c r="E1626">
        <v>445</v>
      </c>
      <c r="F1626">
        <v>3</v>
      </c>
      <c r="G1626" t="s">
        <v>321</v>
      </c>
      <c r="H1626" t="s">
        <v>322</v>
      </c>
      <c r="I1626" t="s">
        <v>160</v>
      </c>
      <c r="J1626">
        <v>3</v>
      </c>
      <c r="K1626">
        <v>1</v>
      </c>
      <c r="L1626">
        <v>28</v>
      </c>
      <c r="M1626">
        <v>25.2</v>
      </c>
      <c r="N1626">
        <v>30.8</v>
      </c>
      <c r="O1626">
        <v>35</v>
      </c>
      <c r="P1626">
        <v>38</v>
      </c>
      <c r="Q1626">
        <v>35</v>
      </c>
      <c r="R1626">
        <v>38</v>
      </c>
      <c r="S1626">
        <v>43</v>
      </c>
      <c r="T1626">
        <v>25</v>
      </c>
      <c r="U1626">
        <v>28</v>
      </c>
      <c r="V1626">
        <v>26</v>
      </c>
      <c r="W1626">
        <v>29</v>
      </c>
      <c r="X1626">
        <v>32</v>
      </c>
      <c r="AA1626">
        <v>38</v>
      </c>
      <c r="AB1626">
        <v>33</v>
      </c>
      <c r="AC1626">
        <v>34</v>
      </c>
      <c r="AD1626">
        <v>31</v>
      </c>
      <c r="AE1626">
        <v>40</v>
      </c>
      <c r="AF1626">
        <v>28</v>
      </c>
      <c r="AG1626">
        <v>29</v>
      </c>
      <c r="AH1626">
        <v>27</v>
      </c>
      <c r="AI1626">
        <v>29</v>
      </c>
      <c r="AJ1626">
        <v>31</v>
      </c>
      <c r="AM1626">
        <v>36.5</v>
      </c>
      <c r="AN1626">
        <v>28.4</v>
      </c>
      <c r="AP1626">
        <v>75</v>
      </c>
      <c r="AQ1626">
        <v>144</v>
      </c>
      <c r="AR1626"/>
      <c r="AS1626"/>
      <c r="AV1626">
        <v>600</v>
      </c>
      <c r="AW1626">
        <v>2</v>
      </c>
      <c r="AX1626">
        <v>4</v>
      </c>
      <c r="AY1626">
        <v>3</v>
      </c>
      <c r="BG1626">
        <v>0</v>
      </c>
      <c r="BH1626">
        <v>600</v>
      </c>
      <c r="BK1626">
        <v>1000</v>
      </c>
      <c r="BL1626">
        <v>4</v>
      </c>
      <c r="BM1626">
        <v>1</v>
      </c>
      <c r="BN1626">
        <v>1</v>
      </c>
      <c r="BV1626">
        <v>0</v>
      </c>
      <c r="BW1626">
        <v>1000</v>
      </c>
      <c r="BX1626">
        <v>6</v>
      </c>
      <c r="BY1626">
        <v>5</v>
      </c>
      <c r="BZ1626">
        <v>4</v>
      </c>
      <c r="CG1626">
        <v>0</v>
      </c>
      <c r="CH1626">
        <v>0</v>
      </c>
      <c r="CI1626">
        <v>1600</v>
      </c>
      <c r="CJ1626">
        <v>1.4999999999999999E-2</v>
      </c>
      <c r="CQ1626" t="s">
        <v>169</v>
      </c>
      <c r="CR1626" t="s">
        <v>179</v>
      </c>
      <c r="CS1626">
        <v>0</v>
      </c>
    </row>
    <row r="1627" spans="1:97" x14ac:dyDescent="0.2">
      <c r="A1627">
        <v>2022</v>
      </c>
      <c r="B1627">
        <v>3</v>
      </c>
      <c r="C1627" s="262">
        <v>44631</v>
      </c>
      <c r="D1627">
        <v>381</v>
      </c>
      <c r="E1627">
        <v>446</v>
      </c>
      <c r="F1627">
        <v>3</v>
      </c>
      <c r="G1627" t="s">
        <v>324</v>
      </c>
      <c r="H1627" t="s">
        <v>325</v>
      </c>
      <c r="I1627" t="s">
        <v>160</v>
      </c>
      <c r="J1627">
        <v>3</v>
      </c>
      <c r="K1627">
        <v>1</v>
      </c>
      <c r="L1627">
        <v>167</v>
      </c>
      <c r="M1627">
        <v>150.30000000000001</v>
      </c>
      <c r="N1627">
        <v>183.7</v>
      </c>
      <c r="O1627">
        <v>198</v>
      </c>
      <c r="P1627">
        <v>205</v>
      </c>
      <c r="Q1627">
        <v>200</v>
      </c>
      <c r="R1627">
        <v>211</v>
      </c>
      <c r="S1627">
        <v>255</v>
      </c>
      <c r="T1627">
        <v>167</v>
      </c>
      <c r="U1627">
        <v>170</v>
      </c>
      <c r="V1627">
        <v>166</v>
      </c>
      <c r="W1627">
        <v>175</v>
      </c>
      <c r="X1627">
        <v>201</v>
      </c>
      <c r="AA1627">
        <v>220</v>
      </c>
      <c r="AB1627">
        <v>195</v>
      </c>
      <c r="AC1627">
        <v>205</v>
      </c>
      <c r="AD1627">
        <v>224</v>
      </c>
      <c r="AE1627">
        <v>221</v>
      </c>
      <c r="AF1627">
        <v>181</v>
      </c>
      <c r="AG1627">
        <v>168</v>
      </c>
      <c r="AH1627">
        <v>173</v>
      </c>
      <c r="AI1627">
        <v>180</v>
      </c>
      <c r="AJ1627">
        <v>174</v>
      </c>
      <c r="AM1627">
        <v>213.4</v>
      </c>
      <c r="AN1627">
        <v>175.5</v>
      </c>
      <c r="AP1627">
        <v>75</v>
      </c>
      <c r="AQ1627">
        <v>144</v>
      </c>
      <c r="AR1627"/>
      <c r="AS1627"/>
      <c r="AV1627">
        <v>690</v>
      </c>
      <c r="AW1627">
        <v>2</v>
      </c>
      <c r="AX1627">
        <v>3</v>
      </c>
      <c r="BG1627">
        <v>0</v>
      </c>
      <c r="BH1627">
        <v>690</v>
      </c>
      <c r="BK1627">
        <v>840</v>
      </c>
      <c r="BL1627">
        <v>12</v>
      </c>
      <c r="BM1627">
        <v>6</v>
      </c>
      <c r="BV1627">
        <v>0</v>
      </c>
      <c r="BW1627">
        <v>840</v>
      </c>
      <c r="BX1627">
        <v>14</v>
      </c>
      <c r="BY1627">
        <v>9</v>
      </c>
      <c r="CG1627">
        <v>0</v>
      </c>
      <c r="CH1627">
        <v>0</v>
      </c>
      <c r="CI1627">
        <v>1530</v>
      </c>
      <c r="CJ1627">
        <v>1.4999999999999999E-2</v>
      </c>
      <c r="CQ1627" t="s">
        <v>169</v>
      </c>
      <c r="CR1627" t="s">
        <v>179</v>
      </c>
      <c r="CS1627">
        <v>0</v>
      </c>
    </row>
    <row r="1628" spans="1:97" x14ac:dyDescent="0.2">
      <c r="A1628">
        <v>2022</v>
      </c>
      <c r="B1628">
        <v>3</v>
      </c>
      <c r="C1628" s="262">
        <v>44631</v>
      </c>
      <c r="D1628">
        <v>381</v>
      </c>
      <c r="E1628">
        <v>447</v>
      </c>
      <c r="F1628">
        <v>3</v>
      </c>
      <c r="G1628" t="s">
        <v>330</v>
      </c>
      <c r="H1628" t="s">
        <v>331</v>
      </c>
      <c r="I1628" t="s">
        <v>160</v>
      </c>
      <c r="J1628">
        <v>3</v>
      </c>
      <c r="K1628">
        <v>1</v>
      </c>
      <c r="L1628">
        <v>177</v>
      </c>
      <c r="M1628">
        <v>159.30000000000001</v>
      </c>
      <c r="N1628">
        <v>194.7</v>
      </c>
      <c r="O1628">
        <v>200</v>
      </c>
      <c r="P1628">
        <v>179</v>
      </c>
      <c r="Q1628">
        <v>188</v>
      </c>
      <c r="R1628">
        <v>195</v>
      </c>
      <c r="S1628">
        <v>213</v>
      </c>
      <c r="T1628">
        <v>154</v>
      </c>
      <c r="U1628">
        <v>158</v>
      </c>
      <c r="V1628">
        <v>165</v>
      </c>
      <c r="W1628">
        <v>173</v>
      </c>
      <c r="X1628">
        <v>176</v>
      </c>
      <c r="AA1628">
        <v>201</v>
      </c>
      <c r="AB1628">
        <v>183</v>
      </c>
      <c r="AC1628">
        <v>194</v>
      </c>
      <c r="AD1628">
        <v>205</v>
      </c>
      <c r="AE1628">
        <v>210</v>
      </c>
      <c r="AF1628">
        <v>168</v>
      </c>
      <c r="AG1628">
        <v>166</v>
      </c>
      <c r="AH1628">
        <v>165</v>
      </c>
      <c r="AI1628">
        <v>168</v>
      </c>
      <c r="AJ1628">
        <v>176</v>
      </c>
      <c r="AM1628">
        <v>196.8</v>
      </c>
      <c r="AN1628">
        <v>166.9</v>
      </c>
      <c r="AP1628">
        <v>75</v>
      </c>
      <c r="AQ1628">
        <v>144</v>
      </c>
      <c r="AR1628"/>
      <c r="AS1628"/>
      <c r="AV1628">
        <v>700</v>
      </c>
      <c r="AX1628">
        <v>3</v>
      </c>
      <c r="AY1628">
        <v>3</v>
      </c>
      <c r="BG1628">
        <v>0</v>
      </c>
      <c r="BH1628">
        <v>700</v>
      </c>
      <c r="BK1628">
        <v>860</v>
      </c>
      <c r="BL1628">
        <v>4</v>
      </c>
      <c r="BM1628">
        <v>2</v>
      </c>
      <c r="BN1628">
        <v>2</v>
      </c>
      <c r="BV1628">
        <v>0</v>
      </c>
      <c r="BW1628">
        <v>860</v>
      </c>
      <c r="BY1628">
        <v>5</v>
      </c>
      <c r="BZ1628">
        <v>5</v>
      </c>
      <c r="CG1628">
        <v>0</v>
      </c>
      <c r="CH1628">
        <v>0</v>
      </c>
      <c r="CI1628">
        <v>1560</v>
      </c>
      <c r="CJ1628">
        <v>1.4999999999999999E-2</v>
      </c>
      <c r="CQ1628" t="s">
        <v>169</v>
      </c>
      <c r="CR1628" t="s">
        <v>179</v>
      </c>
      <c r="CS1628">
        <v>0</v>
      </c>
    </row>
    <row r="1629" spans="1:97" x14ac:dyDescent="0.2">
      <c r="A1629">
        <v>2022</v>
      </c>
      <c r="B1629">
        <v>3</v>
      </c>
      <c r="C1629" s="262">
        <v>44631</v>
      </c>
      <c r="D1629">
        <v>381</v>
      </c>
      <c r="E1629">
        <v>448</v>
      </c>
      <c r="F1629">
        <v>3</v>
      </c>
      <c r="G1629" t="s">
        <v>327</v>
      </c>
      <c r="H1629" t="s">
        <v>328</v>
      </c>
      <c r="I1629" t="s">
        <v>160</v>
      </c>
      <c r="J1629">
        <v>3</v>
      </c>
      <c r="K1629">
        <v>1</v>
      </c>
      <c r="L1629">
        <v>23</v>
      </c>
      <c r="M1629">
        <v>20.7</v>
      </c>
      <c r="N1629">
        <v>25.3</v>
      </c>
      <c r="O1629">
        <v>28</v>
      </c>
      <c r="P1629">
        <v>28</v>
      </c>
      <c r="Q1629">
        <v>30</v>
      </c>
      <c r="R1629">
        <v>32</v>
      </c>
      <c r="S1629">
        <v>36</v>
      </c>
      <c r="T1629">
        <v>23</v>
      </c>
      <c r="U1629">
        <v>23</v>
      </c>
      <c r="V1629">
        <v>24</v>
      </c>
      <c r="W1629">
        <v>25</v>
      </c>
      <c r="X1629">
        <v>26</v>
      </c>
      <c r="Y1629">
        <v>128</v>
      </c>
      <c r="Z1629">
        <v>123</v>
      </c>
      <c r="AA1629">
        <v>36</v>
      </c>
      <c r="AB1629">
        <v>27</v>
      </c>
      <c r="AC1629">
        <v>29</v>
      </c>
      <c r="AD1629">
        <v>25</v>
      </c>
      <c r="AE1629">
        <v>30</v>
      </c>
      <c r="AF1629">
        <v>26</v>
      </c>
      <c r="AG1629">
        <v>24</v>
      </c>
      <c r="AH1629">
        <v>23</v>
      </c>
      <c r="AI1629">
        <v>23</v>
      </c>
      <c r="AJ1629">
        <v>24</v>
      </c>
      <c r="AK1629">
        <v>135</v>
      </c>
      <c r="AL1629">
        <v>128</v>
      </c>
      <c r="AM1629">
        <v>30.1</v>
      </c>
      <c r="AN1629">
        <v>24.1</v>
      </c>
      <c r="AP1629">
        <v>75</v>
      </c>
      <c r="AQ1629">
        <v>144</v>
      </c>
      <c r="AR1629">
        <v>9.375</v>
      </c>
      <c r="AS1629">
        <v>9.375</v>
      </c>
      <c r="AV1629">
        <v>700</v>
      </c>
      <c r="AX1629">
        <v>3</v>
      </c>
      <c r="AY1629">
        <v>5</v>
      </c>
      <c r="BG1629">
        <v>0</v>
      </c>
      <c r="BH1629">
        <v>700</v>
      </c>
      <c r="BK1629">
        <v>860</v>
      </c>
      <c r="BL1629">
        <v>2</v>
      </c>
      <c r="BM1629">
        <v>1</v>
      </c>
      <c r="BN1629">
        <v>1</v>
      </c>
      <c r="BV1629">
        <v>0</v>
      </c>
      <c r="BW1629">
        <v>860</v>
      </c>
      <c r="BY1629">
        <v>4</v>
      </c>
      <c r="BZ1629">
        <v>6</v>
      </c>
      <c r="CG1629">
        <v>0</v>
      </c>
      <c r="CH1629">
        <v>0</v>
      </c>
      <c r="CI1629">
        <v>1560</v>
      </c>
      <c r="CJ1629">
        <v>1.4999999999999999E-2</v>
      </c>
      <c r="CQ1629" t="s">
        <v>169</v>
      </c>
      <c r="CR1629" t="s">
        <v>179</v>
      </c>
      <c r="CS1629">
        <v>0</v>
      </c>
    </row>
    <row r="1630" spans="1:97" x14ac:dyDescent="0.2">
      <c r="A1630">
        <v>2022</v>
      </c>
      <c r="B1630">
        <v>3</v>
      </c>
      <c r="C1630" s="262">
        <v>44631</v>
      </c>
      <c r="D1630">
        <v>135</v>
      </c>
      <c r="E1630">
        <v>271</v>
      </c>
      <c r="F1630">
        <v>5</v>
      </c>
      <c r="G1630" t="s">
        <v>337</v>
      </c>
      <c r="H1630" t="s">
        <v>338</v>
      </c>
      <c r="I1630" t="s">
        <v>160</v>
      </c>
      <c r="J1630">
        <v>4</v>
      </c>
      <c r="K1630">
        <v>2</v>
      </c>
      <c r="L1630">
        <v>161</v>
      </c>
      <c r="M1630">
        <v>149.72999999999999</v>
      </c>
      <c r="N1630">
        <v>172.27</v>
      </c>
      <c r="O1630">
        <v>195</v>
      </c>
      <c r="P1630">
        <v>200</v>
      </c>
      <c r="Q1630">
        <v>193</v>
      </c>
      <c r="R1630">
        <v>180</v>
      </c>
      <c r="S1630">
        <v>174</v>
      </c>
      <c r="T1630">
        <v>154</v>
      </c>
      <c r="U1630">
        <v>158</v>
      </c>
      <c r="V1630">
        <v>155</v>
      </c>
      <c r="W1630">
        <v>150</v>
      </c>
      <c r="X1630">
        <v>147</v>
      </c>
      <c r="Y1630">
        <v>95</v>
      </c>
      <c r="Z1630">
        <v>95</v>
      </c>
      <c r="AA1630">
        <v>188</v>
      </c>
      <c r="AB1630">
        <v>198</v>
      </c>
      <c r="AC1630">
        <v>199</v>
      </c>
      <c r="AD1630">
        <v>205</v>
      </c>
      <c r="AE1630">
        <v>192</v>
      </c>
      <c r="AF1630">
        <v>149</v>
      </c>
      <c r="AG1630">
        <v>154</v>
      </c>
      <c r="AH1630">
        <v>157</v>
      </c>
      <c r="AI1630">
        <v>154</v>
      </c>
      <c r="AJ1630">
        <v>155</v>
      </c>
      <c r="AK1630">
        <v>99</v>
      </c>
      <c r="AL1630">
        <v>96</v>
      </c>
      <c r="AM1630">
        <v>192.4</v>
      </c>
      <c r="AN1630">
        <v>153.30000000000001</v>
      </c>
      <c r="AP1630">
        <v>151</v>
      </c>
      <c r="AQ1630">
        <v>95</v>
      </c>
      <c r="AR1630">
        <v>9.375</v>
      </c>
      <c r="AS1630">
        <v>9.375</v>
      </c>
      <c r="AV1630">
        <v>1260</v>
      </c>
      <c r="AW1630">
        <v>7</v>
      </c>
      <c r="BG1630">
        <v>0</v>
      </c>
      <c r="BH1630">
        <v>1260</v>
      </c>
      <c r="BK1630">
        <v>1700</v>
      </c>
      <c r="BL1630">
        <v>2</v>
      </c>
      <c r="BM1630">
        <v>2</v>
      </c>
      <c r="BN1630">
        <v>4</v>
      </c>
      <c r="BV1630">
        <v>0</v>
      </c>
      <c r="BW1630">
        <v>1700</v>
      </c>
      <c r="BX1630">
        <v>4</v>
      </c>
      <c r="CG1630">
        <v>0</v>
      </c>
      <c r="CH1630">
        <v>0</v>
      </c>
      <c r="CI1630">
        <v>2960</v>
      </c>
      <c r="CJ1630">
        <v>1.4999999999999999E-2</v>
      </c>
      <c r="CQ1630" t="s">
        <v>165</v>
      </c>
      <c r="CS1630">
        <v>0</v>
      </c>
    </row>
    <row r="1631" spans="1:97" x14ac:dyDescent="0.2">
      <c r="A1631">
        <v>2022</v>
      </c>
      <c r="B1631">
        <v>3</v>
      </c>
      <c r="C1631" s="262">
        <v>44631</v>
      </c>
      <c r="D1631">
        <v>376</v>
      </c>
      <c r="E1631">
        <v>438</v>
      </c>
      <c r="F1631">
        <v>5</v>
      </c>
      <c r="G1631" t="s">
        <v>197</v>
      </c>
      <c r="H1631" t="s">
        <v>198</v>
      </c>
      <c r="I1631" t="s">
        <v>160</v>
      </c>
      <c r="J1631">
        <v>3</v>
      </c>
      <c r="K1631">
        <v>2</v>
      </c>
      <c r="L1631">
        <v>335</v>
      </c>
      <c r="M1631">
        <v>315.23500000000001</v>
      </c>
      <c r="N1631">
        <v>358.78500000000003</v>
      </c>
      <c r="Y1631">
        <v>115</v>
      </c>
      <c r="Z1631">
        <v>107</v>
      </c>
      <c r="AK1631">
        <v>136</v>
      </c>
      <c r="AL1631">
        <v>127</v>
      </c>
      <c r="AM1631"/>
      <c r="AN1631"/>
      <c r="AP1631">
        <v>75</v>
      </c>
      <c r="AQ1631">
        <v>144</v>
      </c>
      <c r="AR1631">
        <v>9.9173553719008272</v>
      </c>
      <c r="AS1631">
        <v>9.9173553719008272</v>
      </c>
      <c r="AV1631">
        <v>672</v>
      </c>
      <c r="AW1631">
        <v>14</v>
      </c>
      <c r="AX1631">
        <v>4</v>
      </c>
      <c r="AY1631">
        <v>19</v>
      </c>
      <c r="BG1631">
        <v>0</v>
      </c>
      <c r="BH1631">
        <v>672</v>
      </c>
      <c r="BK1631">
        <v>900</v>
      </c>
      <c r="BL1631">
        <v>6</v>
      </c>
      <c r="BM1631">
        <v>6</v>
      </c>
      <c r="BN1631">
        <v>6</v>
      </c>
      <c r="BV1631">
        <v>0</v>
      </c>
      <c r="BW1631">
        <v>900</v>
      </c>
      <c r="BX1631">
        <v>10</v>
      </c>
      <c r="BY1631">
        <v>5</v>
      </c>
      <c r="BZ1631">
        <v>12</v>
      </c>
      <c r="CG1631">
        <v>0</v>
      </c>
      <c r="CH1631">
        <v>0</v>
      </c>
      <c r="CI1631">
        <v>1572</v>
      </c>
      <c r="CJ1631">
        <v>1.4999999999999999E-2</v>
      </c>
      <c r="CQ1631" t="s">
        <v>174</v>
      </c>
      <c r="CR1631" t="s">
        <v>175</v>
      </c>
      <c r="CS1631">
        <v>0</v>
      </c>
    </row>
    <row r="1632" spans="1:97" x14ac:dyDescent="0.2">
      <c r="A1632">
        <v>2022</v>
      </c>
      <c r="B1632">
        <v>3</v>
      </c>
      <c r="C1632" s="262">
        <v>44631</v>
      </c>
      <c r="D1632">
        <v>376</v>
      </c>
      <c r="E1632">
        <v>438</v>
      </c>
      <c r="F1632">
        <v>6</v>
      </c>
      <c r="G1632" t="s">
        <v>197</v>
      </c>
      <c r="H1632" t="s">
        <v>198</v>
      </c>
      <c r="I1632" t="s">
        <v>160</v>
      </c>
      <c r="J1632">
        <v>3</v>
      </c>
      <c r="K1632">
        <v>2</v>
      </c>
      <c r="L1632">
        <v>335</v>
      </c>
      <c r="M1632">
        <v>315.23500000000001</v>
      </c>
      <c r="N1632">
        <v>358.78500000000003</v>
      </c>
      <c r="O1632">
        <v>505</v>
      </c>
      <c r="P1632">
        <v>526</v>
      </c>
      <c r="Q1632">
        <v>462</v>
      </c>
      <c r="R1632">
        <v>538</v>
      </c>
      <c r="S1632">
        <v>465</v>
      </c>
      <c r="T1632">
        <v>377</v>
      </c>
      <c r="U1632">
        <v>389</v>
      </c>
      <c r="V1632">
        <v>339</v>
      </c>
      <c r="W1632">
        <v>371</v>
      </c>
      <c r="X1632">
        <v>337</v>
      </c>
      <c r="AA1632">
        <v>437</v>
      </c>
      <c r="AB1632">
        <v>427</v>
      </c>
      <c r="AC1632">
        <v>447</v>
      </c>
      <c r="AD1632">
        <v>488</v>
      </c>
      <c r="AE1632">
        <v>476</v>
      </c>
      <c r="AF1632">
        <v>357</v>
      </c>
      <c r="AG1632">
        <v>344</v>
      </c>
      <c r="AH1632">
        <v>346</v>
      </c>
      <c r="AI1632">
        <v>361</v>
      </c>
      <c r="AJ1632">
        <v>370</v>
      </c>
      <c r="AM1632">
        <v>477.1</v>
      </c>
      <c r="AN1632">
        <v>359.1</v>
      </c>
      <c r="AP1632">
        <v>75</v>
      </c>
      <c r="AQ1632">
        <v>144</v>
      </c>
      <c r="AR1632"/>
      <c r="AS1632"/>
      <c r="BG1632">
        <v>0</v>
      </c>
      <c r="BH1632"/>
      <c r="BV1632">
        <v>0</v>
      </c>
      <c r="BW1632"/>
      <c r="CG1632">
        <v>0</v>
      </c>
      <c r="CH1632">
        <v>0</v>
      </c>
      <c r="CI1632"/>
      <c r="CJ1632">
        <v>1.4999999999999999E-2</v>
      </c>
      <c r="CQ1632" t="s">
        <v>174</v>
      </c>
      <c r="CR1632" t="s">
        <v>175</v>
      </c>
      <c r="CS1632">
        <v>0</v>
      </c>
    </row>
    <row r="1633" spans="1:97" x14ac:dyDescent="0.2">
      <c r="A1633">
        <v>2022</v>
      </c>
      <c r="B1633">
        <v>3</v>
      </c>
      <c r="C1633" s="262">
        <v>44631</v>
      </c>
      <c r="D1633">
        <v>236</v>
      </c>
      <c r="E1633">
        <v>160</v>
      </c>
      <c r="F1633">
        <v>7</v>
      </c>
      <c r="G1633" t="s">
        <v>214</v>
      </c>
      <c r="H1633" t="s">
        <v>215</v>
      </c>
      <c r="I1633" t="s">
        <v>160</v>
      </c>
      <c r="J1633">
        <v>2</v>
      </c>
      <c r="K1633">
        <v>1</v>
      </c>
      <c r="L1633">
        <v>200</v>
      </c>
      <c r="M1633">
        <v>186</v>
      </c>
      <c r="N1633">
        <v>214</v>
      </c>
      <c r="O1633">
        <v>285</v>
      </c>
      <c r="P1633">
        <v>263</v>
      </c>
      <c r="Q1633">
        <v>285</v>
      </c>
      <c r="R1633">
        <v>285</v>
      </c>
      <c r="S1633">
        <v>298</v>
      </c>
      <c r="T1633">
        <v>185</v>
      </c>
      <c r="U1633">
        <v>185</v>
      </c>
      <c r="V1633">
        <v>194</v>
      </c>
      <c r="W1633">
        <v>189</v>
      </c>
      <c r="X1633">
        <v>211</v>
      </c>
      <c r="Y1633">
        <v>98</v>
      </c>
      <c r="Z1633">
        <v>95</v>
      </c>
      <c r="AA1633">
        <v>260</v>
      </c>
      <c r="AB1633">
        <v>320</v>
      </c>
      <c r="AC1633">
        <v>315</v>
      </c>
      <c r="AD1633">
        <v>323</v>
      </c>
      <c r="AE1633">
        <v>299</v>
      </c>
      <c r="AF1633">
        <v>189</v>
      </c>
      <c r="AG1633">
        <v>199</v>
      </c>
      <c r="AH1633">
        <v>193</v>
      </c>
      <c r="AI1633">
        <v>202</v>
      </c>
      <c r="AJ1633">
        <v>206</v>
      </c>
      <c r="AK1633">
        <v>98</v>
      </c>
      <c r="AL1633">
        <v>98</v>
      </c>
      <c r="AM1633">
        <v>293.3</v>
      </c>
      <c r="AN1633">
        <v>195.3</v>
      </c>
      <c r="AP1633">
        <v>76</v>
      </c>
      <c r="AQ1633">
        <v>95</v>
      </c>
      <c r="AR1633">
        <v>18.55670103092784</v>
      </c>
      <c r="AS1633">
        <v>18.55670103092784</v>
      </c>
      <c r="AV1633">
        <v>1614</v>
      </c>
      <c r="AW1633">
        <v>5</v>
      </c>
      <c r="BG1633">
        <v>0</v>
      </c>
      <c r="BH1633">
        <v>1614</v>
      </c>
      <c r="BL1633">
        <v>4</v>
      </c>
      <c r="BM1633">
        <v>4</v>
      </c>
      <c r="BN1633">
        <v>1</v>
      </c>
      <c r="BV1633">
        <v>0</v>
      </c>
      <c r="BW1633"/>
      <c r="BX1633">
        <v>9</v>
      </c>
      <c r="CG1633">
        <v>0</v>
      </c>
      <c r="CH1633">
        <v>0</v>
      </c>
      <c r="CI1633"/>
      <c r="CJ1633">
        <v>1.4999999999999999E-2</v>
      </c>
      <c r="CQ1633" t="s">
        <v>216</v>
      </c>
      <c r="CR1633" t="s">
        <v>217</v>
      </c>
      <c r="CS1633">
        <v>0</v>
      </c>
    </row>
    <row r="1634" spans="1:97" x14ac:dyDescent="0.2">
      <c r="A1634">
        <v>2022</v>
      </c>
      <c r="B1634">
        <v>3</v>
      </c>
      <c r="C1634" s="262">
        <v>44631</v>
      </c>
      <c r="D1634">
        <v>47</v>
      </c>
      <c r="E1634">
        <v>122</v>
      </c>
      <c r="F1634">
        <v>8</v>
      </c>
      <c r="G1634" t="s">
        <v>224</v>
      </c>
      <c r="H1634" t="s">
        <v>225</v>
      </c>
      <c r="I1634" t="s">
        <v>221</v>
      </c>
      <c r="J1634">
        <v>2</v>
      </c>
      <c r="K1634">
        <v>1</v>
      </c>
      <c r="L1634">
        <v>280</v>
      </c>
      <c r="M1634">
        <v>267.39999999999998</v>
      </c>
      <c r="N1634">
        <v>292.60000000000002</v>
      </c>
      <c r="AK1634">
        <v>114</v>
      </c>
      <c r="AL1634">
        <v>114</v>
      </c>
      <c r="AM1634"/>
      <c r="AN1634"/>
      <c r="AP1634">
        <v>64</v>
      </c>
      <c r="AQ1634">
        <v>113</v>
      </c>
      <c r="AR1634">
        <v>15.789473684210529</v>
      </c>
      <c r="AS1634">
        <v>15.789473684210529</v>
      </c>
      <c r="BG1634">
        <v>0</v>
      </c>
      <c r="BH1634"/>
      <c r="BV1634">
        <v>0</v>
      </c>
      <c r="BW1634"/>
      <c r="CG1634">
        <v>0</v>
      </c>
      <c r="CH1634">
        <v>0</v>
      </c>
      <c r="CI1634"/>
      <c r="CJ1634">
        <v>1.4999999999999999E-2</v>
      </c>
      <c r="CQ1634" t="s">
        <v>174</v>
      </c>
      <c r="CR1634" t="s">
        <v>222</v>
      </c>
      <c r="CS1634">
        <v>0</v>
      </c>
    </row>
    <row r="1635" spans="1:97" x14ac:dyDescent="0.2">
      <c r="A1635">
        <v>2022</v>
      </c>
      <c r="B1635">
        <v>3</v>
      </c>
      <c r="C1635" s="262">
        <v>44631</v>
      </c>
      <c r="D1635">
        <v>395</v>
      </c>
      <c r="E1635">
        <v>607</v>
      </c>
      <c r="F1635">
        <v>8</v>
      </c>
      <c r="G1635" t="s">
        <v>344</v>
      </c>
      <c r="H1635" t="s">
        <v>345</v>
      </c>
      <c r="I1635" t="s">
        <v>160</v>
      </c>
      <c r="J1635">
        <v>3</v>
      </c>
      <c r="K1635">
        <v>3</v>
      </c>
      <c r="L1635">
        <v>100</v>
      </c>
      <c r="M1635">
        <v>93</v>
      </c>
      <c r="N1635">
        <v>107</v>
      </c>
      <c r="O1635">
        <v>130</v>
      </c>
      <c r="P1635">
        <v>155</v>
      </c>
      <c r="Q1635">
        <v>143</v>
      </c>
      <c r="R1635">
        <v>147</v>
      </c>
      <c r="S1635">
        <v>145</v>
      </c>
      <c r="T1635">
        <v>107</v>
      </c>
      <c r="U1635">
        <v>115</v>
      </c>
      <c r="V1635">
        <v>113</v>
      </c>
      <c r="W1635">
        <v>115</v>
      </c>
      <c r="X1635">
        <v>112</v>
      </c>
      <c r="AA1635">
        <v>166</v>
      </c>
      <c r="AB1635">
        <v>152</v>
      </c>
      <c r="AC1635">
        <v>161</v>
      </c>
      <c r="AD1635">
        <v>165</v>
      </c>
      <c r="AE1635">
        <v>156</v>
      </c>
      <c r="AF1635">
        <v>121</v>
      </c>
      <c r="AG1635">
        <v>113</v>
      </c>
      <c r="AH1635">
        <v>116</v>
      </c>
      <c r="AI1635">
        <v>124</v>
      </c>
      <c r="AJ1635">
        <v>113</v>
      </c>
      <c r="AM1635">
        <v>152</v>
      </c>
      <c r="AN1635">
        <v>114.9</v>
      </c>
      <c r="AP1635">
        <v>86</v>
      </c>
      <c r="AQ1635">
        <v>126</v>
      </c>
      <c r="AR1635"/>
      <c r="AS1635"/>
      <c r="AV1635">
        <v>1368</v>
      </c>
      <c r="BG1635">
        <v>0</v>
      </c>
      <c r="BH1635">
        <v>1368</v>
      </c>
      <c r="BL1635">
        <v>4</v>
      </c>
      <c r="BM1635">
        <v>1</v>
      </c>
      <c r="BV1635">
        <v>0</v>
      </c>
      <c r="BW1635"/>
      <c r="CG1635">
        <v>0</v>
      </c>
      <c r="CH1635">
        <v>0</v>
      </c>
      <c r="CI1635"/>
      <c r="CJ1635">
        <v>1.4999999999999999E-2</v>
      </c>
      <c r="CQ1635" t="s">
        <v>161</v>
      </c>
      <c r="CR1635" t="s">
        <v>162</v>
      </c>
      <c r="CS1635">
        <v>0</v>
      </c>
    </row>
    <row r="1636" spans="1:97" x14ac:dyDescent="0.2">
      <c r="A1636">
        <v>2022</v>
      </c>
      <c r="B1636">
        <v>3</v>
      </c>
      <c r="C1636" s="262">
        <v>44631</v>
      </c>
      <c r="D1636">
        <v>395</v>
      </c>
      <c r="E1636">
        <v>608</v>
      </c>
      <c r="F1636">
        <v>8</v>
      </c>
      <c r="G1636" t="s">
        <v>346</v>
      </c>
      <c r="H1636" t="s">
        <v>347</v>
      </c>
      <c r="I1636" t="s">
        <v>160</v>
      </c>
      <c r="J1636">
        <v>3</v>
      </c>
      <c r="K1636">
        <v>3</v>
      </c>
      <c r="L1636">
        <v>100</v>
      </c>
      <c r="M1636">
        <v>93</v>
      </c>
      <c r="N1636">
        <v>107</v>
      </c>
      <c r="O1636">
        <v>118</v>
      </c>
      <c r="P1636">
        <v>126</v>
      </c>
      <c r="Q1636">
        <v>123</v>
      </c>
      <c r="R1636">
        <v>130</v>
      </c>
      <c r="S1636">
        <v>135</v>
      </c>
      <c r="T1636">
        <v>89</v>
      </c>
      <c r="U1636">
        <v>94</v>
      </c>
      <c r="V1636">
        <v>100</v>
      </c>
      <c r="W1636">
        <v>109</v>
      </c>
      <c r="X1636">
        <v>110</v>
      </c>
      <c r="AA1636">
        <v>167</v>
      </c>
      <c r="AB1636">
        <v>134</v>
      </c>
      <c r="AC1636">
        <v>142</v>
      </c>
      <c r="AD1636">
        <v>145</v>
      </c>
      <c r="AE1636">
        <v>149</v>
      </c>
      <c r="AF1636">
        <v>111</v>
      </c>
      <c r="AG1636">
        <v>101</v>
      </c>
      <c r="AH1636">
        <v>104</v>
      </c>
      <c r="AI1636">
        <v>101</v>
      </c>
      <c r="AJ1636">
        <v>102</v>
      </c>
      <c r="AM1636">
        <v>136.9</v>
      </c>
      <c r="AN1636">
        <v>102.1</v>
      </c>
      <c r="AP1636">
        <v>86</v>
      </c>
      <c r="AQ1636">
        <v>126</v>
      </c>
      <c r="AR1636"/>
      <c r="AS1636"/>
      <c r="AV1636">
        <v>1368</v>
      </c>
      <c r="AX1636">
        <v>2</v>
      </c>
      <c r="BG1636">
        <v>0</v>
      </c>
      <c r="BH1636">
        <v>1368</v>
      </c>
      <c r="BL1636">
        <v>2</v>
      </c>
      <c r="BM1636">
        <v>1</v>
      </c>
      <c r="BN1636">
        <v>1</v>
      </c>
      <c r="BV1636">
        <v>0</v>
      </c>
      <c r="BW1636"/>
      <c r="BY1636">
        <v>1</v>
      </c>
      <c r="CG1636">
        <v>0</v>
      </c>
      <c r="CH1636">
        <v>0</v>
      </c>
      <c r="CI1636"/>
      <c r="CJ1636">
        <v>1.4999999999999999E-2</v>
      </c>
      <c r="CQ1636" t="s">
        <v>161</v>
      </c>
      <c r="CR1636" t="s">
        <v>162</v>
      </c>
      <c r="CS1636">
        <v>0</v>
      </c>
    </row>
    <row r="1637" spans="1:97" x14ac:dyDescent="0.2">
      <c r="A1637">
        <v>2022</v>
      </c>
      <c r="B1637">
        <v>3</v>
      </c>
      <c r="C1637" s="262">
        <v>44631</v>
      </c>
      <c r="D1637">
        <v>395</v>
      </c>
      <c r="E1637">
        <v>609</v>
      </c>
      <c r="F1637">
        <v>8</v>
      </c>
      <c r="G1637" t="s">
        <v>158</v>
      </c>
      <c r="H1637" t="s">
        <v>159</v>
      </c>
      <c r="I1637" t="s">
        <v>160</v>
      </c>
      <c r="J1637">
        <v>3</v>
      </c>
      <c r="K1637">
        <v>3</v>
      </c>
      <c r="L1637">
        <v>35</v>
      </c>
      <c r="M1637">
        <v>32.6</v>
      </c>
      <c r="N1637">
        <v>37.5</v>
      </c>
      <c r="O1637">
        <v>59</v>
      </c>
      <c r="P1637">
        <v>57</v>
      </c>
      <c r="Q1637">
        <v>65</v>
      </c>
      <c r="R1637">
        <v>63</v>
      </c>
      <c r="S1637">
        <v>68</v>
      </c>
      <c r="T1637">
        <v>48</v>
      </c>
      <c r="U1637">
        <v>45</v>
      </c>
      <c r="V1637">
        <v>49</v>
      </c>
      <c r="W1637">
        <v>46</v>
      </c>
      <c r="X1637">
        <v>51</v>
      </c>
      <c r="Y1637">
        <v>108</v>
      </c>
      <c r="Z1637">
        <v>110</v>
      </c>
      <c r="AA1637">
        <v>83</v>
      </c>
      <c r="AB1637">
        <v>64</v>
      </c>
      <c r="AC1637">
        <v>67</v>
      </c>
      <c r="AD1637">
        <v>65</v>
      </c>
      <c r="AE1637">
        <v>67</v>
      </c>
      <c r="AF1637">
        <v>60</v>
      </c>
      <c r="AG1637">
        <v>48</v>
      </c>
      <c r="AH1637">
        <v>49</v>
      </c>
      <c r="AI1637">
        <v>50</v>
      </c>
      <c r="AJ1637">
        <v>50</v>
      </c>
      <c r="AM1637">
        <v>65.8</v>
      </c>
      <c r="AN1637">
        <v>49.6</v>
      </c>
      <c r="AP1637">
        <v>86</v>
      </c>
      <c r="AQ1637">
        <v>126</v>
      </c>
      <c r="AR1637">
        <v>11.009174311926611</v>
      </c>
      <c r="AS1637">
        <v>11.009174311926611</v>
      </c>
      <c r="AV1637">
        <v>1368</v>
      </c>
      <c r="AX1637">
        <v>4</v>
      </c>
      <c r="BG1637">
        <v>0</v>
      </c>
      <c r="BH1637">
        <v>1368</v>
      </c>
      <c r="BL1637">
        <v>1</v>
      </c>
      <c r="BM1637">
        <v>1</v>
      </c>
      <c r="BN1637">
        <v>1</v>
      </c>
      <c r="BV1637">
        <v>0</v>
      </c>
      <c r="BW1637"/>
      <c r="BY1637">
        <v>1</v>
      </c>
      <c r="CG1637">
        <v>0</v>
      </c>
      <c r="CH1637">
        <v>0</v>
      </c>
      <c r="CI1637"/>
      <c r="CJ1637">
        <v>1.4999999999999999E-2</v>
      </c>
      <c r="CQ1637" t="s">
        <v>161</v>
      </c>
      <c r="CR1637" t="s">
        <v>162</v>
      </c>
      <c r="CS1637">
        <v>0</v>
      </c>
    </row>
    <row r="1638" spans="1:97" x14ac:dyDescent="0.2">
      <c r="A1638">
        <v>2022</v>
      </c>
      <c r="B1638">
        <v>3</v>
      </c>
      <c r="C1638" s="262">
        <v>44631</v>
      </c>
      <c r="D1638">
        <v>425</v>
      </c>
      <c r="E1638">
        <v>674</v>
      </c>
      <c r="F1638">
        <v>8</v>
      </c>
      <c r="G1638" t="s">
        <v>219</v>
      </c>
      <c r="H1638" t="s">
        <v>220</v>
      </c>
      <c r="I1638" t="s">
        <v>221</v>
      </c>
      <c r="J1638">
        <v>2</v>
      </c>
      <c r="K1638">
        <v>1</v>
      </c>
      <c r="L1638">
        <v>256</v>
      </c>
      <c r="M1638">
        <v>240.89599999999999</v>
      </c>
      <c r="N1638">
        <v>274.17599999999999</v>
      </c>
      <c r="O1638">
        <v>400</v>
      </c>
      <c r="P1638">
        <v>395</v>
      </c>
      <c r="Q1638">
        <v>377</v>
      </c>
      <c r="R1638">
        <v>398</v>
      </c>
      <c r="S1638">
        <v>391</v>
      </c>
      <c r="T1638">
        <v>320</v>
      </c>
      <c r="U1638">
        <v>309</v>
      </c>
      <c r="V1638">
        <v>263</v>
      </c>
      <c r="W1638">
        <v>313</v>
      </c>
      <c r="X1638">
        <v>300</v>
      </c>
      <c r="Y1638">
        <v>105</v>
      </c>
      <c r="Z1638">
        <v>102</v>
      </c>
      <c r="AA1638">
        <v>361</v>
      </c>
      <c r="AB1638">
        <v>390</v>
      </c>
      <c r="AC1638">
        <v>381</v>
      </c>
      <c r="AD1638">
        <v>360</v>
      </c>
      <c r="AE1638">
        <v>347</v>
      </c>
      <c r="AF1638">
        <v>280</v>
      </c>
      <c r="AG1638">
        <v>282</v>
      </c>
      <c r="AH1638">
        <v>290</v>
      </c>
      <c r="AI1638">
        <v>285</v>
      </c>
      <c r="AJ1638">
        <v>279</v>
      </c>
      <c r="AM1638">
        <v>380</v>
      </c>
      <c r="AN1638">
        <v>292.10000000000002</v>
      </c>
      <c r="AP1638">
        <v>60</v>
      </c>
      <c r="AQ1638">
        <v>120</v>
      </c>
      <c r="AR1638">
        <v>17.475728155339809</v>
      </c>
      <c r="AS1638">
        <v>17.475728155339809</v>
      </c>
      <c r="AW1638">
        <v>2</v>
      </c>
      <c r="AX1638">
        <v>6</v>
      </c>
      <c r="AY1638">
        <v>1</v>
      </c>
      <c r="BG1638">
        <v>0</v>
      </c>
      <c r="BH1638"/>
      <c r="BL1638">
        <v>2</v>
      </c>
      <c r="BM1638">
        <v>2</v>
      </c>
      <c r="BN1638">
        <v>1</v>
      </c>
      <c r="BV1638">
        <v>0</v>
      </c>
      <c r="BW1638"/>
      <c r="BX1638">
        <v>4</v>
      </c>
      <c r="BY1638">
        <v>8</v>
      </c>
      <c r="BZ1638">
        <v>2</v>
      </c>
      <c r="CG1638">
        <v>0</v>
      </c>
      <c r="CH1638">
        <v>0</v>
      </c>
      <c r="CI1638"/>
      <c r="CJ1638">
        <v>1.4999999999999999E-2</v>
      </c>
      <c r="CQ1638" t="s">
        <v>174</v>
      </c>
      <c r="CR1638" t="s">
        <v>222</v>
      </c>
      <c r="CS1638">
        <v>0</v>
      </c>
    </row>
    <row r="1639" spans="1:97" x14ac:dyDescent="0.2">
      <c r="A1639">
        <v>2022</v>
      </c>
      <c r="B1639">
        <v>3</v>
      </c>
      <c r="C1639" s="262">
        <v>44631</v>
      </c>
      <c r="D1639">
        <v>227</v>
      </c>
      <c r="E1639">
        <v>155</v>
      </c>
      <c r="F1639">
        <v>28</v>
      </c>
      <c r="G1639" t="s">
        <v>315</v>
      </c>
      <c r="H1639" t="s">
        <v>316</v>
      </c>
      <c r="I1639" t="s">
        <v>317</v>
      </c>
      <c r="J1639">
        <v>3</v>
      </c>
      <c r="K1639">
        <v>2</v>
      </c>
      <c r="L1639">
        <v>122</v>
      </c>
      <c r="M1639">
        <v>113.46</v>
      </c>
      <c r="N1639">
        <v>130.54</v>
      </c>
      <c r="P1639">
        <v>195</v>
      </c>
      <c r="Q1639">
        <v>225</v>
      </c>
      <c r="R1639">
        <v>211</v>
      </c>
      <c r="S1639">
        <v>203</v>
      </c>
      <c r="U1639">
        <v>105</v>
      </c>
      <c r="V1639">
        <v>131</v>
      </c>
      <c r="W1639">
        <v>135</v>
      </c>
      <c r="X1639">
        <v>127</v>
      </c>
      <c r="Z1639">
        <v>119</v>
      </c>
      <c r="AA1639">
        <v>184</v>
      </c>
      <c r="AB1639">
        <v>240</v>
      </c>
      <c r="AC1639">
        <v>261</v>
      </c>
      <c r="AD1639">
        <v>260</v>
      </c>
      <c r="AF1639">
        <v>132</v>
      </c>
      <c r="AG1639">
        <v>131</v>
      </c>
      <c r="AH1639">
        <v>137</v>
      </c>
      <c r="AI1639">
        <v>130</v>
      </c>
      <c r="AK1639">
        <v>123</v>
      </c>
      <c r="AL1639">
        <v>122</v>
      </c>
      <c r="AM1639">
        <v>222.375</v>
      </c>
      <c r="AN1639">
        <v>128.5</v>
      </c>
      <c r="AP1639">
        <v>80</v>
      </c>
      <c r="AQ1639">
        <v>135</v>
      </c>
      <c r="AR1639">
        <v>9.9173553719008272</v>
      </c>
      <c r="AS1639">
        <v>9.9173553719008272</v>
      </c>
      <c r="AV1639">
        <v>888</v>
      </c>
      <c r="AW1639">
        <v>11</v>
      </c>
      <c r="BG1639">
        <v>0</v>
      </c>
      <c r="BH1639">
        <v>888</v>
      </c>
      <c r="BK1639">
        <v>624</v>
      </c>
      <c r="BL1639">
        <v>2</v>
      </c>
      <c r="BM1639">
        <v>1</v>
      </c>
      <c r="BN1639">
        <v>2</v>
      </c>
      <c r="BO1639">
        <v>1</v>
      </c>
      <c r="BV1639">
        <v>0</v>
      </c>
      <c r="BW1639">
        <v>624</v>
      </c>
      <c r="BX1639">
        <v>6</v>
      </c>
      <c r="CG1639">
        <v>0</v>
      </c>
      <c r="CH1639">
        <v>0</v>
      </c>
      <c r="CI1639">
        <v>1512</v>
      </c>
      <c r="CJ1639">
        <v>0.02</v>
      </c>
      <c r="CQ1639" t="s">
        <v>169</v>
      </c>
      <c r="CR1639" t="s">
        <v>170</v>
      </c>
      <c r="CS1639">
        <v>0</v>
      </c>
    </row>
    <row r="1640" spans="1:97" x14ac:dyDescent="0.2">
      <c r="A1640">
        <v>2022</v>
      </c>
      <c r="B1640">
        <v>3</v>
      </c>
      <c r="C1640" s="262">
        <v>44632</v>
      </c>
      <c r="D1640">
        <v>137</v>
      </c>
      <c r="E1640">
        <v>273</v>
      </c>
      <c r="F1640">
        <v>2</v>
      </c>
      <c r="G1640" t="s">
        <v>163</v>
      </c>
      <c r="H1640" t="s">
        <v>164</v>
      </c>
      <c r="I1640" t="s">
        <v>160</v>
      </c>
      <c r="J1640">
        <v>3</v>
      </c>
      <c r="K1640">
        <v>2</v>
      </c>
      <c r="L1640">
        <v>564</v>
      </c>
      <c r="M1640">
        <v>524.52</v>
      </c>
      <c r="N1640">
        <v>603.48</v>
      </c>
      <c r="Y1640">
        <v>123</v>
      </c>
      <c r="Z1640">
        <v>125</v>
      </c>
      <c r="AK1640">
        <v>123</v>
      </c>
      <c r="AL1640">
        <v>119</v>
      </c>
      <c r="AM1640"/>
      <c r="AN1640"/>
      <c r="AP1640">
        <v>93</v>
      </c>
      <c r="AQ1640">
        <v>116</v>
      </c>
      <c r="AR1640">
        <v>9.8360655737704921</v>
      </c>
      <c r="AS1640">
        <v>9.8360655737704921</v>
      </c>
      <c r="AV1640">
        <v>858</v>
      </c>
      <c r="AW1640">
        <v>4</v>
      </c>
      <c r="AX1640">
        <v>4</v>
      </c>
      <c r="AY1640">
        <v>4</v>
      </c>
      <c r="BG1640">
        <v>0</v>
      </c>
      <c r="BH1640">
        <v>858</v>
      </c>
      <c r="BK1640">
        <v>990</v>
      </c>
      <c r="BL1640">
        <v>6</v>
      </c>
      <c r="BM1640">
        <v>4</v>
      </c>
      <c r="BN1640">
        <v>4</v>
      </c>
      <c r="BO1640">
        <v>2</v>
      </c>
      <c r="BV1640">
        <v>0</v>
      </c>
      <c r="BW1640">
        <v>990</v>
      </c>
      <c r="BX1640">
        <v>5</v>
      </c>
      <c r="BY1640">
        <v>4</v>
      </c>
      <c r="BZ1640">
        <v>4</v>
      </c>
      <c r="CG1640">
        <v>0</v>
      </c>
      <c r="CH1640">
        <v>0</v>
      </c>
      <c r="CI1640">
        <v>1848</v>
      </c>
      <c r="CJ1640">
        <v>1.4999999999999999E-2</v>
      </c>
      <c r="CQ1640" t="s">
        <v>165</v>
      </c>
      <c r="CS1640">
        <v>0</v>
      </c>
    </row>
    <row r="1641" spans="1:97" x14ac:dyDescent="0.2">
      <c r="A1641">
        <v>2022</v>
      </c>
      <c r="B1641">
        <v>3</v>
      </c>
      <c r="C1641" s="262">
        <v>44632</v>
      </c>
      <c r="D1641">
        <v>137</v>
      </c>
      <c r="E1641">
        <v>273</v>
      </c>
      <c r="F1641">
        <v>3</v>
      </c>
      <c r="G1641" t="s">
        <v>163</v>
      </c>
      <c r="H1641" t="s">
        <v>164</v>
      </c>
      <c r="I1641" t="s">
        <v>160</v>
      </c>
      <c r="J1641">
        <v>3</v>
      </c>
      <c r="K1641">
        <v>2</v>
      </c>
      <c r="L1641">
        <v>564</v>
      </c>
      <c r="M1641">
        <v>524.52</v>
      </c>
      <c r="N1641">
        <v>603.48</v>
      </c>
      <c r="O1641">
        <v>671</v>
      </c>
      <c r="P1641">
        <v>664</v>
      </c>
      <c r="Q1641">
        <v>669</v>
      </c>
      <c r="R1641">
        <v>673</v>
      </c>
      <c r="S1641">
        <v>664</v>
      </c>
      <c r="T1641">
        <v>565</v>
      </c>
      <c r="U1641">
        <v>559</v>
      </c>
      <c r="V1641">
        <v>570</v>
      </c>
      <c r="W1641">
        <v>563</v>
      </c>
      <c r="X1641">
        <v>555</v>
      </c>
      <c r="AA1641">
        <v>733</v>
      </c>
      <c r="AB1641">
        <v>790</v>
      </c>
      <c r="AC1641">
        <v>721</v>
      </c>
      <c r="AD1641">
        <v>715</v>
      </c>
      <c r="AE1641">
        <v>702</v>
      </c>
      <c r="AF1641">
        <v>585</v>
      </c>
      <c r="AG1641">
        <v>610</v>
      </c>
      <c r="AH1641">
        <v>599</v>
      </c>
      <c r="AI1641">
        <v>589</v>
      </c>
      <c r="AJ1641">
        <v>579</v>
      </c>
      <c r="AM1641">
        <v>700.2</v>
      </c>
      <c r="AN1641">
        <v>577.4</v>
      </c>
      <c r="AP1641">
        <v>93</v>
      </c>
      <c r="AQ1641">
        <v>116</v>
      </c>
      <c r="AR1641"/>
      <c r="AS1641"/>
      <c r="BG1641">
        <v>0</v>
      </c>
      <c r="BH1641"/>
      <c r="BV1641">
        <v>0</v>
      </c>
      <c r="BW1641"/>
      <c r="CG1641">
        <v>0</v>
      </c>
      <c r="CH1641">
        <v>0</v>
      </c>
      <c r="CI1641"/>
      <c r="CJ1641">
        <v>1.4999999999999999E-2</v>
      </c>
      <c r="CQ1641" t="s">
        <v>165</v>
      </c>
      <c r="CS1641">
        <v>0</v>
      </c>
    </row>
    <row r="1642" spans="1:97" x14ac:dyDescent="0.2">
      <c r="A1642">
        <v>2022</v>
      </c>
      <c r="B1642">
        <v>3</v>
      </c>
      <c r="C1642" s="262">
        <v>44632</v>
      </c>
      <c r="D1642">
        <v>381</v>
      </c>
      <c r="E1642">
        <v>445</v>
      </c>
      <c r="F1642">
        <v>3</v>
      </c>
      <c r="G1642" t="s">
        <v>321</v>
      </c>
      <c r="H1642" t="s">
        <v>322</v>
      </c>
      <c r="I1642" t="s">
        <v>160</v>
      </c>
      <c r="J1642">
        <v>3</v>
      </c>
      <c r="K1642">
        <v>1</v>
      </c>
      <c r="L1642">
        <v>28</v>
      </c>
      <c r="M1642">
        <v>25.2</v>
      </c>
      <c r="N1642">
        <v>30.8</v>
      </c>
      <c r="O1642">
        <v>35</v>
      </c>
      <c r="T1642">
        <v>26</v>
      </c>
      <c r="AM1642">
        <v>35</v>
      </c>
      <c r="AN1642">
        <v>26</v>
      </c>
      <c r="AP1642">
        <v>75</v>
      </c>
      <c r="AQ1642">
        <v>144</v>
      </c>
      <c r="AR1642"/>
      <c r="AS1642"/>
      <c r="AV1642">
        <v>200</v>
      </c>
      <c r="AW1642">
        <v>2</v>
      </c>
      <c r="AX1642">
        <v>2</v>
      </c>
      <c r="AY1642">
        <v>2</v>
      </c>
      <c r="BG1642">
        <v>0</v>
      </c>
      <c r="BH1642">
        <v>200</v>
      </c>
      <c r="BV1642">
        <v>0</v>
      </c>
      <c r="BW1642"/>
      <c r="CG1642">
        <v>0</v>
      </c>
      <c r="CH1642">
        <v>0</v>
      </c>
      <c r="CI1642"/>
      <c r="CJ1642">
        <v>1.4999999999999999E-2</v>
      </c>
      <c r="CQ1642" t="s">
        <v>169</v>
      </c>
      <c r="CR1642" t="s">
        <v>179</v>
      </c>
      <c r="CS1642">
        <v>0</v>
      </c>
    </row>
    <row r="1643" spans="1:97" x14ac:dyDescent="0.2">
      <c r="A1643">
        <v>2022</v>
      </c>
      <c r="B1643">
        <v>3</v>
      </c>
      <c r="C1643" s="262">
        <v>44632</v>
      </c>
      <c r="D1643">
        <v>381</v>
      </c>
      <c r="E1643">
        <v>446</v>
      </c>
      <c r="F1643">
        <v>3</v>
      </c>
      <c r="G1643" t="s">
        <v>324</v>
      </c>
      <c r="H1643" t="s">
        <v>325</v>
      </c>
      <c r="I1643" t="s">
        <v>160</v>
      </c>
      <c r="J1643">
        <v>3</v>
      </c>
      <c r="K1643">
        <v>1</v>
      </c>
      <c r="L1643">
        <v>167</v>
      </c>
      <c r="M1643">
        <v>150.30000000000001</v>
      </c>
      <c r="N1643">
        <v>183.7</v>
      </c>
      <c r="O1643">
        <v>188</v>
      </c>
      <c r="T1643">
        <v>151</v>
      </c>
      <c r="AM1643">
        <v>188</v>
      </c>
      <c r="AN1643">
        <v>151</v>
      </c>
      <c r="AP1643">
        <v>75</v>
      </c>
      <c r="AQ1643">
        <v>144</v>
      </c>
      <c r="AR1643"/>
      <c r="AS1643"/>
      <c r="AV1643">
        <v>210</v>
      </c>
      <c r="AW1643">
        <v>1</v>
      </c>
      <c r="AX1643">
        <v>1</v>
      </c>
      <c r="AY1643">
        <v>1</v>
      </c>
      <c r="BG1643">
        <v>0</v>
      </c>
      <c r="BH1643">
        <v>210</v>
      </c>
      <c r="BV1643">
        <v>0</v>
      </c>
      <c r="BW1643"/>
      <c r="CG1643">
        <v>0</v>
      </c>
      <c r="CH1643">
        <v>0</v>
      </c>
      <c r="CI1643"/>
      <c r="CJ1643">
        <v>1.4999999999999999E-2</v>
      </c>
      <c r="CQ1643" t="s">
        <v>169</v>
      </c>
      <c r="CR1643" t="s">
        <v>179</v>
      </c>
      <c r="CS1643">
        <v>0</v>
      </c>
    </row>
    <row r="1644" spans="1:97" x14ac:dyDescent="0.2">
      <c r="A1644">
        <v>2022</v>
      </c>
      <c r="B1644">
        <v>3</v>
      </c>
      <c r="C1644" s="262">
        <v>44632</v>
      </c>
      <c r="D1644">
        <v>381</v>
      </c>
      <c r="E1644">
        <v>447</v>
      </c>
      <c r="F1644">
        <v>3</v>
      </c>
      <c r="G1644" t="s">
        <v>330</v>
      </c>
      <c r="H1644" t="s">
        <v>331</v>
      </c>
      <c r="I1644" t="s">
        <v>160</v>
      </c>
      <c r="J1644">
        <v>3</v>
      </c>
      <c r="K1644">
        <v>1</v>
      </c>
      <c r="L1644">
        <v>177</v>
      </c>
      <c r="M1644">
        <v>159.30000000000001</v>
      </c>
      <c r="N1644">
        <v>194.7</v>
      </c>
      <c r="O1644">
        <v>167</v>
      </c>
      <c r="T1644">
        <v>161</v>
      </c>
      <c r="AM1644">
        <v>167</v>
      </c>
      <c r="AN1644">
        <v>161</v>
      </c>
      <c r="AP1644">
        <v>75</v>
      </c>
      <c r="AQ1644">
        <v>144</v>
      </c>
      <c r="AR1644"/>
      <c r="AS1644"/>
      <c r="AV1644">
        <v>200</v>
      </c>
      <c r="AW1644">
        <v>2</v>
      </c>
      <c r="AX1644">
        <v>1</v>
      </c>
      <c r="AY1644">
        <v>1</v>
      </c>
      <c r="BG1644">
        <v>0</v>
      </c>
      <c r="BH1644">
        <v>200</v>
      </c>
      <c r="BV1644">
        <v>0</v>
      </c>
      <c r="BW1644"/>
      <c r="CG1644">
        <v>0</v>
      </c>
      <c r="CH1644">
        <v>0</v>
      </c>
      <c r="CI1644"/>
      <c r="CJ1644">
        <v>1.4999999999999999E-2</v>
      </c>
      <c r="CQ1644" t="s">
        <v>169</v>
      </c>
      <c r="CR1644" t="s">
        <v>179</v>
      </c>
      <c r="CS1644">
        <v>0</v>
      </c>
    </row>
    <row r="1645" spans="1:97" x14ac:dyDescent="0.2">
      <c r="A1645">
        <v>2022</v>
      </c>
      <c r="B1645">
        <v>3</v>
      </c>
      <c r="C1645" s="262">
        <v>44632</v>
      </c>
      <c r="D1645">
        <v>381</v>
      </c>
      <c r="E1645">
        <v>448</v>
      </c>
      <c r="F1645">
        <v>3</v>
      </c>
      <c r="G1645" t="s">
        <v>327</v>
      </c>
      <c r="H1645" t="s">
        <v>328</v>
      </c>
      <c r="I1645" t="s">
        <v>160</v>
      </c>
      <c r="J1645">
        <v>3</v>
      </c>
      <c r="K1645">
        <v>1</v>
      </c>
      <c r="L1645">
        <v>23</v>
      </c>
      <c r="M1645">
        <v>20.7</v>
      </c>
      <c r="N1645">
        <v>25.3</v>
      </c>
      <c r="O1645">
        <v>24</v>
      </c>
      <c r="T1645">
        <v>19</v>
      </c>
      <c r="AM1645">
        <v>24</v>
      </c>
      <c r="AN1645">
        <v>19</v>
      </c>
      <c r="AP1645">
        <v>75</v>
      </c>
      <c r="AQ1645">
        <v>144</v>
      </c>
      <c r="AR1645"/>
      <c r="AS1645"/>
      <c r="AV1645">
        <v>200</v>
      </c>
      <c r="AW1645">
        <v>1</v>
      </c>
      <c r="AX1645">
        <v>1</v>
      </c>
      <c r="AY1645">
        <v>2</v>
      </c>
      <c r="BG1645">
        <v>0</v>
      </c>
      <c r="BH1645">
        <v>200</v>
      </c>
      <c r="BV1645">
        <v>0</v>
      </c>
      <c r="BW1645"/>
      <c r="CG1645">
        <v>0</v>
      </c>
      <c r="CH1645">
        <v>0</v>
      </c>
      <c r="CI1645"/>
      <c r="CJ1645">
        <v>1.4999999999999999E-2</v>
      </c>
      <c r="CQ1645" t="s">
        <v>169</v>
      </c>
      <c r="CR1645" t="s">
        <v>179</v>
      </c>
      <c r="CS1645">
        <v>0</v>
      </c>
    </row>
    <row r="1646" spans="1:97" x14ac:dyDescent="0.2">
      <c r="A1646">
        <v>2022</v>
      </c>
      <c r="B1646">
        <v>3</v>
      </c>
      <c r="C1646" s="262">
        <v>44632</v>
      </c>
      <c r="D1646">
        <v>434</v>
      </c>
      <c r="E1646">
        <v>751</v>
      </c>
      <c r="F1646">
        <v>3</v>
      </c>
      <c r="G1646" t="s">
        <v>193</v>
      </c>
      <c r="H1646" t="s">
        <v>194</v>
      </c>
      <c r="I1646" t="s">
        <v>160</v>
      </c>
      <c r="J1646">
        <v>1</v>
      </c>
      <c r="K1646">
        <v>4</v>
      </c>
      <c r="L1646">
        <v>1009</v>
      </c>
      <c r="M1646">
        <v>949.46900000000005</v>
      </c>
      <c r="N1646">
        <v>1080.6389999999999</v>
      </c>
      <c r="Q1646">
        <v>1344</v>
      </c>
      <c r="R1646">
        <v>1354</v>
      </c>
      <c r="S1646">
        <v>1341</v>
      </c>
      <c r="V1646">
        <v>1022</v>
      </c>
      <c r="W1646">
        <v>1015</v>
      </c>
      <c r="X1646">
        <v>1002</v>
      </c>
      <c r="AA1646">
        <v>1499</v>
      </c>
      <c r="AB1646">
        <v>1445</v>
      </c>
      <c r="AC1646">
        <v>1478</v>
      </c>
      <c r="AD1646">
        <v>1453</v>
      </c>
      <c r="AE1646">
        <v>1431</v>
      </c>
      <c r="AF1646">
        <v>1080</v>
      </c>
      <c r="AG1646">
        <v>1066</v>
      </c>
      <c r="AH1646">
        <v>1078</v>
      </c>
      <c r="AI1646">
        <v>1073</v>
      </c>
      <c r="AJ1646">
        <v>1085</v>
      </c>
      <c r="AM1646">
        <v>1418.125</v>
      </c>
      <c r="AN1646">
        <v>1052.625</v>
      </c>
      <c r="AP1646">
        <v>20</v>
      </c>
      <c r="AQ1646">
        <v>180</v>
      </c>
      <c r="AR1646"/>
      <c r="AS1646"/>
      <c r="AW1646">
        <v>6</v>
      </c>
      <c r="AX1646">
        <v>6</v>
      </c>
      <c r="AY1646">
        <v>8</v>
      </c>
      <c r="BG1646">
        <v>0</v>
      </c>
      <c r="BH1646"/>
      <c r="BN1646">
        <v>4</v>
      </c>
      <c r="BO1646">
        <v>8</v>
      </c>
      <c r="BP1646">
        <v>4</v>
      </c>
      <c r="BQ1646">
        <v>4</v>
      </c>
      <c r="BV1646">
        <v>0</v>
      </c>
      <c r="BW1646"/>
      <c r="BZ1646">
        <v>3</v>
      </c>
      <c r="CG1646">
        <v>0</v>
      </c>
      <c r="CH1646">
        <v>0</v>
      </c>
      <c r="CI1646"/>
      <c r="CJ1646">
        <v>1.4999999999999999E-2</v>
      </c>
      <c r="CQ1646" t="s">
        <v>174</v>
      </c>
      <c r="CR1646" t="s">
        <v>175</v>
      </c>
      <c r="CS1646">
        <v>0</v>
      </c>
    </row>
    <row r="1647" spans="1:97" x14ac:dyDescent="0.2">
      <c r="A1647">
        <v>2022</v>
      </c>
      <c r="B1647">
        <v>3</v>
      </c>
      <c r="C1647" s="262">
        <v>44632</v>
      </c>
      <c r="D1647">
        <v>434</v>
      </c>
      <c r="E1647">
        <v>752</v>
      </c>
      <c r="F1647">
        <v>3</v>
      </c>
      <c r="K1647"/>
      <c r="Q1647">
        <v>63</v>
      </c>
      <c r="R1647">
        <v>66</v>
      </c>
      <c r="S1647">
        <v>61</v>
      </c>
      <c r="V1647">
        <v>54</v>
      </c>
      <c r="W1647">
        <v>50</v>
      </c>
      <c r="X1647">
        <v>61</v>
      </c>
      <c r="Z1647">
        <v>142</v>
      </c>
      <c r="AA1647">
        <v>70</v>
      </c>
      <c r="AB1647">
        <v>67</v>
      </c>
      <c r="AC1647">
        <v>100</v>
      </c>
      <c r="AD1647">
        <v>80</v>
      </c>
      <c r="AE1647">
        <v>70</v>
      </c>
      <c r="AF1647">
        <v>55</v>
      </c>
      <c r="AG1647">
        <v>53</v>
      </c>
      <c r="AH1647">
        <v>61</v>
      </c>
      <c r="AI1647">
        <v>57</v>
      </c>
      <c r="AJ1647">
        <v>56</v>
      </c>
      <c r="AK1647">
        <v>143</v>
      </c>
      <c r="AL1647">
        <v>143</v>
      </c>
      <c r="AM1647">
        <v>72.125</v>
      </c>
      <c r="AN1647">
        <v>55.875</v>
      </c>
      <c r="AP1647"/>
      <c r="AQ1647"/>
      <c r="AR1647"/>
      <c r="AS1647"/>
      <c r="BG1647"/>
      <c r="BH1647"/>
      <c r="BV1647"/>
      <c r="BW1647"/>
      <c r="CG1647">
        <v>0</v>
      </c>
      <c r="CH1647"/>
      <c r="CI1647"/>
      <c r="CJ1647">
        <v>1.4999999999999999E-2</v>
      </c>
      <c r="CS1647">
        <v>0</v>
      </c>
    </row>
    <row r="1648" spans="1:97" x14ac:dyDescent="0.2">
      <c r="A1648">
        <v>2022</v>
      </c>
      <c r="B1648">
        <v>3</v>
      </c>
      <c r="C1648" s="262">
        <v>44632</v>
      </c>
      <c r="D1648">
        <v>425</v>
      </c>
      <c r="E1648">
        <v>674</v>
      </c>
      <c r="F1648">
        <v>4</v>
      </c>
      <c r="G1648" t="s">
        <v>219</v>
      </c>
      <c r="H1648" t="s">
        <v>220</v>
      </c>
      <c r="I1648" t="s">
        <v>221</v>
      </c>
      <c r="J1648">
        <v>2</v>
      </c>
      <c r="K1648">
        <v>1</v>
      </c>
      <c r="L1648">
        <v>256</v>
      </c>
      <c r="M1648">
        <v>240.89599999999999</v>
      </c>
      <c r="N1648">
        <v>274.17599999999999</v>
      </c>
      <c r="O1648">
        <v>361</v>
      </c>
      <c r="P1648">
        <v>357</v>
      </c>
      <c r="Q1648">
        <v>363</v>
      </c>
      <c r="R1648">
        <v>364</v>
      </c>
      <c r="S1648">
        <v>352</v>
      </c>
      <c r="T1648">
        <v>275</v>
      </c>
      <c r="U1648">
        <v>268</v>
      </c>
      <c r="V1648">
        <v>290</v>
      </c>
      <c r="W1648">
        <v>281</v>
      </c>
      <c r="X1648">
        <v>277</v>
      </c>
      <c r="Y1648">
        <v>114</v>
      </c>
      <c r="Z1648">
        <v>114</v>
      </c>
      <c r="AA1648">
        <v>320</v>
      </c>
      <c r="AB1648">
        <v>340</v>
      </c>
      <c r="AC1648">
        <v>360</v>
      </c>
      <c r="AD1648">
        <v>359</v>
      </c>
      <c r="AE1648">
        <v>364</v>
      </c>
      <c r="AF1648">
        <v>280</v>
      </c>
      <c r="AG1648">
        <v>279</v>
      </c>
      <c r="AH1648">
        <v>281</v>
      </c>
      <c r="AI1648">
        <v>278</v>
      </c>
      <c r="AJ1648">
        <v>290</v>
      </c>
      <c r="AM1648">
        <v>354</v>
      </c>
      <c r="AN1648">
        <v>279.89999999999998</v>
      </c>
      <c r="AP1648">
        <v>60</v>
      </c>
      <c r="AQ1648">
        <v>120</v>
      </c>
      <c r="AR1648">
        <v>15.789473684210529</v>
      </c>
      <c r="AS1648">
        <v>15.789473684210529</v>
      </c>
      <c r="AW1648">
        <v>3</v>
      </c>
      <c r="AX1648">
        <v>2</v>
      </c>
      <c r="AY1648">
        <v>2</v>
      </c>
      <c r="BG1648">
        <v>0</v>
      </c>
      <c r="BH1648"/>
      <c r="BM1648">
        <v>540</v>
      </c>
      <c r="BN1648">
        <v>4</v>
      </c>
      <c r="BO1648">
        <v>2</v>
      </c>
      <c r="BP1648">
        <v>1</v>
      </c>
      <c r="BV1648">
        <v>0</v>
      </c>
      <c r="BW1648"/>
      <c r="BY1648">
        <v>542</v>
      </c>
      <c r="BZ1648">
        <v>6</v>
      </c>
      <c r="CG1648">
        <v>0</v>
      </c>
      <c r="CH1648">
        <v>0</v>
      </c>
      <c r="CI1648"/>
      <c r="CJ1648">
        <v>1.4999999999999999E-2</v>
      </c>
      <c r="CQ1648" t="s">
        <v>174</v>
      </c>
      <c r="CR1648" t="s">
        <v>222</v>
      </c>
      <c r="CS1648">
        <v>0</v>
      </c>
    </row>
    <row r="1649" spans="1:97" x14ac:dyDescent="0.2">
      <c r="A1649">
        <v>2022</v>
      </c>
      <c r="B1649">
        <v>3</v>
      </c>
      <c r="C1649" s="262">
        <v>44632</v>
      </c>
      <c r="D1649">
        <v>135</v>
      </c>
      <c r="E1649">
        <v>271</v>
      </c>
      <c r="F1649">
        <v>5</v>
      </c>
      <c r="G1649" t="s">
        <v>337</v>
      </c>
      <c r="H1649" t="s">
        <v>338</v>
      </c>
      <c r="I1649" t="s">
        <v>160</v>
      </c>
      <c r="J1649">
        <v>4</v>
      </c>
      <c r="K1649">
        <v>2</v>
      </c>
      <c r="L1649">
        <v>161</v>
      </c>
      <c r="M1649">
        <v>149.72999999999999</v>
      </c>
      <c r="N1649">
        <v>172.27</v>
      </c>
      <c r="O1649">
        <v>208</v>
      </c>
      <c r="P1649">
        <v>201</v>
      </c>
      <c r="T1649">
        <v>172</v>
      </c>
      <c r="U1649">
        <v>169</v>
      </c>
      <c r="Y1649">
        <v>99</v>
      </c>
      <c r="AM1649">
        <v>204.5</v>
      </c>
      <c r="AN1649">
        <v>170.5</v>
      </c>
      <c r="AP1649">
        <v>151</v>
      </c>
      <c r="AQ1649">
        <v>95</v>
      </c>
      <c r="AR1649">
        <v>9.0909090909090917</v>
      </c>
      <c r="AS1649">
        <v>9.0909090909090917</v>
      </c>
      <c r="AV1649">
        <v>580</v>
      </c>
      <c r="AW1649">
        <v>4</v>
      </c>
      <c r="AX1649">
        <v>4</v>
      </c>
      <c r="AY1649">
        <v>2</v>
      </c>
      <c r="BG1649">
        <v>0</v>
      </c>
      <c r="BH1649">
        <v>580</v>
      </c>
      <c r="BV1649">
        <v>0</v>
      </c>
      <c r="BW1649"/>
      <c r="CG1649">
        <v>0</v>
      </c>
      <c r="CH1649">
        <v>0</v>
      </c>
      <c r="CI1649"/>
      <c r="CJ1649">
        <v>1.4999999999999999E-2</v>
      </c>
      <c r="CQ1649" t="s">
        <v>165</v>
      </c>
      <c r="CS1649">
        <v>0</v>
      </c>
    </row>
    <row r="1650" spans="1:97" x14ac:dyDescent="0.2">
      <c r="A1650">
        <v>2022</v>
      </c>
      <c r="B1650">
        <v>3</v>
      </c>
      <c r="C1650" s="262">
        <v>44632</v>
      </c>
      <c r="D1650">
        <v>142</v>
      </c>
      <c r="E1650">
        <v>280</v>
      </c>
      <c r="F1650">
        <v>5</v>
      </c>
      <c r="G1650" t="s">
        <v>319</v>
      </c>
      <c r="H1650" t="s">
        <v>320</v>
      </c>
      <c r="I1650" t="s">
        <v>160</v>
      </c>
      <c r="J1650">
        <v>3</v>
      </c>
      <c r="K1650">
        <v>2</v>
      </c>
      <c r="L1650">
        <v>323</v>
      </c>
      <c r="M1650">
        <v>300.39</v>
      </c>
      <c r="N1650">
        <v>345.61</v>
      </c>
      <c r="Q1650">
        <v>483</v>
      </c>
      <c r="R1650">
        <v>478</v>
      </c>
      <c r="S1650">
        <v>469</v>
      </c>
      <c r="V1650">
        <v>348</v>
      </c>
      <c r="W1650">
        <v>342</v>
      </c>
      <c r="X1650">
        <v>339</v>
      </c>
      <c r="AA1650">
        <v>540</v>
      </c>
      <c r="AB1650">
        <v>455</v>
      </c>
      <c r="AC1650">
        <v>464</v>
      </c>
      <c r="AD1650">
        <v>443</v>
      </c>
      <c r="AE1650">
        <v>421</v>
      </c>
      <c r="AF1650">
        <v>390</v>
      </c>
      <c r="AG1650">
        <v>340</v>
      </c>
      <c r="AH1650">
        <v>352</v>
      </c>
      <c r="AI1650">
        <v>338</v>
      </c>
      <c r="AJ1650">
        <v>341</v>
      </c>
      <c r="AK1650">
        <v>106</v>
      </c>
      <c r="AL1650">
        <v>103</v>
      </c>
      <c r="AM1650">
        <v>469.125</v>
      </c>
      <c r="AN1650">
        <v>348.75</v>
      </c>
      <c r="AP1650">
        <v>105</v>
      </c>
      <c r="AQ1650">
        <v>103</v>
      </c>
      <c r="AR1650">
        <v>11.53846153846154</v>
      </c>
      <c r="AS1650">
        <v>11.53846153846154</v>
      </c>
      <c r="AV1650">
        <v>510</v>
      </c>
      <c r="AW1650">
        <v>4</v>
      </c>
      <c r="AX1650">
        <v>4</v>
      </c>
      <c r="AY1650">
        <v>4</v>
      </c>
      <c r="BG1650">
        <v>0</v>
      </c>
      <c r="BH1650">
        <v>510</v>
      </c>
      <c r="BK1650">
        <v>1290</v>
      </c>
      <c r="BL1650">
        <v>6</v>
      </c>
      <c r="BM1650">
        <v>4</v>
      </c>
      <c r="BN1650">
        <v>6</v>
      </c>
      <c r="BO1650">
        <v>2</v>
      </c>
      <c r="BP1650">
        <v>2</v>
      </c>
      <c r="BS1650">
        <v>4</v>
      </c>
      <c r="BV1650">
        <v>0</v>
      </c>
      <c r="BW1650">
        <v>1290</v>
      </c>
      <c r="BX1650">
        <v>5</v>
      </c>
      <c r="BY1650">
        <v>4</v>
      </c>
      <c r="BZ1650">
        <v>5</v>
      </c>
      <c r="CG1650">
        <v>0</v>
      </c>
      <c r="CH1650">
        <v>0</v>
      </c>
      <c r="CI1650">
        <v>1800</v>
      </c>
      <c r="CJ1650">
        <v>1.4999999999999999E-2</v>
      </c>
      <c r="CQ1650" t="s">
        <v>165</v>
      </c>
      <c r="CS1650">
        <v>0</v>
      </c>
    </row>
    <row r="1651" spans="1:97" x14ac:dyDescent="0.2">
      <c r="A1651">
        <v>2022</v>
      </c>
      <c r="B1651">
        <v>3</v>
      </c>
      <c r="C1651" s="262">
        <v>44632</v>
      </c>
      <c r="D1651">
        <v>376</v>
      </c>
      <c r="E1651">
        <v>438</v>
      </c>
      <c r="F1651">
        <v>5</v>
      </c>
      <c r="G1651" t="s">
        <v>197</v>
      </c>
      <c r="H1651" t="s">
        <v>198</v>
      </c>
      <c r="I1651" t="s">
        <v>160</v>
      </c>
      <c r="J1651">
        <v>3</v>
      </c>
      <c r="K1651">
        <v>2</v>
      </c>
      <c r="L1651">
        <v>335</v>
      </c>
      <c r="M1651">
        <v>315.23500000000001</v>
      </c>
      <c r="N1651">
        <v>358.78500000000003</v>
      </c>
      <c r="O1651">
        <v>438</v>
      </c>
      <c r="P1651">
        <v>425</v>
      </c>
      <c r="Q1651">
        <v>429</v>
      </c>
      <c r="R1651">
        <v>446</v>
      </c>
      <c r="S1651">
        <v>452</v>
      </c>
      <c r="T1651">
        <v>355</v>
      </c>
      <c r="U1651">
        <v>350</v>
      </c>
      <c r="V1651">
        <v>353</v>
      </c>
      <c r="W1651">
        <v>349</v>
      </c>
      <c r="X1651">
        <v>353</v>
      </c>
      <c r="Y1651">
        <v>124</v>
      </c>
      <c r="Z1651">
        <v>118</v>
      </c>
      <c r="AA1651">
        <v>435</v>
      </c>
      <c r="AB1651">
        <v>456</v>
      </c>
      <c r="AC1651">
        <v>458</v>
      </c>
      <c r="AD1651">
        <v>444</v>
      </c>
      <c r="AE1651">
        <v>447</v>
      </c>
      <c r="AF1651">
        <v>357</v>
      </c>
      <c r="AG1651">
        <v>358</v>
      </c>
      <c r="AH1651">
        <v>360</v>
      </c>
      <c r="AI1651">
        <v>360</v>
      </c>
      <c r="AJ1651">
        <v>362</v>
      </c>
      <c r="AM1651">
        <v>443</v>
      </c>
      <c r="AN1651">
        <v>355.7</v>
      </c>
      <c r="AP1651">
        <v>75</v>
      </c>
      <c r="AQ1651">
        <v>144</v>
      </c>
      <c r="AR1651">
        <v>9.9173553719008272</v>
      </c>
      <c r="AS1651">
        <v>9.9173553719008272</v>
      </c>
      <c r="AV1651">
        <v>1044</v>
      </c>
      <c r="AW1651">
        <v>6</v>
      </c>
      <c r="AX1651">
        <v>6</v>
      </c>
      <c r="AY1651">
        <v>6</v>
      </c>
      <c r="BG1651">
        <v>0</v>
      </c>
      <c r="BH1651">
        <v>1044</v>
      </c>
      <c r="BM1651">
        <v>1008</v>
      </c>
      <c r="BN1651">
        <v>8</v>
      </c>
      <c r="BO1651">
        <v>4</v>
      </c>
      <c r="BP1651">
        <v>6</v>
      </c>
      <c r="BV1651">
        <v>0</v>
      </c>
      <c r="BW1651"/>
      <c r="BY1651">
        <v>507</v>
      </c>
      <c r="BZ1651">
        <v>7</v>
      </c>
      <c r="CG1651">
        <v>0</v>
      </c>
      <c r="CH1651">
        <v>0</v>
      </c>
      <c r="CI1651"/>
      <c r="CJ1651">
        <v>1.4999999999999999E-2</v>
      </c>
      <c r="CQ1651" t="s">
        <v>174</v>
      </c>
      <c r="CR1651" t="s">
        <v>175</v>
      </c>
      <c r="CS1651">
        <v>0</v>
      </c>
    </row>
    <row r="1652" spans="1:97" x14ac:dyDescent="0.2">
      <c r="A1652">
        <v>2022</v>
      </c>
      <c r="B1652">
        <v>3</v>
      </c>
      <c r="C1652" s="262">
        <v>44632</v>
      </c>
      <c r="D1652">
        <v>236</v>
      </c>
      <c r="E1652">
        <v>160</v>
      </c>
      <c r="F1652">
        <v>7</v>
      </c>
      <c r="G1652" t="s">
        <v>214</v>
      </c>
      <c r="H1652" t="s">
        <v>215</v>
      </c>
      <c r="I1652" t="s">
        <v>160</v>
      </c>
      <c r="J1652">
        <v>2</v>
      </c>
      <c r="K1652">
        <v>1</v>
      </c>
      <c r="L1652">
        <v>200</v>
      </c>
      <c r="M1652">
        <v>186</v>
      </c>
      <c r="N1652">
        <v>214</v>
      </c>
      <c r="O1652">
        <v>266</v>
      </c>
      <c r="P1652">
        <v>271</v>
      </c>
      <c r="Q1652">
        <v>284</v>
      </c>
      <c r="R1652">
        <v>289</v>
      </c>
      <c r="S1652">
        <v>296</v>
      </c>
      <c r="T1652">
        <v>190</v>
      </c>
      <c r="U1652">
        <v>192</v>
      </c>
      <c r="V1652">
        <v>202</v>
      </c>
      <c r="W1652">
        <v>197</v>
      </c>
      <c r="X1652">
        <v>200</v>
      </c>
      <c r="Y1652">
        <v>94</v>
      </c>
      <c r="Z1652">
        <v>94</v>
      </c>
      <c r="AA1652">
        <v>330</v>
      </c>
      <c r="AB1652">
        <v>246</v>
      </c>
      <c r="AC1652">
        <v>252</v>
      </c>
      <c r="AD1652">
        <v>265</v>
      </c>
      <c r="AE1652">
        <v>261</v>
      </c>
      <c r="AF1652">
        <v>210</v>
      </c>
      <c r="AG1652">
        <v>180</v>
      </c>
      <c r="AH1652">
        <v>191</v>
      </c>
      <c r="AI1652">
        <v>194</v>
      </c>
      <c r="AJ1652">
        <v>189</v>
      </c>
      <c r="AK1652">
        <v>84</v>
      </c>
      <c r="AL1652">
        <v>87</v>
      </c>
      <c r="AM1652">
        <v>276</v>
      </c>
      <c r="AN1652">
        <v>194.5</v>
      </c>
      <c r="AP1652">
        <v>76</v>
      </c>
      <c r="AQ1652">
        <v>95</v>
      </c>
      <c r="AR1652">
        <v>20.2247191011236</v>
      </c>
      <c r="AS1652">
        <v>20.2247191011236</v>
      </c>
      <c r="AV1652">
        <v>1914</v>
      </c>
      <c r="AW1652">
        <v>4</v>
      </c>
      <c r="AX1652">
        <v>4</v>
      </c>
      <c r="AY1652">
        <v>1</v>
      </c>
      <c r="BG1652">
        <v>0</v>
      </c>
      <c r="BH1652">
        <v>1914</v>
      </c>
      <c r="BK1652">
        <v>642</v>
      </c>
      <c r="BL1652">
        <v>4</v>
      </c>
      <c r="BM1652">
        <v>1</v>
      </c>
      <c r="BN1652">
        <v>1</v>
      </c>
      <c r="BO1652">
        <v>3</v>
      </c>
      <c r="BV1652">
        <v>0</v>
      </c>
      <c r="BW1652">
        <v>642</v>
      </c>
      <c r="BX1652">
        <v>8</v>
      </c>
      <c r="BY1652">
        <v>5</v>
      </c>
      <c r="BZ1652">
        <v>2</v>
      </c>
      <c r="CG1652">
        <v>0</v>
      </c>
      <c r="CH1652">
        <v>0</v>
      </c>
      <c r="CI1652">
        <v>2556</v>
      </c>
      <c r="CJ1652">
        <v>1.4999999999999999E-2</v>
      </c>
      <c r="CQ1652" t="s">
        <v>216</v>
      </c>
      <c r="CR1652" t="s">
        <v>217</v>
      </c>
      <c r="CS1652">
        <v>0</v>
      </c>
    </row>
    <row r="1653" spans="1:97" x14ac:dyDescent="0.2">
      <c r="A1653">
        <v>2022</v>
      </c>
      <c r="B1653">
        <v>3</v>
      </c>
      <c r="C1653" s="262">
        <v>44632</v>
      </c>
      <c r="D1653">
        <v>47</v>
      </c>
      <c r="E1653">
        <v>122</v>
      </c>
      <c r="F1653">
        <v>8</v>
      </c>
      <c r="G1653" t="s">
        <v>224</v>
      </c>
      <c r="H1653" t="s">
        <v>225</v>
      </c>
      <c r="I1653" t="s">
        <v>221</v>
      </c>
      <c r="J1653">
        <v>2</v>
      </c>
      <c r="K1653">
        <v>1</v>
      </c>
      <c r="L1653">
        <v>280</v>
      </c>
      <c r="M1653">
        <v>267.39999999999998</v>
      </c>
      <c r="N1653">
        <v>292.60000000000002</v>
      </c>
      <c r="AK1653">
        <v>108</v>
      </c>
      <c r="AL1653">
        <v>110</v>
      </c>
      <c r="AM1653"/>
      <c r="AN1653"/>
      <c r="AP1653">
        <v>64</v>
      </c>
      <c r="AQ1653">
        <v>113</v>
      </c>
      <c r="AR1653">
        <v>16.513761467889911</v>
      </c>
      <c r="AS1653">
        <v>16.513761467889911</v>
      </c>
      <c r="BG1653">
        <v>0</v>
      </c>
      <c r="BH1653"/>
      <c r="BK1653">
        <v>300</v>
      </c>
      <c r="BV1653">
        <v>0</v>
      </c>
      <c r="BW1653">
        <v>300</v>
      </c>
      <c r="CG1653">
        <v>0</v>
      </c>
      <c r="CH1653">
        <v>0</v>
      </c>
      <c r="CI1653"/>
      <c r="CJ1653">
        <v>1.4999999999999999E-2</v>
      </c>
      <c r="CQ1653" t="s">
        <v>174</v>
      </c>
      <c r="CR1653" t="s">
        <v>222</v>
      </c>
      <c r="CS1653">
        <v>0</v>
      </c>
    </row>
    <row r="1654" spans="1:97" x14ac:dyDescent="0.2">
      <c r="A1654">
        <v>2022</v>
      </c>
      <c r="B1654">
        <v>3</v>
      </c>
      <c r="C1654" s="262">
        <v>44632</v>
      </c>
      <c r="D1654">
        <v>395</v>
      </c>
      <c r="E1654">
        <v>607</v>
      </c>
      <c r="F1654">
        <v>8</v>
      </c>
      <c r="G1654" t="s">
        <v>344</v>
      </c>
      <c r="H1654" t="s">
        <v>345</v>
      </c>
      <c r="I1654" t="s">
        <v>160</v>
      </c>
      <c r="J1654">
        <v>3</v>
      </c>
      <c r="K1654">
        <v>3</v>
      </c>
      <c r="L1654">
        <v>100</v>
      </c>
      <c r="M1654">
        <v>93</v>
      </c>
      <c r="N1654">
        <v>107</v>
      </c>
      <c r="O1654">
        <v>138</v>
      </c>
      <c r="P1654">
        <v>142</v>
      </c>
      <c r="Q1654">
        <v>159</v>
      </c>
      <c r="R1654">
        <v>149</v>
      </c>
      <c r="S1654">
        <v>153</v>
      </c>
      <c r="T1654">
        <v>115</v>
      </c>
      <c r="U1654">
        <v>116</v>
      </c>
      <c r="V1654">
        <v>110</v>
      </c>
      <c r="W1654">
        <v>102</v>
      </c>
      <c r="X1654">
        <v>111</v>
      </c>
      <c r="AA1654">
        <v>165</v>
      </c>
      <c r="AB1654">
        <v>152</v>
      </c>
      <c r="AD1654">
        <v>159</v>
      </c>
      <c r="AE1654">
        <v>144</v>
      </c>
      <c r="AF1654">
        <v>120</v>
      </c>
      <c r="AG1654">
        <v>124</v>
      </c>
      <c r="AI1654">
        <v>121</v>
      </c>
      <c r="AJ1654">
        <v>115</v>
      </c>
      <c r="AM1654">
        <v>151.2222222222222</v>
      </c>
      <c r="AN1654">
        <v>114.8888888888889</v>
      </c>
      <c r="AP1654">
        <v>86</v>
      </c>
      <c r="AQ1654">
        <v>126</v>
      </c>
      <c r="AR1654"/>
      <c r="AS1654"/>
      <c r="AV1654">
        <v>1152</v>
      </c>
      <c r="AW1654">
        <v>3</v>
      </c>
      <c r="AX1654">
        <v>3</v>
      </c>
      <c r="AY1654">
        <v>2</v>
      </c>
      <c r="BG1654">
        <v>0</v>
      </c>
      <c r="BH1654">
        <v>1152</v>
      </c>
      <c r="BM1654">
        <v>1152</v>
      </c>
      <c r="BN1654">
        <v>2</v>
      </c>
      <c r="BO1654">
        <v>1</v>
      </c>
      <c r="BP1654">
        <v>2</v>
      </c>
      <c r="BV1654">
        <v>0</v>
      </c>
      <c r="BW1654"/>
      <c r="BY1654">
        <v>385</v>
      </c>
      <c r="BZ1654">
        <v>1</v>
      </c>
      <c r="CG1654">
        <v>0</v>
      </c>
      <c r="CH1654">
        <v>0</v>
      </c>
      <c r="CI1654"/>
      <c r="CJ1654">
        <v>1.4999999999999999E-2</v>
      </c>
      <c r="CQ1654" t="s">
        <v>161</v>
      </c>
      <c r="CR1654" t="s">
        <v>162</v>
      </c>
      <c r="CS1654">
        <v>0</v>
      </c>
    </row>
    <row r="1655" spans="1:97" x14ac:dyDescent="0.2">
      <c r="A1655">
        <v>2022</v>
      </c>
      <c r="B1655">
        <v>3</v>
      </c>
      <c r="C1655" s="262">
        <v>44632</v>
      </c>
      <c r="D1655">
        <v>395</v>
      </c>
      <c r="E1655">
        <v>608</v>
      </c>
      <c r="F1655">
        <v>8</v>
      </c>
      <c r="G1655" t="s">
        <v>346</v>
      </c>
      <c r="H1655" t="s">
        <v>347</v>
      </c>
      <c r="I1655" t="s">
        <v>160</v>
      </c>
      <c r="J1655">
        <v>3</v>
      </c>
      <c r="K1655">
        <v>3</v>
      </c>
      <c r="L1655">
        <v>100</v>
      </c>
      <c r="M1655">
        <v>93</v>
      </c>
      <c r="N1655">
        <v>107</v>
      </c>
      <c r="O1655">
        <v>122</v>
      </c>
      <c r="P1655">
        <v>124</v>
      </c>
      <c r="Q1655">
        <v>137</v>
      </c>
      <c r="R1655">
        <v>130</v>
      </c>
      <c r="S1655">
        <v>132</v>
      </c>
      <c r="T1655">
        <v>106</v>
      </c>
      <c r="U1655">
        <v>107</v>
      </c>
      <c r="V1655">
        <v>103</v>
      </c>
      <c r="W1655">
        <v>105</v>
      </c>
      <c r="X1655">
        <v>104</v>
      </c>
      <c r="AA1655">
        <v>155</v>
      </c>
      <c r="AB1655">
        <v>151</v>
      </c>
      <c r="AD1655">
        <v>142</v>
      </c>
      <c r="AE1655">
        <v>131</v>
      </c>
      <c r="AF1655">
        <v>105</v>
      </c>
      <c r="AG1655">
        <v>114</v>
      </c>
      <c r="AI1655">
        <v>110</v>
      </c>
      <c r="AJ1655">
        <v>101</v>
      </c>
      <c r="AM1655">
        <v>136</v>
      </c>
      <c r="AN1655">
        <v>106.1111111111111</v>
      </c>
      <c r="AP1655">
        <v>86</v>
      </c>
      <c r="AQ1655">
        <v>126</v>
      </c>
      <c r="AR1655"/>
      <c r="AS1655"/>
      <c r="AV1655">
        <v>1152</v>
      </c>
      <c r="AW1655">
        <v>4</v>
      </c>
      <c r="AX1655">
        <v>2</v>
      </c>
      <c r="AY1655">
        <v>2</v>
      </c>
      <c r="BG1655">
        <v>0</v>
      </c>
      <c r="BH1655">
        <v>1152</v>
      </c>
      <c r="BM1655">
        <v>1152</v>
      </c>
      <c r="BN1655">
        <v>1</v>
      </c>
      <c r="BO1655">
        <v>4</v>
      </c>
      <c r="BP1655">
        <v>1</v>
      </c>
      <c r="BV1655">
        <v>0</v>
      </c>
      <c r="BW1655"/>
      <c r="BY1655">
        <v>384</v>
      </c>
      <c r="BZ1655">
        <v>1</v>
      </c>
      <c r="CG1655">
        <v>0</v>
      </c>
      <c r="CH1655">
        <v>0</v>
      </c>
      <c r="CI1655"/>
      <c r="CJ1655">
        <v>1.4999999999999999E-2</v>
      </c>
      <c r="CQ1655" t="s">
        <v>161</v>
      </c>
      <c r="CR1655" t="s">
        <v>162</v>
      </c>
      <c r="CS1655">
        <v>0</v>
      </c>
    </row>
    <row r="1656" spans="1:97" x14ac:dyDescent="0.2">
      <c r="A1656">
        <v>2022</v>
      </c>
      <c r="B1656">
        <v>3</v>
      </c>
      <c r="C1656" s="262">
        <v>44632</v>
      </c>
      <c r="D1656">
        <v>395</v>
      </c>
      <c r="E1656">
        <v>609</v>
      </c>
      <c r="F1656">
        <v>8</v>
      </c>
      <c r="G1656" t="s">
        <v>158</v>
      </c>
      <c r="H1656" t="s">
        <v>159</v>
      </c>
      <c r="I1656" t="s">
        <v>160</v>
      </c>
      <c r="J1656">
        <v>3</v>
      </c>
      <c r="K1656">
        <v>3</v>
      </c>
      <c r="L1656">
        <v>35</v>
      </c>
      <c r="M1656">
        <v>32.6</v>
      </c>
      <c r="N1656">
        <v>37.5</v>
      </c>
      <c r="O1656">
        <v>57</v>
      </c>
      <c r="P1656">
        <v>62</v>
      </c>
      <c r="Q1656">
        <v>65</v>
      </c>
      <c r="R1656">
        <v>59</v>
      </c>
      <c r="S1656">
        <v>63</v>
      </c>
      <c r="T1656">
        <v>47</v>
      </c>
      <c r="U1656">
        <v>48</v>
      </c>
      <c r="V1656">
        <v>50</v>
      </c>
      <c r="W1656">
        <v>49</v>
      </c>
      <c r="X1656">
        <v>52</v>
      </c>
      <c r="Y1656">
        <v>113</v>
      </c>
      <c r="Z1656">
        <v>113</v>
      </c>
      <c r="AA1656">
        <v>72</v>
      </c>
      <c r="AB1656">
        <v>65</v>
      </c>
      <c r="AD1656">
        <v>69</v>
      </c>
      <c r="AE1656">
        <v>64</v>
      </c>
      <c r="AF1656">
        <v>53</v>
      </c>
      <c r="AG1656">
        <v>54</v>
      </c>
      <c r="AI1656">
        <v>55</v>
      </c>
      <c r="AJ1656">
        <v>52</v>
      </c>
      <c r="AK1656">
        <v>114</v>
      </c>
      <c r="AL1656">
        <v>112</v>
      </c>
      <c r="AM1656">
        <v>64</v>
      </c>
      <c r="AN1656">
        <v>51.111111111111107</v>
      </c>
      <c r="AP1656">
        <v>86</v>
      </c>
      <c r="AQ1656">
        <v>126</v>
      </c>
      <c r="AR1656">
        <v>10.61946902654867</v>
      </c>
      <c r="AS1656">
        <v>10.61946902654867</v>
      </c>
      <c r="AV1656">
        <v>1152</v>
      </c>
      <c r="AW1656">
        <v>4</v>
      </c>
      <c r="AX1656">
        <v>4</v>
      </c>
      <c r="AY1656">
        <v>2</v>
      </c>
      <c r="BG1656">
        <v>0</v>
      </c>
      <c r="BH1656">
        <v>1152</v>
      </c>
      <c r="BM1656">
        <v>1152</v>
      </c>
      <c r="BN1656">
        <v>1</v>
      </c>
      <c r="BO1656">
        <v>1</v>
      </c>
      <c r="BV1656">
        <v>0</v>
      </c>
      <c r="BW1656"/>
      <c r="BY1656">
        <v>385</v>
      </c>
      <c r="BZ1656">
        <v>1</v>
      </c>
      <c r="CG1656">
        <v>0</v>
      </c>
      <c r="CH1656">
        <v>0</v>
      </c>
      <c r="CI1656"/>
      <c r="CJ1656">
        <v>1.4999999999999999E-2</v>
      </c>
      <c r="CQ1656" t="s">
        <v>161</v>
      </c>
      <c r="CR1656" t="s">
        <v>162</v>
      </c>
      <c r="CS1656">
        <v>0</v>
      </c>
    </row>
    <row r="1657" spans="1:97" x14ac:dyDescent="0.2">
      <c r="A1657">
        <v>2022</v>
      </c>
      <c r="B1657">
        <v>3</v>
      </c>
      <c r="C1657" s="262">
        <v>44632</v>
      </c>
      <c r="D1657">
        <v>227</v>
      </c>
      <c r="E1657">
        <v>155</v>
      </c>
      <c r="F1657">
        <v>28</v>
      </c>
      <c r="G1657" t="s">
        <v>315</v>
      </c>
      <c r="H1657" t="s">
        <v>316</v>
      </c>
      <c r="I1657" t="s">
        <v>317</v>
      </c>
      <c r="J1657">
        <v>3</v>
      </c>
      <c r="K1657">
        <v>2</v>
      </c>
      <c r="L1657">
        <v>122</v>
      </c>
      <c r="M1657">
        <v>113.46</v>
      </c>
      <c r="N1657">
        <v>130.54</v>
      </c>
      <c r="O1657">
        <v>250</v>
      </c>
      <c r="P1657">
        <v>256</v>
      </c>
      <c r="Q1657">
        <v>242</v>
      </c>
      <c r="R1657">
        <v>251</v>
      </c>
      <c r="S1657">
        <v>233</v>
      </c>
      <c r="T1657">
        <v>135</v>
      </c>
      <c r="U1657">
        <v>133</v>
      </c>
      <c r="V1657">
        <v>127</v>
      </c>
      <c r="W1657">
        <v>130</v>
      </c>
      <c r="X1657">
        <v>128</v>
      </c>
      <c r="Y1657">
        <v>114</v>
      </c>
      <c r="Z1657">
        <v>113</v>
      </c>
      <c r="AM1657">
        <v>246.4</v>
      </c>
      <c r="AN1657">
        <v>130.6</v>
      </c>
      <c r="AP1657">
        <v>80</v>
      </c>
      <c r="AQ1657">
        <v>135</v>
      </c>
      <c r="AR1657">
        <v>10.61946902654867</v>
      </c>
      <c r="AS1657">
        <v>10.61946902654867</v>
      </c>
      <c r="BG1657">
        <v>0</v>
      </c>
      <c r="BH1657"/>
      <c r="BV1657">
        <v>0</v>
      </c>
      <c r="BW1657"/>
      <c r="CG1657">
        <v>0</v>
      </c>
      <c r="CH1657">
        <v>0</v>
      </c>
      <c r="CI1657"/>
      <c r="CJ1657">
        <v>0.02</v>
      </c>
      <c r="CQ1657" t="s">
        <v>169</v>
      </c>
      <c r="CR1657" t="s">
        <v>170</v>
      </c>
      <c r="CS1657">
        <v>0</v>
      </c>
    </row>
    <row r="1658" spans="1:97" x14ac:dyDescent="0.2">
      <c r="A1658">
        <v>2022</v>
      </c>
      <c r="B1658">
        <v>3</v>
      </c>
      <c r="C1658" s="262">
        <v>44632</v>
      </c>
      <c r="D1658">
        <v>214</v>
      </c>
      <c r="E1658">
        <v>142</v>
      </c>
      <c r="F1658">
        <v>48</v>
      </c>
      <c r="G1658" t="s">
        <v>253</v>
      </c>
      <c r="H1658" t="s">
        <v>254</v>
      </c>
      <c r="I1658" t="s">
        <v>201</v>
      </c>
      <c r="J1658">
        <v>4</v>
      </c>
      <c r="K1658">
        <v>1</v>
      </c>
      <c r="L1658">
        <v>351</v>
      </c>
      <c r="M1658">
        <v>326.43</v>
      </c>
      <c r="N1658">
        <v>375.57</v>
      </c>
      <c r="AM1658"/>
      <c r="AN1658"/>
      <c r="AP1658">
        <v>74</v>
      </c>
      <c r="AQ1658">
        <v>195</v>
      </c>
      <c r="AR1658"/>
      <c r="AS1658"/>
      <c r="BG1658">
        <v>0</v>
      </c>
      <c r="BH1658"/>
      <c r="BK1658">
        <v>777</v>
      </c>
      <c r="BV1658">
        <v>0</v>
      </c>
      <c r="BW1658">
        <v>777</v>
      </c>
      <c r="CG1658">
        <v>0</v>
      </c>
      <c r="CH1658">
        <v>0</v>
      </c>
      <c r="CI1658"/>
      <c r="CJ1658">
        <v>0.02</v>
      </c>
      <c r="CQ1658" t="s">
        <v>169</v>
      </c>
      <c r="CR1658" t="s">
        <v>238</v>
      </c>
      <c r="CS1658">
        <v>0</v>
      </c>
    </row>
    <row r="1659" spans="1:97" x14ac:dyDescent="0.2">
      <c r="A1659">
        <v>2022</v>
      </c>
      <c r="B1659">
        <v>3</v>
      </c>
      <c r="C1659" s="262">
        <v>44633</v>
      </c>
      <c r="D1659">
        <v>137</v>
      </c>
      <c r="E1659">
        <v>273</v>
      </c>
      <c r="F1659">
        <v>2</v>
      </c>
      <c r="G1659" t="s">
        <v>163</v>
      </c>
      <c r="H1659" t="s">
        <v>164</v>
      </c>
      <c r="I1659" t="s">
        <v>160</v>
      </c>
      <c r="J1659">
        <v>3</v>
      </c>
      <c r="K1659">
        <v>2</v>
      </c>
      <c r="L1659">
        <v>564</v>
      </c>
      <c r="M1659">
        <v>524.52</v>
      </c>
      <c r="N1659">
        <v>603.48</v>
      </c>
      <c r="O1659">
        <v>721</v>
      </c>
      <c r="P1659">
        <v>710</v>
      </c>
      <c r="T1659">
        <v>580</v>
      </c>
      <c r="U1659">
        <v>548</v>
      </c>
      <c r="Y1659">
        <v>118</v>
      </c>
      <c r="AM1659">
        <v>715.5</v>
      </c>
      <c r="AN1659">
        <v>564</v>
      </c>
      <c r="AP1659">
        <v>93</v>
      </c>
      <c r="AQ1659">
        <v>116</v>
      </c>
      <c r="AR1659">
        <v>10.16949152542373</v>
      </c>
      <c r="AS1659">
        <v>10.16949152542373</v>
      </c>
      <c r="AV1659">
        <v>294</v>
      </c>
      <c r="AW1659">
        <v>4</v>
      </c>
      <c r="AX1659">
        <v>4</v>
      </c>
      <c r="AY1659">
        <v>4</v>
      </c>
      <c r="BG1659">
        <v>0</v>
      </c>
      <c r="BH1659">
        <v>294</v>
      </c>
      <c r="BV1659">
        <v>0</v>
      </c>
      <c r="BW1659"/>
      <c r="CG1659">
        <v>0</v>
      </c>
      <c r="CH1659">
        <v>0</v>
      </c>
      <c r="CI1659"/>
      <c r="CJ1659">
        <v>1.4999999999999999E-2</v>
      </c>
      <c r="CQ1659" t="s">
        <v>165</v>
      </c>
      <c r="CS1659">
        <v>0</v>
      </c>
    </row>
    <row r="1660" spans="1:97" x14ac:dyDescent="0.2">
      <c r="A1660">
        <v>2022</v>
      </c>
      <c r="B1660">
        <v>3</v>
      </c>
      <c r="C1660" s="262">
        <v>44633</v>
      </c>
      <c r="D1660">
        <v>375</v>
      </c>
      <c r="E1660">
        <v>437</v>
      </c>
      <c r="F1660">
        <v>2</v>
      </c>
      <c r="G1660" t="s">
        <v>250</v>
      </c>
      <c r="H1660" t="s">
        <v>251</v>
      </c>
      <c r="I1660" t="s">
        <v>160</v>
      </c>
      <c r="J1660">
        <v>4</v>
      </c>
      <c r="K1660">
        <v>2</v>
      </c>
      <c r="L1660">
        <v>168</v>
      </c>
      <c r="M1660">
        <v>158.08799999999999</v>
      </c>
      <c r="N1660">
        <v>179.928</v>
      </c>
      <c r="R1660">
        <v>248</v>
      </c>
      <c r="S1660">
        <v>244</v>
      </c>
      <c r="W1660">
        <v>189</v>
      </c>
      <c r="X1660">
        <v>181</v>
      </c>
      <c r="AA1660">
        <v>262</v>
      </c>
      <c r="AB1660">
        <v>232</v>
      </c>
      <c r="AC1660">
        <v>241</v>
      </c>
      <c r="AD1660">
        <v>227</v>
      </c>
      <c r="AF1660">
        <v>189</v>
      </c>
      <c r="AG1660">
        <v>182</v>
      </c>
      <c r="AH1660">
        <v>192</v>
      </c>
      <c r="AI1660">
        <v>183</v>
      </c>
      <c r="AM1660">
        <v>242.33333333333329</v>
      </c>
      <c r="AN1660">
        <v>186</v>
      </c>
      <c r="AP1660">
        <v>120</v>
      </c>
      <c r="AQ1660">
        <v>120</v>
      </c>
      <c r="AR1660"/>
      <c r="AS1660"/>
      <c r="BG1660">
        <v>0</v>
      </c>
      <c r="BH1660"/>
      <c r="BV1660">
        <v>0</v>
      </c>
      <c r="BW1660"/>
      <c r="CG1660">
        <v>0</v>
      </c>
      <c r="CH1660">
        <v>0</v>
      </c>
      <c r="CI1660"/>
      <c r="CJ1660">
        <v>1.4999999999999999E-2</v>
      </c>
      <c r="CQ1660" t="s">
        <v>174</v>
      </c>
      <c r="CR1660" t="s">
        <v>175</v>
      </c>
      <c r="CS1660">
        <v>0</v>
      </c>
    </row>
    <row r="1661" spans="1:97" x14ac:dyDescent="0.2">
      <c r="A1661">
        <v>2022</v>
      </c>
      <c r="B1661">
        <v>3</v>
      </c>
      <c r="C1661" s="262">
        <v>44633</v>
      </c>
      <c r="D1661">
        <v>381</v>
      </c>
      <c r="E1661">
        <v>447</v>
      </c>
      <c r="F1661">
        <v>2</v>
      </c>
      <c r="G1661" t="s">
        <v>330</v>
      </c>
      <c r="H1661" t="s">
        <v>331</v>
      </c>
      <c r="I1661" t="s">
        <v>160</v>
      </c>
      <c r="J1661">
        <v>3</v>
      </c>
      <c r="K1661">
        <v>1</v>
      </c>
      <c r="L1661">
        <v>177</v>
      </c>
      <c r="M1661">
        <v>159.30000000000001</v>
      </c>
      <c r="N1661">
        <v>194.7</v>
      </c>
      <c r="AM1661"/>
      <c r="AN1661"/>
      <c r="AP1661">
        <v>75</v>
      </c>
      <c r="AQ1661">
        <v>144</v>
      </c>
      <c r="AR1661"/>
      <c r="AS1661"/>
      <c r="AV1661">
        <v>20</v>
      </c>
      <c r="BG1661">
        <v>0</v>
      </c>
      <c r="BH1661">
        <v>20</v>
      </c>
      <c r="BV1661">
        <v>0</v>
      </c>
      <c r="BW1661"/>
      <c r="CG1661">
        <v>0</v>
      </c>
      <c r="CH1661">
        <v>0</v>
      </c>
      <c r="CI1661"/>
      <c r="CJ1661">
        <v>1.4999999999999999E-2</v>
      </c>
      <c r="CQ1661" t="s">
        <v>169</v>
      </c>
      <c r="CR1661" t="s">
        <v>179</v>
      </c>
      <c r="CS1661">
        <v>0</v>
      </c>
    </row>
    <row r="1662" spans="1:97" x14ac:dyDescent="0.2">
      <c r="A1662">
        <v>2022</v>
      </c>
      <c r="B1662">
        <v>3</v>
      </c>
      <c r="C1662" s="262">
        <v>44633</v>
      </c>
      <c r="D1662">
        <v>381</v>
      </c>
      <c r="E1662">
        <v>448</v>
      </c>
      <c r="F1662">
        <v>2</v>
      </c>
      <c r="G1662" t="s">
        <v>327</v>
      </c>
      <c r="H1662" t="s">
        <v>328</v>
      </c>
      <c r="I1662" t="s">
        <v>160</v>
      </c>
      <c r="J1662">
        <v>3</v>
      </c>
      <c r="K1662">
        <v>1</v>
      </c>
      <c r="L1662">
        <v>23</v>
      </c>
      <c r="M1662">
        <v>20.7</v>
      </c>
      <c r="N1662">
        <v>25.3</v>
      </c>
      <c r="AM1662"/>
      <c r="AN1662"/>
      <c r="AP1662">
        <v>75</v>
      </c>
      <c r="AQ1662">
        <v>144</v>
      </c>
      <c r="AR1662"/>
      <c r="AS1662"/>
      <c r="AV1662">
        <v>20</v>
      </c>
      <c r="BG1662">
        <v>0</v>
      </c>
      <c r="BH1662">
        <v>20</v>
      </c>
      <c r="BV1662">
        <v>0</v>
      </c>
      <c r="BW1662"/>
      <c r="CG1662">
        <v>0</v>
      </c>
      <c r="CH1662">
        <v>0</v>
      </c>
      <c r="CI1662"/>
      <c r="CJ1662">
        <v>1.4999999999999999E-2</v>
      </c>
      <c r="CQ1662" t="s">
        <v>169</v>
      </c>
      <c r="CR1662" t="s">
        <v>179</v>
      </c>
      <c r="CS1662">
        <v>0</v>
      </c>
    </row>
    <row r="1663" spans="1:97" x14ac:dyDescent="0.2">
      <c r="A1663">
        <v>2022</v>
      </c>
      <c r="B1663">
        <v>3</v>
      </c>
      <c r="C1663" s="262">
        <v>44633</v>
      </c>
      <c r="D1663">
        <v>375</v>
      </c>
      <c r="E1663">
        <v>437</v>
      </c>
      <c r="F1663">
        <v>3</v>
      </c>
      <c r="G1663" t="s">
        <v>250</v>
      </c>
      <c r="H1663" t="s">
        <v>251</v>
      </c>
      <c r="I1663" t="s">
        <v>160</v>
      </c>
      <c r="J1663">
        <v>4</v>
      </c>
      <c r="K1663">
        <v>2</v>
      </c>
      <c r="L1663">
        <v>168</v>
      </c>
      <c r="M1663">
        <v>158.08799999999999</v>
      </c>
      <c r="N1663">
        <v>179.928</v>
      </c>
      <c r="Z1663">
        <v>130</v>
      </c>
      <c r="AK1663">
        <v>130</v>
      </c>
      <c r="AL1663">
        <v>114</v>
      </c>
      <c r="AM1663"/>
      <c r="AN1663"/>
      <c r="AP1663">
        <v>120</v>
      </c>
      <c r="AQ1663">
        <v>120</v>
      </c>
      <c r="AR1663">
        <v>7.258064516129032</v>
      </c>
      <c r="AS1663">
        <v>7.258064516129032</v>
      </c>
      <c r="BG1663">
        <v>0</v>
      </c>
      <c r="BH1663"/>
      <c r="BK1663">
        <v>1075</v>
      </c>
      <c r="BM1663">
        <v>4</v>
      </c>
      <c r="BN1663">
        <v>6</v>
      </c>
      <c r="BS1663">
        <v>5</v>
      </c>
      <c r="BV1663">
        <v>0</v>
      </c>
      <c r="BW1663">
        <v>1075</v>
      </c>
      <c r="CG1663">
        <v>0</v>
      </c>
      <c r="CH1663">
        <v>0</v>
      </c>
      <c r="CI1663"/>
      <c r="CJ1663">
        <v>1.4999999999999999E-2</v>
      </c>
      <c r="CQ1663" t="s">
        <v>174</v>
      </c>
      <c r="CR1663" t="s">
        <v>175</v>
      </c>
      <c r="CS1663">
        <v>0</v>
      </c>
    </row>
    <row r="1664" spans="1:97" x14ac:dyDescent="0.2">
      <c r="A1664">
        <v>2022</v>
      </c>
      <c r="B1664">
        <v>3</v>
      </c>
      <c r="C1664" s="262">
        <v>44633</v>
      </c>
      <c r="D1664">
        <v>434</v>
      </c>
      <c r="E1664">
        <v>751</v>
      </c>
      <c r="F1664">
        <v>3</v>
      </c>
      <c r="G1664" t="s">
        <v>193</v>
      </c>
      <c r="H1664" t="s">
        <v>194</v>
      </c>
      <c r="I1664" t="s">
        <v>160</v>
      </c>
      <c r="J1664">
        <v>1</v>
      </c>
      <c r="K1664">
        <v>4</v>
      </c>
      <c r="L1664">
        <v>1009</v>
      </c>
      <c r="M1664">
        <v>949.46900000000005</v>
      </c>
      <c r="N1664">
        <v>1080.6389999999999</v>
      </c>
      <c r="O1664">
        <v>1605</v>
      </c>
      <c r="P1664">
        <v>1582</v>
      </c>
      <c r="Q1664">
        <v>1562</v>
      </c>
      <c r="R1664">
        <v>1587</v>
      </c>
      <c r="S1664">
        <v>1541</v>
      </c>
      <c r="T1664">
        <v>1084</v>
      </c>
      <c r="U1664">
        <v>1056</v>
      </c>
      <c r="V1664">
        <v>1044</v>
      </c>
      <c r="W1664">
        <v>1115</v>
      </c>
      <c r="X1664">
        <v>1059</v>
      </c>
      <c r="AA1664">
        <v>1546</v>
      </c>
      <c r="AB1664">
        <v>1466</v>
      </c>
      <c r="AC1664">
        <v>1491</v>
      </c>
      <c r="AD1664">
        <v>1549</v>
      </c>
      <c r="AE1664">
        <v>1578</v>
      </c>
      <c r="AF1664">
        <v>1086</v>
      </c>
      <c r="AG1664">
        <v>1058</v>
      </c>
      <c r="AH1664">
        <v>1081</v>
      </c>
      <c r="AI1664">
        <v>1062</v>
      </c>
      <c r="AJ1664">
        <v>1151</v>
      </c>
      <c r="AM1664">
        <v>1550.7</v>
      </c>
      <c r="AN1664">
        <v>1079.5999999999999</v>
      </c>
      <c r="AP1664">
        <v>20</v>
      </c>
      <c r="AQ1664">
        <v>180</v>
      </c>
      <c r="AR1664"/>
      <c r="AS1664"/>
      <c r="BG1664">
        <v>0</v>
      </c>
      <c r="BH1664"/>
      <c r="BK1664">
        <v>264</v>
      </c>
      <c r="BL1664">
        <v>5</v>
      </c>
      <c r="BN1664">
        <v>8</v>
      </c>
      <c r="BP1664">
        <v>4</v>
      </c>
      <c r="BV1664">
        <v>0</v>
      </c>
      <c r="BW1664">
        <v>264</v>
      </c>
      <c r="CG1664">
        <v>0</v>
      </c>
      <c r="CH1664">
        <v>0</v>
      </c>
      <c r="CI1664"/>
      <c r="CJ1664">
        <v>1.4999999999999999E-2</v>
      </c>
      <c r="CQ1664" t="s">
        <v>174</v>
      </c>
      <c r="CR1664" t="s">
        <v>175</v>
      </c>
      <c r="CS1664">
        <v>0</v>
      </c>
    </row>
    <row r="1665" spans="1:97" x14ac:dyDescent="0.2">
      <c r="A1665">
        <v>2022</v>
      </c>
      <c r="B1665">
        <v>3</v>
      </c>
      <c r="C1665" s="262">
        <v>44633</v>
      </c>
      <c r="D1665">
        <v>434</v>
      </c>
      <c r="E1665">
        <v>752</v>
      </c>
      <c r="F1665">
        <v>3</v>
      </c>
      <c r="K1665"/>
      <c r="O1665">
        <v>70</v>
      </c>
      <c r="P1665">
        <v>68</v>
      </c>
      <c r="Q1665">
        <v>61</v>
      </c>
      <c r="R1665">
        <v>72</v>
      </c>
      <c r="S1665">
        <v>68</v>
      </c>
      <c r="T1665">
        <v>58</v>
      </c>
      <c r="U1665">
        <v>54</v>
      </c>
      <c r="V1665">
        <v>50</v>
      </c>
      <c r="W1665">
        <v>58</v>
      </c>
      <c r="X1665">
        <v>54</v>
      </c>
      <c r="Y1665">
        <v>130</v>
      </c>
      <c r="Z1665">
        <v>143</v>
      </c>
      <c r="AA1665">
        <v>67</v>
      </c>
      <c r="AB1665">
        <v>65</v>
      </c>
      <c r="AC1665">
        <v>69</v>
      </c>
      <c r="AD1665">
        <v>65</v>
      </c>
      <c r="AE1665">
        <v>71</v>
      </c>
      <c r="AF1665">
        <v>54</v>
      </c>
      <c r="AG1665">
        <v>56</v>
      </c>
      <c r="AH1665">
        <v>58</v>
      </c>
      <c r="AI1665">
        <v>54</v>
      </c>
      <c r="AJ1665">
        <v>61</v>
      </c>
      <c r="AK1665">
        <v>167</v>
      </c>
      <c r="AL1665">
        <v>167</v>
      </c>
      <c r="AM1665">
        <v>67.599999999999994</v>
      </c>
      <c r="AN1665">
        <v>55.7</v>
      </c>
      <c r="AP1665"/>
      <c r="AQ1665"/>
      <c r="AR1665"/>
      <c r="AS1665"/>
      <c r="AV1665">
        <v>240</v>
      </c>
      <c r="AW1665">
        <v>8</v>
      </c>
      <c r="AX1665">
        <v>8</v>
      </c>
      <c r="AY1665">
        <v>4</v>
      </c>
      <c r="BG1665"/>
      <c r="BH1665"/>
      <c r="BV1665"/>
      <c r="BW1665"/>
      <c r="CG1665">
        <v>0</v>
      </c>
      <c r="CH1665"/>
      <c r="CI1665"/>
      <c r="CJ1665">
        <v>1.4999999999999999E-2</v>
      </c>
      <c r="CS1665">
        <v>0</v>
      </c>
    </row>
    <row r="1666" spans="1:97" x14ac:dyDescent="0.2">
      <c r="A1666">
        <v>2022</v>
      </c>
      <c r="B1666">
        <v>3</v>
      </c>
      <c r="C1666" s="262">
        <v>44633</v>
      </c>
      <c r="D1666">
        <v>243</v>
      </c>
      <c r="E1666">
        <v>167</v>
      </c>
      <c r="F1666">
        <v>4</v>
      </c>
      <c r="G1666" t="s">
        <v>278</v>
      </c>
      <c r="H1666" t="s">
        <v>279</v>
      </c>
      <c r="I1666" t="s">
        <v>160</v>
      </c>
      <c r="J1666">
        <v>2</v>
      </c>
      <c r="K1666">
        <v>2</v>
      </c>
      <c r="L1666">
        <v>888</v>
      </c>
      <c r="M1666">
        <v>825.84</v>
      </c>
      <c r="N1666">
        <v>950.16</v>
      </c>
      <c r="AE1666">
        <v>1168</v>
      </c>
      <c r="AJ1666">
        <v>960</v>
      </c>
      <c r="AL1666">
        <v>135</v>
      </c>
      <c r="AM1666">
        <v>1168</v>
      </c>
      <c r="AN1666">
        <v>960</v>
      </c>
      <c r="AP1666">
        <v>55</v>
      </c>
      <c r="AQ1666">
        <v>131</v>
      </c>
      <c r="AR1666">
        <v>13.33333333333333</v>
      </c>
      <c r="AS1666">
        <v>13.33333333333333</v>
      </c>
      <c r="BG1666">
        <v>0</v>
      </c>
      <c r="BH1666"/>
      <c r="BK1666">
        <v>40</v>
      </c>
      <c r="BM1666">
        <v>1</v>
      </c>
      <c r="BN1666">
        <v>4</v>
      </c>
      <c r="BV1666">
        <v>0</v>
      </c>
      <c r="BW1666">
        <v>40</v>
      </c>
      <c r="CG1666">
        <v>0</v>
      </c>
      <c r="CH1666">
        <v>0</v>
      </c>
      <c r="CI1666"/>
      <c r="CJ1666">
        <v>1.4999999999999999E-2</v>
      </c>
      <c r="CQ1666" t="s">
        <v>165</v>
      </c>
      <c r="CR1666" t="s">
        <v>165</v>
      </c>
      <c r="CS1666">
        <v>0</v>
      </c>
    </row>
    <row r="1667" spans="1:97" x14ac:dyDescent="0.2">
      <c r="A1667">
        <v>2022</v>
      </c>
      <c r="B1667">
        <v>3</v>
      </c>
      <c r="C1667" s="262">
        <v>44633</v>
      </c>
      <c r="D1667">
        <v>425</v>
      </c>
      <c r="E1667">
        <v>674</v>
      </c>
      <c r="F1667">
        <v>4</v>
      </c>
      <c r="G1667" t="s">
        <v>219</v>
      </c>
      <c r="H1667" t="s">
        <v>220</v>
      </c>
      <c r="I1667" t="s">
        <v>221</v>
      </c>
      <c r="J1667">
        <v>2</v>
      </c>
      <c r="K1667">
        <v>1</v>
      </c>
      <c r="L1667">
        <v>256</v>
      </c>
      <c r="M1667">
        <v>240.89599999999999</v>
      </c>
      <c r="N1667">
        <v>274.17599999999999</v>
      </c>
      <c r="O1667">
        <v>366</v>
      </c>
      <c r="P1667">
        <v>349</v>
      </c>
      <c r="Q1667">
        <v>332</v>
      </c>
      <c r="R1667">
        <v>364</v>
      </c>
      <c r="T1667">
        <v>265</v>
      </c>
      <c r="U1667">
        <v>269</v>
      </c>
      <c r="V1667">
        <v>260</v>
      </c>
      <c r="W1667">
        <v>268</v>
      </c>
      <c r="Y1667">
        <v>113</v>
      </c>
      <c r="AM1667">
        <v>352.75</v>
      </c>
      <c r="AN1667">
        <v>265.5</v>
      </c>
      <c r="AP1667">
        <v>60</v>
      </c>
      <c r="AQ1667">
        <v>120</v>
      </c>
      <c r="AR1667">
        <v>15.929203539823011</v>
      </c>
      <c r="AS1667">
        <v>15.929203539823011</v>
      </c>
      <c r="AV1667">
        <v>360</v>
      </c>
      <c r="AW1667">
        <v>3</v>
      </c>
      <c r="AX1667">
        <v>3</v>
      </c>
      <c r="AY1667">
        <v>2</v>
      </c>
      <c r="BG1667">
        <v>0</v>
      </c>
      <c r="BH1667">
        <v>360</v>
      </c>
      <c r="BV1667">
        <v>0</v>
      </c>
      <c r="BW1667"/>
      <c r="CG1667">
        <v>0</v>
      </c>
      <c r="CH1667">
        <v>0</v>
      </c>
      <c r="CI1667"/>
      <c r="CJ1667">
        <v>1.4999999999999999E-2</v>
      </c>
      <c r="CQ1667" t="s">
        <v>174</v>
      </c>
      <c r="CR1667" t="s">
        <v>222</v>
      </c>
      <c r="CS1667">
        <v>0</v>
      </c>
    </row>
    <row r="1668" spans="1:97" x14ac:dyDescent="0.2">
      <c r="A1668">
        <v>2022</v>
      </c>
      <c r="B1668">
        <v>3</v>
      </c>
      <c r="C1668" s="262">
        <v>44633</v>
      </c>
      <c r="D1668">
        <v>529</v>
      </c>
      <c r="E1668">
        <v>937</v>
      </c>
      <c r="F1668">
        <v>4</v>
      </c>
      <c r="G1668" t="s">
        <v>468</v>
      </c>
      <c r="H1668" t="s">
        <v>469</v>
      </c>
      <c r="I1668" t="s">
        <v>160</v>
      </c>
      <c r="J1668">
        <v>1</v>
      </c>
      <c r="K1668">
        <v>4</v>
      </c>
      <c r="L1668">
        <v>1586</v>
      </c>
      <c r="M1668">
        <v>1492.4</v>
      </c>
      <c r="N1668">
        <v>1698.6</v>
      </c>
      <c r="O1668">
        <v>1546</v>
      </c>
      <c r="P1668">
        <v>1466</v>
      </c>
      <c r="Q1668">
        <v>1491</v>
      </c>
      <c r="R1668">
        <v>1549</v>
      </c>
      <c r="S1668">
        <v>1578</v>
      </c>
      <c r="T1668">
        <v>1086</v>
      </c>
      <c r="U1668">
        <v>1058</v>
      </c>
      <c r="V1668">
        <v>1081</v>
      </c>
      <c r="W1668">
        <v>1062</v>
      </c>
      <c r="X1668">
        <v>1151</v>
      </c>
      <c r="Y1668">
        <v>182</v>
      </c>
      <c r="AM1668">
        <v>1526</v>
      </c>
      <c r="AN1668">
        <v>1087.5999999999999</v>
      </c>
      <c r="AP1668">
        <v>20</v>
      </c>
      <c r="AQ1668">
        <v>180</v>
      </c>
      <c r="AR1668">
        <v>19.780219780219781</v>
      </c>
      <c r="AS1668">
        <v>19.780219780219781</v>
      </c>
      <c r="AW1668">
        <v>6</v>
      </c>
      <c r="AX1668">
        <v>4</v>
      </c>
      <c r="AY1668">
        <v>4</v>
      </c>
      <c r="BG1668">
        <v>0</v>
      </c>
      <c r="BH1668"/>
      <c r="BV1668">
        <v>0</v>
      </c>
      <c r="BW1668"/>
      <c r="CG1668">
        <v>0</v>
      </c>
      <c r="CH1668">
        <v>0</v>
      </c>
      <c r="CI1668"/>
      <c r="CJ1668">
        <v>1.4999999999999999E-2</v>
      </c>
      <c r="CQ1668" t="s">
        <v>174</v>
      </c>
      <c r="CS1668">
        <v>0</v>
      </c>
    </row>
    <row r="1669" spans="1:97" x14ac:dyDescent="0.2">
      <c r="A1669">
        <v>2022</v>
      </c>
      <c r="B1669">
        <v>3</v>
      </c>
      <c r="C1669" s="262">
        <v>44633</v>
      </c>
      <c r="D1669">
        <v>529</v>
      </c>
      <c r="E1669">
        <v>946</v>
      </c>
      <c r="F1669">
        <v>4</v>
      </c>
      <c r="G1669" t="s">
        <v>470</v>
      </c>
      <c r="H1669" t="s">
        <v>471</v>
      </c>
      <c r="I1669" t="s">
        <v>160</v>
      </c>
      <c r="J1669">
        <v>1</v>
      </c>
      <c r="K1669">
        <v>4</v>
      </c>
      <c r="L1669">
        <v>336</v>
      </c>
      <c r="M1669">
        <v>316.2</v>
      </c>
      <c r="N1669">
        <v>359.9</v>
      </c>
      <c r="O1669">
        <v>386</v>
      </c>
      <c r="P1669">
        <v>400</v>
      </c>
      <c r="Q1669">
        <v>394</v>
      </c>
      <c r="T1669">
        <v>333</v>
      </c>
      <c r="U1669">
        <v>370</v>
      </c>
      <c r="V1669">
        <v>364</v>
      </c>
      <c r="AM1669">
        <v>393.33333333333331</v>
      </c>
      <c r="AN1669">
        <v>355.66666666666669</v>
      </c>
      <c r="AP1669">
        <v>20</v>
      </c>
      <c r="AQ1669">
        <v>180</v>
      </c>
      <c r="AR1669"/>
      <c r="AS1669"/>
      <c r="AW1669">
        <v>6</v>
      </c>
      <c r="AX1669">
        <v>4</v>
      </c>
      <c r="AY1669">
        <v>4</v>
      </c>
      <c r="BG1669">
        <v>0</v>
      </c>
      <c r="BH1669"/>
      <c r="BV1669">
        <v>0</v>
      </c>
      <c r="BW1669"/>
      <c r="CG1669">
        <v>0</v>
      </c>
      <c r="CH1669">
        <v>0</v>
      </c>
      <c r="CI1669"/>
      <c r="CJ1669">
        <v>1.4999999999999999E-2</v>
      </c>
      <c r="CQ1669" t="s">
        <v>174</v>
      </c>
      <c r="CS1669">
        <v>0</v>
      </c>
    </row>
    <row r="1670" spans="1:97" x14ac:dyDescent="0.2">
      <c r="A1670">
        <v>2022</v>
      </c>
      <c r="B1670">
        <v>3</v>
      </c>
      <c r="C1670" s="262">
        <v>44633</v>
      </c>
      <c r="D1670">
        <v>142</v>
      </c>
      <c r="E1670">
        <v>280</v>
      </c>
      <c r="F1670">
        <v>5</v>
      </c>
      <c r="G1670" t="s">
        <v>319</v>
      </c>
      <c r="H1670" t="s">
        <v>320</v>
      </c>
      <c r="I1670" t="s">
        <v>160</v>
      </c>
      <c r="J1670">
        <v>3</v>
      </c>
      <c r="K1670">
        <v>2</v>
      </c>
      <c r="L1670">
        <v>323</v>
      </c>
      <c r="M1670">
        <v>300.39</v>
      </c>
      <c r="N1670">
        <v>345.61</v>
      </c>
      <c r="O1670">
        <v>469</v>
      </c>
      <c r="P1670">
        <v>435</v>
      </c>
      <c r="Q1670">
        <v>401</v>
      </c>
      <c r="R1670">
        <v>454</v>
      </c>
      <c r="S1670">
        <v>432</v>
      </c>
      <c r="T1670">
        <v>352</v>
      </c>
      <c r="U1670">
        <v>330</v>
      </c>
      <c r="V1670">
        <v>319</v>
      </c>
      <c r="W1670">
        <v>350</v>
      </c>
      <c r="X1670">
        <v>337</v>
      </c>
      <c r="Y1670">
        <v>110</v>
      </c>
      <c r="Z1670">
        <v>122</v>
      </c>
      <c r="AA1670">
        <v>467</v>
      </c>
      <c r="AB1670">
        <v>480</v>
      </c>
      <c r="AC1670">
        <v>472</v>
      </c>
      <c r="AD1670">
        <v>454</v>
      </c>
      <c r="AE1670">
        <v>483</v>
      </c>
      <c r="AF1670">
        <v>342</v>
      </c>
      <c r="AG1670">
        <v>350</v>
      </c>
      <c r="AH1670">
        <v>344</v>
      </c>
      <c r="AI1670">
        <v>340</v>
      </c>
      <c r="AJ1670">
        <v>344</v>
      </c>
      <c r="AK1670">
        <v>122</v>
      </c>
      <c r="AL1670">
        <v>122</v>
      </c>
      <c r="AM1670">
        <v>454.7</v>
      </c>
      <c r="AN1670">
        <v>340.8</v>
      </c>
      <c r="AP1670">
        <v>105</v>
      </c>
      <c r="AQ1670">
        <v>103</v>
      </c>
      <c r="AR1670">
        <v>10.08403361344538</v>
      </c>
      <c r="AS1670">
        <v>10.08403361344538</v>
      </c>
      <c r="AV1670">
        <v>935</v>
      </c>
      <c r="AW1670">
        <v>6</v>
      </c>
      <c r="AX1670">
        <v>6</v>
      </c>
      <c r="AY1670">
        <v>6</v>
      </c>
      <c r="BG1670">
        <v>0</v>
      </c>
      <c r="BH1670">
        <v>935</v>
      </c>
      <c r="BK1670">
        <v>1100</v>
      </c>
      <c r="BL1670">
        <v>7</v>
      </c>
      <c r="BM1670">
        <v>2</v>
      </c>
      <c r="BN1670">
        <v>5</v>
      </c>
      <c r="BV1670">
        <v>0</v>
      </c>
      <c r="BW1670">
        <v>1100</v>
      </c>
      <c r="BX1670">
        <v>6</v>
      </c>
      <c r="BY1670">
        <v>4</v>
      </c>
      <c r="BZ1670">
        <v>5</v>
      </c>
      <c r="CG1670">
        <v>0</v>
      </c>
      <c r="CH1670">
        <v>0</v>
      </c>
      <c r="CI1670">
        <v>2035</v>
      </c>
      <c r="CJ1670">
        <v>1.4999999999999999E-2</v>
      </c>
      <c r="CQ1670" t="s">
        <v>165</v>
      </c>
      <c r="CS1670">
        <v>0</v>
      </c>
    </row>
    <row r="1671" spans="1:97" x14ac:dyDescent="0.2">
      <c r="A1671">
        <v>2022</v>
      </c>
      <c r="B1671">
        <v>3</v>
      </c>
      <c r="C1671" s="262">
        <v>44633</v>
      </c>
      <c r="D1671">
        <v>376</v>
      </c>
      <c r="E1671">
        <v>438</v>
      </c>
      <c r="F1671">
        <v>5</v>
      </c>
      <c r="G1671" t="s">
        <v>197</v>
      </c>
      <c r="H1671" t="s">
        <v>198</v>
      </c>
      <c r="I1671" t="s">
        <v>160</v>
      </c>
      <c r="J1671">
        <v>3</v>
      </c>
      <c r="K1671">
        <v>2</v>
      </c>
      <c r="L1671">
        <v>335</v>
      </c>
      <c r="M1671">
        <v>315.23500000000001</v>
      </c>
      <c r="N1671">
        <v>358.78500000000003</v>
      </c>
      <c r="Y1671">
        <v>123</v>
      </c>
      <c r="Z1671">
        <v>134</v>
      </c>
      <c r="AK1671">
        <v>134</v>
      </c>
      <c r="AL1671">
        <v>134</v>
      </c>
      <c r="AM1671"/>
      <c r="AN1671"/>
      <c r="AP1671">
        <v>75</v>
      </c>
      <c r="AQ1671">
        <v>144</v>
      </c>
      <c r="AR1671">
        <v>9.1603053435114496</v>
      </c>
      <c r="AS1671">
        <v>9.1603053435114496</v>
      </c>
      <c r="AV1671">
        <v>1008</v>
      </c>
      <c r="AW1671">
        <v>10</v>
      </c>
      <c r="AX1671">
        <v>4</v>
      </c>
      <c r="AY1671">
        <v>4</v>
      </c>
      <c r="BG1671">
        <v>0</v>
      </c>
      <c r="BH1671">
        <v>1008</v>
      </c>
      <c r="BK1671">
        <v>816</v>
      </c>
      <c r="BM1671">
        <v>4</v>
      </c>
      <c r="BN1671">
        <v>6</v>
      </c>
      <c r="BP1671">
        <v>5</v>
      </c>
      <c r="BV1671">
        <v>0</v>
      </c>
      <c r="BW1671">
        <v>816</v>
      </c>
      <c r="BY1671">
        <v>4</v>
      </c>
      <c r="BZ1671">
        <v>5</v>
      </c>
      <c r="CG1671">
        <v>0</v>
      </c>
      <c r="CH1671">
        <v>0</v>
      </c>
      <c r="CI1671">
        <v>1824</v>
      </c>
      <c r="CJ1671">
        <v>1.4999999999999999E-2</v>
      </c>
      <c r="CQ1671" t="s">
        <v>174</v>
      </c>
      <c r="CR1671" t="s">
        <v>175</v>
      </c>
      <c r="CS1671">
        <v>0</v>
      </c>
    </row>
    <row r="1672" spans="1:97" x14ac:dyDescent="0.2">
      <c r="A1672">
        <v>2022</v>
      </c>
      <c r="B1672">
        <v>3</v>
      </c>
      <c r="C1672" s="262">
        <v>44633</v>
      </c>
      <c r="D1672">
        <v>376</v>
      </c>
      <c r="E1672">
        <v>438</v>
      </c>
      <c r="F1672">
        <v>6</v>
      </c>
      <c r="G1672" t="s">
        <v>197</v>
      </c>
      <c r="H1672" t="s">
        <v>198</v>
      </c>
      <c r="I1672" t="s">
        <v>160</v>
      </c>
      <c r="J1672">
        <v>3</v>
      </c>
      <c r="K1672">
        <v>2</v>
      </c>
      <c r="L1672">
        <v>335</v>
      </c>
      <c r="M1672">
        <v>315.23500000000001</v>
      </c>
      <c r="N1672">
        <v>358.78500000000003</v>
      </c>
      <c r="O1672">
        <v>504</v>
      </c>
      <c r="P1672">
        <v>482</v>
      </c>
      <c r="Q1672">
        <v>478</v>
      </c>
      <c r="R1672">
        <v>511</v>
      </c>
      <c r="S1672">
        <v>497</v>
      </c>
      <c r="T1672">
        <v>376</v>
      </c>
      <c r="U1672">
        <v>367</v>
      </c>
      <c r="V1672">
        <v>363</v>
      </c>
      <c r="W1672">
        <v>368</v>
      </c>
      <c r="X1672">
        <v>361</v>
      </c>
      <c r="AA1672">
        <v>481</v>
      </c>
      <c r="AB1672">
        <v>507</v>
      </c>
      <c r="AC1672">
        <v>497</v>
      </c>
      <c r="AD1672">
        <v>478</v>
      </c>
      <c r="AE1672">
        <v>476</v>
      </c>
      <c r="AF1672">
        <v>358</v>
      </c>
      <c r="AG1672">
        <v>364</v>
      </c>
      <c r="AH1672">
        <v>360</v>
      </c>
      <c r="AI1672">
        <v>367</v>
      </c>
      <c r="AJ1672">
        <v>363</v>
      </c>
      <c r="AM1672">
        <v>491.1</v>
      </c>
      <c r="AN1672">
        <v>364.7</v>
      </c>
      <c r="AP1672">
        <v>75</v>
      </c>
      <c r="AQ1672">
        <v>144</v>
      </c>
      <c r="AR1672"/>
      <c r="AS1672"/>
      <c r="BG1672">
        <v>0</v>
      </c>
      <c r="BH1672"/>
      <c r="BV1672">
        <v>0</v>
      </c>
      <c r="BW1672"/>
      <c r="CG1672">
        <v>0</v>
      </c>
      <c r="CH1672">
        <v>0</v>
      </c>
      <c r="CI1672"/>
      <c r="CJ1672">
        <v>1.4999999999999999E-2</v>
      </c>
      <c r="CQ1672" t="s">
        <v>174</v>
      </c>
      <c r="CR1672" t="s">
        <v>175</v>
      </c>
      <c r="CS1672">
        <v>0</v>
      </c>
    </row>
    <row r="1673" spans="1:97" x14ac:dyDescent="0.2">
      <c r="A1673">
        <v>2022</v>
      </c>
      <c r="B1673">
        <v>3</v>
      </c>
      <c r="C1673" s="262">
        <v>44633</v>
      </c>
      <c r="D1673">
        <v>236</v>
      </c>
      <c r="E1673">
        <v>160</v>
      </c>
      <c r="F1673">
        <v>7</v>
      </c>
      <c r="G1673" t="s">
        <v>214</v>
      </c>
      <c r="H1673" t="s">
        <v>215</v>
      </c>
      <c r="I1673" t="s">
        <v>160</v>
      </c>
      <c r="J1673">
        <v>2</v>
      </c>
      <c r="K1673">
        <v>1</v>
      </c>
      <c r="L1673">
        <v>200</v>
      </c>
      <c r="M1673">
        <v>186</v>
      </c>
      <c r="N1673">
        <v>214</v>
      </c>
      <c r="O1673">
        <v>299</v>
      </c>
      <c r="P1673">
        <v>285</v>
      </c>
      <c r="Q1673">
        <v>291</v>
      </c>
      <c r="R1673">
        <v>287</v>
      </c>
      <c r="S1673">
        <v>280</v>
      </c>
      <c r="T1673">
        <v>205</v>
      </c>
      <c r="U1673">
        <v>190</v>
      </c>
      <c r="V1673">
        <v>192</v>
      </c>
      <c r="W1673">
        <v>204</v>
      </c>
      <c r="X1673">
        <v>203</v>
      </c>
      <c r="Y1673">
        <v>91</v>
      </c>
      <c r="Z1673">
        <v>95</v>
      </c>
      <c r="AA1673">
        <v>270</v>
      </c>
      <c r="AB1673">
        <v>279</v>
      </c>
      <c r="AC1673">
        <v>281</v>
      </c>
      <c r="AD1673">
        <v>261</v>
      </c>
      <c r="AE1673">
        <v>282</v>
      </c>
      <c r="AF1673">
        <v>208</v>
      </c>
      <c r="AG1673">
        <v>193</v>
      </c>
      <c r="AH1673">
        <v>211</v>
      </c>
      <c r="AI1673">
        <v>194</v>
      </c>
      <c r="AJ1673">
        <v>207</v>
      </c>
      <c r="AK1673">
        <v>95</v>
      </c>
      <c r="AL1673">
        <v>95</v>
      </c>
      <c r="AM1673">
        <v>281.5</v>
      </c>
      <c r="AN1673">
        <v>200.7</v>
      </c>
      <c r="AP1673">
        <v>76</v>
      </c>
      <c r="AQ1673">
        <v>95</v>
      </c>
      <c r="AR1673">
        <v>19.148936170212771</v>
      </c>
      <c r="AS1673">
        <v>19.148936170212771</v>
      </c>
      <c r="AV1673">
        <v>666</v>
      </c>
      <c r="AW1673">
        <v>4</v>
      </c>
      <c r="AX1673">
        <v>4</v>
      </c>
      <c r="AY1673">
        <v>2</v>
      </c>
      <c r="BG1673">
        <v>0</v>
      </c>
      <c r="BH1673">
        <v>666</v>
      </c>
      <c r="BK1673">
        <v>1302</v>
      </c>
      <c r="BM1673">
        <v>3</v>
      </c>
      <c r="BN1673">
        <v>4</v>
      </c>
      <c r="BV1673">
        <v>0</v>
      </c>
      <c r="BW1673">
        <v>1302</v>
      </c>
      <c r="BY1673">
        <v>7</v>
      </c>
      <c r="BZ1673">
        <v>6</v>
      </c>
      <c r="CG1673">
        <v>0</v>
      </c>
      <c r="CH1673">
        <v>0</v>
      </c>
      <c r="CI1673">
        <v>1968</v>
      </c>
      <c r="CJ1673">
        <v>1.4999999999999999E-2</v>
      </c>
      <c r="CQ1673" t="s">
        <v>216</v>
      </c>
      <c r="CR1673" t="s">
        <v>217</v>
      </c>
      <c r="CS1673">
        <v>0</v>
      </c>
    </row>
    <row r="1674" spans="1:97" x14ac:dyDescent="0.2">
      <c r="A1674">
        <v>2022</v>
      </c>
      <c r="B1674">
        <v>3</v>
      </c>
      <c r="C1674" s="262">
        <v>44633</v>
      </c>
      <c r="D1674">
        <v>301</v>
      </c>
      <c r="E1674">
        <v>225</v>
      </c>
      <c r="F1674">
        <v>8</v>
      </c>
      <c r="G1674" t="s">
        <v>297</v>
      </c>
      <c r="H1674" t="s">
        <v>298</v>
      </c>
      <c r="I1674" t="s">
        <v>160</v>
      </c>
      <c r="J1674">
        <v>6</v>
      </c>
      <c r="K1674">
        <v>1</v>
      </c>
      <c r="L1674">
        <v>372</v>
      </c>
      <c r="M1674">
        <v>345.96</v>
      </c>
      <c r="N1674">
        <v>398.04</v>
      </c>
      <c r="AM1674"/>
      <c r="AN1674"/>
      <c r="AP1674">
        <v>169</v>
      </c>
      <c r="AQ1674">
        <v>128</v>
      </c>
      <c r="AR1674"/>
      <c r="AS1674"/>
      <c r="AV1674">
        <v>78</v>
      </c>
      <c r="BG1674">
        <v>0</v>
      </c>
      <c r="BH1674">
        <v>78</v>
      </c>
      <c r="BV1674">
        <v>0</v>
      </c>
      <c r="BW1674"/>
      <c r="CG1674">
        <v>0</v>
      </c>
      <c r="CH1674">
        <v>0</v>
      </c>
      <c r="CI1674"/>
      <c r="CJ1674">
        <v>1.4999999999999999E-2</v>
      </c>
      <c r="CQ1674" t="s">
        <v>165</v>
      </c>
      <c r="CR1674" t="s">
        <v>165</v>
      </c>
      <c r="CS1674">
        <v>0</v>
      </c>
    </row>
    <row r="1675" spans="1:97" x14ac:dyDescent="0.2">
      <c r="A1675">
        <v>2022</v>
      </c>
      <c r="B1675">
        <v>3</v>
      </c>
      <c r="C1675" s="262">
        <v>44633</v>
      </c>
      <c r="D1675">
        <v>395</v>
      </c>
      <c r="E1675">
        <v>607</v>
      </c>
      <c r="F1675">
        <v>8</v>
      </c>
      <c r="G1675" t="s">
        <v>344</v>
      </c>
      <c r="H1675" t="s">
        <v>345</v>
      </c>
      <c r="I1675" t="s">
        <v>160</v>
      </c>
      <c r="J1675">
        <v>3</v>
      </c>
      <c r="K1675">
        <v>3</v>
      </c>
      <c r="L1675">
        <v>100</v>
      </c>
      <c r="M1675">
        <v>93</v>
      </c>
      <c r="N1675">
        <v>107</v>
      </c>
      <c r="O1675">
        <v>155</v>
      </c>
      <c r="P1675">
        <v>165</v>
      </c>
      <c r="Q1675">
        <v>170</v>
      </c>
      <c r="R1675">
        <v>159</v>
      </c>
      <c r="S1675">
        <v>163</v>
      </c>
      <c r="T1675">
        <v>100</v>
      </c>
      <c r="U1675">
        <v>117</v>
      </c>
      <c r="V1675">
        <v>112</v>
      </c>
      <c r="W1675">
        <v>117</v>
      </c>
      <c r="X1675">
        <v>119</v>
      </c>
      <c r="AA1675">
        <v>172</v>
      </c>
      <c r="AB1675">
        <v>159</v>
      </c>
      <c r="AC1675">
        <v>160</v>
      </c>
      <c r="AD1675">
        <v>153</v>
      </c>
      <c r="AF1675">
        <v>130</v>
      </c>
      <c r="AG1675">
        <v>119</v>
      </c>
      <c r="AH1675">
        <v>121</v>
      </c>
      <c r="AI1675">
        <v>124</v>
      </c>
      <c r="AM1675">
        <v>161.7777777777778</v>
      </c>
      <c r="AN1675">
        <v>117.6666666666667</v>
      </c>
      <c r="AP1675">
        <v>86</v>
      </c>
      <c r="AQ1675">
        <v>126</v>
      </c>
      <c r="AR1675"/>
      <c r="AS1675"/>
      <c r="AV1675">
        <v>1152</v>
      </c>
      <c r="AW1675">
        <v>3</v>
      </c>
      <c r="AX1675">
        <v>3</v>
      </c>
      <c r="AY1675">
        <v>3</v>
      </c>
      <c r="BG1675">
        <v>0</v>
      </c>
      <c r="BH1675">
        <v>1152</v>
      </c>
      <c r="BK1675">
        <v>936</v>
      </c>
      <c r="BL1675">
        <v>3</v>
      </c>
      <c r="BN1675">
        <v>5</v>
      </c>
      <c r="BV1675">
        <v>0</v>
      </c>
      <c r="BW1675">
        <v>936</v>
      </c>
      <c r="BX1675">
        <v>2</v>
      </c>
      <c r="BZ1675">
        <v>2</v>
      </c>
      <c r="CG1675">
        <v>0</v>
      </c>
      <c r="CH1675">
        <v>0</v>
      </c>
      <c r="CI1675">
        <v>2088</v>
      </c>
      <c r="CJ1675">
        <v>1.4999999999999999E-2</v>
      </c>
      <c r="CQ1675" t="s">
        <v>161</v>
      </c>
      <c r="CR1675" t="s">
        <v>162</v>
      </c>
      <c r="CS1675">
        <v>0</v>
      </c>
    </row>
    <row r="1676" spans="1:97" x14ac:dyDescent="0.2">
      <c r="A1676">
        <v>2022</v>
      </c>
      <c r="B1676">
        <v>3</v>
      </c>
      <c r="C1676" s="262">
        <v>44633</v>
      </c>
      <c r="D1676">
        <v>395</v>
      </c>
      <c r="E1676">
        <v>608</v>
      </c>
      <c r="F1676">
        <v>8</v>
      </c>
      <c r="G1676" t="s">
        <v>346</v>
      </c>
      <c r="H1676" t="s">
        <v>347</v>
      </c>
      <c r="I1676" t="s">
        <v>160</v>
      </c>
      <c r="J1676">
        <v>3</v>
      </c>
      <c r="K1676">
        <v>3</v>
      </c>
      <c r="L1676">
        <v>100</v>
      </c>
      <c r="M1676">
        <v>93</v>
      </c>
      <c r="N1676">
        <v>107</v>
      </c>
      <c r="O1676">
        <v>146</v>
      </c>
      <c r="P1676">
        <v>159</v>
      </c>
      <c r="Q1676">
        <v>154</v>
      </c>
      <c r="R1676">
        <v>144</v>
      </c>
      <c r="S1676">
        <v>152</v>
      </c>
      <c r="T1676">
        <v>101</v>
      </c>
      <c r="U1676">
        <v>95</v>
      </c>
      <c r="V1676">
        <v>97</v>
      </c>
      <c r="W1676">
        <v>100</v>
      </c>
      <c r="X1676">
        <v>105</v>
      </c>
      <c r="AA1676">
        <v>160</v>
      </c>
      <c r="AB1676">
        <v>144</v>
      </c>
      <c r="AC1676">
        <v>150</v>
      </c>
      <c r="AD1676">
        <v>149</v>
      </c>
      <c r="AF1676">
        <v>113</v>
      </c>
      <c r="AG1676">
        <v>103</v>
      </c>
      <c r="AH1676">
        <v>118</v>
      </c>
      <c r="AI1676">
        <v>117</v>
      </c>
      <c r="AM1676">
        <v>150.88888888888891</v>
      </c>
      <c r="AN1676">
        <v>105.4444444444444</v>
      </c>
      <c r="AP1676">
        <v>86</v>
      </c>
      <c r="AQ1676">
        <v>126</v>
      </c>
      <c r="AR1676"/>
      <c r="AS1676"/>
      <c r="AV1676">
        <v>1152</v>
      </c>
      <c r="AW1676">
        <v>2</v>
      </c>
      <c r="AX1676">
        <v>3</v>
      </c>
      <c r="AY1676">
        <v>3</v>
      </c>
      <c r="BG1676">
        <v>0</v>
      </c>
      <c r="BH1676">
        <v>1152</v>
      </c>
      <c r="BK1676">
        <v>936</v>
      </c>
      <c r="BL1676">
        <v>2</v>
      </c>
      <c r="BM1676">
        <v>1</v>
      </c>
      <c r="BN1676">
        <v>2</v>
      </c>
      <c r="BV1676">
        <v>0</v>
      </c>
      <c r="BW1676">
        <v>936</v>
      </c>
      <c r="BX1676">
        <v>1</v>
      </c>
      <c r="BY1676">
        <v>1</v>
      </c>
      <c r="BZ1676">
        <v>1</v>
      </c>
      <c r="CG1676">
        <v>0</v>
      </c>
      <c r="CH1676">
        <v>0</v>
      </c>
      <c r="CI1676">
        <v>2088</v>
      </c>
      <c r="CJ1676">
        <v>1.4999999999999999E-2</v>
      </c>
      <c r="CQ1676" t="s">
        <v>161</v>
      </c>
      <c r="CR1676" t="s">
        <v>162</v>
      </c>
      <c r="CS1676">
        <v>0</v>
      </c>
    </row>
    <row r="1677" spans="1:97" x14ac:dyDescent="0.2">
      <c r="A1677">
        <v>2022</v>
      </c>
      <c r="B1677">
        <v>3</v>
      </c>
      <c r="C1677" s="262">
        <v>44633</v>
      </c>
      <c r="D1677">
        <v>395</v>
      </c>
      <c r="E1677">
        <v>609</v>
      </c>
      <c r="F1677">
        <v>8</v>
      </c>
      <c r="G1677" t="s">
        <v>158</v>
      </c>
      <c r="H1677" t="s">
        <v>159</v>
      </c>
      <c r="I1677" t="s">
        <v>160</v>
      </c>
      <c r="J1677">
        <v>3</v>
      </c>
      <c r="K1677">
        <v>3</v>
      </c>
      <c r="L1677">
        <v>35</v>
      </c>
      <c r="M1677">
        <v>32.6</v>
      </c>
      <c r="N1677">
        <v>37.5</v>
      </c>
      <c r="O1677">
        <v>68</v>
      </c>
      <c r="P1677">
        <v>71</v>
      </c>
      <c r="Q1677">
        <v>73</v>
      </c>
      <c r="R1677">
        <v>69</v>
      </c>
      <c r="S1677">
        <v>64</v>
      </c>
      <c r="T1677">
        <v>50</v>
      </c>
      <c r="U1677">
        <v>52</v>
      </c>
      <c r="V1677">
        <v>51</v>
      </c>
      <c r="W1677">
        <v>52</v>
      </c>
      <c r="X1677">
        <v>50</v>
      </c>
      <c r="Y1677">
        <v>102</v>
      </c>
      <c r="Z1677">
        <v>116</v>
      </c>
      <c r="AA1677">
        <v>70</v>
      </c>
      <c r="AB1677">
        <v>72</v>
      </c>
      <c r="AC1677">
        <v>67</v>
      </c>
      <c r="AD1677">
        <v>68</v>
      </c>
      <c r="AF1677">
        <v>57</v>
      </c>
      <c r="AG1677">
        <v>53</v>
      </c>
      <c r="AH1677">
        <v>54</v>
      </c>
      <c r="AI1677">
        <v>56</v>
      </c>
      <c r="AK1677">
        <v>115</v>
      </c>
      <c r="AL1677">
        <v>115</v>
      </c>
      <c r="AM1677">
        <v>69.111111111111114</v>
      </c>
      <c r="AN1677">
        <v>52.777777777777779</v>
      </c>
      <c r="AP1677">
        <v>86</v>
      </c>
      <c r="AQ1677">
        <v>126</v>
      </c>
      <c r="AR1677">
        <v>10.71428571428571</v>
      </c>
      <c r="AS1677">
        <v>10.71428571428571</v>
      </c>
      <c r="AV1677">
        <v>1152</v>
      </c>
      <c r="AW1677">
        <v>2</v>
      </c>
      <c r="AX1677">
        <v>4</v>
      </c>
      <c r="AY1677">
        <v>2</v>
      </c>
      <c r="BG1677">
        <v>0</v>
      </c>
      <c r="BH1677">
        <v>1152</v>
      </c>
      <c r="BK1677">
        <v>936</v>
      </c>
      <c r="BM1677">
        <v>2</v>
      </c>
      <c r="BN1677">
        <v>4</v>
      </c>
      <c r="BV1677">
        <v>0</v>
      </c>
      <c r="BW1677">
        <v>936</v>
      </c>
      <c r="BY1677">
        <v>2</v>
      </c>
      <c r="BZ1677">
        <v>2</v>
      </c>
      <c r="CG1677">
        <v>0</v>
      </c>
      <c r="CH1677">
        <v>0</v>
      </c>
      <c r="CI1677">
        <v>2088</v>
      </c>
      <c r="CJ1677">
        <v>1.4999999999999999E-2</v>
      </c>
      <c r="CQ1677" t="s">
        <v>161</v>
      </c>
      <c r="CR1677" t="s">
        <v>162</v>
      </c>
      <c r="CS1677">
        <v>0</v>
      </c>
    </row>
    <row r="1678" spans="1:97" x14ac:dyDescent="0.2">
      <c r="A1678">
        <v>2022</v>
      </c>
      <c r="B1678">
        <v>3</v>
      </c>
      <c r="C1678" s="262">
        <v>44633</v>
      </c>
      <c r="D1678">
        <v>227</v>
      </c>
      <c r="E1678">
        <v>155</v>
      </c>
      <c r="F1678">
        <v>28</v>
      </c>
      <c r="G1678" t="s">
        <v>315</v>
      </c>
      <c r="H1678" t="s">
        <v>316</v>
      </c>
      <c r="I1678" t="s">
        <v>317</v>
      </c>
      <c r="J1678">
        <v>3</v>
      </c>
      <c r="K1678">
        <v>2</v>
      </c>
      <c r="L1678">
        <v>122</v>
      </c>
      <c r="M1678">
        <v>113.46</v>
      </c>
      <c r="N1678">
        <v>130.54</v>
      </c>
      <c r="Q1678">
        <v>225</v>
      </c>
      <c r="R1678">
        <v>212</v>
      </c>
      <c r="S1678">
        <v>221</v>
      </c>
      <c r="V1678">
        <v>136</v>
      </c>
      <c r="W1678">
        <v>134</v>
      </c>
      <c r="X1678">
        <v>129</v>
      </c>
      <c r="Y1678">
        <v>130</v>
      </c>
      <c r="Z1678">
        <v>151</v>
      </c>
      <c r="AM1678">
        <v>219.33333333333329</v>
      </c>
      <c r="AN1678">
        <v>133</v>
      </c>
      <c r="AP1678">
        <v>80</v>
      </c>
      <c r="AQ1678">
        <v>135</v>
      </c>
      <c r="AR1678">
        <v>8.5714285714285712</v>
      </c>
      <c r="AS1678">
        <v>8.5714285714285712</v>
      </c>
      <c r="AV1678">
        <v>2664</v>
      </c>
      <c r="AW1678">
        <v>8</v>
      </c>
      <c r="AX1678">
        <v>8</v>
      </c>
      <c r="AY1678">
        <v>4</v>
      </c>
      <c r="BG1678">
        <v>0</v>
      </c>
      <c r="BH1678">
        <v>2664</v>
      </c>
      <c r="BK1678">
        <v>480</v>
      </c>
      <c r="BV1678">
        <v>0</v>
      </c>
      <c r="BW1678">
        <v>480</v>
      </c>
      <c r="CG1678">
        <v>0</v>
      </c>
      <c r="CH1678">
        <v>0</v>
      </c>
      <c r="CI1678">
        <v>3144</v>
      </c>
      <c r="CJ1678">
        <v>0.02</v>
      </c>
      <c r="CQ1678" t="s">
        <v>169</v>
      </c>
      <c r="CR1678" t="s">
        <v>170</v>
      </c>
      <c r="CS1678">
        <v>0</v>
      </c>
    </row>
    <row r="1679" spans="1:97" x14ac:dyDescent="0.2">
      <c r="A1679">
        <v>2022</v>
      </c>
      <c r="B1679">
        <v>3</v>
      </c>
      <c r="C1679" s="262">
        <v>44633</v>
      </c>
      <c r="D1679">
        <v>159</v>
      </c>
      <c r="E1679">
        <v>299</v>
      </c>
      <c r="F1679">
        <v>30</v>
      </c>
      <c r="G1679" t="s">
        <v>233</v>
      </c>
      <c r="H1679" t="s">
        <v>234</v>
      </c>
      <c r="I1679" t="s">
        <v>235</v>
      </c>
      <c r="J1679">
        <v>3</v>
      </c>
      <c r="K1679">
        <v>2</v>
      </c>
      <c r="L1679">
        <v>115</v>
      </c>
      <c r="M1679">
        <v>106.95</v>
      </c>
      <c r="N1679">
        <v>123.05</v>
      </c>
      <c r="AM1679"/>
      <c r="AN1679"/>
      <c r="AP1679">
        <v>86</v>
      </c>
      <c r="AQ1679">
        <v>126</v>
      </c>
      <c r="AR1679"/>
      <c r="AS1679"/>
      <c r="BG1679">
        <v>0</v>
      </c>
      <c r="BH1679"/>
      <c r="BK1679">
        <v>480</v>
      </c>
      <c r="BV1679">
        <v>0</v>
      </c>
      <c r="BW1679">
        <v>480</v>
      </c>
      <c r="CG1679">
        <v>0</v>
      </c>
      <c r="CH1679">
        <v>0</v>
      </c>
      <c r="CI1679"/>
      <c r="CJ1679">
        <v>0.02</v>
      </c>
      <c r="CQ1679" t="s">
        <v>169</v>
      </c>
      <c r="CR1679" t="s">
        <v>170</v>
      </c>
      <c r="CS1679">
        <v>0</v>
      </c>
    </row>
    <row r="1680" spans="1:97" x14ac:dyDescent="0.2">
      <c r="A1680">
        <v>2022</v>
      </c>
      <c r="B1680">
        <v>3</v>
      </c>
      <c r="C1680" s="262">
        <v>44633</v>
      </c>
      <c r="D1680">
        <v>433</v>
      </c>
      <c r="E1680">
        <v>453</v>
      </c>
      <c r="F1680">
        <v>46</v>
      </c>
      <c r="G1680" t="s">
        <v>472</v>
      </c>
      <c r="H1680" t="s">
        <v>473</v>
      </c>
      <c r="I1680" t="s">
        <v>201</v>
      </c>
      <c r="J1680">
        <v>4</v>
      </c>
      <c r="K1680">
        <v>2</v>
      </c>
      <c r="L1680">
        <v>175</v>
      </c>
      <c r="M1680">
        <v>162.75</v>
      </c>
      <c r="N1680">
        <v>187.25</v>
      </c>
      <c r="AK1680">
        <v>172</v>
      </c>
      <c r="AL1680">
        <v>174</v>
      </c>
      <c r="AM1680"/>
      <c r="AN1680"/>
      <c r="AP1680">
        <v>96</v>
      </c>
      <c r="AQ1680">
        <v>150</v>
      </c>
      <c r="AR1680">
        <v>5.202312138728324</v>
      </c>
      <c r="AS1680">
        <v>5.202312138728324</v>
      </c>
      <c r="BG1680">
        <v>0</v>
      </c>
      <c r="BH1680"/>
      <c r="BV1680">
        <v>0</v>
      </c>
      <c r="BW1680"/>
      <c r="CG1680">
        <v>0</v>
      </c>
      <c r="CH1680">
        <v>0</v>
      </c>
      <c r="CI1680"/>
      <c r="CJ1680">
        <v>0.02</v>
      </c>
      <c r="CQ1680" t="s">
        <v>169</v>
      </c>
      <c r="CR1680" t="s">
        <v>170</v>
      </c>
      <c r="CS1680">
        <v>0</v>
      </c>
    </row>
    <row r="1681" spans="1:97" x14ac:dyDescent="0.2">
      <c r="A1681">
        <v>2022</v>
      </c>
      <c r="B1681">
        <v>3</v>
      </c>
      <c r="C1681" s="262">
        <v>44633</v>
      </c>
      <c r="D1681">
        <v>415</v>
      </c>
      <c r="E1681">
        <v>655</v>
      </c>
      <c r="F1681">
        <v>47</v>
      </c>
      <c r="G1681" t="s">
        <v>240</v>
      </c>
      <c r="H1681" t="s">
        <v>241</v>
      </c>
      <c r="I1681" t="s">
        <v>201</v>
      </c>
      <c r="J1681">
        <v>3</v>
      </c>
      <c r="K1681">
        <v>1</v>
      </c>
      <c r="L1681">
        <v>148</v>
      </c>
      <c r="M1681">
        <v>137.63999999999999</v>
      </c>
      <c r="N1681">
        <v>158.36000000000001</v>
      </c>
      <c r="P1681">
        <v>153</v>
      </c>
      <c r="Q1681">
        <v>156</v>
      </c>
      <c r="R1681">
        <v>157</v>
      </c>
      <c r="S1681">
        <v>155</v>
      </c>
      <c r="U1681">
        <v>142</v>
      </c>
      <c r="V1681">
        <v>144</v>
      </c>
      <c r="W1681">
        <v>130</v>
      </c>
      <c r="X1681">
        <v>138</v>
      </c>
      <c r="AM1681">
        <v>155.25</v>
      </c>
      <c r="AN1681">
        <v>138.5</v>
      </c>
      <c r="AP1681">
        <v>64</v>
      </c>
      <c r="AQ1681">
        <v>169</v>
      </c>
      <c r="AR1681"/>
      <c r="AS1681"/>
      <c r="AW1681">
        <v>3</v>
      </c>
      <c r="AX1681">
        <v>3</v>
      </c>
      <c r="AY1681">
        <v>3</v>
      </c>
      <c r="BG1681">
        <v>0</v>
      </c>
      <c r="BH1681"/>
      <c r="BK1681">
        <v>2</v>
      </c>
      <c r="BM1681">
        <v>1</v>
      </c>
      <c r="BV1681">
        <v>0</v>
      </c>
      <c r="BW1681">
        <v>2</v>
      </c>
      <c r="BY1681">
        <v>4</v>
      </c>
      <c r="CG1681">
        <v>0</v>
      </c>
      <c r="CH1681">
        <v>0</v>
      </c>
      <c r="CI1681"/>
      <c r="CJ1681">
        <v>0.02</v>
      </c>
      <c r="CQ1681" t="s">
        <v>169</v>
      </c>
      <c r="CR1681" t="s">
        <v>179</v>
      </c>
      <c r="CS1681">
        <v>0</v>
      </c>
    </row>
    <row r="1682" spans="1:97" x14ac:dyDescent="0.2">
      <c r="A1682">
        <v>2022</v>
      </c>
      <c r="B1682">
        <v>3</v>
      </c>
      <c r="C1682" s="262">
        <v>44633</v>
      </c>
      <c r="D1682">
        <v>415</v>
      </c>
      <c r="E1682">
        <v>656</v>
      </c>
      <c r="F1682">
        <v>47</v>
      </c>
      <c r="G1682" t="s">
        <v>287</v>
      </c>
      <c r="H1682" t="s">
        <v>288</v>
      </c>
      <c r="I1682" t="s">
        <v>201</v>
      </c>
      <c r="J1682">
        <v>3</v>
      </c>
      <c r="K1682">
        <v>1</v>
      </c>
      <c r="L1682">
        <v>148</v>
      </c>
      <c r="M1682">
        <v>137.63999999999999</v>
      </c>
      <c r="N1682">
        <v>158.36000000000001</v>
      </c>
      <c r="P1682">
        <v>153</v>
      </c>
      <c r="Q1682">
        <v>156</v>
      </c>
      <c r="R1682">
        <v>157</v>
      </c>
      <c r="S1682">
        <v>155</v>
      </c>
      <c r="U1682">
        <v>142</v>
      </c>
      <c r="V1682">
        <v>144</v>
      </c>
      <c r="W1682">
        <v>130</v>
      </c>
      <c r="X1682">
        <v>138</v>
      </c>
      <c r="AM1682">
        <v>155.25</v>
      </c>
      <c r="AN1682">
        <v>138.5</v>
      </c>
      <c r="AP1682">
        <v>64</v>
      </c>
      <c r="AQ1682">
        <v>169</v>
      </c>
      <c r="AR1682"/>
      <c r="AS1682"/>
      <c r="AW1682">
        <v>3</v>
      </c>
      <c r="AX1682">
        <v>3</v>
      </c>
      <c r="AY1682">
        <v>3</v>
      </c>
      <c r="BG1682">
        <v>0</v>
      </c>
      <c r="BH1682"/>
      <c r="BK1682">
        <v>1</v>
      </c>
      <c r="BL1682">
        <v>1</v>
      </c>
      <c r="BM1682">
        <v>1</v>
      </c>
      <c r="BV1682">
        <v>0</v>
      </c>
      <c r="BW1682">
        <v>1</v>
      </c>
      <c r="BX1682">
        <v>4</v>
      </c>
      <c r="BY1682">
        <v>4</v>
      </c>
      <c r="CG1682">
        <v>0</v>
      </c>
      <c r="CH1682">
        <v>0</v>
      </c>
      <c r="CI1682"/>
      <c r="CJ1682">
        <v>0.02</v>
      </c>
      <c r="CQ1682" t="s">
        <v>169</v>
      </c>
      <c r="CR1682" t="s">
        <v>179</v>
      </c>
      <c r="CS1682">
        <v>0</v>
      </c>
    </row>
    <row r="1683" spans="1:97" x14ac:dyDescent="0.2">
      <c r="A1683">
        <v>2022</v>
      </c>
      <c r="B1683">
        <v>3</v>
      </c>
      <c r="C1683" s="262">
        <v>44633</v>
      </c>
      <c r="D1683">
        <v>415</v>
      </c>
      <c r="E1683">
        <v>657</v>
      </c>
      <c r="F1683">
        <v>47</v>
      </c>
      <c r="G1683" t="s">
        <v>289</v>
      </c>
      <c r="H1683" t="s">
        <v>290</v>
      </c>
      <c r="I1683" t="s">
        <v>201</v>
      </c>
      <c r="J1683">
        <v>3</v>
      </c>
      <c r="K1683">
        <v>1</v>
      </c>
      <c r="L1683">
        <v>90</v>
      </c>
      <c r="M1683">
        <v>83.7</v>
      </c>
      <c r="N1683">
        <v>96.3</v>
      </c>
      <c r="P1683">
        <v>130</v>
      </c>
      <c r="Q1683">
        <v>132</v>
      </c>
      <c r="R1683">
        <v>135</v>
      </c>
      <c r="S1683">
        <v>128</v>
      </c>
      <c r="U1683">
        <v>85</v>
      </c>
      <c r="V1683">
        <v>87</v>
      </c>
      <c r="W1683">
        <v>108</v>
      </c>
      <c r="X1683">
        <v>106</v>
      </c>
      <c r="AM1683">
        <v>131.25</v>
      </c>
      <c r="AN1683">
        <v>96.5</v>
      </c>
      <c r="AP1683">
        <v>64</v>
      </c>
      <c r="AQ1683">
        <v>169</v>
      </c>
      <c r="AR1683"/>
      <c r="AS1683"/>
      <c r="BG1683">
        <v>0</v>
      </c>
      <c r="BH1683"/>
      <c r="BL1683">
        <v>2</v>
      </c>
      <c r="BM1683">
        <v>2</v>
      </c>
      <c r="BN1683">
        <v>3</v>
      </c>
      <c r="BV1683">
        <v>0</v>
      </c>
      <c r="BW1683"/>
      <c r="CG1683">
        <v>0</v>
      </c>
      <c r="CH1683">
        <v>0</v>
      </c>
      <c r="CI1683"/>
      <c r="CJ1683">
        <v>0.02</v>
      </c>
      <c r="CQ1683" t="s">
        <v>169</v>
      </c>
      <c r="CR1683" t="s">
        <v>179</v>
      </c>
      <c r="CS1683">
        <v>0</v>
      </c>
    </row>
    <row r="1684" spans="1:97" x14ac:dyDescent="0.2">
      <c r="A1684">
        <v>2022</v>
      </c>
      <c r="B1684">
        <v>3</v>
      </c>
      <c r="C1684" s="262">
        <v>44633</v>
      </c>
      <c r="D1684">
        <v>415</v>
      </c>
      <c r="E1684">
        <v>658</v>
      </c>
      <c r="F1684">
        <v>47</v>
      </c>
      <c r="G1684" t="s">
        <v>242</v>
      </c>
      <c r="H1684" t="s">
        <v>243</v>
      </c>
      <c r="I1684" t="s">
        <v>201</v>
      </c>
      <c r="J1684">
        <v>3</v>
      </c>
      <c r="K1684">
        <v>1</v>
      </c>
      <c r="L1684">
        <v>90</v>
      </c>
      <c r="M1684">
        <v>83.7</v>
      </c>
      <c r="N1684">
        <v>96.3</v>
      </c>
      <c r="P1684">
        <v>130</v>
      </c>
      <c r="Q1684">
        <v>132</v>
      </c>
      <c r="R1684">
        <v>135</v>
      </c>
      <c r="S1684">
        <v>128</v>
      </c>
      <c r="U1684">
        <v>85</v>
      </c>
      <c r="V1684">
        <v>87</v>
      </c>
      <c r="W1684">
        <v>108</v>
      </c>
      <c r="X1684">
        <v>106</v>
      </c>
      <c r="Y1684">
        <v>185</v>
      </c>
      <c r="Z1684">
        <v>188</v>
      </c>
      <c r="AK1684">
        <v>184</v>
      </c>
      <c r="AL1684">
        <v>185</v>
      </c>
      <c r="AM1684">
        <v>131.25</v>
      </c>
      <c r="AN1684">
        <v>96.5</v>
      </c>
      <c r="AP1684">
        <v>64</v>
      </c>
      <c r="AQ1684">
        <v>169</v>
      </c>
      <c r="AR1684">
        <v>6.4864864864864868</v>
      </c>
      <c r="AS1684">
        <v>6.4864864864864868</v>
      </c>
      <c r="BG1684">
        <v>0</v>
      </c>
      <c r="BH1684"/>
      <c r="BL1684">
        <v>2</v>
      </c>
      <c r="BM1684">
        <v>2</v>
      </c>
      <c r="BV1684">
        <v>0</v>
      </c>
      <c r="BW1684"/>
      <c r="CG1684">
        <v>0</v>
      </c>
      <c r="CH1684">
        <v>0</v>
      </c>
      <c r="CI1684"/>
      <c r="CJ1684">
        <v>0.02</v>
      </c>
      <c r="CQ1684" t="s">
        <v>169</v>
      </c>
      <c r="CR1684" t="s">
        <v>179</v>
      </c>
      <c r="CS1684">
        <v>0</v>
      </c>
    </row>
    <row r="1685" spans="1:97" x14ac:dyDescent="0.2">
      <c r="A1685">
        <v>2022</v>
      </c>
      <c r="B1685">
        <v>3</v>
      </c>
      <c r="C1685" s="262">
        <v>44633</v>
      </c>
      <c r="D1685">
        <v>433</v>
      </c>
      <c r="E1685">
        <v>452</v>
      </c>
      <c r="F1685">
        <v>48</v>
      </c>
      <c r="G1685" t="s">
        <v>474</v>
      </c>
      <c r="H1685" t="s">
        <v>475</v>
      </c>
      <c r="I1685" t="s">
        <v>201</v>
      </c>
      <c r="J1685">
        <v>4</v>
      </c>
      <c r="K1685">
        <v>2</v>
      </c>
      <c r="L1685">
        <v>270</v>
      </c>
      <c r="M1685">
        <v>251.1</v>
      </c>
      <c r="N1685">
        <v>288.89999999999998</v>
      </c>
      <c r="AA1685">
        <v>198</v>
      </c>
      <c r="AC1685">
        <v>196</v>
      </c>
      <c r="AD1685">
        <v>201</v>
      </c>
      <c r="AE1685">
        <v>291</v>
      </c>
      <c r="AF1685">
        <v>197</v>
      </c>
      <c r="AH1685">
        <v>180</v>
      </c>
      <c r="AI1685">
        <v>173</v>
      </c>
      <c r="AJ1685">
        <v>180</v>
      </c>
      <c r="AM1685">
        <v>221.5</v>
      </c>
      <c r="AN1685">
        <v>182.5</v>
      </c>
      <c r="AP1685">
        <v>96</v>
      </c>
      <c r="AQ1685">
        <v>150</v>
      </c>
      <c r="AR1685"/>
      <c r="AS1685"/>
      <c r="BG1685">
        <v>0</v>
      </c>
      <c r="BH1685"/>
      <c r="BK1685">
        <v>160</v>
      </c>
      <c r="BL1685">
        <v>1</v>
      </c>
      <c r="BM1685">
        <v>4</v>
      </c>
      <c r="BN1685">
        <v>3</v>
      </c>
      <c r="BV1685">
        <v>0</v>
      </c>
      <c r="BW1685">
        <v>160</v>
      </c>
      <c r="CG1685">
        <v>0</v>
      </c>
      <c r="CH1685">
        <v>0</v>
      </c>
      <c r="CI1685"/>
      <c r="CJ1685">
        <v>0.02</v>
      </c>
      <c r="CQ1685" t="s">
        <v>169</v>
      </c>
      <c r="CR1685" t="s">
        <v>170</v>
      </c>
      <c r="CS1685">
        <v>0</v>
      </c>
    </row>
    <row r="1686" spans="1:97" x14ac:dyDescent="0.2">
      <c r="A1686">
        <v>2022</v>
      </c>
      <c r="B1686">
        <v>3</v>
      </c>
      <c r="C1686" s="262">
        <v>44633</v>
      </c>
      <c r="D1686">
        <v>433</v>
      </c>
      <c r="E1686">
        <v>453</v>
      </c>
      <c r="F1686">
        <v>48</v>
      </c>
      <c r="G1686" t="s">
        <v>472</v>
      </c>
      <c r="H1686" t="s">
        <v>473</v>
      </c>
      <c r="I1686" t="s">
        <v>201</v>
      </c>
      <c r="J1686">
        <v>4</v>
      </c>
      <c r="K1686">
        <v>2</v>
      </c>
      <c r="L1686">
        <v>175</v>
      </c>
      <c r="M1686">
        <v>162.75</v>
      </c>
      <c r="N1686">
        <v>187.25</v>
      </c>
      <c r="AA1686">
        <v>330</v>
      </c>
      <c r="AC1686">
        <v>288</v>
      </c>
      <c r="AD1686">
        <v>300</v>
      </c>
      <c r="AE1686">
        <v>222</v>
      </c>
      <c r="AF1686">
        <v>270</v>
      </c>
      <c r="AH1686">
        <v>259</v>
      </c>
      <c r="AI1686">
        <v>264</v>
      </c>
      <c r="AJ1686">
        <v>270</v>
      </c>
      <c r="AM1686">
        <v>285</v>
      </c>
      <c r="AN1686">
        <v>265.75</v>
      </c>
      <c r="AP1686">
        <v>96</v>
      </c>
      <c r="AQ1686">
        <v>150</v>
      </c>
      <c r="AR1686"/>
      <c r="AS1686"/>
      <c r="BG1686">
        <v>0</v>
      </c>
      <c r="BH1686"/>
      <c r="BK1686">
        <v>160</v>
      </c>
      <c r="BL1686">
        <v>2</v>
      </c>
      <c r="BM1686">
        <v>2</v>
      </c>
      <c r="BN1686">
        <v>6</v>
      </c>
      <c r="BV1686">
        <v>0</v>
      </c>
      <c r="BW1686">
        <v>160</v>
      </c>
      <c r="CG1686">
        <v>0</v>
      </c>
      <c r="CH1686">
        <v>0</v>
      </c>
      <c r="CI1686"/>
      <c r="CJ1686">
        <v>0.02</v>
      </c>
      <c r="CQ1686" t="s">
        <v>169</v>
      </c>
      <c r="CR1686" t="s">
        <v>170</v>
      </c>
      <c r="CS1686">
        <v>0</v>
      </c>
    </row>
    <row r="1687" spans="1:97" x14ac:dyDescent="0.2">
      <c r="A1687">
        <v>2022</v>
      </c>
      <c r="B1687">
        <v>3</v>
      </c>
      <c r="C1687" s="262">
        <v>44633</v>
      </c>
      <c r="D1687">
        <v>334</v>
      </c>
      <c r="E1687">
        <v>254</v>
      </c>
      <c r="F1687">
        <v>49</v>
      </c>
      <c r="G1687" t="s">
        <v>200</v>
      </c>
      <c r="H1687" t="s">
        <v>168</v>
      </c>
      <c r="I1687" t="s">
        <v>201</v>
      </c>
      <c r="J1687">
        <v>4</v>
      </c>
      <c r="K1687">
        <v>2</v>
      </c>
      <c r="L1687">
        <v>203</v>
      </c>
      <c r="M1687">
        <v>188.79</v>
      </c>
      <c r="N1687">
        <v>217.21</v>
      </c>
      <c r="O1687">
        <v>303</v>
      </c>
      <c r="P1687">
        <v>287</v>
      </c>
      <c r="Q1687">
        <v>293</v>
      </c>
      <c r="R1687">
        <v>295</v>
      </c>
      <c r="S1687">
        <v>299</v>
      </c>
      <c r="T1687">
        <v>217</v>
      </c>
      <c r="U1687">
        <v>194</v>
      </c>
      <c r="V1687">
        <v>210</v>
      </c>
      <c r="W1687">
        <v>204</v>
      </c>
      <c r="X1687">
        <v>207</v>
      </c>
      <c r="Y1687">
        <v>125</v>
      </c>
      <c r="Z1687">
        <v>153</v>
      </c>
      <c r="AA1687">
        <v>256</v>
      </c>
      <c r="AB1687">
        <v>244</v>
      </c>
      <c r="AC1687">
        <v>300</v>
      </c>
      <c r="AD1687">
        <v>331</v>
      </c>
      <c r="AF1687">
        <v>204</v>
      </c>
      <c r="AG1687">
        <v>185</v>
      </c>
      <c r="AH1687">
        <v>218</v>
      </c>
      <c r="AI1687">
        <v>200</v>
      </c>
      <c r="AK1687">
        <v>149</v>
      </c>
      <c r="AL1687">
        <v>154</v>
      </c>
      <c r="AM1687">
        <v>289.77777777777783</v>
      </c>
      <c r="AN1687">
        <v>204.33333333333329</v>
      </c>
      <c r="AP1687">
        <v>94</v>
      </c>
      <c r="AQ1687">
        <v>153</v>
      </c>
      <c r="AR1687">
        <v>6.2068965517241379</v>
      </c>
      <c r="AS1687">
        <v>6.2068965517241379</v>
      </c>
      <c r="AW1687">
        <v>10</v>
      </c>
      <c r="AX1687">
        <v>10</v>
      </c>
      <c r="AY1687">
        <v>10</v>
      </c>
      <c r="BG1687">
        <v>0</v>
      </c>
      <c r="BH1687"/>
      <c r="BK1687">
        <v>600</v>
      </c>
      <c r="BL1687">
        <v>2</v>
      </c>
      <c r="BM1687">
        <v>4</v>
      </c>
      <c r="BN1687">
        <v>5</v>
      </c>
      <c r="BV1687">
        <v>0</v>
      </c>
      <c r="BW1687">
        <v>600</v>
      </c>
      <c r="BX1687">
        <v>6</v>
      </c>
      <c r="BY1687">
        <v>7</v>
      </c>
      <c r="BZ1687">
        <v>7</v>
      </c>
      <c r="CG1687">
        <v>0</v>
      </c>
      <c r="CH1687">
        <v>0</v>
      </c>
      <c r="CI1687"/>
      <c r="CJ1687">
        <v>0.02</v>
      </c>
      <c r="CQ1687" t="s">
        <v>169</v>
      </c>
      <c r="CR1687" t="s">
        <v>170</v>
      </c>
      <c r="CS1687">
        <v>0</v>
      </c>
    </row>
    <row r="1688" spans="1:97" x14ac:dyDescent="0.2">
      <c r="A1688">
        <v>2022</v>
      </c>
      <c r="B1688">
        <v>3</v>
      </c>
      <c r="C1688" s="262">
        <v>44634</v>
      </c>
      <c r="D1688">
        <v>137</v>
      </c>
      <c r="E1688">
        <v>273</v>
      </c>
      <c r="F1688">
        <v>2</v>
      </c>
      <c r="G1688" t="s">
        <v>163</v>
      </c>
      <c r="H1688" t="s">
        <v>164</v>
      </c>
      <c r="I1688" t="s">
        <v>160</v>
      </c>
      <c r="J1688">
        <v>3</v>
      </c>
      <c r="K1688">
        <v>2</v>
      </c>
      <c r="L1688">
        <v>564</v>
      </c>
      <c r="M1688">
        <v>524.52</v>
      </c>
      <c r="N1688">
        <v>603.48</v>
      </c>
      <c r="AM1688"/>
      <c r="AN1688"/>
      <c r="AP1688">
        <v>93</v>
      </c>
      <c r="AQ1688">
        <v>116</v>
      </c>
      <c r="AR1688"/>
      <c r="AS1688"/>
      <c r="AV1688">
        <v>12</v>
      </c>
      <c r="BG1688">
        <v>0</v>
      </c>
      <c r="BH1688">
        <v>12</v>
      </c>
      <c r="BV1688">
        <v>0</v>
      </c>
      <c r="BW1688"/>
      <c r="CG1688">
        <v>0</v>
      </c>
      <c r="CH1688">
        <v>0</v>
      </c>
      <c r="CI1688"/>
      <c r="CJ1688">
        <v>1.4999999999999999E-2</v>
      </c>
      <c r="CQ1688" t="s">
        <v>165</v>
      </c>
      <c r="CS1688">
        <v>0</v>
      </c>
    </row>
    <row r="1689" spans="1:97" x14ac:dyDescent="0.2">
      <c r="A1689">
        <v>2022</v>
      </c>
      <c r="B1689">
        <v>3</v>
      </c>
      <c r="C1689" s="262">
        <v>44634</v>
      </c>
      <c r="D1689">
        <v>375</v>
      </c>
      <c r="E1689">
        <v>437</v>
      </c>
      <c r="F1689">
        <v>2</v>
      </c>
      <c r="G1689" t="s">
        <v>250</v>
      </c>
      <c r="H1689" t="s">
        <v>251</v>
      </c>
      <c r="I1689" t="s">
        <v>160</v>
      </c>
      <c r="J1689">
        <v>4</v>
      </c>
      <c r="K1689">
        <v>2</v>
      </c>
      <c r="L1689">
        <v>168</v>
      </c>
      <c r="M1689">
        <v>158.08799999999999</v>
      </c>
      <c r="N1689">
        <v>179.928</v>
      </c>
      <c r="O1689">
        <v>240</v>
      </c>
      <c r="P1689">
        <v>242</v>
      </c>
      <c r="Q1689">
        <v>243</v>
      </c>
      <c r="R1689">
        <v>247</v>
      </c>
      <c r="S1689">
        <v>242</v>
      </c>
      <c r="T1689">
        <v>206</v>
      </c>
      <c r="U1689">
        <v>201</v>
      </c>
      <c r="V1689">
        <v>176</v>
      </c>
      <c r="W1689">
        <v>179</v>
      </c>
      <c r="X1689">
        <v>177</v>
      </c>
      <c r="Y1689">
        <v>130</v>
      </c>
      <c r="Z1689">
        <v>130</v>
      </c>
      <c r="AA1689">
        <v>261</v>
      </c>
      <c r="AB1689">
        <v>265</v>
      </c>
      <c r="AC1689">
        <v>241</v>
      </c>
      <c r="AD1689">
        <v>252</v>
      </c>
      <c r="AE1689">
        <v>250</v>
      </c>
      <c r="AF1689">
        <v>186</v>
      </c>
      <c r="AG1689">
        <v>181</v>
      </c>
      <c r="AH1689">
        <v>175</v>
      </c>
      <c r="AI1689">
        <v>180</v>
      </c>
      <c r="AJ1689">
        <v>176</v>
      </c>
      <c r="AK1689">
        <v>105</v>
      </c>
      <c r="AL1689">
        <v>117</v>
      </c>
      <c r="AM1689">
        <v>248.3</v>
      </c>
      <c r="AN1689">
        <v>183.7</v>
      </c>
      <c r="AP1689">
        <v>120</v>
      </c>
      <c r="AQ1689">
        <v>120</v>
      </c>
      <c r="AR1689">
        <v>7.5</v>
      </c>
      <c r="AS1689">
        <v>7.5</v>
      </c>
      <c r="AV1689">
        <v>450</v>
      </c>
      <c r="AW1689">
        <v>10</v>
      </c>
      <c r="AX1689">
        <v>10</v>
      </c>
      <c r="AY1689">
        <v>4</v>
      </c>
      <c r="BG1689">
        <v>0</v>
      </c>
      <c r="BH1689">
        <v>450</v>
      </c>
      <c r="BK1689">
        <v>1975</v>
      </c>
      <c r="BL1689">
        <v>2</v>
      </c>
      <c r="BM1689">
        <v>4</v>
      </c>
      <c r="BN1689">
        <v>5</v>
      </c>
      <c r="BP1689">
        <v>3</v>
      </c>
      <c r="BV1689">
        <v>0</v>
      </c>
      <c r="BW1689">
        <v>1975</v>
      </c>
      <c r="BX1689">
        <v>6</v>
      </c>
      <c r="BY1689">
        <v>7</v>
      </c>
      <c r="BZ1689">
        <v>4</v>
      </c>
      <c r="CG1689">
        <v>0</v>
      </c>
      <c r="CH1689">
        <v>0</v>
      </c>
      <c r="CI1689">
        <v>2425</v>
      </c>
      <c r="CJ1689">
        <v>1.4999999999999999E-2</v>
      </c>
      <c r="CQ1689" t="s">
        <v>174</v>
      </c>
      <c r="CR1689" t="s">
        <v>175</v>
      </c>
      <c r="CS1689">
        <v>0</v>
      </c>
    </row>
    <row r="1690" spans="1:97" x14ac:dyDescent="0.2">
      <c r="A1690">
        <v>2022</v>
      </c>
      <c r="B1690">
        <v>3</v>
      </c>
      <c r="C1690" s="262">
        <v>44634</v>
      </c>
      <c r="D1690">
        <v>418</v>
      </c>
      <c r="E1690">
        <v>665</v>
      </c>
      <c r="F1690">
        <v>2</v>
      </c>
      <c r="G1690" t="s">
        <v>377</v>
      </c>
      <c r="H1690" t="s">
        <v>378</v>
      </c>
      <c r="I1690" t="s">
        <v>379</v>
      </c>
      <c r="J1690">
        <v>1</v>
      </c>
      <c r="K1690">
        <v>4</v>
      </c>
      <c r="L1690">
        <v>110</v>
      </c>
      <c r="M1690">
        <v>101.2</v>
      </c>
      <c r="N1690">
        <v>118.8</v>
      </c>
      <c r="Z1690">
        <v>167</v>
      </c>
      <c r="AK1690">
        <v>164</v>
      </c>
      <c r="AL1690">
        <v>165</v>
      </c>
      <c r="AM1690"/>
      <c r="AN1690"/>
      <c r="AP1690">
        <v>21</v>
      </c>
      <c r="AQ1690">
        <v>171</v>
      </c>
      <c r="AR1690">
        <v>21.81818181818182</v>
      </c>
      <c r="AS1690">
        <v>21.81818181818182</v>
      </c>
      <c r="BG1690">
        <v>0</v>
      </c>
      <c r="BH1690"/>
      <c r="BV1690">
        <v>0</v>
      </c>
      <c r="BW1690"/>
      <c r="CG1690">
        <v>0</v>
      </c>
      <c r="CH1690">
        <v>0</v>
      </c>
      <c r="CI1690"/>
      <c r="CJ1690">
        <v>1.4999999999999999E-2</v>
      </c>
      <c r="CQ1690" t="s">
        <v>380</v>
      </c>
      <c r="CR1690" t="s">
        <v>381</v>
      </c>
      <c r="CS1690">
        <v>0</v>
      </c>
    </row>
    <row r="1691" spans="1:97" x14ac:dyDescent="0.2">
      <c r="A1691">
        <v>2022</v>
      </c>
      <c r="B1691">
        <v>3</v>
      </c>
      <c r="C1691" s="262">
        <v>44634</v>
      </c>
      <c r="D1691">
        <v>434</v>
      </c>
      <c r="E1691">
        <v>751</v>
      </c>
      <c r="F1691">
        <v>3</v>
      </c>
      <c r="G1691" t="s">
        <v>193</v>
      </c>
      <c r="H1691" t="s">
        <v>194</v>
      </c>
      <c r="I1691" t="s">
        <v>160</v>
      </c>
      <c r="J1691">
        <v>1</v>
      </c>
      <c r="K1691">
        <v>4</v>
      </c>
      <c r="L1691">
        <v>1009</v>
      </c>
      <c r="M1691">
        <v>949.46900000000005</v>
      </c>
      <c r="N1691">
        <v>1080.6389999999999</v>
      </c>
      <c r="O1691">
        <v>1779</v>
      </c>
      <c r="P1691">
        <v>1683</v>
      </c>
      <c r="Q1691">
        <v>1763</v>
      </c>
      <c r="R1691">
        <v>1788</v>
      </c>
      <c r="S1691">
        <v>1729</v>
      </c>
      <c r="T1691">
        <v>1199</v>
      </c>
      <c r="U1691">
        <v>1113</v>
      </c>
      <c r="V1691">
        <v>1076</v>
      </c>
      <c r="W1691">
        <v>1101</v>
      </c>
      <c r="X1691">
        <v>1065</v>
      </c>
      <c r="AA1691">
        <v>1571</v>
      </c>
      <c r="AB1691">
        <v>1662</v>
      </c>
      <c r="AC1691">
        <v>1515</v>
      </c>
      <c r="AD1691">
        <v>1580</v>
      </c>
      <c r="AE1691">
        <v>1579</v>
      </c>
      <c r="AF1691">
        <v>1080</v>
      </c>
      <c r="AG1691">
        <v>1092</v>
      </c>
      <c r="AH1691">
        <v>1048</v>
      </c>
      <c r="AI1691">
        <v>1088</v>
      </c>
      <c r="AJ1691">
        <v>1079</v>
      </c>
      <c r="AM1691">
        <v>1664.9</v>
      </c>
      <c r="AN1691">
        <v>1094.0999999999999</v>
      </c>
      <c r="AP1691">
        <v>20</v>
      </c>
      <c r="AQ1691">
        <v>180</v>
      </c>
      <c r="AR1691"/>
      <c r="AS1691"/>
      <c r="BG1691">
        <v>0</v>
      </c>
      <c r="BH1691"/>
      <c r="BV1691">
        <v>0</v>
      </c>
      <c r="BW1691"/>
      <c r="CG1691">
        <v>0</v>
      </c>
      <c r="CH1691">
        <v>0</v>
      </c>
      <c r="CI1691"/>
      <c r="CJ1691">
        <v>1.4999999999999999E-2</v>
      </c>
      <c r="CQ1691" t="s">
        <v>174</v>
      </c>
      <c r="CR1691" t="s">
        <v>175</v>
      </c>
      <c r="CS1691">
        <v>0</v>
      </c>
    </row>
    <row r="1692" spans="1:97" x14ac:dyDescent="0.2">
      <c r="A1692">
        <v>2022</v>
      </c>
      <c r="B1692">
        <v>3</v>
      </c>
      <c r="C1692" s="262">
        <v>44634</v>
      </c>
      <c r="D1692">
        <v>434</v>
      </c>
      <c r="E1692">
        <v>752</v>
      </c>
      <c r="F1692">
        <v>3</v>
      </c>
      <c r="K1692"/>
      <c r="O1692">
        <v>66</v>
      </c>
      <c r="P1692">
        <v>62</v>
      </c>
      <c r="Q1692">
        <v>63</v>
      </c>
      <c r="R1692">
        <v>65</v>
      </c>
      <c r="S1692">
        <v>62</v>
      </c>
      <c r="T1692">
        <v>56</v>
      </c>
      <c r="U1692">
        <v>53</v>
      </c>
      <c r="V1692">
        <v>54</v>
      </c>
      <c r="W1692">
        <v>56</v>
      </c>
      <c r="X1692">
        <v>54</v>
      </c>
      <c r="Y1692">
        <v>167</v>
      </c>
      <c r="Z1692">
        <v>154</v>
      </c>
      <c r="AA1692">
        <v>68</v>
      </c>
      <c r="AB1692">
        <v>70</v>
      </c>
      <c r="AC1692">
        <v>61</v>
      </c>
      <c r="AD1692">
        <v>65</v>
      </c>
      <c r="AE1692">
        <v>68</v>
      </c>
      <c r="AF1692">
        <v>54</v>
      </c>
      <c r="AG1692">
        <v>57</v>
      </c>
      <c r="AH1692">
        <v>53</v>
      </c>
      <c r="AI1692">
        <v>56</v>
      </c>
      <c r="AJ1692">
        <v>52</v>
      </c>
      <c r="AK1692">
        <v>167</v>
      </c>
      <c r="AL1692">
        <v>167</v>
      </c>
      <c r="AM1692">
        <v>65</v>
      </c>
      <c r="AN1692">
        <v>54.5</v>
      </c>
      <c r="AP1692"/>
      <c r="AQ1692"/>
      <c r="AR1692"/>
      <c r="AS1692"/>
      <c r="BG1692"/>
      <c r="BH1692"/>
      <c r="BK1692">
        <v>384</v>
      </c>
      <c r="BL1692">
        <v>4</v>
      </c>
      <c r="BM1692">
        <v>5</v>
      </c>
      <c r="BN1692">
        <v>3</v>
      </c>
      <c r="BO1692">
        <v>4</v>
      </c>
      <c r="BV1692"/>
      <c r="BW1692"/>
      <c r="CG1692">
        <v>0</v>
      </c>
      <c r="CH1692"/>
      <c r="CI1692"/>
      <c r="CJ1692">
        <v>1.4999999999999999E-2</v>
      </c>
      <c r="CS1692">
        <v>0</v>
      </c>
    </row>
    <row r="1693" spans="1:97" x14ac:dyDescent="0.2">
      <c r="A1693">
        <v>2022</v>
      </c>
      <c r="B1693">
        <v>3</v>
      </c>
      <c r="C1693" s="262">
        <v>44634</v>
      </c>
      <c r="D1693">
        <v>243</v>
      </c>
      <c r="E1693">
        <v>167</v>
      </c>
      <c r="F1693">
        <v>4</v>
      </c>
      <c r="G1693" t="s">
        <v>278</v>
      </c>
      <c r="H1693" t="s">
        <v>279</v>
      </c>
      <c r="I1693" t="s">
        <v>160</v>
      </c>
      <c r="J1693">
        <v>2</v>
      </c>
      <c r="K1693">
        <v>2</v>
      </c>
      <c r="L1693">
        <v>888</v>
      </c>
      <c r="M1693">
        <v>825.84</v>
      </c>
      <c r="N1693">
        <v>950.16</v>
      </c>
      <c r="O1693">
        <v>1204</v>
      </c>
      <c r="P1693">
        <v>1196</v>
      </c>
      <c r="Q1693">
        <v>1181</v>
      </c>
      <c r="R1693">
        <v>1197</v>
      </c>
      <c r="S1693">
        <v>1209</v>
      </c>
      <c r="T1693">
        <v>1019</v>
      </c>
      <c r="U1693">
        <v>850</v>
      </c>
      <c r="V1693">
        <v>943</v>
      </c>
      <c r="W1693">
        <v>945</v>
      </c>
      <c r="X1693">
        <v>1000</v>
      </c>
      <c r="Y1693">
        <v>132</v>
      </c>
      <c r="Z1693">
        <v>128</v>
      </c>
      <c r="AA1693">
        <v>1295</v>
      </c>
      <c r="AB1693">
        <v>1153</v>
      </c>
      <c r="AC1693">
        <v>1177</v>
      </c>
      <c r="AD1693">
        <v>1200</v>
      </c>
      <c r="AE1693">
        <v>1046</v>
      </c>
      <c r="AF1693">
        <v>948</v>
      </c>
      <c r="AG1693">
        <v>930</v>
      </c>
      <c r="AH1693">
        <v>960</v>
      </c>
      <c r="AI1693">
        <v>942</v>
      </c>
      <c r="AJ1693">
        <v>889</v>
      </c>
      <c r="AK1693">
        <v>136</v>
      </c>
      <c r="AL1693">
        <v>135</v>
      </c>
      <c r="AM1693">
        <v>1185.8</v>
      </c>
      <c r="AN1693">
        <v>942.6</v>
      </c>
      <c r="AP1693">
        <v>55</v>
      </c>
      <c r="AQ1693">
        <v>131</v>
      </c>
      <c r="AR1693">
        <v>13.63636363636364</v>
      </c>
      <c r="AS1693">
        <v>13.63636363636364</v>
      </c>
      <c r="AV1693">
        <v>572</v>
      </c>
      <c r="AW1693">
        <v>8</v>
      </c>
      <c r="AX1693">
        <v>8</v>
      </c>
      <c r="AY1693">
        <v>4</v>
      </c>
      <c r="BG1693">
        <v>0</v>
      </c>
      <c r="BH1693">
        <v>572</v>
      </c>
      <c r="BK1693">
        <v>592</v>
      </c>
      <c r="BM1693">
        <v>2</v>
      </c>
      <c r="BN1693">
        <v>4</v>
      </c>
      <c r="BV1693">
        <v>0</v>
      </c>
      <c r="BW1693">
        <v>592</v>
      </c>
      <c r="BY1693">
        <v>5</v>
      </c>
      <c r="BZ1693">
        <v>4</v>
      </c>
      <c r="CG1693">
        <v>0</v>
      </c>
      <c r="CH1693">
        <v>0</v>
      </c>
      <c r="CI1693">
        <v>1164</v>
      </c>
      <c r="CJ1693">
        <v>1.4999999999999999E-2</v>
      </c>
      <c r="CQ1693" t="s">
        <v>165</v>
      </c>
      <c r="CR1693" t="s">
        <v>165</v>
      </c>
      <c r="CS1693">
        <v>0</v>
      </c>
    </row>
    <row r="1694" spans="1:97" x14ac:dyDescent="0.2">
      <c r="A1694">
        <v>2022</v>
      </c>
      <c r="B1694">
        <v>3</v>
      </c>
      <c r="C1694" s="262">
        <v>44634</v>
      </c>
      <c r="D1694">
        <v>425</v>
      </c>
      <c r="E1694">
        <v>674</v>
      </c>
      <c r="F1694">
        <v>4</v>
      </c>
      <c r="G1694" t="s">
        <v>219</v>
      </c>
      <c r="H1694" t="s">
        <v>220</v>
      </c>
      <c r="I1694" t="s">
        <v>221</v>
      </c>
      <c r="J1694">
        <v>2</v>
      </c>
      <c r="K1694">
        <v>1</v>
      </c>
      <c r="L1694">
        <v>256</v>
      </c>
      <c r="M1694">
        <v>240.89599999999999</v>
      </c>
      <c r="N1694">
        <v>274.17599999999999</v>
      </c>
      <c r="AM1694"/>
      <c r="AN1694"/>
      <c r="AP1694">
        <v>60</v>
      </c>
      <c r="AQ1694">
        <v>120</v>
      </c>
      <c r="AR1694"/>
      <c r="AS1694"/>
      <c r="AV1694">
        <v>900</v>
      </c>
      <c r="BG1694">
        <v>0</v>
      </c>
      <c r="BH1694">
        <v>900</v>
      </c>
      <c r="BV1694">
        <v>0</v>
      </c>
      <c r="BW1694"/>
      <c r="CG1694">
        <v>0</v>
      </c>
      <c r="CH1694">
        <v>0</v>
      </c>
      <c r="CI1694"/>
      <c r="CJ1694">
        <v>1.4999999999999999E-2</v>
      </c>
      <c r="CQ1694" t="s">
        <v>174</v>
      </c>
      <c r="CR1694" t="s">
        <v>222</v>
      </c>
      <c r="CS1694">
        <v>0</v>
      </c>
    </row>
    <row r="1695" spans="1:97" x14ac:dyDescent="0.2">
      <c r="A1695">
        <v>2022</v>
      </c>
      <c r="B1695">
        <v>3</v>
      </c>
      <c r="C1695" s="262">
        <v>44634</v>
      </c>
      <c r="D1695">
        <v>124</v>
      </c>
      <c r="E1695">
        <v>688</v>
      </c>
      <c r="F1695">
        <v>5</v>
      </c>
      <c r="G1695" t="s">
        <v>274</v>
      </c>
      <c r="H1695" t="s">
        <v>275</v>
      </c>
      <c r="I1695" t="s">
        <v>160</v>
      </c>
      <c r="J1695">
        <v>2</v>
      </c>
      <c r="K1695">
        <v>2</v>
      </c>
      <c r="L1695">
        <v>200</v>
      </c>
      <c r="M1695">
        <v>180</v>
      </c>
      <c r="N1695">
        <v>220</v>
      </c>
      <c r="R1695">
        <v>268</v>
      </c>
      <c r="S1695">
        <v>255</v>
      </c>
      <c r="W1695">
        <v>227</v>
      </c>
      <c r="X1695">
        <v>222</v>
      </c>
      <c r="Z1695">
        <v>135</v>
      </c>
      <c r="AA1695">
        <v>290</v>
      </c>
      <c r="AB1695">
        <v>276</v>
      </c>
      <c r="AC1695">
        <v>287</v>
      </c>
      <c r="AD1695">
        <v>294</v>
      </c>
      <c r="AE1695">
        <v>272</v>
      </c>
      <c r="AF1695">
        <v>226</v>
      </c>
      <c r="AG1695">
        <v>222</v>
      </c>
      <c r="AH1695">
        <v>212</v>
      </c>
      <c r="AI1695">
        <v>228</v>
      </c>
      <c r="AJ1695">
        <v>222</v>
      </c>
      <c r="AM1695">
        <v>277.42857142857139</v>
      </c>
      <c r="AN1695">
        <v>222.71428571428569</v>
      </c>
      <c r="AP1695">
        <v>59</v>
      </c>
      <c r="AQ1695">
        <v>122</v>
      </c>
      <c r="AR1695">
        <v>13.33333333333333</v>
      </c>
      <c r="AS1695">
        <v>13.33333333333333</v>
      </c>
      <c r="AW1695">
        <v>2</v>
      </c>
      <c r="AX1695">
        <v>2</v>
      </c>
      <c r="AY1695">
        <v>1</v>
      </c>
      <c r="BG1695">
        <v>0</v>
      </c>
      <c r="BH1695"/>
      <c r="BK1695">
        <v>600</v>
      </c>
      <c r="BL1695">
        <v>3</v>
      </c>
      <c r="BM1695">
        <v>4</v>
      </c>
      <c r="BN1695">
        <v>5</v>
      </c>
      <c r="BV1695">
        <v>0</v>
      </c>
      <c r="BW1695">
        <v>600</v>
      </c>
      <c r="BX1695">
        <v>2</v>
      </c>
      <c r="BY1695">
        <v>3</v>
      </c>
      <c r="BZ1695">
        <v>3</v>
      </c>
      <c r="CG1695">
        <v>0</v>
      </c>
      <c r="CH1695">
        <v>0</v>
      </c>
      <c r="CI1695"/>
      <c r="CJ1695">
        <v>1.4999999999999999E-2</v>
      </c>
      <c r="CQ1695" t="s">
        <v>169</v>
      </c>
      <c r="CR1695" t="s">
        <v>179</v>
      </c>
      <c r="CS1695">
        <v>0</v>
      </c>
    </row>
    <row r="1696" spans="1:97" x14ac:dyDescent="0.2">
      <c r="A1696">
        <v>2022</v>
      </c>
      <c r="B1696">
        <v>3</v>
      </c>
      <c r="C1696" s="262">
        <v>44634</v>
      </c>
      <c r="D1696">
        <v>124</v>
      </c>
      <c r="E1696">
        <v>689</v>
      </c>
      <c r="F1696">
        <v>5</v>
      </c>
      <c r="G1696" t="s">
        <v>276</v>
      </c>
      <c r="H1696" t="s">
        <v>277</v>
      </c>
      <c r="I1696" t="s">
        <v>160</v>
      </c>
      <c r="J1696">
        <v>2</v>
      </c>
      <c r="K1696">
        <v>2</v>
      </c>
      <c r="L1696">
        <v>75</v>
      </c>
      <c r="M1696">
        <v>67.5</v>
      </c>
      <c r="N1696">
        <v>82.5</v>
      </c>
      <c r="R1696">
        <v>101</v>
      </c>
      <c r="S1696">
        <v>95</v>
      </c>
      <c r="W1696">
        <v>87</v>
      </c>
      <c r="X1696">
        <v>84</v>
      </c>
      <c r="AA1696">
        <v>109</v>
      </c>
      <c r="AB1696">
        <v>102</v>
      </c>
      <c r="AC1696">
        <v>108</v>
      </c>
      <c r="AD1696">
        <v>112</v>
      </c>
      <c r="AE1696">
        <v>101</v>
      </c>
      <c r="AF1696">
        <v>88</v>
      </c>
      <c r="AG1696">
        <v>84</v>
      </c>
      <c r="AH1696">
        <v>79</v>
      </c>
      <c r="AI1696">
        <v>89</v>
      </c>
      <c r="AJ1696">
        <v>86</v>
      </c>
      <c r="AM1696">
        <v>104</v>
      </c>
      <c r="AN1696">
        <v>85.285714285714292</v>
      </c>
      <c r="AP1696">
        <v>59</v>
      </c>
      <c r="AQ1696">
        <v>122</v>
      </c>
      <c r="AR1696"/>
      <c r="AS1696"/>
      <c r="AW1696">
        <v>2</v>
      </c>
      <c r="AX1696">
        <v>2</v>
      </c>
      <c r="AY1696">
        <v>2</v>
      </c>
      <c r="BG1696">
        <v>0</v>
      </c>
      <c r="BH1696"/>
      <c r="BK1696">
        <v>432</v>
      </c>
      <c r="BL1696">
        <v>1</v>
      </c>
      <c r="BM1696">
        <v>1</v>
      </c>
      <c r="BN1696">
        <v>6</v>
      </c>
      <c r="BV1696">
        <v>0</v>
      </c>
      <c r="BW1696">
        <v>432</v>
      </c>
      <c r="BX1696">
        <v>1</v>
      </c>
      <c r="BY1696">
        <v>1</v>
      </c>
      <c r="BZ1696">
        <v>4</v>
      </c>
      <c r="CG1696">
        <v>0</v>
      </c>
      <c r="CH1696">
        <v>0</v>
      </c>
      <c r="CI1696"/>
      <c r="CJ1696">
        <v>1.4999999999999999E-2</v>
      </c>
      <c r="CQ1696" t="s">
        <v>169</v>
      </c>
      <c r="CR1696" t="s">
        <v>179</v>
      </c>
      <c r="CS1696">
        <v>0</v>
      </c>
    </row>
    <row r="1697" spans="1:97" x14ac:dyDescent="0.2">
      <c r="A1697">
        <v>2022</v>
      </c>
      <c r="B1697">
        <v>3</v>
      </c>
      <c r="C1697" s="262">
        <v>44634</v>
      </c>
      <c r="D1697">
        <v>142</v>
      </c>
      <c r="E1697">
        <v>280</v>
      </c>
      <c r="F1697">
        <v>5</v>
      </c>
      <c r="G1697" t="s">
        <v>319</v>
      </c>
      <c r="H1697" t="s">
        <v>320</v>
      </c>
      <c r="I1697" t="s">
        <v>160</v>
      </c>
      <c r="J1697">
        <v>3</v>
      </c>
      <c r="K1697">
        <v>2</v>
      </c>
      <c r="L1697">
        <v>323</v>
      </c>
      <c r="M1697">
        <v>300.39</v>
      </c>
      <c r="N1697">
        <v>345.61</v>
      </c>
      <c r="O1697">
        <v>450</v>
      </c>
      <c r="P1697">
        <v>432</v>
      </c>
      <c r="T1697">
        <v>358</v>
      </c>
      <c r="U1697">
        <v>338</v>
      </c>
      <c r="Y1697">
        <v>122</v>
      </c>
      <c r="AM1697">
        <v>441</v>
      </c>
      <c r="AN1697">
        <v>348</v>
      </c>
      <c r="AP1697">
        <v>105</v>
      </c>
      <c r="AQ1697">
        <v>103</v>
      </c>
      <c r="AR1697">
        <v>9.8360655737704921</v>
      </c>
      <c r="AS1697">
        <v>9.8360655737704921</v>
      </c>
      <c r="AV1697">
        <v>570</v>
      </c>
      <c r="AW1697">
        <v>6</v>
      </c>
      <c r="AX1697">
        <v>6</v>
      </c>
      <c r="AY1697">
        <v>6</v>
      </c>
      <c r="BG1697">
        <v>0</v>
      </c>
      <c r="BH1697">
        <v>570</v>
      </c>
      <c r="BV1697">
        <v>0</v>
      </c>
      <c r="BW1697"/>
      <c r="CG1697">
        <v>0</v>
      </c>
      <c r="CH1697">
        <v>0</v>
      </c>
      <c r="CI1697"/>
      <c r="CJ1697">
        <v>1.4999999999999999E-2</v>
      </c>
      <c r="CQ1697" t="s">
        <v>165</v>
      </c>
      <c r="CS1697">
        <v>0</v>
      </c>
    </row>
    <row r="1698" spans="1:97" x14ac:dyDescent="0.2">
      <c r="A1698">
        <v>2022</v>
      </c>
      <c r="B1698">
        <v>3</v>
      </c>
      <c r="C1698" s="262">
        <v>44634</v>
      </c>
      <c r="D1698">
        <v>135</v>
      </c>
      <c r="E1698">
        <v>271</v>
      </c>
      <c r="F1698">
        <v>6</v>
      </c>
      <c r="G1698" t="s">
        <v>337</v>
      </c>
      <c r="H1698" t="s">
        <v>338</v>
      </c>
      <c r="I1698" t="s">
        <v>160</v>
      </c>
      <c r="J1698">
        <v>4</v>
      </c>
      <c r="K1698">
        <v>2</v>
      </c>
      <c r="L1698">
        <v>161</v>
      </c>
      <c r="M1698">
        <v>149.72999999999999</v>
      </c>
      <c r="N1698">
        <v>172.27</v>
      </c>
      <c r="AM1698"/>
      <c r="AN1698"/>
      <c r="AP1698">
        <v>151</v>
      </c>
      <c r="AQ1698">
        <v>95</v>
      </c>
      <c r="AR1698"/>
      <c r="AS1698"/>
      <c r="AV1698">
        <v>10</v>
      </c>
      <c r="BG1698">
        <v>0</v>
      </c>
      <c r="BH1698">
        <v>10</v>
      </c>
      <c r="BV1698">
        <v>0</v>
      </c>
      <c r="BW1698"/>
      <c r="CG1698">
        <v>0</v>
      </c>
      <c r="CH1698">
        <v>0</v>
      </c>
      <c r="CI1698"/>
      <c r="CJ1698">
        <v>1.4999999999999999E-2</v>
      </c>
      <c r="CQ1698" t="s">
        <v>165</v>
      </c>
      <c r="CS1698">
        <v>0</v>
      </c>
    </row>
    <row r="1699" spans="1:97" x14ac:dyDescent="0.2">
      <c r="A1699">
        <v>2022</v>
      </c>
      <c r="B1699">
        <v>3</v>
      </c>
      <c r="C1699" s="262">
        <v>44634</v>
      </c>
      <c r="D1699">
        <v>376</v>
      </c>
      <c r="E1699">
        <v>438</v>
      </c>
      <c r="F1699">
        <v>6</v>
      </c>
      <c r="G1699" t="s">
        <v>197</v>
      </c>
      <c r="H1699" t="s">
        <v>198</v>
      </c>
      <c r="I1699" t="s">
        <v>160</v>
      </c>
      <c r="J1699">
        <v>3</v>
      </c>
      <c r="K1699">
        <v>2</v>
      </c>
      <c r="L1699">
        <v>335</v>
      </c>
      <c r="M1699">
        <v>315.23500000000001</v>
      </c>
      <c r="N1699">
        <v>358.78500000000003</v>
      </c>
      <c r="O1699">
        <v>470</v>
      </c>
      <c r="P1699">
        <v>462</v>
      </c>
      <c r="Q1699">
        <v>474</v>
      </c>
      <c r="T1699">
        <v>362</v>
      </c>
      <c r="U1699">
        <v>360</v>
      </c>
      <c r="V1699">
        <v>344</v>
      </c>
      <c r="Y1699">
        <v>134</v>
      </c>
      <c r="AA1699">
        <v>492</v>
      </c>
      <c r="AB1699">
        <v>473</v>
      </c>
      <c r="AC1699">
        <v>464</v>
      </c>
      <c r="AD1699">
        <v>452</v>
      </c>
      <c r="AE1699">
        <v>436</v>
      </c>
      <c r="AF1699">
        <v>369</v>
      </c>
      <c r="AG1699">
        <v>370</v>
      </c>
      <c r="AH1699">
        <v>361</v>
      </c>
      <c r="AI1699">
        <v>367</v>
      </c>
      <c r="AJ1699">
        <v>355</v>
      </c>
      <c r="AK1699">
        <v>134</v>
      </c>
      <c r="AL1699">
        <v>134</v>
      </c>
      <c r="AM1699">
        <v>465.375</v>
      </c>
      <c r="AN1699">
        <v>361</v>
      </c>
      <c r="AP1699">
        <v>75</v>
      </c>
      <c r="AQ1699">
        <v>144</v>
      </c>
      <c r="AR1699">
        <v>8.9552238805970141</v>
      </c>
      <c r="AS1699">
        <v>8.9552238805970141</v>
      </c>
      <c r="AV1699">
        <v>492</v>
      </c>
      <c r="AW1699">
        <v>10</v>
      </c>
      <c r="AX1699">
        <v>10</v>
      </c>
      <c r="AY1699">
        <v>10</v>
      </c>
      <c r="BG1699">
        <v>0</v>
      </c>
      <c r="BH1699">
        <v>492</v>
      </c>
      <c r="BK1699">
        <v>1104</v>
      </c>
      <c r="BL1699">
        <v>3</v>
      </c>
      <c r="BM1699">
        <v>4</v>
      </c>
      <c r="BN1699">
        <v>7</v>
      </c>
      <c r="BO1699">
        <v>5</v>
      </c>
      <c r="BV1699">
        <v>0</v>
      </c>
      <c r="BW1699">
        <v>1104</v>
      </c>
      <c r="BX1699">
        <v>6</v>
      </c>
      <c r="BY1699">
        <v>7</v>
      </c>
      <c r="BZ1699">
        <v>8</v>
      </c>
      <c r="CG1699">
        <v>0</v>
      </c>
      <c r="CH1699">
        <v>0</v>
      </c>
      <c r="CI1699">
        <v>1596</v>
      </c>
      <c r="CJ1699">
        <v>1.4999999999999999E-2</v>
      </c>
      <c r="CQ1699" t="s">
        <v>174</v>
      </c>
      <c r="CR1699" t="s">
        <v>175</v>
      </c>
      <c r="CS1699">
        <v>0</v>
      </c>
    </row>
    <row r="1700" spans="1:97" x14ac:dyDescent="0.2">
      <c r="A1700">
        <v>2022</v>
      </c>
      <c r="B1700">
        <v>3</v>
      </c>
      <c r="C1700" s="262">
        <v>44634</v>
      </c>
      <c r="D1700">
        <v>236</v>
      </c>
      <c r="E1700">
        <v>160</v>
      </c>
      <c r="F1700">
        <v>7</v>
      </c>
      <c r="G1700" t="s">
        <v>214</v>
      </c>
      <c r="H1700" t="s">
        <v>215</v>
      </c>
      <c r="I1700" t="s">
        <v>160</v>
      </c>
      <c r="J1700">
        <v>2</v>
      </c>
      <c r="K1700">
        <v>1</v>
      </c>
      <c r="L1700">
        <v>200</v>
      </c>
      <c r="M1700">
        <v>186</v>
      </c>
      <c r="N1700">
        <v>214</v>
      </c>
      <c r="O1700">
        <v>305</v>
      </c>
      <c r="P1700">
        <v>298</v>
      </c>
      <c r="Q1700">
        <v>304</v>
      </c>
      <c r="R1700">
        <v>294</v>
      </c>
      <c r="S1700">
        <v>297</v>
      </c>
      <c r="T1700">
        <v>221</v>
      </c>
      <c r="U1700">
        <v>192</v>
      </c>
      <c r="V1700">
        <v>190</v>
      </c>
      <c r="W1700">
        <v>194</v>
      </c>
      <c r="X1700">
        <v>191</v>
      </c>
      <c r="Y1700">
        <v>95</v>
      </c>
      <c r="Z1700">
        <v>94</v>
      </c>
      <c r="AA1700">
        <v>339</v>
      </c>
      <c r="AB1700">
        <v>284</v>
      </c>
      <c r="AC1700">
        <v>291</v>
      </c>
      <c r="AD1700">
        <v>270</v>
      </c>
      <c r="AE1700">
        <v>287</v>
      </c>
      <c r="AF1700">
        <v>220</v>
      </c>
      <c r="AG1700">
        <v>198</v>
      </c>
      <c r="AH1700">
        <v>202</v>
      </c>
      <c r="AI1700">
        <v>216</v>
      </c>
      <c r="AJ1700">
        <v>201</v>
      </c>
      <c r="AK1700">
        <v>95</v>
      </c>
      <c r="AL1700">
        <v>95</v>
      </c>
      <c r="AM1700">
        <v>296.89999999999998</v>
      </c>
      <c r="AN1700">
        <v>202.5</v>
      </c>
      <c r="AP1700">
        <v>76</v>
      </c>
      <c r="AQ1700">
        <v>95</v>
      </c>
      <c r="AR1700">
        <v>19.148936170212771</v>
      </c>
      <c r="AS1700">
        <v>19.148936170212771</v>
      </c>
      <c r="AV1700">
        <v>762</v>
      </c>
      <c r="AW1700">
        <v>4</v>
      </c>
      <c r="AX1700">
        <v>4</v>
      </c>
      <c r="AY1700">
        <v>2</v>
      </c>
      <c r="BG1700">
        <v>0</v>
      </c>
      <c r="BH1700">
        <v>762</v>
      </c>
      <c r="BK1700">
        <v>1026</v>
      </c>
      <c r="BL1700">
        <v>3</v>
      </c>
      <c r="BN1700">
        <v>4</v>
      </c>
      <c r="BV1700">
        <v>0</v>
      </c>
      <c r="BW1700">
        <v>1026</v>
      </c>
      <c r="BX1700">
        <v>7</v>
      </c>
      <c r="BZ1700">
        <v>6</v>
      </c>
      <c r="CG1700">
        <v>0</v>
      </c>
      <c r="CH1700">
        <v>0</v>
      </c>
      <c r="CI1700">
        <v>1788</v>
      </c>
      <c r="CJ1700">
        <v>1.4999999999999999E-2</v>
      </c>
      <c r="CQ1700" t="s">
        <v>216</v>
      </c>
      <c r="CR1700" t="s">
        <v>217</v>
      </c>
      <c r="CS1700">
        <v>0</v>
      </c>
    </row>
    <row r="1701" spans="1:97" x14ac:dyDescent="0.2">
      <c r="A1701">
        <v>2022</v>
      </c>
      <c r="B1701">
        <v>3</v>
      </c>
      <c r="C1701" s="262">
        <v>44634</v>
      </c>
      <c r="D1701">
        <v>47</v>
      </c>
      <c r="E1701">
        <v>122</v>
      </c>
      <c r="F1701">
        <v>8</v>
      </c>
      <c r="G1701" t="s">
        <v>224</v>
      </c>
      <c r="H1701" t="s">
        <v>225</v>
      </c>
      <c r="I1701" t="s">
        <v>221</v>
      </c>
      <c r="J1701">
        <v>2</v>
      </c>
      <c r="K1701">
        <v>1</v>
      </c>
      <c r="L1701">
        <v>280</v>
      </c>
      <c r="M1701">
        <v>267.39999999999998</v>
      </c>
      <c r="N1701">
        <v>292.60000000000002</v>
      </c>
      <c r="AM1701"/>
      <c r="AN1701"/>
      <c r="AP1701">
        <v>64</v>
      </c>
      <c r="AQ1701">
        <v>113</v>
      </c>
      <c r="AR1701"/>
      <c r="AS1701"/>
      <c r="AV1701">
        <v>660</v>
      </c>
      <c r="BG1701">
        <v>0</v>
      </c>
      <c r="BH1701">
        <v>660</v>
      </c>
      <c r="BK1701">
        <v>540</v>
      </c>
      <c r="BV1701">
        <v>0</v>
      </c>
      <c r="BW1701">
        <v>540</v>
      </c>
      <c r="CG1701">
        <v>0</v>
      </c>
      <c r="CH1701">
        <v>0</v>
      </c>
      <c r="CI1701">
        <v>1200</v>
      </c>
      <c r="CJ1701">
        <v>1.4999999999999999E-2</v>
      </c>
      <c r="CQ1701" t="s">
        <v>174</v>
      </c>
      <c r="CR1701" t="s">
        <v>222</v>
      </c>
      <c r="CS1701">
        <v>0</v>
      </c>
    </row>
    <row r="1702" spans="1:97" x14ac:dyDescent="0.2">
      <c r="A1702">
        <v>2022</v>
      </c>
      <c r="B1702">
        <v>3</v>
      </c>
      <c r="C1702" s="262">
        <v>44634</v>
      </c>
      <c r="D1702">
        <v>395</v>
      </c>
      <c r="E1702">
        <v>607</v>
      </c>
      <c r="F1702">
        <v>8</v>
      </c>
      <c r="G1702" t="s">
        <v>344</v>
      </c>
      <c r="H1702" t="s">
        <v>345</v>
      </c>
      <c r="I1702" t="s">
        <v>160</v>
      </c>
      <c r="J1702">
        <v>3</v>
      </c>
      <c r="K1702">
        <v>3</v>
      </c>
      <c r="L1702">
        <v>100</v>
      </c>
      <c r="M1702">
        <v>93</v>
      </c>
      <c r="N1702">
        <v>107</v>
      </c>
      <c r="AM1702"/>
      <c r="AN1702"/>
      <c r="AP1702">
        <v>86</v>
      </c>
      <c r="AQ1702">
        <v>126</v>
      </c>
      <c r="AR1702"/>
      <c r="AS1702"/>
      <c r="AV1702">
        <v>576</v>
      </c>
      <c r="AW1702">
        <v>3</v>
      </c>
      <c r="AX1702">
        <v>3</v>
      </c>
      <c r="AY1702">
        <v>3</v>
      </c>
      <c r="BG1702">
        <v>0</v>
      </c>
      <c r="BH1702">
        <v>576</v>
      </c>
      <c r="BK1702">
        <v>432</v>
      </c>
      <c r="BV1702">
        <v>0</v>
      </c>
      <c r="BW1702">
        <v>432</v>
      </c>
      <c r="CG1702">
        <v>0</v>
      </c>
      <c r="CH1702">
        <v>0</v>
      </c>
      <c r="CI1702">
        <v>1008</v>
      </c>
      <c r="CJ1702">
        <v>1.4999999999999999E-2</v>
      </c>
      <c r="CQ1702" t="s">
        <v>161</v>
      </c>
      <c r="CR1702" t="s">
        <v>162</v>
      </c>
      <c r="CS1702">
        <v>0</v>
      </c>
    </row>
    <row r="1703" spans="1:97" x14ac:dyDescent="0.2">
      <c r="A1703">
        <v>2022</v>
      </c>
      <c r="B1703">
        <v>3</v>
      </c>
      <c r="C1703" s="262">
        <v>44634</v>
      </c>
      <c r="D1703">
        <v>395</v>
      </c>
      <c r="E1703">
        <v>608</v>
      </c>
      <c r="F1703">
        <v>8</v>
      </c>
      <c r="G1703" t="s">
        <v>346</v>
      </c>
      <c r="H1703" t="s">
        <v>347</v>
      </c>
      <c r="I1703" t="s">
        <v>160</v>
      </c>
      <c r="J1703">
        <v>3</v>
      </c>
      <c r="K1703">
        <v>3</v>
      </c>
      <c r="L1703">
        <v>100</v>
      </c>
      <c r="M1703">
        <v>93</v>
      </c>
      <c r="N1703">
        <v>107</v>
      </c>
      <c r="AM1703"/>
      <c r="AN1703"/>
      <c r="AP1703">
        <v>86</v>
      </c>
      <c r="AQ1703">
        <v>126</v>
      </c>
      <c r="AR1703"/>
      <c r="AS1703"/>
      <c r="AV1703">
        <v>576</v>
      </c>
      <c r="AW1703">
        <v>2</v>
      </c>
      <c r="AX1703">
        <v>2</v>
      </c>
      <c r="AY1703">
        <v>2</v>
      </c>
      <c r="BG1703">
        <v>0</v>
      </c>
      <c r="BH1703">
        <v>576</v>
      </c>
      <c r="BK1703">
        <v>432</v>
      </c>
      <c r="BV1703">
        <v>0</v>
      </c>
      <c r="BW1703">
        <v>432</v>
      </c>
      <c r="CG1703">
        <v>0</v>
      </c>
      <c r="CH1703">
        <v>0</v>
      </c>
      <c r="CI1703">
        <v>1008</v>
      </c>
      <c r="CJ1703">
        <v>1.4999999999999999E-2</v>
      </c>
      <c r="CQ1703" t="s">
        <v>161</v>
      </c>
      <c r="CR1703" t="s">
        <v>162</v>
      </c>
      <c r="CS1703">
        <v>0</v>
      </c>
    </row>
    <row r="1704" spans="1:97" x14ac:dyDescent="0.2">
      <c r="A1704">
        <v>2022</v>
      </c>
      <c r="B1704">
        <v>3</v>
      </c>
      <c r="C1704" s="262">
        <v>44634</v>
      </c>
      <c r="D1704">
        <v>395</v>
      </c>
      <c r="E1704">
        <v>609</v>
      </c>
      <c r="F1704">
        <v>8</v>
      </c>
      <c r="G1704" t="s">
        <v>158</v>
      </c>
      <c r="H1704" t="s">
        <v>159</v>
      </c>
      <c r="I1704" t="s">
        <v>160</v>
      </c>
      <c r="J1704">
        <v>3</v>
      </c>
      <c r="K1704">
        <v>3</v>
      </c>
      <c r="L1704">
        <v>35</v>
      </c>
      <c r="M1704">
        <v>32.6</v>
      </c>
      <c r="N1704">
        <v>37.5</v>
      </c>
      <c r="AM1704"/>
      <c r="AN1704"/>
      <c r="AP1704">
        <v>86</v>
      </c>
      <c r="AQ1704">
        <v>126</v>
      </c>
      <c r="AR1704"/>
      <c r="AS1704"/>
      <c r="AV1704">
        <v>576</v>
      </c>
      <c r="AW1704">
        <v>2</v>
      </c>
      <c r="AX1704">
        <v>2</v>
      </c>
      <c r="AY1704">
        <v>4</v>
      </c>
      <c r="BG1704">
        <v>0</v>
      </c>
      <c r="BH1704">
        <v>576</v>
      </c>
      <c r="BK1704">
        <v>432</v>
      </c>
      <c r="BV1704">
        <v>0</v>
      </c>
      <c r="BW1704">
        <v>432</v>
      </c>
      <c r="CG1704">
        <v>0</v>
      </c>
      <c r="CH1704">
        <v>0</v>
      </c>
      <c r="CI1704">
        <v>1008</v>
      </c>
      <c r="CJ1704">
        <v>1.4999999999999999E-2</v>
      </c>
      <c r="CQ1704" t="s">
        <v>161</v>
      </c>
      <c r="CR1704" t="s">
        <v>162</v>
      </c>
      <c r="CS1704">
        <v>0</v>
      </c>
    </row>
    <row r="1705" spans="1:97" x14ac:dyDescent="0.2">
      <c r="A1705">
        <v>2022</v>
      </c>
      <c r="B1705">
        <v>3</v>
      </c>
      <c r="C1705" s="262">
        <v>44634</v>
      </c>
      <c r="D1705">
        <v>418</v>
      </c>
      <c r="E1705">
        <v>662</v>
      </c>
      <c r="F1705">
        <v>8</v>
      </c>
      <c r="G1705" t="s">
        <v>454</v>
      </c>
      <c r="H1705" t="s">
        <v>455</v>
      </c>
      <c r="I1705" t="s">
        <v>379</v>
      </c>
      <c r="J1705">
        <v>1</v>
      </c>
      <c r="K1705">
        <v>4</v>
      </c>
      <c r="L1705">
        <v>386</v>
      </c>
      <c r="M1705">
        <v>355.12</v>
      </c>
      <c r="N1705">
        <v>416.88</v>
      </c>
      <c r="R1705">
        <v>555</v>
      </c>
      <c r="S1705">
        <v>539</v>
      </c>
      <c r="W1705">
        <v>423</v>
      </c>
      <c r="X1705">
        <v>418</v>
      </c>
      <c r="AA1705">
        <v>554</v>
      </c>
      <c r="AB1705">
        <v>594</v>
      </c>
      <c r="AC1705">
        <v>535</v>
      </c>
      <c r="AD1705">
        <v>574</v>
      </c>
      <c r="AE1705">
        <v>605</v>
      </c>
      <c r="AF1705">
        <v>401</v>
      </c>
      <c r="AG1705">
        <v>400</v>
      </c>
      <c r="AH1705">
        <v>410</v>
      </c>
      <c r="AI1705">
        <v>420</v>
      </c>
      <c r="AJ1705">
        <v>400</v>
      </c>
      <c r="AM1705">
        <v>565.14285714285711</v>
      </c>
      <c r="AN1705">
        <v>410.28571428571428</v>
      </c>
      <c r="AP1705">
        <v>21</v>
      </c>
      <c r="AQ1705">
        <v>171</v>
      </c>
      <c r="AR1705"/>
      <c r="AS1705"/>
      <c r="BG1705">
        <v>0</v>
      </c>
      <c r="BH1705"/>
      <c r="BK1705">
        <v>128</v>
      </c>
      <c r="BL1705">
        <v>4</v>
      </c>
      <c r="BM1705">
        <v>2</v>
      </c>
      <c r="BN1705">
        <v>6</v>
      </c>
      <c r="BV1705">
        <v>0</v>
      </c>
      <c r="BW1705">
        <v>128</v>
      </c>
      <c r="CG1705">
        <v>0</v>
      </c>
      <c r="CH1705">
        <v>0</v>
      </c>
      <c r="CI1705"/>
      <c r="CJ1705">
        <v>1.4999999999999999E-2</v>
      </c>
      <c r="CQ1705" t="s">
        <v>380</v>
      </c>
      <c r="CR1705" t="s">
        <v>381</v>
      </c>
      <c r="CS1705">
        <v>0</v>
      </c>
    </row>
    <row r="1706" spans="1:97" x14ac:dyDescent="0.2">
      <c r="A1706">
        <v>2022</v>
      </c>
      <c r="B1706">
        <v>3</v>
      </c>
      <c r="C1706" s="262">
        <v>44634</v>
      </c>
      <c r="D1706">
        <v>418</v>
      </c>
      <c r="E1706">
        <v>663</v>
      </c>
      <c r="F1706">
        <v>8</v>
      </c>
      <c r="G1706" t="s">
        <v>456</v>
      </c>
      <c r="H1706" t="s">
        <v>457</v>
      </c>
      <c r="I1706" t="s">
        <v>379</v>
      </c>
      <c r="J1706">
        <v>1</v>
      </c>
      <c r="K1706">
        <v>4</v>
      </c>
      <c r="L1706">
        <v>341</v>
      </c>
      <c r="M1706">
        <v>313.72000000000003</v>
      </c>
      <c r="N1706">
        <v>368.28</v>
      </c>
      <c r="R1706">
        <v>533</v>
      </c>
      <c r="S1706">
        <v>519</v>
      </c>
      <c r="W1706">
        <v>381</v>
      </c>
      <c r="X1706">
        <v>377</v>
      </c>
      <c r="AA1706">
        <v>540</v>
      </c>
      <c r="AB1706">
        <v>640</v>
      </c>
      <c r="AC1706">
        <v>518</v>
      </c>
      <c r="AD1706">
        <v>580</v>
      </c>
      <c r="AE1706">
        <v>640</v>
      </c>
      <c r="AF1706">
        <v>364</v>
      </c>
      <c r="AG1706">
        <v>374</v>
      </c>
      <c r="AH1706">
        <v>350</v>
      </c>
      <c r="AI1706">
        <v>374</v>
      </c>
      <c r="AJ1706">
        <v>367</v>
      </c>
      <c r="AM1706">
        <v>567.14285714285711</v>
      </c>
      <c r="AN1706">
        <v>369.57142857142861</v>
      </c>
      <c r="AP1706">
        <v>21</v>
      </c>
      <c r="AQ1706">
        <v>171</v>
      </c>
      <c r="AR1706"/>
      <c r="AS1706"/>
      <c r="BG1706">
        <v>0</v>
      </c>
      <c r="BH1706"/>
      <c r="BV1706">
        <v>0</v>
      </c>
      <c r="BW1706"/>
      <c r="CG1706">
        <v>0</v>
      </c>
      <c r="CH1706">
        <v>0</v>
      </c>
      <c r="CI1706"/>
      <c r="CJ1706">
        <v>1.4999999999999999E-2</v>
      </c>
      <c r="CQ1706" t="s">
        <v>380</v>
      </c>
      <c r="CR1706" t="s">
        <v>381</v>
      </c>
      <c r="CS1706">
        <v>0</v>
      </c>
    </row>
    <row r="1707" spans="1:97" x14ac:dyDescent="0.2">
      <c r="A1707">
        <v>2022</v>
      </c>
      <c r="B1707">
        <v>3</v>
      </c>
      <c r="C1707" s="262">
        <v>44634</v>
      </c>
      <c r="D1707">
        <v>418</v>
      </c>
      <c r="E1707">
        <v>664</v>
      </c>
      <c r="F1707">
        <v>8</v>
      </c>
      <c r="G1707" t="s">
        <v>458</v>
      </c>
      <c r="H1707" t="s">
        <v>459</v>
      </c>
      <c r="I1707" t="s">
        <v>379</v>
      </c>
      <c r="J1707">
        <v>1</v>
      </c>
      <c r="K1707">
        <v>4</v>
      </c>
      <c r="L1707">
        <v>110</v>
      </c>
      <c r="M1707">
        <v>101.2</v>
      </c>
      <c r="N1707">
        <v>118.8</v>
      </c>
      <c r="R1707">
        <v>155</v>
      </c>
      <c r="S1707">
        <v>146</v>
      </c>
      <c r="W1707">
        <v>121</v>
      </c>
      <c r="X1707">
        <v>120</v>
      </c>
      <c r="AA1707">
        <v>141</v>
      </c>
      <c r="AB1707">
        <v>171</v>
      </c>
      <c r="AC1707">
        <v>150</v>
      </c>
      <c r="AD1707">
        <v>162</v>
      </c>
      <c r="AE1707">
        <v>149</v>
      </c>
      <c r="AF1707">
        <v>114</v>
      </c>
      <c r="AG1707">
        <v>120</v>
      </c>
      <c r="AH1707">
        <v>113</v>
      </c>
      <c r="AI1707">
        <v>114</v>
      </c>
      <c r="AJ1707">
        <v>115</v>
      </c>
      <c r="AM1707">
        <v>153.42857142857139</v>
      </c>
      <c r="AN1707">
        <v>116.71428571428569</v>
      </c>
      <c r="AP1707">
        <v>21</v>
      </c>
      <c r="AQ1707">
        <v>171</v>
      </c>
      <c r="AR1707"/>
      <c r="AS1707"/>
      <c r="BG1707">
        <v>0</v>
      </c>
      <c r="BH1707"/>
      <c r="BV1707">
        <v>0</v>
      </c>
      <c r="BW1707"/>
      <c r="CG1707">
        <v>0</v>
      </c>
      <c r="CH1707">
        <v>0</v>
      </c>
      <c r="CI1707"/>
      <c r="CJ1707">
        <v>1.4999999999999999E-2</v>
      </c>
      <c r="CQ1707" t="s">
        <v>380</v>
      </c>
      <c r="CR1707" t="s">
        <v>381</v>
      </c>
      <c r="CS1707">
        <v>0</v>
      </c>
    </row>
    <row r="1708" spans="1:97" x14ac:dyDescent="0.2">
      <c r="A1708">
        <v>2022</v>
      </c>
      <c r="B1708">
        <v>3</v>
      </c>
      <c r="C1708" s="262">
        <v>44634</v>
      </c>
      <c r="D1708">
        <v>418</v>
      </c>
      <c r="E1708">
        <v>665</v>
      </c>
      <c r="F1708">
        <v>8</v>
      </c>
      <c r="G1708" t="s">
        <v>377</v>
      </c>
      <c r="H1708" t="s">
        <v>378</v>
      </c>
      <c r="I1708" t="s">
        <v>379</v>
      </c>
      <c r="J1708">
        <v>1</v>
      </c>
      <c r="K1708">
        <v>4</v>
      </c>
      <c r="L1708">
        <v>110</v>
      </c>
      <c r="M1708">
        <v>101.2</v>
      </c>
      <c r="N1708">
        <v>118.8</v>
      </c>
      <c r="R1708">
        <v>155</v>
      </c>
      <c r="S1708">
        <v>146</v>
      </c>
      <c r="W1708">
        <v>121</v>
      </c>
      <c r="X1708">
        <v>120</v>
      </c>
      <c r="AM1708">
        <v>150.5</v>
      </c>
      <c r="AN1708">
        <v>120.5</v>
      </c>
      <c r="AP1708">
        <v>21</v>
      </c>
      <c r="AQ1708">
        <v>171</v>
      </c>
      <c r="AR1708"/>
      <c r="AS1708"/>
      <c r="BG1708">
        <v>0</v>
      </c>
      <c r="BH1708"/>
      <c r="BV1708">
        <v>0</v>
      </c>
      <c r="BW1708"/>
      <c r="CG1708">
        <v>0</v>
      </c>
      <c r="CH1708">
        <v>0</v>
      </c>
      <c r="CI1708"/>
      <c r="CJ1708">
        <v>1.4999999999999999E-2</v>
      </c>
      <c r="CQ1708" t="s">
        <v>380</v>
      </c>
      <c r="CR1708" t="s">
        <v>381</v>
      </c>
      <c r="CS1708">
        <v>0</v>
      </c>
    </row>
    <row r="1709" spans="1:97" x14ac:dyDescent="0.2">
      <c r="A1709">
        <v>2022</v>
      </c>
      <c r="B1709">
        <v>3</v>
      </c>
      <c r="C1709" s="262">
        <v>44634</v>
      </c>
      <c r="D1709">
        <v>434</v>
      </c>
      <c r="E1709">
        <v>751</v>
      </c>
      <c r="F1709">
        <v>8</v>
      </c>
      <c r="G1709" t="s">
        <v>193</v>
      </c>
      <c r="H1709" t="s">
        <v>194</v>
      </c>
      <c r="I1709" t="s">
        <v>160</v>
      </c>
      <c r="J1709">
        <v>1</v>
      </c>
      <c r="K1709">
        <v>4</v>
      </c>
      <c r="L1709">
        <v>1009</v>
      </c>
      <c r="M1709">
        <v>949.46900000000005</v>
      </c>
      <c r="N1709">
        <v>1080.6389999999999</v>
      </c>
      <c r="AM1709"/>
      <c r="AN1709"/>
      <c r="AP1709">
        <v>20</v>
      </c>
      <c r="AQ1709">
        <v>180</v>
      </c>
      <c r="AR1709"/>
      <c r="AS1709"/>
      <c r="AV1709">
        <v>240</v>
      </c>
      <c r="AW1709">
        <v>8</v>
      </c>
      <c r="AX1709">
        <v>12</v>
      </c>
      <c r="AY1709">
        <v>12</v>
      </c>
      <c r="BG1709">
        <v>0</v>
      </c>
      <c r="BH1709">
        <v>240</v>
      </c>
      <c r="BV1709">
        <v>0</v>
      </c>
      <c r="BW1709"/>
      <c r="CG1709">
        <v>0</v>
      </c>
      <c r="CH1709">
        <v>0</v>
      </c>
      <c r="CI1709"/>
      <c r="CJ1709">
        <v>1.4999999999999999E-2</v>
      </c>
      <c r="CQ1709" t="s">
        <v>174</v>
      </c>
      <c r="CR1709" t="s">
        <v>175</v>
      </c>
      <c r="CS1709">
        <v>0</v>
      </c>
    </row>
    <row r="1710" spans="1:97" x14ac:dyDescent="0.2">
      <c r="A1710">
        <v>2022</v>
      </c>
      <c r="B1710">
        <v>3</v>
      </c>
      <c r="C1710" s="262">
        <v>44634</v>
      </c>
      <c r="D1710">
        <v>227</v>
      </c>
      <c r="E1710">
        <v>155</v>
      </c>
      <c r="F1710">
        <v>28</v>
      </c>
      <c r="G1710" t="s">
        <v>315</v>
      </c>
      <c r="H1710" t="s">
        <v>316</v>
      </c>
      <c r="I1710" t="s">
        <v>317</v>
      </c>
      <c r="J1710">
        <v>3</v>
      </c>
      <c r="K1710">
        <v>2</v>
      </c>
      <c r="L1710">
        <v>122</v>
      </c>
      <c r="M1710">
        <v>113.46</v>
      </c>
      <c r="N1710">
        <v>130.54</v>
      </c>
      <c r="AM1710"/>
      <c r="AN1710"/>
      <c r="AP1710">
        <v>80</v>
      </c>
      <c r="AQ1710">
        <v>135</v>
      </c>
      <c r="AR1710"/>
      <c r="AS1710"/>
      <c r="AW1710">
        <v>1</v>
      </c>
      <c r="AX1710">
        <v>1</v>
      </c>
      <c r="AY1710">
        <v>2</v>
      </c>
      <c r="BG1710">
        <v>0</v>
      </c>
      <c r="BH1710"/>
      <c r="BK1710">
        <v>264</v>
      </c>
      <c r="BV1710">
        <v>0</v>
      </c>
      <c r="BW1710">
        <v>264</v>
      </c>
      <c r="CG1710">
        <v>0</v>
      </c>
      <c r="CH1710">
        <v>0</v>
      </c>
      <c r="CI1710"/>
      <c r="CJ1710">
        <v>0.02</v>
      </c>
      <c r="CQ1710" t="s">
        <v>169</v>
      </c>
      <c r="CR1710" t="s">
        <v>170</v>
      </c>
      <c r="CS1710">
        <v>0</v>
      </c>
    </row>
    <row r="1711" spans="1:97" x14ac:dyDescent="0.2">
      <c r="A1711">
        <v>2022</v>
      </c>
      <c r="B1711">
        <v>3</v>
      </c>
      <c r="C1711" s="262">
        <v>44634</v>
      </c>
      <c r="D1711">
        <v>433</v>
      </c>
      <c r="E1711">
        <v>453</v>
      </c>
      <c r="F1711">
        <v>46</v>
      </c>
      <c r="G1711" t="s">
        <v>472</v>
      </c>
      <c r="H1711" t="s">
        <v>473</v>
      </c>
      <c r="I1711" t="s">
        <v>201</v>
      </c>
      <c r="J1711">
        <v>4</v>
      </c>
      <c r="K1711">
        <v>2</v>
      </c>
      <c r="L1711">
        <v>175</v>
      </c>
      <c r="M1711">
        <v>162.75</v>
      </c>
      <c r="N1711">
        <v>187.25</v>
      </c>
      <c r="Y1711">
        <v>172</v>
      </c>
      <c r="Z1711">
        <v>169</v>
      </c>
      <c r="AK1711">
        <v>161</v>
      </c>
      <c r="AL1711">
        <v>173</v>
      </c>
      <c r="AM1711"/>
      <c r="AN1711"/>
      <c r="AP1711">
        <v>96</v>
      </c>
      <c r="AQ1711">
        <v>150</v>
      </c>
      <c r="AR1711">
        <v>5.3571428571428568</v>
      </c>
      <c r="AS1711">
        <v>5.3571428571428568</v>
      </c>
      <c r="BG1711">
        <v>0</v>
      </c>
      <c r="BH1711"/>
      <c r="BV1711">
        <v>0</v>
      </c>
      <c r="BW1711"/>
      <c r="CG1711">
        <v>0</v>
      </c>
      <c r="CH1711">
        <v>0</v>
      </c>
      <c r="CI1711"/>
      <c r="CJ1711">
        <v>0.02</v>
      </c>
      <c r="CQ1711" t="s">
        <v>169</v>
      </c>
      <c r="CR1711" t="s">
        <v>170</v>
      </c>
      <c r="CS1711">
        <v>0</v>
      </c>
    </row>
    <row r="1712" spans="1:97" x14ac:dyDescent="0.2">
      <c r="A1712">
        <v>2022</v>
      </c>
      <c r="B1712">
        <v>3</v>
      </c>
      <c r="C1712" s="262">
        <v>44634</v>
      </c>
      <c r="D1712">
        <v>433</v>
      </c>
      <c r="E1712">
        <v>452</v>
      </c>
      <c r="F1712">
        <v>48</v>
      </c>
      <c r="G1712" t="s">
        <v>474</v>
      </c>
      <c r="H1712" t="s">
        <v>475</v>
      </c>
      <c r="I1712" t="s">
        <v>201</v>
      </c>
      <c r="J1712">
        <v>4</v>
      </c>
      <c r="K1712">
        <v>2</v>
      </c>
      <c r="L1712">
        <v>270</v>
      </c>
      <c r="M1712">
        <v>251.1</v>
      </c>
      <c r="N1712">
        <v>288.89999999999998</v>
      </c>
      <c r="O1712">
        <v>280</v>
      </c>
      <c r="P1712">
        <v>238</v>
      </c>
      <c r="R1712">
        <v>213</v>
      </c>
      <c r="S1712">
        <v>222</v>
      </c>
      <c r="T1712">
        <v>191</v>
      </c>
      <c r="U1712">
        <v>187</v>
      </c>
      <c r="W1712">
        <v>176</v>
      </c>
      <c r="X1712">
        <v>181</v>
      </c>
      <c r="AA1712">
        <v>212</v>
      </c>
      <c r="AB1712">
        <v>199</v>
      </c>
      <c r="AC1712">
        <v>197</v>
      </c>
      <c r="AD1712">
        <v>200</v>
      </c>
      <c r="AE1712">
        <v>193</v>
      </c>
      <c r="AF1712">
        <v>184</v>
      </c>
      <c r="AG1712">
        <v>175</v>
      </c>
      <c r="AH1712">
        <v>181</v>
      </c>
      <c r="AI1712">
        <v>181</v>
      </c>
      <c r="AJ1712">
        <v>186</v>
      </c>
      <c r="AM1712">
        <v>217.11111111111109</v>
      </c>
      <c r="AN1712">
        <v>182.44444444444451</v>
      </c>
      <c r="AP1712">
        <v>96</v>
      </c>
      <c r="AQ1712">
        <v>150</v>
      </c>
      <c r="AR1712"/>
      <c r="AS1712"/>
      <c r="AV1712">
        <v>320</v>
      </c>
      <c r="AW1712">
        <v>2</v>
      </c>
      <c r="AX1712">
        <v>3</v>
      </c>
      <c r="AY1712">
        <v>3</v>
      </c>
      <c r="BG1712">
        <v>0</v>
      </c>
      <c r="BH1712">
        <v>320</v>
      </c>
      <c r="BK1712">
        <v>800</v>
      </c>
      <c r="BL1712">
        <v>2</v>
      </c>
      <c r="BM1712">
        <v>5</v>
      </c>
      <c r="BN1712">
        <v>4</v>
      </c>
      <c r="BS1712">
        <v>3</v>
      </c>
      <c r="BV1712">
        <v>0</v>
      </c>
      <c r="BW1712">
        <v>800</v>
      </c>
      <c r="BX1712">
        <v>2</v>
      </c>
      <c r="BY1712">
        <v>4</v>
      </c>
      <c r="BZ1712">
        <v>3</v>
      </c>
      <c r="CG1712">
        <v>0</v>
      </c>
      <c r="CH1712">
        <v>0</v>
      </c>
      <c r="CI1712">
        <v>1120</v>
      </c>
      <c r="CJ1712">
        <v>0.02</v>
      </c>
      <c r="CQ1712" t="s">
        <v>169</v>
      </c>
      <c r="CR1712" t="s">
        <v>170</v>
      </c>
      <c r="CS1712">
        <v>0</v>
      </c>
    </row>
    <row r="1713" spans="1:97" x14ac:dyDescent="0.2">
      <c r="A1713">
        <v>2022</v>
      </c>
      <c r="B1713">
        <v>3</v>
      </c>
      <c r="C1713" s="262">
        <v>44634</v>
      </c>
      <c r="D1713">
        <v>433</v>
      </c>
      <c r="E1713">
        <v>453</v>
      </c>
      <c r="F1713">
        <v>48</v>
      </c>
      <c r="G1713" t="s">
        <v>472</v>
      </c>
      <c r="H1713" t="s">
        <v>473</v>
      </c>
      <c r="I1713" t="s">
        <v>201</v>
      </c>
      <c r="J1713">
        <v>4</v>
      </c>
      <c r="K1713">
        <v>2</v>
      </c>
      <c r="L1713">
        <v>175</v>
      </c>
      <c r="M1713">
        <v>162.75</v>
      </c>
      <c r="N1713">
        <v>187.25</v>
      </c>
      <c r="O1713">
        <v>335</v>
      </c>
      <c r="P1713">
        <v>341</v>
      </c>
      <c r="R1713">
        <v>340</v>
      </c>
      <c r="S1713">
        <v>351</v>
      </c>
      <c r="T1713">
        <v>287</v>
      </c>
      <c r="U1713">
        <v>290</v>
      </c>
      <c r="W1713">
        <v>257</v>
      </c>
      <c r="X1713">
        <v>260</v>
      </c>
      <c r="AA1713">
        <v>333</v>
      </c>
      <c r="AB1713">
        <v>304</v>
      </c>
      <c r="AC1713">
        <v>288</v>
      </c>
      <c r="AD1713">
        <v>290</v>
      </c>
      <c r="AE1713">
        <v>285</v>
      </c>
      <c r="AF1713">
        <v>283</v>
      </c>
      <c r="AG1713">
        <v>256</v>
      </c>
      <c r="AH1713">
        <v>267</v>
      </c>
      <c r="AI1713">
        <v>295</v>
      </c>
      <c r="AJ1713">
        <v>270</v>
      </c>
      <c r="AM1713">
        <v>318.55555555555549</v>
      </c>
      <c r="AN1713">
        <v>273.88888888888891</v>
      </c>
      <c r="AP1713">
        <v>96</v>
      </c>
      <c r="AQ1713">
        <v>150</v>
      </c>
      <c r="AR1713"/>
      <c r="AS1713"/>
      <c r="AV1713">
        <v>320</v>
      </c>
      <c r="AW1713">
        <v>3</v>
      </c>
      <c r="AX1713">
        <v>3</v>
      </c>
      <c r="AY1713">
        <v>3</v>
      </c>
      <c r="BG1713">
        <v>0</v>
      </c>
      <c r="BH1713">
        <v>320</v>
      </c>
      <c r="BK1713">
        <v>800</v>
      </c>
      <c r="BL1713">
        <v>1</v>
      </c>
      <c r="BM1713">
        <v>2</v>
      </c>
      <c r="BN1713">
        <v>6</v>
      </c>
      <c r="BV1713">
        <v>0</v>
      </c>
      <c r="BW1713">
        <v>800</v>
      </c>
      <c r="BX1713">
        <v>2</v>
      </c>
      <c r="BY1713">
        <v>2</v>
      </c>
      <c r="BZ1713">
        <v>4</v>
      </c>
      <c r="CG1713">
        <v>0</v>
      </c>
      <c r="CH1713">
        <v>0</v>
      </c>
      <c r="CI1713">
        <v>1120</v>
      </c>
      <c r="CJ1713">
        <v>0.02</v>
      </c>
      <c r="CQ1713" t="s">
        <v>169</v>
      </c>
      <c r="CR1713" t="s">
        <v>170</v>
      </c>
      <c r="CS1713">
        <v>0</v>
      </c>
    </row>
    <row r="1714" spans="1:97" x14ac:dyDescent="0.2">
      <c r="A1714">
        <v>2022</v>
      </c>
      <c r="B1714">
        <v>3</v>
      </c>
      <c r="C1714" s="262">
        <v>44634</v>
      </c>
      <c r="D1714">
        <v>334</v>
      </c>
      <c r="E1714">
        <v>254</v>
      </c>
      <c r="F1714">
        <v>49</v>
      </c>
      <c r="G1714" t="s">
        <v>200</v>
      </c>
      <c r="H1714" t="s">
        <v>168</v>
      </c>
      <c r="I1714" t="s">
        <v>201</v>
      </c>
      <c r="J1714">
        <v>4</v>
      </c>
      <c r="K1714">
        <v>2</v>
      </c>
      <c r="L1714">
        <v>203</v>
      </c>
      <c r="M1714">
        <v>188.79</v>
      </c>
      <c r="N1714">
        <v>217.21</v>
      </c>
      <c r="O1714">
        <v>245</v>
      </c>
      <c r="P1714">
        <v>259</v>
      </c>
      <c r="Q1714">
        <v>261</v>
      </c>
      <c r="S1714">
        <v>265</v>
      </c>
      <c r="T1714">
        <v>190</v>
      </c>
      <c r="U1714">
        <v>201</v>
      </c>
      <c r="V1714">
        <v>191</v>
      </c>
      <c r="X1714">
        <v>196</v>
      </c>
      <c r="Y1714">
        <v>149</v>
      </c>
      <c r="Z1714">
        <v>147</v>
      </c>
      <c r="AA1714">
        <v>350</v>
      </c>
      <c r="AB1714">
        <v>270</v>
      </c>
      <c r="AC1714">
        <v>249</v>
      </c>
      <c r="AD1714">
        <v>267</v>
      </c>
      <c r="AE1714">
        <v>278</v>
      </c>
      <c r="AF1714">
        <v>212</v>
      </c>
      <c r="AG1714">
        <v>190</v>
      </c>
      <c r="AH1714">
        <v>204</v>
      </c>
      <c r="AI1714">
        <v>197</v>
      </c>
      <c r="AJ1714">
        <v>190</v>
      </c>
      <c r="AK1714">
        <v>152</v>
      </c>
      <c r="AL1714">
        <v>151</v>
      </c>
      <c r="AM1714">
        <v>271.55555555555549</v>
      </c>
      <c r="AN1714">
        <v>196.7777777777778</v>
      </c>
      <c r="AP1714">
        <v>94</v>
      </c>
      <c r="AQ1714">
        <v>153</v>
      </c>
      <c r="AR1714">
        <v>6.0402684563758386</v>
      </c>
      <c r="AS1714">
        <v>6.0402684563758386</v>
      </c>
      <c r="AW1714">
        <v>10</v>
      </c>
      <c r="AX1714">
        <v>10</v>
      </c>
      <c r="AY1714">
        <v>10</v>
      </c>
      <c r="BG1714">
        <v>0</v>
      </c>
      <c r="BH1714"/>
      <c r="BK1714">
        <v>1200</v>
      </c>
      <c r="BM1714">
        <v>4</v>
      </c>
      <c r="BN1714">
        <v>5</v>
      </c>
      <c r="BP1714">
        <v>4</v>
      </c>
      <c r="BV1714">
        <v>0</v>
      </c>
      <c r="BW1714">
        <v>1200</v>
      </c>
      <c r="BY1714">
        <v>7</v>
      </c>
      <c r="BZ1714">
        <v>7</v>
      </c>
      <c r="CG1714">
        <v>0</v>
      </c>
      <c r="CH1714">
        <v>0</v>
      </c>
      <c r="CI1714"/>
      <c r="CJ1714">
        <v>0.02</v>
      </c>
      <c r="CQ1714" t="s">
        <v>169</v>
      </c>
      <c r="CR1714" t="s">
        <v>170</v>
      </c>
      <c r="CS1714">
        <v>0</v>
      </c>
    </row>
    <row r="1715" spans="1:97" x14ac:dyDescent="0.2">
      <c r="A1715">
        <v>2022</v>
      </c>
      <c r="B1715">
        <v>3</v>
      </c>
      <c r="C1715" s="262">
        <v>44635</v>
      </c>
      <c r="D1715">
        <v>375</v>
      </c>
      <c r="E1715">
        <v>437</v>
      </c>
      <c r="F1715">
        <v>2</v>
      </c>
      <c r="G1715" t="s">
        <v>250</v>
      </c>
      <c r="H1715" t="s">
        <v>251</v>
      </c>
      <c r="I1715" t="s">
        <v>160</v>
      </c>
      <c r="J1715">
        <v>4</v>
      </c>
      <c r="K1715">
        <v>2</v>
      </c>
      <c r="L1715">
        <v>168</v>
      </c>
      <c r="M1715">
        <v>158.08799999999999</v>
      </c>
      <c r="N1715">
        <v>179.928</v>
      </c>
      <c r="Y1715">
        <v>134</v>
      </c>
      <c r="Z1715">
        <v>134</v>
      </c>
      <c r="AK1715">
        <v>104</v>
      </c>
      <c r="AL1715">
        <v>123</v>
      </c>
      <c r="AM1715"/>
      <c r="AN1715"/>
      <c r="AP1715">
        <v>120</v>
      </c>
      <c r="AQ1715">
        <v>120</v>
      </c>
      <c r="AR1715">
        <v>7.3170731707317076</v>
      </c>
      <c r="AS1715">
        <v>7.3170731707317076</v>
      </c>
      <c r="AV1715">
        <v>1375</v>
      </c>
      <c r="AW1715">
        <v>10</v>
      </c>
      <c r="AX1715">
        <v>4</v>
      </c>
      <c r="AY1715">
        <v>4</v>
      </c>
      <c r="BG1715">
        <v>0</v>
      </c>
      <c r="BH1715">
        <v>1375</v>
      </c>
      <c r="BK1715">
        <v>1375</v>
      </c>
      <c r="BL1715">
        <v>3</v>
      </c>
      <c r="BM1715">
        <v>5</v>
      </c>
      <c r="BN1715">
        <v>6</v>
      </c>
      <c r="BP1715">
        <v>3</v>
      </c>
      <c r="BV1715">
        <v>0</v>
      </c>
      <c r="BW1715">
        <v>1375</v>
      </c>
      <c r="BX1715">
        <v>6</v>
      </c>
      <c r="BY1715">
        <v>4</v>
      </c>
      <c r="BZ1715">
        <v>5</v>
      </c>
      <c r="CG1715">
        <v>0</v>
      </c>
      <c r="CH1715">
        <v>0</v>
      </c>
      <c r="CI1715">
        <v>2750</v>
      </c>
      <c r="CJ1715">
        <v>1.4999999999999999E-2</v>
      </c>
      <c r="CQ1715" t="s">
        <v>174</v>
      </c>
      <c r="CR1715" t="s">
        <v>175</v>
      </c>
      <c r="CS1715">
        <v>0</v>
      </c>
    </row>
    <row r="1716" spans="1:97" x14ac:dyDescent="0.2">
      <c r="A1716">
        <v>2022</v>
      </c>
      <c r="B1716">
        <v>3</v>
      </c>
      <c r="C1716" s="262">
        <v>44635</v>
      </c>
      <c r="D1716">
        <v>418</v>
      </c>
      <c r="E1716">
        <v>665</v>
      </c>
      <c r="F1716">
        <v>2</v>
      </c>
      <c r="G1716" t="s">
        <v>377</v>
      </c>
      <c r="H1716" t="s">
        <v>378</v>
      </c>
      <c r="I1716" t="s">
        <v>379</v>
      </c>
      <c r="J1716">
        <v>1</v>
      </c>
      <c r="K1716">
        <v>4</v>
      </c>
      <c r="L1716">
        <v>110</v>
      </c>
      <c r="M1716">
        <v>101.2</v>
      </c>
      <c r="N1716">
        <v>118.8</v>
      </c>
      <c r="Y1716">
        <v>164</v>
      </c>
      <c r="Z1716">
        <v>153</v>
      </c>
      <c r="AK1716">
        <v>170</v>
      </c>
      <c r="AL1716">
        <v>171</v>
      </c>
      <c r="AM1716"/>
      <c r="AN1716"/>
      <c r="AP1716">
        <v>21</v>
      </c>
      <c r="AQ1716">
        <v>171</v>
      </c>
      <c r="AR1716">
        <v>21.95121951219512</v>
      </c>
      <c r="AS1716">
        <v>21.95121951219512</v>
      </c>
      <c r="BG1716">
        <v>0</v>
      </c>
      <c r="BH1716"/>
      <c r="BV1716">
        <v>0</v>
      </c>
      <c r="BW1716"/>
      <c r="CG1716">
        <v>0</v>
      </c>
      <c r="CH1716">
        <v>0</v>
      </c>
      <c r="CI1716"/>
      <c r="CJ1716">
        <v>1.4999999999999999E-2</v>
      </c>
      <c r="CQ1716" t="s">
        <v>380</v>
      </c>
      <c r="CR1716" t="s">
        <v>381</v>
      </c>
      <c r="CS1716">
        <v>0</v>
      </c>
    </row>
    <row r="1717" spans="1:97" x14ac:dyDescent="0.2">
      <c r="A1717">
        <v>2022</v>
      </c>
      <c r="B1717">
        <v>3</v>
      </c>
      <c r="C1717" s="262">
        <v>44635</v>
      </c>
      <c r="D1717">
        <v>375</v>
      </c>
      <c r="E1717">
        <v>437</v>
      </c>
      <c r="F1717">
        <v>3</v>
      </c>
      <c r="G1717" t="s">
        <v>250</v>
      </c>
      <c r="H1717" t="s">
        <v>251</v>
      </c>
      <c r="I1717" t="s">
        <v>160</v>
      </c>
      <c r="J1717">
        <v>4</v>
      </c>
      <c r="K1717">
        <v>2</v>
      </c>
      <c r="L1717">
        <v>168</v>
      </c>
      <c r="M1717">
        <v>158.08799999999999</v>
      </c>
      <c r="N1717">
        <v>179.928</v>
      </c>
      <c r="O1717">
        <v>236</v>
      </c>
      <c r="P1717">
        <v>231</v>
      </c>
      <c r="Q1717">
        <v>242</v>
      </c>
      <c r="R1717">
        <v>244</v>
      </c>
      <c r="S1717">
        <v>243</v>
      </c>
      <c r="T1717">
        <v>188</v>
      </c>
      <c r="U1717">
        <v>182</v>
      </c>
      <c r="V1717">
        <v>188</v>
      </c>
      <c r="W1717">
        <v>181</v>
      </c>
      <c r="X1717">
        <v>178</v>
      </c>
      <c r="AA1717">
        <v>254</v>
      </c>
      <c r="AB1717">
        <v>252</v>
      </c>
      <c r="AC1717">
        <v>240</v>
      </c>
      <c r="AD1717">
        <v>254</v>
      </c>
      <c r="AE1717">
        <v>255</v>
      </c>
      <c r="AF1717">
        <v>183</v>
      </c>
      <c r="AG1717">
        <v>179</v>
      </c>
      <c r="AH1717">
        <v>175</v>
      </c>
      <c r="AI1717">
        <v>181</v>
      </c>
      <c r="AJ1717">
        <v>179</v>
      </c>
      <c r="AM1717">
        <v>245.1</v>
      </c>
      <c r="AN1717">
        <v>181.4</v>
      </c>
      <c r="AP1717">
        <v>120</v>
      </c>
      <c r="AQ1717">
        <v>120</v>
      </c>
      <c r="AR1717"/>
      <c r="AS1717"/>
      <c r="BG1717">
        <v>0</v>
      </c>
      <c r="BH1717"/>
      <c r="BV1717">
        <v>0</v>
      </c>
      <c r="BW1717"/>
      <c r="CG1717">
        <v>0</v>
      </c>
      <c r="CH1717">
        <v>0</v>
      </c>
      <c r="CI1717"/>
      <c r="CJ1717">
        <v>1.4999999999999999E-2</v>
      </c>
      <c r="CQ1717" t="s">
        <v>174</v>
      </c>
      <c r="CR1717" t="s">
        <v>175</v>
      </c>
      <c r="CS1717">
        <v>0</v>
      </c>
    </row>
    <row r="1718" spans="1:97" x14ac:dyDescent="0.2">
      <c r="A1718">
        <v>2022</v>
      </c>
      <c r="B1718">
        <v>3</v>
      </c>
      <c r="C1718" s="262">
        <v>44635</v>
      </c>
      <c r="D1718">
        <v>434</v>
      </c>
      <c r="E1718">
        <v>751</v>
      </c>
      <c r="F1718">
        <v>3</v>
      </c>
      <c r="G1718" t="s">
        <v>193</v>
      </c>
      <c r="H1718" t="s">
        <v>194</v>
      </c>
      <c r="I1718" t="s">
        <v>160</v>
      </c>
      <c r="J1718">
        <v>1</v>
      </c>
      <c r="K1718">
        <v>4</v>
      </c>
      <c r="L1718">
        <v>1009</v>
      </c>
      <c r="M1718">
        <v>949.46900000000005</v>
      </c>
      <c r="N1718">
        <v>1080.6389999999999</v>
      </c>
      <c r="O1718">
        <v>1772</v>
      </c>
      <c r="P1718">
        <v>1686</v>
      </c>
      <c r="Q1718">
        <v>1713</v>
      </c>
      <c r="R1718">
        <v>1726</v>
      </c>
      <c r="S1718">
        <v>1719</v>
      </c>
      <c r="T1718">
        <v>1235</v>
      </c>
      <c r="U1718">
        <v>1136</v>
      </c>
      <c r="V1718">
        <v>1100</v>
      </c>
      <c r="W1718">
        <v>1038</v>
      </c>
      <c r="X1718">
        <v>1045</v>
      </c>
      <c r="AA1718">
        <v>1474</v>
      </c>
      <c r="AB1718">
        <v>1492</v>
      </c>
      <c r="AC1718">
        <v>1523</v>
      </c>
      <c r="AD1718">
        <v>1561</v>
      </c>
      <c r="AE1718">
        <v>1557</v>
      </c>
      <c r="AF1718">
        <v>1074</v>
      </c>
      <c r="AG1718">
        <v>1076</v>
      </c>
      <c r="AH1718">
        <v>1102</v>
      </c>
      <c r="AI1718">
        <v>1092</v>
      </c>
      <c r="AJ1718">
        <v>1088</v>
      </c>
      <c r="AM1718">
        <v>1622.3</v>
      </c>
      <c r="AN1718">
        <v>1098.5999999999999</v>
      </c>
      <c r="AP1718">
        <v>20</v>
      </c>
      <c r="AQ1718">
        <v>180</v>
      </c>
      <c r="AR1718"/>
      <c r="AS1718"/>
      <c r="BG1718">
        <v>0</v>
      </c>
      <c r="BH1718"/>
      <c r="BV1718">
        <v>0</v>
      </c>
      <c r="BW1718"/>
      <c r="CG1718">
        <v>0</v>
      </c>
      <c r="CH1718">
        <v>0</v>
      </c>
      <c r="CI1718"/>
      <c r="CJ1718">
        <v>1.4999999999999999E-2</v>
      </c>
      <c r="CQ1718" t="s">
        <v>174</v>
      </c>
      <c r="CR1718" t="s">
        <v>175</v>
      </c>
      <c r="CS1718">
        <v>0</v>
      </c>
    </row>
    <row r="1719" spans="1:97" x14ac:dyDescent="0.2">
      <c r="A1719">
        <v>2022</v>
      </c>
      <c r="B1719">
        <v>3</v>
      </c>
      <c r="C1719" s="262">
        <v>44635</v>
      </c>
      <c r="D1719">
        <v>434</v>
      </c>
      <c r="E1719">
        <v>752</v>
      </c>
      <c r="F1719">
        <v>3</v>
      </c>
      <c r="K1719"/>
      <c r="O1719">
        <v>60</v>
      </c>
      <c r="P1719">
        <v>60</v>
      </c>
      <c r="Q1719">
        <v>62</v>
      </c>
      <c r="R1719">
        <v>64</v>
      </c>
      <c r="S1719">
        <v>62</v>
      </c>
      <c r="T1719">
        <v>54</v>
      </c>
      <c r="U1719">
        <v>56</v>
      </c>
      <c r="V1719">
        <v>57</v>
      </c>
      <c r="W1719">
        <v>55</v>
      </c>
      <c r="X1719">
        <v>54</v>
      </c>
      <c r="Y1719">
        <v>167</v>
      </c>
      <c r="Z1719">
        <v>167</v>
      </c>
      <c r="AA1719">
        <v>62</v>
      </c>
      <c r="AB1719">
        <v>60</v>
      </c>
      <c r="AC1719">
        <v>59</v>
      </c>
      <c r="AD1719">
        <v>64</v>
      </c>
      <c r="AE1719">
        <v>68</v>
      </c>
      <c r="AF1719">
        <v>55</v>
      </c>
      <c r="AG1719">
        <v>52</v>
      </c>
      <c r="AH1719">
        <v>54</v>
      </c>
      <c r="AI1719">
        <v>56</v>
      </c>
      <c r="AJ1719">
        <v>52</v>
      </c>
      <c r="AK1719">
        <v>114</v>
      </c>
      <c r="AL1719">
        <v>167</v>
      </c>
      <c r="AM1719">
        <v>62.1</v>
      </c>
      <c r="AN1719">
        <v>54.5</v>
      </c>
      <c r="AP1719"/>
      <c r="AQ1719"/>
      <c r="AR1719"/>
      <c r="AS1719"/>
      <c r="BG1719"/>
      <c r="BH1719"/>
      <c r="BK1719">
        <v>336</v>
      </c>
      <c r="BL1719">
        <v>5</v>
      </c>
      <c r="BM1719">
        <v>3</v>
      </c>
      <c r="BN1719">
        <v>7</v>
      </c>
      <c r="BP1719">
        <v>4</v>
      </c>
      <c r="BV1719"/>
      <c r="BW1719"/>
      <c r="CG1719">
        <v>0</v>
      </c>
      <c r="CH1719"/>
      <c r="CI1719"/>
      <c r="CJ1719">
        <v>1.4999999999999999E-2</v>
      </c>
      <c r="CS1719">
        <v>0</v>
      </c>
    </row>
    <row r="1720" spans="1:97" x14ac:dyDescent="0.2">
      <c r="A1720">
        <v>2022</v>
      </c>
      <c r="B1720">
        <v>3</v>
      </c>
      <c r="C1720" s="262">
        <v>44635</v>
      </c>
      <c r="D1720">
        <v>18</v>
      </c>
      <c r="E1720">
        <v>49</v>
      </c>
      <c r="F1720">
        <v>4</v>
      </c>
      <c r="G1720" t="s">
        <v>291</v>
      </c>
      <c r="H1720" t="s">
        <v>292</v>
      </c>
      <c r="I1720" t="s">
        <v>221</v>
      </c>
      <c r="J1720">
        <v>2</v>
      </c>
      <c r="K1720">
        <v>3</v>
      </c>
      <c r="L1720">
        <v>100</v>
      </c>
      <c r="M1720">
        <v>95.5</v>
      </c>
      <c r="N1720">
        <v>104.5</v>
      </c>
      <c r="Q1720">
        <v>146</v>
      </c>
      <c r="R1720">
        <v>144</v>
      </c>
      <c r="S1720">
        <v>139</v>
      </c>
      <c r="V1720">
        <v>110</v>
      </c>
      <c r="W1720">
        <v>118</v>
      </c>
      <c r="X1720">
        <v>114</v>
      </c>
      <c r="AA1720">
        <v>138</v>
      </c>
      <c r="AB1720">
        <v>153</v>
      </c>
      <c r="AC1720">
        <v>143</v>
      </c>
      <c r="AD1720">
        <v>140</v>
      </c>
      <c r="AE1720">
        <v>144</v>
      </c>
      <c r="AF1720">
        <v>105</v>
      </c>
      <c r="AG1720">
        <v>107</v>
      </c>
      <c r="AH1720">
        <v>105</v>
      </c>
      <c r="AI1720">
        <v>106</v>
      </c>
      <c r="AJ1720">
        <v>104</v>
      </c>
      <c r="AM1720">
        <v>143.375</v>
      </c>
      <c r="AN1720">
        <v>108.625</v>
      </c>
      <c r="AP1720">
        <v>101</v>
      </c>
      <c r="AQ1720">
        <v>107</v>
      </c>
      <c r="AR1720"/>
      <c r="AS1720"/>
      <c r="AW1720">
        <v>3</v>
      </c>
      <c r="AX1720">
        <v>3</v>
      </c>
      <c r="AY1720">
        <v>3</v>
      </c>
      <c r="BG1720">
        <v>0</v>
      </c>
      <c r="BH1720"/>
      <c r="BL1720">
        <v>3</v>
      </c>
      <c r="BM1720">
        <v>3</v>
      </c>
      <c r="BN1720">
        <v>4</v>
      </c>
      <c r="BV1720">
        <v>0</v>
      </c>
      <c r="BW1720"/>
      <c r="BX1720">
        <v>2</v>
      </c>
      <c r="BY1720">
        <v>2</v>
      </c>
      <c r="BZ1720">
        <v>2</v>
      </c>
      <c r="CG1720">
        <v>0</v>
      </c>
      <c r="CH1720">
        <v>0</v>
      </c>
      <c r="CI1720"/>
      <c r="CJ1720">
        <v>1.4999999999999999E-2</v>
      </c>
      <c r="CQ1720" t="s">
        <v>174</v>
      </c>
      <c r="CR1720" t="s">
        <v>222</v>
      </c>
      <c r="CS1720">
        <v>0</v>
      </c>
    </row>
    <row r="1721" spans="1:97" x14ac:dyDescent="0.2">
      <c r="A1721">
        <v>2022</v>
      </c>
      <c r="B1721">
        <v>3</v>
      </c>
      <c r="C1721" s="262">
        <v>44635</v>
      </c>
      <c r="D1721">
        <v>18</v>
      </c>
      <c r="E1721">
        <v>50</v>
      </c>
      <c r="F1721">
        <v>4</v>
      </c>
      <c r="G1721" t="s">
        <v>294</v>
      </c>
      <c r="H1721" t="s">
        <v>295</v>
      </c>
      <c r="I1721" t="s">
        <v>221</v>
      </c>
      <c r="J1721">
        <v>2</v>
      </c>
      <c r="K1721">
        <v>3</v>
      </c>
      <c r="L1721">
        <v>54</v>
      </c>
      <c r="M1721">
        <v>51.57</v>
      </c>
      <c r="N1721">
        <v>56.43</v>
      </c>
      <c r="Q1721">
        <v>73</v>
      </c>
      <c r="R1721">
        <v>74</v>
      </c>
      <c r="S1721">
        <v>70</v>
      </c>
      <c r="V1721">
        <v>58</v>
      </c>
      <c r="W1721">
        <v>57</v>
      </c>
      <c r="X1721">
        <v>55</v>
      </c>
      <c r="AA1721">
        <v>68</v>
      </c>
      <c r="AB1721">
        <v>65</v>
      </c>
      <c r="AC1721">
        <v>63</v>
      </c>
      <c r="AD1721">
        <v>66</v>
      </c>
      <c r="AE1721">
        <v>64</v>
      </c>
      <c r="AF1721">
        <v>55</v>
      </c>
      <c r="AG1721">
        <v>54</v>
      </c>
      <c r="AH1721">
        <v>56</v>
      </c>
      <c r="AI1721">
        <v>55</v>
      </c>
      <c r="AJ1721">
        <v>54</v>
      </c>
      <c r="AM1721">
        <v>67.875</v>
      </c>
      <c r="AN1721">
        <v>55.5</v>
      </c>
      <c r="AP1721">
        <v>101</v>
      </c>
      <c r="AQ1721">
        <v>107</v>
      </c>
      <c r="AR1721"/>
      <c r="AS1721"/>
      <c r="AW1721">
        <v>2</v>
      </c>
      <c r="AX1721">
        <v>2</v>
      </c>
      <c r="AY1721">
        <v>3</v>
      </c>
      <c r="BG1721">
        <v>0</v>
      </c>
      <c r="BH1721"/>
      <c r="BM1721">
        <v>2</v>
      </c>
      <c r="BN1721">
        <v>4</v>
      </c>
      <c r="BV1721">
        <v>0</v>
      </c>
      <c r="BW1721"/>
      <c r="BY1721">
        <v>1</v>
      </c>
      <c r="BZ1721">
        <v>2</v>
      </c>
      <c r="CG1721">
        <v>0</v>
      </c>
      <c r="CH1721">
        <v>0</v>
      </c>
      <c r="CI1721"/>
      <c r="CJ1721">
        <v>1.4999999999999999E-2</v>
      </c>
      <c r="CQ1721" t="s">
        <v>174</v>
      </c>
      <c r="CR1721" t="s">
        <v>222</v>
      </c>
      <c r="CS1721">
        <v>0</v>
      </c>
    </row>
    <row r="1722" spans="1:97" x14ac:dyDescent="0.2">
      <c r="A1722">
        <v>2022</v>
      </c>
      <c r="B1722">
        <v>3</v>
      </c>
      <c r="C1722" s="262">
        <v>44635</v>
      </c>
      <c r="D1722">
        <v>124</v>
      </c>
      <c r="E1722">
        <v>688</v>
      </c>
      <c r="F1722">
        <v>5</v>
      </c>
      <c r="G1722" t="s">
        <v>274</v>
      </c>
      <c r="H1722" t="s">
        <v>275</v>
      </c>
      <c r="I1722" t="s">
        <v>160</v>
      </c>
      <c r="J1722">
        <v>2</v>
      </c>
      <c r="K1722">
        <v>2</v>
      </c>
      <c r="L1722">
        <v>200</v>
      </c>
      <c r="M1722">
        <v>180</v>
      </c>
      <c r="N1722">
        <v>220</v>
      </c>
      <c r="O1722">
        <v>286</v>
      </c>
      <c r="P1722">
        <v>282</v>
      </c>
      <c r="Q1722">
        <v>284</v>
      </c>
      <c r="R1722">
        <v>289</v>
      </c>
      <c r="S1722">
        <v>277</v>
      </c>
      <c r="T1722">
        <v>219</v>
      </c>
      <c r="U1722">
        <v>216</v>
      </c>
      <c r="V1722">
        <v>215</v>
      </c>
      <c r="W1722">
        <v>224</v>
      </c>
      <c r="X1722">
        <v>220</v>
      </c>
      <c r="AA1722">
        <v>257</v>
      </c>
      <c r="AB1722">
        <v>248</v>
      </c>
      <c r="AC1722">
        <v>249</v>
      </c>
      <c r="AD1722">
        <v>264</v>
      </c>
      <c r="AE1722">
        <v>260</v>
      </c>
      <c r="AF1722">
        <v>209</v>
      </c>
      <c r="AG1722">
        <v>204</v>
      </c>
      <c r="AH1722">
        <v>210</v>
      </c>
      <c r="AI1722">
        <v>205</v>
      </c>
      <c r="AJ1722">
        <v>209</v>
      </c>
      <c r="AM1722">
        <v>269.60000000000002</v>
      </c>
      <c r="AN1722">
        <v>213.1</v>
      </c>
      <c r="AP1722">
        <v>59</v>
      </c>
      <c r="AQ1722">
        <v>122</v>
      </c>
      <c r="AR1722"/>
      <c r="AS1722"/>
      <c r="AV1722">
        <v>450</v>
      </c>
      <c r="AW1722">
        <v>3</v>
      </c>
      <c r="AX1722">
        <v>3</v>
      </c>
      <c r="AY1722">
        <v>2</v>
      </c>
      <c r="BG1722">
        <v>0</v>
      </c>
      <c r="BH1722">
        <v>450</v>
      </c>
      <c r="BK1722">
        <v>450</v>
      </c>
      <c r="BM1722">
        <v>2</v>
      </c>
      <c r="BN1722">
        <v>4</v>
      </c>
      <c r="BV1722">
        <v>0</v>
      </c>
      <c r="BW1722">
        <v>450</v>
      </c>
      <c r="BY1722">
        <v>2</v>
      </c>
      <c r="BZ1722">
        <v>3</v>
      </c>
      <c r="CG1722">
        <v>0</v>
      </c>
      <c r="CH1722">
        <v>0</v>
      </c>
      <c r="CI1722">
        <v>900</v>
      </c>
      <c r="CJ1722">
        <v>1.4999999999999999E-2</v>
      </c>
      <c r="CQ1722" t="s">
        <v>169</v>
      </c>
      <c r="CR1722" t="s">
        <v>179</v>
      </c>
      <c r="CS1722">
        <v>0</v>
      </c>
    </row>
    <row r="1723" spans="1:97" x14ac:dyDescent="0.2">
      <c r="A1723">
        <v>2022</v>
      </c>
      <c r="B1723">
        <v>3</v>
      </c>
      <c r="C1723" s="262">
        <v>44635</v>
      </c>
      <c r="D1723">
        <v>124</v>
      </c>
      <c r="E1723">
        <v>689</v>
      </c>
      <c r="F1723">
        <v>5</v>
      </c>
      <c r="G1723" t="s">
        <v>276</v>
      </c>
      <c r="H1723" t="s">
        <v>277</v>
      </c>
      <c r="I1723" t="s">
        <v>160</v>
      </c>
      <c r="J1723">
        <v>2</v>
      </c>
      <c r="K1723">
        <v>2</v>
      </c>
      <c r="L1723">
        <v>75</v>
      </c>
      <c r="M1723">
        <v>67.5</v>
      </c>
      <c r="N1723">
        <v>82.5</v>
      </c>
      <c r="O1723">
        <v>101</v>
      </c>
      <c r="P1723">
        <v>100</v>
      </c>
      <c r="Q1723">
        <v>103</v>
      </c>
      <c r="R1723">
        <v>103</v>
      </c>
      <c r="S1723">
        <v>99</v>
      </c>
      <c r="T1723">
        <v>91</v>
      </c>
      <c r="U1723">
        <v>86</v>
      </c>
      <c r="V1723">
        <v>93</v>
      </c>
      <c r="W1723">
        <v>85</v>
      </c>
      <c r="X1723">
        <v>83</v>
      </c>
      <c r="AA1723">
        <v>97</v>
      </c>
      <c r="AB1723">
        <v>95</v>
      </c>
      <c r="AC1723">
        <v>99</v>
      </c>
      <c r="AD1723">
        <v>103</v>
      </c>
      <c r="AE1723">
        <v>100</v>
      </c>
      <c r="AF1723">
        <v>85</v>
      </c>
      <c r="AG1723">
        <v>83</v>
      </c>
      <c r="AH1723">
        <v>80</v>
      </c>
      <c r="AI1723">
        <v>84</v>
      </c>
      <c r="AJ1723">
        <v>83</v>
      </c>
      <c r="AM1723">
        <v>100</v>
      </c>
      <c r="AN1723">
        <v>85.3</v>
      </c>
      <c r="AP1723">
        <v>59</v>
      </c>
      <c r="AQ1723">
        <v>122</v>
      </c>
      <c r="AR1723"/>
      <c r="AS1723"/>
      <c r="AV1723">
        <v>378</v>
      </c>
      <c r="AW1723">
        <v>2</v>
      </c>
      <c r="AX1723">
        <v>2</v>
      </c>
      <c r="AY1723">
        <v>2</v>
      </c>
      <c r="BG1723">
        <v>0</v>
      </c>
      <c r="BH1723">
        <v>378</v>
      </c>
      <c r="BK1723">
        <v>378</v>
      </c>
      <c r="BL1723">
        <v>2</v>
      </c>
      <c r="BN1723">
        <v>6</v>
      </c>
      <c r="BV1723">
        <v>0</v>
      </c>
      <c r="BW1723">
        <v>378</v>
      </c>
      <c r="BX1723">
        <v>2</v>
      </c>
      <c r="BZ1723">
        <v>4</v>
      </c>
      <c r="CG1723">
        <v>0</v>
      </c>
      <c r="CH1723">
        <v>0</v>
      </c>
      <c r="CI1723">
        <v>756</v>
      </c>
      <c r="CJ1723">
        <v>1.4999999999999999E-2</v>
      </c>
      <c r="CQ1723" t="s">
        <v>169</v>
      </c>
      <c r="CR1723" t="s">
        <v>179</v>
      </c>
      <c r="CS1723">
        <v>0</v>
      </c>
    </row>
    <row r="1724" spans="1:97" x14ac:dyDescent="0.2">
      <c r="A1724">
        <v>2022</v>
      </c>
      <c r="B1724">
        <v>3</v>
      </c>
      <c r="C1724" s="262">
        <v>44635</v>
      </c>
      <c r="D1724">
        <v>376</v>
      </c>
      <c r="E1724">
        <v>438</v>
      </c>
      <c r="F1724">
        <v>5</v>
      </c>
      <c r="G1724" t="s">
        <v>197</v>
      </c>
      <c r="H1724" t="s">
        <v>198</v>
      </c>
      <c r="I1724" t="s">
        <v>160</v>
      </c>
      <c r="J1724">
        <v>3</v>
      </c>
      <c r="K1724">
        <v>2</v>
      </c>
      <c r="L1724">
        <v>335</v>
      </c>
      <c r="M1724">
        <v>315.23500000000001</v>
      </c>
      <c r="N1724">
        <v>358.78500000000003</v>
      </c>
      <c r="O1724">
        <v>487</v>
      </c>
      <c r="P1724">
        <v>480</v>
      </c>
      <c r="Q1724">
        <v>496</v>
      </c>
      <c r="R1724">
        <v>490</v>
      </c>
      <c r="T1724">
        <v>374</v>
      </c>
      <c r="U1724">
        <v>360</v>
      </c>
      <c r="V1724">
        <v>354</v>
      </c>
      <c r="W1724">
        <v>370</v>
      </c>
      <c r="AM1724">
        <v>488.25</v>
      </c>
      <c r="AN1724">
        <v>364.5</v>
      </c>
      <c r="AP1724">
        <v>75</v>
      </c>
      <c r="AQ1724">
        <v>144</v>
      </c>
      <c r="AR1724"/>
      <c r="AS1724"/>
      <c r="BG1724">
        <v>0</v>
      </c>
      <c r="BH1724"/>
      <c r="BV1724">
        <v>0</v>
      </c>
      <c r="BW1724"/>
      <c r="CG1724">
        <v>0</v>
      </c>
      <c r="CH1724">
        <v>0</v>
      </c>
      <c r="CI1724"/>
      <c r="CJ1724">
        <v>1.4999999999999999E-2</v>
      </c>
      <c r="CQ1724" t="s">
        <v>174</v>
      </c>
      <c r="CR1724" t="s">
        <v>175</v>
      </c>
      <c r="CS1724">
        <v>0</v>
      </c>
    </row>
    <row r="1725" spans="1:97" x14ac:dyDescent="0.2">
      <c r="A1725">
        <v>2022</v>
      </c>
      <c r="B1725">
        <v>3</v>
      </c>
      <c r="C1725" s="262">
        <v>44635</v>
      </c>
      <c r="D1725">
        <v>418</v>
      </c>
      <c r="E1725">
        <v>662</v>
      </c>
      <c r="F1725">
        <v>5</v>
      </c>
      <c r="G1725" t="s">
        <v>454</v>
      </c>
      <c r="H1725" t="s">
        <v>455</v>
      </c>
      <c r="I1725" t="s">
        <v>379</v>
      </c>
      <c r="J1725">
        <v>1</v>
      </c>
      <c r="K1725">
        <v>4</v>
      </c>
      <c r="L1725">
        <v>386</v>
      </c>
      <c r="M1725">
        <v>355.12</v>
      </c>
      <c r="N1725">
        <v>416.88</v>
      </c>
      <c r="O1725">
        <v>563</v>
      </c>
      <c r="P1725">
        <v>558</v>
      </c>
      <c r="Q1725">
        <v>568</v>
      </c>
      <c r="R1725">
        <v>564</v>
      </c>
      <c r="S1725">
        <v>569</v>
      </c>
      <c r="T1725">
        <v>448</v>
      </c>
      <c r="U1725">
        <v>432</v>
      </c>
      <c r="V1725">
        <v>439</v>
      </c>
      <c r="W1725">
        <v>386</v>
      </c>
      <c r="X1725">
        <v>389</v>
      </c>
      <c r="AA1725">
        <v>622</v>
      </c>
      <c r="AB1725">
        <v>527</v>
      </c>
      <c r="AC1725">
        <v>540</v>
      </c>
      <c r="AD1725">
        <v>585</v>
      </c>
      <c r="AE1725">
        <v>570</v>
      </c>
      <c r="AF1725">
        <v>430</v>
      </c>
      <c r="AG1725">
        <v>418</v>
      </c>
      <c r="AH1725">
        <v>420</v>
      </c>
      <c r="AI1725">
        <v>413</v>
      </c>
      <c r="AJ1725">
        <v>392</v>
      </c>
      <c r="AM1725">
        <v>566.6</v>
      </c>
      <c r="AN1725">
        <v>416.7</v>
      </c>
      <c r="AP1725">
        <v>21</v>
      </c>
      <c r="AQ1725">
        <v>171</v>
      </c>
      <c r="AR1725"/>
      <c r="AS1725"/>
      <c r="AV1725">
        <v>224</v>
      </c>
      <c r="AW1725">
        <v>10</v>
      </c>
      <c r="AX1725">
        <v>10</v>
      </c>
      <c r="AY1725">
        <v>4</v>
      </c>
      <c r="BG1725">
        <v>0</v>
      </c>
      <c r="BH1725">
        <v>224</v>
      </c>
      <c r="BK1725">
        <v>224</v>
      </c>
      <c r="BL1725">
        <v>5</v>
      </c>
      <c r="BM1725">
        <v>4</v>
      </c>
      <c r="BN1725">
        <v>6</v>
      </c>
      <c r="BV1725">
        <v>0</v>
      </c>
      <c r="BW1725">
        <v>224</v>
      </c>
      <c r="BX1725">
        <v>3</v>
      </c>
      <c r="BY1725">
        <v>3</v>
      </c>
      <c r="BZ1725">
        <v>2</v>
      </c>
      <c r="CG1725">
        <v>0</v>
      </c>
      <c r="CH1725">
        <v>0</v>
      </c>
      <c r="CI1725">
        <v>448</v>
      </c>
      <c r="CJ1725">
        <v>1.4999999999999999E-2</v>
      </c>
      <c r="CQ1725" t="s">
        <v>380</v>
      </c>
      <c r="CR1725" t="s">
        <v>381</v>
      </c>
      <c r="CS1725">
        <v>0</v>
      </c>
    </row>
    <row r="1726" spans="1:97" x14ac:dyDescent="0.2">
      <c r="A1726">
        <v>2022</v>
      </c>
      <c r="B1726">
        <v>3</v>
      </c>
      <c r="C1726" s="262">
        <v>44635</v>
      </c>
      <c r="D1726">
        <v>418</v>
      </c>
      <c r="E1726">
        <v>663</v>
      </c>
      <c r="F1726">
        <v>5</v>
      </c>
      <c r="G1726" t="s">
        <v>456</v>
      </c>
      <c r="H1726" t="s">
        <v>457</v>
      </c>
      <c r="I1726" t="s">
        <v>379</v>
      </c>
      <c r="J1726">
        <v>1</v>
      </c>
      <c r="K1726">
        <v>4</v>
      </c>
      <c r="L1726">
        <v>341</v>
      </c>
      <c r="M1726">
        <v>313.72000000000003</v>
      </c>
      <c r="N1726">
        <v>368.28</v>
      </c>
      <c r="O1726">
        <v>604</v>
      </c>
      <c r="P1726">
        <v>609</v>
      </c>
      <c r="Q1726">
        <v>618</v>
      </c>
      <c r="R1726">
        <v>611</v>
      </c>
      <c r="S1726">
        <v>599</v>
      </c>
      <c r="T1726">
        <v>409</v>
      </c>
      <c r="U1726">
        <v>388</v>
      </c>
      <c r="V1726">
        <v>492</v>
      </c>
      <c r="W1726">
        <v>348</v>
      </c>
      <c r="X1726">
        <v>341</v>
      </c>
      <c r="AA1726">
        <v>667</v>
      </c>
      <c r="AB1726">
        <v>559</v>
      </c>
      <c r="AC1726">
        <v>568</v>
      </c>
      <c r="AD1726">
        <v>590</v>
      </c>
      <c r="AE1726">
        <v>588</v>
      </c>
      <c r="AF1726">
        <v>410</v>
      </c>
      <c r="AG1726">
        <v>395</v>
      </c>
      <c r="AH1726">
        <v>378</v>
      </c>
      <c r="AI1726">
        <v>362</v>
      </c>
      <c r="AJ1726">
        <v>359</v>
      </c>
      <c r="AM1726">
        <v>601.29999999999995</v>
      </c>
      <c r="AN1726">
        <v>388.2</v>
      </c>
      <c r="AP1726">
        <v>21</v>
      </c>
      <c r="AQ1726">
        <v>171</v>
      </c>
      <c r="AR1726"/>
      <c r="AS1726"/>
      <c r="BG1726">
        <v>0</v>
      </c>
      <c r="BH1726"/>
      <c r="BV1726">
        <v>0</v>
      </c>
      <c r="BW1726"/>
      <c r="CG1726">
        <v>0</v>
      </c>
      <c r="CH1726">
        <v>0</v>
      </c>
      <c r="CI1726"/>
      <c r="CJ1726">
        <v>1.4999999999999999E-2</v>
      </c>
      <c r="CQ1726" t="s">
        <v>380</v>
      </c>
      <c r="CR1726" t="s">
        <v>381</v>
      </c>
      <c r="CS1726">
        <v>0</v>
      </c>
    </row>
    <row r="1727" spans="1:97" x14ac:dyDescent="0.2">
      <c r="A1727">
        <v>2022</v>
      </c>
      <c r="B1727">
        <v>3</v>
      </c>
      <c r="C1727" s="262">
        <v>44635</v>
      </c>
      <c r="D1727">
        <v>418</v>
      </c>
      <c r="E1727">
        <v>664</v>
      </c>
      <c r="F1727">
        <v>5</v>
      </c>
      <c r="G1727" t="s">
        <v>458</v>
      </c>
      <c r="H1727" t="s">
        <v>459</v>
      </c>
      <c r="I1727" t="s">
        <v>379</v>
      </c>
      <c r="J1727">
        <v>1</v>
      </c>
      <c r="K1727">
        <v>4</v>
      </c>
      <c r="L1727">
        <v>110</v>
      </c>
      <c r="M1727">
        <v>101.2</v>
      </c>
      <c r="N1727">
        <v>118.8</v>
      </c>
      <c r="O1727">
        <v>156</v>
      </c>
      <c r="P1727">
        <v>162</v>
      </c>
      <c r="Q1727">
        <v>164</v>
      </c>
      <c r="R1727">
        <v>159</v>
      </c>
      <c r="S1727">
        <v>161</v>
      </c>
      <c r="T1727">
        <v>116</v>
      </c>
      <c r="U1727">
        <v>118</v>
      </c>
      <c r="V1727">
        <v>110</v>
      </c>
      <c r="W1727">
        <v>116</v>
      </c>
      <c r="X1727">
        <v>117</v>
      </c>
      <c r="AA1727">
        <v>167</v>
      </c>
      <c r="AB1727">
        <v>142</v>
      </c>
      <c r="AC1727">
        <v>150</v>
      </c>
      <c r="AD1727">
        <v>158</v>
      </c>
      <c r="AE1727">
        <v>140</v>
      </c>
      <c r="AF1727">
        <v>118</v>
      </c>
      <c r="AG1727">
        <v>116</v>
      </c>
      <c r="AH1727">
        <v>117</v>
      </c>
      <c r="AI1727">
        <v>115</v>
      </c>
      <c r="AJ1727">
        <v>114</v>
      </c>
      <c r="AM1727">
        <v>155.9</v>
      </c>
      <c r="AN1727">
        <v>115.7</v>
      </c>
      <c r="AP1727">
        <v>21</v>
      </c>
      <c r="AQ1727">
        <v>171</v>
      </c>
      <c r="AR1727"/>
      <c r="AS1727"/>
      <c r="BG1727">
        <v>0</v>
      </c>
      <c r="BH1727"/>
      <c r="BV1727">
        <v>0</v>
      </c>
      <c r="BW1727"/>
      <c r="CG1727">
        <v>0</v>
      </c>
      <c r="CH1727">
        <v>0</v>
      </c>
      <c r="CI1727"/>
      <c r="CJ1727">
        <v>1.4999999999999999E-2</v>
      </c>
      <c r="CQ1727" t="s">
        <v>380</v>
      </c>
      <c r="CR1727" t="s">
        <v>381</v>
      </c>
      <c r="CS1727">
        <v>0</v>
      </c>
    </row>
    <row r="1728" spans="1:97" x14ac:dyDescent="0.2">
      <c r="A1728">
        <v>2022</v>
      </c>
      <c r="B1728">
        <v>3</v>
      </c>
      <c r="C1728" s="262">
        <v>44635</v>
      </c>
      <c r="D1728">
        <v>376</v>
      </c>
      <c r="E1728">
        <v>438</v>
      </c>
      <c r="F1728">
        <v>6</v>
      </c>
      <c r="G1728" t="s">
        <v>197</v>
      </c>
      <c r="H1728" t="s">
        <v>198</v>
      </c>
      <c r="I1728" t="s">
        <v>160</v>
      </c>
      <c r="J1728">
        <v>3</v>
      </c>
      <c r="K1728">
        <v>2</v>
      </c>
      <c r="L1728">
        <v>335</v>
      </c>
      <c r="M1728">
        <v>315.23500000000001</v>
      </c>
      <c r="N1728">
        <v>358.78500000000003</v>
      </c>
      <c r="Y1728">
        <v>134</v>
      </c>
      <c r="AM1728"/>
      <c r="AN1728"/>
      <c r="AP1728">
        <v>75</v>
      </c>
      <c r="AQ1728">
        <v>144</v>
      </c>
      <c r="AR1728">
        <v>8.9552238805970141</v>
      </c>
      <c r="AS1728">
        <v>8.9552238805970141</v>
      </c>
      <c r="BG1728">
        <v>0</v>
      </c>
      <c r="BH1728"/>
      <c r="BK1728">
        <v>624</v>
      </c>
      <c r="BV1728">
        <v>0</v>
      </c>
      <c r="BW1728">
        <v>624</v>
      </c>
      <c r="CG1728">
        <v>0</v>
      </c>
      <c r="CH1728">
        <v>0</v>
      </c>
      <c r="CI1728"/>
      <c r="CJ1728">
        <v>1.4999999999999999E-2</v>
      </c>
      <c r="CQ1728" t="s">
        <v>174</v>
      </c>
      <c r="CR1728" t="s">
        <v>175</v>
      </c>
      <c r="CS1728">
        <v>0</v>
      </c>
    </row>
    <row r="1729" spans="1:97" x14ac:dyDescent="0.2">
      <c r="A1729">
        <v>2022</v>
      </c>
      <c r="B1729">
        <v>3</v>
      </c>
      <c r="C1729" s="262">
        <v>44635</v>
      </c>
      <c r="D1729">
        <v>18</v>
      </c>
      <c r="E1729">
        <v>50</v>
      </c>
      <c r="F1729">
        <v>7</v>
      </c>
      <c r="G1729" t="s">
        <v>294</v>
      </c>
      <c r="H1729" t="s">
        <v>295</v>
      </c>
      <c r="I1729" t="s">
        <v>221</v>
      </c>
      <c r="J1729">
        <v>2</v>
      </c>
      <c r="K1729">
        <v>3</v>
      </c>
      <c r="L1729">
        <v>54</v>
      </c>
      <c r="M1729">
        <v>51.57</v>
      </c>
      <c r="N1729">
        <v>56.43</v>
      </c>
      <c r="Z1729">
        <v>107</v>
      </c>
      <c r="AK1729">
        <v>89</v>
      </c>
      <c r="AL1729">
        <v>107</v>
      </c>
      <c r="AM1729"/>
      <c r="AN1729"/>
      <c r="AP1729">
        <v>101</v>
      </c>
      <c r="AQ1729">
        <v>107</v>
      </c>
      <c r="AR1729">
        <v>17.82178217821782</v>
      </c>
      <c r="AS1729">
        <v>17.82178217821782</v>
      </c>
      <c r="BG1729">
        <v>0</v>
      </c>
      <c r="BH1729"/>
      <c r="BV1729">
        <v>0</v>
      </c>
      <c r="BW1729"/>
      <c r="CG1729">
        <v>0</v>
      </c>
      <c r="CH1729">
        <v>0</v>
      </c>
      <c r="CI1729"/>
      <c r="CJ1729">
        <v>1.4999999999999999E-2</v>
      </c>
      <c r="CQ1729" t="s">
        <v>174</v>
      </c>
      <c r="CR1729" t="s">
        <v>222</v>
      </c>
      <c r="CS1729">
        <v>0</v>
      </c>
    </row>
    <row r="1730" spans="1:97" x14ac:dyDescent="0.2">
      <c r="A1730">
        <v>2022</v>
      </c>
      <c r="B1730">
        <v>3</v>
      </c>
      <c r="C1730" s="262">
        <v>44635</v>
      </c>
      <c r="D1730">
        <v>236</v>
      </c>
      <c r="E1730">
        <v>160</v>
      </c>
      <c r="F1730">
        <v>7</v>
      </c>
      <c r="G1730" t="s">
        <v>214</v>
      </c>
      <c r="H1730" t="s">
        <v>215</v>
      </c>
      <c r="I1730" t="s">
        <v>160</v>
      </c>
      <c r="J1730">
        <v>2</v>
      </c>
      <c r="K1730">
        <v>1</v>
      </c>
      <c r="L1730">
        <v>200</v>
      </c>
      <c r="M1730">
        <v>186</v>
      </c>
      <c r="N1730">
        <v>214</v>
      </c>
      <c r="O1730">
        <v>263</v>
      </c>
      <c r="P1730">
        <v>254</v>
      </c>
      <c r="Q1730">
        <v>258</v>
      </c>
      <c r="R1730">
        <v>267</v>
      </c>
      <c r="S1730">
        <v>265</v>
      </c>
      <c r="T1730">
        <v>193</v>
      </c>
      <c r="U1730">
        <v>195</v>
      </c>
      <c r="V1730">
        <v>200</v>
      </c>
      <c r="W1730">
        <v>191</v>
      </c>
      <c r="X1730">
        <v>190</v>
      </c>
      <c r="Y1730">
        <v>95</v>
      </c>
      <c r="Z1730">
        <v>95</v>
      </c>
      <c r="AA1730">
        <v>278</v>
      </c>
      <c r="AB1730">
        <v>249</v>
      </c>
      <c r="AC1730">
        <v>254</v>
      </c>
      <c r="AD1730">
        <v>260</v>
      </c>
      <c r="AE1730">
        <v>257</v>
      </c>
      <c r="AF1730">
        <v>195</v>
      </c>
      <c r="AG1730">
        <v>174</v>
      </c>
      <c r="AH1730">
        <v>196</v>
      </c>
      <c r="AI1730">
        <v>199</v>
      </c>
      <c r="AJ1730">
        <v>201</v>
      </c>
      <c r="AK1730">
        <v>77</v>
      </c>
      <c r="AL1730">
        <v>95</v>
      </c>
      <c r="AM1730">
        <v>260.5</v>
      </c>
      <c r="AN1730">
        <v>193.4</v>
      </c>
      <c r="AP1730">
        <v>76</v>
      </c>
      <c r="AQ1730">
        <v>95</v>
      </c>
      <c r="AR1730">
        <v>20</v>
      </c>
      <c r="AS1730">
        <v>20</v>
      </c>
      <c r="AV1730">
        <v>510</v>
      </c>
      <c r="AW1730">
        <v>4</v>
      </c>
      <c r="AX1730">
        <v>4</v>
      </c>
      <c r="AY1730">
        <v>2</v>
      </c>
      <c r="BG1730">
        <v>0</v>
      </c>
      <c r="BH1730">
        <v>510</v>
      </c>
      <c r="BK1730">
        <v>51</v>
      </c>
      <c r="BM1730">
        <v>2</v>
      </c>
      <c r="BN1730">
        <v>7</v>
      </c>
      <c r="BV1730">
        <v>0</v>
      </c>
      <c r="BW1730">
        <v>51</v>
      </c>
      <c r="BY1730">
        <v>6</v>
      </c>
      <c r="BZ1730">
        <v>9</v>
      </c>
      <c r="CG1730">
        <v>0</v>
      </c>
      <c r="CH1730">
        <v>0</v>
      </c>
      <c r="CI1730">
        <v>561</v>
      </c>
      <c r="CJ1730">
        <v>1.4999999999999999E-2</v>
      </c>
      <c r="CQ1730" t="s">
        <v>216</v>
      </c>
      <c r="CR1730" t="s">
        <v>217</v>
      </c>
      <c r="CS1730">
        <v>0</v>
      </c>
    </row>
    <row r="1731" spans="1:97" x14ac:dyDescent="0.2">
      <c r="A1731">
        <v>2022</v>
      </c>
      <c r="B1731">
        <v>3</v>
      </c>
      <c r="C1731" s="262">
        <v>44635</v>
      </c>
      <c r="D1731">
        <v>243</v>
      </c>
      <c r="E1731">
        <v>167</v>
      </c>
      <c r="F1731">
        <v>7</v>
      </c>
      <c r="G1731" t="s">
        <v>278</v>
      </c>
      <c r="H1731" t="s">
        <v>279</v>
      </c>
      <c r="I1731" t="s">
        <v>160</v>
      </c>
      <c r="J1731">
        <v>2</v>
      </c>
      <c r="K1731">
        <v>2</v>
      </c>
      <c r="L1731">
        <v>888</v>
      </c>
      <c r="M1731">
        <v>825.84</v>
      </c>
      <c r="N1731">
        <v>950.16</v>
      </c>
      <c r="O1731">
        <v>1049</v>
      </c>
      <c r="T1731">
        <v>988</v>
      </c>
      <c r="Y1731">
        <v>141</v>
      </c>
      <c r="AM1731">
        <v>1049</v>
      </c>
      <c r="AN1731">
        <v>988</v>
      </c>
      <c r="AP1731">
        <v>55</v>
      </c>
      <c r="AQ1731">
        <v>131</v>
      </c>
      <c r="AR1731">
        <v>12.76595744680851</v>
      </c>
      <c r="AS1731">
        <v>12.76595744680851</v>
      </c>
      <c r="AV1731">
        <v>156</v>
      </c>
      <c r="AW1731">
        <v>8</v>
      </c>
      <c r="AX1731">
        <v>8</v>
      </c>
      <c r="AY1731">
        <v>8</v>
      </c>
      <c r="BG1731">
        <v>0</v>
      </c>
      <c r="BH1731">
        <v>156</v>
      </c>
      <c r="BK1731">
        <v>156</v>
      </c>
      <c r="BV1731">
        <v>0</v>
      </c>
      <c r="BW1731">
        <v>156</v>
      </c>
      <c r="CG1731">
        <v>0</v>
      </c>
      <c r="CH1731">
        <v>0</v>
      </c>
      <c r="CI1731">
        <v>312</v>
      </c>
      <c r="CJ1731">
        <v>1.4999999999999999E-2</v>
      </c>
      <c r="CQ1731" t="s">
        <v>165</v>
      </c>
      <c r="CR1731" t="s">
        <v>165</v>
      </c>
      <c r="CS1731">
        <v>0</v>
      </c>
    </row>
    <row r="1732" spans="1:97" x14ac:dyDescent="0.2">
      <c r="A1732">
        <v>2022</v>
      </c>
      <c r="B1732">
        <v>3</v>
      </c>
      <c r="C1732" s="262">
        <v>44635</v>
      </c>
      <c r="D1732">
        <v>125</v>
      </c>
      <c r="E1732">
        <v>690</v>
      </c>
      <c r="F1732">
        <v>8</v>
      </c>
      <c r="G1732" t="s">
        <v>231</v>
      </c>
      <c r="H1732" t="s">
        <v>232</v>
      </c>
      <c r="I1732" t="s">
        <v>160</v>
      </c>
      <c r="J1732">
        <v>4</v>
      </c>
      <c r="K1732">
        <v>4</v>
      </c>
      <c r="L1732">
        <v>170</v>
      </c>
      <c r="M1732">
        <v>153</v>
      </c>
      <c r="N1732">
        <v>187</v>
      </c>
      <c r="AA1732">
        <v>172</v>
      </c>
      <c r="AB1732">
        <v>185</v>
      </c>
      <c r="AC1732">
        <v>187</v>
      </c>
      <c r="AD1732">
        <v>190</v>
      </c>
      <c r="AE1732">
        <v>194</v>
      </c>
      <c r="AF1732">
        <v>145</v>
      </c>
      <c r="AG1732">
        <v>168</v>
      </c>
      <c r="AH1732">
        <v>170</v>
      </c>
      <c r="AI1732">
        <v>168</v>
      </c>
      <c r="AJ1732">
        <v>171</v>
      </c>
      <c r="AM1732">
        <v>185.6</v>
      </c>
      <c r="AN1732">
        <v>164.4</v>
      </c>
      <c r="AP1732">
        <v>120</v>
      </c>
      <c r="AQ1732">
        <v>120</v>
      </c>
      <c r="AR1732"/>
      <c r="AS1732"/>
      <c r="AW1732">
        <v>10</v>
      </c>
      <c r="AX1732">
        <v>2</v>
      </c>
      <c r="AY1732">
        <v>2</v>
      </c>
      <c r="BG1732">
        <v>0</v>
      </c>
      <c r="BH1732"/>
      <c r="BL1732">
        <v>3</v>
      </c>
      <c r="BM1732">
        <v>5</v>
      </c>
      <c r="BN1732">
        <v>5</v>
      </c>
      <c r="BV1732">
        <v>0</v>
      </c>
      <c r="BW1732"/>
      <c r="BX1732">
        <v>3</v>
      </c>
      <c r="BY1732">
        <v>1</v>
      </c>
      <c r="BZ1732">
        <v>1</v>
      </c>
      <c r="CG1732">
        <v>0</v>
      </c>
      <c r="CH1732">
        <v>0</v>
      </c>
      <c r="CI1732"/>
      <c r="CJ1732">
        <v>1.4999999999999999E-2</v>
      </c>
      <c r="CQ1732" t="s">
        <v>229</v>
      </c>
      <c r="CR1732" t="s">
        <v>230</v>
      </c>
      <c r="CS1732">
        <v>0</v>
      </c>
    </row>
    <row r="1733" spans="1:97" x14ac:dyDescent="0.2">
      <c r="A1733">
        <v>2022</v>
      </c>
      <c r="B1733">
        <v>3</v>
      </c>
      <c r="C1733" s="262">
        <v>44635</v>
      </c>
      <c r="D1733">
        <v>125</v>
      </c>
      <c r="E1733">
        <v>691</v>
      </c>
      <c r="F1733">
        <v>8</v>
      </c>
      <c r="G1733" t="s">
        <v>227</v>
      </c>
      <c r="H1733" t="s">
        <v>228</v>
      </c>
      <c r="I1733" t="s">
        <v>160</v>
      </c>
      <c r="J1733">
        <v>4</v>
      </c>
      <c r="K1733">
        <v>4</v>
      </c>
      <c r="L1733">
        <v>194</v>
      </c>
      <c r="M1733">
        <v>174.6</v>
      </c>
      <c r="N1733">
        <v>213.4</v>
      </c>
      <c r="AA1733">
        <v>222</v>
      </c>
      <c r="AB1733">
        <v>230</v>
      </c>
      <c r="AC1733">
        <v>217</v>
      </c>
      <c r="AD1733">
        <v>224</v>
      </c>
      <c r="AE1733">
        <v>220</v>
      </c>
      <c r="AF1733">
        <v>170</v>
      </c>
      <c r="AG1733">
        <v>190</v>
      </c>
      <c r="AH1733">
        <v>188</v>
      </c>
      <c r="AI1733">
        <v>199</v>
      </c>
      <c r="AJ1733">
        <v>201</v>
      </c>
      <c r="AM1733">
        <v>222.6</v>
      </c>
      <c r="AN1733">
        <v>189.6</v>
      </c>
      <c r="AP1733">
        <v>120</v>
      </c>
      <c r="AQ1733">
        <v>120</v>
      </c>
      <c r="AR1733"/>
      <c r="AS1733"/>
      <c r="AW1733">
        <v>5</v>
      </c>
      <c r="AX1733">
        <v>3</v>
      </c>
      <c r="AY1733">
        <v>2</v>
      </c>
      <c r="BG1733">
        <v>0</v>
      </c>
      <c r="BH1733"/>
      <c r="BL1733">
        <v>1</v>
      </c>
      <c r="BM1733">
        <v>1</v>
      </c>
      <c r="BN1733">
        <v>4</v>
      </c>
      <c r="BV1733">
        <v>0</v>
      </c>
      <c r="BW1733"/>
      <c r="BX1733">
        <v>1</v>
      </c>
      <c r="BY1733">
        <v>1</v>
      </c>
      <c r="BZ1733">
        <v>1</v>
      </c>
      <c r="CG1733">
        <v>0</v>
      </c>
      <c r="CH1733">
        <v>0</v>
      </c>
      <c r="CI1733"/>
      <c r="CJ1733">
        <v>1.4999999999999999E-2</v>
      </c>
      <c r="CQ1733" t="s">
        <v>229</v>
      </c>
      <c r="CR1733" t="s">
        <v>230</v>
      </c>
      <c r="CS1733">
        <v>0</v>
      </c>
    </row>
    <row r="1734" spans="1:97" x14ac:dyDescent="0.2">
      <c r="A1734">
        <v>2022</v>
      </c>
      <c r="B1734">
        <v>3</v>
      </c>
      <c r="C1734" s="262">
        <v>44635</v>
      </c>
      <c r="D1734">
        <v>434</v>
      </c>
      <c r="E1734">
        <v>751</v>
      </c>
      <c r="F1734">
        <v>8</v>
      </c>
      <c r="G1734" t="s">
        <v>193</v>
      </c>
      <c r="H1734" t="s">
        <v>194</v>
      </c>
      <c r="I1734" t="s">
        <v>160</v>
      </c>
      <c r="J1734">
        <v>1</v>
      </c>
      <c r="K1734">
        <v>4</v>
      </c>
      <c r="L1734">
        <v>1009</v>
      </c>
      <c r="M1734">
        <v>949.46900000000005</v>
      </c>
      <c r="N1734">
        <v>1080.6389999999999</v>
      </c>
      <c r="AM1734"/>
      <c r="AN1734"/>
      <c r="AP1734">
        <v>20</v>
      </c>
      <c r="AQ1734">
        <v>180</v>
      </c>
      <c r="AR1734"/>
      <c r="AS1734"/>
      <c r="AV1734">
        <v>336</v>
      </c>
      <c r="AW1734">
        <v>5</v>
      </c>
      <c r="AX1734">
        <v>7</v>
      </c>
      <c r="AY1734">
        <v>8</v>
      </c>
      <c r="BG1734">
        <v>0</v>
      </c>
      <c r="BH1734">
        <v>336</v>
      </c>
      <c r="BV1734">
        <v>0</v>
      </c>
      <c r="BW1734"/>
      <c r="CG1734">
        <v>0</v>
      </c>
      <c r="CH1734">
        <v>0</v>
      </c>
      <c r="CI1734"/>
      <c r="CJ1734">
        <v>1.4999999999999999E-2</v>
      </c>
      <c r="CQ1734" t="s">
        <v>174</v>
      </c>
      <c r="CR1734" t="s">
        <v>175</v>
      </c>
      <c r="CS1734">
        <v>0</v>
      </c>
    </row>
    <row r="1735" spans="1:97" x14ac:dyDescent="0.2">
      <c r="A1735">
        <v>2022</v>
      </c>
      <c r="B1735">
        <v>3</v>
      </c>
      <c r="C1735" s="262">
        <v>44635</v>
      </c>
      <c r="D1735">
        <v>433</v>
      </c>
      <c r="E1735">
        <v>452</v>
      </c>
      <c r="F1735">
        <v>46</v>
      </c>
      <c r="G1735" t="s">
        <v>474</v>
      </c>
      <c r="H1735" t="s">
        <v>475</v>
      </c>
      <c r="I1735" t="s">
        <v>201</v>
      </c>
      <c r="J1735">
        <v>4</v>
      </c>
      <c r="K1735">
        <v>2</v>
      </c>
      <c r="L1735">
        <v>270</v>
      </c>
      <c r="M1735">
        <v>251.1</v>
      </c>
      <c r="N1735">
        <v>288.89999999999998</v>
      </c>
      <c r="O1735">
        <v>189</v>
      </c>
      <c r="P1735">
        <v>188</v>
      </c>
      <c r="Q1735">
        <v>188</v>
      </c>
      <c r="R1735">
        <v>191</v>
      </c>
      <c r="S1735">
        <v>189</v>
      </c>
      <c r="T1735">
        <v>165</v>
      </c>
      <c r="U1735">
        <v>168</v>
      </c>
      <c r="V1735">
        <v>169</v>
      </c>
      <c r="W1735">
        <v>163</v>
      </c>
      <c r="X1735">
        <v>160</v>
      </c>
      <c r="AA1735">
        <v>200</v>
      </c>
      <c r="AB1735">
        <v>212</v>
      </c>
      <c r="AC1735">
        <v>195</v>
      </c>
      <c r="AD1735">
        <v>207</v>
      </c>
      <c r="AE1735">
        <v>197</v>
      </c>
      <c r="AF1735">
        <v>175</v>
      </c>
      <c r="AG1735">
        <v>187</v>
      </c>
      <c r="AH1735">
        <v>180</v>
      </c>
      <c r="AI1735">
        <v>172</v>
      </c>
      <c r="AJ1735">
        <v>181</v>
      </c>
      <c r="AM1735">
        <v>195.6</v>
      </c>
      <c r="AN1735">
        <v>172</v>
      </c>
      <c r="AP1735">
        <v>96</v>
      </c>
      <c r="AQ1735">
        <v>150</v>
      </c>
      <c r="AR1735"/>
      <c r="AS1735"/>
      <c r="AV1735">
        <v>320</v>
      </c>
      <c r="AW1735">
        <v>4</v>
      </c>
      <c r="AX1735">
        <v>4</v>
      </c>
      <c r="AY1735">
        <v>1</v>
      </c>
      <c r="BG1735">
        <v>0</v>
      </c>
      <c r="BH1735">
        <v>320</v>
      </c>
      <c r="BK1735">
        <v>320</v>
      </c>
      <c r="BL1735">
        <v>1</v>
      </c>
      <c r="BM1735">
        <v>4</v>
      </c>
      <c r="BN1735">
        <v>2</v>
      </c>
      <c r="BV1735">
        <v>0</v>
      </c>
      <c r="BW1735">
        <v>320</v>
      </c>
      <c r="BX1735">
        <v>2</v>
      </c>
      <c r="BY1735">
        <v>4</v>
      </c>
      <c r="BZ1735">
        <v>1</v>
      </c>
      <c r="CG1735">
        <v>0</v>
      </c>
      <c r="CH1735">
        <v>0</v>
      </c>
      <c r="CI1735">
        <v>640</v>
      </c>
      <c r="CJ1735">
        <v>0.02</v>
      </c>
      <c r="CQ1735" t="s">
        <v>169</v>
      </c>
      <c r="CR1735" t="s">
        <v>170</v>
      </c>
      <c r="CS1735">
        <v>0</v>
      </c>
    </row>
    <row r="1736" spans="1:97" x14ac:dyDescent="0.2">
      <c r="A1736">
        <v>2022</v>
      </c>
      <c r="B1736">
        <v>3</v>
      </c>
      <c r="C1736" s="262">
        <v>44635</v>
      </c>
      <c r="D1736">
        <v>433</v>
      </c>
      <c r="E1736">
        <v>453</v>
      </c>
      <c r="F1736">
        <v>46</v>
      </c>
      <c r="G1736" t="s">
        <v>472</v>
      </c>
      <c r="H1736" t="s">
        <v>473</v>
      </c>
      <c r="I1736" t="s">
        <v>201</v>
      </c>
      <c r="J1736">
        <v>4</v>
      </c>
      <c r="K1736">
        <v>2</v>
      </c>
      <c r="L1736">
        <v>175</v>
      </c>
      <c r="M1736">
        <v>162.75</v>
      </c>
      <c r="N1736">
        <v>187.25</v>
      </c>
      <c r="O1736">
        <v>283</v>
      </c>
      <c r="P1736">
        <v>278</v>
      </c>
      <c r="Q1736">
        <v>284</v>
      </c>
      <c r="R1736">
        <v>285</v>
      </c>
      <c r="S1736">
        <v>280</v>
      </c>
      <c r="T1736">
        <v>247</v>
      </c>
      <c r="U1736">
        <v>262</v>
      </c>
      <c r="V1736">
        <v>250</v>
      </c>
      <c r="W1736">
        <v>250</v>
      </c>
      <c r="X1736">
        <v>247</v>
      </c>
      <c r="Y1736">
        <v>179</v>
      </c>
      <c r="Z1736">
        <v>175</v>
      </c>
      <c r="AA1736">
        <v>305</v>
      </c>
      <c r="AB1736">
        <v>312</v>
      </c>
      <c r="AC1736">
        <v>281</v>
      </c>
      <c r="AD1736">
        <v>308</v>
      </c>
      <c r="AE1736">
        <v>289</v>
      </c>
      <c r="AK1736">
        <v>178</v>
      </c>
      <c r="AL1736">
        <v>169</v>
      </c>
      <c r="AM1736">
        <v>290.5</v>
      </c>
      <c r="AN1736">
        <v>251.2</v>
      </c>
      <c r="AP1736">
        <v>96</v>
      </c>
      <c r="AQ1736">
        <v>150</v>
      </c>
      <c r="AR1736">
        <v>5.1428571428571432</v>
      </c>
      <c r="AS1736">
        <v>5.1428571428571432</v>
      </c>
      <c r="AV1736">
        <v>320</v>
      </c>
      <c r="AW1736">
        <v>2</v>
      </c>
      <c r="AX1736">
        <v>4</v>
      </c>
      <c r="AY1736">
        <v>1</v>
      </c>
      <c r="BG1736">
        <v>0</v>
      </c>
      <c r="BH1736">
        <v>320</v>
      </c>
      <c r="BK1736">
        <v>320</v>
      </c>
      <c r="BL1736">
        <v>2</v>
      </c>
      <c r="BM1736">
        <v>5</v>
      </c>
      <c r="BN1736">
        <v>3</v>
      </c>
      <c r="BV1736">
        <v>0</v>
      </c>
      <c r="BW1736">
        <v>320</v>
      </c>
      <c r="BX1736">
        <v>2</v>
      </c>
      <c r="BY1736">
        <v>4</v>
      </c>
      <c r="BZ1736">
        <v>2</v>
      </c>
      <c r="CG1736">
        <v>0</v>
      </c>
      <c r="CH1736">
        <v>0</v>
      </c>
      <c r="CI1736">
        <v>640</v>
      </c>
      <c r="CJ1736">
        <v>0.02</v>
      </c>
      <c r="CQ1736" t="s">
        <v>169</v>
      </c>
      <c r="CR1736" t="s">
        <v>170</v>
      </c>
      <c r="CS1736">
        <v>0</v>
      </c>
    </row>
    <row r="1737" spans="1:97" x14ac:dyDescent="0.2">
      <c r="A1737">
        <v>2022</v>
      </c>
      <c r="B1737">
        <v>3</v>
      </c>
      <c r="C1737" s="262">
        <v>44635</v>
      </c>
      <c r="D1737">
        <v>415</v>
      </c>
      <c r="E1737">
        <v>655</v>
      </c>
      <c r="F1737">
        <v>47</v>
      </c>
      <c r="G1737" t="s">
        <v>240</v>
      </c>
      <c r="H1737" t="s">
        <v>241</v>
      </c>
      <c r="I1737" t="s">
        <v>201</v>
      </c>
      <c r="J1737">
        <v>3</v>
      </c>
      <c r="K1737">
        <v>1</v>
      </c>
      <c r="L1737">
        <v>148</v>
      </c>
      <c r="M1737">
        <v>137.63999999999999</v>
      </c>
      <c r="N1737">
        <v>158.36000000000001</v>
      </c>
      <c r="AM1737"/>
      <c r="AN1737"/>
      <c r="AP1737">
        <v>64</v>
      </c>
      <c r="AQ1737">
        <v>169</v>
      </c>
      <c r="AR1737"/>
      <c r="AS1737"/>
      <c r="AV1737">
        <v>560</v>
      </c>
      <c r="BG1737">
        <v>0</v>
      </c>
      <c r="BH1737">
        <v>560</v>
      </c>
      <c r="BK1737">
        <v>560</v>
      </c>
      <c r="BV1737">
        <v>0</v>
      </c>
      <c r="BW1737">
        <v>560</v>
      </c>
      <c r="CG1737">
        <v>0</v>
      </c>
      <c r="CH1737">
        <v>0</v>
      </c>
      <c r="CI1737">
        <v>1120</v>
      </c>
      <c r="CJ1737">
        <v>0.02</v>
      </c>
      <c r="CQ1737" t="s">
        <v>169</v>
      </c>
      <c r="CR1737" t="s">
        <v>179</v>
      </c>
      <c r="CS1737">
        <v>0</v>
      </c>
    </row>
    <row r="1738" spans="1:97" x14ac:dyDescent="0.2">
      <c r="A1738">
        <v>2022</v>
      </c>
      <c r="B1738">
        <v>3</v>
      </c>
      <c r="C1738" s="262">
        <v>44635</v>
      </c>
      <c r="D1738">
        <v>415</v>
      </c>
      <c r="E1738">
        <v>656</v>
      </c>
      <c r="F1738">
        <v>47</v>
      </c>
      <c r="G1738" t="s">
        <v>287</v>
      </c>
      <c r="H1738" t="s">
        <v>288</v>
      </c>
      <c r="I1738" t="s">
        <v>201</v>
      </c>
      <c r="J1738">
        <v>3</v>
      </c>
      <c r="K1738">
        <v>1</v>
      </c>
      <c r="L1738">
        <v>148</v>
      </c>
      <c r="M1738">
        <v>137.63999999999999</v>
      </c>
      <c r="N1738">
        <v>158.36000000000001</v>
      </c>
      <c r="AM1738"/>
      <c r="AN1738"/>
      <c r="AP1738">
        <v>64</v>
      </c>
      <c r="AQ1738">
        <v>169</v>
      </c>
      <c r="AR1738"/>
      <c r="AS1738"/>
      <c r="BG1738">
        <v>0</v>
      </c>
      <c r="BH1738"/>
      <c r="BK1738">
        <v>690</v>
      </c>
      <c r="BV1738">
        <v>0</v>
      </c>
      <c r="BW1738">
        <v>690</v>
      </c>
      <c r="CG1738">
        <v>0</v>
      </c>
      <c r="CH1738">
        <v>0</v>
      </c>
      <c r="CI1738"/>
      <c r="CJ1738">
        <v>0.02</v>
      </c>
      <c r="CQ1738" t="s">
        <v>169</v>
      </c>
      <c r="CR1738" t="s">
        <v>179</v>
      </c>
      <c r="CS1738">
        <v>0</v>
      </c>
    </row>
    <row r="1739" spans="1:97" x14ac:dyDescent="0.2">
      <c r="A1739">
        <v>2022</v>
      </c>
      <c r="B1739">
        <v>3</v>
      </c>
      <c r="C1739" s="262">
        <v>44635</v>
      </c>
      <c r="D1739">
        <v>415</v>
      </c>
      <c r="E1739">
        <v>657</v>
      </c>
      <c r="F1739">
        <v>47</v>
      </c>
      <c r="G1739" t="s">
        <v>289</v>
      </c>
      <c r="H1739" t="s">
        <v>290</v>
      </c>
      <c r="I1739" t="s">
        <v>201</v>
      </c>
      <c r="J1739">
        <v>3</v>
      </c>
      <c r="K1739">
        <v>1</v>
      </c>
      <c r="L1739">
        <v>90</v>
      </c>
      <c r="M1739">
        <v>83.7</v>
      </c>
      <c r="N1739">
        <v>96.3</v>
      </c>
      <c r="AM1739"/>
      <c r="AN1739"/>
      <c r="AP1739">
        <v>64</v>
      </c>
      <c r="AQ1739">
        <v>169</v>
      </c>
      <c r="AR1739"/>
      <c r="AS1739"/>
      <c r="AV1739">
        <v>650</v>
      </c>
      <c r="BG1739">
        <v>0</v>
      </c>
      <c r="BH1739">
        <v>650</v>
      </c>
      <c r="BV1739">
        <v>0</v>
      </c>
      <c r="BW1739"/>
      <c r="CG1739">
        <v>0</v>
      </c>
      <c r="CH1739">
        <v>0</v>
      </c>
      <c r="CI1739"/>
      <c r="CJ1739">
        <v>0.02</v>
      </c>
      <c r="CQ1739" t="s">
        <v>169</v>
      </c>
      <c r="CR1739" t="s">
        <v>179</v>
      </c>
      <c r="CS1739">
        <v>0</v>
      </c>
    </row>
    <row r="1740" spans="1:97" x14ac:dyDescent="0.2">
      <c r="A1740">
        <v>2022</v>
      </c>
      <c r="B1740">
        <v>3</v>
      </c>
      <c r="C1740" s="262">
        <v>44635</v>
      </c>
      <c r="D1740">
        <v>334</v>
      </c>
      <c r="E1740">
        <v>254</v>
      </c>
      <c r="F1740">
        <v>49</v>
      </c>
      <c r="G1740" t="s">
        <v>200</v>
      </c>
      <c r="H1740" t="s">
        <v>168</v>
      </c>
      <c r="I1740" t="s">
        <v>201</v>
      </c>
      <c r="J1740">
        <v>4</v>
      </c>
      <c r="K1740">
        <v>2</v>
      </c>
      <c r="L1740">
        <v>203</v>
      </c>
      <c r="M1740">
        <v>188.79</v>
      </c>
      <c r="N1740">
        <v>217.21</v>
      </c>
      <c r="O1740">
        <v>239</v>
      </c>
      <c r="P1740">
        <v>236</v>
      </c>
      <c r="Q1740">
        <v>235</v>
      </c>
      <c r="R1740">
        <v>241</v>
      </c>
      <c r="S1740">
        <v>239</v>
      </c>
      <c r="T1740">
        <v>193</v>
      </c>
      <c r="U1740">
        <v>195</v>
      </c>
      <c r="V1740">
        <v>190</v>
      </c>
      <c r="W1740">
        <v>190</v>
      </c>
      <c r="X1740">
        <v>189</v>
      </c>
      <c r="Y1740">
        <v>153</v>
      </c>
      <c r="Z1740">
        <v>135</v>
      </c>
      <c r="AA1740">
        <v>306</v>
      </c>
      <c r="AB1740">
        <v>254</v>
      </c>
      <c r="AC1740">
        <v>260</v>
      </c>
      <c r="AD1740">
        <v>267</v>
      </c>
      <c r="AE1740">
        <v>280</v>
      </c>
      <c r="AF1740">
        <v>221</v>
      </c>
      <c r="AG1740">
        <v>198</v>
      </c>
      <c r="AH1740">
        <v>203</v>
      </c>
      <c r="AI1740">
        <v>189</v>
      </c>
      <c r="AJ1740">
        <v>201</v>
      </c>
      <c r="AK1740">
        <v>146</v>
      </c>
      <c r="AL1740">
        <v>146</v>
      </c>
      <c r="AM1740">
        <v>255.7</v>
      </c>
      <c r="AN1740">
        <v>196.9</v>
      </c>
      <c r="AP1740">
        <v>94</v>
      </c>
      <c r="AQ1740">
        <v>153</v>
      </c>
      <c r="AR1740">
        <v>6.2068965517241379</v>
      </c>
      <c r="AS1740">
        <v>6.2068965517241379</v>
      </c>
      <c r="AV1740">
        <v>1200</v>
      </c>
      <c r="AW1740">
        <v>10</v>
      </c>
      <c r="AX1740">
        <v>10</v>
      </c>
      <c r="AY1740">
        <v>10</v>
      </c>
      <c r="BG1740">
        <v>0</v>
      </c>
      <c r="BH1740">
        <v>1200</v>
      </c>
      <c r="BK1740">
        <v>1200</v>
      </c>
      <c r="BL1740">
        <v>3</v>
      </c>
      <c r="BM1740">
        <v>6</v>
      </c>
      <c r="BN1740">
        <v>5</v>
      </c>
      <c r="BV1740">
        <v>0</v>
      </c>
      <c r="BW1740">
        <v>1200</v>
      </c>
      <c r="BX1740">
        <v>6</v>
      </c>
      <c r="BY1740">
        <v>8</v>
      </c>
      <c r="BZ1740">
        <v>7</v>
      </c>
      <c r="CG1740">
        <v>0</v>
      </c>
      <c r="CH1740">
        <v>0</v>
      </c>
      <c r="CI1740">
        <v>2400</v>
      </c>
      <c r="CJ1740">
        <v>0.02</v>
      </c>
      <c r="CQ1740" t="s">
        <v>169</v>
      </c>
      <c r="CR1740" t="s">
        <v>170</v>
      </c>
      <c r="CS1740">
        <v>0</v>
      </c>
    </row>
    <row r="1741" spans="1:97" x14ac:dyDescent="0.2">
      <c r="A1741">
        <v>2022</v>
      </c>
      <c r="B1741">
        <v>3</v>
      </c>
      <c r="C1741" s="262">
        <v>44635</v>
      </c>
      <c r="D1741">
        <v>491</v>
      </c>
      <c r="E1741">
        <v>755</v>
      </c>
      <c r="F1741"/>
      <c r="G1741" t="s">
        <v>404</v>
      </c>
      <c r="H1741" t="s">
        <v>405</v>
      </c>
      <c r="K1741"/>
      <c r="L1741">
        <v>525</v>
      </c>
      <c r="M1741">
        <v>498.75</v>
      </c>
      <c r="N1741">
        <v>551.25</v>
      </c>
      <c r="O1741">
        <v>3188</v>
      </c>
      <c r="P1741">
        <v>3170</v>
      </c>
      <c r="Q1741">
        <v>3730</v>
      </c>
      <c r="R1741">
        <v>3493</v>
      </c>
      <c r="S1741">
        <v>3649</v>
      </c>
      <c r="T1741">
        <v>260</v>
      </c>
      <c r="U1741">
        <v>264</v>
      </c>
      <c r="V1741">
        <v>272</v>
      </c>
      <c r="W1741">
        <v>266</v>
      </c>
      <c r="X1741">
        <v>261</v>
      </c>
      <c r="AM1741">
        <v>3446</v>
      </c>
      <c r="AN1741">
        <v>264.60000000000002</v>
      </c>
      <c r="AP1741"/>
      <c r="AQ1741"/>
      <c r="AR1741"/>
      <c r="AS1741"/>
      <c r="BG1741"/>
      <c r="BH1741"/>
      <c r="BV1741"/>
      <c r="BW1741"/>
      <c r="CG1741">
        <v>0</v>
      </c>
      <c r="CH1741"/>
      <c r="CI1741"/>
      <c r="CQ1741" t="s">
        <v>399</v>
      </c>
      <c r="CS1741">
        <v>0</v>
      </c>
    </row>
    <row r="1742" spans="1:97" x14ac:dyDescent="0.2">
      <c r="A1742">
        <v>2022</v>
      </c>
      <c r="B1742">
        <v>3</v>
      </c>
      <c r="C1742" s="262">
        <v>44636</v>
      </c>
      <c r="D1742">
        <v>375</v>
      </c>
      <c r="E1742">
        <v>437</v>
      </c>
      <c r="F1742">
        <v>2</v>
      </c>
      <c r="G1742" t="s">
        <v>250</v>
      </c>
      <c r="H1742" t="s">
        <v>251</v>
      </c>
      <c r="I1742" t="s">
        <v>160</v>
      </c>
      <c r="J1742">
        <v>4</v>
      </c>
      <c r="K1742">
        <v>2</v>
      </c>
      <c r="L1742">
        <v>168</v>
      </c>
      <c r="M1742">
        <v>158.08799999999999</v>
      </c>
      <c r="N1742">
        <v>179.928</v>
      </c>
      <c r="Y1742">
        <v>123</v>
      </c>
      <c r="Z1742">
        <v>118</v>
      </c>
      <c r="AK1742">
        <v>111</v>
      </c>
      <c r="AL1742">
        <v>119</v>
      </c>
      <c r="AM1742"/>
      <c r="AN1742"/>
      <c r="AP1742">
        <v>120</v>
      </c>
      <c r="AQ1742">
        <v>120</v>
      </c>
      <c r="AR1742">
        <v>7.6923076923076934</v>
      </c>
      <c r="AS1742">
        <v>7.6923076923076934</v>
      </c>
      <c r="AV1742">
        <v>1375</v>
      </c>
      <c r="AW1742">
        <v>12</v>
      </c>
      <c r="AX1742">
        <v>22</v>
      </c>
      <c r="AZ1742">
        <v>18</v>
      </c>
      <c r="BG1742">
        <v>0</v>
      </c>
      <c r="BH1742">
        <v>1375</v>
      </c>
      <c r="BK1742">
        <v>1175</v>
      </c>
      <c r="BM1742">
        <v>5</v>
      </c>
      <c r="BN1742">
        <v>6</v>
      </c>
      <c r="BP1742">
        <v>4</v>
      </c>
      <c r="BV1742">
        <v>0</v>
      </c>
      <c r="BW1742">
        <v>1175</v>
      </c>
      <c r="BY1742">
        <v>13</v>
      </c>
      <c r="CG1742">
        <v>0</v>
      </c>
      <c r="CH1742">
        <v>0</v>
      </c>
      <c r="CI1742">
        <v>2550</v>
      </c>
      <c r="CJ1742">
        <v>1.4999999999999999E-2</v>
      </c>
      <c r="CQ1742" t="s">
        <v>174</v>
      </c>
      <c r="CR1742" t="s">
        <v>175</v>
      </c>
      <c r="CS1742">
        <v>0</v>
      </c>
    </row>
    <row r="1743" spans="1:97" x14ac:dyDescent="0.2">
      <c r="A1743">
        <v>2022</v>
      </c>
      <c r="B1743">
        <v>3</v>
      </c>
      <c r="C1743" s="262">
        <v>44636</v>
      </c>
      <c r="D1743">
        <v>375</v>
      </c>
      <c r="E1743">
        <v>437</v>
      </c>
      <c r="F1743">
        <v>3</v>
      </c>
      <c r="G1743" t="s">
        <v>250</v>
      </c>
      <c r="H1743" t="s">
        <v>251</v>
      </c>
      <c r="I1743" t="s">
        <v>160</v>
      </c>
      <c r="J1743">
        <v>4</v>
      </c>
      <c r="K1743">
        <v>2</v>
      </c>
      <c r="L1743">
        <v>168</v>
      </c>
      <c r="M1743">
        <v>158.08799999999999</v>
      </c>
      <c r="N1743">
        <v>179.928</v>
      </c>
      <c r="O1743">
        <v>234</v>
      </c>
      <c r="P1743">
        <v>239</v>
      </c>
      <c r="Q1743">
        <v>231</v>
      </c>
      <c r="R1743">
        <v>300</v>
      </c>
      <c r="S1743">
        <v>280</v>
      </c>
      <c r="T1743">
        <v>184</v>
      </c>
      <c r="U1743">
        <v>182</v>
      </c>
      <c r="V1743">
        <v>176</v>
      </c>
      <c r="W1743">
        <v>230</v>
      </c>
      <c r="X1743">
        <v>186</v>
      </c>
      <c r="AA1743">
        <v>237</v>
      </c>
      <c r="AC1743">
        <v>213</v>
      </c>
      <c r="AD1743">
        <v>214</v>
      </c>
      <c r="AE1743">
        <v>223</v>
      </c>
      <c r="AF1743">
        <v>180</v>
      </c>
      <c r="AH1743">
        <v>183</v>
      </c>
      <c r="AI1743">
        <v>172</v>
      </c>
      <c r="AJ1743">
        <v>183</v>
      </c>
      <c r="AM1743">
        <v>241.2222222222222</v>
      </c>
      <c r="AN1743">
        <v>186.2222222222222</v>
      </c>
      <c r="AP1743">
        <v>120</v>
      </c>
      <c r="AQ1743">
        <v>120</v>
      </c>
      <c r="AR1743"/>
      <c r="AS1743"/>
      <c r="BG1743">
        <v>0</v>
      </c>
      <c r="BH1743"/>
      <c r="BV1743">
        <v>0</v>
      </c>
      <c r="BW1743"/>
      <c r="CG1743">
        <v>0</v>
      </c>
      <c r="CH1743">
        <v>0</v>
      </c>
      <c r="CI1743"/>
      <c r="CJ1743">
        <v>1.4999999999999999E-2</v>
      </c>
      <c r="CQ1743" t="s">
        <v>174</v>
      </c>
      <c r="CR1743" t="s">
        <v>175</v>
      </c>
      <c r="CS1743">
        <v>0</v>
      </c>
    </row>
    <row r="1744" spans="1:97" x14ac:dyDescent="0.2">
      <c r="A1744">
        <v>2022</v>
      </c>
      <c r="B1744">
        <v>3</v>
      </c>
      <c r="C1744" s="262">
        <v>44636</v>
      </c>
      <c r="D1744">
        <v>434</v>
      </c>
      <c r="E1744">
        <v>751</v>
      </c>
      <c r="F1744">
        <v>3</v>
      </c>
      <c r="G1744" t="s">
        <v>193</v>
      </c>
      <c r="H1744" t="s">
        <v>194</v>
      </c>
      <c r="I1744" t="s">
        <v>160</v>
      </c>
      <c r="J1744">
        <v>1</v>
      </c>
      <c r="K1744">
        <v>4</v>
      </c>
      <c r="L1744">
        <v>1009</v>
      </c>
      <c r="M1744">
        <v>949.46900000000005</v>
      </c>
      <c r="N1744">
        <v>1080.6389999999999</v>
      </c>
      <c r="O1744">
        <v>1377</v>
      </c>
      <c r="T1744">
        <v>1140</v>
      </c>
      <c r="AM1744">
        <v>1377</v>
      </c>
      <c r="AN1744">
        <v>1140</v>
      </c>
      <c r="AP1744">
        <v>20</v>
      </c>
      <c r="AQ1744">
        <v>180</v>
      </c>
      <c r="AR1744"/>
      <c r="AS1744"/>
      <c r="AV1744">
        <v>360</v>
      </c>
      <c r="AW1744">
        <v>2</v>
      </c>
      <c r="AX1744">
        <v>2</v>
      </c>
      <c r="AY1744">
        <v>2</v>
      </c>
      <c r="BG1744">
        <v>0</v>
      </c>
      <c r="BH1744">
        <v>360</v>
      </c>
      <c r="BV1744">
        <v>0</v>
      </c>
      <c r="BW1744"/>
      <c r="CG1744">
        <v>0</v>
      </c>
      <c r="CH1744">
        <v>0</v>
      </c>
      <c r="CI1744"/>
      <c r="CJ1744">
        <v>1.4999999999999999E-2</v>
      </c>
      <c r="CQ1744" t="s">
        <v>174</v>
      </c>
      <c r="CR1744" t="s">
        <v>175</v>
      </c>
      <c r="CS1744">
        <v>0</v>
      </c>
    </row>
    <row r="1745" spans="1:97" x14ac:dyDescent="0.2">
      <c r="A1745">
        <v>2022</v>
      </c>
      <c r="B1745">
        <v>3</v>
      </c>
      <c r="C1745" s="262">
        <v>44636</v>
      </c>
      <c r="D1745">
        <v>434</v>
      </c>
      <c r="E1745">
        <v>752</v>
      </c>
      <c r="F1745">
        <v>3</v>
      </c>
      <c r="K1745"/>
      <c r="O1745">
        <v>58</v>
      </c>
      <c r="T1745">
        <v>54</v>
      </c>
      <c r="Y1745">
        <v>167</v>
      </c>
      <c r="AM1745">
        <v>58</v>
      </c>
      <c r="AN1745">
        <v>54</v>
      </c>
      <c r="AP1745"/>
      <c r="AQ1745"/>
      <c r="AR1745"/>
      <c r="AS1745"/>
      <c r="BG1745"/>
      <c r="BH1745"/>
      <c r="BK1745">
        <v>72</v>
      </c>
      <c r="BV1745"/>
      <c r="BW1745"/>
      <c r="CG1745">
        <v>0</v>
      </c>
      <c r="CH1745"/>
      <c r="CI1745"/>
      <c r="CJ1745">
        <v>1.4999999999999999E-2</v>
      </c>
      <c r="CS1745">
        <v>0</v>
      </c>
    </row>
    <row r="1746" spans="1:97" x14ac:dyDescent="0.2">
      <c r="A1746">
        <v>2022</v>
      </c>
      <c r="B1746">
        <v>3</v>
      </c>
      <c r="C1746" s="262">
        <v>44636</v>
      </c>
      <c r="D1746">
        <v>18</v>
      </c>
      <c r="E1746">
        <v>49</v>
      </c>
      <c r="F1746">
        <v>4</v>
      </c>
      <c r="G1746" t="s">
        <v>291</v>
      </c>
      <c r="H1746" t="s">
        <v>292</v>
      </c>
      <c r="I1746" t="s">
        <v>221</v>
      </c>
      <c r="J1746">
        <v>2</v>
      </c>
      <c r="K1746">
        <v>3</v>
      </c>
      <c r="L1746">
        <v>100</v>
      </c>
      <c r="M1746">
        <v>95.5</v>
      </c>
      <c r="N1746">
        <v>104.5</v>
      </c>
      <c r="O1746">
        <v>119</v>
      </c>
      <c r="P1746">
        <v>121</v>
      </c>
      <c r="Q1746">
        <v>125</v>
      </c>
      <c r="R1746">
        <v>183</v>
      </c>
      <c r="S1746">
        <v>164</v>
      </c>
      <c r="T1746">
        <v>100</v>
      </c>
      <c r="U1746">
        <v>101</v>
      </c>
      <c r="V1746">
        <v>101</v>
      </c>
      <c r="W1746">
        <v>111</v>
      </c>
      <c r="X1746">
        <v>108</v>
      </c>
      <c r="AA1746">
        <v>126</v>
      </c>
      <c r="AB1746">
        <v>135</v>
      </c>
      <c r="AC1746">
        <v>142</v>
      </c>
      <c r="AD1746">
        <v>138</v>
      </c>
      <c r="AE1746">
        <v>140</v>
      </c>
      <c r="AF1746">
        <v>106</v>
      </c>
      <c r="AG1746">
        <v>104</v>
      </c>
      <c r="AH1746">
        <v>105</v>
      </c>
      <c r="AI1746">
        <v>103</v>
      </c>
      <c r="AJ1746">
        <v>108</v>
      </c>
      <c r="AM1746">
        <v>139.30000000000001</v>
      </c>
      <c r="AN1746">
        <v>104.7</v>
      </c>
      <c r="AP1746">
        <v>101</v>
      </c>
      <c r="AQ1746">
        <v>107</v>
      </c>
      <c r="AR1746"/>
      <c r="AS1746"/>
      <c r="AV1746">
        <v>1764</v>
      </c>
      <c r="AW1746">
        <v>6</v>
      </c>
      <c r="AX1746">
        <v>4</v>
      </c>
      <c r="AY1746">
        <v>2</v>
      </c>
      <c r="BG1746">
        <v>0</v>
      </c>
      <c r="BH1746">
        <v>1764</v>
      </c>
      <c r="BK1746">
        <v>1260</v>
      </c>
      <c r="BL1746">
        <v>1</v>
      </c>
      <c r="BM1746">
        <v>2</v>
      </c>
      <c r="BN1746">
        <v>5</v>
      </c>
      <c r="BV1746">
        <v>0</v>
      </c>
      <c r="BW1746">
        <v>1260</v>
      </c>
      <c r="BX1746">
        <v>2</v>
      </c>
      <c r="BY1746">
        <v>2</v>
      </c>
      <c r="BZ1746">
        <v>2</v>
      </c>
      <c r="CG1746">
        <v>0</v>
      </c>
      <c r="CH1746">
        <v>0</v>
      </c>
      <c r="CI1746">
        <v>3024</v>
      </c>
      <c r="CJ1746">
        <v>1.4999999999999999E-2</v>
      </c>
      <c r="CQ1746" t="s">
        <v>174</v>
      </c>
      <c r="CR1746" t="s">
        <v>222</v>
      </c>
      <c r="CS1746">
        <v>0</v>
      </c>
    </row>
    <row r="1747" spans="1:97" x14ac:dyDescent="0.2">
      <c r="A1747">
        <v>2022</v>
      </c>
      <c r="B1747">
        <v>3</v>
      </c>
      <c r="C1747" s="262">
        <v>44636</v>
      </c>
      <c r="D1747">
        <v>18</v>
      </c>
      <c r="E1747">
        <v>50</v>
      </c>
      <c r="F1747">
        <v>4</v>
      </c>
      <c r="G1747" t="s">
        <v>294</v>
      </c>
      <c r="H1747" t="s">
        <v>295</v>
      </c>
      <c r="I1747" t="s">
        <v>221</v>
      </c>
      <c r="J1747">
        <v>2</v>
      </c>
      <c r="K1747">
        <v>3</v>
      </c>
      <c r="L1747">
        <v>54</v>
      </c>
      <c r="M1747">
        <v>51.57</v>
      </c>
      <c r="N1747">
        <v>56.43</v>
      </c>
      <c r="O1747">
        <v>60</v>
      </c>
      <c r="P1747">
        <v>60</v>
      </c>
      <c r="Q1747">
        <v>61</v>
      </c>
      <c r="R1747">
        <v>85</v>
      </c>
      <c r="S1747">
        <v>78</v>
      </c>
      <c r="T1747">
        <v>53</v>
      </c>
      <c r="U1747">
        <v>53</v>
      </c>
      <c r="V1747">
        <v>53</v>
      </c>
      <c r="W1747">
        <v>62</v>
      </c>
      <c r="X1747">
        <v>56</v>
      </c>
      <c r="Y1747">
        <v>107</v>
      </c>
      <c r="Z1747">
        <v>101</v>
      </c>
      <c r="AA1747">
        <v>63</v>
      </c>
      <c r="AB1747">
        <v>68</v>
      </c>
      <c r="AC1747">
        <v>70</v>
      </c>
      <c r="AD1747">
        <v>67</v>
      </c>
      <c r="AE1747">
        <v>66</v>
      </c>
      <c r="AF1747">
        <v>54</v>
      </c>
      <c r="AG1747">
        <v>55</v>
      </c>
      <c r="AH1747">
        <v>56</v>
      </c>
      <c r="AI1747">
        <v>54</v>
      </c>
      <c r="AJ1747">
        <v>55</v>
      </c>
      <c r="AK1747">
        <v>94</v>
      </c>
      <c r="AL1747">
        <v>107</v>
      </c>
      <c r="AM1747">
        <v>67.8</v>
      </c>
      <c r="AN1747">
        <v>55.1</v>
      </c>
      <c r="AP1747">
        <v>101</v>
      </c>
      <c r="AQ1747">
        <v>107</v>
      </c>
      <c r="AR1747">
        <v>17.647058823529409</v>
      </c>
      <c r="AS1747">
        <v>17.647058823529409</v>
      </c>
      <c r="AV1747">
        <v>1764</v>
      </c>
      <c r="AW1747">
        <v>4</v>
      </c>
      <c r="AX1747">
        <v>4</v>
      </c>
      <c r="AY1747">
        <v>4</v>
      </c>
      <c r="BG1747">
        <v>0</v>
      </c>
      <c r="BH1747">
        <v>1764</v>
      </c>
      <c r="BK1747">
        <v>1260</v>
      </c>
      <c r="BL1747">
        <v>3</v>
      </c>
      <c r="BN1747">
        <v>4</v>
      </c>
      <c r="BV1747">
        <v>0</v>
      </c>
      <c r="BW1747">
        <v>1260</v>
      </c>
      <c r="BX1747">
        <v>2</v>
      </c>
      <c r="BZ1747">
        <v>2</v>
      </c>
      <c r="CG1747">
        <v>0</v>
      </c>
      <c r="CH1747">
        <v>0</v>
      </c>
      <c r="CI1747">
        <v>3024</v>
      </c>
      <c r="CJ1747">
        <v>1.4999999999999999E-2</v>
      </c>
      <c r="CQ1747" t="s">
        <v>174</v>
      </c>
      <c r="CR1747" t="s">
        <v>222</v>
      </c>
      <c r="CS1747">
        <v>0</v>
      </c>
    </row>
    <row r="1748" spans="1:97" x14ac:dyDescent="0.2">
      <c r="A1748">
        <v>2022</v>
      </c>
      <c r="B1748">
        <v>3</v>
      </c>
      <c r="C1748" s="262">
        <v>44636</v>
      </c>
      <c r="D1748">
        <v>425</v>
      </c>
      <c r="E1748">
        <v>674</v>
      </c>
      <c r="F1748">
        <v>4</v>
      </c>
      <c r="G1748" t="s">
        <v>219</v>
      </c>
      <c r="H1748" t="s">
        <v>220</v>
      </c>
      <c r="I1748" t="s">
        <v>221</v>
      </c>
      <c r="J1748">
        <v>2</v>
      </c>
      <c r="K1748">
        <v>1</v>
      </c>
      <c r="L1748">
        <v>256</v>
      </c>
      <c r="M1748">
        <v>240.89599999999999</v>
      </c>
      <c r="N1748">
        <v>274.17599999999999</v>
      </c>
      <c r="AM1748"/>
      <c r="AN1748"/>
      <c r="AP1748">
        <v>60</v>
      </c>
      <c r="AQ1748">
        <v>120</v>
      </c>
      <c r="AR1748"/>
      <c r="AS1748"/>
      <c r="AV1748">
        <v>400</v>
      </c>
      <c r="BG1748">
        <v>0</v>
      </c>
      <c r="BH1748">
        <v>400</v>
      </c>
      <c r="BV1748">
        <v>0</v>
      </c>
      <c r="BW1748"/>
      <c r="CG1748">
        <v>0</v>
      </c>
      <c r="CH1748">
        <v>0</v>
      </c>
      <c r="CI1748"/>
      <c r="CJ1748">
        <v>1.4999999999999999E-2</v>
      </c>
      <c r="CQ1748" t="s">
        <v>174</v>
      </c>
      <c r="CR1748" t="s">
        <v>222</v>
      </c>
      <c r="CS1748">
        <v>0</v>
      </c>
    </row>
    <row r="1749" spans="1:97" x14ac:dyDescent="0.2">
      <c r="A1749">
        <v>2022</v>
      </c>
      <c r="B1749">
        <v>3</v>
      </c>
      <c r="C1749" s="262">
        <v>44636</v>
      </c>
      <c r="D1749">
        <v>124</v>
      </c>
      <c r="E1749">
        <v>688</v>
      </c>
      <c r="F1749">
        <v>5</v>
      </c>
      <c r="G1749" t="s">
        <v>274</v>
      </c>
      <c r="H1749" t="s">
        <v>275</v>
      </c>
      <c r="I1749" t="s">
        <v>160</v>
      </c>
      <c r="J1749">
        <v>2</v>
      </c>
      <c r="K1749">
        <v>2</v>
      </c>
      <c r="L1749">
        <v>200</v>
      </c>
      <c r="M1749">
        <v>180</v>
      </c>
      <c r="N1749">
        <v>220</v>
      </c>
      <c r="O1749">
        <v>253</v>
      </c>
      <c r="P1749">
        <v>258</v>
      </c>
      <c r="Q1749">
        <v>255</v>
      </c>
      <c r="R1749">
        <v>293</v>
      </c>
      <c r="S1749">
        <v>284</v>
      </c>
      <c r="T1749">
        <v>205</v>
      </c>
      <c r="U1749">
        <v>212</v>
      </c>
      <c r="V1749">
        <v>189</v>
      </c>
      <c r="W1749">
        <v>214</v>
      </c>
      <c r="X1749">
        <v>211</v>
      </c>
      <c r="AA1749">
        <v>326</v>
      </c>
      <c r="AB1749">
        <v>300</v>
      </c>
      <c r="AC1749">
        <v>298</v>
      </c>
      <c r="AD1749">
        <v>309</v>
      </c>
      <c r="AE1749">
        <v>290</v>
      </c>
      <c r="AF1749">
        <v>228</v>
      </c>
      <c r="AG1749">
        <v>190</v>
      </c>
      <c r="AH1749">
        <v>214</v>
      </c>
      <c r="AI1749">
        <v>210</v>
      </c>
      <c r="AJ1749">
        <v>206</v>
      </c>
      <c r="AM1749">
        <v>286.60000000000002</v>
      </c>
      <c r="AN1749">
        <v>207.9</v>
      </c>
      <c r="AP1749">
        <v>59</v>
      </c>
      <c r="AQ1749">
        <v>122</v>
      </c>
      <c r="AR1749"/>
      <c r="AS1749"/>
      <c r="AV1749">
        <v>530</v>
      </c>
      <c r="AW1749">
        <v>2</v>
      </c>
      <c r="AX1749">
        <v>1</v>
      </c>
      <c r="AY1749">
        <v>3</v>
      </c>
      <c r="BG1749">
        <v>0</v>
      </c>
      <c r="BH1749">
        <v>530</v>
      </c>
      <c r="BK1749">
        <v>900</v>
      </c>
      <c r="BL1749">
        <v>2</v>
      </c>
      <c r="BM1749">
        <v>3</v>
      </c>
      <c r="BN1749">
        <v>2</v>
      </c>
      <c r="BV1749">
        <v>0</v>
      </c>
      <c r="BW1749">
        <v>900</v>
      </c>
      <c r="BX1749">
        <v>2</v>
      </c>
      <c r="BY1749">
        <v>2</v>
      </c>
      <c r="BZ1749">
        <v>2</v>
      </c>
      <c r="CG1749">
        <v>0</v>
      </c>
      <c r="CH1749">
        <v>0</v>
      </c>
      <c r="CI1749">
        <v>1430</v>
      </c>
      <c r="CJ1749">
        <v>1.4999999999999999E-2</v>
      </c>
      <c r="CQ1749" t="s">
        <v>169</v>
      </c>
      <c r="CR1749" t="s">
        <v>179</v>
      </c>
      <c r="CS1749">
        <v>0</v>
      </c>
    </row>
    <row r="1750" spans="1:97" x14ac:dyDescent="0.2">
      <c r="A1750">
        <v>2022</v>
      </c>
      <c r="B1750">
        <v>3</v>
      </c>
      <c r="C1750" s="262">
        <v>44636</v>
      </c>
      <c r="D1750">
        <v>124</v>
      </c>
      <c r="E1750">
        <v>689</v>
      </c>
      <c r="F1750">
        <v>5</v>
      </c>
      <c r="G1750" t="s">
        <v>276</v>
      </c>
      <c r="H1750" t="s">
        <v>277</v>
      </c>
      <c r="I1750" t="s">
        <v>160</v>
      </c>
      <c r="J1750">
        <v>2</v>
      </c>
      <c r="K1750">
        <v>2</v>
      </c>
      <c r="L1750">
        <v>75</v>
      </c>
      <c r="M1750">
        <v>67.5</v>
      </c>
      <c r="N1750">
        <v>82.5</v>
      </c>
      <c r="O1750">
        <v>89</v>
      </c>
      <c r="P1750">
        <v>90</v>
      </c>
      <c r="Q1750">
        <v>92</v>
      </c>
      <c r="R1750">
        <v>107</v>
      </c>
      <c r="S1750">
        <v>96</v>
      </c>
      <c r="T1750">
        <v>80</v>
      </c>
      <c r="U1750">
        <v>80</v>
      </c>
      <c r="V1750">
        <v>78</v>
      </c>
      <c r="W1750">
        <v>84</v>
      </c>
      <c r="X1750">
        <v>82</v>
      </c>
      <c r="AA1750">
        <v>115</v>
      </c>
      <c r="AB1750">
        <v>127</v>
      </c>
      <c r="AC1750">
        <v>112</v>
      </c>
      <c r="AD1750">
        <v>110</v>
      </c>
      <c r="AE1750">
        <v>107</v>
      </c>
      <c r="AF1750">
        <v>89</v>
      </c>
      <c r="AG1750">
        <v>90</v>
      </c>
      <c r="AH1750">
        <v>84</v>
      </c>
      <c r="AI1750">
        <v>84</v>
      </c>
      <c r="AJ1750">
        <v>83</v>
      </c>
      <c r="AM1750">
        <v>104.5</v>
      </c>
      <c r="AN1750">
        <v>83.4</v>
      </c>
      <c r="AP1750">
        <v>59</v>
      </c>
      <c r="AQ1750">
        <v>122</v>
      </c>
      <c r="AR1750"/>
      <c r="AS1750"/>
      <c r="AV1750">
        <v>702</v>
      </c>
      <c r="AW1750">
        <v>4</v>
      </c>
      <c r="AX1750">
        <v>6</v>
      </c>
      <c r="AY1750">
        <v>8</v>
      </c>
      <c r="BG1750">
        <v>0</v>
      </c>
      <c r="BH1750">
        <v>702</v>
      </c>
      <c r="BK1750">
        <v>594</v>
      </c>
      <c r="BL1750">
        <v>1</v>
      </c>
      <c r="BM1750">
        <v>1</v>
      </c>
      <c r="BN1750">
        <v>4</v>
      </c>
      <c r="BV1750">
        <v>0</v>
      </c>
      <c r="BW1750">
        <v>594</v>
      </c>
      <c r="BX1750">
        <v>2</v>
      </c>
      <c r="BY1750">
        <v>3</v>
      </c>
      <c r="BZ1750">
        <v>6</v>
      </c>
      <c r="CG1750">
        <v>0</v>
      </c>
      <c r="CH1750">
        <v>0</v>
      </c>
      <c r="CI1750">
        <v>1296</v>
      </c>
      <c r="CJ1750">
        <v>1.4999999999999999E-2</v>
      </c>
      <c r="CQ1750" t="s">
        <v>169</v>
      </c>
      <c r="CR1750" t="s">
        <v>179</v>
      </c>
      <c r="CS1750">
        <v>0</v>
      </c>
    </row>
    <row r="1751" spans="1:97" x14ac:dyDescent="0.2">
      <c r="A1751">
        <v>2022</v>
      </c>
      <c r="B1751">
        <v>3</v>
      </c>
      <c r="C1751" s="262">
        <v>44636</v>
      </c>
      <c r="D1751">
        <v>125</v>
      </c>
      <c r="E1751">
        <v>690</v>
      </c>
      <c r="F1751">
        <v>6</v>
      </c>
      <c r="G1751" t="s">
        <v>231</v>
      </c>
      <c r="H1751" t="s">
        <v>232</v>
      </c>
      <c r="I1751" t="s">
        <v>160</v>
      </c>
      <c r="J1751">
        <v>4</v>
      </c>
      <c r="K1751">
        <v>4</v>
      </c>
      <c r="L1751">
        <v>170</v>
      </c>
      <c r="M1751">
        <v>153</v>
      </c>
      <c r="N1751">
        <v>187</v>
      </c>
      <c r="O1751">
        <v>163</v>
      </c>
      <c r="P1751">
        <v>168</v>
      </c>
      <c r="Q1751">
        <v>164</v>
      </c>
      <c r="R1751">
        <v>181</v>
      </c>
      <c r="S1751">
        <v>186</v>
      </c>
      <c r="T1751">
        <v>157</v>
      </c>
      <c r="U1751">
        <v>158</v>
      </c>
      <c r="V1751">
        <v>155</v>
      </c>
      <c r="W1751">
        <v>152</v>
      </c>
      <c r="X1751">
        <v>174</v>
      </c>
      <c r="AA1751">
        <v>187</v>
      </c>
      <c r="AB1751">
        <v>186</v>
      </c>
      <c r="AC1751">
        <v>160</v>
      </c>
      <c r="AD1751">
        <v>196</v>
      </c>
      <c r="AE1751">
        <v>190</v>
      </c>
      <c r="AF1751">
        <v>160</v>
      </c>
      <c r="AG1751">
        <v>160</v>
      </c>
      <c r="AH1751">
        <v>150</v>
      </c>
      <c r="AI1751">
        <v>160</v>
      </c>
      <c r="AJ1751">
        <v>149</v>
      </c>
      <c r="AM1751">
        <v>178.1</v>
      </c>
      <c r="AN1751">
        <v>157.5</v>
      </c>
      <c r="AP1751">
        <v>120</v>
      </c>
      <c r="AQ1751">
        <v>120</v>
      </c>
      <c r="AR1751"/>
      <c r="AS1751"/>
      <c r="AV1751">
        <v>792</v>
      </c>
      <c r="AW1751">
        <v>2</v>
      </c>
      <c r="AX1751">
        <v>4</v>
      </c>
      <c r="AY1751">
        <v>2</v>
      </c>
      <c r="BG1751">
        <v>0</v>
      </c>
      <c r="BH1751">
        <v>792</v>
      </c>
      <c r="BK1751">
        <v>1248</v>
      </c>
      <c r="BL1751">
        <v>2</v>
      </c>
      <c r="BM1751">
        <v>4</v>
      </c>
      <c r="BN1751">
        <v>6</v>
      </c>
      <c r="BV1751">
        <v>0</v>
      </c>
      <c r="BW1751">
        <v>1248</v>
      </c>
      <c r="BX1751">
        <v>1</v>
      </c>
      <c r="BY1751">
        <v>2</v>
      </c>
      <c r="BZ1751">
        <v>2</v>
      </c>
      <c r="CG1751">
        <v>0</v>
      </c>
      <c r="CH1751">
        <v>0</v>
      </c>
      <c r="CI1751">
        <v>2040</v>
      </c>
      <c r="CJ1751">
        <v>1.4999999999999999E-2</v>
      </c>
      <c r="CQ1751" t="s">
        <v>229</v>
      </c>
      <c r="CR1751" t="s">
        <v>230</v>
      </c>
      <c r="CS1751">
        <v>0</v>
      </c>
    </row>
    <row r="1752" spans="1:97" x14ac:dyDescent="0.2">
      <c r="A1752">
        <v>2022</v>
      </c>
      <c r="B1752">
        <v>3</v>
      </c>
      <c r="C1752" s="262">
        <v>44636</v>
      </c>
      <c r="D1752">
        <v>125</v>
      </c>
      <c r="E1752">
        <v>691</v>
      </c>
      <c r="F1752">
        <v>6</v>
      </c>
      <c r="G1752" t="s">
        <v>227</v>
      </c>
      <c r="H1752" t="s">
        <v>228</v>
      </c>
      <c r="I1752" t="s">
        <v>160</v>
      </c>
      <c r="J1752">
        <v>4</v>
      </c>
      <c r="K1752">
        <v>4</v>
      </c>
      <c r="L1752">
        <v>194</v>
      </c>
      <c r="M1752">
        <v>174.6</v>
      </c>
      <c r="N1752">
        <v>213.4</v>
      </c>
      <c r="O1752">
        <v>196</v>
      </c>
      <c r="P1752">
        <v>195</v>
      </c>
      <c r="Q1752">
        <v>192</v>
      </c>
      <c r="R1752">
        <v>215</v>
      </c>
      <c r="S1752">
        <v>211</v>
      </c>
      <c r="T1752">
        <v>183</v>
      </c>
      <c r="U1752">
        <v>190</v>
      </c>
      <c r="V1752">
        <v>182</v>
      </c>
      <c r="W1752">
        <v>186</v>
      </c>
      <c r="X1752">
        <v>172</v>
      </c>
      <c r="Y1752">
        <v>131</v>
      </c>
      <c r="Z1752">
        <v>126</v>
      </c>
      <c r="AA1752">
        <v>212</v>
      </c>
      <c r="AB1752">
        <v>217</v>
      </c>
      <c r="AC1752">
        <v>199</v>
      </c>
      <c r="AD1752">
        <v>189</v>
      </c>
      <c r="AE1752">
        <v>218</v>
      </c>
      <c r="AF1752">
        <v>185</v>
      </c>
      <c r="AG1752">
        <v>182</v>
      </c>
      <c r="AH1752">
        <v>181</v>
      </c>
      <c r="AI1752">
        <v>170</v>
      </c>
      <c r="AJ1752">
        <v>171</v>
      </c>
      <c r="AK1752">
        <v>122</v>
      </c>
      <c r="AL1752">
        <v>128</v>
      </c>
      <c r="AM1752">
        <v>204.4</v>
      </c>
      <c r="AN1752">
        <v>180.2</v>
      </c>
      <c r="AP1752">
        <v>120</v>
      </c>
      <c r="AQ1752">
        <v>120</v>
      </c>
      <c r="AR1752">
        <v>7.1428571428571432</v>
      </c>
      <c r="AS1752">
        <v>7.1428571428571432</v>
      </c>
      <c r="AV1752">
        <v>792</v>
      </c>
      <c r="AW1752">
        <v>4</v>
      </c>
      <c r="AX1752">
        <v>2</v>
      </c>
      <c r="AY1752">
        <v>2</v>
      </c>
      <c r="BG1752">
        <v>0</v>
      </c>
      <c r="BH1752">
        <v>792</v>
      </c>
      <c r="BK1752">
        <v>1248</v>
      </c>
      <c r="BL1752">
        <v>4</v>
      </c>
      <c r="BM1752">
        <v>3</v>
      </c>
      <c r="BN1752">
        <v>5</v>
      </c>
      <c r="BV1752">
        <v>0</v>
      </c>
      <c r="BW1752">
        <v>1248</v>
      </c>
      <c r="BX1752">
        <v>2</v>
      </c>
      <c r="BY1752">
        <v>1</v>
      </c>
      <c r="BZ1752">
        <v>1</v>
      </c>
      <c r="CG1752">
        <v>0</v>
      </c>
      <c r="CH1752">
        <v>0</v>
      </c>
      <c r="CI1752">
        <v>2040</v>
      </c>
      <c r="CJ1752">
        <v>1.4999999999999999E-2</v>
      </c>
      <c r="CQ1752" t="s">
        <v>229</v>
      </c>
      <c r="CR1752" t="s">
        <v>230</v>
      </c>
      <c r="CS1752">
        <v>0</v>
      </c>
    </row>
    <row r="1753" spans="1:97" x14ac:dyDescent="0.2">
      <c r="A1753">
        <v>2022</v>
      </c>
      <c r="B1753">
        <v>3</v>
      </c>
      <c r="C1753" s="262">
        <v>44636</v>
      </c>
      <c r="D1753">
        <v>383</v>
      </c>
      <c r="E1753">
        <v>550</v>
      </c>
      <c r="F1753">
        <v>6</v>
      </c>
      <c r="G1753" t="s">
        <v>382</v>
      </c>
      <c r="H1753" t="s">
        <v>383</v>
      </c>
      <c r="I1753" t="s">
        <v>160</v>
      </c>
      <c r="J1753">
        <v>3</v>
      </c>
      <c r="K1753">
        <v>1</v>
      </c>
      <c r="L1753">
        <v>35</v>
      </c>
      <c r="M1753">
        <v>32.024999999999999</v>
      </c>
      <c r="N1753">
        <v>38.045000000000002</v>
      </c>
      <c r="AA1753">
        <v>51</v>
      </c>
      <c r="AB1753">
        <v>50</v>
      </c>
      <c r="AC1753">
        <v>49</v>
      </c>
      <c r="AD1753">
        <v>50</v>
      </c>
      <c r="AE1753">
        <v>52</v>
      </c>
      <c r="AF1753">
        <v>40</v>
      </c>
      <c r="AG1753">
        <v>38</v>
      </c>
      <c r="AH1753">
        <v>36</v>
      </c>
      <c r="AI1753">
        <v>38</v>
      </c>
      <c r="AJ1753">
        <v>33</v>
      </c>
      <c r="AK1753">
        <v>90</v>
      </c>
      <c r="AL1753">
        <v>95</v>
      </c>
      <c r="AM1753">
        <v>50.4</v>
      </c>
      <c r="AN1753">
        <v>37</v>
      </c>
      <c r="AP1753">
        <v>114</v>
      </c>
      <c r="AQ1753">
        <v>95</v>
      </c>
      <c r="AR1753">
        <v>13.043478260869559</v>
      </c>
      <c r="AS1753">
        <v>13.043478260869559</v>
      </c>
      <c r="BG1753">
        <v>0</v>
      </c>
      <c r="BH1753"/>
      <c r="BK1753">
        <v>600</v>
      </c>
      <c r="BL1753">
        <v>4</v>
      </c>
      <c r="BN1753">
        <v>4</v>
      </c>
      <c r="BP1753">
        <v>5</v>
      </c>
      <c r="BV1753">
        <v>0</v>
      </c>
      <c r="BW1753">
        <v>600</v>
      </c>
      <c r="CG1753">
        <v>0</v>
      </c>
      <c r="CH1753">
        <v>0</v>
      </c>
      <c r="CI1753"/>
      <c r="CJ1753">
        <v>1.4999999999999999E-2</v>
      </c>
      <c r="CQ1753" t="s">
        <v>174</v>
      </c>
      <c r="CR1753" t="s">
        <v>175</v>
      </c>
      <c r="CS1753">
        <v>0</v>
      </c>
    </row>
    <row r="1754" spans="1:97" x14ac:dyDescent="0.2">
      <c r="A1754">
        <v>2022</v>
      </c>
      <c r="B1754">
        <v>3</v>
      </c>
      <c r="C1754" s="262">
        <v>44636</v>
      </c>
      <c r="D1754">
        <v>236</v>
      </c>
      <c r="E1754">
        <v>160</v>
      </c>
      <c r="F1754">
        <v>7</v>
      </c>
      <c r="G1754" t="s">
        <v>214</v>
      </c>
      <c r="H1754" t="s">
        <v>215</v>
      </c>
      <c r="I1754" t="s">
        <v>160</v>
      </c>
      <c r="J1754">
        <v>2</v>
      </c>
      <c r="K1754">
        <v>1</v>
      </c>
      <c r="L1754">
        <v>200</v>
      </c>
      <c r="M1754">
        <v>186</v>
      </c>
      <c r="N1754">
        <v>214</v>
      </c>
      <c r="Y1754">
        <v>95</v>
      </c>
      <c r="Z1754">
        <v>95</v>
      </c>
      <c r="AA1754">
        <v>277</v>
      </c>
      <c r="AB1754">
        <v>330</v>
      </c>
      <c r="AC1754">
        <v>261</v>
      </c>
      <c r="AD1754">
        <v>240</v>
      </c>
      <c r="AE1754">
        <v>260</v>
      </c>
      <c r="AF1754">
        <v>195</v>
      </c>
      <c r="AG1754">
        <v>200</v>
      </c>
      <c r="AH1754">
        <v>201</v>
      </c>
      <c r="AI1754">
        <v>189</v>
      </c>
      <c r="AJ1754">
        <v>181</v>
      </c>
      <c r="AK1754">
        <v>95</v>
      </c>
      <c r="AL1754">
        <v>95</v>
      </c>
      <c r="AM1754">
        <v>273.60000000000002</v>
      </c>
      <c r="AN1754">
        <v>193.2</v>
      </c>
      <c r="AP1754">
        <v>76</v>
      </c>
      <c r="AQ1754">
        <v>95</v>
      </c>
      <c r="AR1754">
        <v>18.94736842105263</v>
      </c>
      <c r="AS1754">
        <v>18.94736842105263</v>
      </c>
      <c r="AV1754">
        <v>1326</v>
      </c>
      <c r="AW1754">
        <v>4</v>
      </c>
      <c r="AX1754">
        <v>6</v>
      </c>
      <c r="AY1754">
        <v>4</v>
      </c>
      <c r="BG1754">
        <v>0</v>
      </c>
      <c r="BH1754">
        <v>1326</v>
      </c>
      <c r="BK1754">
        <v>1164</v>
      </c>
      <c r="BM1754">
        <v>2</v>
      </c>
      <c r="BN1754">
        <v>8</v>
      </c>
      <c r="BV1754">
        <v>0</v>
      </c>
      <c r="BW1754">
        <v>1164</v>
      </c>
      <c r="BY1754">
        <v>8</v>
      </c>
      <c r="BZ1754">
        <v>12</v>
      </c>
      <c r="CG1754">
        <v>0</v>
      </c>
      <c r="CH1754">
        <v>0</v>
      </c>
      <c r="CI1754">
        <v>2490</v>
      </c>
      <c r="CJ1754">
        <v>1.4999999999999999E-2</v>
      </c>
      <c r="CQ1754" t="s">
        <v>216</v>
      </c>
      <c r="CR1754" t="s">
        <v>217</v>
      </c>
      <c r="CS1754">
        <v>0</v>
      </c>
    </row>
    <row r="1755" spans="1:97" x14ac:dyDescent="0.2">
      <c r="A1755">
        <v>2022</v>
      </c>
      <c r="B1755">
        <v>3</v>
      </c>
      <c r="C1755" s="262">
        <v>44636</v>
      </c>
      <c r="D1755">
        <v>241</v>
      </c>
      <c r="E1755">
        <v>165</v>
      </c>
      <c r="F1755">
        <v>7</v>
      </c>
      <c r="G1755" t="s">
        <v>441</v>
      </c>
      <c r="H1755" t="s">
        <v>442</v>
      </c>
      <c r="I1755" t="s">
        <v>160</v>
      </c>
      <c r="J1755">
        <v>2</v>
      </c>
      <c r="K1755">
        <v>2</v>
      </c>
      <c r="L1755">
        <v>706</v>
      </c>
      <c r="M1755">
        <v>656.58</v>
      </c>
      <c r="N1755">
        <v>755.42</v>
      </c>
      <c r="Q1755">
        <v>780</v>
      </c>
      <c r="R1755">
        <v>791</v>
      </c>
      <c r="S1755">
        <v>762</v>
      </c>
      <c r="V1755">
        <v>665</v>
      </c>
      <c r="W1755">
        <v>695</v>
      </c>
      <c r="X1755">
        <v>644</v>
      </c>
      <c r="Z1755">
        <v>102</v>
      </c>
      <c r="AA1755">
        <v>783</v>
      </c>
      <c r="AB1755">
        <v>836</v>
      </c>
      <c r="AC1755">
        <v>742</v>
      </c>
      <c r="AD1755">
        <v>758</v>
      </c>
      <c r="AE1755">
        <v>768</v>
      </c>
      <c r="AF1755">
        <v>672</v>
      </c>
      <c r="AG1755">
        <v>680</v>
      </c>
      <c r="AH1755">
        <v>655</v>
      </c>
      <c r="AI1755">
        <v>684</v>
      </c>
      <c r="AJ1755">
        <v>659</v>
      </c>
      <c r="AK1755">
        <v>108</v>
      </c>
      <c r="AL1755">
        <v>123</v>
      </c>
      <c r="AM1755">
        <v>777.5</v>
      </c>
      <c r="AN1755">
        <v>669.25</v>
      </c>
      <c r="AP1755">
        <v>60</v>
      </c>
      <c r="AQ1755">
        <v>120</v>
      </c>
      <c r="AR1755">
        <v>16.216216216216221</v>
      </c>
      <c r="AS1755">
        <v>16.216216216216221</v>
      </c>
      <c r="AV1755">
        <v>355</v>
      </c>
      <c r="AW1755">
        <v>4</v>
      </c>
      <c r="AX1755">
        <v>4</v>
      </c>
      <c r="AY1755">
        <v>8</v>
      </c>
      <c r="BG1755">
        <v>0</v>
      </c>
      <c r="BH1755">
        <v>355</v>
      </c>
      <c r="BK1755">
        <v>710</v>
      </c>
      <c r="BL1755">
        <v>6</v>
      </c>
      <c r="BN1755">
        <v>4</v>
      </c>
      <c r="BP1755">
        <v>3</v>
      </c>
      <c r="BV1755">
        <v>0</v>
      </c>
      <c r="BW1755">
        <v>710</v>
      </c>
      <c r="BX1755">
        <v>5</v>
      </c>
      <c r="BZ1755">
        <v>6</v>
      </c>
      <c r="CG1755">
        <v>0</v>
      </c>
      <c r="CH1755">
        <v>0</v>
      </c>
      <c r="CI1755">
        <v>1065</v>
      </c>
      <c r="CJ1755">
        <v>1.4999999999999999E-2</v>
      </c>
      <c r="CQ1755" t="s">
        <v>165</v>
      </c>
      <c r="CR1755" t="s">
        <v>165</v>
      </c>
      <c r="CS1755">
        <v>0</v>
      </c>
    </row>
    <row r="1756" spans="1:97" x14ac:dyDescent="0.2">
      <c r="A1756">
        <v>2022</v>
      </c>
      <c r="B1756">
        <v>3</v>
      </c>
      <c r="C1756" s="262">
        <v>44636</v>
      </c>
      <c r="D1756">
        <v>47</v>
      </c>
      <c r="E1756">
        <v>122</v>
      </c>
      <c r="F1756">
        <v>8</v>
      </c>
      <c r="G1756" t="s">
        <v>224</v>
      </c>
      <c r="H1756" t="s">
        <v>225</v>
      </c>
      <c r="I1756" t="s">
        <v>221</v>
      </c>
      <c r="J1756">
        <v>2</v>
      </c>
      <c r="K1756">
        <v>1</v>
      </c>
      <c r="L1756">
        <v>280</v>
      </c>
      <c r="M1756">
        <v>267.39999999999998</v>
      </c>
      <c r="N1756">
        <v>292.60000000000002</v>
      </c>
      <c r="AM1756"/>
      <c r="AN1756"/>
      <c r="AP1756">
        <v>64</v>
      </c>
      <c r="AQ1756">
        <v>113</v>
      </c>
      <c r="AR1756"/>
      <c r="AS1756"/>
      <c r="AV1756">
        <v>1600</v>
      </c>
      <c r="BG1756">
        <v>0</v>
      </c>
      <c r="BH1756">
        <v>1600</v>
      </c>
      <c r="BV1756">
        <v>0</v>
      </c>
      <c r="BW1756"/>
      <c r="CG1756">
        <v>0</v>
      </c>
      <c r="CH1756">
        <v>0</v>
      </c>
      <c r="CI1756"/>
      <c r="CJ1756">
        <v>1.4999999999999999E-2</v>
      </c>
      <c r="CQ1756" t="s">
        <v>174</v>
      </c>
      <c r="CR1756" t="s">
        <v>222</v>
      </c>
      <c r="CS1756">
        <v>0</v>
      </c>
    </row>
    <row r="1757" spans="1:97" x14ac:dyDescent="0.2">
      <c r="A1757">
        <v>2022</v>
      </c>
      <c r="B1757">
        <v>3</v>
      </c>
      <c r="C1757" s="262">
        <v>44636</v>
      </c>
      <c r="D1757">
        <v>418</v>
      </c>
      <c r="E1757">
        <v>662</v>
      </c>
      <c r="F1757">
        <v>8</v>
      </c>
      <c r="G1757" t="s">
        <v>454</v>
      </c>
      <c r="H1757" t="s">
        <v>455</v>
      </c>
      <c r="I1757" t="s">
        <v>379</v>
      </c>
      <c r="J1757">
        <v>1</v>
      </c>
      <c r="K1757">
        <v>4</v>
      </c>
      <c r="L1757">
        <v>386</v>
      </c>
      <c r="M1757">
        <v>355.12</v>
      </c>
      <c r="N1757">
        <v>416.88</v>
      </c>
      <c r="O1757">
        <v>597</v>
      </c>
      <c r="P1757">
        <v>588</v>
      </c>
      <c r="T1757">
        <v>439</v>
      </c>
      <c r="U1757">
        <v>422</v>
      </c>
      <c r="AM1757">
        <v>592.5</v>
      </c>
      <c r="AN1757">
        <v>430.5</v>
      </c>
      <c r="AP1757">
        <v>21</v>
      </c>
      <c r="AQ1757">
        <v>171</v>
      </c>
      <c r="AR1757"/>
      <c r="AS1757"/>
      <c r="AV1757">
        <v>192</v>
      </c>
      <c r="AW1757">
        <v>4</v>
      </c>
      <c r="AX1757">
        <v>2</v>
      </c>
      <c r="AY1757">
        <v>4</v>
      </c>
      <c r="BG1757">
        <v>0</v>
      </c>
      <c r="BH1757">
        <v>192</v>
      </c>
      <c r="BK1757">
        <v>96</v>
      </c>
      <c r="BV1757">
        <v>0</v>
      </c>
      <c r="BW1757">
        <v>96</v>
      </c>
      <c r="CG1757">
        <v>0</v>
      </c>
      <c r="CH1757">
        <v>0</v>
      </c>
      <c r="CI1757">
        <v>288</v>
      </c>
      <c r="CJ1757">
        <v>1.4999999999999999E-2</v>
      </c>
      <c r="CQ1757" t="s">
        <v>380</v>
      </c>
      <c r="CR1757" t="s">
        <v>381</v>
      </c>
      <c r="CS1757">
        <v>0</v>
      </c>
    </row>
    <row r="1758" spans="1:97" x14ac:dyDescent="0.2">
      <c r="A1758">
        <v>2022</v>
      </c>
      <c r="B1758">
        <v>3</v>
      </c>
      <c r="C1758" s="262">
        <v>44636</v>
      </c>
      <c r="D1758">
        <v>418</v>
      </c>
      <c r="E1758">
        <v>663</v>
      </c>
      <c r="F1758">
        <v>8</v>
      </c>
      <c r="G1758" t="s">
        <v>456</v>
      </c>
      <c r="H1758" t="s">
        <v>457</v>
      </c>
      <c r="I1758" t="s">
        <v>379</v>
      </c>
      <c r="J1758">
        <v>1</v>
      </c>
      <c r="K1758">
        <v>4</v>
      </c>
      <c r="L1758">
        <v>341</v>
      </c>
      <c r="M1758">
        <v>313.72000000000003</v>
      </c>
      <c r="N1758">
        <v>368.28</v>
      </c>
      <c r="O1758">
        <v>553</v>
      </c>
      <c r="P1758">
        <v>568</v>
      </c>
      <c r="T1758">
        <v>406</v>
      </c>
      <c r="U1758">
        <v>412</v>
      </c>
      <c r="AM1758">
        <v>560.5</v>
      </c>
      <c r="AN1758">
        <v>409</v>
      </c>
      <c r="AP1758">
        <v>21</v>
      </c>
      <c r="AQ1758">
        <v>171</v>
      </c>
      <c r="AR1758"/>
      <c r="AS1758"/>
      <c r="BG1758">
        <v>0</v>
      </c>
      <c r="BH1758"/>
      <c r="BV1758">
        <v>0</v>
      </c>
      <c r="BW1758"/>
      <c r="CG1758">
        <v>0</v>
      </c>
      <c r="CH1758">
        <v>0</v>
      </c>
      <c r="CI1758"/>
      <c r="CJ1758">
        <v>1.4999999999999999E-2</v>
      </c>
      <c r="CQ1758" t="s">
        <v>380</v>
      </c>
      <c r="CR1758" t="s">
        <v>381</v>
      </c>
      <c r="CS1758">
        <v>0</v>
      </c>
    </row>
    <row r="1759" spans="1:97" x14ac:dyDescent="0.2">
      <c r="A1759">
        <v>2022</v>
      </c>
      <c r="B1759">
        <v>3</v>
      </c>
      <c r="C1759" s="262">
        <v>44636</v>
      </c>
      <c r="D1759">
        <v>418</v>
      </c>
      <c r="E1759">
        <v>664</v>
      </c>
      <c r="F1759">
        <v>8</v>
      </c>
      <c r="G1759" t="s">
        <v>458</v>
      </c>
      <c r="H1759" t="s">
        <v>459</v>
      </c>
      <c r="I1759" t="s">
        <v>379</v>
      </c>
      <c r="J1759">
        <v>1</v>
      </c>
      <c r="K1759">
        <v>4</v>
      </c>
      <c r="L1759">
        <v>110</v>
      </c>
      <c r="M1759">
        <v>101.2</v>
      </c>
      <c r="N1759">
        <v>118.8</v>
      </c>
      <c r="O1759">
        <v>172</v>
      </c>
      <c r="P1759">
        <v>186</v>
      </c>
      <c r="T1759">
        <v>126</v>
      </c>
      <c r="U1759">
        <v>125</v>
      </c>
      <c r="AM1759">
        <v>179</v>
      </c>
      <c r="AN1759">
        <v>125.5</v>
      </c>
      <c r="AP1759">
        <v>21</v>
      </c>
      <c r="AQ1759">
        <v>171</v>
      </c>
      <c r="AR1759"/>
      <c r="AS1759"/>
      <c r="BG1759">
        <v>0</v>
      </c>
      <c r="BH1759"/>
      <c r="BV1759">
        <v>0</v>
      </c>
      <c r="BW1759"/>
      <c r="CG1759">
        <v>0</v>
      </c>
      <c r="CH1759">
        <v>0</v>
      </c>
      <c r="CI1759"/>
      <c r="CJ1759">
        <v>1.4999999999999999E-2</v>
      </c>
      <c r="CQ1759" t="s">
        <v>380</v>
      </c>
      <c r="CR1759" t="s">
        <v>381</v>
      </c>
      <c r="CS1759">
        <v>0</v>
      </c>
    </row>
    <row r="1760" spans="1:97" x14ac:dyDescent="0.2">
      <c r="A1760">
        <v>2022</v>
      </c>
      <c r="B1760">
        <v>3</v>
      </c>
      <c r="C1760" s="262">
        <v>44636</v>
      </c>
      <c r="D1760">
        <v>418</v>
      </c>
      <c r="E1760">
        <v>665</v>
      </c>
      <c r="F1760">
        <v>8</v>
      </c>
      <c r="G1760" t="s">
        <v>377</v>
      </c>
      <c r="H1760" t="s">
        <v>378</v>
      </c>
      <c r="I1760" t="s">
        <v>379</v>
      </c>
      <c r="J1760">
        <v>1</v>
      </c>
      <c r="K1760">
        <v>4</v>
      </c>
      <c r="L1760">
        <v>110</v>
      </c>
      <c r="M1760">
        <v>101.2</v>
      </c>
      <c r="N1760">
        <v>118.8</v>
      </c>
      <c r="O1760">
        <v>172</v>
      </c>
      <c r="P1760">
        <v>186</v>
      </c>
      <c r="T1760">
        <v>126</v>
      </c>
      <c r="U1760">
        <v>125</v>
      </c>
      <c r="Y1760">
        <v>176</v>
      </c>
      <c r="AM1760">
        <v>179</v>
      </c>
      <c r="AN1760">
        <v>125.5</v>
      </c>
      <c r="AP1760">
        <v>21</v>
      </c>
      <c r="AQ1760">
        <v>171</v>
      </c>
      <c r="AR1760">
        <v>20.45454545454545</v>
      </c>
      <c r="AS1760">
        <v>20.45454545454545</v>
      </c>
      <c r="BG1760">
        <v>0</v>
      </c>
      <c r="BH1760"/>
      <c r="BV1760">
        <v>0</v>
      </c>
      <c r="BW1760"/>
      <c r="CG1760">
        <v>0</v>
      </c>
      <c r="CH1760">
        <v>0</v>
      </c>
      <c r="CI1760"/>
      <c r="CJ1760">
        <v>1.4999999999999999E-2</v>
      </c>
      <c r="CQ1760" t="s">
        <v>380</v>
      </c>
      <c r="CR1760" t="s">
        <v>381</v>
      </c>
      <c r="CS1760">
        <v>0</v>
      </c>
    </row>
    <row r="1761" spans="1:97" x14ac:dyDescent="0.2">
      <c r="A1761">
        <v>2022</v>
      </c>
      <c r="B1761">
        <v>3</v>
      </c>
      <c r="C1761" s="262">
        <v>44636</v>
      </c>
      <c r="D1761">
        <v>433</v>
      </c>
      <c r="E1761">
        <v>453</v>
      </c>
      <c r="F1761">
        <v>46</v>
      </c>
      <c r="G1761" t="s">
        <v>472</v>
      </c>
      <c r="H1761" t="s">
        <v>473</v>
      </c>
      <c r="I1761" t="s">
        <v>201</v>
      </c>
      <c r="J1761">
        <v>4</v>
      </c>
      <c r="K1761">
        <v>2</v>
      </c>
      <c r="L1761">
        <v>175</v>
      </c>
      <c r="M1761">
        <v>162.75</v>
      </c>
      <c r="N1761">
        <v>187.25</v>
      </c>
      <c r="Y1761">
        <v>178</v>
      </c>
      <c r="Z1761">
        <v>168</v>
      </c>
      <c r="AK1761">
        <v>167</v>
      </c>
      <c r="AL1761">
        <v>168</v>
      </c>
      <c r="AM1761"/>
      <c r="AN1761"/>
      <c r="AP1761">
        <v>96</v>
      </c>
      <c r="AQ1761">
        <v>150</v>
      </c>
      <c r="AR1761">
        <v>5.2941176470588234</v>
      </c>
      <c r="AS1761">
        <v>5.2941176470588234</v>
      </c>
      <c r="BG1761">
        <v>0</v>
      </c>
      <c r="BH1761"/>
      <c r="BV1761">
        <v>0</v>
      </c>
      <c r="BW1761"/>
      <c r="CG1761">
        <v>0</v>
      </c>
      <c r="CH1761">
        <v>0</v>
      </c>
      <c r="CI1761"/>
      <c r="CJ1761">
        <v>0.02</v>
      </c>
      <c r="CQ1761" t="s">
        <v>169</v>
      </c>
      <c r="CR1761" t="s">
        <v>170</v>
      </c>
      <c r="CS1761">
        <v>0</v>
      </c>
    </row>
    <row r="1762" spans="1:97" x14ac:dyDescent="0.2">
      <c r="A1762">
        <v>2022</v>
      </c>
      <c r="B1762">
        <v>3</v>
      </c>
      <c r="C1762" s="262">
        <v>44636</v>
      </c>
      <c r="D1762">
        <v>433</v>
      </c>
      <c r="E1762">
        <v>452</v>
      </c>
      <c r="F1762">
        <v>48</v>
      </c>
      <c r="G1762" t="s">
        <v>474</v>
      </c>
      <c r="H1762" t="s">
        <v>475</v>
      </c>
      <c r="I1762" t="s">
        <v>201</v>
      </c>
      <c r="J1762">
        <v>4</v>
      </c>
      <c r="K1762">
        <v>2</v>
      </c>
      <c r="L1762">
        <v>270</v>
      </c>
      <c r="M1762">
        <v>251.1</v>
      </c>
      <c r="N1762">
        <v>288.89999999999998</v>
      </c>
      <c r="O1762">
        <v>190</v>
      </c>
      <c r="P1762">
        <v>193</v>
      </c>
      <c r="Q1762">
        <v>188</v>
      </c>
      <c r="R1762">
        <v>191</v>
      </c>
      <c r="S1762">
        <v>188</v>
      </c>
      <c r="T1762">
        <v>170</v>
      </c>
      <c r="U1762">
        <v>176</v>
      </c>
      <c r="V1762">
        <v>167</v>
      </c>
      <c r="W1762">
        <v>174</v>
      </c>
      <c r="X1762">
        <v>175</v>
      </c>
      <c r="AA1762">
        <v>199</v>
      </c>
      <c r="AB1762">
        <v>191</v>
      </c>
      <c r="AC1762">
        <v>210</v>
      </c>
      <c r="AD1762">
        <v>197</v>
      </c>
      <c r="AE1762">
        <v>200</v>
      </c>
      <c r="AF1762">
        <v>177</v>
      </c>
      <c r="AG1762">
        <v>168</v>
      </c>
      <c r="AH1762">
        <v>180</v>
      </c>
      <c r="AI1762">
        <v>170</v>
      </c>
      <c r="AJ1762">
        <v>174</v>
      </c>
      <c r="AM1762">
        <v>194.7</v>
      </c>
      <c r="AN1762">
        <v>173.1</v>
      </c>
      <c r="AP1762">
        <v>96</v>
      </c>
      <c r="AQ1762">
        <v>150</v>
      </c>
      <c r="AR1762"/>
      <c r="AS1762"/>
      <c r="AW1762">
        <v>4</v>
      </c>
      <c r="AX1762">
        <v>6</v>
      </c>
      <c r="AY1762">
        <v>6</v>
      </c>
      <c r="BG1762">
        <v>0</v>
      </c>
      <c r="BH1762"/>
      <c r="BK1762">
        <v>1600</v>
      </c>
      <c r="BL1762">
        <v>1</v>
      </c>
      <c r="BM1762">
        <v>4</v>
      </c>
      <c r="BN1762">
        <v>4</v>
      </c>
      <c r="BV1762">
        <v>0</v>
      </c>
      <c r="BW1762">
        <v>1600</v>
      </c>
      <c r="BX1762">
        <v>2</v>
      </c>
      <c r="BY1762">
        <v>5</v>
      </c>
      <c r="BZ1762">
        <v>5</v>
      </c>
      <c r="CG1762">
        <v>0</v>
      </c>
      <c r="CH1762">
        <v>0</v>
      </c>
      <c r="CI1762"/>
      <c r="CJ1762">
        <v>0.02</v>
      </c>
      <c r="CQ1762" t="s">
        <v>169</v>
      </c>
      <c r="CR1762" t="s">
        <v>170</v>
      </c>
      <c r="CS1762">
        <v>0</v>
      </c>
    </row>
    <row r="1763" spans="1:97" x14ac:dyDescent="0.2">
      <c r="A1763">
        <v>2022</v>
      </c>
      <c r="B1763">
        <v>3</v>
      </c>
      <c r="C1763" s="262">
        <v>44636</v>
      </c>
      <c r="D1763">
        <v>433</v>
      </c>
      <c r="E1763">
        <v>453</v>
      </c>
      <c r="F1763">
        <v>48</v>
      </c>
      <c r="G1763" t="s">
        <v>472</v>
      </c>
      <c r="H1763" t="s">
        <v>473</v>
      </c>
      <c r="I1763" t="s">
        <v>201</v>
      </c>
      <c r="J1763">
        <v>4</v>
      </c>
      <c r="K1763">
        <v>2</v>
      </c>
      <c r="L1763">
        <v>175</v>
      </c>
      <c r="M1763">
        <v>162.75</v>
      </c>
      <c r="N1763">
        <v>187.25</v>
      </c>
      <c r="O1763">
        <v>288</v>
      </c>
      <c r="P1763">
        <v>292</v>
      </c>
      <c r="Q1763">
        <v>289</v>
      </c>
      <c r="R1763">
        <v>291</v>
      </c>
      <c r="S1763">
        <v>286</v>
      </c>
      <c r="T1763">
        <v>252</v>
      </c>
      <c r="U1763">
        <v>261</v>
      </c>
      <c r="V1763">
        <v>242</v>
      </c>
      <c r="W1763">
        <v>256</v>
      </c>
      <c r="X1763">
        <v>262</v>
      </c>
      <c r="AA1763">
        <v>294</v>
      </c>
      <c r="AB1763">
        <v>278</v>
      </c>
      <c r="AC1763">
        <v>324</v>
      </c>
      <c r="AD1763">
        <v>321</v>
      </c>
      <c r="AE1763">
        <v>318</v>
      </c>
      <c r="AF1763">
        <v>264</v>
      </c>
      <c r="AG1763">
        <v>265</v>
      </c>
      <c r="AH1763">
        <v>282</v>
      </c>
      <c r="AI1763">
        <v>264</v>
      </c>
      <c r="AJ1763">
        <v>270</v>
      </c>
      <c r="AM1763">
        <v>298.10000000000002</v>
      </c>
      <c r="AN1763">
        <v>261.8</v>
      </c>
      <c r="AP1763">
        <v>96</v>
      </c>
      <c r="AQ1763">
        <v>150</v>
      </c>
      <c r="AR1763"/>
      <c r="AS1763"/>
      <c r="AW1763">
        <v>6</v>
      </c>
      <c r="AX1763">
        <v>2</v>
      </c>
      <c r="AY1763">
        <v>2</v>
      </c>
      <c r="BG1763">
        <v>0</v>
      </c>
      <c r="BH1763"/>
      <c r="BK1763">
        <v>1600</v>
      </c>
      <c r="BL1763">
        <v>4</v>
      </c>
      <c r="BM1763">
        <v>3</v>
      </c>
      <c r="BN1763">
        <v>4</v>
      </c>
      <c r="BV1763">
        <v>0</v>
      </c>
      <c r="BW1763">
        <v>1600</v>
      </c>
      <c r="BX1763">
        <v>5</v>
      </c>
      <c r="BY1763">
        <v>2</v>
      </c>
      <c r="BZ1763">
        <v>3</v>
      </c>
      <c r="CG1763">
        <v>0</v>
      </c>
      <c r="CH1763">
        <v>0</v>
      </c>
      <c r="CI1763"/>
      <c r="CJ1763">
        <v>0.02</v>
      </c>
      <c r="CQ1763" t="s">
        <v>169</v>
      </c>
      <c r="CR1763" t="s">
        <v>170</v>
      </c>
      <c r="CS1763">
        <v>0</v>
      </c>
    </row>
    <row r="1764" spans="1:97" x14ac:dyDescent="0.2">
      <c r="A1764">
        <v>2022</v>
      </c>
      <c r="B1764">
        <v>3</v>
      </c>
      <c r="C1764" s="262">
        <v>44636</v>
      </c>
      <c r="D1764">
        <v>334</v>
      </c>
      <c r="E1764">
        <v>254</v>
      </c>
      <c r="F1764">
        <v>49</v>
      </c>
      <c r="G1764" t="s">
        <v>200</v>
      </c>
      <c r="H1764" t="s">
        <v>168</v>
      </c>
      <c r="I1764" t="s">
        <v>201</v>
      </c>
      <c r="J1764">
        <v>4</v>
      </c>
      <c r="K1764">
        <v>2</v>
      </c>
      <c r="L1764">
        <v>203</v>
      </c>
      <c r="M1764">
        <v>188.79</v>
      </c>
      <c r="N1764">
        <v>217.21</v>
      </c>
      <c r="O1764">
        <v>272</v>
      </c>
      <c r="P1764">
        <v>268</v>
      </c>
      <c r="Q1764">
        <v>274</v>
      </c>
      <c r="R1764">
        <v>318</v>
      </c>
      <c r="S1764">
        <v>284</v>
      </c>
      <c r="T1764">
        <v>192</v>
      </c>
      <c r="U1764">
        <v>196</v>
      </c>
      <c r="V1764">
        <v>181</v>
      </c>
      <c r="W1764">
        <v>192</v>
      </c>
      <c r="X1764">
        <v>198</v>
      </c>
      <c r="Y1764">
        <v>147</v>
      </c>
      <c r="Z1764">
        <v>139</v>
      </c>
      <c r="AA1764">
        <v>293</v>
      </c>
      <c r="AB1764">
        <v>299</v>
      </c>
      <c r="AC1764">
        <v>319</v>
      </c>
      <c r="AD1764">
        <v>276</v>
      </c>
      <c r="AE1764">
        <v>284</v>
      </c>
      <c r="AF1764">
        <v>197</v>
      </c>
      <c r="AG1764">
        <v>195</v>
      </c>
      <c r="AH1764">
        <v>228</v>
      </c>
      <c r="AI1764">
        <v>200</v>
      </c>
      <c r="AJ1764">
        <v>195</v>
      </c>
      <c r="AK1764">
        <v>142</v>
      </c>
      <c r="AL1764">
        <v>143</v>
      </c>
      <c r="AM1764">
        <v>288.7</v>
      </c>
      <c r="AN1764">
        <v>197.4</v>
      </c>
      <c r="AP1764">
        <v>94</v>
      </c>
      <c r="AQ1764">
        <v>153</v>
      </c>
      <c r="AR1764">
        <v>6.3380281690140849</v>
      </c>
      <c r="AS1764">
        <v>6.3380281690140849</v>
      </c>
      <c r="AV1764">
        <v>2400</v>
      </c>
      <c r="AW1764">
        <v>6</v>
      </c>
      <c r="AX1764">
        <v>8</v>
      </c>
      <c r="AY1764">
        <v>10</v>
      </c>
      <c r="BG1764">
        <v>0</v>
      </c>
      <c r="BH1764">
        <v>2400</v>
      </c>
      <c r="BL1764">
        <v>3</v>
      </c>
      <c r="BM1764">
        <v>4</v>
      </c>
      <c r="BN1764">
        <v>6</v>
      </c>
      <c r="BV1764">
        <v>0</v>
      </c>
      <c r="BW1764"/>
      <c r="BX1764">
        <v>4</v>
      </c>
      <c r="BY1764">
        <v>6</v>
      </c>
      <c r="BZ1764">
        <v>8</v>
      </c>
      <c r="CG1764">
        <v>0</v>
      </c>
      <c r="CH1764">
        <v>0</v>
      </c>
      <c r="CI1764"/>
      <c r="CJ1764">
        <v>0.02</v>
      </c>
      <c r="CQ1764" t="s">
        <v>169</v>
      </c>
      <c r="CR1764" t="s">
        <v>170</v>
      </c>
      <c r="CS1764">
        <v>0</v>
      </c>
    </row>
    <row r="1765" spans="1:97" x14ac:dyDescent="0.2">
      <c r="A1765">
        <v>2022</v>
      </c>
      <c r="B1765">
        <v>3</v>
      </c>
      <c r="C1765" s="262">
        <v>44637</v>
      </c>
      <c r="D1765">
        <v>375</v>
      </c>
      <c r="E1765">
        <v>437</v>
      </c>
      <c r="F1765">
        <v>2</v>
      </c>
      <c r="G1765" t="s">
        <v>250</v>
      </c>
      <c r="H1765" t="s">
        <v>251</v>
      </c>
      <c r="I1765" t="s">
        <v>160</v>
      </c>
      <c r="J1765">
        <v>4</v>
      </c>
      <c r="K1765">
        <v>2</v>
      </c>
      <c r="L1765">
        <v>168</v>
      </c>
      <c r="M1765">
        <v>158.08799999999999</v>
      </c>
      <c r="N1765">
        <v>179.928</v>
      </c>
      <c r="Y1765">
        <v>120</v>
      </c>
      <c r="AK1765">
        <v>116</v>
      </c>
      <c r="AL1765">
        <v>116</v>
      </c>
      <c r="AM1765"/>
      <c r="AN1765"/>
      <c r="AP1765">
        <v>120</v>
      </c>
      <c r="AQ1765">
        <v>120</v>
      </c>
      <c r="AR1765">
        <v>7.6923076923076934</v>
      </c>
      <c r="AS1765">
        <v>7.6923076923076934</v>
      </c>
      <c r="AV1765">
        <v>1325</v>
      </c>
      <c r="AW1765">
        <v>4</v>
      </c>
      <c r="AX1765">
        <v>8</v>
      </c>
      <c r="AY1765">
        <v>8</v>
      </c>
      <c r="AZ1765">
        <v>8</v>
      </c>
      <c r="BA1765">
        <v>2</v>
      </c>
      <c r="BD1765">
        <v>2</v>
      </c>
      <c r="BG1765">
        <v>0</v>
      </c>
      <c r="BH1765">
        <v>1325</v>
      </c>
      <c r="BK1765">
        <v>1400</v>
      </c>
      <c r="BL1765">
        <v>3</v>
      </c>
      <c r="BM1765">
        <v>4</v>
      </c>
      <c r="BN1765">
        <v>8</v>
      </c>
      <c r="BO1765">
        <v>4</v>
      </c>
      <c r="BV1765">
        <v>0</v>
      </c>
      <c r="BW1765">
        <v>1400</v>
      </c>
      <c r="BX1765">
        <v>3</v>
      </c>
      <c r="BY1765">
        <v>6</v>
      </c>
      <c r="BZ1765">
        <v>8</v>
      </c>
      <c r="CA1765">
        <v>6</v>
      </c>
      <c r="CG1765">
        <v>0</v>
      </c>
      <c r="CH1765">
        <v>0</v>
      </c>
      <c r="CI1765">
        <v>2725</v>
      </c>
      <c r="CJ1765">
        <v>1.4999999999999999E-2</v>
      </c>
      <c r="CQ1765" t="s">
        <v>174</v>
      </c>
      <c r="CR1765" t="s">
        <v>175</v>
      </c>
      <c r="CS1765">
        <v>0</v>
      </c>
    </row>
    <row r="1766" spans="1:97" x14ac:dyDescent="0.2">
      <c r="A1766">
        <v>2022</v>
      </c>
      <c r="B1766">
        <v>3</v>
      </c>
      <c r="C1766" s="262">
        <v>44637</v>
      </c>
      <c r="D1766">
        <v>124</v>
      </c>
      <c r="E1766">
        <v>689</v>
      </c>
      <c r="F1766">
        <v>3</v>
      </c>
      <c r="G1766" t="s">
        <v>276</v>
      </c>
      <c r="H1766" t="s">
        <v>277</v>
      </c>
      <c r="I1766" t="s">
        <v>160</v>
      </c>
      <c r="J1766">
        <v>2</v>
      </c>
      <c r="K1766">
        <v>2</v>
      </c>
      <c r="L1766">
        <v>75</v>
      </c>
      <c r="M1766">
        <v>67.5</v>
      </c>
      <c r="N1766">
        <v>82.5</v>
      </c>
      <c r="Y1766">
        <v>122</v>
      </c>
      <c r="Z1766">
        <v>122</v>
      </c>
      <c r="AK1766">
        <v>117</v>
      </c>
      <c r="AL1766">
        <v>117</v>
      </c>
      <c r="AM1766"/>
      <c r="AN1766"/>
      <c r="AP1766">
        <v>59</v>
      </c>
      <c r="AQ1766">
        <v>122</v>
      </c>
      <c r="AR1766">
        <v>15.12605042016807</v>
      </c>
      <c r="AS1766">
        <v>15.12605042016807</v>
      </c>
      <c r="BG1766">
        <v>0</v>
      </c>
      <c r="BH1766"/>
      <c r="BV1766">
        <v>0</v>
      </c>
      <c r="BW1766"/>
      <c r="CG1766">
        <v>0</v>
      </c>
      <c r="CH1766">
        <v>0</v>
      </c>
      <c r="CI1766"/>
      <c r="CJ1766">
        <v>1.4999999999999999E-2</v>
      </c>
      <c r="CQ1766" t="s">
        <v>169</v>
      </c>
      <c r="CR1766" t="s">
        <v>179</v>
      </c>
      <c r="CS1766">
        <v>0</v>
      </c>
    </row>
    <row r="1767" spans="1:97" x14ac:dyDescent="0.2">
      <c r="A1767">
        <v>2022</v>
      </c>
      <c r="B1767">
        <v>3</v>
      </c>
      <c r="C1767" s="262">
        <v>44637</v>
      </c>
      <c r="D1767">
        <v>241</v>
      </c>
      <c r="E1767">
        <v>165</v>
      </c>
      <c r="F1767">
        <v>3</v>
      </c>
      <c r="G1767" t="s">
        <v>441</v>
      </c>
      <c r="H1767" t="s">
        <v>442</v>
      </c>
      <c r="I1767" t="s">
        <v>160</v>
      </c>
      <c r="J1767">
        <v>2</v>
      </c>
      <c r="K1767">
        <v>2</v>
      </c>
      <c r="L1767">
        <v>706</v>
      </c>
      <c r="M1767">
        <v>656.58</v>
      </c>
      <c r="N1767">
        <v>755.42</v>
      </c>
      <c r="O1767">
        <v>694</v>
      </c>
      <c r="T1767">
        <v>609</v>
      </c>
      <c r="Y1767">
        <v>120</v>
      </c>
      <c r="AM1767">
        <v>694</v>
      </c>
      <c r="AN1767">
        <v>609</v>
      </c>
      <c r="AP1767">
        <v>60</v>
      </c>
      <c r="AQ1767">
        <v>120</v>
      </c>
      <c r="AR1767">
        <v>15</v>
      </c>
      <c r="AS1767">
        <v>15</v>
      </c>
      <c r="AV1767">
        <v>120</v>
      </c>
      <c r="AW1767">
        <v>4</v>
      </c>
      <c r="AX1767">
        <v>2</v>
      </c>
      <c r="AY1767">
        <v>2</v>
      </c>
      <c r="BG1767">
        <v>0</v>
      </c>
      <c r="BH1767">
        <v>120</v>
      </c>
      <c r="BV1767">
        <v>0</v>
      </c>
      <c r="BW1767"/>
      <c r="CG1767">
        <v>0</v>
      </c>
      <c r="CH1767">
        <v>0</v>
      </c>
      <c r="CI1767"/>
      <c r="CJ1767">
        <v>1.4999999999999999E-2</v>
      </c>
      <c r="CQ1767" t="s">
        <v>165</v>
      </c>
      <c r="CR1767" t="s">
        <v>165</v>
      </c>
      <c r="CS1767">
        <v>0</v>
      </c>
    </row>
    <row r="1768" spans="1:97" x14ac:dyDescent="0.2">
      <c r="A1768">
        <v>2022</v>
      </c>
      <c r="B1768">
        <v>3</v>
      </c>
      <c r="C1768" s="262">
        <v>44637</v>
      </c>
      <c r="D1768">
        <v>375</v>
      </c>
      <c r="E1768">
        <v>437</v>
      </c>
      <c r="F1768">
        <v>3</v>
      </c>
      <c r="G1768" t="s">
        <v>250</v>
      </c>
      <c r="H1768" t="s">
        <v>251</v>
      </c>
      <c r="I1768" t="s">
        <v>160</v>
      </c>
      <c r="J1768">
        <v>4</v>
      </c>
      <c r="K1768">
        <v>2</v>
      </c>
      <c r="L1768">
        <v>168</v>
      </c>
      <c r="M1768">
        <v>158.08799999999999</v>
      </c>
      <c r="N1768">
        <v>179.928</v>
      </c>
      <c r="O1768">
        <v>212</v>
      </c>
      <c r="P1768">
        <v>239</v>
      </c>
      <c r="Q1768">
        <v>227</v>
      </c>
      <c r="R1768">
        <v>222</v>
      </c>
      <c r="S1768">
        <v>223</v>
      </c>
      <c r="T1768">
        <v>84</v>
      </c>
      <c r="U1768">
        <v>85</v>
      </c>
      <c r="V1768">
        <v>84</v>
      </c>
      <c r="W1768">
        <v>82</v>
      </c>
      <c r="X1768">
        <v>85</v>
      </c>
      <c r="AA1768">
        <v>231</v>
      </c>
      <c r="AB1768">
        <v>243</v>
      </c>
      <c r="AE1768">
        <v>246</v>
      </c>
      <c r="AF1768">
        <v>180</v>
      </c>
      <c r="AG1768">
        <v>183</v>
      </c>
      <c r="AJ1768">
        <v>181</v>
      </c>
      <c r="AM1768">
        <v>230.375</v>
      </c>
      <c r="AN1768">
        <v>120.5</v>
      </c>
      <c r="AP1768">
        <v>120</v>
      </c>
      <c r="AQ1768">
        <v>120</v>
      </c>
      <c r="AR1768"/>
      <c r="AS1768"/>
      <c r="BG1768">
        <v>0</v>
      </c>
      <c r="BH1768"/>
      <c r="BV1768">
        <v>0</v>
      </c>
      <c r="BW1768"/>
      <c r="CG1768">
        <v>0</v>
      </c>
      <c r="CH1768">
        <v>0</v>
      </c>
      <c r="CI1768"/>
      <c r="CJ1768">
        <v>1.4999999999999999E-2</v>
      </c>
      <c r="CQ1768" t="s">
        <v>174</v>
      </c>
      <c r="CR1768" t="s">
        <v>175</v>
      </c>
      <c r="CS1768">
        <v>0</v>
      </c>
    </row>
    <row r="1769" spans="1:97" x14ac:dyDescent="0.2">
      <c r="A1769">
        <v>2022</v>
      </c>
      <c r="B1769">
        <v>3</v>
      </c>
      <c r="C1769" s="262">
        <v>44637</v>
      </c>
      <c r="D1769">
        <v>529</v>
      </c>
      <c r="E1769">
        <v>937</v>
      </c>
      <c r="F1769">
        <v>3</v>
      </c>
      <c r="G1769" t="s">
        <v>468</v>
      </c>
      <c r="H1769" t="s">
        <v>469</v>
      </c>
      <c r="I1769" t="s">
        <v>160</v>
      </c>
      <c r="J1769">
        <v>1</v>
      </c>
      <c r="K1769">
        <v>4</v>
      </c>
      <c r="L1769">
        <v>1586</v>
      </c>
      <c r="M1769">
        <v>1492.4</v>
      </c>
      <c r="N1769">
        <v>1698.6</v>
      </c>
      <c r="Z1769">
        <v>192</v>
      </c>
      <c r="AK1769">
        <v>193</v>
      </c>
      <c r="AL1769">
        <v>192</v>
      </c>
      <c r="AM1769"/>
      <c r="AN1769"/>
      <c r="AP1769">
        <v>20</v>
      </c>
      <c r="AQ1769">
        <v>180</v>
      </c>
      <c r="AR1769">
        <v>18.75</v>
      </c>
      <c r="AS1769">
        <v>18.75</v>
      </c>
      <c r="AV1769">
        <v>96</v>
      </c>
      <c r="AW1769">
        <v>4</v>
      </c>
      <c r="AX1769">
        <v>2</v>
      </c>
      <c r="AY1769">
        <v>2</v>
      </c>
      <c r="BG1769">
        <v>0</v>
      </c>
      <c r="BH1769">
        <v>96</v>
      </c>
      <c r="BK1769">
        <v>144</v>
      </c>
      <c r="BL1769">
        <v>5</v>
      </c>
      <c r="BM1769">
        <v>3</v>
      </c>
      <c r="BN1769">
        <v>6</v>
      </c>
      <c r="BO1769">
        <v>2</v>
      </c>
      <c r="BV1769">
        <v>0</v>
      </c>
      <c r="BW1769">
        <v>144</v>
      </c>
      <c r="BX1769">
        <v>2</v>
      </c>
      <c r="BY1769">
        <v>1</v>
      </c>
      <c r="BZ1769">
        <v>2</v>
      </c>
      <c r="CG1769">
        <v>0</v>
      </c>
      <c r="CH1769">
        <v>0</v>
      </c>
      <c r="CI1769">
        <v>240</v>
      </c>
      <c r="CJ1769">
        <v>1.4999999999999999E-2</v>
      </c>
      <c r="CQ1769" t="s">
        <v>174</v>
      </c>
      <c r="CS1769">
        <v>0</v>
      </c>
    </row>
    <row r="1770" spans="1:97" x14ac:dyDescent="0.2">
      <c r="A1770">
        <v>2022</v>
      </c>
      <c r="B1770">
        <v>3</v>
      </c>
      <c r="C1770" s="262">
        <v>44637</v>
      </c>
      <c r="D1770">
        <v>529</v>
      </c>
      <c r="E1770">
        <v>946</v>
      </c>
      <c r="F1770">
        <v>3</v>
      </c>
      <c r="G1770" t="s">
        <v>470</v>
      </c>
      <c r="H1770" t="s">
        <v>471</v>
      </c>
      <c r="I1770" t="s">
        <v>160</v>
      </c>
      <c r="J1770">
        <v>1</v>
      </c>
      <c r="K1770">
        <v>4</v>
      </c>
      <c r="L1770">
        <v>336</v>
      </c>
      <c r="M1770">
        <v>316.2</v>
      </c>
      <c r="N1770">
        <v>359.9</v>
      </c>
      <c r="R1770">
        <v>423</v>
      </c>
      <c r="S1770">
        <v>391</v>
      </c>
      <c r="W1770">
        <v>343</v>
      </c>
      <c r="X1770">
        <v>336</v>
      </c>
      <c r="AA1770">
        <v>383</v>
      </c>
      <c r="AB1770">
        <v>398</v>
      </c>
      <c r="AE1770">
        <v>390</v>
      </c>
      <c r="AF1770">
        <v>341</v>
      </c>
      <c r="AG1770">
        <v>352</v>
      </c>
      <c r="AJ1770">
        <v>340</v>
      </c>
      <c r="AM1770">
        <v>397</v>
      </c>
      <c r="AN1770">
        <v>342.4</v>
      </c>
      <c r="AP1770">
        <v>20</v>
      </c>
      <c r="AQ1770">
        <v>180</v>
      </c>
      <c r="AR1770"/>
      <c r="AS1770"/>
      <c r="BG1770">
        <v>0</v>
      </c>
      <c r="BH1770"/>
      <c r="BV1770">
        <v>0</v>
      </c>
      <c r="BW1770"/>
      <c r="CG1770">
        <v>0</v>
      </c>
      <c r="CH1770">
        <v>0</v>
      </c>
      <c r="CI1770"/>
      <c r="CJ1770">
        <v>1.4999999999999999E-2</v>
      </c>
      <c r="CQ1770" t="s">
        <v>174</v>
      </c>
      <c r="CS1770">
        <v>0</v>
      </c>
    </row>
    <row r="1771" spans="1:97" x14ac:dyDescent="0.2">
      <c r="A1771">
        <v>2022</v>
      </c>
      <c r="B1771">
        <v>3</v>
      </c>
      <c r="C1771" s="262">
        <v>44637</v>
      </c>
      <c r="D1771">
        <v>18</v>
      </c>
      <c r="E1771">
        <v>49</v>
      </c>
      <c r="F1771">
        <v>4</v>
      </c>
      <c r="G1771" t="s">
        <v>291</v>
      </c>
      <c r="H1771" t="s">
        <v>292</v>
      </c>
      <c r="I1771" t="s">
        <v>221</v>
      </c>
      <c r="J1771">
        <v>2</v>
      </c>
      <c r="K1771">
        <v>3</v>
      </c>
      <c r="L1771">
        <v>100</v>
      </c>
      <c r="M1771">
        <v>95.5</v>
      </c>
      <c r="N1771">
        <v>104.5</v>
      </c>
      <c r="O1771">
        <v>139</v>
      </c>
      <c r="P1771">
        <v>131</v>
      </c>
      <c r="Q1771">
        <v>157</v>
      </c>
      <c r="R1771">
        <v>140</v>
      </c>
      <c r="S1771">
        <v>148</v>
      </c>
      <c r="T1771">
        <v>106</v>
      </c>
      <c r="U1771">
        <v>98</v>
      </c>
      <c r="V1771">
        <v>108</v>
      </c>
      <c r="W1771">
        <v>100</v>
      </c>
      <c r="X1771">
        <v>103</v>
      </c>
      <c r="AA1771">
        <v>140</v>
      </c>
      <c r="AB1771">
        <v>145</v>
      </c>
      <c r="AE1771">
        <v>133</v>
      </c>
      <c r="AF1771">
        <v>102</v>
      </c>
      <c r="AG1771">
        <v>104</v>
      </c>
      <c r="AJ1771">
        <v>100</v>
      </c>
      <c r="AM1771">
        <v>141.625</v>
      </c>
      <c r="AN1771">
        <v>102.625</v>
      </c>
      <c r="AP1771">
        <v>101</v>
      </c>
      <c r="AQ1771">
        <v>107</v>
      </c>
      <c r="AR1771"/>
      <c r="AS1771"/>
      <c r="AV1771">
        <v>303</v>
      </c>
      <c r="AW1771">
        <v>6</v>
      </c>
      <c r="AX1771">
        <v>1</v>
      </c>
      <c r="AY1771">
        <v>1</v>
      </c>
      <c r="BG1771">
        <v>0</v>
      </c>
      <c r="BH1771">
        <v>303</v>
      </c>
      <c r="BK1771">
        <v>1764</v>
      </c>
      <c r="BL1771">
        <v>10</v>
      </c>
      <c r="BN1771">
        <v>8</v>
      </c>
      <c r="BV1771">
        <v>0</v>
      </c>
      <c r="BW1771">
        <v>1764</v>
      </c>
      <c r="BX1771">
        <v>5</v>
      </c>
      <c r="BZ1771">
        <v>3</v>
      </c>
      <c r="CG1771">
        <v>0</v>
      </c>
      <c r="CH1771">
        <v>0</v>
      </c>
      <c r="CI1771">
        <v>2067</v>
      </c>
      <c r="CJ1771">
        <v>1.4999999999999999E-2</v>
      </c>
      <c r="CQ1771" t="s">
        <v>174</v>
      </c>
      <c r="CR1771" t="s">
        <v>222</v>
      </c>
      <c r="CS1771">
        <v>0</v>
      </c>
    </row>
    <row r="1772" spans="1:97" x14ac:dyDescent="0.2">
      <c r="A1772">
        <v>2022</v>
      </c>
      <c r="B1772">
        <v>3</v>
      </c>
      <c r="C1772" s="262">
        <v>44637</v>
      </c>
      <c r="D1772">
        <v>18</v>
      </c>
      <c r="E1772">
        <v>50</v>
      </c>
      <c r="F1772">
        <v>4</v>
      </c>
      <c r="G1772" t="s">
        <v>294</v>
      </c>
      <c r="H1772" t="s">
        <v>295</v>
      </c>
      <c r="I1772" t="s">
        <v>221</v>
      </c>
      <c r="J1772">
        <v>2</v>
      </c>
      <c r="K1772">
        <v>3</v>
      </c>
      <c r="L1772">
        <v>54</v>
      </c>
      <c r="M1772">
        <v>51.57</v>
      </c>
      <c r="N1772">
        <v>56.43</v>
      </c>
      <c r="O1772">
        <v>65</v>
      </c>
      <c r="P1772">
        <v>68</v>
      </c>
      <c r="Q1772">
        <v>71</v>
      </c>
      <c r="R1772">
        <v>72</v>
      </c>
      <c r="S1772">
        <v>75</v>
      </c>
      <c r="T1772">
        <v>53</v>
      </c>
      <c r="U1772">
        <v>51</v>
      </c>
      <c r="V1772">
        <v>55</v>
      </c>
      <c r="W1772">
        <v>55</v>
      </c>
      <c r="X1772">
        <v>53</v>
      </c>
      <c r="Y1772">
        <v>107</v>
      </c>
      <c r="Z1772">
        <v>107</v>
      </c>
      <c r="AA1772">
        <v>70</v>
      </c>
      <c r="AB1772">
        <v>74</v>
      </c>
      <c r="AE1772">
        <v>69</v>
      </c>
      <c r="AF1772">
        <v>53</v>
      </c>
      <c r="AG1772">
        <v>55</v>
      </c>
      <c r="AJ1772">
        <v>53</v>
      </c>
      <c r="AK1772">
        <v>107</v>
      </c>
      <c r="AL1772">
        <v>107</v>
      </c>
      <c r="AM1772">
        <v>70.5</v>
      </c>
      <c r="AN1772">
        <v>53.5</v>
      </c>
      <c r="AP1772">
        <v>101</v>
      </c>
      <c r="AQ1772">
        <v>107</v>
      </c>
      <c r="AR1772">
        <v>16.822429906542059</v>
      </c>
      <c r="AS1772">
        <v>16.822429906542059</v>
      </c>
      <c r="AV1772">
        <v>2772</v>
      </c>
      <c r="AW1772">
        <v>4</v>
      </c>
      <c r="AX1772">
        <v>2</v>
      </c>
      <c r="AY1772">
        <v>1</v>
      </c>
      <c r="BG1772">
        <v>0</v>
      </c>
      <c r="BH1772">
        <v>2772</v>
      </c>
      <c r="BK1772">
        <v>1764</v>
      </c>
      <c r="BL1772">
        <v>5</v>
      </c>
      <c r="BM1772">
        <v>6</v>
      </c>
      <c r="BN1772">
        <v>6</v>
      </c>
      <c r="BV1772">
        <v>0</v>
      </c>
      <c r="BW1772">
        <v>1764</v>
      </c>
      <c r="BX1772">
        <v>3</v>
      </c>
      <c r="BY1772">
        <v>2</v>
      </c>
      <c r="BZ1772">
        <v>2</v>
      </c>
      <c r="CG1772">
        <v>0</v>
      </c>
      <c r="CH1772">
        <v>0</v>
      </c>
      <c r="CI1772">
        <v>4536</v>
      </c>
      <c r="CJ1772">
        <v>1.4999999999999999E-2</v>
      </c>
      <c r="CQ1772" t="s">
        <v>174</v>
      </c>
      <c r="CR1772" t="s">
        <v>222</v>
      </c>
      <c r="CS1772">
        <v>0</v>
      </c>
    </row>
    <row r="1773" spans="1:97" x14ac:dyDescent="0.2">
      <c r="A1773">
        <v>2022</v>
      </c>
      <c r="B1773">
        <v>3</v>
      </c>
      <c r="C1773" s="262">
        <v>44637</v>
      </c>
      <c r="D1773">
        <v>125</v>
      </c>
      <c r="E1773">
        <v>691</v>
      </c>
      <c r="F1773">
        <v>4</v>
      </c>
      <c r="G1773" t="s">
        <v>227</v>
      </c>
      <c r="H1773" t="s">
        <v>228</v>
      </c>
      <c r="I1773" t="s">
        <v>160</v>
      </c>
      <c r="J1773">
        <v>4</v>
      </c>
      <c r="K1773">
        <v>4</v>
      </c>
      <c r="L1773">
        <v>194</v>
      </c>
      <c r="M1773">
        <v>174.6</v>
      </c>
      <c r="N1773">
        <v>213.4</v>
      </c>
      <c r="Y1773">
        <v>132</v>
      </c>
      <c r="Z1773">
        <v>132</v>
      </c>
      <c r="AK1773">
        <v>125</v>
      </c>
      <c r="AM1773"/>
      <c r="AN1773"/>
      <c r="AP1773">
        <v>120</v>
      </c>
      <c r="AQ1773">
        <v>120</v>
      </c>
      <c r="AR1773">
        <v>6.9767441860465116</v>
      </c>
      <c r="AS1773">
        <v>6.9767441860465116</v>
      </c>
      <c r="BG1773">
        <v>0</v>
      </c>
      <c r="BH1773"/>
      <c r="BV1773">
        <v>0</v>
      </c>
      <c r="BW1773"/>
      <c r="CG1773">
        <v>0</v>
      </c>
      <c r="CH1773">
        <v>0</v>
      </c>
      <c r="CI1773"/>
      <c r="CJ1773">
        <v>1.4999999999999999E-2</v>
      </c>
      <c r="CQ1773" t="s">
        <v>229</v>
      </c>
      <c r="CR1773" t="s">
        <v>230</v>
      </c>
      <c r="CS1773">
        <v>0</v>
      </c>
    </row>
    <row r="1774" spans="1:97" x14ac:dyDescent="0.2">
      <c r="A1774">
        <v>2022</v>
      </c>
      <c r="B1774">
        <v>3</v>
      </c>
      <c r="C1774" s="262">
        <v>44637</v>
      </c>
      <c r="D1774">
        <v>124</v>
      </c>
      <c r="E1774">
        <v>688</v>
      </c>
      <c r="F1774">
        <v>5</v>
      </c>
      <c r="G1774" t="s">
        <v>274</v>
      </c>
      <c r="H1774" t="s">
        <v>275</v>
      </c>
      <c r="I1774" t="s">
        <v>160</v>
      </c>
      <c r="J1774">
        <v>2</v>
      </c>
      <c r="K1774">
        <v>2</v>
      </c>
      <c r="L1774">
        <v>200</v>
      </c>
      <c r="M1774">
        <v>180</v>
      </c>
      <c r="N1774">
        <v>220</v>
      </c>
      <c r="O1774">
        <v>357</v>
      </c>
      <c r="P1774">
        <v>300</v>
      </c>
      <c r="Q1774">
        <v>292</v>
      </c>
      <c r="R1774">
        <v>280</v>
      </c>
      <c r="S1774">
        <v>293</v>
      </c>
      <c r="T1774">
        <v>230</v>
      </c>
      <c r="U1774">
        <v>202</v>
      </c>
      <c r="V1774">
        <v>191</v>
      </c>
      <c r="W1774">
        <v>185</v>
      </c>
      <c r="X1774">
        <v>198</v>
      </c>
      <c r="AA1774">
        <v>289</v>
      </c>
      <c r="AB1774">
        <v>281</v>
      </c>
      <c r="AE1774">
        <v>277</v>
      </c>
      <c r="AF1774">
        <v>190</v>
      </c>
      <c r="AG1774">
        <v>188</v>
      </c>
      <c r="AJ1774">
        <v>184</v>
      </c>
      <c r="AM1774">
        <v>296.125</v>
      </c>
      <c r="AN1774">
        <v>196</v>
      </c>
      <c r="AP1774">
        <v>59</v>
      </c>
      <c r="AQ1774">
        <v>122</v>
      </c>
      <c r="AR1774"/>
      <c r="AS1774"/>
      <c r="AV1774">
        <v>790</v>
      </c>
      <c r="AW1774">
        <v>2</v>
      </c>
      <c r="AX1774">
        <v>1</v>
      </c>
      <c r="AY1774">
        <v>4</v>
      </c>
      <c r="BG1774">
        <v>0</v>
      </c>
      <c r="BH1774">
        <v>790</v>
      </c>
      <c r="BK1774">
        <v>880</v>
      </c>
      <c r="BL1774">
        <v>2</v>
      </c>
      <c r="BN1774">
        <v>4</v>
      </c>
      <c r="BV1774">
        <v>0</v>
      </c>
      <c r="BW1774">
        <v>880</v>
      </c>
      <c r="BX1774">
        <v>2</v>
      </c>
      <c r="BZ1774">
        <v>4</v>
      </c>
      <c r="CG1774">
        <v>0</v>
      </c>
      <c r="CH1774">
        <v>0</v>
      </c>
      <c r="CI1774">
        <v>1670</v>
      </c>
      <c r="CJ1774">
        <v>1.4999999999999999E-2</v>
      </c>
      <c r="CQ1774" t="s">
        <v>169</v>
      </c>
      <c r="CR1774" t="s">
        <v>179</v>
      </c>
      <c r="CS1774">
        <v>0</v>
      </c>
    </row>
    <row r="1775" spans="1:97" x14ac:dyDescent="0.2">
      <c r="A1775">
        <v>2022</v>
      </c>
      <c r="B1775">
        <v>3</v>
      </c>
      <c r="C1775" s="262">
        <v>44637</v>
      </c>
      <c r="D1775">
        <v>124</v>
      </c>
      <c r="E1775">
        <v>689</v>
      </c>
      <c r="F1775">
        <v>5</v>
      </c>
      <c r="G1775" t="s">
        <v>276</v>
      </c>
      <c r="H1775" t="s">
        <v>277</v>
      </c>
      <c r="I1775" t="s">
        <v>160</v>
      </c>
      <c r="J1775">
        <v>2</v>
      </c>
      <c r="K1775">
        <v>2</v>
      </c>
      <c r="L1775">
        <v>75</v>
      </c>
      <c r="M1775">
        <v>67.5</v>
      </c>
      <c r="N1775">
        <v>82.5</v>
      </c>
      <c r="O1775">
        <v>148</v>
      </c>
      <c r="P1775">
        <v>117</v>
      </c>
      <c r="Q1775">
        <v>99</v>
      </c>
      <c r="R1775">
        <v>130</v>
      </c>
      <c r="S1775">
        <v>141</v>
      </c>
      <c r="T1775">
        <v>110</v>
      </c>
      <c r="U1775">
        <v>84</v>
      </c>
      <c r="V1775">
        <v>82</v>
      </c>
      <c r="W1775">
        <v>85</v>
      </c>
      <c r="X1775">
        <v>79</v>
      </c>
      <c r="AA1775">
        <v>138</v>
      </c>
      <c r="AB1775">
        <v>142</v>
      </c>
      <c r="AE1775">
        <v>140</v>
      </c>
      <c r="AF1775">
        <v>87</v>
      </c>
      <c r="AG1775">
        <v>90</v>
      </c>
      <c r="AJ1775">
        <v>86</v>
      </c>
      <c r="AM1775">
        <v>131.875</v>
      </c>
      <c r="AN1775">
        <v>87.875</v>
      </c>
      <c r="AP1775">
        <v>59</v>
      </c>
      <c r="AQ1775">
        <v>122</v>
      </c>
      <c r="AR1775"/>
      <c r="AS1775"/>
      <c r="AV1775">
        <v>1134</v>
      </c>
      <c r="AW1775">
        <v>2</v>
      </c>
      <c r="AX1775">
        <v>1</v>
      </c>
      <c r="AY1775">
        <v>1</v>
      </c>
      <c r="BG1775">
        <v>0</v>
      </c>
      <c r="BH1775">
        <v>1134</v>
      </c>
      <c r="BK1775">
        <v>864</v>
      </c>
      <c r="BM1775">
        <v>2</v>
      </c>
      <c r="BN1775">
        <v>8</v>
      </c>
      <c r="BV1775">
        <v>0</v>
      </c>
      <c r="BW1775">
        <v>864</v>
      </c>
      <c r="BY1775">
        <v>1</v>
      </c>
      <c r="BZ1775">
        <v>4</v>
      </c>
      <c r="CG1775">
        <v>0</v>
      </c>
      <c r="CH1775">
        <v>0</v>
      </c>
      <c r="CI1775">
        <v>1998</v>
      </c>
      <c r="CJ1775">
        <v>1.4999999999999999E-2</v>
      </c>
      <c r="CQ1775" t="s">
        <v>169</v>
      </c>
      <c r="CR1775" t="s">
        <v>179</v>
      </c>
      <c r="CS1775">
        <v>0</v>
      </c>
    </row>
    <row r="1776" spans="1:97" x14ac:dyDescent="0.2">
      <c r="A1776">
        <v>2022</v>
      </c>
      <c r="B1776">
        <v>3</v>
      </c>
      <c r="C1776" s="262">
        <v>44637</v>
      </c>
      <c r="D1776">
        <v>125</v>
      </c>
      <c r="E1776">
        <v>690</v>
      </c>
      <c r="F1776">
        <v>6</v>
      </c>
      <c r="G1776" t="s">
        <v>231</v>
      </c>
      <c r="H1776" t="s">
        <v>232</v>
      </c>
      <c r="I1776" t="s">
        <v>160</v>
      </c>
      <c r="J1776">
        <v>4</v>
      </c>
      <c r="K1776">
        <v>4</v>
      </c>
      <c r="L1776">
        <v>170</v>
      </c>
      <c r="M1776">
        <v>153</v>
      </c>
      <c r="N1776">
        <v>187</v>
      </c>
      <c r="O1776">
        <v>157</v>
      </c>
      <c r="P1776">
        <v>163</v>
      </c>
      <c r="Q1776">
        <v>165</v>
      </c>
      <c r="R1776">
        <v>204</v>
      </c>
      <c r="S1776">
        <v>218</v>
      </c>
      <c r="T1776">
        <v>150</v>
      </c>
      <c r="U1776">
        <v>150</v>
      </c>
      <c r="V1776">
        <v>149</v>
      </c>
      <c r="W1776">
        <v>159</v>
      </c>
      <c r="X1776">
        <v>187</v>
      </c>
      <c r="AA1776">
        <v>198</v>
      </c>
      <c r="AB1776">
        <v>187</v>
      </c>
      <c r="AF1776">
        <v>170</v>
      </c>
      <c r="AG1776">
        <v>153</v>
      </c>
      <c r="AM1776">
        <v>184.57142857142861</v>
      </c>
      <c r="AN1776">
        <v>159.71428571428569</v>
      </c>
      <c r="AP1776">
        <v>120</v>
      </c>
      <c r="AQ1776">
        <v>120</v>
      </c>
      <c r="AR1776"/>
      <c r="AS1776"/>
      <c r="AV1776">
        <v>1680</v>
      </c>
      <c r="AW1776">
        <v>8</v>
      </c>
      <c r="AX1776">
        <v>6</v>
      </c>
      <c r="AY1776">
        <v>4</v>
      </c>
      <c r="BG1776">
        <v>0</v>
      </c>
      <c r="BH1776">
        <v>1680</v>
      </c>
      <c r="BK1776">
        <v>1344</v>
      </c>
      <c r="BL1776">
        <v>2</v>
      </c>
      <c r="BN1776">
        <v>7</v>
      </c>
      <c r="BV1776">
        <v>0</v>
      </c>
      <c r="BW1776">
        <v>1344</v>
      </c>
      <c r="BX1776">
        <v>2</v>
      </c>
      <c r="BZ1776">
        <v>2</v>
      </c>
      <c r="CG1776">
        <v>0</v>
      </c>
      <c r="CH1776">
        <v>0</v>
      </c>
      <c r="CI1776">
        <v>3024</v>
      </c>
      <c r="CJ1776">
        <v>1.4999999999999999E-2</v>
      </c>
      <c r="CQ1776" t="s">
        <v>229</v>
      </c>
      <c r="CR1776" t="s">
        <v>230</v>
      </c>
      <c r="CS1776">
        <v>0</v>
      </c>
    </row>
    <row r="1777" spans="1:97" x14ac:dyDescent="0.2">
      <c r="A1777">
        <v>2022</v>
      </c>
      <c r="B1777">
        <v>3</v>
      </c>
      <c r="C1777" s="262">
        <v>44637</v>
      </c>
      <c r="D1777">
        <v>125</v>
      </c>
      <c r="E1777">
        <v>691</v>
      </c>
      <c r="F1777">
        <v>6</v>
      </c>
      <c r="G1777" t="s">
        <v>227</v>
      </c>
      <c r="H1777" t="s">
        <v>228</v>
      </c>
      <c r="I1777" t="s">
        <v>160</v>
      </c>
      <c r="J1777">
        <v>4</v>
      </c>
      <c r="K1777">
        <v>4</v>
      </c>
      <c r="L1777">
        <v>194</v>
      </c>
      <c r="M1777">
        <v>174.6</v>
      </c>
      <c r="N1777">
        <v>213.4</v>
      </c>
      <c r="O1777">
        <v>187</v>
      </c>
      <c r="P1777">
        <v>185</v>
      </c>
      <c r="Q1777">
        <v>192</v>
      </c>
      <c r="R1777">
        <v>170</v>
      </c>
      <c r="S1777">
        <v>190</v>
      </c>
      <c r="T1777">
        <v>175</v>
      </c>
      <c r="U1777">
        <v>171</v>
      </c>
      <c r="V1777">
        <v>164</v>
      </c>
      <c r="W1777">
        <v>163</v>
      </c>
      <c r="X1777">
        <v>203</v>
      </c>
      <c r="AA1777">
        <v>207</v>
      </c>
      <c r="AB1777">
        <v>200</v>
      </c>
      <c r="AF1777">
        <v>176</v>
      </c>
      <c r="AG1777">
        <v>175</v>
      </c>
      <c r="AM1777">
        <v>190.14285714285711</v>
      </c>
      <c r="AN1777">
        <v>175.28571428571431</v>
      </c>
      <c r="AP1777">
        <v>120</v>
      </c>
      <c r="AQ1777">
        <v>120</v>
      </c>
      <c r="AR1777"/>
      <c r="AS1777"/>
      <c r="AV1777">
        <v>1680</v>
      </c>
      <c r="AW1777">
        <v>6</v>
      </c>
      <c r="AX1777">
        <v>4</v>
      </c>
      <c r="AY1777">
        <v>2</v>
      </c>
      <c r="BG1777">
        <v>0</v>
      </c>
      <c r="BH1777">
        <v>1680</v>
      </c>
      <c r="BK1777">
        <v>1344</v>
      </c>
      <c r="BL1777">
        <v>2</v>
      </c>
      <c r="BN1777">
        <v>7</v>
      </c>
      <c r="BV1777">
        <v>0</v>
      </c>
      <c r="BW1777">
        <v>1344</v>
      </c>
      <c r="BX1777">
        <v>2</v>
      </c>
      <c r="BZ1777">
        <v>2</v>
      </c>
      <c r="CG1777">
        <v>0</v>
      </c>
      <c r="CH1777">
        <v>0</v>
      </c>
      <c r="CI1777">
        <v>3024</v>
      </c>
      <c r="CJ1777">
        <v>1.4999999999999999E-2</v>
      </c>
      <c r="CQ1777" t="s">
        <v>229</v>
      </c>
      <c r="CR1777" t="s">
        <v>230</v>
      </c>
      <c r="CS1777">
        <v>0</v>
      </c>
    </row>
    <row r="1778" spans="1:97" x14ac:dyDescent="0.2">
      <c r="A1778">
        <v>2022</v>
      </c>
      <c r="B1778">
        <v>3</v>
      </c>
      <c r="C1778" s="262">
        <v>44637</v>
      </c>
      <c r="D1778">
        <v>382</v>
      </c>
      <c r="E1778">
        <v>449</v>
      </c>
      <c r="F1778">
        <v>6</v>
      </c>
      <c r="G1778" t="s">
        <v>299</v>
      </c>
      <c r="H1778" t="s">
        <v>300</v>
      </c>
      <c r="I1778" t="s">
        <v>160</v>
      </c>
      <c r="J1778">
        <v>3</v>
      </c>
      <c r="K1778">
        <v>1</v>
      </c>
      <c r="L1778">
        <v>46</v>
      </c>
      <c r="M1778">
        <v>40.985999999999997</v>
      </c>
      <c r="N1778">
        <v>50.048000000000002</v>
      </c>
      <c r="AE1778">
        <v>70</v>
      </c>
      <c r="AJ1778">
        <v>44</v>
      </c>
      <c r="AL1778">
        <v>125</v>
      </c>
      <c r="AM1778">
        <v>70</v>
      </c>
      <c r="AN1778">
        <v>44</v>
      </c>
      <c r="AP1778">
        <v>112</v>
      </c>
      <c r="AQ1778">
        <v>96</v>
      </c>
      <c r="AR1778">
        <v>9.6</v>
      </c>
      <c r="AS1778">
        <v>9.6</v>
      </c>
      <c r="BG1778">
        <v>0</v>
      </c>
      <c r="BH1778"/>
      <c r="BL1778">
        <v>4</v>
      </c>
      <c r="BN1778">
        <v>9</v>
      </c>
      <c r="BV1778">
        <v>0</v>
      </c>
      <c r="BW1778"/>
      <c r="CG1778">
        <v>0</v>
      </c>
      <c r="CH1778">
        <v>0</v>
      </c>
      <c r="CI1778"/>
      <c r="CJ1778">
        <v>1.4999999999999999E-2</v>
      </c>
      <c r="CQ1778" t="s">
        <v>174</v>
      </c>
      <c r="CR1778" t="s">
        <v>175</v>
      </c>
      <c r="CS1778">
        <v>0</v>
      </c>
    </row>
    <row r="1779" spans="1:97" x14ac:dyDescent="0.2">
      <c r="A1779">
        <v>2022</v>
      </c>
      <c r="B1779">
        <v>3</v>
      </c>
      <c r="C1779" s="262">
        <v>44637</v>
      </c>
      <c r="D1779">
        <v>236</v>
      </c>
      <c r="E1779">
        <v>160</v>
      </c>
      <c r="F1779">
        <v>7</v>
      </c>
      <c r="G1779" t="s">
        <v>214</v>
      </c>
      <c r="H1779" t="s">
        <v>215</v>
      </c>
      <c r="I1779" t="s">
        <v>160</v>
      </c>
      <c r="J1779">
        <v>2</v>
      </c>
      <c r="K1779">
        <v>1</v>
      </c>
      <c r="L1779">
        <v>200</v>
      </c>
      <c r="M1779">
        <v>186</v>
      </c>
      <c r="N1779">
        <v>214</v>
      </c>
      <c r="O1779">
        <v>285</v>
      </c>
      <c r="P1779">
        <v>275</v>
      </c>
      <c r="Q1779">
        <v>281</v>
      </c>
      <c r="R1779">
        <v>284</v>
      </c>
      <c r="Y1779">
        <v>95</v>
      </c>
      <c r="Z1779">
        <v>95</v>
      </c>
      <c r="AA1779">
        <v>291</v>
      </c>
      <c r="AB1779">
        <v>286</v>
      </c>
      <c r="AE1779">
        <v>290</v>
      </c>
      <c r="AF1779">
        <v>197</v>
      </c>
      <c r="AG1779">
        <v>190</v>
      </c>
      <c r="AJ1779">
        <v>200</v>
      </c>
      <c r="AK1779">
        <v>95</v>
      </c>
      <c r="AL1779">
        <v>95</v>
      </c>
      <c r="AM1779">
        <v>284.57142857142861</v>
      </c>
      <c r="AN1779">
        <v>195.66666666666671</v>
      </c>
      <c r="AP1779">
        <v>76</v>
      </c>
      <c r="AQ1779">
        <v>95</v>
      </c>
      <c r="AR1779">
        <v>18.94736842105263</v>
      </c>
      <c r="AS1779">
        <v>18.94736842105263</v>
      </c>
      <c r="AV1779">
        <v>810</v>
      </c>
      <c r="AW1779">
        <v>10</v>
      </c>
      <c r="AX1779">
        <v>2</v>
      </c>
      <c r="AY1779">
        <v>4</v>
      </c>
      <c r="AZ1779">
        <v>1</v>
      </c>
      <c r="BG1779">
        <v>0</v>
      </c>
      <c r="BH1779">
        <v>810</v>
      </c>
      <c r="BK1779">
        <v>924</v>
      </c>
      <c r="BL1779">
        <v>3</v>
      </c>
      <c r="BN1779">
        <v>3</v>
      </c>
      <c r="BV1779">
        <v>0</v>
      </c>
      <c r="BW1779">
        <v>924</v>
      </c>
      <c r="BX1779">
        <v>13</v>
      </c>
      <c r="BZ1779">
        <v>7</v>
      </c>
      <c r="CG1779">
        <v>0</v>
      </c>
      <c r="CH1779">
        <v>0</v>
      </c>
      <c r="CI1779">
        <v>1734</v>
      </c>
      <c r="CJ1779">
        <v>1.4999999999999999E-2</v>
      </c>
      <c r="CQ1779" t="s">
        <v>216</v>
      </c>
      <c r="CR1779" t="s">
        <v>217</v>
      </c>
      <c r="CS1779">
        <v>0</v>
      </c>
    </row>
    <row r="1780" spans="1:97" x14ac:dyDescent="0.2">
      <c r="A1780">
        <v>2022</v>
      </c>
      <c r="B1780">
        <v>3</v>
      </c>
      <c r="C1780" s="262">
        <v>44637</v>
      </c>
      <c r="D1780">
        <v>383</v>
      </c>
      <c r="E1780">
        <v>550</v>
      </c>
      <c r="F1780">
        <v>8</v>
      </c>
      <c r="G1780" t="s">
        <v>382</v>
      </c>
      <c r="H1780" t="s">
        <v>383</v>
      </c>
      <c r="I1780" t="s">
        <v>160</v>
      </c>
      <c r="J1780">
        <v>3</v>
      </c>
      <c r="K1780">
        <v>1</v>
      </c>
      <c r="L1780">
        <v>35</v>
      </c>
      <c r="M1780">
        <v>32.024999999999999</v>
      </c>
      <c r="N1780">
        <v>38.045000000000002</v>
      </c>
      <c r="O1780">
        <v>50</v>
      </c>
      <c r="P1780">
        <v>51</v>
      </c>
      <c r="Q1780">
        <v>54</v>
      </c>
      <c r="R1780">
        <v>55</v>
      </c>
      <c r="T1780">
        <v>35</v>
      </c>
      <c r="U1780">
        <v>36</v>
      </c>
      <c r="V1780">
        <v>36</v>
      </c>
      <c r="W1780">
        <v>35</v>
      </c>
      <c r="Y1780">
        <v>95</v>
      </c>
      <c r="Z1780">
        <v>95</v>
      </c>
      <c r="AA1780">
        <v>57</v>
      </c>
      <c r="AB1780">
        <v>53</v>
      </c>
      <c r="AE1780">
        <v>56</v>
      </c>
      <c r="AF1780">
        <v>36</v>
      </c>
      <c r="AG1780">
        <v>34</v>
      </c>
      <c r="AJ1780">
        <v>33</v>
      </c>
      <c r="AK1780">
        <v>95</v>
      </c>
      <c r="AL1780">
        <v>95</v>
      </c>
      <c r="AM1780">
        <v>53.714285714285722</v>
      </c>
      <c r="AN1780">
        <v>35</v>
      </c>
      <c r="AP1780">
        <v>114</v>
      </c>
      <c r="AQ1780">
        <v>95</v>
      </c>
      <c r="AR1780">
        <v>12.631578947368419</v>
      </c>
      <c r="AS1780">
        <v>12.631578947368419</v>
      </c>
      <c r="AW1780">
        <v>6</v>
      </c>
      <c r="AX1780">
        <v>1</v>
      </c>
      <c r="AY1780">
        <v>1</v>
      </c>
      <c r="AZ1780">
        <v>2</v>
      </c>
      <c r="BG1780">
        <v>0</v>
      </c>
      <c r="BH1780"/>
      <c r="BK1780">
        <v>1320</v>
      </c>
      <c r="BL1780">
        <v>4</v>
      </c>
      <c r="BN1780">
        <v>8</v>
      </c>
      <c r="BV1780">
        <v>0</v>
      </c>
      <c r="BW1780">
        <v>1320</v>
      </c>
      <c r="BX1780">
        <v>10</v>
      </c>
      <c r="BZ1780">
        <v>9</v>
      </c>
      <c r="CG1780">
        <v>0</v>
      </c>
      <c r="CH1780">
        <v>0</v>
      </c>
      <c r="CI1780"/>
      <c r="CJ1780">
        <v>1.4999999999999999E-2</v>
      </c>
      <c r="CQ1780" t="s">
        <v>174</v>
      </c>
      <c r="CR1780" t="s">
        <v>175</v>
      </c>
      <c r="CS1780">
        <v>0</v>
      </c>
    </row>
    <row r="1781" spans="1:97" x14ac:dyDescent="0.2">
      <c r="A1781">
        <v>2022</v>
      </c>
      <c r="B1781">
        <v>3</v>
      </c>
      <c r="C1781" s="262">
        <v>44637</v>
      </c>
      <c r="D1781">
        <v>227</v>
      </c>
      <c r="E1781">
        <v>155</v>
      </c>
      <c r="F1781">
        <v>28</v>
      </c>
      <c r="G1781" t="s">
        <v>315</v>
      </c>
      <c r="H1781" t="s">
        <v>316</v>
      </c>
      <c r="I1781" t="s">
        <v>317</v>
      </c>
      <c r="J1781">
        <v>3</v>
      </c>
      <c r="K1781">
        <v>2</v>
      </c>
      <c r="L1781">
        <v>122</v>
      </c>
      <c r="M1781">
        <v>113.46</v>
      </c>
      <c r="N1781">
        <v>130.54</v>
      </c>
      <c r="AB1781">
        <v>188</v>
      </c>
      <c r="AE1781">
        <v>164</v>
      </c>
      <c r="AG1781">
        <v>131</v>
      </c>
      <c r="AJ1781">
        <v>120</v>
      </c>
      <c r="AL1781">
        <v>114</v>
      </c>
      <c r="AM1781">
        <v>176</v>
      </c>
      <c r="AN1781">
        <v>125.5</v>
      </c>
      <c r="AP1781">
        <v>80</v>
      </c>
      <c r="AQ1781">
        <v>135</v>
      </c>
      <c r="AR1781">
        <v>10.52631578947368</v>
      </c>
      <c r="AS1781">
        <v>10.52631578947368</v>
      </c>
      <c r="BG1781">
        <v>0</v>
      </c>
      <c r="BH1781"/>
      <c r="BK1781">
        <v>144</v>
      </c>
      <c r="BL1781">
        <v>7</v>
      </c>
      <c r="BN1781">
        <v>5</v>
      </c>
      <c r="BV1781">
        <v>0</v>
      </c>
      <c r="BW1781">
        <v>144</v>
      </c>
      <c r="CG1781">
        <v>0</v>
      </c>
      <c r="CH1781">
        <v>0</v>
      </c>
      <c r="CI1781"/>
      <c r="CJ1781">
        <v>0.02</v>
      </c>
      <c r="CQ1781" t="s">
        <v>169</v>
      </c>
      <c r="CR1781" t="s">
        <v>170</v>
      </c>
      <c r="CS1781">
        <v>0</v>
      </c>
    </row>
    <row r="1782" spans="1:97" x14ac:dyDescent="0.2">
      <c r="A1782">
        <v>2022</v>
      </c>
      <c r="B1782">
        <v>3</v>
      </c>
      <c r="C1782" s="262">
        <v>44637</v>
      </c>
      <c r="D1782">
        <v>372</v>
      </c>
      <c r="E1782">
        <v>646</v>
      </c>
      <c r="F1782">
        <v>46</v>
      </c>
      <c r="G1782" t="s">
        <v>244</v>
      </c>
      <c r="H1782" t="s">
        <v>245</v>
      </c>
      <c r="I1782" t="s">
        <v>201</v>
      </c>
      <c r="J1782">
        <v>2</v>
      </c>
      <c r="K1782">
        <v>2</v>
      </c>
      <c r="L1782">
        <v>212</v>
      </c>
      <c r="M1782">
        <v>197.16</v>
      </c>
      <c r="N1782">
        <v>226.84</v>
      </c>
      <c r="Q1782">
        <v>270</v>
      </c>
      <c r="R1782">
        <v>263</v>
      </c>
      <c r="S1782">
        <v>265</v>
      </c>
      <c r="V1782">
        <v>210</v>
      </c>
      <c r="W1782">
        <v>205</v>
      </c>
      <c r="X1782">
        <v>203</v>
      </c>
      <c r="AA1782">
        <v>272</v>
      </c>
      <c r="AB1782">
        <v>268</v>
      </c>
      <c r="AE1782">
        <v>270</v>
      </c>
      <c r="AF1782">
        <v>204</v>
      </c>
      <c r="AG1782">
        <v>201</v>
      </c>
      <c r="AJ1782">
        <v>200</v>
      </c>
      <c r="AM1782">
        <v>268</v>
      </c>
      <c r="AN1782">
        <v>203.83333333333329</v>
      </c>
      <c r="AP1782">
        <v>37</v>
      </c>
      <c r="AQ1782">
        <v>150</v>
      </c>
      <c r="AR1782"/>
      <c r="AS1782"/>
      <c r="AW1782">
        <v>6</v>
      </c>
      <c r="AX1782">
        <v>1</v>
      </c>
      <c r="AY1782">
        <v>2</v>
      </c>
      <c r="AZ1782">
        <v>1</v>
      </c>
      <c r="BG1782">
        <v>0</v>
      </c>
      <c r="BH1782"/>
      <c r="BL1782">
        <v>2</v>
      </c>
      <c r="BN1782">
        <v>3</v>
      </c>
      <c r="BV1782">
        <v>0</v>
      </c>
      <c r="BW1782"/>
      <c r="BX1782">
        <v>4</v>
      </c>
      <c r="BZ1782">
        <v>2</v>
      </c>
      <c r="CG1782">
        <v>0</v>
      </c>
      <c r="CH1782">
        <v>0</v>
      </c>
      <c r="CI1782"/>
      <c r="CJ1782">
        <v>0.02</v>
      </c>
      <c r="CQ1782" t="s">
        <v>169</v>
      </c>
      <c r="CR1782" t="s">
        <v>238</v>
      </c>
      <c r="CS1782">
        <v>0</v>
      </c>
    </row>
    <row r="1783" spans="1:97" x14ac:dyDescent="0.2">
      <c r="A1783">
        <v>2022</v>
      </c>
      <c r="B1783">
        <v>3</v>
      </c>
      <c r="C1783" s="262">
        <v>44637</v>
      </c>
      <c r="D1783">
        <v>372</v>
      </c>
      <c r="E1783">
        <v>647</v>
      </c>
      <c r="F1783">
        <v>46</v>
      </c>
      <c r="G1783" t="s">
        <v>236</v>
      </c>
      <c r="H1783" t="s">
        <v>237</v>
      </c>
      <c r="I1783" t="s">
        <v>201</v>
      </c>
      <c r="J1783">
        <v>2</v>
      </c>
      <c r="K1783">
        <v>2</v>
      </c>
      <c r="L1783">
        <v>212</v>
      </c>
      <c r="M1783">
        <v>197.16</v>
      </c>
      <c r="N1783">
        <v>226.84</v>
      </c>
      <c r="Q1783">
        <v>260</v>
      </c>
      <c r="R1783">
        <v>266</v>
      </c>
      <c r="S1783">
        <v>269</v>
      </c>
      <c r="V1783">
        <v>202</v>
      </c>
      <c r="W1783">
        <v>207</v>
      </c>
      <c r="X1783">
        <v>205</v>
      </c>
      <c r="Z1783">
        <v>139</v>
      </c>
      <c r="AA1783">
        <v>290</v>
      </c>
      <c r="AB1783">
        <v>277</v>
      </c>
      <c r="AE1783">
        <v>265</v>
      </c>
      <c r="AF1783">
        <v>210</v>
      </c>
      <c r="AG1783">
        <v>200</v>
      </c>
      <c r="AJ1783">
        <v>197</v>
      </c>
      <c r="AK1783">
        <v>135</v>
      </c>
      <c r="AL1783">
        <v>133</v>
      </c>
      <c r="AM1783">
        <v>271.16666666666669</v>
      </c>
      <c r="AN1783">
        <v>203.5</v>
      </c>
      <c r="AP1783">
        <v>37</v>
      </c>
      <c r="AQ1783">
        <v>150</v>
      </c>
      <c r="AR1783">
        <v>13.33333333333333</v>
      </c>
      <c r="AS1783">
        <v>13.33333333333333</v>
      </c>
      <c r="AW1783">
        <v>1</v>
      </c>
      <c r="AX1783">
        <v>3</v>
      </c>
      <c r="AY1783">
        <v>3</v>
      </c>
      <c r="AZ1783">
        <v>1</v>
      </c>
      <c r="BG1783">
        <v>0</v>
      </c>
      <c r="BH1783"/>
      <c r="BL1783">
        <v>2</v>
      </c>
      <c r="BN1783">
        <v>3</v>
      </c>
      <c r="BV1783">
        <v>0</v>
      </c>
      <c r="BW1783"/>
      <c r="BX1783">
        <v>1</v>
      </c>
      <c r="BZ1783">
        <v>3</v>
      </c>
      <c r="CG1783">
        <v>0</v>
      </c>
      <c r="CH1783">
        <v>0</v>
      </c>
      <c r="CI1783"/>
      <c r="CJ1783">
        <v>0.02</v>
      </c>
      <c r="CQ1783" t="s">
        <v>169</v>
      </c>
      <c r="CR1783" t="s">
        <v>238</v>
      </c>
      <c r="CS1783">
        <v>0</v>
      </c>
    </row>
    <row r="1784" spans="1:97" x14ac:dyDescent="0.2">
      <c r="A1784">
        <v>2022</v>
      </c>
      <c r="B1784">
        <v>3</v>
      </c>
      <c r="C1784" s="262">
        <v>44637</v>
      </c>
      <c r="D1784">
        <v>433</v>
      </c>
      <c r="E1784">
        <v>452</v>
      </c>
      <c r="F1784">
        <v>46</v>
      </c>
      <c r="G1784" t="s">
        <v>474</v>
      </c>
      <c r="H1784" t="s">
        <v>475</v>
      </c>
      <c r="I1784" t="s">
        <v>201</v>
      </c>
      <c r="J1784">
        <v>4</v>
      </c>
      <c r="K1784">
        <v>2</v>
      </c>
      <c r="L1784">
        <v>270</v>
      </c>
      <c r="M1784">
        <v>251.1</v>
      </c>
      <c r="N1784">
        <v>288.89999999999998</v>
      </c>
      <c r="O1784">
        <v>197</v>
      </c>
      <c r="P1784">
        <v>225</v>
      </c>
      <c r="Q1784">
        <v>224</v>
      </c>
      <c r="R1784">
        <v>200</v>
      </c>
      <c r="T1784">
        <v>175</v>
      </c>
      <c r="U1784">
        <v>190</v>
      </c>
      <c r="V1784">
        <v>180</v>
      </c>
      <c r="W1784">
        <v>166</v>
      </c>
      <c r="AM1784">
        <v>211.5</v>
      </c>
      <c r="AN1784">
        <v>177.75</v>
      </c>
      <c r="AP1784">
        <v>96</v>
      </c>
      <c r="AQ1784">
        <v>150</v>
      </c>
      <c r="AR1784"/>
      <c r="AS1784"/>
      <c r="AV1784">
        <v>1360</v>
      </c>
      <c r="AW1784">
        <v>4</v>
      </c>
      <c r="AX1784">
        <v>1</v>
      </c>
      <c r="AY1784">
        <v>1</v>
      </c>
      <c r="AZ1784">
        <v>3</v>
      </c>
      <c r="BG1784">
        <v>0</v>
      </c>
      <c r="BH1784">
        <v>1360</v>
      </c>
      <c r="BK1784">
        <v>800</v>
      </c>
      <c r="BL1784">
        <v>2</v>
      </c>
      <c r="BN1784">
        <v>8</v>
      </c>
      <c r="BV1784">
        <v>0</v>
      </c>
      <c r="BW1784">
        <v>800</v>
      </c>
      <c r="BX1784">
        <v>3</v>
      </c>
      <c r="BZ1784">
        <v>4</v>
      </c>
      <c r="CG1784">
        <v>0</v>
      </c>
      <c r="CH1784">
        <v>0</v>
      </c>
      <c r="CI1784">
        <v>2160</v>
      </c>
      <c r="CJ1784">
        <v>0.02</v>
      </c>
      <c r="CQ1784" t="s">
        <v>169</v>
      </c>
      <c r="CR1784" t="s">
        <v>170</v>
      </c>
      <c r="CS1784">
        <v>0</v>
      </c>
    </row>
    <row r="1785" spans="1:97" x14ac:dyDescent="0.2">
      <c r="A1785">
        <v>2022</v>
      </c>
      <c r="B1785">
        <v>3</v>
      </c>
      <c r="C1785" s="262">
        <v>44637</v>
      </c>
      <c r="D1785">
        <v>433</v>
      </c>
      <c r="E1785">
        <v>453</v>
      </c>
      <c r="F1785">
        <v>46</v>
      </c>
      <c r="G1785" t="s">
        <v>472</v>
      </c>
      <c r="H1785" t="s">
        <v>473</v>
      </c>
      <c r="I1785" t="s">
        <v>201</v>
      </c>
      <c r="J1785">
        <v>4</v>
      </c>
      <c r="K1785">
        <v>2</v>
      </c>
      <c r="L1785">
        <v>175</v>
      </c>
      <c r="M1785">
        <v>162.75</v>
      </c>
      <c r="N1785">
        <v>187.25</v>
      </c>
      <c r="O1785">
        <v>282</v>
      </c>
      <c r="P1785">
        <v>320</v>
      </c>
      <c r="Q1785">
        <v>369</v>
      </c>
      <c r="R1785">
        <v>287</v>
      </c>
      <c r="T1785">
        <v>255</v>
      </c>
      <c r="U1785">
        <v>281</v>
      </c>
      <c r="V1785">
        <v>290</v>
      </c>
      <c r="W1785">
        <v>252</v>
      </c>
      <c r="Y1785">
        <v>179</v>
      </c>
      <c r="Z1785">
        <v>181</v>
      </c>
      <c r="AM1785">
        <v>314.5</v>
      </c>
      <c r="AN1785">
        <v>269.5</v>
      </c>
      <c r="AP1785">
        <v>96</v>
      </c>
      <c r="AQ1785">
        <v>150</v>
      </c>
      <c r="AR1785">
        <v>5</v>
      </c>
      <c r="AS1785">
        <v>5</v>
      </c>
      <c r="AV1785">
        <v>1360</v>
      </c>
      <c r="AW1785">
        <v>3</v>
      </c>
      <c r="AX1785">
        <v>1</v>
      </c>
      <c r="AY1785">
        <v>1</v>
      </c>
      <c r="AZ1785">
        <v>4</v>
      </c>
      <c r="BG1785">
        <v>0</v>
      </c>
      <c r="BH1785">
        <v>1360</v>
      </c>
      <c r="BK1785">
        <v>800</v>
      </c>
      <c r="BL1785">
        <v>4</v>
      </c>
      <c r="BN1785">
        <v>6</v>
      </c>
      <c r="BV1785">
        <v>0</v>
      </c>
      <c r="BW1785">
        <v>800</v>
      </c>
      <c r="BX1785">
        <v>3</v>
      </c>
      <c r="BZ1785">
        <v>3</v>
      </c>
      <c r="CG1785">
        <v>0</v>
      </c>
      <c r="CH1785">
        <v>0</v>
      </c>
      <c r="CI1785">
        <v>2160</v>
      </c>
      <c r="CJ1785">
        <v>0.02</v>
      </c>
      <c r="CQ1785" t="s">
        <v>169</v>
      </c>
      <c r="CR1785" t="s">
        <v>170</v>
      </c>
      <c r="CS1785">
        <v>0</v>
      </c>
    </row>
    <row r="1786" spans="1:97" x14ac:dyDescent="0.2">
      <c r="A1786">
        <v>2022</v>
      </c>
      <c r="B1786">
        <v>3</v>
      </c>
      <c r="C1786" s="262">
        <v>44637</v>
      </c>
      <c r="D1786">
        <v>334</v>
      </c>
      <c r="E1786">
        <v>254</v>
      </c>
      <c r="F1786">
        <v>49</v>
      </c>
      <c r="G1786" t="s">
        <v>200</v>
      </c>
      <c r="H1786" t="s">
        <v>168</v>
      </c>
      <c r="I1786" t="s">
        <v>201</v>
      </c>
      <c r="J1786">
        <v>4</v>
      </c>
      <c r="K1786">
        <v>2</v>
      </c>
      <c r="L1786">
        <v>203</v>
      </c>
      <c r="M1786">
        <v>188.79</v>
      </c>
      <c r="N1786">
        <v>217.21</v>
      </c>
      <c r="O1786">
        <v>237</v>
      </c>
      <c r="P1786">
        <v>290</v>
      </c>
      <c r="Q1786">
        <v>289</v>
      </c>
      <c r="R1786">
        <v>325</v>
      </c>
      <c r="T1786">
        <v>190</v>
      </c>
      <c r="U1786">
        <v>202</v>
      </c>
      <c r="V1786">
        <v>210</v>
      </c>
      <c r="W1786">
        <v>238</v>
      </c>
      <c r="Y1786">
        <v>142</v>
      </c>
      <c r="Z1786">
        <v>145</v>
      </c>
      <c r="AA1786">
        <v>289</v>
      </c>
      <c r="AB1786">
        <v>297</v>
      </c>
      <c r="AE1786">
        <v>290</v>
      </c>
      <c r="AF1786">
        <v>207</v>
      </c>
      <c r="AG1786">
        <v>209</v>
      </c>
      <c r="AJ1786">
        <v>203</v>
      </c>
      <c r="AK1786">
        <v>154</v>
      </c>
      <c r="AL1786">
        <v>154</v>
      </c>
      <c r="AM1786">
        <v>288.14285714285722</v>
      </c>
      <c r="AN1786">
        <v>208.42857142857139</v>
      </c>
      <c r="AP1786">
        <v>94</v>
      </c>
      <c r="AQ1786">
        <v>153</v>
      </c>
      <c r="AR1786">
        <v>6.0810810810810807</v>
      </c>
      <c r="AS1786">
        <v>6.0810810810810807</v>
      </c>
      <c r="AV1786">
        <v>1200</v>
      </c>
      <c r="AW1786">
        <v>8</v>
      </c>
      <c r="AX1786">
        <v>12</v>
      </c>
      <c r="AY1786">
        <v>6</v>
      </c>
      <c r="AZ1786">
        <v>8</v>
      </c>
      <c r="BG1786">
        <v>0</v>
      </c>
      <c r="BH1786">
        <v>1200</v>
      </c>
      <c r="BL1786">
        <v>7</v>
      </c>
      <c r="BN1786">
        <v>6</v>
      </c>
      <c r="BO1786">
        <v>5</v>
      </c>
      <c r="BV1786">
        <v>0</v>
      </c>
      <c r="BW1786"/>
      <c r="BX1786">
        <v>7</v>
      </c>
      <c r="BZ1786">
        <v>6</v>
      </c>
      <c r="CA1786">
        <v>6</v>
      </c>
      <c r="CG1786">
        <v>0</v>
      </c>
      <c r="CH1786">
        <v>0</v>
      </c>
      <c r="CI1786"/>
      <c r="CJ1786">
        <v>0.02</v>
      </c>
      <c r="CQ1786" t="s">
        <v>169</v>
      </c>
      <c r="CR1786" t="s">
        <v>170</v>
      </c>
      <c r="CS1786">
        <v>0</v>
      </c>
    </row>
    <row r="1787" spans="1:97" x14ac:dyDescent="0.2">
      <c r="A1787">
        <v>2022</v>
      </c>
      <c r="B1787">
        <v>3</v>
      </c>
      <c r="C1787" s="262">
        <v>44637</v>
      </c>
      <c r="D1787">
        <v>529</v>
      </c>
      <c r="E1787">
        <v>937</v>
      </c>
      <c r="F1787"/>
      <c r="G1787" t="s">
        <v>468</v>
      </c>
      <c r="H1787" t="s">
        <v>469</v>
      </c>
      <c r="I1787" t="s">
        <v>160</v>
      </c>
      <c r="J1787">
        <v>1</v>
      </c>
      <c r="K1787">
        <v>4</v>
      </c>
      <c r="L1787">
        <v>1586</v>
      </c>
      <c r="M1787">
        <v>1492.4</v>
      </c>
      <c r="N1787">
        <v>1698.6</v>
      </c>
      <c r="R1787">
        <v>1789</v>
      </c>
      <c r="S1787">
        <v>1616</v>
      </c>
      <c r="W1787">
        <v>1400</v>
      </c>
      <c r="X1787">
        <v>1370</v>
      </c>
      <c r="AA1787">
        <v>1643</v>
      </c>
      <c r="AB1787">
        <v>1663</v>
      </c>
      <c r="AE1787">
        <v>1622</v>
      </c>
      <c r="AF1787">
        <v>1375</v>
      </c>
      <c r="AG1787">
        <v>1375</v>
      </c>
      <c r="AJ1787">
        <v>1333</v>
      </c>
      <c r="AM1787">
        <v>1666.6</v>
      </c>
      <c r="AN1787">
        <v>1370.6</v>
      </c>
      <c r="AP1787">
        <v>20</v>
      </c>
      <c r="AQ1787">
        <v>180</v>
      </c>
      <c r="AR1787"/>
      <c r="AS1787"/>
      <c r="BG1787">
        <v>0</v>
      </c>
      <c r="BH1787"/>
      <c r="BV1787">
        <v>0</v>
      </c>
      <c r="BW1787"/>
      <c r="CG1787">
        <v>0</v>
      </c>
      <c r="CH1787">
        <v>0</v>
      </c>
      <c r="CI1787"/>
      <c r="CQ1787" t="s">
        <v>174</v>
      </c>
      <c r="CS1787">
        <v>0</v>
      </c>
    </row>
    <row r="1788" spans="1:97" x14ac:dyDescent="0.2">
      <c r="A1788">
        <v>2022</v>
      </c>
      <c r="B1788">
        <v>3</v>
      </c>
      <c r="C1788" s="262">
        <v>44640</v>
      </c>
      <c r="D1788">
        <v>375</v>
      </c>
      <c r="E1788">
        <v>437</v>
      </c>
      <c r="F1788">
        <v>2</v>
      </c>
      <c r="G1788" t="s">
        <v>250</v>
      </c>
      <c r="H1788" t="s">
        <v>251</v>
      </c>
      <c r="I1788" t="s">
        <v>160</v>
      </c>
      <c r="J1788">
        <v>4</v>
      </c>
      <c r="K1788">
        <v>2</v>
      </c>
      <c r="L1788">
        <v>168</v>
      </c>
      <c r="M1788">
        <v>158.08799999999999</v>
      </c>
      <c r="N1788">
        <v>179.928</v>
      </c>
      <c r="Z1788">
        <v>108</v>
      </c>
      <c r="AK1788">
        <v>124</v>
      </c>
      <c r="AM1788"/>
      <c r="AN1788"/>
      <c r="AP1788">
        <v>120</v>
      </c>
      <c r="AQ1788">
        <v>120</v>
      </c>
      <c r="AR1788">
        <v>7.7586206896551726</v>
      </c>
      <c r="AS1788">
        <v>7.7586206896551726</v>
      </c>
      <c r="AV1788">
        <v>1775</v>
      </c>
      <c r="AW1788">
        <v>2</v>
      </c>
      <c r="AX1788">
        <v>5</v>
      </c>
      <c r="AY1788">
        <v>6</v>
      </c>
      <c r="BG1788">
        <v>0</v>
      </c>
      <c r="BH1788">
        <v>1775</v>
      </c>
      <c r="BK1788">
        <v>825</v>
      </c>
      <c r="BL1788">
        <v>4</v>
      </c>
      <c r="BM1788">
        <v>2</v>
      </c>
      <c r="BN1788">
        <v>4</v>
      </c>
      <c r="BV1788">
        <v>0</v>
      </c>
      <c r="BW1788">
        <v>825</v>
      </c>
      <c r="BX1788">
        <v>3</v>
      </c>
      <c r="BY1788">
        <v>3</v>
      </c>
      <c r="BZ1788">
        <v>5</v>
      </c>
      <c r="CG1788">
        <v>0</v>
      </c>
      <c r="CH1788">
        <v>0</v>
      </c>
      <c r="CI1788">
        <v>2600</v>
      </c>
      <c r="CJ1788">
        <v>1.4999999999999999E-2</v>
      </c>
      <c r="CQ1788" t="s">
        <v>174</v>
      </c>
      <c r="CR1788" t="s">
        <v>175</v>
      </c>
      <c r="CS1788">
        <v>0</v>
      </c>
    </row>
    <row r="1789" spans="1:97" x14ac:dyDescent="0.2">
      <c r="A1789">
        <v>2022</v>
      </c>
      <c r="B1789">
        <v>3</v>
      </c>
      <c r="C1789" s="262">
        <v>44640</v>
      </c>
      <c r="D1789">
        <v>384</v>
      </c>
      <c r="E1789">
        <v>556</v>
      </c>
      <c r="F1789">
        <v>2</v>
      </c>
      <c r="G1789" t="s">
        <v>187</v>
      </c>
      <c r="H1789" t="s">
        <v>188</v>
      </c>
      <c r="I1789" t="s">
        <v>160</v>
      </c>
      <c r="J1789">
        <v>1</v>
      </c>
      <c r="K1789">
        <v>6</v>
      </c>
      <c r="L1789">
        <v>1066</v>
      </c>
      <c r="M1789">
        <v>1003.106</v>
      </c>
      <c r="N1789">
        <v>1141.6859999999999</v>
      </c>
      <c r="R1789">
        <v>1707</v>
      </c>
      <c r="S1789">
        <v>1845</v>
      </c>
      <c r="W1789">
        <v>1309</v>
      </c>
      <c r="X1789">
        <v>1336</v>
      </c>
      <c r="AA1789">
        <v>1711</v>
      </c>
      <c r="AB1789">
        <v>1684</v>
      </c>
      <c r="AC1789">
        <v>1741</v>
      </c>
      <c r="AD1789">
        <v>1713</v>
      </c>
      <c r="AE1789">
        <v>1746</v>
      </c>
      <c r="AF1789">
        <v>1314</v>
      </c>
      <c r="AG1789">
        <v>1299</v>
      </c>
      <c r="AH1789">
        <v>1301</v>
      </c>
      <c r="AI1789">
        <v>1314</v>
      </c>
      <c r="AJ1789">
        <v>1313</v>
      </c>
      <c r="AM1789">
        <v>1735.285714285714</v>
      </c>
      <c r="AN1789">
        <v>1312.285714285714</v>
      </c>
      <c r="AP1789">
        <v>21</v>
      </c>
      <c r="AQ1789">
        <v>180</v>
      </c>
      <c r="AR1789"/>
      <c r="AS1789"/>
      <c r="AW1789">
        <v>4</v>
      </c>
      <c r="AX1789">
        <v>4</v>
      </c>
      <c r="AY1789">
        <v>6</v>
      </c>
      <c r="BG1789">
        <v>0</v>
      </c>
      <c r="BH1789"/>
      <c r="BK1789">
        <v>96</v>
      </c>
      <c r="BL1789">
        <v>6</v>
      </c>
      <c r="BM1789">
        <v>6</v>
      </c>
      <c r="BN1789">
        <v>6</v>
      </c>
      <c r="BV1789">
        <v>0</v>
      </c>
      <c r="BW1789">
        <v>96</v>
      </c>
      <c r="BX1789">
        <v>1</v>
      </c>
      <c r="BY1789">
        <v>1</v>
      </c>
      <c r="BZ1789">
        <v>2</v>
      </c>
      <c r="CG1789">
        <v>0</v>
      </c>
      <c r="CH1789">
        <v>0</v>
      </c>
      <c r="CI1789"/>
      <c r="CJ1789">
        <v>1.4999999999999999E-2</v>
      </c>
      <c r="CQ1789" t="s">
        <v>174</v>
      </c>
      <c r="CR1789" t="s">
        <v>175</v>
      </c>
      <c r="CS1789">
        <v>0</v>
      </c>
    </row>
    <row r="1790" spans="1:97" x14ac:dyDescent="0.2">
      <c r="A1790">
        <v>2022</v>
      </c>
      <c r="B1790">
        <v>3</v>
      </c>
      <c r="C1790" s="262">
        <v>44640</v>
      </c>
      <c r="D1790">
        <v>375</v>
      </c>
      <c r="E1790">
        <v>437</v>
      </c>
      <c r="F1790">
        <v>3</v>
      </c>
      <c r="G1790" t="s">
        <v>250</v>
      </c>
      <c r="H1790" t="s">
        <v>251</v>
      </c>
      <c r="I1790" t="s">
        <v>160</v>
      </c>
      <c r="J1790">
        <v>4</v>
      </c>
      <c r="K1790">
        <v>2</v>
      </c>
      <c r="L1790">
        <v>168</v>
      </c>
      <c r="M1790">
        <v>158.08799999999999</v>
      </c>
      <c r="N1790">
        <v>179.928</v>
      </c>
      <c r="R1790">
        <v>211</v>
      </c>
      <c r="S1790">
        <v>229</v>
      </c>
      <c r="W1790">
        <v>171</v>
      </c>
      <c r="X1790">
        <v>176</v>
      </c>
      <c r="AA1790">
        <v>230</v>
      </c>
      <c r="AB1790">
        <v>232</v>
      </c>
      <c r="AC1790">
        <v>241</v>
      </c>
      <c r="AF1790">
        <v>179</v>
      </c>
      <c r="AG1790">
        <v>178</v>
      </c>
      <c r="AH1790">
        <v>176</v>
      </c>
      <c r="AM1790">
        <v>228.6</v>
      </c>
      <c r="AN1790">
        <v>176</v>
      </c>
      <c r="AP1790">
        <v>120</v>
      </c>
      <c r="AQ1790">
        <v>120</v>
      </c>
      <c r="AR1790"/>
      <c r="AS1790"/>
      <c r="BG1790">
        <v>0</v>
      </c>
      <c r="BH1790"/>
      <c r="BV1790">
        <v>0</v>
      </c>
      <c r="BW1790"/>
      <c r="CG1790">
        <v>0</v>
      </c>
      <c r="CH1790">
        <v>0</v>
      </c>
      <c r="CI1790"/>
      <c r="CJ1790">
        <v>1.4999999999999999E-2</v>
      </c>
      <c r="CQ1790" t="s">
        <v>174</v>
      </c>
      <c r="CR1790" t="s">
        <v>175</v>
      </c>
      <c r="CS1790">
        <v>0</v>
      </c>
    </row>
    <row r="1791" spans="1:97" x14ac:dyDescent="0.2">
      <c r="A1791">
        <v>2022</v>
      </c>
      <c r="B1791">
        <v>3</v>
      </c>
      <c r="C1791" s="262">
        <v>44640</v>
      </c>
      <c r="D1791">
        <v>384</v>
      </c>
      <c r="E1791">
        <v>557</v>
      </c>
      <c r="F1791">
        <v>3</v>
      </c>
      <c r="G1791" t="s">
        <v>189</v>
      </c>
      <c r="H1791" t="s">
        <v>190</v>
      </c>
      <c r="I1791" t="s">
        <v>160</v>
      </c>
      <c r="J1791">
        <v>1</v>
      </c>
      <c r="K1791">
        <v>6</v>
      </c>
      <c r="L1791">
        <v>182</v>
      </c>
      <c r="M1791">
        <v>171.262</v>
      </c>
      <c r="N1791">
        <v>194.922</v>
      </c>
      <c r="Z1791">
        <v>134</v>
      </c>
      <c r="AK1791">
        <v>130</v>
      </c>
      <c r="AL1791">
        <v>124</v>
      </c>
      <c r="AM1791"/>
      <c r="AN1791"/>
      <c r="AP1791">
        <v>21</v>
      </c>
      <c r="AQ1791">
        <v>180</v>
      </c>
      <c r="AR1791">
        <v>27.90697674418605</v>
      </c>
      <c r="AS1791">
        <v>27.90697674418605</v>
      </c>
      <c r="BG1791">
        <v>0</v>
      </c>
      <c r="BH1791"/>
      <c r="BV1791">
        <v>0</v>
      </c>
      <c r="BW1791"/>
      <c r="CG1791">
        <v>0</v>
      </c>
      <c r="CH1791">
        <v>0</v>
      </c>
      <c r="CI1791"/>
      <c r="CJ1791">
        <v>1.4999999999999999E-2</v>
      </c>
      <c r="CQ1791" t="s">
        <v>174</v>
      </c>
      <c r="CR1791" t="s">
        <v>175</v>
      </c>
      <c r="CS1791">
        <v>0</v>
      </c>
    </row>
    <row r="1792" spans="1:97" x14ac:dyDescent="0.2">
      <c r="A1792">
        <v>2022</v>
      </c>
      <c r="B1792">
        <v>3</v>
      </c>
      <c r="C1792" s="262">
        <v>44640</v>
      </c>
      <c r="D1792">
        <v>18</v>
      </c>
      <c r="E1792">
        <v>49</v>
      </c>
      <c r="F1792">
        <v>4</v>
      </c>
      <c r="G1792" t="s">
        <v>291</v>
      </c>
      <c r="H1792" t="s">
        <v>292</v>
      </c>
      <c r="I1792" t="s">
        <v>221</v>
      </c>
      <c r="J1792">
        <v>2</v>
      </c>
      <c r="K1792">
        <v>3</v>
      </c>
      <c r="L1792">
        <v>100</v>
      </c>
      <c r="M1792">
        <v>95.5</v>
      </c>
      <c r="N1792">
        <v>104.5</v>
      </c>
      <c r="AM1792"/>
      <c r="AN1792"/>
      <c r="AP1792">
        <v>101</v>
      </c>
      <c r="AQ1792">
        <v>107</v>
      </c>
      <c r="AR1792"/>
      <c r="AS1792"/>
      <c r="AV1792">
        <v>840</v>
      </c>
      <c r="BG1792">
        <v>0</v>
      </c>
      <c r="BH1792">
        <v>840</v>
      </c>
      <c r="BV1792">
        <v>0</v>
      </c>
      <c r="BW1792"/>
      <c r="CG1792">
        <v>0</v>
      </c>
      <c r="CH1792">
        <v>0</v>
      </c>
      <c r="CI1792"/>
      <c r="CJ1792">
        <v>1.4999999999999999E-2</v>
      </c>
      <c r="CQ1792" t="s">
        <v>174</v>
      </c>
      <c r="CR1792" t="s">
        <v>222</v>
      </c>
      <c r="CS1792">
        <v>0</v>
      </c>
    </row>
    <row r="1793" spans="1:97" x14ac:dyDescent="0.2">
      <c r="A1793">
        <v>2022</v>
      </c>
      <c r="B1793">
        <v>3</v>
      </c>
      <c r="C1793" s="262">
        <v>44640</v>
      </c>
      <c r="D1793">
        <v>18</v>
      </c>
      <c r="E1793">
        <v>50</v>
      </c>
      <c r="F1793">
        <v>4</v>
      </c>
      <c r="G1793" t="s">
        <v>294</v>
      </c>
      <c r="H1793" t="s">
        <v>295</v>
      </c>
      <c r="I1793" t="s">
        <v>221</v>
      </c>
      <c r="J1793">
        <v>2</v>
      </c>
      <c r="K1793">
        <v>3</v>
      </c>
      <c r="L1793">
        <v>54</v>
      </c>
      <c r="M1793">
        <v>51.57</v>
      </c>
      <c r="N1793">
        <v>56.43</v>
      </c>
      <c r="AM1793"/>
      <c r="AN1793"/>
      <c r="AP1793">
        <v>101</v>
      </c>
      <c r="AQ1793">
        <v>107</v>
      </c>
      <c r="AR1793"/>
      <c r="AS1793"/>
      <c r="AV1793">
        <v>840</v>
      </c>
      <c r="BG1793">
        <v>0</v>
      </c>
      <c r="BH1793">
        <v>840</v>
      </c>
      <c r="BV1793">
        <v>0</v>
      </c>
      <c r="BW1793"/>
      <c r="CG1793">
        <v>0</v>
      </c>
      <c r="CH1793">
        <v>0</v>
      </c>
      <c r="CI1793"/>
      <c r="CJ1793">
        <v>1.4999999999999999E-2</v>
      </c>
      <c r="CQ1793" t="s">
        <v>174</v>
      </c>
      <c r="CR1793" t="s">
        <v>222</v>
      </c>
      <c r="CS1793">
        <v>0</v>
      </c>
    </row>
    <row r="1794" spans="1:97" x14ac:dyDescent="0.2">
      <c r="A1794">
        <v>2022</v>
      </c>
      <c r="B1794">
        <v>3</v>
      </c>
      <c r="C1794" s="262">
        <v>44640</v>
      </c>
      <c r="D1794">
        <v>425</v>
      </c>
      <c r="E1794">
        <v>674</v>
      </c>
      <c r="F1794">
        <v>4</v>
      </c>
      <c r="G1794" t="s">
        <v>219</v>
      </c>
      <c r="H1794" t="s">
        <v>220</v>
      </c>
      <c r="I1794" t="s">
        <v>221</v>
      </c>
      <c r="J1794">
        <v>2</v>
      </c>
      <c r="K1794">
        <v>1</v>
      </c>
      <c r="L1794">
        <v>256</v>
      </c>
      <c r="M1794">
        <v>240.89599999999999</v>
      </c>
      <c r="N1794">
        <v>274.17599999999999</v>
      </c>
      <c r="AM1794"/>
      <c r="AN1794"/>
      <c r="AP1794">
        <v>60</v>
      </c>
      <c r="AQ1794">
        <v>120</v>
      </c>
      <c r="AR1794"/>
      <c r="AS1794"/>
      <c r="AV1794">
        <v>900</v>
      </c>
      <c r="BG1794">
        <v>0</v>
      </c>
      <c r="BH1794">
        <v>900</v>
      </c>
      <c r="BV1794">
        <v>0</v>
      </c>
      <c r="BW1794"/>
      <c r="CG1794">
        <v>0</v>
      </c>
      <c r="CH1794">
        <v>0</v>
      </c>
      <c r="CI1794"/>
      <c r="CJ1794">
        <v>1.4999999999999999E-2</v>
      </c>
      <c r="CQ1794" t="s">
        <v>174</v>
      </c>
      <c r="CR1794" t="s">
        <v>222</v>
      </c>
      <c r="CS1794">
        <v>0</v>
      </c>
    </row>
    <row r="1795" spans="1:97" x14ac:dyDescent="0.2">
      <c r="A1795">
        <v>2022</v>
      </c>
      <c r="B1795">
        <v>3</v>
      </c>
      <c r="C1795" s="262">
        <v>44640</v>
      </c>
      <c r="D1795">
        <v>528</v>
      </c>
      <c r="E1795">
        <v>925</v>
      </c>
      <c r="F1795">
        <v>4</v>
      </c>
      <c r="G1795" t="s">
        <v>476</v>
      </c>
      <c r="H1795" t="s">
        <v>477</v>
      </c>
      <c r="I1795" t="s">
        <v>160</v>
      </c>
      <c r="J1795">
        <v>1</v>
      </c>
      <c r="K1795">
        <v>6</v>
      </c>
      <c r="L1795">
        <v>1091</v>
      </c>
      <c r="M1795">
        <v>1026.5999999999999</v>
      </c>
      <c r="N1795">
        <v>1168.5</v>
      </c>
      <c r="S1795">
        <v>1499</v>
      </c>
      <c r="X1795">
        <v>1189</v>
      </c>
      <c r="AM1795">
        <v>1499</v>
      </c>
      <c r="AN1795">
        <v>1189</v>
      </c>
      <c r="AP1795">
        <v>20</v>
      </c>
      <c r="AQ1795">
        <v>180</v>
      </c>
      <c r="AR1795"/>
      <c r="AS1795"/>
      <c r="AW1795">
        <v>3</v>
      </c>
      <c r="AX1795">
        <v>2</v>
      </c>
      <c r="AY1795">
        <v>5</v>
      </c>
      <c r="AZ1795">
        <v>1</v>
      </c>
      <c r="BA1795">
        <v>4</v>
      </c>
      <c r="BG1795">
        <v>0</v>
      </c>
      <c r="BH1795"/>
      <c r="BK1795">
        <v>240</v>
      </c>
      <c r="BL1795">
        <v>4</v>
      </c>
      <c r="BM1795">
        <v>8</v>
      </c>
      <c r="BN1795">
        <v>8</v>
      </c>
      <c r="BV1795">
        <v>0</v>
      </c>
      <c r="BW1795">
        <v>240</v>
      </c>
      <c r="BX1795">
        <v>1</v>
      </c>
      <c r="BY1795">
        <v>1</v>
      </c>
      <c r="BZ1795">
        <v>2</v>
      </c>
      <c r="CG1795">
        <v>0</v>
      </c>
      <c r="CH1795">
        <v>0</v>
      </c>
      <c r="CI1795"/>
      <c r="CJ1795">
        <v>1.4999999999999999E-2</v>
      </c>
      <c r="CQ1795" t="s">
        <v>174</v>
      </c>
      <c r="CS1795">
        <v>0</v>
      </c>
    </row>
    <row r="1796" spans="1:97" x14ac:dyDescent="0.2">
      <c r="A1796">
        <v>2022</v>
      </c>
      <c r="B1796">
        <v>3</v>
      </c>
      <c r="C1796" s="262">
        <v>44640</v>
      </c>
      <c r="D1796">
        <v>528</v>
      </c>
      <c r="E1796">
        <v>936</v>
      </c>
      <c r="F1796">
        <v>4</v>
      </c>
      <c r="G1796" t="s">
        <v>478</v>
      </c>
      <c r="H1796" t="s">
        <v>479</v>
      </c>
      <c r="I1796" t="s">
        <v>160</v>
      </c>
      <c r="J1796">
        <v>1</v>
      </c>
      <c r="K1796">
        <v>6</v>
      </c>
      <c r="L1796">
        <v>206</v>
      </c>
      <c r="M1796">
        <v>193.8</v>
      </c>
      <c r="N1796">
        <v>220.6</v>
      </c>
      <c r="S1796">
        <v>241</v>
      </c>
      <c r="X1796">
        <v>224</v>
      </c>
      <c r="Z1796">
        <v>154</v>
      </c>
      <c r="AK1796">
        <v>147</v>
      </c>
      <c r="AL1796">
        <v>173</v>
      </c>
      <c r="AM1796">
        <v>241</v>
      </c>
      <c r="AN1796">
        <v>224</v>
      </c>
      <c r="AP1796">
        <v>20</v>
      </c>
      <c r="AQ1796">
        <v>180</v>
      </c>
      <c r="AR1796">
        <v>22.784810126582279</v>
      </c>
      <c r="AS1796">
        <v>22.784810126582279</v>
      </c>
      <c r="BG1796">
        <v>0</v>
      </c>
      <c r="BH1796"/>
      <c r="BV1796">
        <v>0</v>
      </c>
      <c r="BW1796"/>
      <c r="CG1796">
        <v>0</v>
      </c>
      <c r="CH1796">
        <v>0</v>
      </c>
      <c r="CI1796"/>
      <c r="CJ1796">
        <v>1.4999999999999999E-2</v>
      </c>
      <c r="CQ1796" t="s">
        <v>174</v>
      </c>
      <c r="CS1796">
        <v>0</v>
      </c>
    </row>
    <row r="1797" spans="1:97" x14ac:dyDescent="0.2">
      <c r="A1797">
        <v>2022</v>
      </c>
      <c r="B1797">
        <v>3</v>
      </c>
      <c r="C1797" s="262">
        <v>44640</v>
      </c>
      <c r="D1797">
        <v>124</v>
      </c>
      <c r="E1797">
        <v>688</v>
      </c>
      <c r="F1797">
        <v>5</v>
      </c>
      <c r="G1797" t="s">
        <v>274</v>
      </c>
      <c r="H1797" t="s">
        <v>275</v>
      </c>
      <c r="I1797" t="s">
        <v>160</v>
      </c>
      <c r="J1797">
        <v>2</v>
      </c>
      <c r="K1797">
        <v>2</v>
      </c>
      <c r="L1797">
        <v>200</v>
      </c>
      <c r="M1797">
        <v>180</v>
      </c>
      <c r="N1797">
        <v>220</v>
      </c>
      <c r="R1797">
        <v>360</v>
      </c>
      <c r="S1797">
        <v>300</v>
      </c>
      <c r="W1797">
        <v>219</v>
      </c>
      <c r="X1797">
        <v>219</v>
      </c>
      <c r="AA1797">
        <v>289</v>
      </c>
      <c r="AB1797">
        <v>279</v>
      </c>
      <c r="AC1797">
        <v>291</v>
      </c>
      <c r="AD1797">
        <v>294</v>
      </c>
      <c r="AE1797">
        <v>288</v>
      </c>
      <c r="AF1797">
        <v>207</v>
      </c>
      <c r="AG1797">
        <v>205</v>
      </c>
      <c r="AH1797">
        <v>209</v>
      </c>
      <c r="AI1797">
        <v>210</v>
      </c>
      <c r="AJ1797">
        <v>191</v>
      </c>
      <c r="AM1797">
        <v>300.14285714285722</v>
      </c>
      <c r="AN1797">
        <v>208.57142857142861</v>
      </c>
      <c r="AP1797">
        <v>59</v>
      </c>
      <c r="AQ1797">
        <v>122</v>
      </c>
      <c r="AR1797"/>
      <c r="AS1797"/>
      <c r="AV1797">
        <v>390</v>
      </c>
      <c r="AX1797">
        <v>4</v>
      </c>
      <c r="AY1797">
        <v>3</v>
      </c>
      <c r="BG1797">
        <v>0</v>
      </c>
      <c r="BH1797">
        <v>390</v>
      </c>
      <c r="BK1797">
        <v>700</v>
      </c>
      <c r="BL1797">
        <v>4</v>
      </c>
      <c r="BM1797">
        <v>2</v>
      </c>
      <c r="BN1797">
        <v>2</v>
      </c>
      <c r="BV1797">
        <v>0</v>
      </c>
      <c r="BW1797">
        <v>700</v>
      </c>
      <c r="BY1797">
        <v>3</v>
      </c>
      <c r="BZ1797">
        <v>2</v>
      </c>
      <c r="CG1797">
        <v>0</v>
      </c>
      <c r="CH1797">
        <v>0</v>
      </c>
      <c r="CI1797">
        <v>1090</v>
      </c>
      <c r="CJ1797">
        <v>1.4999999999999999E-2</v>
      </c>
      <c r="CQ1797" t="s">
        <v>169</v>
      </c>
      <c r="CR1797" t="s">
        <v>179</v>
      </c>
      <c r="CS1797">
        <v>0</v>
      </c>
    </row>
    <row r="1798" spans="1:97" x14ac:dyDescent="0.2">
      <c r="A1798">
        <v>2022</v>
      </c>
      <c r="B1798">
        <v>3</v>
      </c>
      <c r="C1798" s="262">
        <v>44640</v>
      </c>
      <c r="D1798">
        <v>124</v>
      </c>
      <c r="E1798">
        <v>689</v>
      </c>
      <c r="F1798">
        <v>5</v>
      </c>
      <c r="G1798" t="s">
        <v>276</v>
      </c>
      <c r="H1798" t="s">
        <v>277</v>
      </c>
      <c r="I1798" t="s">
        <v>160</v>
      </c>
      <c r="J1798">
        <v>2</v>
      </c>
      <c r="K1798">
        <v>2</v>
      </c>
      <c r="L1798">
        <v>75</v>
      </c>
      <c r="M1798">
        <v>67.5</v>
      </c>
      <c r="N1798">
        <v>82.5</v>
      </c>
      <c r="R1798">
        <v>120</v>
      </c>
      <c r="S1798">
        <v>118</v>
      </c>
      <c r="W1798">
        <v>90</v>
      </c>
      <c r="X1798">
        <v>85</v>
      </c>
      <c r="Z1798">
        <v>117</v>
      </c>
      <c r="AA1798">
        <v>112</v>
      </c>
      <c r="AB1798">
        <v>110</v>
      </c>
      <c r="AC1798">
        <v>115</v>
      </c>
      <c r="AD1798">
        <v>118</v>
      </c>
      <c r="AE1798">
        <v>112</v>
      </c>
      <c r="AF1798">
        <v>86</v>
      </c>
      <c r="AG1798">
        <v>84</v>
      </c>
      <c r="AH1798">
        <v>86</v>
      </c>
      <c r="AI1798">
        <v>84</v>
      </c>
      <c r="AJ1798">
        <v>84</v>
      </c>
      <c r="AK1798">
        <v>98</v>
      </c>
      <c r="AL1798">
        <v>98</v>
      </c>
      <c r="AM1798">
        <v>115</v>
      </c>
      <c r="AN1798">
        <v>85.571428571428569</v>
      </c>
      <c r="AP1798">
        <v>59</v>
      </c>
      <c r="AQ1798">
        <v>122</v>
      </c>
      <c r="AR1798">
        <v>17.30769230769231</v>
      </c>
      <c r="AS1798">
        <v>17.30769230769231</v>
      </c>
      <c r="AV1798">
        <v>108</v>
      </c>
      <c r="AW1798">
        <v>1</v>
      </c>
      <c r="AX1798">
        <v>1</v>
      </c>
      <c r="AY1798">
        <v>5</v>
      </c>
      <c r="BG1798">
        <v>0</v>
      </c>
      <c r="BH1798">
        <v>108</v>
      </c>
      <c r="BK1798">
        <v>864</v>
      </c>
      <c r="BL1798">
        <v>2</v>
      </c>
      <c r="BM1798">
        <v>4</v>
      </c>
      <c r="BN1798">
        <v>6</v>
      </c>
      <c r="BV1798">
        <v>0</v>
      </c>
      <c r="BW1798">
        <v>864</v>
      </c>
      <c r="BX1798">
        <v>1</v>
      </c>
      <c r="BY1798">
        <v>2</v>
      </c>
      <c r="BZ1798">
        <v>5</v>
      </c>
      <c r="CG1798">
        <v>0</v>
      </c>
      <c r="CH1798">
        <v>0</v>
      </c>
      <c r="CI1798">
        <v>972</v>
      </c>
      <c r="CJ1798">
        <v>1.4999999999999999E-2</v>
      </c>
      <c r="CQ1798" t="s">
        <v>169</v>
      </c>
      <c r="CR1798" t="s">
        <v>179</v>
      </c>
      <c r="CS1798">
        <v>0</v>
      </c>
    </row>
    <row r="1799" spans="1:97" x14ac:dyDescent="0.2">
      <c r="A1799">
        <v>2022</v>
      </c>
      <c r="B1799">
        <v>3</v>
      </c>
      <c r="C1799" s="262">
        <v>44640</v>
      </c>
      <c r="D1799">
        <v>382</v>
      </c>
      <c r="E1799">
        <v>449</v>
      </c>
      <c r="F1799">
        <v>6</v>
      </c>
      <c r="G1799" t="s">
        <v>299</v>
      </c>
      <c r="H1799" t="s">
        <v>300</v>
      </c>
      <c r="I1799" t="s">
        <v>160</v>
      </c>
      <c r="J1799">
        <v>3</v>
      </c>
      <c r="K1799">
        <v>1</v>
      </c>
      <c r="L1799">
        <v>46</v>
      </c>
      <c r="M1799">
        <v>40.985999999999997</v>
      </c>
      <c r="N1799">
        <v>50.048000000000002</v>
      </c>
      <c r="R1799">
        <v>63</v>
      </c>
      <c r="S1799">
        <v>67</v>
      </c>
      <c r="W1799">
        <v>45</v>
      </c>
      <c r="X1799">
        <v>47</v>
      </c>
      <c r="Z1799">
        <v>96</v>
      </c>
      <c r="AA1799">
        <v>57</v>
      </c>
      <c r="AB1799">
        <v>59</v>
      </c>
      <c r="AC1799">
        <v>62</v>
      </c>
      <c r="AD1799">
        <v>68</v>
      </c>
      <c r="AE1799">
        <v>71</v>
      </c>
      <c r="AF1799">
        <v>43</v>
      </c>
      <c r="AG1799">
        <v>45</v>
      </c>
      <c r="AH1799">
        <v>43</v>
      </c>
      <c r="AI1799">
        <v>47</v>
      </c>
      <c r="AJ1799">
        <v>41</v>
      </c>
      <c r="AK1799">
        <v>94</v>
      </c>
      <c r="AL1799">
        <v>95</v>
      </c>
      <c r="AM1799">
        <v>63.857142857142847</v>
      </c>
      <c r="AN1799">
        <v>44.428571428571431</v>
      </c>
      <c r="AP1799">
        <v>112</v>
      </c>
      <c r="AQ1799">
        <v>96</v>
      </c>
      <c r="AR1799">
        <v>12.631578947368419</v>
      </c>
      <c r="AS1799">
        <v>12.631578947368419</v>
      </c>
      <c r="AV1799">
        <v>720</v>
      </c>
      <c r="AY1799">
        <v>6</v>
      </c>
      <c r="BG1799">
        <v>0</v>
      </c>
      <c r="BH1799">
        <v>720</v>
      </c>
      <c r="BK1799">
        <v>630</v>
      </c>
      <c r="BL1799">
        <v>2</v>
      </c>
      <c r="BM1799">
        <v>4</v>
      </c>
      <c r="BN1799">
        <v>6</v>
      </c>
      <c r="BV1799">
        <v>0</v>
      </c>
      <c r="BW1799">
        <v>630</v>
      </c>
      <c r="BZ1799">
        <v>12</v>
      </c>
      <c r="CG1799">
        <v>0</v>
      </c>
      <c r="CH1799">
        <v>0</v>
      </c>
      <c r="CI1799">
        <v>1350</v>
      </c>
      <c r="CJ1799">
        <v>1.4999999999999999E-2</v>
      </c>
      <c r="CQ1799" t="s">
        <v>174</v>
      </c>
      <c r="CR1799" t="s">
        <v>175</v>
      </c>
      <c r="CS1799">
        <v>0</v>
      </c>
    </row>
    <row r="1800" spans="1:97" x14ac:dyDescent="0.2">
      <c r="A1800">
        <v>2022</v>
      </c>
      <c r="B1800">
        <v>3</v>
      </c>
      <c r="C1800" s="262">
        <v>44640</v>
      </c>
      <c r="D1800">
        <v>236</v>
      </c>
      <c r="E1800">
        <v>160</v>
      </c>
      <c r="F1800">
        <v>7</v>
      </c>
      <c r="G1800" t="s">
        <v>214</v>
      </c>
      <c r="H1800" t="s">
        <v>215</v>
      </c>
      <c r="I1800" t="s">
        <v>160</v>
      </c>
      <c r="J1800">
        <v>2</v>
      </c>
      <c r="K1800">
        <v>1</v>
      </c>
      <c r="L1800">
        <v>200</v>
      </c>
      <c r="M1800">
        <v>186</v>
      </c>
      <c r="N1800">
        <v>214</v>
      </c>
      <c r="R1800">
        <v>293</v>
      </c>
      <c r="S1800">
        <v>275</v>
      </c>
      <c r="W1800">
        <v>208</v>
      </c>
      <c r="X1800">
        <v>211</v>
      </c>
      <c r="Z1800">
        <v>95</v>
      </c>
      <c r="AA1800">
        <v>256</v>
      </c>
      <c r="AB1800">
        <v>264</v>
      </c>
      <c r="AC1800">
        <v>264</v>
      </c>
      <c r="AD1800">
        <v>262</v>
      </c>
      <c r="AE1800">
        <v>279</v>
      </c>
      <c r="AF1800">
        <v>189</v>
      </c>
      <c r="AG1800">
        <v>195</v>
      </c>
      <c r="AH1800">
        <v>196</v>
      </c>
      <c r="AI1800">
        <v>205</v>
      </c>
      <c r="AJ1800">
        <v>193</v>
      </c>
      <c r="AK1800">
        <v>95</v>
      </c>
      <c r="AL1800">
        <v>82</v>
      </c>
      <c r="AM1800">
        <v>270.42857142857139</v>
      </c>
      <c r="AN1800">
        <v>199.57142857142861</v>
      </c>
      <c r="AP1800">
        <v>76</v>
      </c>
      <c r="AQ1800">
        <v>95</v>
      </c>
      <c r="AR1800">
        <v>20</v>
      </c>
      <c r="AS1800">
        <v>20</v>
      </c>
      <c r="AV1800">
        <v>414</v>
      </c>
      <c r="AW1800">
        <v>2</v>
      </c>
      <c r="AX1800">
        <v>2</v>
      </c>
      <c r="AY1800">
        <v>5</v>
      </c>
      <c r="BG1800">
        <v>0</v>
      </c>
      <c r="BH1800">
        <v>414</v>
      </c>
      <c r="BK1800">
        <v>576</v>
      </c>
      <c r="BL1800">
        <v>2</v>
      </c>
      <c r="BM1800">
        <v>2</v>
      </c>
      <c r="BN1800">
        <v>2</v>
      </c>
      <c r="BV1800">
        <v>0</v>
      </c>
      <c r="BW1800">
        <v>576</v>
      </c>
      <c r="BX1800">
        <v>4</v>
      </c>
      <c r="BY1800">
        <v>4</v>
      </c>
      <c r="BZ1800">
        <v>7</v>
      </c>
      <c r="CG1800">
        <v>0</v>
      </c>
      <c r="CH1800">
        <v>0</v>
      </c>
      <c r="CI1800">
        <v>990</v>
      </c>
      <c r="CJ1800">
        <v>1.4999999999999999E-2</v>
      </c>
      <c r="CQ1800" t="s">
        <v>216</v>
      </c>
      <c r="CR1800" t="s">
        <v>217</v>
      </c>
      <c r="CS1800">
        <v>0</v>
      </c>
    </row>
    <row r="1801" spans="1:97" x14ac:dyDescent="0.2">
      <c r="A1801">
        <v>2022</v>
      </c>
      <c r="B1801">
        <v>3</v>
      </c>
      <c r="C1801" s="262">
        <v>44640</v>
      </c>
      <c r="D1801">
        <v>47</v>
      </c>
      <c r="E1801">
        <v>122</v>
      </c>
      <c r="F1801">
        <v>8</v>
      </c>
      <c r="G1801" t="s">
        <v>224</v>
      </c>
      <c r="H1801" t="s">
        <v>225</v>
      </c>
      <c r="I1801" t="s">
        <v>221</v>
      </c>
      <c r="J1801">
        <v>2</v>
      </c>
      <c r="K1801">
        <v>1</v>
      </c>
      <c r="L1801">
        <v>280</v>
      </c>
      <c r="M1801">
        <v>267.39999999999998</v>
      </c>
      <c r="N1801">
        <v>292.60000000000002</v>
      </c>
      <c r="AM1801"/>
      <c r="AN1801"/>
      <c r="AP1801">
        <v>64</v>
      </c>
      <c r="AQ1801">
        <v>113</v>
      </c>
      <c r="AR1801"/>
      <c r="AS1801"/>
      <c r="AV1801">
        <v>400</v>
      </c>
      <c r="BG1801">
        <v>0</v>
      </c>
      <c r="BH1801">
        <v>400</v>
      </c>
      <c r="BV1801">
        <v>0</v>
      </c>
      <c r="BW1801"/>
      <c r="CG1801">
        <v>0</v>
      </c>
      <c r="CH1801">
        <v>0</v>
      </c>
      <c r="CI1801"/>
      <c r="CJ1801">
        <v>1.4999999999999999E-2</v>
      </c>
      <c r="CQ1801" t="s">
        <v>174</v>
      </c>
      <c r="CR1801" t="s">
        <v>222</v>
      </c>
      <c r="CS1801">
        <v>0</v>
      </c>
    </row>
    <row r="1802" spans="1:97" x14ac:dyDescent="0.2">
      <c r="A1802">
        <v>2022</v>
      </c>
      <c r="B1802">
        <v>3</v>
      </c>
      <c r="C1802" s="262">
        <v>44640</v>
      </c>
      <c r="D1802">
        <v>380</v>
      </c>
      <c r="E1802">
        <v>443</v>
      </c>
      <c r="F1802">
        <v>8</v>
      </c>
      <c r="G1802" t="s">
        <v>450</v>
      </c>
      <c r="H1802" t="s">
        <v>451</v>
      </c>
      <c r="I1802" t="s">
        <v>160</v>
      </c>
      <c r="J1802">
        <v>4</v>
      </c>
      <c r="K1802">
        <v>2</v>
      </c>
      <c r="L1802">
        <v>184</v>
      </c>
      <c r="M1802">
        <v>177.00800000000001</v>
      </c>
      <c r="N1802">
        <v>195.04</v>
      </c>
      <c r="AA1802">
        <v>289</v>
      </c>
      <c r="AB1802">
        <v>293</v>
      </c>
      <c r="AD1802">
        <v>285</v>
      </c>
      <c r="AE1802">
        <v>298</v>
      </c>
      <c r="AF1802">
        <v>201</v>
      </c>
      <c r="AG1802">
        <v>199</v>
      </c>
      <c r="AI1802">
        <v>195</v>
      </c>
      <c r="AJ1802">
        <v>189</v>
      </c>
      <c r="AM1802">
        <v>291.25</v>
      </c>
      <c r="AN1802">
        <v>196</v>
      </c>
      <c r="AP1802">
        <v>90</v>
      </c>
      <c r="AQ1802">
        <v>160</v>
      </c>
      <c r="AR1802"/>
      <c r="AS1802"/>
      <c r="BG1802">
        <v>0</v>
      </c>
      <c r="BH1802"/>
      <c r="BK1802">
        <v>48</v>
      </c>
      <c r="BL1802">
        <v>4</v>
      </c>
      <c r="BM1802">
        <v>6</v>
      </c>
      <c r="BN1802">
        <v>6</v>
      </c>
      <c r="BV1802">
        <v>0</v>
      </c>
      <c r="BW1802">
        <v>48</v>
      </c>
      <c r="CG1802">
        <v>0</v>
      </c>
      <c r="CH1802">
        <v>0</v>
      </c>
      <c r="CI1802"/>
      <c r="CJ1802">
        <v>1.4999999999999999E-2</v>
      </c>
      <c r="CQ1802" t="s">
        <v>380</v>
      </c>
      <c r="CR1802" t="s">
        <v>381</v>
      </c>
      <c r="CS1802">
        <v>0</v>
      </c>
    </row>
    <row r="1803" spans="1:97" x14ac:dyDescent="0.2">
      <c r="A1803">
        <v>2022</v>
      </c>
      <c r="B1803">
        <v>3</v>
      </c>
      <c r="C1803" s="262">
        <v>44640</v>
      </c>
      <c r="D1803">
        <v>380</v>
      </c>
      <c r="E1803">
        <v>444</v>
      </c>
      <c r="F1803">
        <v>8</v>
      </c>
      <c r="G1803" t="s">
        <v>452</v>
      </c>
      <c r="H1803" t="s">
        <v>453</v>
      </c>
      <c r="I1803" t="s">
        <v>160</v>
      </c>
      <c r="J1803">
        <v>4</v>
      </c>
      <c r="K1803">
        <v>2</v>
      </c>
      <c r="L1803">
        <v>166</v>
      </c>
      <c r="M1803">
        <v>159.02799999999999</v>
      </c>
      <c r="N1803">
        <v>175.96</v>
      </c>
      <c r="AA1803">
        <v>228</v>
      </c>
      <c r="AB1803">
        <v>219</v>
      </c>
      <c r="AD1803">
        <v>232</v>
      </c>
      <c r="AE1803">
        <v>224</v>
      </c>
      <c r="AF1803">
        <v>180</v>
      </c>
      <c r="AG1803">
        <v>179</v>
      </c>
      <c r="AI1803">
        <v>174</v>
      </c>
      <c r="AJ1803">
        <v>171</v>
      </c>
      <c r="AK1803">
        <v>177</v>
      </c>
      <c r="AL1803">
        <v>182</v>
      </c>
      <c r="AM1803">
        <v>225.75</v>
      </c>
      <c r="AN1803">
        <v>176</v>
      </c>
      <c r="AP1803">
        <v>90</v>
      </c>
      <c r="AQ1803">
        <v>160</v>
      </c>
      <c r="AR1803">
        <v>5.027932960893855</v>
      </c>
      <c r="AS1803">
        <v>5.027932960893855</v>
      </c>
      <c r="BG1803">
        <v>0</v>
      </c>
      <c r="BH1803"/>
      <c r="BV1803">
        <v>0</v>
      </c>
      <c r="BW1803"/>
      <c r="CG1803">
        <v>0</v>
      </c>
      <c r="CH1803">
        <v>0</v>
      </c>
      <c r="CI1803"/>
      <c r="CJ1803">
        <v>1.4999999999999999E-2</v>
      </c>
      <c r="CQ1803" t="s">
        <v>380</v>
      </c>
      <c r="CR1803" t="s">
        <v>381</v>
      </c>
      <c r="CS1803">
        <v>0</v>
      </c>
    </row>
    <row r="1804" spans="1:97" x14ac:dyDescent="0.2">
      <c r="A1804">
        <v>2022</v>
      </c>
      <c r="B1804">
        <v>3</v>
      </c>
      <c r="C1804" s="262">
        <v>44640</v>
      </c>
      <c r="D1804">
        <v>383</v>
      </c>
      <c r="E1804">
        <v>550</v>
      </c>
      <c r="F1804">
        <v>8</v>
      </c>
      <c r="G1804" t="s">
        <v>382</v>
      </c>
      <c r="H1804" t="s">
        <v>383</v>
      </c>
      <c r="I1804" t="s">
        <v>160</v>
      </c>
      <c r="J1804">
        <v>3</v>
      </c>
      <c r="K1804">
        <v>1</v>
      </c>
      <c r="L1804">
        <v>35</v>
      </c>
      <c r="M1804">
        <v>32.024999999999999</v>
      </c>
      <c r="N1804">
        <v>38.045000000000002</v>
      </c>
      <c r="R1804">
        <v>50</v>
      </c>
      <c r="W1804">
        <v>40</v>
      </c>
      <c r="Z1804">
        <v>95</v>
      </c>
      <c r="AM1804">
        <v>50</v>
      </c>
      <c r="AN1804">
        <v>40</v>
      </c>
      <c r="AP1804">
        <v>114</v>
      </c>
      <c r="AQ1804">
        <v>95</v>
      </c>
      <c r="AR1804">
        <v>12.631578947368419</v>
      </c>
      <c r="AS1804">
        <v>12.631578947368419</v>
      </c>
      <c r="AV1804">
        <v>1200</v>
      </c>
      <c r="AW1804">
        <v>2</v>
      </c>
      <c r="AX1804">
        <v>1</v>
      </c>
      <c r="AY1804">
        <v>4</v>
      </c>
      <c r="BG1804">
        <v>0</v>
      </c>
      <c r="BH1804">
        <v>1200</v>
      </c>
      <c r="BK1804">
        <v>1440</v>
      </c>
      <c r="BV1804">
        <v>0</v>
      </c>
      <c r="BW1804">
        <v>1440</v>
      </c>
      <c r="CG1804">
        <v>0</v>
      </c>
      <c r="CH1804">
        <v>0</v>
      </c>
      <c r="CI1804">
        <v>2640</v>
      </c>
      <c r="CJ1804">
        <v>1.4999999999999999E-2</v>
      </c>
      <c r="CQ1804" t="s">
        <v>174</v>
      </c>
      <c r="CR1804" t="s">
        <v>175</v>
      </c>
      <c r="CS1804">
        <v>0</v>
      </c>
    </row>
    <row r="1805" spans="1:97" x14ac:dyDescent="0.2">
      <c r="A1805">
        <v>2022</v>
      </c>
      <c r="B1805">
        <v>3</v>
      </c>
      <c r="C1805" s="262">
        <v>44640</v>
      </c>
      <c r="D1805">
        <v>227</v>
      </c>
      <c r="E1805">
        <v>155</v>
      </c>
      <c r="F1805">
        <v>28</v>
      </c>
      <c r="G1805" t="s">
        <v>315</v>
      </c>
      <c r="H1805" t="s">
        <v>316</v>
      </c>
      <c r="I1805" t="s">
        <v>317</v>
      </c>
      <c r="J1805">
        <v>3</v>
      </c>
      <c r="K1805">
        <v>2</v>
      </c>
      <c r="L1805">
        <v>122</v>
      </c>
      <c r="M1805">
        <v>113.46</v>
      </c>
      <c r="N1805">
        <v>130.54</v>
      </c>
      <c r="AM1805"/>
      <c r="AN1805"/>
      <c r="AP1805">
        <v>80</v>
      </c>
      <c r="AQ1805">
        <v>135</v>
      </c>
      <c r="AR1805"/>
      <c r="AS1805"/>
      <c r="AV1805">
        <v>720</v>
      </c>
      <c r="BG1805">
        <v>0</v>
      </c>
      <c r="BH1805">
        <v>720</v>
      </c>
      <c r="BV1805">
        <v>0</v>
      </c>
      <c r="BW1805"/>
      <c r="CG1805">
        <v>0</v>
      </c>
      <c r="CH1805">
        <v>0</v>
      </c>
      <c r="CI1805"/>
      <c r="CJ1805">
        <v>0.02</v>
      </c>
      <c r="CQ1805" t="s">
        <v>169</v>
      </c>
      <c r="CR1805" t="s">
        <v>170</v>
      </c>
      <c r="CS1805">
        <v>0</v>
      </c>
    </row>
    <row r="1806" spans="1:97" x14ac:dyDescent="0.2">
      <c r="A1806">
        <v>2022</v>
      </c>
      <c r="B1806">
        <v>3</v>
      </c>
      <c r="C1806" s="262">
        <v>44640</v>
      </c>
      <c r="D1806">
        <v>372</v>
      </c>
      <c r="E1806">
        <v>646</v>
      </c>
      <c r="F1806">
        <v>46</v>
      </c>
      <c r="G1806" t="s">
        <v>244</v>
      </c>
      <c r="H1806" t="s">
        <v>245</v>
      </c>
      <c r="I1806" t="s">
        <v>201</v>
      </c>
      <c r="J1806">
        <v>2</v>
      </c>
      <c r="K1806">
        <v>2</v>
      </c>
      <c r="L1806">
        <v>212</v>
      </c>
      <c r="M1806">
        <v>197.16</v>
      </c>
      <c r="N1806">
        <v>226.84</v>
      </c>
      <c r="R1806">
        <v>360</v>
      </c>
      <c r="S1806">
        <v>342</v>
      </c>
      <c r="W1806">
        <v>220</v>
      </c>
      <c r="X1806">
        <v>215</v>
      </c>
      <c r="AA1806">
        <v>282</v>
      </c>
      <c r="AB1806">
        <v>280</v>
      </c>
      <c r="AC1806">
        <v>279</v>
      </c>
      <c r="AD1806">
        <v>286</v>
      </c>
      <c r="AE1806">
        <v>279</v>
      </c>
      <c r="AF1806">
        <v>213</v>
      </c>
      <c r="AG1806">
        <v>215</v>
      </c>
      <c r="AH1806">
        <v>214</v>
      </c>
      <c r="AI1806">
        <v>210</v>
      </c>
      <c r="AJ1806">
        <v>208</v>
      </c>
      <c r="AM1806">
        <v>301.14285714285722</v>
      </c>
      <c r="AN1806">
        <v>213.57142857142861</v>
      </c>
      <c r="AP1806">
        <v>37</v>
      </c>
      <c r="AQ1806">
        <v>150</v>
      </c>
      <c r="AR1806"/>
      <c r="AS1806"/>
      <c r="AV1806">
        <v>840</v>
      </c>
      <c r="AW1806">
        <v>1</v>
      </c>
      <c r="AX1806">
        <v>3</v>
      </c>
      <c r="AY1806">
        <v>4</v>
      </c>
      <c r="BG1806">
        <v>0</v>
      </c>
      <c r="BH1806">
        <v>840</v>
      </c>
      <c r="BL1806">
        <v>4</v>
      </c>
      <c r="BM1806">
        <v>2</v>
      </c>
      <c r="BN1806">
        <v>2</v>
      </c>
      <c r="BV1806">
        <v>0</v>
      </c>
      <c r="BW1806"/>
      <c r="BX1806">
        <v>2</v>
      </c>
      <c r="BY1806">
        <v>2</v>
      </c>
      <c r="BZ1806">
        <v>3</v>
      </c>
      <c r="CG1806">
        <v>0</v>
      </c>
      <c r="CH1806">
        <v>0</v>
      </c>
      <c r="CI1806"/>
      <c r="CJ1806">
        <v>0.02</v>
      </c>
      <c r="CQ1806" t="s">
        <v>169</v>
      </c>
      <c r="CR1806" t="s">
        <v>238</v>
      </c>
      <c r="CS1806">
        <v>0</v>
      </c>
    </row>
    <row r="1807" spans="1:97" x14ac:dyDescent="0.2">
      <c r="A1807">
        <v>2022</v>
      </c>
      <c r="B1807">
        <v>3</v>
      </c>
      <c r="C1807" s="262">
        <v>44640</v>
      </c>
      <c r="D1807">
        <v>372</v>
      </c>
      <c r="E1807">
        <v>647</v>
      </c>
      <c r="F1807">
        <v>46</v>
      </c>
      <c r="G1807" t="s">
        <v>236</v>
      </c>
      <c r="H1807" t="s">
        <v>237</v>
      </c>
      <c r="I1807" t="s">
        <v>201</v>
      </c>
      <c r="J1807">
        <v>2</v>
      </c>
      <c r="K1807">
        <v>2</v>
      </c>
      <c r="L1807">
        <v>212</v>
      </c>
      <c r="M1807">
        <v>197.16</v>
      </c>
      <c r="N1807">
        <v>226.84</v>
      </c>
      <c r="R1807">
        <v>367</v>
      </c>
      <c r="S1807">
        <v>348</v>
      </c>
      <c r="W1807">
        <v>228</v>
      </c>
      <c r="X1807">
        <v>221</v>
      </c>
      <c r="Z1807">
        <v>121</v>
      </c>
      <c r="AA1807">
        <v>287</v>
      </c>
      <c r="AB1807">
        <v>282</v>
      </c>
      <c r="AC1807">
        <v>284</v>
      </c>
      <c r="AD1807">
        <v>287</v>
      </c>
      <c r="AE1807">
        <v>278</v>
      </c>
      <c r="AF1807">
        <v>209</v>
      </c>
      <c r="AG1807">
        <v>214</v>
      </c>
      <c r="AH1807">
        <v>211</v>
      </c>
      <c r="AI1807">
        <v>208</v>
      </c>
      <c r="AJ1807">
        <v>204</v>
      </c>
      <c r="AK1807">
        <v>138</v>
      </c>
      <c r="AL1807">
        <v>139</v>
      </c>
      <c r="AM1807">
        <v>304.71428571428572</v>
      </c>
      <c r="AN1807">
        <v>213.57142857142861</v>
      </c>
      <c r="AP1807">
        <v>37</v>
      </c>
      <c r="AQ1807">
        <v>150</v>
      </c>
      <c r="AR1807">
        <v>13.63636363636364</v>
      </c>
      <c r="AS1807">
        <v>13.63636363636364</v>
      </c>
      <c r="AV1807">
        <v>840</v>
      </c>
      <c r="AX1807">
        <v>4</v>
      </c>
      <c r="AY1807">
        <v>5</v>
      </c>
      <c r="BG1807">
        <v>0</v>
      </c>
      <c r="BH1807">
        <v>840</v>
      </c>
      <c r="BL1807">
        <v>2</v>
      </c>
      <c r="BM1807">
        <v>4</v>
      </c>
      <c r="BN1807">
        <v>2</v>
      </c>
      <c r="BV1807">
        <v>0</v>
      </c>
      <c r="BW1807"/>
      <c r="BY1807">
        <v>4</v>
      </c>
      <c r="BZ1807">
        <v>3</v>
      </c>
      <c r="CG1807">
        <v>0</v>
      </c>
      <c r="CH1807">
        <v>0</v>
      </c>
      <c r="CI1807"/>
      <c r="CJ1807">
        <v>0.02</v>
      </c>
      <c r="CQ1807" t="s">
        <v>169</v>
      </c>
      <c r="CR1807" t="s">
        <v>238</v>
      </c>
      <c r="CS1807">
        <v>0</v>
      </c>
    </row>
    <row r="1808" spans="1:97" x14ac:dyDescent="0.2">
      <c r="A1808">
        <v>2022</v>
      </c>
      <c r="B1808">
        <v>3</v>
      </c>
      <c r="C1808" s="262">
        <v>44640</v>
      </c>
      <c r="D1808">
        <v>433</v>
      </c>
      <c r="E1808">
        <v>452</v>
      </c>
      <c r="F1808">
        <v>46</v>
      </c>
      <c r="G1808" t="s">
        <v>474</v>
      </c>
      <c r="H1808" t="s">
        <v>475</v>
      </c>
      <c r="I1808" t="s">
        <v>201</v>
      </c>
      <c r="J1808">
        <v>4</v>
      </c>
      <c r="K1808">
        <v>2</v>
      </c>
      <c r="L1808">
        <v>270</v>
      </c>
      <c r="M1808">
        <v>251.1</v>
      </c>
      <c r="N1808">
        <v>288.89999999999998</v>
      </c>
      <c r="S1808">
        <v>200</v>
      </c>
      <c r="X1808">
        <v>181</v>
      </c>
      <c r="AM1808">
        <v>200</v>
      </c>
      <c r="AN1808">
        <v>181</v>
      </c>
      <c r="AP1808">
        <v>96</v>
      </c>
      <c r="AQ1808">
        <v>150</v>
      </c>
      <c r="AR1808"/>
      <c r="AS1808"/>
      <c r="AW1808">
        <v>2</v>
      </c>
      <c r="AX1808">
        <v>4</v>
      </c>
      <c r="BG1808">
        <v>0</v>
      </c>
      <c r="BH1808"/>
      <c r="BK1808">
        <v>320</v>
      </c>
      <c r="BL1808">
        <v>2</v>
      </c>
      <c r="BM1808">
        <v>1</v>
      </c>
      <c r="BN1808">
        <v>1</v>
      </c>
      <c r="BV1808">
        <v>0</v>
      </c>
      <c r="BW1808">
        <v>320</v>
      </c>
      <c r="BX1808">
        <v>2</v>
      </c>
      <c r="BY1808">
        <v>2</v>
      </c>
      <c r="CG1808">
        <v>0</v>
      </c>
      <c r="CH1808">
        <v>0</v>
      </c>
      <c r="CI1808"/>
      <c r="CJ1808">
        <v>0.02</v>
      </c>
      <c r="CQ1808" t="s">
        <v>169</v>
      </c>
      <c r="CR1808" t="s">
        <v>170</v>
      </c>
      <c r="CS1808">
        <v>0</v>
      </c>
    </row>
    <row r="1809" spans="1:97" x14ac:dyDescent="0.2">
      <c r="A1809">
        <v>2022</v>
      </c>
      <c r="B1809">
        <v>3</v>
      </c>
      <c r="C1809" s="262">
        <v>44640</v>
      </c>
      <c r="D1809">
        <v>433</v>
      </c>
      <c r="E1809">
        <v>453</v>
      </c>
      <c r="F1809">
        <v>46</v>
      </c>
      <c r="G1809" t="s">
        <v>472</v>
      </c>
      <c r="H1809" t="s">
        <v>473</v>
      </c>
      <c r="I1809" t="s">
        <v>201</v>
      </c>
      <c r="J1809">
        <v>4</v>
      </c>
      <c r="K1809">
        <v>2</v>
      </c>
      <c r="L1809">
        <v>175</v>
      </c>
      <c r="M1809">
        <v>162.75</v>
      </c>
      <c r="N1809">
        <v>187.25</v>
      </c>
      <c r="S1809">
        <v>350</v>
      </c>
      <c r="X1809">
        <v>290</v>
      </c>
      <c r="Z1809">
        <v>169</v>
      </c>
      <c r="AM1809">
        <v>350</v>
      </c>
      <c r="AN1809">
        <v>290</v>
      </c>
      <c r="AP1809">
        <v>96</v>
      </c>
      <c r="AQ1809">
        <v>150</v>
      </c>
      <c r="AR1809">
        <v>5.3254437869822482</v>
      </c>
      <c r="AS1809">
        <v>5.3254437869822482</v>
      </c>
      <c r="AW1809">
        <v>1</v>
      </c>
      <c r="AX1809">
        <v>3</v>
      </c>
      <c r="AY1809">
        <v>1</v>
      </c>
      <c r="BG1809">
        <v>0</v>
      </c>
      <c r="BH1809"/>
      <c r="BK1809">
        <v>320</v>
      </c>
      <c r="BL1809">
        <v>2</v>
      </c>
      <c r="BM1809">
        <v>2</v>
      </c>
      <c r="BN1809">
        <v>1</v>
      </c>
      <c r="BV1809">
        <v>0</v>
      </c>
      <c r="BW1809">
        <v>320</v>
      </c>
      <c r="BX1809">
        <v>1</v>
      </c>
      <c r="BY1809">
        <v>2</v>
      </c>
      <c r="BZ1809">
        <v>1</v>
      </c>
      <c r="CG1809">
        <v>0</v>
      </c>
      <c r="CH1809">
        <v>0</v>
      </c>
      <c r="CI1809"/>
      <c r="CJ1809">
        <v>0.02</v>
      </c>
      <c r="CQ1809" t="s">
        <v>169</v>
      </c>
      <c r="CR1809" t="s">
        <v>170</v>
      </c>
      <c r="CS1809">
        <v>0</v>
      </c>
    </row>
    <row r="1810" spans="1:97" x14ac:dyDescent="0.2">
      <c r="A1810">
        <v>2022</v>
      </c>
      <c r="B1810">
        <v>3</v>
      </c>
      <c r="C1810" s="262">
        <v>44640</v>
      </c>
      <c r="D1810">
        <v>334</v>
      </c>
      <c r="E1810">
        <v>254</v>
      </c>
      <c r="F1810">
        <v>49</v>
      </c>
      <c r="G1810" t="s">
        <v>200</v>
      </c>
      <c r="H1810" t="s">
        <v>168</v>
      </c>
      <c r="I1810" t="s">
        <v>201</v>
      </c>
      <c r="J1810">
        <v>4</v>
      </c>
      <c r="K1810">
        <v>2</v>
      </c>
      <c r="L1810">
        <v>203</v>
      </c>
      <c r="M1810">
        <v>188.79</v>
      </c>
      <c r="N1810">
        <v>217.21</v>
      </c>
      <c r="R1810">
        <v>261</v>
      </c>
      <c r="S1810">
        <v>278</v>
      </c>
      <c r="W1810">
        <v>202</v>
      </c>
      <c r="X1810">
        <v>218</v>
      </c>
      <c r="Z1810">
        <v>145</v>
      </c>
      <c r="AA1810">
        <v>255</v>
      </c>
      <c r="AB1810">
        <v>284</v>
      </c>
      <c r="AC1810">
        <v>294</v>
      </c>
      <c r="AD1810">
        <v>289</v>
      </c>
      <c r="AE1810">
        <v>279</v>
      </c>
      <c r="AF1810">
        <v>192</v>
      </c>
      <c r="AG1810">
        <v>204</v>
      </c>
      <c r="AH1810">
        <v>194</v>
      </c>
      <c r="AI1810">
        <v>208</v>
      </c>
      <c r="AJ1810">
        <v>196</v>
      </c>
      <c r="AK1810">
        <v>144</v>
      </c>
      <c r="AL1810">
        <v>144</v>
      </c>
      <c r="AM1810">
        <v>277.14285714285722</v>
      </c>
      <c r="AN1810">
        <v>202</v>
      </c>
      <c r="AP1810">
        <v>94</v>
      </c>
      <c r="AQ1810">
        <v>153</v>
      </c>
      <c r="AR1810">
        <v>6.25</v>
      </c>
      <c r="AS1810">
        <v>6.25</v>
      </c>
      <c r="BG1810">
        <v>0</v>
      </c>
      <c r="BH1810"/>
      <c r="BL1810">
        <v>4</v>
      </c>
      <c r="BM1810">
        <v>4</v>
      </c>
      <c r="BN1810">
        <v>12</v>
      </c>
      <c r="BV1810">
        <v>0</v>
      </c>
      <c r="BW1810"/>
      <c r="CG1810">
        <v>0</v>
      </c>
      <c r="CH1810">
        <v>0</v>
      </c>
      <c r="CI1810"/>
      <c r="CJ1810">
        <v>0.02</v>
      </c>
      <c r="CQ1810" t="s">
        <v>169</v>
      </c>
      <c r="CR1810" t="s">
        <v>170</v>
      </c>
      <c r="CS1810">
        <v>0</v>
      </c>
    </row>
    <row r="1811" spans="1:97" x14ac:dyDescent="0.2">
      <c r="A1811">
        <v>2022</v>
      </c>
      <c r="B1811">
        <v>3</v>
      </c>
      <c r="C1811" s="262">
        <v>44641</v>
      </c>
      <c r="D1811">
        <v>375</v>
      </c>
      <c r="E1811">
        <v>437</v>
      </c>
      <c r="F1811">
        <v>2</v>
      </c>
      <c r="G1811" t="s">
        <v>250</v>
      </c>
      <c r="H1811" t="s">
        <v>251</v>
      </c>
      <c r="I1811" t="s">
        <v>160</v>
      </c>
      <c r="J1811">
        <v>4</v>
      </c>
      <c r="K1811">
        <v>2</v>
      </c>
      <c r="L1811">
        <v>168</v>
      </c>
      <c r="M1811">
        <v>158.08799999999999</v>
      </c>
      <c r="N1811">
        <v>179.928</v>
      </c>
      <c r="AM1811"/>
      <c r="AN1811"/>
      <c r="AP1811">
        <v>120</v>
      </c>
      <c r="AQ1811">
        <v>120</v>
      </c>
      <c r="AR1811"/>
      <c r="AS1811"/>
      <c r="AV1811">
        <v>625</v>
      </c>
      <c r="BG1811">
        <v>0</v>
      </c>
      <c r="BH1811">
        <v>625</v>
      </c>
      <c r="BV1811">
        <v>0</v>
      </c>
      <c r="BW1811"/>
      <c r="CG1811">
        <v>0</v>
      </c>
      <c r="CH1811">
        <v>0</v>
      </c>
      <c r="CI1811"/>
      <c r="CJ1811">
        <v>1.4999999999999999E-2</v>
      </c>
      <c r="CQ1811" t="s">
        <v>174</v>
      </c>
      <c r="CR1811" t="s">
        <v>175</v>
      </c>
      <c r="CS1811">
        <v>0</v>
      </c>
    </row>
    <row r="1812" spans="1:97" x14ac:dyDescent="0.2">
      <c r="A1812">
        <v>2022</v>
      </c>
      <c r="B1812">
        <v>3</v>
      </c>
      <c r="C1812" s="262">
        <v>44641</v>
      </c>
      <c r="D1812">
        <v>376</v>
      </c>
      <c r="E1812">
        <v>438</v>
      </c>
      <c r="F1812">
        <v>2</v>
      </c>
      <c r="G1812" t="s">
        <v>197</v>
      </c>
      <c r="H1812" t="s">
        <v>198</v>
      </c>
      <c r="I1812" t="s">
        <v>160</v>
      </c>
      <c r="J1812">
        <v>3</v>
      </c>
      <c r="K1812">
        <v>2</v>
      </c>
      <c r="L1812">
        <v>335</v>
      </c>
      <c r="M1812">
        <v>315.23500000000001</v>
      </c>
      <c r="N1812">
        <v>358.78500000000003</v>
      </c>
      <c r="P1812">
        <v>417</v>
      </c>
      <c r="R1812">
        <v>410</v>
      </c>
      <c r="U1812">
        <v>327</v>
      </c>
      <c r="W1812">
        <v>325</v>
      </c>
      <c r="Y1812">
        <v>119</v>
      </c>
      <c r="Z1812">
        <v>116</v>
      </c>
      <c r="AA1812">
        <v>433</v>
      </c>
      <c r="AB1812">
        <v>412</v>
      </c>
      <c r="AC1812">
        <v>410</v>
      </c>
      <c r="AD1812">
        <v>465</v>
      </c>
      <c r="AE1812">
        <v>454</v>
      </c>
      <c r="AF1812">
        <v>340</v>
      </c>
      <c r="AG1812">
        <v>340</v>
      </c>
      <c r="AH1812">
        <v>337</v>
      </c>
      <c r="AI1812">
        <v>348</v>
      </c>
      <c r="AJ1812">
        <v>351</v>
      </c>
      <c r="AK1812">
        <v>122</v>
      </c>
      <c r="AL1812">
        <v>120</v>
      </c>
      <c r="AM1812">
        <v>428.71428571428572</v>
      </c>
      <c r="AN1812">
        <v>338.28571428571428</v>
      </c>
      <c r="AP1812">
        <v>75</v>
      </c>
      <c r="AQ1812">
        <v>144</v>
      </c>
      <c r="AR1812">
        <v>10.08403361344538</v>
      </c>
      <c r="AS1812">
        <v>10.08403361344538</v>
      </c>
      <c r="AV1812">
        <v>384</v>
      </c>
      <c r="AW1812">
        <v>7</v>
      </c>
      <c r="AX1812">
        <v>8</v>
      </c>
      <c r="AY1812">
        <v>5</v>
      </c>
      <c r="BG1812">
        <v>0</v>
      </c>
      <c r="BH1812">
        <v>384</v>
      </c>
      <c r="BK1812">
        <v>840</v>
      </c>
      <c r="BL1812">
        <v>6</v>
      </c>
      <c r="BM1812">
        <v>8</v>
      </c>
      <c r="BN1812">
        <v>8</v>
      </c>
      <c r="BO1812">
        <v>2</v>
      </c>
      <c r="BP1812">
        <v>2</v>
      </c>
      <c r="BV1812">
        <v>0</v>
      </c>
      <c r="BW1812">
        <v>840</v>
      </c>
      <c r="BX1812">
        <v>6</v>
      </c>
      <c r="BY1812">
        <v>8</v>
      </c>
      <c r="BZ1812">
        <v>6</v>
      </c>
      <c r="CG1812">
        <v>0</v>
      </c>
      <c r="CH1812">
        <v>0</v>
      </c>
      <c r="CI1812">
        <v>1224</v>
      </c>
      <c r="CJ1812">
        <v>1.4999999999999999E-2</v>
      </c>
      <c r="CQ1812" t="s">
        <v>174</v>
      </c>
      <c r="CR1812" t="s">
        <v>175</v>
      </c>
      <c r="CS1812">
        <v>0</v>
      </c>
    </row>
    <row r="1813" spans="1:97" x14ac:dyDescent="0.2">
      <c r="A1813">
        <v>2022</v>
      </c>
      <c r="B1813">
        <v>3</v>
      </c>
      <c r="C1813" s="262">
        <v>44641</v>
      </c>
      <c r="D1813">
        <v>124</v>
      </c>
      <c r="E1813">
        <v>689</v>
      </c>
      <c r="F1813">
        <v>3</v>
      </c>
      <c r="G1813" t="s">
        <v>276</v>
      </c>
      <c r="H1813" t="s">
        <v>277</v>
      </c>
      <c r="I1813" t="s">
        <v>160</v>
      </c>
      <c r="J1813">
        <v>2</v>
      </c>
      <c r="K1813">
        <v>2</v>
      </c>
      <c r="L1813">
        <v>75</v>
      </c>
      <c r="M1813">
        <v>67.5</v>
      </c>
      <c r="N1813">
        <v>82.5</v>
      </c>
      <c r="AM1813"/>
      <c r="AN1813"/>
      <c r="AP1813">
        <v>59</v>
      </c>
      <c r="AQ1813">
        <v>122</v>
      </c>
      <c r="AR1813"/>
      <c r="AS1813"/>
      <c r="BG1813">
        <v>0</v>
      </c>
      <c r="BH1813"/>
      <c r="BV1813">
        <v>0</v>
      </c>
      <c r="BW1813"/>
      <c r="CG1813">
        <v>0</v>
      </c>
      <c r="CH1813">
        <v>0</v>
      </c>
      <c r="CI1813"/>
      <c r="CJ1813">
        <v>1.4999999999999999E-2</v>
      </c>
      <c r="CQ1813" t="s">
        <v>169</v>
      </c>
      <c r="CR1813" t="s">
        <v>179</v>
      </c>
      <c r="CS1813">
        <v>0</v>
      </c>
    </row>
    <row r="1814" spans="1:97" x14ac:dyDescent="0.2">
      <c r="A1814">
        <v>2022</v>
      </c>
      <c r="B1814">
        <v>3</v>
      </c>
      <c r="C1814" s="262">
        <v>44641</v>
      </c>
      <c r="D1814">
        <v>384</v>
      </c>
      <c r="E1814">
        <v>556</v>
      </c>
      <c r="F1814">
        <v>3</v>
      </c>
      <c r="G1814" t="s">
        <v>187</v>
      </c>
      <c r="H1814" t="s">
        <v>188</v>
      </c>
      <c r="I1814" t="s">
        <v>160</v>
      </c>
      <c r="J1814">
        <v>1</v>
      </c>
      <c r="K1814">
        <v>6</v>
      </c>
      <c r="L1814">
        <v>1066</v>
      </c>
      <c r="M1814">
        <v>1003.106</v>
      </c>
      <c r="N1814">
        <v>1141.6859999999999</v>
      </c>
      <c r="P1814">
        <v>1580</v>
      </c>
      <c r="U1814">
        <v>1369</v>
      </c>
      <c r="AA1814">
        <v>1571</v>
      </c>
      <c r="AB1814">
        <v>1575</v>
      </c>
      <c r="AC1814">
        <v>1585</v>
      </c>
      <c r="AD1814">
        <v>1535</v>
      </c>
      <c r="AE1814">
        <v>1574</v>
      </c>
      <c r="AF1814">
        <v>1328</v>
      </c>
      <c r="AG1814">
        <v>1296</v>
      </c>
      <c r="AH1814">
        <v>1290</v>
      </c>
      <c r="AI1814">
        <v>1308</v>
      </c>
      <c r="AJ1814">
        <v>1266</v>
      </c>
      <c r="AM1814">
        <v>1570</v>
      </c>
      <c r="AN1814">
        <v>1309.5</v>
      </c>
      <c r="AP1814">
        <v>21</v>
      </c>
      <c r="AQ1814">
        <v>180</v>
      </c>
      <c r="AR1814"/>
      <c r="AS1814"/>
      <c r="BG1814">
        <v>0</v>
      </c>
      <c r="BH1814"/>
      <c r="BK1814">
        <v>240</v>
      </c>
      <c r="BL1814">
        <v>4</v>
      </c>
      <c r="BM1814">
        <v>6</v>
      </c>
      <c r="BN1814">
        <v>6</v>
      </c>
      <c r="BO1814">
        <v>8</v>
      </c>
      <c r="BP1814">
        <v>2</v>
      </c>
      <c r="BV1814">
        <v>0</v>
      </c>
      <c r="BW1814">
        <v>240</v>
      </c>
      <c r="CG1814">
        <v>0</v>
      </c>
      <c r="CH1814">
        <v>0</v>
      </c>
      <c r="CI1814"/>
      <c r="CJ1814">
        <v>1.4999999999999999E-2</v>
      </c>
      <c r="CQ1814" t="s">
        <v>174</v>
      </c>
      <c r="CR1814" t="s">
        <v>175</v>
      </c>
      <c r="CS1814">
        <v>0</v>
      </c>
    </row>
    <row r="1815" spans="1:97" x14ac:dyDescent="0.2">
      <c r="A1815">
        <v>2022</v>
      </c>
      <c r="B1815">
        <v>3</v>
      </c>
      <c r="C1815" s="262">
        <v>44641</v>
      </c>
      <c r="D1815">
        <v>384</v>
      </c>
      <c r="E1815">
        <v>557</v>
      </c>
      <c r="F1815">
        <v>3</v>
      </c>
      <c r="G1815" t="s">
        <v>189</v>
      </c>
      <c r="H1815" t="s">
        <v>190</v>
      </c>
      <c r="I1815" t="s">
        <v>160</v>
      </c>
      <c r="J1815">
        <v>1</v>
      </c>
      <c r="K1815">
        <v>6</v>
      </c>
      <c r="L1815">
        <v>182</v>
      </c>
      <c r="M1815">
        <v>171.262</v>
      </c>
      <c r="N1815">
        <v>194.922</v>
      </c>
      <c r="Y1815">
        <v>131</v>
      </c>
      <c r="Z1815">
        <v>132</v>
      </c>
      <c r="AK1815">
        <v>121</v>
      </c>
      <c r="AL1815">
        <v>118</v>
      </c>
      <c r="AM1815"/>
      <c r="AN1815"/>
      <c r="AP1815">
        <v>21</v>
      </c>
      <c r="AQ1815">
        <v>180</v>
      </c>
      <c r="AR1815">
        <v>28.8</v>
      </c>
      <c r="AS1815">
        <v>28.8</v>
      </c>
      <c r="AV1815">
        <v>360</v>
      </c>
      <c r="AW1815">
        <v>13</v>
      </c>
      <c r="AX1815">
        <v>13</v>
      </c>
      <c r="AY1815">
        <v>10</v>
      </c>
      <c r="BG1815">
        <v>0</v>
      </c>
      <c r="BH1815">
        <v>360</v>
      </c>
      <c r="BV1815">
        <v>0</v>
      </c>
      <c r="BW1815"/>
      <c r="CG1815">
        <v>0</v>
      </c>
      <c r="CH1815">
        <v>0</v>
      </c>
      <c r="CI1815"/>
      <c r="CJ1815">
        <v>1.4999999999999999E-2</v>
      </c>
      <c r="CQ1815" t="s">
        <v>174</v>
      </c>
      <c r="CR1815" t="s">
        <v>175</v>
      </c>
      <c r="CS1815">
        <v>0</v>
      </c>
    </row>
    <row r="1816" spans="1:97" x14ac:dyDescent="0.2">
      <c r="A1816">
        <v>2022</v>
      </c>
      <c r="B1816">
        <v>3</v>
      </c>
      <c r="C1816" s="262">
        <v>44641</v>
      </c>
      <c r="D1816">
        <v>417</v>
      </c>
      <c r="E1816">
        <v>660</v>
      </c>
      <c r="F1816">
        <v>4</v>
      </c>
      <c r="G1816" t="s">
        <v>304</v>
      </c>
      <c r="H1816" t="s">
        <v>305</v>
      </c>
      <c r="I1816" t="s">
        <v>160</v>
      </c>
      <c r="J1816">
        <v>1</v>
      </c>
      <c r="K1816">
        <v>6</v>
      </c>
      <c r="L1816">
        <v>1265</v>
      </c>
      <c r="M1816">
        <v>1190.365</v>
      </c>
      <c r="N1816">
        <v>1354.8150000000001</v>
      </c>
      <c r="R1816">
        <v>2085</v>
      </c>
      <c r="W1816">
        <v>1352</v>
      </c>
      <c r="AA1816">
        <v>1577</v>
      </c>
      <c r="AB1816">
        <v>1475</v>
      </c>
      <c r="AC1816">
        <v>1490</v>
      </c>
      <c r="AD1816">
        <v>1494</v>
      </c>
      <c r="AE1816">
        <v>1508</v>
      </c>
      <c r="AF1816">
        <v>1328</v>
      </c>
      <c r="AG1816">
        <v>1279</v>
      </c>
      <c r="AH1816">
        <v>1316</v>
      </c>
      <c r="AI1816">
        <v>1324</v>
      </c>
      <c r="AJ1816">
        <v>1319</v>
      </c>
      <c r="AM1816">
        <v>1604.833333333333</v>
      </c>
      <c r="AN1816">
        <v>1319.666666666667</v>
      </c>
      <c r="AP1816">
        <v>21</v>
      </c>
      <c r="AQ1816">
        <v>180</v>
      </c>
      <c r="AR1816"/>
      <c r="AS1816"/>
      <c r="AW1816">
        <v>8</v>
      </c>
      <c r="AX1816">
        <v>8</v>
      </c>
      <c r="AY1816">
        <v>8</v>
      </c>
      <c r="BG1816">
        <v>0</v>
      </c>
      <c r="BH1816"/>
      <c r="BK1816">
        <v>99</v>
      </c>
      <c r="BL1816">
        <v>8</v>
      </c>
      <c r="BM1816">
        <v>4</v>
      </c>
      <c r="BN1816">
        <v>8</v>
      </c>
      <c r="BO1816">
        <v>8</v>
      </c>
      <c r="BP1816">
        <v>2</v>
      </c>
      <c r="BV1816">
        <v>0</v>
      </c>
      <c r="BW1816">
        <v>99</v>
      </c>
      <c r="BX1816">
        <v>2</v>
      </c>
      <c r="BY1816">
        <v>2</v>
      </c>
      <c r="BZ1816">
        <v>2</v>
      </c>
      <c r="CG1816">
        <v>0</v>
      </c>
      <c r="CH1816">
        <v>0</v>
      </c>
      <c r="CI1816"/>
      <c r="CJ1816">
        <v>1.4999999999999999E-2</v>
      </c>
      <c r="CQ1816" t="s">
        <v>174</v>
      </c>
      <c r="CR1816" t="s">
        <v>175</v>
      </c>
      <c r="CS1816">
        <v>0</v>
      </c>
    </row>
    <row r="1817" spans="1:97" x14ac:dyDescent="0.2">
      <c r="A1817">
        <v>2022</v>
      </c>
      <c r="B1817">
        <v>3</v>
      </c>
      <c r="C1817" s="262">
        <v>44641</v>
      </c>
      <c r="D1817">
        <v>417</v>
      </c>
      <c r="E1817">
        <v>661</v>
      </c>
      <c r="F1817">
        <v>4</v>
      </c>
      <c r="G1817" t="s">
        <v>306</v>
      </c>
      <c r="H1817" t="s">
        <v>307</v>
      </c>
      <c r="I1817" t="s">
        <v>160</v>
      </c>
      <c r="J1817">
        <v>1</v>
      </c>
      <c r="K1817">
        <v>6</v>
      </c>
      <c r="L1817">
        <v>276</v>
      </c>
      <c r="M1817">
        <v>259.7</v>
      </c>
      <c r="N1817">
        <v>295.60000000000002</v>
      </c>
      <c r="R1817">
        <v>219</v>
      </c>
      <c r="W1817">
        <v>150</v>
      </c>
      <c r="Z1817">
        <v>157</v>
      </c>
      <c r="AA1817">
        <v>181</v>
      </c>
      <c r="AB1817">
        <v>158</v>
      </c>
      <c r="AC1817">
        <v>164</v>
      </c>
      <c r="AD1817">
        <v>162</v>
      </c>
      <c r="AE1817">
        <v>157</v>
      </c>
      <c r="AF1817">
        <v>142</v>
      </c>
      <c r="AG1817">
        <v>143</v>
      </c>
      <c r="AH1817">
        <v>142</v>
      </c>
      <c r="AI1817">
        <v>144</v>
      </c>
      <c r="AJ1817">
        <v>142</v>
      </c>
      <c r="AK1817">
        <v>161</v>
      </c>
      <c r="AL1817">
        <v>159</v>
      </c>
      <c r="AM1817">
        <v>173.5</v>
      </c>
      <c r="AN1817">
        <v>143.83333333333329</v>
      </c>
      <c r="AP1817">
        <v>21</v>
      </c>
      <c r="AQ1817">
        <v>180</v>
      </c>
      <c r="AR1817">
        <v>22.641509433962259</v>
      </c>
      <c r="AS1817">
        <v>22.641509433962259</v>
      </c>
      <c r="BG1817">
        <v>0</v>
      </c>
      <c r="BH1817"/>
      <c r="BV1817">
        <v>0</v>
      </c>
      <c r="BW1817"/>
      <c r="CG1817">
        <v>0</v>
      </c>
      <c r="CH1817">
        <v>0</v>
      </c>
      <c r="CI1817"/>
      <c r="CJ1817">
        <v>1.4999999999999999E-2</v>
      </c>
      <c r="CQ1817" t="s">
        <v>174</v>
      </c>
      <c r="CR1817" t="s">
        <v>175</v>
      </c>
      <c r="CS1817">
        <v>0</v>
      </c>
    </row>
    <row r="1818" spans="1:97" x14ac:dyDescent="0.2">
      <c r="A1818">
        <v>2022</v>
      </c>
      <c r="B1818">
        <v>3</v>
      </c>
      <c r="C1818" s="262">
        <v>44641</v>
      </c>
      <c r="D1818">
        <v>528</v>
      </c>
      <c r="E1818">
        <v>925</v>
      </c>
      <c r="F1818">
        <v>4</v>
      </c>
      <c r="G1818" t="s">
        <v>476</v>
      </c>
      <c r="H1818" t="s">
        <v>477</v>
      </c>
      <c r="I1818" t="s">
        <v>160</v>
      </c>
      <c r="J1818">
        <v>1</v>
      </c>
      <c r="K1818">
        <v>6</v>
      </c>
      <c r="L1818">
        <v>1091</v>
      </c>
      <c r="M1818">
        <v>1026.5999999999999</v>
      </c>
      <c r="N1818">
        <v>1168.5</v>
      </c>
      <c r="P1818">
        <v>1986</v>
      </c>
      <c r="U1818">
        <v>1046</v>
      </c>
      <c r="AM1818">
        <v>1986</v>
      </c>
      <c r="AN1818">
        <v>1046</v>
      </c>
      <c r="AP1818">
        <v>20</v>
      </c>
      <c r="AQ1818">
        <v>180</v>
      </c>
      <c r="AR1818"/>
      <c r="AS1818"/>
      <c r="AV1818">
        <v>120</v>
      </c>
      <c r="AW1818">
        <v>10</v>
      </c>
      <c r="AX1818">
        <v>10</v>
      </c>
      <c r="AY1818">
        <v>10</v>
      </c>
      <c r="BG1818">
        <v>0</v>
      </c>
      <c r="BH1818">
        <v>120</v>
      </c>
      <c r="BK1818">
        <v>264</v>
      </c>
      <c r="BV1818">
        <v>0</v>
      </c>
      <c r="BW1818">
        <v>264</v>
      </c>
      <c r="CG1818">
        <v>0</v>
      </c>
      <c r="CH1818">
        <v>0</v>
      </c>
      <c r="CI1818">
        <v>384</v>
      </c>
      <c r="CJ1818">
        <v>1.4999999999999999E-2</v>
      </c>
      <c r="CQ1818" t="s">
        <v>174</v>
      </c>
      <c r="CS1818">
        <v>0</v>
      </c>
    </row>
    <row r="1819" spans="1:97" x14ac:dyDescent="0.2">
      <c r="A1819">
        <v>2022</v>
      </c>
      <c r="B1819">
        <v>3</v>
      </c>
      <c r="C1819" s="262">
        <v>44641</v>
      </c>
      <c r="D1819">
        <v>528</v>
      </c>
      <c r="E1819">
        <v>936</v>
      </c>
      <c r="F1819">
        <v>4</v>
      </c>
      <c r="G1819" t="s">
        <v>478</v>
      </c>
      <c r="H1819" t="s">
        <v>479</v>
      </c>
      <c r="I1819" t="s">
        <v>160</v>
      </c>
      <c r="J1819">
        <v>1</v>
      </c>
      <c r="K1819">
        <v>6</v>
      </c>
      <c r="L1819">
        <v>206</v>
      </c>
      <c r="M1819">
        <v>193.8</v>
      </c>
      <c r="N1819">
        <v>220.6</v>
      </c>
      <c r="P1819">
        <v>308</v>
      </c>
      <c r="U1819">
        <v>221</v>
      </c>
      <c r="Y1819">
        <v>152</v>
      </c>
      <c r="AM1819">
        <v>308</v>
      </c>
      <c r="AN1819">
        <v>221</v>
      </c>
      <c r="AP1819">
        <v>20</v>
      </c>
      <c r="AQ1819">
        <v>180</v>
      </c>
      <c r="AR1819">
        <v>23.684210526315791</v>
      </c>
      <c r="AS1819">
        <v>23.684210526315791</v>
      </c>
      <c r="BG1819">
        <v>0</v>
      </c>
      <c r="BH1819"/>
      <c r="BV1819">
        <v>0</v>
      </c>
      <c r="BW1819"/>
      <c r="CG1819">
        <v>0</v>
      </c>
      <c r="CH1819">
        <v>0</v>
      </c>
      <c r="CI1819"/>
      <c r="CJ1819">
        <v>1.4999999999999999E-2</v>
      </c>
      <c r="CQ1819" t="s">
        <v>174</v>
      </c>
      <c r="CS1819">
        <v>0</v>
      </c>
    </row>
    <row r="1820" spans="1:97" x14ac:dyDescent="0.2">
      <c r="A1820">
        <v>2022</v>
      </c>
      <c r="B1820">
        <v>3</v>
      </c>
      <c r="C1820" s="262">
        <v>44641</v>
      </c>
      <c r="D1820">
        <v>124</v>
      </c>
      <c r="E1820">
        <v>688</v>
      </c>
      <c r="F1820">
        <v>5</v>
      </c>
      <c r="G1820" t="s">
        <v>274</v>
      </c>
      <c r="H1820" t="s">
        <v>275</v>
      </c>
      <c r="I1820" t="s">
        <v>160</v>
      </c>
      <c r="J1820">
        <v>2</v>
      </c>
      <c r="K1820">
        <v>2</v>
      </c>
      <c r="L1820">
        <v>200</v>
      </c>
      <c r="M1820">
        <v>180</v>
      </c>
      <c r="N1820">
        <v>220</v>
      </c>
      <c r="O1820">
        <v>267</v>
      </c>
      <c r="T1820">
        <v>220</v>
      </c>
      <c r="AM1820">
        <v>267</v>
      </c>
      <c r="AN1820">
        <v>220</v>
      </c>
      <c r="AP1820">
        <v>59</v>
      </c>
      <c r="AQ1820">
        <v>122</v>
      </c>
      <c r="AR1820"/>
      <c r="AS1820"/>
      <c r="AV1820">
        <v>760</v>
      </c>
      <c r="AW1820">
        <v>2</v>
      </c>
      <c r="AX1820">
        <v>2</v>
      </c>
      <c r="AY1820">
        <v>3</v>
      </c>
      <c r="BG1820">
        <v>0</v>
      </c>
      <c r="BH1820">
        <v>760</v>
      </c>
      <c r="BV1820">
        <v>0</v>
      </c>
      <c r="BW1820"/>
      <c r="CG1820">
        <v>0</v>
      </c>
      <c r="CH1820">
        <v>0</v>
      </c>
      <c r="CI1820"/>
      <c r="CJ1820">
        <v>1.4999999999999999E-2</v>
      </c>
      <c r="CQ1820" t="s">
        <v>169</v>
      </c>
      <c r="CR1820" t="s">
        <v>179</v>
      </c>
      <c r="CS1820">
        <v>0</v>
      </c>
    </row>
    <row r="1821" spans="1:97" x14ac:dyDescent="0.2">
      <c r="A1821">
        <v>2022</v>
      </c>
      <c r="B1821">
        <v>3</v>
      </c>
      <c r="C1821" s="262">
        <v>44641</v>
      </c>
      <c r="D1821">
        <v>124</v>
      </c>
      <c r="E1821">
        <v>689</v>
      </c>
      <c r="F1821">
        <v>5</v>
      </c>
      <c r="G1821" t="s">
        <v>276</v>
      </c>
      <c r="H1821" t="s">
        <v>277</v>
      </c>
      <c r="I1821" t="s">
        <v>160</v>
      </c>
      <c r="J1821">
        <v>2</v>
      </c>
      <c r="K1821">
        <v>2</v>
      </c>
      <c r="L1821">
        <v>75</v>
      </c>
      <c r="M1821">
        <v>67.5</v>
      </c>
      <c r="N1821">
        <v>82.5</v>
      </c>
      <c r="O1821">
        <v>104</v>
      </c>
      <c r="T1821">
        <v>88</v>
      </c>
      <c r="AM1821">
        <v>104</v>
      </c>
      <c r="AN1821">
        <v>88</v>
      </c>
      <c r="AP1821">
        <v>59</v>
      </c>
      <c r="AQ1821">
        <v>122</v>
      </c>
      <c r="AR1821"/>
      <c r="AS1821"/>
      <c r="AV1821">
        <v>1026</v>
      </c>
      <c r="AW1821">
        <v>3</v>
      </c>
      <c r="AX1821">
        <v>2</v>
      </c>
      <c r="AY1821">
        <v>3</v>
      </c>
      <c r="BG1821">
        <v>0</v>
      </c>
      <c r="BH1821">
        <v>1026</v>
      </c>
      <c r="BV1821">
        <v>0</v>
      </c>
      <c r="BW1821"/>
      <c r="CG1821">
        <v>0</v>
      </c>
      <c r="CH1821">
        <v>0</v>
      </c>
      <c r="CI1821"/>
      <c r="CJ1821">
        <v>1.4999999999999999E-2</v>
      </c>
      <c r="CQ1821" t="s">
        <v>169</v>
      </c>
      <c r="CR1821" t="s">
        <v>179</v>
      </c>
      <c r="CS1821">
        <v>0</v>
      </c>
    </row>
    <row r="1822" spans="1:97" x14ac:dyDescent="0.2">
      <c r="A1822">
        <v>2022</v>
      </c>
      <c r="B1822">
        <v>3</v>
      </c>
      <c r="C1822" s="262">
        <v>44641</v>
      </c>
      <c r="D1822">
        <v>423</v>
      </c>
      <c r="E1822">
        <v>669</v>
      </c>
      <c r="F1822">
        <v>5</v>
      </c>
      <c r="G1822" t="s">
        <v>247</v>
      </c>
      <c r="H1822" t="s">
        <v>248</v>
      </c>
      <c r="I1822" t="s">
        <v>160</v>
      </c>
      <c r="J1822">
        <v>2</v>
      </c>
      <c r="K1822">
        <v>2</v>
      </c>
      <c r="L1822">
        <v>954</v>
      </c>
      <c r="M1822">
        <v>897.71400000000006</v>
      </c>
      <c r="N1822">
        <v>1021.734</v>
      </c>
      <c r="R1822">
        <v>1342</v>
      </c>
      <c r="W1822">
        <v>1051</v>
      </c>
      <c r="Z1822">
        <v>157</v>
      </c>
      <c r="AA1822">
        <v>1690</v>
      </c>
      <c r="AC1822">
        <v>1600</v>
      </c>
      <c r="AD1822">
        <v>1546</v>
      </c>
      <c r="AE1822">
        <v>1560</v>
      </c>
      <c r="AF1822">
        <v>1011</v>
      </c>
      <c r="AH1822">
        <v>1015</v>
      </c>
      <c r="AI1822">
        <v>1007</v>
      </c>
      <c r="AJ1822">
        <v>1040</v>
      </c>
      <c r="AL1822">
        <v>187</v>
      </c>
      <c r="AM1822">
        <v>1547.6</v>
      </c>
      <c r="AN1822">
        <v>1024.8</v>
      </c>
      <c r="AP1822">
        <v>40</v>
      </c>
      <c r="AQ1822">
        <v>180</v>
      </c>
      <c r="AR1822">
        <v>10.46511627906977</v>
      </c>
      <c r="AS1822">
        <v>10.46511627906977</v>
      </c>
      <c r="AW1822">
        <v>4</v>
      </c>
      <c r="AX1822">
        <v>4</v>
      </c>
      <c r="AY1822">
        <v>4</v>
      </c>
      <c r="BG1822">
        <v>0</v>
      </c>
      <c r="BH1822"/>
      <c r="BK1822">
        <v>240</v>
      </c>
      <c r="BL1822">
        <v>10</v>
      </c>
      <c r="BM1822">
        <v>4</v>
      </c>
      <c r="BN1822">
        <v>10</v>
      </c>
      <c r="BO1822">
        <v>8</v>
      </c>
      <c r="BP1822">
        <v>2</v>
      </c>
      <c r="BV1822">
        <v>0</v>
      </c>
      <c r="BW1822">
        <v>240</v>
      </c>
      <c r="BX1822">
        <v>7</v>
      </c>
      <c r="BY1822">
        <v>4</v>
      </c>
      <c r="BZ1822">
        <v>7</v>
      </c>
      <c r="CG1822">
        <v>0</v>
      </c>
      <c r="CH1822">
        <v>0</v>
      </c>
      <c r="CI1822"/>
      <c r="CJ1822">
        <v>1.4999999999999999E-2</v>
      </c>
      <c r="CQ1822" t="s">
        <v>174</v>
      </c>
      <c r="CR1822" t="s">
        <v>175</v>
      </c>
      <c r="CS1822">
        <v>0</v>
      </c>
    </row>
    <row r="1823" spans="1:97" x14ac:dyDescent="0.2">
      <c r="A1823">
        <v>2022</v>
      </c>
      <c r="B1823">
        <v>3</v>
      </c>
      <c r="C1823" s="262">
        <v>44641</v>
      </c>
      <c r="D1823">
        <v>382</v>
      </c>
      <c r="E1823">
        <v>449</v>
      </c>
      <c r="F1823">
        <v>6</v>
      </c>
      <c r="G1823" t="s">
        <v>299</v>
      </c>
      <c r="H1823" t="s">
        <v>300</v>
      </c>
      <c r="I1823" t="s">
        <v>160</v>
      </c>
      <c r="J1823">
        <v>3</v>
      </c>
      <c r="K1823">
        <v>1</v>
      </c>
      <c r="L1823">
        <v>46</v>
      </c>
      <c r="M1823">
        <v>40.985999999999997</v>
      </c>
      <c r="N1823">
        <v>50.048000000000002</v>
      </c>
      <c r="O1823">
        <v>71</v>
      </c>
      <c r="P1823">
        <v>75</v>
      </c>
      <c r="R1823">
        <v>60</v>
      </c>
      <c r="T1823">
        <v>55</v>
      </c>
      <c r="U1823">
        <v>57</v>
      </c>
      <c r="W1823">
        <v>49</v>
      </c>
      <c r="Y1823">
        <v>95</v>
      </c>
      <c r="Z1823">
        <v>95</v>
      </c>
      <c r="AA1823">
        <v>76</v>
      </c>
      <c r="AB1823">
        <v>75</v>
      </c>
      <c r="AC1823">
        <v>80</v>
      </c>
      <c r="AD1823">
        <v>70</v>
      </c>
      <c r="AE1823">
        <v>76</v>
      </c>
      <c r="AF1823">
        <v>45</v>
      </c>
      <c r="AG1823">
        <v>46</v>
      </c>
      <c r="AH1823">
        <v>43</v>
      </c>
      <c r="AI1823">
        <v>45</v>
      </c>
      <c r="AJ1823">
        <v>40</v>
      </c>
      <c r="AK1823">
        <v>82</v>
      </c>
      <c r="AL1823">
        <v>83</v>
      </c>
      <c r="AM1823">
        <v>72.875</v>
      </c>
      <c r="AN1823">
        <v>47.5</v>
      </c>
      <c r="AP1823">
        <v>112</v>
      </c>
      <c r="AQ1823">
        <v>96</v>
      </c>
      <c r="AR1823">
        <v>13.63636363636364</v>
      </c>
      <c r="AS1823">
        <v>13.63636363636364</v>
      </c>
      <c r="AV1823">
        <v>1080</v>
      </c>
      <c r="AW1823">
        <v>7</v>
      </c>
      <c r="AX1823">
        <v>7</v>
      </c>
      <c r="AY1823">
        <v>6</v>
      </c>
      <c r="BG1823">
        <v>0</v>
      </c>
      <c r="BH1823">
        <v>1080</v>
      </c>
      <c r="BK1823">
        <v>1710</v>
      </c>
      <c r="BL1823">
        <v>6</v>
      </c>
      <c r="BM1823">
        <v>4</v>
      </c>
      <c r="BN1823">
        <v>1</v>
      </c>
      <c r="BO1823">
        <v>1</v>
      </c>
      <c r="BV1823">
        <v>0</v>
      </c>
      <c r="BW1823">
        <v>1710</v>
      </c>
      <c r="BX1823">
        <v>13</v>
      </c>
      <c r="BY1823">
        <v>11</v>
      </c>
      <c r="BZ1823">
        <v>7</v>
      </c>
      <c r="CG1823">
        <v>0</v>
      </c>
      <c r="CH1823">
        <v>0</v>
      </c>
      <c r="CI1823">
        <v>2790</v>
      </c>
      <c r="CJ1823">
        <v>1.4999999999999999E-2</v>
      </c>
      <c r="CQ1823" t="s">
        <v>174</v>
      </c>
      <c r="CR1823" t="s">
        <v>175</v>
      </c>
      <c r="CS1823">
        <v>0</v>
      </c>
    </row>
    <row r="1824" spans="1:97" x14ac:dyDescent="0.2">
      <c r="A1824">
        <v>2022</v>
      </c>
      <c r="B1824">
        <v>3</v>
      </c>
      <c r="C1824" s="262">
        <v>44641</v>
      </c>
      <c r="D1824">
        <v>236</v>
      </c>
      <c r="E1824">
        <v>160</v>
      </c>
      <c r="F1824">
        <v>7</v>
      </c>
      <c r="G1824" t="s">
        <v>214</v>
      </c>
      <c r="H1824" t="s">
        <v>215</v>
      </c>
      <c r="I1824" t="s">
        <v>160</v>
      </c>
      <c r="J1824">
        <v>2</v>
      </c>
      <c r="K1824">
        <v>1</v>
      </c>
      <c r="L1824">
        <v>200</v>
      </c>
      <c r="M1824">
        <v>186</v>
      </c>
      <c r="N1824">
        <v>214</v>
      </c>
      <c r="P1824">
        <v>302</v>
      </c>
      <c r="R1824">
        <v>288</v>
      </c>
      <c r="U1824">
        <v>191</v>
      </c>
      <c r="W1824">
        <v>192</v>
      </c>
      <c r="Y1824">
        <v>95</v>
      </c>
      <c r="Z1824">
        <v>95</v>
      </c>
      <c r="AA1824">
        <v>312</v>
      </c>
      <c r="AB1824">
        <v>292</v>
      </c>
      <c r="AC1824">
        <v>275</v>
      </c>
      <c r="AD1824">
        <v>314</v>
      </c>
      <c r="AE1824">
        <v>299</v>
      </c>
      <c r="AF1824">
        <v>192</v>
      </c>
      <c r="AG1824">
        <v>193</v>
      </c>
      <c r="AH1824">
        <v>191</v>
      </c>
      <c r="AI1824">
        <v>196</v>
      </c>
      <c r="AJ1824">
        <v>192</v>
      </c>
      <c r="AK1824">
        <v>85</v>
      </c>
      <c r="AL1824">
        <v>87</v>
      </c>
      <c r="AM1824">
        <v>297.42857142857139</v>
      </c>
      <c r="AN1824">
        <v>192.42857142857139</v>
      </c>
      <c r="AP1824">
        <v>76</v>
      </c>
      <c r="AQ1824">
        <v>95</v>
      </c>
      <c r="AR1824">
        <v>20</v>
      </c>
      <c r="AS1824">
        <v>20</v>
      </c>
      <c r="AV1824">
        <v>888</v>
      </c>
      <c r="AW1824">
        <v>4</v>
      </c>
      <c r="AX1824">
        <v>4</v>
      </c>
      <c r="AY1824">
        <v>1</v>
      </c>
      <c r="BG1824">
        <v>0</v>
      </c>
      <c r="BH1824">
        <v>888</v>
      </c>
      <c r="BK1824">
        <v>438</v>
      </c>
      <c r="BL1824">
        <v>3</v>
      </c>
      <c r="BM1824">
        <v>1</v>
      </c>
      <c r="BN1824">
        <v>2</v>
      </c>
      <c r="BO1824">
        <v>1</v>
      </c>
      <c r="BP1824">
        <v>1</v>
      </c>
      <c r="BV1824">
        <v>0</v>
      </c>
      <c r="BW1824">
        <v>438</v>
      </c>
      <c r="BX1824">
        <v>7</v>
      </c>
      <c r="BY1824">
        <v>5</v>
      </c>
      <c r="BZ1824">
        <v>3</v>
      </c>
      <c r="CG1824">
        <v>0</v>
      </c>
      <c r="CH1824">
        <v>0</v>
      </c>
      <c r="CI1824">
        <v>1326</v>
      </c>
      <c r="CJ1824">
        <v>1.4999999999999999E-2</v>
      </c>
      <c r="CQ1824" t="s">
        <v>216</v>
      </c>
      <c r="CR1824" t="s">
        <v>217</v>
      </c>
      <c r="CS1824">
        <v>0</v>
      </c>
    </row>
    <row r="1825" spans="1:97" x14ac:dyDescent="0.2">
      <c r="A1825">
        <v>2022</v>
      </c>
      <c r="B1825">
        <v>3</v>
      </c>
      <c r="C1825" s="262">
        <v>44641</v>
      </c>
      <c r="D1825">
        <v>47</v>
      </c>
      <c r="E1825">
        <v>122</v>
      </c>
      <c r="F1825">
        <v>8</v>
      </c>
      <c r="G1825" t="s">
        <v>224</v>
      </c>
      <c r="H1825" t="s">
        <v>225</v>
      </c>
      <c r="I1825" t="s">
        <v>221</v>
      </c>
      <c r="J1825">
        <v>2</v>
      </c>
      <c r="K1825">
        <v>1</v>
      </c>
      <c r="L1825">
        <v>280</v>
      </c>
      <c r="M1825">
        <v>267.39999999999998</v>
      </c>
      <c r="N1825">
        <v>292.60000000000002</v>
      </c>
      <c r="AM1825"/>
      <c r="AN1825"/>
      <c r="AP1825">
        <v>64</v>
      </c>
      <c r="AQ1825">
        <v>113</v>
      </c>
      <c r="AR1825"/>
      <c r="AS1825"/>
      <c r="AV1825">
        <v>395</v>
      </c>
      <c r="BG1825">
        <v>0</v>
      </c>
      <c r="BH1825">
        <v>395</v>
      </c>
      <c r="BV1825">
        <v>0</v>
      </c>
      <c r="BW1825"/>
      <c r="CG1825">
        <v>0</v>
      </c>
      <c r="CH1825">
        <v>0</v>
      </c>
      <c r="CI1825"/>
      <c r="CJ1825">
        <v>1.4999999999999999E-2</v>
      </c>
      <c r="CQ1825" t="s">
        <v>174</v>
      </c>
      <c r="CR1825" t="s">
        <v>222</v>
      </c>
      <c r="CS1825">
        <v>0</v>
      </c>
    </row>
    <row r="1826" spans="1:97" x14ac:dyDescent="0.2">
      <c r="A1826">
        <v>2022</v>
      </c>
      <c r="B1826">
        <v>3</v>
      </c>
      <c r="C1826" s="262">
        <v>44641</v>
      </c>
      <c r="D1826">
        <v>380</v>
      </c>
      <c r="E1826">
        <v>443</v>
      </c>
      <c r="F1826">
        <v>8</v>
      </c>
      <c r="G1826" t="s">
        <v>450</v>
      </c>
      <c r="H1826" t="s">
        <v>451</v>
      </c>
      <c r="I1826" t="s">
        <v>160</v>
      </c>
      <c r="J1826">
        <v>4</v>
      </c>
      <c r="K1826">
        <v>2</v>
      </c>
      <c r="L1826">
        <v>184</v>
      </c>
      <c r="M1826">
        <v>177.00800000000001</v>
      </c>
      <c r="N1826">
        <v>195.04</v>
      </c>
      <c r="P1826">
        <v>332</v>
      </c>
      <c r="R1826">
        <v>300</v>
      </c>
      <c r="U1826">
        <v>182</v>
      </c>
      <c r="W1826">
        <v>197</v>
      </c>
      <c r="AA1826">
        <v>291</v>
      </c>
      <c r="AB1826">
        <v>289</v>
      </c>
      <c r="AC1826">
        <v>285</v>
      </c>
      <c r="AE1826">
        <v>283</v>
      </c>
      <c r="AF1826">
        <v>200</v>
      </c>
      <c r="AG1826">
        <v>194</v>
      </c>
      <c r="AH1826">
        <v>195</v>
      </c>
      <c r="AJ1826">
        <v>198</v>
      </c>
      <c r="AM1826">
        <v>296.66666666666669</v>
      </c>
      <c r="AN1826">
        <v>194.33333333333329</v>
      </c>
      <c r="AP1826">
        <v>90</v>
      </c>
      <c r="AQ1826">
        <v>160</v>
      </c>
      <c r="AR1826"/>
      <c r="AS1826"/>
      <c r="BG1826">
        <v>0</v>
      </c>
      <c r="BH1826"/>
      <c r="BK1826">
        <v>780</v>
      </c>
      <c r="BL1826">
        <v>8</v>
      </c>
      <c r="BM1826">
        <v>12</v>
      </c>
      <c r="BN1826">
        <v>10</v>
      </c>
      <c r="BO1826">
        <v>4</v>
      </c>
      <c r="BP1826">
        <v>2</v>
      </c>
      <c r="BV1826">
        <v>0</v>
      </c>
      <c r="BW1826">
        <v>780</v>
      </c>
      <c r="CG1826">
        <v>0</v>
      </c>
      <c r="CH1826">
        <v>0</v>
      </c>
      <c r="CI1826"/>
      <c r="CJ1826">
        <v>1.4999999999999999E-2</v>
      </c>
      <c r="CQ1826" t="s">
        <v>380</v>
      </c>
      <c r="CR1826" t="s">
        <v>381</v>
      </c>
      <c r="CS1826">
        <v>0</v>
      </c>
    </row>
    <row r="1827" spans="1:97" x14ac:dyDescent="0.2">
      <c r="A1827">
        <v>2022</v>
      </c>
      <c r="B1827">
        <v>3</v>
      </c>
      <c r="C1827" s="262">
        <v>44641</v>
      </c>
      <c r="D1827">
        <v>380</v>
      </c>
      <c r="E1827">
        <v>444</v>
      </c>
      <c r="F1827">
        <v>8</v>
      </c>
      <c r="G1827" t="s">
        <v>452</v>
      </c>
      <c r="H1827" t="s">
        <v>453</v>
      </c>
      <c r="I1827" t="s">
        <v>160</v>
      </c>
      <c r="J1827">
        <v>4</v>
      </c>
      <c r="K1827">
        <v>2</v>
      </c>
      <c r="L1827">
        <v>166</v>
      </c>
      <c r="M1827">
        <v>159.02799999999999</v>
      </c>
      <c r="N1827">
        <v>175.96</v>
      </c>
      <c r="P1827">
        <v>289</v>
      </c>
      <c r="R1827">
        <v>248</v>
      </c>
      <c r="U1827">
        <v>164</v>
      </c>
      <c r="W1827">
        <v>184</v>
      </c>
      <c r="Y1827">
        <v>172</v>
      </c>
      <c r="Z1827">
        <v>157</v>
      </c>
      <c r="AA1827">
        <v>271</v>
      </c>
      <c r="AB1827">
        <v>261</v>
      </c>
      <c r="AC1827">
        <v>253</v>
      </c>
      <c r="AE1827">
        <v>259</v>
      </c>
      <c r="AF1827">
        <v>181</v>
      </c>
      <c r="AG1827">
        <v>179</v>
      </c>
      <c r="AH1827">
        <v>178</v>
      </c>
      <c r="AJ1827">
        <v>179</v>
      </c>
      <c r="AK1827">
        <v>154</v>
      </c>
      <c r="AL1827">
        <v>184</v>
      </c>
      <c r="AM1827">
        <v>263.5</v>
      </c>
      <c r="AN1827">
        <v>177.5</v>
      </c>
      <c r="AP1827">
        <v>90</v>
      </c>
      <c r="AQ1827">
        <v>160</v>
      </c>
      <c r="AR1827">
        <v>5.4216867469879517</v>
      </c>
      <c r="AS1827">
        <v>5.4216867469879517</v>
      </c>
      <c r="AV1827">
        <v>564</v>
      </c>
      <c r="AW1827">
        <v>7</v>
      </c>
      <c r="AX1827">
        <v>5</v>
      </c>
      <c r="AY1827">
        <v>8</v>
      </c>
      <c r="BG1827">
        <v>0</v>
      </c>
      <c r="BH1827">
        <v>564</v>
      </c>
      <c r="BV1827">
        <v>0</v>
      </c>
      <c r="BW1827"/>
      <c r="CG1827">
        <v>0</v>
      </c>
      <c r="CH1827">
        <v>0</v>
      </c>
      <c r="CI1827"/>
      <c r="CJ1827">
        <v>1.4999999999999999E-2</v>
      </c>
      <c r="CQ1827" t="s">
        <v>380</v>
      </c>
      <c r="CR1827" t="s">
        <v>381</v>
      </c>
      <c r="CS1827">
        <v>0</v>
      </c>
    </row>
    <row r="1828" spans="1:97" x14ac:dyDescent="0.2">
      <c r="A1828">
        <v>2022</v>
      </c>
      <c r="B1828">
        <v>3</v>
      </c>
      <c r="C1828" s="262">
        <v>44641</v>
      </c>
      <c r="D1828">
        <v>372</v>
      </c>
      <c r="E1828">
        <v>646</v>
      </c>
      <c r="F1828">
        <v>46</v>
      </c>
      <c r="G1828" t="s">
        <v>244</v>
      </c>
      <c r="H1828" t="s">
        <v>245</v>
      </c>
      <c r="I1828" t="s">
        <v>201</v>
      </c>
      <c r="J1828">
        <v>2</v>
      </c>
      <c r="K1828">
        <v>2</v>
      </c>
      <c r="L1828">
        <v>212</v>
      </c>
      <c r="M1828">
        <v>197.16</v>
      </c>
      <c r="N1828">
        <v>226.84</v>
      </c>
      <c r="R1828">
        <v>245</v>
      </c>
      <c r="W1828">
        <v>214</v>
      </c>
      <c r="AC1828">
        <v>249</v>
      </c>
      <c r="AD1828">
        <v>250</v>
      </c>
      <c r="AE1828">
        <v>263</v>
      </c>
      <c r="AH1828">
        <v>200</v>
      </c>
      <c r="AI1828">
        <v>208</v>
      </c>
      <c r="AJ1828">
        <v>202</v>
      </c>
      <c r="AM1828">
        <v>251.75</v>
      </c>
      <c r="AN1828">
        <v>206</v>
      </c>
      <c r="AP1828">
        <v>37</v>
      </c>
      <c r="AQ1828">
        <v>150</v>
      </c>
      <c r="AR1828"/>
      <c r="AS1828"/>
      <c r="AV1828">
        <v>656</v>
      </c>
      <c r="AW1828">
        <v>4</v>
      </c>
      <c r="AX1828">
        <v>3</v>
      </c>
      <c r="AY1828">
        <v>3</v>
      </c>
      <c r="BG1828">
        <v>0</v>
      </c>
      <c r="BH1828">
        <v>656</v>
      </c>
      <c r="BK1828">
        <v>416</v>
      </c>
      <c r="BL1828">
        <v>2</v>
      </c>
      <c r="BM1828">
        <v>1</v>
      </c>
      <c r="BN1828">
        <v>1</v>
      </c>
      <c r="BV1828">
        <v>0</v>
      </c>
      <c r="BW1828">
        <v>416</v>
      </c>
      <c r="BX1828">
        <v>3</v>
      </c>
      <c r="BY1828">
        <v>2</v>
      </c>
      <c r="BZ1828">
        <v>2</v>
      </c>
      <c r="CG1828">
        <v>0</v>
      </c>
      <c r="CH1828">
        <v>0</v>
      </c>
      <c r="CI1828">
        <v>1072</v>
      </c>
      <c r="CJ1828">
        <v>0.02</v>
      </c>
      <c r="CQ1828" t="s">
        <v>169</v>
      </c>
      <c r="CR1828" t="s">
        <v>238</v>
      </c>
      <c r="CS1828">
        <v>0</v>
      </c>
    </row>
    <row r="1829" spans="1:97" x14ac:dyDescent="0.2">
      <c r="A1829">
        <v>2022</v>
      </c>
      <c r="B1829">
        <v>3</v>
      </c>
      <c r="C1829" s="262">
        <v>44641</v>
      </c>
      <c r="D1829">
        <v>372</v>
      </c>
      <c r="E1829">
        <v>647</v>
      </c>
      <c r="F1829">
        <v>46</v>
      </c>
      <c r="G1829" t="s">
        <v>236</v>
      </c>
      <c r="H1829" t="s">
        <v>237</v>
      </c>
      <c r="I1829" t="s">
        <v>201</v>
      </c>
      <c r="J1829">
        <v>2</v>
      </c>
      <c r="K1829">
        <v>2</v>
      </c>
      <c r="L1829">
        <v>212</v>
      </c>
      <c r="M1829">
        <v>197.16</v>
      </c>
      <c r="N1829">
        <v>226.84</v>
      </c>
      <c r="R1829">
        <v>250</v>
      </c>
      <c r="W1829">
        <v>218</v>
      </c>
      <c r="Y1829">
        <v>135</v>
      </c>
      <c r="Z1829">
        <v>131</v>
      </c>
      <c r="AC1829">
        <v>262</v>
      </c>
      <c r="AD1829">
        <v>270</v>
      </c>
      <c r="AE1829">
        <v>269</v>
      </c>
      <c r="AH1829">
        <v>201</v>
      </c>
      <c r="AI1829">
        <v>211</v>
      </c>
      <c r="AJ1829">
        <v>201</v>
      </c>
      <c r="AL1829">
        <v>149</v>
      </c>
      <c r="AM1829">
        <v>262.75</v>
      </c>
      <c r="AN1829">
        <v>207.75</v>
      </c>
      <c r="AP1829">
        <v>37</v>
      </c>
      <c r="AQ1829">
        <v>150</v>
      </c>
      <c r="AR1829">
        <v>13.043478260869559</v>
      </c>
      <c r="AS1829">
        <v>13.043478260869559</v>
      </c>
      <c r="AV1829">
        <v>656</v>
      </c>
      <c r="AW1829">
        <v>3</v>
      </c>
      <c r="AX1829">
        <v>3</v>
      </c>
      <c r="AY1829">
        <v>3</v>
      </c>
      <c r="BG1829">
        <v>0</v>
      </c>
      <c r="BH1829">
        <v>656</v>
      </c>
      <c r="BK1829">
        <v>416</v>
      </c>
      <c r="BL1829">
        <v>1</v>
      </c>
      <c r="BM1829">
        <v>1</v>
      </c>
      <c r="BN1829">
        <v>1</v>
      </c>
      <c r="BV1829">
        <v>0</v>
      </c>
      <c r="BW1829">
        <v>416</v>
      </c>
      <c r="BX1829">
        <v>2</v>
      </c>
      <c r="BY1829">
        <v>2</v>
      </c>
      <c r="BZ1829">
        <v>2</v>
      </c>
      <c r="CG1829">
        <v>0</v>
      </c>
      <c r="CH1829">
        <v>0</v>
      </c>
      <c r="CI1829">
        <v>1072</v>
      </c>
      <c r="CJ1829">
        <v>0.02</v>
      </c>
      <c r="CQ1829" t="s">
        <v>169</v>
      </c>
      <c r="CR1829" t="s">
        <v>238</v>
      </c>
      <c r="CS1829">
        <v>0</v>
      </c>
    </row>
    <row r="1830" spans="1:97" x14ac:dyDescent="0.2">
      <c r="A1830">
        <v>2022</v>
      </c>
      <c r="B1830">
        <v>3</v>
      </c>
      <c r="C1830" s="262">
        <v>44641</v>
      </c>
      <c r="D1830">
        <v>433</v>
      </c>
      <c r="E1830">
        <v>453</v>
      </c>
      <c r="F1830">
        <v>46</v>
      </c>
      <c r="G1830" t="s">
        <v>472</v>
      </c>
      <c r="H1830" t="s">
        <v>473</v>
      </c>
      <c r="I1830" t="s">
        <v>201</v>
      </c>
      <c r="J1830">
        <v>4</v>
      </c>
      <c r="K1830">
        <v>2</v>
      </c>
      <c r="L1830">
        <v>175</v>
      </c>
      <c r="M1830">
        <v>162.75</v>
      </c>
      <c r="N1830">
        <v>187.25</v>
      </c>
      <c r="Y1830">
        <v>161</v>
      </c>
      <c r="Z1830">
        <v>157</v>
      </c>
      <c r="AL1830">
        <v>155</v>
      </c>
      <c r="AM1830"/>
      <c r="AN1830"/>
      <c r="AP1830">
        <v>96</v>
      </c>
      <c r="AQ1830">
        <v>150</v>
      </c>
      <c r="AR1830">
        <v>5.7324840764331206</v>
      </c>
      <c r="AS1830">
        <v>5.7324840764331206</v>
      </c>
      <c r="BG1830">
        <v>0</v>
      </c>
      <c r="BH1830"/>
      <c r="BV1830">
        <v>0</v>
      </c>
      <c r="BW1830"/>
      <c r="CG1830">
        <v>0</v>
      </c>
      <c r="CH1830">
        <v>0</v>
      </c>
      <c r="CI1830"/>
      <c r="CJ1830">
        <v>0.02</v>
      </c>
      <c r="CQ1830" t="s">
        <v>169</v>
      </c>
      <c r="CR1830" t="s">
        <v>170</v>
      </c>
      <c r="CS1830">
        <v>0</v>
      </c>
    </row>
    <row r="1831" spans="1:97" x14ac:dyDescent="0.2">
      <c r="A1831">
        <v>2022</v>
      </c>
      <c r="B1831">
        <v>3</v>
      </c>
      <c r="C1831" s="262">
        <v>44641</v>
      </c>
      <c r="D1831">
        <v>433</v>
      </c>
      <c r="E1831">
        <v>452</v>
      </c>
      <c r="F1831">
        <v>48</v>
      </c>
      <c r="G1831" t="s">
        <v>474</v>
      </c>
      <c r="H1831" t="s">
        <v>475</v>
      </c>
      <c r="I1831" t="s">
        <v>201</v>
      </c>
      <c r="J1831">
        <v>4</v>
      </c>
      <c r="K1831">
        <v>2</v>
      </c>
      <c r="L1831">
        <v>270</v>
      </c>
      <c r="M1831">
        <v>251.1</v>
      </c>
      <c r="N1831">
        <v>288.89999999999998</v>
      </c>
      <c r="P1831">
        <v>248</v>
      </c>
      <c r="R1831">
        <v>244</v>
      </c>
      <c r="U1831">
        <v>169</v>
      </c>
      <c r="W1831">
        <v>170</v>
      </c>
      <c r="AE1831">
        <v>217</v>
      </c>
      <c r="AJ1831">
        <v>181</v>
      </c>
      <c r="AM1831">
        <v>236.33333333333329</v>
      </c>
      <c r="AN1831">
        <v>173.33333333333329</v>
      </c>
      <c r="AP1831">
        <v>96</v>
      </c>
      <c r="AQ1831">
        <v>150</v>
      </c>
      <c r="AR1831"/>
      <c r="AS1831"/>
      <c r="AW1831">
        <v>2</v>
      </c>
      <c r="AX1831">
        <v>3</v>
      </c>
      <c r="AY1831">
        <v>3</v>
      </c>
      <c r="BG1831">
        <v>0</v>
      </c>
      <c r="BH1831"/>
      <c r="BK1831">
        <v>480</v>
      </c>
      <c r="BL1831">
        <v>3</v>
      </c>
      <c r="BM1831">
        <v>3</v>
      </c>
      <c r="BN1831">
        <v>4</v>
      </c>
      <c r="BV1831">
        <v>0</v>
      </c>
      <c r="BW1831">
        <v>480</v>
      </c>
      <c r="BX1831">
        <v>2</v>
      </c>
      <c r="BY1831">
        <v>3</v>
      </c>
      <c r="BZ1831">
        <v>3</v>
      </c>
      <c r="CG1831">
        <v>0</v>
      </c>
      <c r="CH1831">
        <v>0</v>
      </c>
      <c r="CI1831"/>
      <c r="CJ1831">
        <v>0.02</v>
      </c>
      <c r="CQ1831" t="s">
        <v>169</v>
      </c>
      <c r="CR1831" t="s">
        <v>170</v>
      </c>
      <c r="CS1831">
        <v>0</v>
      </c>
    </row>
    <row r="1832" spans="1:97" x14ac:dyDescent="0.2">
      <c r="A1832">
        <v>2022</v>
      </c>
      <c r="B1832">
        <v>3</v>
      </c>
      <c r="C1832" s="262">
        <v>44641</v>
      </c>
      <c r="D1832">
        <v>433</v>
      </c>
      <c r="E1832">
        <v>453</v>
      </c>
      <c r="F1832">
        <v>48</v>
      </c>
      <c r="G1832" t="s">
        <v>472</v>
      </c>
      <c r="H1832" t="s">
        <v>473</v>
      </c>
      <c r="I1832" t="s">
        <v>201</v>
      </c>
      <c r="J1832">
        <v>4</v>
      </c>
      <c r="K1832">
        <v>2</v>
      </c>
      <c r="L1832">
        <v>175</v>
      </c>
      <c r="M1832">
        <v>162.75</v>
      </c>
      <c r="N1832">
        <v>187.25</v>
      </c>
      <c r="P1832">
        <v>372</v>
      </c>
      <c r="R1832">
        <v>366</v>
      </c>
      <c r="U1832">
        <v>255</v>
      </c>
      <c r="W1832">
        <v>257</v>
      </c>
      <c r="AE1832">
        <v>296</v>
      </c>
      <c r="AJ1832">
        <v>262</v>
      </c>
      <c r="AM1832">
        <v>344.66666666666669</v>
      </c>
      <c r="AN1832">
        <v>258</v>
      </c>
      <c r="AP1832">
        <v>96</v>
      </c>
      <c r="AQ1832">
        <v>150</v>
      </c>
      <c r="AR1832"/>
      <c r="AS1832"/>
      <c r="AW1832">
        <v>3</v>
      </c>
      <c r="AX1832">
        <v>3</v>
      </c>
      <c r="AY1832">
        <v>3</v>
      </c>
      <c r="BG1832">
        <v>0</v>
      </c>
      <c r="BH1832"/>
      <c r="BK1832">
        <v>480</v>
      </c>
      <c r="BL1832">
        <v>4</v>
      </c>
      <c r="BM1832">
        <v>4</v>
      </c>
      <c r="BN1832">
        <v>1</v>
      </c>
      <c r="BV1832">
        <v>0</v>
      </c>
      <c r="BW1832">
        <v>480</v>
      </c>
      <c r="BX1832">
        <v>3</v>
      </c>
      <c r="BY1832">
        <v>3</v>
      </c>
      <c r="BZ1832">
        <v>2</v>
      </c>
      <c r="CG1832">
        <v>0</v>
      </c>
      <c r="CH1832">
        <v>0</v>
      </c>
      <c r="CI1832"/>
      <c r="CJ1832">
        <v>0.02</v>
      </c>
      <c r="CQ1832" t="s">
        <v>169</v>
      </c>
      <c r="CR1832" t="s">
        <v>170</v>
      </c>
      <c r="CS1832">
        <v>0</v>
      </c>
    </row>
    <row r="1833" spans="1:97" x14ac:dyDescent="0.2">
      <c r="A1833">
        <v>2022</v>
      </c>
      <c r="B1833">
        <v>3</v>
      </c>
      <c r="C1833" s="262">
        <v>44641</v>
      </c>
      <c r="D1833">
        <v>334</v>
      </c>
      <c r="E1833">
        <v>254</v>
      </c>
      <c r="F1833">
        <v>49</v>
      </c>
      <c r="G1833" t="s">
        <v>200</v>
      </c>
      <c r="H1833" t="s">
        <v>168</v>
      </c>
      <c r="I1833" t="s">
        <v>201</v>
      </c>
      <c r="J1833">
        <v>4</v>
      </c>
      <c r="K1833">
        <v>2</v>
      </c>
      <c r="L1833">
        <v>203</v>
      </c>
      <c r="M1833">
        <v>188.79</v>
      </c>
      <c r="N1833">
        <v>217.21</v>
      </c>
      <c r="P1833">
        <v>248</v>
      </c>
      <c r="R1833">
        <v>315</v>
      </c>
      <c r="U1833">
        <v>194</v>
      </c>
      <c r="W1833">
        <v>198</v>
      </c>
      <c r="Y1833">
        <v>144</v>
      </c>
      <c r="Z1833">
        <v>143</v>
      </c>
      <c r="AA1833">
        <v>256</v>
      </c>
      <c r="AB1833">
        <v>263</v>
      </c>
      <c r="AC1833">
        <v>256</v>
      </c>
      <c r="AD1833">
        <v>282</v>
      </c>
      <c r="AE1833">
        <v>281</v>
      </c>
      <c r="AF1833">
        <v>193</v>
      </c>
      <c r="AG1833">
        <v>197</v>
      </c>
      <c r="AH1833">
        <v>199</v>
      </c>
      <c r="AI1833">
        <v>204</v>
      </c>
      <c r="AJ1833">
        <v>200</v>
      </c>
      <c r="AK1833">
        <v>143</v>
      </c>
      <c r="AL1833">
        <v>155</v>
      </c>
      <c r="AM1833">
        <v>271.57142857142861</v>
      </c>
      <c r="AN1833">
        <v>197.85714285714289</v>
      </c>
      <c r="AP1833">
        <v>94</v>
      </c>
      <c r="AQ1833">
        <v>153</v>
      </c>
      <c r="AR1833">
        <v>6.1643835616438354</v>
      </c>
      <c r="AS1833">
        <v>6.1643835616438354</v>
      </c>
      <c r="AW1833">
        <v>10</v>
      </c>
      <c r="AX1833">
        <v>10</v>
      </c>
      <c r="AY1833">
        <v>10</v>
      </c>
      <c r="BG1833">
        <v>0</v>
      </c>
      <c r="BH1833"/>
      <c r="BK1833">
        <v>1800</v>
      </c>
      <c r="BL1833">
        <v>8</v>
      </c>
      <c r="BM1833">
        <v>12</v>
      </c>
      <c r="BN1833">
        <v>2</v>
      </c>
      <c r="BO1833">
        <v>2</v>
      </c>
      <c r="BV1833">
        <v>0</v>
      </c>
      <c r="BW1833">
        <v>1800</v>
      </c>
      <c r="BX1833">
        <v>9</v>
      </c>
      <c r="BY1833">
        <v>11</v>
      </c>
      <c r="BZ1833">
        <v>6</v>
      </c>
      <c r="CG1833">
        <v>0</v>
      </c>
      <c r="CH1833">
        <v>0</v>
      </c>
      <c r="CI1833"/>
      <c r="CJ1833">
        <v>0.02</v>
      </c>
      <c r="CQ1833" t="s">
        <v>169</v>
      </c>
      <c r="CR1833" t="s">
        <v>170</v>
      </c>
      <c r="CS1833">
        <v>0</v>
      </c>
    </row>
    <row r="1834" spans="1:97" x14ac:dyDescent="0.2">
      <c r="A1834">
        <v>2022</v>
      </c>
      <c r="B1834">
        <v>3</v>
      </c>
      <c r="C1834" s="262">
        <v>44642</v>
      </c>
      <c r="D1834">
        <v>167</v>
      </c>
      <c r="E1834">
        <v>308</v>
      </c>
      <c r="F1834">
        <v>2</v>
      </c>
      <c r="G1834" t="s">
        <v>202</v>
      </c>
      <c r="H1834" t="s">
        <v>203</v>
      </c>
      <c r="I1834" t="s">
        <v>204</v>
      </c>
      <c r="J1834">
        <v>2</v>
      </c>
      <c r="K1834">
        <v>1</v>
      </c>
      <c r="L1834">
        <v>297</v>
      </c>
      <c r="M1834">
        <v>276.20999999999998</v>
      </c>
      <c r="N1834">
        <v>317.79000000000002</v>
      </c>
      <c r="AD1834">
        <v>371</v>
      </c>
      <c r="AE1834">
        <v>381</v>
      </c>
      <c r="AI1834">
        <v>326</v>
      </c>
      <c r="AJ1834">
        <v>334</v>
      </c>
      <c r="AL1834">
        <v>305</v>
      </c>
      <c r="AM1834">
        <v>376</v>
      </c>
      <c r="AN1834">
        <v>330</v>
      </c>
      <c r="AP1834">
        <v>52</v>
      </c>
      <c r="AQ1834">
        <v>277</v>
      </c>
      <c r="AR1834">
        <v>5.9016393442622954</v>
      </c>
      <c r="AS1834">
        <v>5.9016393442622954</v>
      </c>
      <c r="BG1834">
        <v>0</v>
      </c>
      <c r="BH1834"/>
      <c r="BL1834">
        <v>5</v>
      </c>
      <c r="BM1834">
        <v>6</v>
      </c>
      <c r="BN1834">
        <v>6</v>
      </c>
      <c r="BO1834">
        <v>6</v>
      </c>
      <c r="BP1834">
        <v>1</v>
      </c>
      <c r="BV1834">
        <v>0</v>
      </c>
      <c r="BW1834"/>
      <c r="CG1834">
        <v>0</v>
      </c>
      <c r="CH1834">
        <v>0</v>
      </c>
      <c r="CI1834"/>
      <c r="CJ1834">
        <v>1.4999999999999999E-2</v>
      </c>
      <c r="CQ1834" t="s">
        <v>169</v>
      </c>
      <c r="CR1834" t="s">
        <v>179</v>
      </c>
      <c r="CS1834">
        <v>0</v>
      </c>
    </row>
    <row r="1835" spans="1:97" x14ac:dyDescent="0.2">
      <c r="A1835">
        <v>2022</v>
      </c>
      <c r="B1835">
        <v>3</v>
      </c>
      <c r="C1835" s="262">
        <v>44642</v>
      </c>
      <c r="D1835">
        <v>376</v>
      </c>
      <c r="E1835">
        <v>438</v>
      </c>
      <c r="F1835">
        <v>2</v>
      </c>
      <c r="G1835" t="s">
        <v>197</v>
      </c>
      <c r="H1835" t="s">
        <v>198</v>
      </c>
      <c r="I1835" t="s">
        <v>160</v>
      </c>
      <c r="J1835">
        <v>3</v>
      </c>
      <c r="K1835">
        <v>2</v>
      </c>
      <c r="L1835">
        <v>335</v>
      </c>
      <c r="M1835">
        <v>315.23500000000001</v>
      </c>
      <c r="N1835">
        <v>358.78500000000003</v>
      </c>
      <c r="O1835">
        <v>478</v>
      </c>
      <c r="P1835">
        <v>450</v>
      </c>
      <c r="Q1835">
        <v>471</v>
      </c>
      <c r="R1835">
        <v>466</v>
      </c>
      <c r="S1835">
        <v>464</v>
      </c>
      <c r="T1835">
        <v>367</v>
      </c>
      <c r="U1835">
        <v>353</v>
      </c>
      <c r="V1835">
        <v>361</v>
      </c>
      <c r="W1835">
        <v>366</v>
      </c>
      <c r="X1835">
        <v>366</v>
      </c>
      <c r="Y1835">
        <v>118</v>
      </c>
      <c r="Z1835">
        <v>144</v>
      </c>
      <c r="AA1835">
        <v>479</v>
      </c>
      <c r="AB1835">
        <v>465</v>
      </c>
      <c r="AF1835">
        <v>370</v>
      </c>
      <c r="AG1835">
        <v>356</v>
      </c>
      <c r="AK1835">
        <v>144</v>
      </c>
      <c r="AM1835">
        <v>467.57142857142861</v>
      </c>
      <c r="AN1835">
        <v>362.71428571428572</v>
      </c>
      <c r="AP1835">
        <v>75</v>
      </c>
      <c r="AQ1835">
        <v>144</v>
      </c>
      <c r="AR1835">
        <v>8.8888888888888893</v>
      </c>
      <c r="AS1835">
        <v>8.8888888888888893</v>
      </c>
      <c r="AV1835">
        <v>888</v>
      </c>
      <c r="AW1835">
        <v>3</v>
      </c>
      <c r="AX1835">
        <v>4</v>
      </c>
      <c r="AY1835">
        <v>6</v>
      </c>
      <c r="BA1835">
        <v>2</v>
      </c>
      <c r="BG1835">
        <v>0</v>
      </c>
      <c r="BH1835">
        <v>888</v>
      </c>
      <c r="BK1835">
        <v>888</v>
      </c>
      <c r="BL1835">
        <v>4</v>
      </c>
      <c r="BM1835">
        <v>4</v>
      </c>
      <c r="BN1835">
        <v>2</v>
      </c>
      <c r="BV1835">
        <v>0</v>
      </c>
      <c r="BW1835">
        <v>888</v>
      </c>
      <c r="BX1835">
        <v>3</v>
      </c>
      <c r="BY1835">
        <v>4</v>
      </c>
      <c r="BZ1835">
        <v>4</v>
      </c>
      <c r="CG1835">
        <v>0</v>
      </c>
      <c r="CH1835">
        <v>0</v>
      </c>
      <c r="CI1835">
        <v>1776</v>
      </c>
      <c r="CJ1835">
        <v>1.4999999999999999E-2</v>
      </c>
      <c r="CQ1835" t="s">
        <v>174</v>
      </c>
      <c r="CR1835" t="s">
        <v>175</v>
      </c>
      <c r="CS1835">
        <v>0</v>
      </c>
    </row>
    <row r="1836" spans="1:97" x14ac:dyDescent="0.2">
      <c r="A1836">
        <v>2022</v>
      </c>
      <c r="B1836">
        <v>3</v>
      </c>
      <c r="C1836" s="262">
        <v>44642</v>
      </c>
      <c r="D1836">
        <v>384</v>
      </c>
      <c r="E1836">
        <v>556</v>
      </c>
      <c r="F1836">
        <v>3</v>
      </c>
      <c r="G1836" t="s">
        <v>187</v>
      </c>
      <c r="H1836" t="s">
        <v>188</v>
      </c>
      <c r="I1836" t="s">
        <v>160</v>
      </c>
      <c r="J1836">
        <v>1</v>
      </c>
      <c r="K1836">
        <v>6</v>
      </c>
      <c r="L1836">
        <v>1066</v>
      </c>
      <c r="M1836">
        <v>1003.106</v>
      </c>
      <c r="N1836">
        <v>1141.6859999999999</v>
      </c>
      <c r="O1836">
        <v>1450</v>
      </c>
      <c r="P1836">
        <v>1523</v>
      </c>
      <c r="Q1836">
        <v>1629</v>
      </c>
      <c r="R1836">
        <v>1640</v>
      </c>
      <c r="S1836">
        <v>1570</v>
      </c>
      <c r="T1836">
        <v>1262</v>
      </c>
      <c r="U1836">
        <v>1313</v>
      </c>
      <c r="V1836">
        <v>1304</v>
      </c>
      <c r="W1836">
        <v>1336</v>
      </c>
      <c r="X1836">
        <v>1308</v>
      </c>
      <c r="AA1836">
        <v>1614</v>
      </c>
      <c r="AB1836">
        <v>1594</v>
      </c>
      <c r="AC1836">
        <v>1580</v>
      </c>
      <c r="AD1836">
        <v>1608</v>
      </c>
      <c r="AE1836">
        <v>1596</v>
      </c>
      <c r="AF1836">
        <v>1338</v>
      </c>
      <c r="AG1836">
        <v>1313</v>
      </c>
      <c r="AH1836">
        <v>1296</v>
      </c>
      <c r="AI1836">
        <v>1297</v>
      </c>
      <c r="AJ1836">
        <v>1302</v>
      </c>
      <c r="AM1836">
        <v>1580.4</v>
      </c>
      <c r="AN1836">
        <v>1306.9000000000001</v>
      </c>
      <c r="AP1836">
        <v>21</v>
      </c>
      <c r="AQ1836">
        <v>180</v>
      </c>
      <c r="AR1836"/>
      <c r="AS1836"/>
      <c r="AV1836">
        <v>288</v>
      </c>
      <c r="AX1836">
        <v>4</v>
      </c>
      <c r="AY1836">
        <v>5</v>
      </c>
      <c r="BA1836">
        <v>3</v>
      </c>
      <c r="BD1836">
        <v>3</v>
      </c>
      <c r="BG1836">
        <v>0</v>
      </c>
      <c r="BH1836">
        <v>288</v>
      </c>
      <c r="BK1836">
        <v>312</v>
      </c>
      <c r="BL1836">
        <v>3</v>
      </c>
      <c r="BM1836">
        <v>8</v>
      </c>
      <c r="BN1836">
        <v>5</v>
      </c>
      <c r="BO1836">
        <v>2</v>
      </c>
      <c r="BV1836">
        <v>0</v>
      </c>
      <c r="BW1836">
        <v>312</v>
      </c>
      <c r="BY1836">
        <v>2</v>
      </c>
      <c r="BZ1836">
        <v>1</v>
      </c>
      <c r="CG1836">
        <v>0</v>
      </c>
      <c r="CH1836">
        <v>0</v>
      </c>
      <c r="CI1836">
        <v>600</v>
      </c>
      <c r="CJ1836">
        <v>1.4999999999999999E-2</v>
      </c>
      <c r="CQ1836" t="s">
        <v>174</v>
      </c>
      <c r="CR1836" t="s">
        <v>175</v>
      </c>
      <c r="CS1836">
        <v>0</v>
      </c>
    </row>
    <row r="1837" spans="1:97" x14ac:dyDescent="0.2">
      <c r="A1837">
        <v>2022</v>
      </c>
      <c r="B1837">
        <v>3</v>
      </c>
      <c r="C1837" s="262">
        <v>44642</v>
      </c>
      <c r="D1837">
        <v>384</v>
      </c>
      <c r="E1837">
        <v>557</v>
      </c>
      <c r="F1837">
        <v>3</v>
      </c>
      <c r="G1837" t="s">
        <v>189</v>
      </c>
      <c r="H1837" t="s">
        <v>190</v>
      </c>
      <c r="I1837" t="s">
        <v>160</v>
      </c>
      <c r="J1837">
        <v>1</v>
      </c>
      <c r="K1837">
        <v>6</v>
      </c>
      <c r="L1837">
        <v>182</v>
      </c>
      <c r="M1837">
        <v>171.262</v>
      </c>
      <c r="N1837">
        <v>194.922</v>
      </c>
      <c r="Y1837">
        <v>125</v>
      </c>
      <c r="Z1837">
        <v>150</v>
      </c>
      <c r="AK1837">
        <v>150</v>
      </c>
      <c r="AL1837">
        <v>152</v>
      </c>
      <c r="AM1837"/>
      <c r="AN1837"/>
      <c r="AP1837">
        <v>21</v>
      </c>
      <c r="AQ1837">
        <v>180</v>
      </c>
      <c r="AR1837">
        <v>25</v>
      </c>
      <c r="AS1837">
        <v>25</v>
      </c>
      <c r="BG1837">
        <v>0</v>
      </c>
      <c r="BH1837"/>
      <c r="BV1837">
        <v>0</v>
      </c>
      <c r="BW1837"/>
      <c r="CG1837">
        <v>0</v>
      </c>
      <c r="CH1837">
        <v>0</v>
      </c>
      <c r="CI1837"/>
      <c r="CJ1837">
        <v>1.4999999999999999E-2</v>
      </c>
      <c r="CQ1837" t="s">
        <v>174</v>
      </c>
      <c r="CR1837" t="s">
        <v>175</v>
      </c>
      <c r="CS1837">
        <v>0</v>
      </c>
    </row>
    <row r="1838" spans="1:97" x14ac:dyDescent="0.2">
      <c r="A1838">
        <v>2022</v>
      </c>
      <c r="B1838">
        <v>3</v>
      </c>
      <c r="C1838" s="262">
        <v>44642</v>
      </c>
      <c r="D1838">
        <v>417</v>
      </c>
      <c r="E1838">
        <v>660</v>
      </c>
      <c r="F1838">
        <v>4</v>
      </c>
      <c r="G1838" t="s">
        <v>304</v>
      </c>
      <c r="H1838" t="s">
        <v>305</v>
      </c>
      <c r="I1838" t="s">
        <v>160</v>
      </c>
      <c r="J1838">
        <v>1</v>
      </c>
      <c r="K1838">
        <v>6</v>
      </c>
      <c r="L1838">
        <v>1265</v>
      </c>
      <c r="M1838">
        <v>1190.365</v>
      </c>
      <c r="N1838">
        <v>1354.8150000000001</v>
      </c>
      <c r="O1838">
        <v>1413</v>
      </c>
      <c r="P1838">
        <v>1409</v>
      </c>
      <c r="Q1838">
        <v>1502</v>
      </c>
      <c r="R1838">
        <v>1539</v>
      </c>
      <c r="S1838">
        <v>1533</v>
      </c>
      <c r="T1838">
        <v>1262</v>
      </c>
      <c r="U1838">
        <v>1299</v>
      </c>
      <c r="V1838">
        <v>1296</v>
      </c>
      <c r="W1838">
        <v>1372</v>
      </c>
      <c r="X1838">
        <v>1353</v>
      </c>
      <c r="AA1838">
        <v>1542</v>
      </c>
      <c r="AB1838">
        <v>1527</v>
      </c>
      <c r="AC1838">
        <v>1527</v>
      </c>
      <c r="AD1838">
        <v>1501</v>
      </c>
      <c r="AE1838">
        <v>1520</v>
      </c>
      <c r="AF1838">
        <v>1354</v>
      </c>
      <c r="AG1838">
        <v>1339</v>
      </c>
      <c r="AH1838">
        <v>1325</v>
      </c>
      <c r="AI1838">
        <v>1326</v>
      </c>
      <c r="AJ1838">
        <v>1309</v>
      </c>
      <c r="AM1838">
        <v>1501.3</v>
      </c>
      <c r="AN1838">
        <v>1323.5</v>
      </c>
      <c r="AP1838">
        <v>21</v>
      </c>
      <c r="AQ1838">
        <v>180</v>
      </c>
      <c r="AR1838"/>
      <c r="AS1838"/>
      <c r="AV1838">
        <v>144</v>
      </c>
      <c r="AW1838">
        <v>3</v>
      </c>
      <c r="AX1838">
        <v>2</v>
      </c>
      <c r="AY1838">
        <v>6</v>
      </c>
      <c r="BG1838">
        <v>0</v>
      </c>
      <c r="BH1838">
        <v>144</v>
      </c>
      <c r="BK1838">
        <v>270</v>
      </c>
      <c r="BL1838">
        <v>10</v>
      </c>
      <c r="BM1838">
        <v>12</v>
      </c>
      <c r="BN1838">
        <v>14</v>
      </c>
      <c r="BO1838">
        <v>12</v>
      </c>
      <c r="BP1838">
        <v>6</v>
      </c>
      <c r="BV1838">
        <v>0</v>
      </c>
      <c r="BW1838">
        <v>270</v>
      </c>
      <c r="BX1838">
        <v>2</v>
      </c>
      <c r="BY1838">
        <v>2</v>
      </c>
      <c r="BZ1838">
        <v>3</v>
      </c>
      <c r="CG1838">
        <v>0</v>
      </c>
      <c r="CH1838">
        <v>0</v>
      </c>
      <c r="CI1838">
        <v>414</v>
      </c>
      <c r="CJ1838">
        <v>1.4999999999999999E-2</v>
      </c>
      <c r="CQ1838" t="s">
        <v>174</v>
      </c>
      <c r="CR1838" t="s">
        <v>175</v>
      </c>
      <c r="CS1838">
        <v>0</v>
      </c>
    </row>
    <row r="1839" spans="1:97" x14ac:dyDescent="0.2">
      <c r="A1839">
        <v>2022</v>
      </c>
      <c r="B1839">
        <v>3</v>
      </c>
      <c r="C1839" s="262">
        <v>44642</v>
      </c>
      <c r="D1839">
        <v>417</v>
      </c>
      <c r="E1839">
        <v>661</v>
      </c>
      <c r="F1839">
        <v>4</v>
      </c>
      <c r="G1839" t="s">
        <v>306</v>
      </c>
      <c r="H1839" t="s">
        <v>307</v>
      </c>
      <c r="I1839" t="s">
        <v>160</v>
      </c>
      <c r="J1839">
        <v>1</v>
      </c>
      <c r="K1839">
        <v>6</v>
      </c>
      <c r="L1839">
        <v>276</v>
      </c>
      <c r="M1839">
        <v>259.7</v>
      </c>
      <c r="N1839">
        <v>295.60000000000002</v>
      </c>
      <c r="O1839">
        <v>151</v>
      </c>
      <c r="P1839">
        <v>148</v>
      </c>
      <c r="Q1839">
        <v>167</v>
      </c>
      <c r="R1839">
        <v>170</v>
      </c>
      <c r="S1839">
        <v>168</v>
      </c>
      <c r="T1839">
        <v>140</v>
      </c>
      <c r="U1839">
        <v>141</v>
      </c>
      <c r="V1839">
        <v>142</v>
      </c>
      <c r="W1839">
        <v>145</v>
      </c>
      <c r="X1839">
        <v>144</v>
      </c>
      <c r="Y1839">
        <v>154</v>
      </c>
      <c r="Z1839">
        <v>175</v>
      </c>
      <c r="AA1839">
        <v>170</v>
      </c>
      <c r="AB1839">
        <v>168</v>
      </c>
      <c r="AC1839">
        <v>165</v>
      </c>
      <c r="AD1839">
        <v>171</v>
      </c>
      <c r="AE1839">
        <v>169</v>
      </c>
      <c r="AF1839">
        <v>152</v>
      </c>
      <c r="AG1839">
        <v>144</v>
      </c>
      <c r="AH1839">
        <v>143</v>
      </c>
      <c r="AI1839">
        <v>145</v>
      </c>
      <c r="AJ1839">
        <v>149</v>
      </c>
      <c r="AK1839">
        <v>175</v>
      </c>
      <c r="AL1839">
        <v>183</v>
      </c>
      <c r="AM1839">
        <v>164.7</v>
      </c>
      <c r="AN1839">
        <v>144.5</v>
      </c>
      <c r="AP1839">
        <v>21</v>
      </c>
      <c r="AQ1839">
        <v>180</v>
      </c>
      <c r="AR1839">
        <v>21.05263157894737</v>
      </c>
      <c r="AS1839">
        <v>21.05263157894737</v>
      </c>
      <c r="BG1839">
        <v>0</v>
      </c>
      <c r="BH1839"/>
      <c r="BV1839">
        <v>0</v>
      </c>
      <c r="BW1839"/>
      <c r="CG1839">
        <v>0</v>
      </c>
      <c r="CH1839">
        <v>0</v>
      </c>
      <c r="CI1839"/>
      <c r="CJ1839">
        <v>1.4999999999999999E-2</v>
      </c>
      <c r="CQ1839" t="s">
        <v>174</v>
      </c>
      <c r="CR1839" t="s">
        <v>175</v>
      </c>
      <c r="CS1839">
        <v>0</v>
      </c>
    </row>
    <row r="1840" spans="1:97" x14ac:dyDescent="0.2">
      <c r="A1840">
        <v>2022</v>
      </c>
      <c r="B1840">
        <v>3</v>
      </c>
      <c r="C1840" s="262">
        <v>44642</v>
      </c>
      <c r="D1840">
        <v>425</v>
      </c>
      <c r="E1840">
        <v>674</v>
      </c>
      <c r="F1840">
        <v>4</v>
      </c>
      <c r="G1840" t="s">
        <v>219</v>
      </c>
      <c r="H1840" t="s">
        <v>220</v>
      </c>
      <c r="I1840" t="s">
        <v>221</v>
      </c>
      <c r="J1840">
        <v>2</v>
      </c>
      <c r="K1840">
        <v>1</v>
      </c>
      <c r="L1840">
        <v>256</v>
      </c>
      <c r="M1840">
        <v>240.89599999999999</v>
      </c>
      <c r="N1840">
        <v>274.17599999999999</v>
      </c>
      <c r="AM1840"/>
      <c r="AN1840"/>
      <c r="AP1840">
        <v>60</v>
      </c>
      <c r="AQ1840">
        <v>120</v>
      </c>
      <c r="AR1840"/>
      <c r="AS1840"/>
      <c r="AV1840">
        <v>50</v>
      </c>
      <c r="BG1840">
        <v>0</v>
      </c>
      <c r="BH1840">
        <v>50</v>
      </c>
      <c r="BV1840">
        <v>0</v>
      </c>
      <c r="BW1840"/>
      <c r="CG1840">
        <v>0</v>
      </c>
      <c r="CH1840">
        <v>0</v>
      </c>
      <c r="CI1840"/>
      <c r="CJ1840">
        <v>1.4999999999999999E-2</v>
      </c>
      <c r="CQ1840" t="s">
        <v>174</v>
      </c>
      <c r="CR1840" t="s">
        <v>222</v>
      </c>
      <c r="CS1840">
        <v>0</v>
      </c>
    </row>
    <row r="1841" spans="1:97" x14ac:dyDescent="0.2">
      <c r="A1841">
        <v>2022</v>
      </c>
      <c r="B1841">
        <v>3</v>
      </c>
      <c r="C1841" s="262">
        <v>44642</v>
      </c>
      <c r="D1841">
        <v>423</v>
      </c>
      <c r="E1841">
        <v>669</v>
      </c>
      <c r="F1841">
        <v>5</v>
      </c>
      <c r="G1841" t="s">
        <v>247</v>
      </c>
      <c r="H1841" t="s">
        <v>248</v>
      </c>
      <c r="I1841" t="s">
        <v>160</v>
      </c>
      <c r="J1841">
        <v>2</v>
      </c>
      <c r="K1841">
        <v>2</v>
      </c>
      <c r="L1841">
        <v>954</v>
      </c>
      <c r="M1841">
        <v>897.71400000000006</v>
      </c>
      <c r="N1841">
        <v>1021.734</v>
      </c>
      <c r="O1841">
        <v>1510</v>
      </c>
      <c r="P1841">
        <v>1331</v>
      </c>
      <c r="Q1841">
        <v>1408</v>
      </c>
      <c r="R1841">
        <v>1350</v>
      </c>
      <c r="S1841">
        <v>1284</v>
      </c>
      <c r="T1841">
        <v>1020</v>
      </c>
      <c r="U1841">
        <v>1025</v>
      </c>
      <c r="V1841">
        <v>1013</v>
      </c>
      <c r="W1841">
        <v>1026</v>
      </c>
      <c r="X1841">
        <v>1032</v>
      </c>
      <c r="Y1841">
        <v>170</v>
      </c>
      <c r="Z1841">
        <v>170</v>
      </c>
      <c r="AA1841">
        <v>1313</v>
      </c>
      <c r="AB1841">
        <v>1291</v>
      </c>
      <c r="AC1841">
        <v>1279</v>
      </c>
      <c r="AD1841">
        <v>1373</v>
      </c>
      <c r="AE1841">
        <v>1366</v>
      </c>
      <c r="AF1841">
        <v>1029</v>
      </c>
      <c r="AG1841">
        <v>1003</v>
      </c>
      <c r="AH1841">
        <v>1008</v>
      </c>
      <c r="AI1841">
        <v>1013</v>
      </c>
      <c r="AJ1841">
        <v>1031</v>
      </c>
      <c r="AK1841">
        <v>170</v>
      </c>
      <c r="AL1841">
        <v>204</v>
      </c>
      <c r="AM1841">
        <v>1350.5</v>
      </c>
      <c r="AN1841">
        <v>1020</v>
      </c>
      <c r="AP1841">
        <v>40</v>
      </c>
      <c r="AQ1841">
        <v>180</v>
      </c>
      <c r="AR1841">
        <v>10.1123595505618</v>
      </c>
      <c r="AS1841">
        <v>10.1123595505618</v>
      </c>
      <c r="AV1841">
        <v>402</v>
      </c>
      <c r="AW1841">
        <v>3</v>
      </c>
      <c r="AX1841">
        <v>1</v>
      </c>
      <c r="AY1841">
        <v>7</v>
      </c>
      <c r="AZ1841">
        <v>2</v>
      </c>
      <c r="BG1841">
        <v>0</v>
      </c>
      <c r="BH1841">
        <v>402</v>
      </c>
      <c r="BL1841">
        <v>18</v>
      </c>
      <c r="BM1841">
        <v>8</v>
      </c>
      <c r="BN1841">
        <v>6</v>
      </c>
      <c r="BO1841">
        <v>4</v>
      </c>
      <c r="BP1841">
        <v>4</v>
      </c>
      <c r="BV1841">
        <v>0</v>
      </c>
      <c r="BW1841"/>
      <c r="BX1841">
        <v>10</v>
      </c>
      <c r="BY1841">
        <v>4</v>
      </c>
      <c r="BZ1841">
        <v>6</v>
      </c>
      <c r="CA1841">
        <v>3</v>
      </c>
      <c r="CG1841">
        <v>0</v>
      </c>
      <c r="CH1841">
        <v>0</v>
      </c>
      <c r="CI1841"/>
      <c r="CJ1841">
        <v>1.4999999999999999E-2</v>
      </c>
      <c r="CQ1841" t="s">
        <v>174</v>
      </c>
      <c r="CR1841" t="s">
        <v>175</v>
      </c>
      <c r="CS1841">
        <v>0</v>
      </c>
    </row>
    <row r="1842" spans="1:97" x14ac:dyDescent="0.2">
      <c r="A1842">
        <v>2022</v>
      </c>
      <c r="B1842">
        <v>3</v>
      </c>
      <c r="C1842" s="262">
        <v>44642</v>
      </c>
      <c r="D1842">
        <v>382</v>
      </c>
      <c r="E1842">
        <v>449</v>
      </c>
      <c r="F1842">
        <v>6</v>
      </c>
      <c r="G1842" t="s">
        <v>299</v>
      </c>
      <c r="H1842" t="s">
        <v>300</v>
      </c>
      <c r="I1842" t="s">
        <v>160</v>
      </c>
      <c r="J1842">
        <v>3</v>
      </c>
      <c r="K1842">
        <v>1</v>
      </c>
      <c r="L1842">
        <v>46</v>
      </c>
      <c r="M1842">
        <v>40.985999999999997</v>
      </c>
      <c r="N1842">
        <v>50.048000000000002</v>
      </c>
      <c r="O1842">
        <v>85</v>
      </c>
      <c r="P1842">
        <v>69</v>
      </c>
      <c r="T1842">
        <v>44</v>
      </c>
      <c r="U1842">
        <v>52</v>
      </c>
      <c r="Y1842">
        <v>85</v>
      </c>
      <c r="AM1842">
        <v>77</v>
      </c>
      <c r="AN1842">
        <v>48</v>
      </c>
      <c r="AP1842">
        <v>112</v>
      </c>
      <c r="AQ1842">
        <v>96</v>
      </c>
      <c r="AR1842">
        <v>14.117647058823531</v>
      </c>
      <c r="AS1842">
        <v>14.117647058823531</v>
      </c>
      <c r="AV1842">
        <v>3600</v>
      </c>
      <c r="AW1842">
        <v>2</v>
      </c>
      <c r="AX1842">
        <v>1</v>
      </c>
      <c r="AY1842">
        <v>5</v>
      </c>
      <c r="BG1842">
        <v>0</v>
      </c>
      <c r="BH1842">
        <v>3600</v>
      </c>
      <c r="BK1842">
        <v>360</v>
      </c>
      <c r="BV1842">
        <v>0</v>
      </c>
      <c r="BW1842">
        <v>360</v>
      </c>
      <c r="CG1842">
        <v>0</v>
      </c>
      <c r="CH1842">
        <v>0</v>
      </c>
      <c r="CI1842">
        <v>3960</v>
      </c>
      <c r="CJ1842">
        <v>1.4999999999999999E-2</v>
      </c>
      <c r="CQ1842" t="s">
        <v>174</v>
      </c>
      <c r="CR1842" t="s">
        <v>175</v>
      </c>
      <c r="CS1842">
        <v>0</v>
      </c>
    </row>
    <row r="1843" spans="1:97" x14ac:dyDescent="0.2">
      <c r="A1843">
        <v>2022</v>
      </c>
      <c r="B1843">
        <v>3</v>
      </c>
      <c r="C1843" s="262">
        <v>44642</v>
      </c>
      <c r="D1843">
        <v>418</v>
      </c>
      <c r="E1843">
        <v>662</v>
      </c>
      <c r="F1843">
        <v>6</v>
      </c>
      <c r="G1843" t="s">
        <v>454</v>
      </c>
      <c r="H1843" t="s">
        <v>455</v>
      </c>
      <c r="I1843" t="s">
        <v>379</v>
      </c>
      <c r="J1843">
        <v>1</v>
      </c>
      <c r="K1843">
        <v>4</v>
      </c>
      <c r="L1843">
        <v>386</v>
      </c>
      <c r="M1843">
        <v>355.12</v>
      </c>
      <c r="N1843">
        <v>416.88</v>
      </c>
      <c r="S1843">
        <v>633</v>
      </c>
      <c r="X1843">
        <v>438</v>
      </c>
      <c r="AA1843">
        <v>644</v>
      </c>
      <c r="AB1843">
        <v>618</v>
      </c>
      <c r="AC1843">
        <v>624</v>
      </c>
      <c r="AD1843">
        <v>653</v>
      </c>
      <c r="AE1843">
        <v>659</v>
      </c>
      <c r="AF1843">
        <v>457</v>
      </c>
      <c r="AG1843">
        <v>423</v>
      </c>
      <c r="AH1843">
        <v>429</v>
      </c>
      <c r="AI1843">
        <v>431</v>
      </c>
      <c r="AJ1843">
        <v>422</v>
      </c>
      <c r="AM1843">
        <v>638.5</v>
      </c>
      <c r="AN1843">
        <v>433.33333333333331</v>
      </c>
      <c r="AP1843">
        <v>21</v>
      </c>
      <c r="AQ1843">
        <v>171</v>
      </c>
      <c r="AR1843"/>
      <c r="AS1843"/>
      <c r="AV1843">
        <v>480</v>
      </c>
      <c r="AW1843">
        <v>2</v>
      </c>
      <c r="AX1843">
        <v>3</v>
      </c>
      <c r="AY1843">
        <v>4</v>
      </c>
      <c r="AZ1843">
        <v>3</v>
      </c>
      <c r="BD1843">
        <v>5</v>
      </c>
      <c r="BG1843">
        <v>0</v>
      </c>
      <c r="BH1843">
        <v>480</v>
      </c>
      <c r="BK1843">
        <v>96</v>
      </c>
      <c r="BL1843">
        <v>9</v>
      </c>
      <c r="BM1843">
        <v>3</v>
      </c>
      <c r="BN1843">
        <v>2</v>
      </c>
      <c r="BO1843">
        <v>2</v>
      </c>
      <c r="BP1843">
        <v>4</v>
      </c>
      <c r="BV1843">
        <v>0</v>
      </c>
      <c r="BW1843">
        <v>96</v>
      </c>
      <c r="BX1843">
        <v>2</v>
      </c>
      <c r="BY1843">
        <v>1</v>
      </c>
      <c r="BZ1843">
        <v>1</v>
      </c>
      <c r="CA1843">
        <v>1</v>
      </c>
      <c r="CG1843">
        <v>0</v>
      </c>
      <c r="CH1843">
        <v>0</v>
      </c>
      <c r="CI1843">
        <v>576</v>
      </c>
      <c r="CJ1843">
        <v>1.4999999999999999E-2</v>
      </c>
      <c r="CQ1843" t="s">
        <v>380</v>
      </c>
      <c r="CR1843" t="s">
        <v>381</v>
      </c>
      <c r="CS1843">
        <v>0</v>
      </c>
    </row>
    <row r="1844" spans="1:97" x14ac:dyDescent="0.2">
      <c r="A1844">
        <v>2022</v>
      </c>
      <c r="B1844">
        <v>3</v>
      </c>
      <c r="C1844" s="262">
        <v>44642</v>
      </c>
      <c r="D1844">
        <v>418</v>
      </c>
      <c r="E1844">
        <v>663</v>
      </c>
      <c r="F1844">
        <v>6</v>
      </c>
      <c r="G1844" t="s">
        <v>456</v>
      </c>
      <c r="H1844" t="s">
        <v>457</v>
      </c>
      <c r="I1844" t="s">
        <v>379</v>
      </c>
      <c r="J1844">
        <v>1</v>
      </c>
      <c r="K1844">
        <v>4</v>
      </c>
      <c r="L1844">
        <v>341</v>
      </c>
      <c r="M1844">
        <v>313.72000000000003</v>
      </c>
      <c r="N1844">
        <v>368.28</v>
      </c>
      <c r="S1844">
        <v>606</v>
      </c>
      <c r="X1844">
        <v>375</v>
      </c>
      <c r="AA1844">
        <v>701</v>
      </c>
      <c r="AB1844">
        <v>698</v>
      </c>
      <c r="AC1844">
        <v>692</v>
      </c>
      <c r="AD1844">
        <v>682</v>
      </c>
      <c r="AE1844">
        <v>687</v>
      </c>
      <c r="AF1844">
        <v>443</v>
      </c>
      <c r="AG1844">
        <v>440</v>
      </c>
      <c r="AH1844">
        <v>435</v>
      </c>
      <c r="AI1844">
        <v>444</v>
      </c>
      <c r="AJ1844">
        <v>389</v>
      </c>
      <c r="AM1844">
        <v>677.66666666666663</v>
      </c>
      <c r="AN1844">
        <v>421</v>
      </c>
      <c r="AP1844">
        <v>21</v>
      </c>
      <c r="AQ1844">
        <v>171</v>
      </c>
      <c r="AR1844"/>
      <c r="AS1844"/>
      <c r="BG1844">
        <v>0</v>
      </c>
      <c r="BH1844"/>
      <c r="BV1844">
        <v>0</v>
      </c>
      <c r="BW1844"/>
      <c r="CG1844">
        <v>0</v>
      </c>
      <c r="CH1844">
        <v>0</v>
      </c>
      <c r="CI1844"/>
      <c r="CJ1844">
        <v>1.4999999999999999E-2</v>
      </c>
      <c r="CQ1844" t="s">
        <v>380</v>
      </c>
      <c r="CR1844" t="s">
        <v>381</v>
      </c>
      <c r="CS1844">
        <v>0</v>
      </c>
    </row>
    <row r="1845" spans="1:97" x14ac:dyDescent="0.2">
      <c r="A1845">
        <v>2022</v>
      </c>
      <c r="B1845">
        <v>3</v>
      </c>
      <c r="C1845" s="262">
        <v>44642</v>
      </c>
      <c r="D1845">
        <v>418</v>
      </c>
      <c r="E1845">
        <v>664</v>
      </c>
      <c r="F1845">
        <v>6</v>
      </c>
      <c r="G1845" t="s">
        <v>458</v>
      </c>
      <c r="H1845" t="s">
        <v>459</v>
      </c>
      <c r="I1845" t="s">
        <v>379</v>
      </c>
      <c r="J1845">
        <v>1</v>
      </c>
      <c r="K1845">
        <v>4</v>
      </c>
      <c r="L1845">
        <v>110</v>
      </c>
      <c r="M1845">
        <v>101.2</v>
      </c>
      <c r="N1845">
        <v>118.8</v>
      </c>
      <c r="S1845">
        <v>192</v>
      </c>
      <c r="X1845">
        <v>122</v>
      </c>
      <c r="AA1845">
        <v>193</v>
      </c>
      <c r="AB1845">
        <v>188</v>
      </c>
      <c r="AC1845">
        <v>185</v>
      </c>
      <c r="AD1845">
        <v>179</v>
      </c>
      <c r="AE1845">
        <v>177</v>
      </c>
      <c r="AF1845">
        <v>134</v>
      </c>
      <c r="AG1845">
        <v>126</v>
      </c>
      <c r="AH1845">
        <v>119</v>
      </c>
      <c r="AI1845">
        <v>125</v>
      </c>
      <c r="AJ1845">
        <v>118</v>
      </c>
      <c r="AM1845">
        <v>185.66666666666671</v>
      </c>
      <c r="AN1845">
        <v>124</v>
      </c>
      <c r="AP1845">
        <v>21</v>
      </c>
      <c r="AQ1845">
        <v>171</v>
      </c>
      <c r="AR1845"/>
      <c r="AS1845"/>
      <c r="BG1845">
        <v>0</v>
      </c>
      <c r="BH1845"/>
      <c r="BV1845">
        <v>0</v>
      </c>
      <c r="BW1845"/>
      <c r="CG1845">
        <v>0</v>
      </c>
      <c r="CH1845">
        <v>0</v>
      </c>
      <c r="CI1845"/>
      <c r="CJ1845">
        <v>1.4999999999999999E-2</v>
      </c>
      <c r="CQ1845" t="s">
        <v>380</v>
      </c>
      <c r="CR1845" t="s">
        <v>381</v>
      </c>
      <c r="CS1845">
        <v>0</v>
      </c>
    </row>
    <row r="1846" spans="1:97" x14ac:dyDescent="0.2">
      <c r="A1846">
        <v>2022</v>
      </c>
      <c r="B1846">
        <v>3</v>
      </c>
      <c r="C1846" s="262">
        <v>44642</v>
      </c>
      <c r="D1846">
        <v>418</v>
      </c>
      <c r="E1846">
        <v>665</v>
      </c>
      <c r="F1846">
        <v>6</v>
      </c>
      <c r="G1846" t="s">
        <v>377</v>
      </c>
      <c r="H1846" t="s">
        <v>378</v>
      </c>
      <c r="I1846" t="s">
        <v>379</v>
      </c>
      <c r="J1846">
        <v>1</v>
      </c>
      <c r="K1846">
        <v>4</v>
      </c>
      <c r="L1846">
        <v>110</v>
      </c>
      <c r="M1846">
        <v>101.2</v>
      </c>
      <c r="N1846">
        <v>118.8</v>
      </c>
      <c r="S1846">
        <v>195</v>
      </c>
      <c r="X1846">
        <v>127</v>
      </c>
      <c r="Z1846">
        <v>160</v>
      </c>
      <c r="AK1846">
        <v>171</v>
      </c>
      <c r="AL1846">
        <v>166</v>
      </c>
      <c r="AM1846">
        <v>195</v>
      </c>
      <c r="AN1846">
        <v>127</v>
      </c>
      <c r="AP1846">
        <v>21</v>
      </c>
      <c r="AQ1846">
        <v>171</v>
      </c>
      <c r="AR1846">
        <v>21.81818181818182</v>
      </c>
      <c r="AS1846">
        <v>21.81818181818182</v>
      </c>
      <c r="BG1846">
        <v>0</v>
      </c>
      <c r="BH1846"/>
      <c r="BV1846">
        <v>0</v>
      </c>
      <c r="BW1846"/>
      <c r="CG1846">
        <v>0</v>
      </c>
      <c r="CH1846">
        <v>0</v>
      </c>
      <c r="CI1846"/>
      <c r="CJ1846">
        <v>1.4999999999999999E-2</v>
      </c>
      <c r="CQ1846" t="s">
        <v>380</v>
      </c>
      <c r="CR1846" t="s">
        <v>381</v>
      </c>
      <c r="CS1846">
        <v>0</v>
      </c>
    </row>
    <row r="1847" spans="1:97" x14ac:dyDescent="0.2">
      <c r="A1847">
        <v>2022</v>
      </c>
      <c r="B1847">
        <v>3</v>
      </c>
      <c r="C1847" s="262">
        <v>44642</v>
      </c>
      <c r="D1847">
        <v>236</v>
      </c>
      <c r="E1847">
        <v>160</v>
      </c>
      <c r="F1847">
        <v>7</v>
      </c>
      <c r="G1847" t="s">
        <v>214</v>
      </c>
      <c r="H1847" t="s">
        <v>215</v>
      </c>
      <c r="I1847" t="s">
        <v>160</v>
      </c>
      <c r="J1847">
        <v>2</v>
      </c>
      <c r="K1847">
        <v>1</v>
      </c>
      <c r="L1847">
        <v>200</v>
      </c>
      <c r="M1847">
        <v>186</v>
      </c>
      <c r="N1847">
        <v>214</v>
      </c>
      <c r="O1847">
        <v>260</v>
      </c>
      <c r="P1847">
        <v>250</v>
      </c>
      <c r="Q1847">
        <v>267</v>
      </c>
      <c r="R1847">
        <v>270</v>
      </c>
      <c r="S1847">
        <v>280</v>
      </c>
      <c r="T1847">
        <v>184</v>
      </c>
      <c r="U1847">
        <v>190</v>
      </c>
      <c r="V1847">
        <v>208</v>
      </c>
      <c r="W1847">
        <v>194</v>
      </c>
      <c r="X1847">
        <v>208</v>
      </c>
      <c r="Y1847">
        <v>86</v>
      </c>
      <c r="AM1847">
        <v>265.39999999999998</v>
      </c>
      <c r="AN1847">
        <v>196.8</v>
      </c>
      <c r="AP1847">
        <v>76</v>
      </c>
      <c r="AQ1847">
        <v>95</v>
      </c>
      <c r="AR1847">
        <v>20.93023255813954</v>
      </c>
      <c r="AS1847">
        <v>20.93023255813954</v>
      </c>
      <c r="AV1847">
        <v>1434</v>
      </c>
      <c r="AW1847">
        <v>3</v>
      </c>
      <c r="AX1847">
        <v>2</v>
      </c>
      <c r="AY1847">
        <v>5</v>
      </c>
      <c r="BG1847">
        <v>0</v>
      </c>
      <c r="BH1847">
        <v>1434</v>
      </c>
      <c r="BK1847">
        <v>846</v>
      </c>
      <c r="BV1847">
        <v>0</v>
      </c>
      <c r="BW1847">
        <v>846</v>
      </c>
      <c r="CG1847">
        <v>0</v>
      </c>
      <c r="CH1847">
        <v>0</v>
      </c>
      <c r="CI1847">
        <v>2280</v>
      </c>
      <c r="CJ1847">
        <v>1.4999999999999999E-2</v>
      </c>
      <c r="CQ1847" t="s">
        <v>216</v>
      </c>
      <c r="CR1847" t="s">
        <v>217</v>
      </c>
      <c r="CS1847">
        <v>0</v>
      </c>
    </row>
    <row r="1848" spans="1:97" x14ac:dyDescent="0.2">
      <c r="A1848">
        <v>2022</v>
      </c>
      <c r="B1848">
        <v>3</v>
      </c>
      <c r="C1848" s="262">
        <v>44642</v>
      </c>
      <c r="D1848">
        <v>416</v>
      </c>
      <c r="E1848">
        <v>659</v>
      </c>
      <c r="F1848">
        <v>7</v>
      </c>
      <c r="G1848" t="s">
        <v>172</v>
      </c>
      <c r="H1848" t="s">
        <v>173</v>
      </c>
      <c r="I1848" t="s">
        <v>160</v>
      </c>
      <c r="J1848">
        <v>2</v>
      </c>
      <c r="K1848">
        <v>1</v>
      </c>
      <c r="L1848">
        <v>301</v>
      </c>
      <c r="M1848">
        <v>283.24099999999999</v>
      </c>
      <c r="N1848">
        <v>322.37099999999998</v>
      </c>
      <c r="AA1848">
        <v>454</v>
      </c>
      <c r="AB1848">
        <v>438</v>
      </c>
      <c r="AC1848">
        <v>421</v>
      </c>
      <c r="AD1848">
        <v>418</v>
      </c>
      <c r="AE1848">
        <v>399</v>
      </c>
      <c r="AF1848">
        <v>325</v>
      </c>
      <c r="AG1848">
        <v>322</v>
      </c>
      <c r="AH1848">
        <v>319</v>
      </c>
      <c r="AI1848">
        <v>315</v>
      </c>
      <c r="AJ1848">
        <v>314</v>
      </c>
      <c r="AK1848">
        <v>95</v>
      </c>
      <c r="AL1848">
        <v>103</v>
      </c>
      <c r="AM1848">
        <v>426</v>
      </c>
      <c r="AN1848">
        <v>319</v>
      </c>
      <c r="AP1848">
        <v>55</v>
      </c>
      <c r="AQ1848">
        <v>131</v>
      </c>
      <c r="AR1848">
        <v>18.18181818181818</v>
      </c>
      <c r="AS1848">
        <v>18.18181818181818</v>
      </c>
      <c r="BG1848">
        <v>0</v>
      </c>
      <c r="BH1848"/>
      <c r="BL1848">
        <v>3</v>
      </c>
      <c r="BM1848">
        <v>9</v>
      </c>
      <c r="BN1848">
        <v>4</v>
      </c>
      <c r="BO1848">
        <v>1</v>
      </c>
      <c r="BV1848">
        <v>0</v>
      </c>
      <c r="BW1848"/>
      <c r="CG1848">
        <v>0</v>
      </c>
      <c r="CH1848">
        <v>0</v>
      </c>
      <c r="CI1848"/>
      <c r="CJ1848">
        <v>1.4999999999999999E-2</v>
      </c>
      <c r="CQ1848" t="s">
        <v>174</v>
      </c>
      <c r="CR1848" t="s">
        <v>175</v>
      </c>
      <c r="CS1848">
        <v>0</v>
      </c>
    </row>
    <row r="1849" spans="1:97" x14ac:dyDescent="0.2">
      <c r="A1849">
        <v>2022</v>
      </c>
      <c r="B1849">
        <v>3</v>
      </c>
      <c r="C1849" s="262">
        <v>44642</v>
      </c>
      <c r="D1849">
        <v>47</v>
      </c>
      <c r="E1849">
        <v>122</v>
      </c>
      <c r="F1849">
        <v>8</v>
      </c>
      <c r="G1849" t="s">
        <v>224</v>
      </c>
      <c r="H1849" t="s">
        <v>225</v>
      </c>
      <c r="I1849" t="s">
        <v>221</v>
      </c>
      <c r="J1849">
        <v>2</v>
      </c>
      <c r="K1849">
        <v>1</v>
      </c>
      <c r="L1849">
        <v>280</v>
      </c>
      <c r="M1849">
        <v>267.39999999999998</v>
      </c>
      <c r="N1849">
        <v>292.60000000000002</v>
      </c>
      <c r="AM1849"/>
      <c r="AN1849"/>
      <c r="AP1849">
        <v>64</v>
      </c>
      <c r="AQ1849">
        <v>113</v>
      </c>
      <c r="AR1849"/>
      <c r="AS1849"/>
      <c r="AV1849">
        <v>50</v>
      </c>
      <c r="BG1849">
        <v>0</v>
      </c>
      <c r="BH1849">
        <v>50</v>
      </c>
      <c r="BV1849">
        <v>0</v>
      </c>
      <c r="BW1849"/>
      <c r="CG1849">
        <v>0</v>
      </c>
      <c r="CH1849">
        <v>0</v>
      </c>
      <c r="CI1849"/>
      <c r="CJ1849">
        <v>1.4999999999999999E-2</v>
      </c>
      <c r="CQ1849" t="s">
        <v>174</v>
      </c>
      <c r="CR1849" t="s">
        <v>222</v>
      </c>
      <c r="CS1849">
        <v>0</v>
      </c>
    </row>
    <row r="1850" spans="1:97" x14ac:dyDescent="0.2">
      <c r="A1850">
        <v>2022</v>
      </c>
      <c r="B1850">
        <v>3</v>
      </c>
      <c r="C1850" s="262">
        <v>44642</v>
      </c>
      <c r="D1850">
        <v>380</v>
      </c>
      <c r="E1850">
        <v>443</v>
      </c>
      <c r="F1850">
        <v>8</v>
      </c>
      <c r="G1850" t="s">
        <v>450</v>
      </c>
      <c r="H1850" t="s">
        <v>451</v>
      </c>
      <c r="I1850" t="s">
        <v>160</v>
      </c>
      <c r="J1850">
        <v>4</v>
      </c>
      <c r="K1850">
        <v>2</v>
      </c>
      <c r="L1850">
        <v>184</v>
      </c>
      <c r="M1850">
        <v>177.00800000000001</v>
      </c>
      <c r="N1850">
        <v>195.04</v>
      </c>
      <c r="O1850">
        <v>312</v>
      </c>
      <c r="P1850">
        <v>304</v>
      </c>
      <c r="Q1850">
        <v>316</v>
      </c>
      <c r="R1850">
        <v>300</v>
      </c>
      <c r="T1850">
        <v>215</v>
      </c>
      <c r="U1850">
        <v>200</v>
      </c>
      <c r="V1850">
        <v>198</v>
      </c>
      <c r="W1850">
        <v>200</v>
      </c>
      <c r="AA1850">
        <v>274</v>
      </c>
      <c r="AB1850">
        <v>269</v>
      </c>
      <c r="AC1850">
        <v>272</v>
      </c>
      <c r="AD1850">
        <v>265</v>
      </c>
      <c r="AE1850">
        <v>271</v>
      </c>
      <c r="AF1850">
        <v>193</v>
      </c>
      <c r="AG1850">
        <v>191</v>
      </c>
      <c r="AH1850">
        <v>189</v>
      </c>
      <c r="AI1850">
        <v>190</v>
      </c>
      <c r="AJ1850">
        <v>187</v>
      </c>
      <c r="AM1850">
        <v>287</v>
      </c>
      <c r="AN1850">
        <v>195.88888888888891</v>
      </c>
      <c r="AP1850">
        <v>90</v>
      </c>
      <c r="AQ1850">
        <v>160</v>
      </c>
      <c r="AR1850"/>
      <c r="AS1850"/>
      <c r="AV1850">
        <v>480</v>
      </c>
      <c r="AW1850">
        <v>2</v>
      </c>
      <c r="AX1850">
        <v>3</v>
      </c>
      <c r="AY1850">
        <v>4</v>
      </c>
      <c r="AZ1850">
        <v>3</v>
      </c>
      <c r="BD1850">
        <v>5</v>
      </c>
      <c r="BG1850">
        <v>0</v>
      </c>
      <c r="BH1850">
        <v>480</v>
      </c>
      <c r="BK1850">
        <v>564</v>
      </c>
      <c r="BL1850">
        <v>20</v>
      </c>
      <c r="BM1850">
        <v>18</v>
      </c>
      <c r="BN1850">
        <v>12</v>
      </c>
      <c r="BO1850">
        <v>10</v>
      </c>
      <c r="BV1850">
        <v>0</v>
      </c>
      <c r="BW1850">
        <v>564</v>
      </c>
      <c r="BX1850">
        <v>11</v>
      </c>
      <c r="BY1850">
        <v>10</v>
      </c>
      <c r="BZ1850">
        <v>8</v>
      </c>
      <c r="CA1850">
        <v>6</v>
      </c>
      <c r="CG1850">
        <v>0</v>
      </c>
      <c r="CH1850">
        <v>0</v>
      </c>
      <c r="CI1850">
        <v>1044</v>
      </c>
      <c r="CJ1850">
        <v>1.4999999999999999E-2</v>
      </c>
      <c r="CQ1850" t="s">
        <v>380</v>
      </c>
      <c r="CR1850" t="s">
        <v>381</v>
      </c>
      <c r="CS1850">
        <v>0</v>
      </c>
    </row>
    <row r="1851" spans="1:97" x14ac:dyDescent="0.2">
      <c r="A1851">
        <v>2022</v>
      </c>
      <c r="B1851">
        <v>3</v>
      </c>
      <c r="C1851" s="262">
        <v>44642</v>
      </c>
      <c r="D1851">
        <v>380</v>
      </c>
      <c r="E1851">
        <v>444</v>
      </c>
      <c r="F1851">
        <v>8</v>
      </c>
      <c r="G1851" t="s">
        <v>452</v>
      </c>
      <c r="H1851" t="s">
        <v>453</v>
      </c>
      <c r="I1851" t="s">
        <v>160</v>
      </c>
      <c r="J1851">
        <v>4</v>
      </c>
      <c r="K1851">
        <v>2</v>
      </c>
      <c r="L1851">
        <v>166</v>
      </c>
      <c r="M1851">
        <v>159.02799999999999</v>
      </c>
      <c r="N1851">
        <v>175.96</v>
      </c>
      <c r="O1851">
        <v>215</v>
      </c>
      <c r="P1851">
        <v>200</v>
      </c>
      <c r="Q1851">
        <v>198</v>
      </c>
      <c r="R1851">
        <v>200</v>
      </c>
      <c r="T1851">
        <v>184</v>
      </c>
      <c r="U1851">
        <v>180</v>
      </c>
      <c r="V1851">
        <v>169</v>
      </c>
      <c r="W1851">
        <v>177</v>
      </c>
      <c r="Y1851">
        <v>185</v>
      </c>
      <c r="Z1851">
        <v>189</v>
      </c>
      <c r="AA1851">
        <v>219</v>
      </c>
      <c r="AB1851">
        <v>206</v>
      </c>
      <c r="AC1851">
        <v>211</v>
      </c>
      <c r="AD1851">
        <v>212</v>
      </c>
      <c r="AE1851">
        <v>215</v>
      </c>
      <c r="AF1851">
        <v>174</v>
      </c>
      <c r="AG1851">
        <v>168</v>
      </c>
      <c r="AH1851">
        <v>171</v>
      </c>
      <c r="AI1851">
        <v>163</v>
      </c>
      <c r="AJ1851">
        <v>165</v>
      </c>
      <c r="AK1851">
        <v>170</v>
      </c>
      <c r="AL1851">
        <v>201</v>
      </c>
      <c r="AM1851">
        <v>208.44444444444451</v>
      </c>
      <c r="AN1851">
        <v>172.33333333333329</v>
      </c>
      <c r="AP1851">
        <v>90</v>
      </c>
      <c r="AQ1851">
        <v>160</v>
      </c>
      <c r="AR1851">
        <v>4.838709677419355</v>
      </c>
      <c r="AS1851">
        <v>4.838709677419355</v>
      </c>
      <c r="BG1851">
        <v>0</v>
      </c>
      <c r="BH1851"/>
      <c r="BV1851">
        <v>0</v>
      </c>
      <c r="BW1851"/>
      <c r="CG1851">
        <v>0</v>
      </c>
      <c r="CH1851">
        <v>0</v>
      </c>
      <c r="CI1851"/>
      <c r="CJ1851">
        <v>1.4999999999999999E-2</v>
      </c>
      <c r="CQ1851" t="s">
        <v>380</v>
      </c>
      <c r="CR1851" t="s">
        <v>381</v>
      </c>
      <c r="CS1851">
        <v>0</v>
      </c>
    </row>
    <row r="1852" spans="1:97" x14ac:dyDescent="0.2">
      <c r="A1852">
        <v>2022</v>
      </c>
      <c r="B1852">
        <v>3</v>
      </c>
      <c r="C1852" s="262">
        <v>44642</v>
      </c>
      <c r="D1852">
        <v>372</v>
      </c>
      <c r="E1852">
        <v>646</v>
      </c>
      <c r="F1852">
        <v>46</v>
      </c>
      <c r="G1852" t="s">
        <v>244</v>
      </c>
      <c r="H1852" t="s">
        <v>245</v>
      </c>
      <c r="I1852" t="s">
        <v>201</v>
      </c>
      <c r="J1852">
        <v>2</v>
      </c>
      <c r="K1852">
        <v>2</v>
      </c>
      <c r="L1852">
        <v>212</v>
      </c>
      <c r="M1852">
        <v>197.16</v>
      </c>
      <c r="N1852">
        <v>226.84</v>
      </c>
      <c r="Q1852">
        <v>350</v>
      </c>
      <c r="R1852">
        <v>278</v>
      </c>
      <c r="S1852">
        <v>250</v>
      </c>
      <c r="V1852">
        <v>228</v>
      </c>
      <c r="W1852">
        <v>218</v>
      </c>
      <c r="X1852">
        <v>210</v>
      </c>
      <c r="AA1852">
        <v>270</v>
      </c>
      <c r="AB1852">
        <v>268</v>
      </c>
      <c r="AC1852">
        <v>263</v>
      </c>
      <c r="AD1852">
        <v>271</v>
      </c>
      <c r="AE1852">
        <v>282</v>
      </c>
      <c r="AF1852">
        <v>214</v>
      </c>
      <c r="AG1852">
        <v>211</v>
      </c>
      <c r="AH1852">
        <v>220</v>
      </c>
      <c r="AI1852">
        <v>218</v>
      </c>
      <c r="AJ1852">
        <v>215</v>
      </c>
      <c r="AM1852">
        <v>279</v>
      </c>
      <c r="AN1852">
        <v>216.75</v>
      </c>
      <c r="AP1852">
        <v>37</v>
      </c>
      <c r="AQ1852">
        <v>150</v>
      </c>
      <c r="AR1852"/>
      <c r="AS1852"/>
      <c r="AV1852">
        <v>408</v>
      </c>
      <c r="AX1852">
        <v>6</v>
      </c>
      <c r="AY1852">
        <v>4</v>
      </c>
      <c r="BG1852">
        <v>0</v>
      </c>
      <c r="BH1852">
        <v>408</v>
      </c>
      <c r="BL1852">
        <v>3</v>
      </c>
      <c r="BM1852">
        <v>1</v>
      </c>
      <c r="BN1852">
        <v>1</v>
      </c>
      <c r="BV1852">
        <v>0</v>
      </c>
      <c r="BW1852"/>
      <c r="BY1852">
        <v>3</v>
      </c>
      <c r="BZ1852">
        <v>2</v>
      </c>
      <c r="CG1852">
        <v>0</v>
      </c>
      <c r="CH1852">
        <v>0</v>
      </c>
      <c r="CI1852"/>
      <c r="CJ1852">
        <v>0.02</v>
      </c>
      <c r="CQ1852" t="s">
        <v>169</v>
      </c>
      <c r="CR1852" t="s">
        <v>238</v>
      </c>
      <c r="CS1852">
        <v>0</v>
      </c>
    </row>
    <row r="1853" spans="1:97" x14ac:dyDescent="0.2">
      <c r="A1853">
        <v>2022</v>
      </c>
      <c r="B1853">
        <v>3</v>
      </c>
      <c r="C1853" s="262">
        <v>44642</v>
      </c>
      <c r="D1853">
        <v>372</v>
      </c>
      <c r="E1853">
        <v>647</v>
      </c>
      <c r="F1853">
        <v>46</v>
      </c>
      <c r="G1853" t="s">
        <v>236</v>
      </c>
      <c r="H1853" t="s">
        <v>237</v>
      </c>
      <c r="I1853" t="s">
        <v>201</v>
      </c>
      <c r="J1853">
        <v>2</v>
      </c>
      <c r="K1853">
        <v>2</v>
      </c>
      <c r="L1853">
        <v>212</v>
      </c>
      <c r="M1853">
        <v>197.16</v>
      </c>
      <c r="N1853">
        <v>226.84</v>
      </c>
      <c r="Q1853">
        <v>358</v>
      </c>
      <c r="R1853">
        <v>290</v>
      </c>
      <c r="S1853">
        <v>258</v>
      </c>
      <c r="V1853">
        <v>232</v>
      </c>
      <c r="W1853">
        <v>222</v>
      </c>
      <c r="X1853">
        <v>214</v>
      </c>
      <c r="Z1853">
        <v>134</v>
      </c>
      <c r="AA1853">
        <v>262</v>
      </c>
      <c r="AB1853">
        <v>265</v>
      </c>
      <c r="AC1853">
        <v>258</v>
      </c>
      <c r="AD1853">
        <v>263</v>
      </c>
      <c r="AE1853">
        <v>278</v>
      </c>
      <c r="AF1853">
        <v>206</v>
      </c>
      <c r="AG1853">
        <v>204</v>
      </c>
      <c r="AH1853">
        <v>211</v>
      </c>
      <c r="AI1853">
        <v>209</v>
      </c>
      <c r="AJ1853">
        <v>208</v>
      </c>
      <c r="AK1853">
        <v>134</v>
      </c>
      <c r="AL1853">
        <v>135</v>
      </c>
      <c r="AM1853">
        <v>279</v>
      </c>
      <c r="AN1853">
        <v>213.25</v>
      </c>
      <c r="AP1853">
        <v>37</v>
      </c>
      <c r="AQ1853">
        <v>150</v>
      </c>
      <c r="AR1853">
        <v>13.432835820895519</v>
      </c>
      <c r="AS1853">
        <v>13.432835820895519</v>
      </c>
      <c r="AV1853">
        <v>408</v>
      </c>
      <c r="AX1853">
        <v>8</v>
      </c>
      <c r="AY1853">
        <v>3</v>
      </c>
      <c r="BG1853">
        <v>0</v>
      </c>
      <c r="BH1853">
        <v>408</v>
      </c>
      <c r="BL1853">
        <v>4</v>
      </c>
      <c r="BM1853">
        <v>2</v>
      </c>
      <c r="BN1853">
        <v>1</v>
      </c>
      <c r="BV1853">
        <v>0</v>
      </c>
      <c r="BW1853"/>
      <c r="BY1853">
        <v>5</v>
      </c>
      <c r="BZ1853">
        <v>2</v>
      </c>
      <c r="CG1853">
        <v>0</v>
      </c>
      <c r="CH1853">
        <v>0</v>
      </c>
      <c r="CI1853"/>
      <c r="CJ1853">
        <v>0.02</v>
      </c>
      <c r="CQ1853" t="s">
        <v>169</v>
      </c>
      <c r="CR1853" t="s">
        <v>238</v>
      </c>
      <c r="CS1853">
        <v>0</v>
      </c>
    </row>
    <row r="1854" spans="1:97" x14ac:dyDescent="0.2">
      <c r="A1854">
        <v>2022</v>
      </c>
      <c r="B1854">
        <v>3</v>
      </c>
      <c r="C1854" s="262">
        <v>44642</v>
      </c>
      <c r="D1854">
        <v>433</v>
      </c>
      <c r="E1854">
        <v>452</v>
      </c>
      <c r="F1854">
        <v>48</v>
      </c>
      <c r="G1854" t="s">
        <v>474</v>
      </c>
      <c r="H1854" t="s">
        <v>475</v>
      </c>
      <c r="I1854" t="s">
        <v>201</v>
      </c>
      <c r="J1854">
        <v>4</v>
      </c>
      <c r="K1854">
        <v>2</v>
      </c>
      <c r="L1854">
        <v>270</v>
      </c>
      <c r="M1854">
        <v>251.1</v>
      </c>
      <c r="N1854">
        <v>288.89999999999998</v>
      </c>
      <c r="Q1854">
        <v>360</v>
      </c>
      <c r="R1854">
        <v>328</v>
      </c>
      <c r="S1854">
        <v>277</v>
      </c>
      <c r="V1854">
        <v>280</v>
      </c>
      <c r="W1854">
        <v>270</v>
      </c>
      <c r="X1854">
        <v>270</v>
      </c>
      <c r="AA1854">
        <v>192</v>
      </c>
      <c r="AB1854">
        <v>194</v>
      </c>
      <c r="AC1854">
        <v>190</v>
      </c>
      <c r="AD1854">
        <v>189</v>
      </c>
      <c r="AE1854">
        <v>194</v>
      </c>
      <c r="AF1854">
        <v>165</v>
      </c>
      <c r="AG1854">
        <v>161</v>
      </c>
      <c r="AH1854">
        <v>171</v>
      </c>
      <c r="AI1854">
        <v>169</v>
      </c>
      <c r="AJ1854">
        <v>174</v>
      </c>
      <c r="AM1854">
        <v>240.5</v>
      </c>
      <c r="AN1854">
        <v>207.5</v>
      </c>
      <c r="AP1854">
        <v>96</v>
      </c>
      <c r="AQ1854">
        <v>150</v>
      </c>
      <c r="AR1854"/>
      <c r="AS1854"/>
      <c r="AW1854">
        <v>1</v>
      </c>
      <c r="AX1854">
        <v>2</v>
      </c>
      <c r="AY1854">
        <v>5</v>
      </c>
      <c r="BG1854">
        <v>0</v>
      </c>
      <c r="BH1854"/>
      <c r="BK1854">
        <v>880</v>
      </c>
      <c r="BL1854">
        <v>3</v>
      </c>
      <c r="BM1854">
        <v>4</v>
      </c>
      <c r="BV1854">
        <v>0</v>
      </c>
      <c r="BW1854">
        <v>880</v>
      </c>
      <c r="BX1854">
        <v>2</v>
      </c>
      <c r="BY1854">
        <v>3</v>
      </c>
      <c r="CG1854">
        <v>0</v>
      </c>
      <c r="CH1854">
        <v>0</v>
      </c>
      <c r="CI1854"/>
      <c r="CJ1854">
        <v>0.02</v>
      </c>
      <c r="CQ1854" t="s">
        <v>169</v>
      </c>
      <c r="CR1854" t="s">
        <v>170</v>
      </c>
      <c r="CS1854">
        <v>0</v>
      </c>
    </row>
    <row r="1855" spans="1:97" x14ac:dyDescent="0.2">
      <c r="A1855">
        <v>2022</v>
      </c>
      <c r="B1855">
        <v>3</v>
      </c>
      <c r="C1855" s="262">
        <v>44642</v>
      </c>
      <c r="D1855">
        <v>433</v>
      </c>
      <c r="E1855">
        <v>453</v>
      </c>
      <c r="F1855">
        <v>48</v>
      </c>
      <c r="G1855" t="s">
        <v>472</v>
      </c>
      <c r="H1855" t="s">
        <v>473</v>
      </c>
      <c r="I1855" t="s">
        <v>201</v>
      </c>
      <c r="J1855">
        <v>4</v>
      </c>
      <c r="K1855">
        <v>2</v>
      </c>
      <c r="L1855">
        <v>175</v>
      </c>
      <c r="M1855">
        <v>162.75</v>
      </c>
      <c r="N1855">
        <v>187.25</v>
      </c>
      <c r="Q1855">
        <v>218</v>
      </c>
      <c r="R1855">
        <v>200</v>
      </c>
      <c r="S1855">
        <v>190</v>
      </c>
      <c r="V1855">
        <v>187</v>
      </c>
      <c r="W1855">
        <v>177</v>
      </c>
      <c r="X1855">
        <v>177</v>
      </c>
      <c r="Z1855">
        <v>134</v>
      </c>
      <c r="AA1855">
        <v>287</v>
      </c>
      <c r="AB1855">
        <v>288</v>
      </c>
      <c r="AC1855">
        <v>278</v>
      </c>
      <c r="AD1855">
        <v>288</v>
      </c>
      <c r="AE1855">
        <v>293</v>
      </c>
      <c r="AF1855">
        <v>244</v>
      </c>
      <c r="AG1855">
        <v>258</v>
      </c>
      <c r="AH1855">
        <v>279</v>
      </c>
      <c r="AI1855">
        <v>282</v>
      </c>
      <c r="AJ1855">
        <v>284</v>
      </c>
      <c r="AL1855">
        <v>160</v>
      </c>
      <c r="AM1855">
        <v>255.25</v>
      </c>
      <c r="AN1855">
        <v>236</v>
      </c>
      <c r="AP1855">
        <v>96</v>
      </c>
      <c r="AQ1855">
        <v>150</v>
      </c>
      <c r="AR1855">
        <v>6.1224489795918364</v>
      </c>
      <c r="AS1855">
        <v>6.1224489795918364</v>
      </c>
      <c r="AX1855">
        <v>3</v>
      </c>
      <c r="AY1855">
        <v>6</v>
      </c>
      <c r="BG1855">
        <v>0</v>
      </c>
      <c r="BH1855"/>
      <c r="BK1855">
        <v>880</v>
      </c>
      <c r="BL1855">
        <v>4</v>
      </c>
      <c r="BM1855">
        <v>1</v>
      </c>
      <c r="BN1855">
        <v>1</v>
      </c>
      <c r="BV1855">
        <v>0</v>
      </c>
      <c r="BW1855">
        <v>880</v>
      </c>
      <c r="BY1855">
        <v>2</v>
      </c>
      <c r="BZ1855">
        <v>3</v>
      </c>
      <c r="CG1855">
        <v>0</v>
      </c>
      <c r="CH1855">
        <v>0</v>
      </c>
      <c r="CI1855"/>
      <c r="CJ1855">
        <v>0.02</v>
      </c>
      <c r="CQ1855" t="s">
        <v>169</v>
      </c>
      <c r="CR1855" t="s">
        <v>170</v>
      </c>
      <c r="CS1855">
        <v>0</v>
      </c>
    </row>
    <row r="1856" spans="1:97" x14ac:dyDescent="0.2">
      <c r="A1856">
        <v>2022</v>
      </c>
      <c r="B1856">
        <v>3</v>
      </c>
      <c r="C1856" s="262">
        <v>44642</v>
      </c>
      <c r="D1856">
        <v>334</v>
      </c>
      <c r="E1856">
        <v>254</v>
      </c>
      <c r="F1856">
        <v>49</v>
      </c>
      <c r="G1856" t="s">
        <v>200</v>
      </c>
      <c r="H1856" t="s">
        <v>168</v>
      </c>
      <c r="I1856" t="s">
        <v>201</v>
      </c>
      <c r="J1856">
        <v>4</v>
      </c>
      <c r="K1856">
        <v>2</v>
      </c>
      <c r="L1856">
        <v>203</v>
      </c>
      <c r="M1856">
        <v>188.79</v>
      </c>
      <c r="N1856">
        <v>217.21</v>
      </c>
      <c r="O1856">
        <v>290</v>
      </c>
      <c r="P1856">
        <v>262</v>
      </c>
      <c r="Q1856">
        <v>245</v>
      </c>
      <c r="R1856">
        <v>264</v>
      </c>
      <c r="S1856">
        <v>290</v>
      </c>
      <c r="T1856">
        <v>210</v>
      </c>
      <c r="U1856">
        <v>197</v>
      </c>
      <c r="V1856">
        <v>200</v>
      </c>
      <c r="W1856">
        <v>198</v>
      </c>
      <c r="X1856">
        <v>208</v>
      </c>
      <c r="Y1856">
        <v>138</v>
      </c>
      <c r="Z1856">
        <v>137</v>
      </c>
      <c r="AA1856">
        <v>244</v>
      </c>
      <c r="AB1856">
        <v>273</v>
      </c>
      <c r="AC1856">
        <v>280</v>
      </c>
      <c r="AD1856">
        <v>295</v>
      </c>
      <c r="AE1856">
        <v>288</v>
      </c>
      <c r="AF1856">
        <v>190</v>
      </c>
      <c r="AG1856">
        <v>206</v>
      </c>
      <c r="AH1856">
        <v>210</v>
      </c>
      <c r="AI1856">
        <v>206</v>
      </c>
      <c r="AJ1856">
        <v>211</v>
      </c>
      <c r="AK1856">
        <v>137</v>
      </c>
      <c r="AM1856">
        <v>273.10000000000002</v>
      </c>
      <c r="AN1856">
        <v>203.6</v>
      </c>
      <c r="AP1856">
        <v>94</v>
      </c>
      <c r="AQ1856">
        <v>153</v>
      </c>
      <c r="AR1856">
        <v>6.5693430656934311</v>
      </c>
      <c r="AS1856">
        <v>6.5693430656934311</v>
      </c>
      <c r="AX1856">
        <v>2</v>
      </c>
      <c r="AY1856">
        <v>5</v>
      </c>
      <c r="AZ1856">
        <v>4</v>
      </c>
      <c r="BD1856">
        <v>3</v>
      </c>
      <c r="BG1856">
        <v>0</v>
      </c>
      <c r="BH1856"/>
      <c r="BL1856">
        <v>10</v>
      </c>
      <c r="BM1856">
        <v>15</v>
      </c>
      <c r="BN1856">
        <v>1</v>
      </c>
      <c r="BV1856">
        <v>0</v>
      </c>
      <c r="BW1856"/>
      <c r="BY1856">
        <v>8</v>
      </c>
      <c r="BZ1856">
        <v>3</v>
      </c>
      <c r="CG1856">
        <v>0</v>
      </c>
      <c r="CH1856">
        <v>0</v>
      </c>
      <c r="CI1856"/>
      <c r="CJ1856">
        <v>0.02</v>
      </c>
      <c r="CQ1856" t="s">
        <v>169</v>
      </c>
      <c r="CR1856" t="s">
        <v>170</v>
      </c>
      <c r="CS1856">
        <v>0</v>
      </c>
    </row>
    <row r="1857" spans="1:97" x14ac:dyDescent="0.2">
      <c r="A1857">
        <v>2022</v>
      </c>
      <c r="B1857">
        <v>3</v>
      </c>
      <c r="C1857" s="262">
        <v>44643</v>
      </c>
      <c r="D1857">
        <v>167</v>
      </c>
      <c r="E1857">
        <v>308</v>
      </c>
      <c r="F1857">
        <v>2</v>
      </c>
      <c r="G1857" t="s">
        <v>202</v>
      </c>
      <c r="H1857" t="s">
        <v>203</v>
      </c>
      <c r="I1857" t="s">
        <v>204</v>
      </c>
      <c r="J1857">
        <v>2</v>
      </c>
      <c r="K1857">
        <v>1</v>
      </c>
      <c r="L1857">
        <v>297</v>
      </c>
      <c r="M1857">
        <v>276.20999999999998</v>
      </c>
      <c r="N1857">
        <v>317.79000000000002</v>
      </c>
      <c r="O1857">
        <v>390</v>
      </c>
      <c r="P1857">
        <v>398</v>
      </c>
      <c r="Q1857">
        <v>400</v>
      </c>
      <c r="R1857">
        <v>380</v>
      </c>
      <c r="S1857">
        <v>371</v>
      </c>
      <c r="T1857">
        <v>360</v>
      </c>
      <c r="U1857">
        <v>354</v>
      </c>
      <c r="V1857">
        <v>348</v>
      </c>
      <c r="W1857">
        <v>330</v>
      </c>
      <c r="X1857">
        <v>325</v>
      </c>
      <c r="Y1857">
        <v>280</v>
      </c>
      <c r="Z1857">
        <v>375</v>
      </c>
      <c r="AA1857">
        <v>391</v>
      </c>
      <c r="AB1857">
        <v>382</v>
      </c>
      <c r="AC1857">
        <v>376</v>
      </c>
      <c r="AD1857">
        <v>396</v>
      </c>
      <c r="AE1857">
        <v>401</v>
      </c>
      <c r="AF1857">
        <v>350</v>
      </c>
      <c r="AG1857">
        <v>346</v>
      </c>
      <c r="AH1857">
        <v>341</v>
      </c>
      <c r="AI1857">
        <v>339</v>
      </c>
      <c r="AJ1857">
        <v>322</v>
      </c>
      <c r="AK1857">
        <v>300</v>
      </c>
      <c r="AL1857">
        <v>294</v>
      </c>
      <c r="AM1857">
        <v>388.5</v>
      </c>
      <c r="AN1857">
        <v>341.5</v>
      </c>
      <c r="AP1857">
        <v>52</v>
      </c>
      <c r="AQ1857">
        <v>277</v>
      </c>
      <c r="AR1857">
        <v>5.7692307692307692</v>
      </c>
      <c r="AS1857">
        <v>5.7692307692307692</v>
      </c>
      <c r="AV1857">
        <v>560</v>
      </c>
      <c r="AW1857">
        <v>3</v>
      </c>
      <c r="AX1857">
        <v>3</v>
      </c>
      <c r="AY1857">
        <v>4</v>
      </c>
      <c r="BG1857">
        <v>0</v>
      </c>
      <c r="BH1857">
        <v>560</v>
      </c>
      <c r="BK1857">
        <v>460</v>
      </c>
      <c r="BL1857">
        <v>2</v>
      </c>
      <c r="BM1857">
        <v>1</v>
      </c>
      <c r="BN1857">
        <v>4</v>
      </c>
      <c r="BO1857">
        <v>1</v>
      </c>
      <c r="BV1857">
        <v>0</v>
      </c>
      <c r="BW1857">
        <v>460</v>
      </c>
      <c r="BX1857">
        <v>5</v>
      </c>
      <c r="BY1857">
        <v>4</v>
      </c>
      <c r="BZ1857">
        <v>8</v>
      </c>
      <c r="CG1857">
        <v>0</v>
      </c>
      <c r="CH1857">
        <v>0</v>
      </c>
      <c r="CI1857">
        <v>1020</v>
      </c>
      <c r="CJ1857">
        <v>1.4999999999999999E-2</v>
      </c>
      <c r="CQ1857" t="s">
        <v>169</v>
      </c>
      <c r="CR1857" t="s">
        <v>179</v>
      </c>
      <c r="CS1857">
        <v>0</v>
      </c>
    </row>
    <row r="1858" spans="1:97" x14ac:dyDescent="0.2">
      <c r="A1858">
        <v>2022</v>
      </c>
      <c r="B1858">
        <v>3</v>
      </c>
      <c r="C1858" s="262">
        <v>44643</v>
      </c>
      <c r="D1858">
        <v>384</v>
      </c>
      <c r="E1858">
        <v>556</v>
      </c>
      <c r="F1858">
        <v>2</v>
      </c>
      <c r="G1858" t="s">
        <v>187</v>
      </c>
      <c r="H1858" t="s">
        <v>188</v>
      </c>
      <c r="I1858" t="s">
        <v>160</v>
      </c>
      <c r="J1858">
        <v>1</v>
      </c>
      <c r="K1858">
        <v>6</v>
      </c>
      <c r="L1858">
        <v>1066</v>
      </c>
      <c r="M1858">
        <v>1003.106</v>
      </c>
      <c r="N1858">
        <v>1141.6859999999999</v>
      </c>
      <c r="O1858">
        <v>1612</v>
      </c>
      <c r="P1858">
        <v>1735</v>
      </c>
      <c r="Q1858">
        <v>1728</v>
      </c>
      <c r="R1858">
        <v>1680</v>
      </c>
      <c r="S1858">
        <v>1655</v>
      </c>
      <c r="T1858">
        <v>1308</v>
      </c>
      <c r="U1858">
        <v>1303</v>
      </c>
      <c r="V1858">
        <v>1273</v>
      </c>
      <c r="W1858">
        <v>1259</v>
      </c>
      <c r="X1858">
        <v>1248</v>
      </c>
      <c r="AA1858">
        <v>1615</v>
      </c>
      <c r="AB1858">
        <v>1619</v>
      </c>
      <c r="AC1858">
        <v>1592</v>
      </c>
      <c r="AD1858">
        <v>1627</v>
      </c>
      <c r="AE1858">
        <v>1712</v>
      </c>
      <c r="AF1858">
        <v>1319</v>
      </c>
      <c r="AG1858">
        <v>1303</v>
      </c>
      <c r="AH1858">
        <v>1321</v>
      </c>
      <c r="AI1858">
        <v>1290</v>
      </c>
      <c r="AJ1858">
        <v>1254</v>
      </c>
      <c r="AM1858">
        <v>1657.5</v>
      </c>
      <c r="AN1858">
        <v>1287.8</v>
      </c>
      <c r="AP1858">
        <v>21</v>
      </c>
      <c r="AQ1858">
        <v>180</v>
      </c>
      <c r="AR1858"/>
      <c r="AS1858"/>
      <c r="BG1858">
        <v>0</v>
      </c>
      <c r="BH1858"/>
      <c r="BV1858">
        <v>0</v>
      </c>
      <c r="BW1858"/>
      <c r="CG1858">
        <v>0</v>
      </c>
      <c r="CH1858">
        <v>0</v>
      </c>
      <c r="CI1858"/>
      <c r="CJ1858">
        <v>1.4999999999999999E-2</v>
      </c>
      <c r="CQ1858" t="s">
        <v>174</v>
      </c>
      <c r="CR1858" t="s">
        <v>175</v>
      </c>
      <c r="CS1858">
        <v>0</v>
      </c>
    </row>
    <row r="1859" spans="1:97" x14ac:dyDescent="0.2">
      <c r="A1859">
        <v>2022</v>
      </c>
      <c r="B1859">
        <v>3</v>
      </c>
      <c r="C1859" s="262">
        <v>44643</v>
      </c>
      <c r="D1859">
        <v>384</v>
      </c>
      <c r="E1859">
        <v>556</v>
      </c>
      <c r="F1859">
        <v>3</v>
      </c>
      <c r="G1859" t="s">
        <v>187</v>
      </c>
      <c r="H1859" t="s">
        <v>188</v>
      </c>
      <c r="I1859" t="s">
        <v>160</v>
      </c>
      <c r="J1859">
        <v>1</v>
      </c>
      <c r="K1859">
        <v>6</v>
      </c>
      <c r="L1859">
        <v>1066</v>
      </c>
      <c r="M1859">
        <v>1003.106</v>
      </c>
      <c r="N1859">
        <v>1141.6859999999999</v>
      </c>
      <c r="AM1859"/>
      <c r="AN1859"/>
      <c r="AP1859">
        <v>21</v>
      </c>
      <c r="AQ1859">
        <v>180</v>
      </c>
      <c r="AR1859"/>
      <c r="AS1859"/>
      <c r="AV1859">
        <v>240</v>
      </c>
      <c r="AW1859">
        <v>12</v>
      </c>
      <c r="AX1859">
        <v>12</v>
      </c>
      <c r="AY1859">
        <v>12</v>
      </c>
      <c r="BG1859">
        <v>0</v>
      </c>
      <c r="BH1859">
        <v>240</v>
      </c>
      <c r="BK1859">
        <v>264</v>
      </c>
      <c r="BL1859">
        <v>6</v>
      </c>
      <c r="BM1859">
        <v>4</v>
      </c>
      <c r="BN1859">
        <v>10</v>
      </c>
      <c r="BV1859">
        <v>0</v>
      </c>
      <c r="BW1859">
        <v>264</v>
      </c>
      <c r="BX1859">
        <v>3</v>
      </c>
      <c r="BY1859">
        <v>2</v>
      </c>
      <c r="BZ1859">
        <v>3</v>
      </c>
      <c r="CG1859">
        <v>0</v>
      </c>
      <c r="CH1859">
        <v>0</v>
      </c>
      <c r="CI1859">
        <v>504</v>
      </c>
      <c r="CJ1859">
        <v>1.4999999999999999E-2</v>
      </c>
      <c r="CQ1859" t="s">
        <v>174</v>
      </c>
      <c r="CR1859" t="s">
        <v>175</v>
      </c>
      <c r="CS1859">
        <v>0</v>
      </c>
    </row>
    <row r="1860" spans="1:97" x14ac:dyDescent="0.2">
      <c r="A1860">
        <v>2022</v>
      </c>
      <c r="B1860">
        <v>3</v>
      </c>
      <c r="C1860" s="262">
        <v>44643</v>
      </c>
      <c r="D1860">
        <v>384</v>
      </c>
      <c r="E1860">
        <v>557</v>
      </c>
      <c r="F1860">
        <v>3</v>
      </c>
      <c r="G1860" t="s">
        <v>189</v>
      </c>
      <c r="H1860" t="s">
        <v>190</v>
      </c>
      <c r="I1860" t="s">
        <v>160</v>
      </c>
      <c r="J1860">
        <v>1</v>
      </c>
      <c r="K1860">
        <v>6</v>
      </c>
      <c r="L1860">
        <v>182</v>
      </c>
      <c r="M1860">
        <v>171.262</v>
      </c>
      <c r="N1860">
        <v>194.922</v>
      </c>
      <c r="Y1860">
        <v>130</v>
      </c>
      <c r="Z1860">
        <v>150</v>
      </c>
      <c r="AK1860">
        <v>127</v>
      </c>
      <c r="AL1860">
        <v>122</v>
      </c>
      <c r="AM1860"/>
      <c r="AN1860"/>
      <c r="AP1860">
        <v>21</v>
      </c>
      <c r="AQ1860">
        <v>180</v>
      </c>
      <c r="AR1860">
        <v>27.27272727272727</v>
      </c>
      <c r="AS1860">
        <v>27.27272727272727</v>
      </c>
      <c r="BG1860">
        <v>0</v>
      </c>
      <c r="BH1860"/>
      <c r="BV1860">
        <v>0</v>
      </c>
      <c r="BW1860"/>
      <c r="CG1860">
        <v>0</v>
      </c>
      <c r="CH1860">
        <v>0</v>
      </c>
      <c r="CI1860"/>
      <c r="CJ1860">
        <v>1.4999999999999999E-2</v>
      </c>
      <c r="CQ1860" t="s">
        <v>174</v>
      </c>
      <c r="CR1860" t="s">
        <v>175</v>
      </c>
      <c r="CS1860">
        <v>0</v>
      </c>
    </row>
    <row r="1861" spans="1:97" x14ac:dyDescent="0.2">
      <c r="A1861">
        <v>2022</v>
      </c>
      <c r="B1861">
        <v>3</v>
      </c>
      <c r="C1861" s="262">
        <v>44643</v>
      </c>
      <c r="D1861">
        <v>423</v>
      </c>
      <c r="E1861">
        <v>669</v>
      </c>
      <c r="F1861">
        <v>3</v>
      </c>
      <c r="G1861" t="s">
        <v>247</v>
      </c>
      <c r="H1861" t="s">
        <v>248</v>
      </c>
      <c r="I1861" t="s">
        <v>160</v>
      </c>
      <c r="J1861">
        <v>2</v>
      </c>
      <c r="K1861">
        <v>2</v>
      </c>
      <c r="L1861">
        <v>954</v>
      </c>
      <c r="M1861">
        <v>897.71400000000006</v>
      </c>
      <c r="N1861">
        <v>1021.734</v>
      </c>
      <c r="O1861">
        <v>1485</v>
      </c>
      <c r="P1861">
        <v>1423</v>
      </c>
      <c r="Q1861">
        <v>1357</v>
      </c>
      <c r="R1861">
        <v>1300</v>
      </c>
      <c r="S1861">
        <v>1288</v>
      </c>
      <c r="T1861">
        <v>1012</v>
      </c>
      <c r="U1861">
        <v>1298</v>
      </c>
      <c r="V1861">
        <v>1023</v>
      </c>
      <c r="W1861">
        <v>985</v>
      </c>
      <c r="X1861">
        <v>978</v>
      </c>
      <c r="AA1861">
        <v>1506</v>
      </c>
      <c r="AB1861">
        <v>1457</v>
      </c>
      <c r="AC1861">
        <v>1410</v>
      </c>
      <c r="AD1861">
        <v>1646</v>
      </c>
      <c r="AE1861">
        <v>1683</v>
      </c>
      <c r="AF1861">
        <v>1016</v>
      </c>
      <c r="AG1861">
        <v>993</v>
      </c>
      <c r="AH1861">
        <v>1013</v>
      </c>
      <c r="AI1861">
        <v>1031</v>
      </c>
      <c r="AJ1861">
        <v>1063</v>
      </c>
      <c r="AM1861">
        <v>1455.5</v>
      </c>
      <c r="AN1861">
        <v>1041.2</v>
      </c>
      <c r="AP1861">
        <v>40</v>
      </c>
      <c r="AQ1861">
        <v>180</v>
      </c>
      <c r="AR1861"/>
      <c r="AS1861"/>
      <c r="BG1861">
        <v>0</v>
      </c>
      <c r="BH1861"/>
      <c r="BV1861">
        <v>0</v>
      </c>
      <c r="BW1861"/>
      <c r="CG1861">
        <v>0</v>
      </c>
      <c r="CH1861">
        <v>0</v>
      </c>
      <c r="CI1861"/>
      <c r="CJ1861">
        <v>1.4999999999999999E-2</v>
      </c>
      <c r="CQ1861" t="s">
        <v>174</v>
      </c>
      <c r="CR1861" t="s">
        <v>175</v>
      </c>
      <c r="CS1861">
        <v>0</v>
      </c>
    </row>
    <row r="1862" spans="1:97" x14ac:dyDescent="0.2">
      <c r="A1862">
        <v>2022</v>
      </c>
      <c r="B1862">
        <v>3</v>
      </c>
      <c r="C1862" s="262">
        <v>44643</v>
      </c>
      <c r="D1862">
        <v>47</v>
      </c>
      <c r="E1862">
        <v>122</v>
      </c>
      <c r="F1862">
        <v>4</v>
      </c>
      <c r="G1862" t="s">
        <v>224</v>
      </c>
      <c r="H1862" t="s">
        <v>225</v>
      </c>
      <c r="I1862" t="s">
        <v>221</v>
      </c>
      <c r="J1862">
        <v>2</v>
      </c>
      <c r="K1862">
        <v>1</v>
      </c>
      <c r="L1862">
        <v>280</v>
      </c>
      <c r="M1862">
        <v>267.39999999999998</v>
      </c>
      <c r="N1862">
        <v>292.60000000000002</v>
      </c>
      <c r="AC1862">
        <v>428</v>
      </c>
      <c r="AD1862">
        <v>501</v>
      </c>
      <c r="AE1862">
        <v>433</v>
      </c>
      <c r="AH1862">
        <v>292</v>
      </c>
      <c r="AI1862">
        <v>299</v>
      </c>
      <c r="AJ1862">
        <v>293</v>
      </c>
      <c r="AL1862">
        <v>114</v>
      </c>
      <c r="AM1862">
        <v>454</v>
      </c>
      <c r="AN1862">
        <v>294.66666666666669</v>
      </c>
      <c r="AP1862">
        <v>64</v>
      </c>
      <c r="AQ1862">
        <v>113</v>
      </c>
      <c r="AR1862">
        <v>15.789473684210529</v>
      </c>
      <c r="AS1862">
        <v>15.789473684210529</v>
      </c>
      <c r="BG1862">
        <v>0</v>
      </c>
      <c r="BH1862"/>
      <c r="BL1862">
        <v>6</v>
      </c>
      <c r="BM1862">
        <v>4</v>
      </c>
      <c r="BN1862">
        <v>5</v>
      </c>
      <c r="BV1862">
        <v>0</v>
      </c>
      <c r="BW1862"/>
      <c r="CG1862">
        <v>0</v>
      </c>
      <c r="CH1862">
        <v>0</v>
      </c>
      <c r="CI1862"/>
      <c r="CJ1862">
        <v>1.4999999999999999E-2</v>
      </c>
      <c r="CQ1862" t="s">
        <v>174</v>
      </c>
      <c r="CR1862" t="s">
        <v>222</v>
      </c>
      <c r="CS1862">
        <v>0</v>
      </c>
    </row>
    <row r="1863" spans="1:97" x14ac:dyDescent="0.2">
      <c r="A1863">
        <v>2022</v>
      </c>
      <c r="B1863">
        <v>3</v>
      </c>
      <c r="C1863" s="262">
        <v>44643</v>
      </c>
      <c r="D1863">
        <v>417</v>
      </c>
      <c r="E1863">
        <v>660</v>
      </c>
      <c r="F1863">
        <v>4</v>
      </c>
      <c r="G1863" t="s">
        <v>304</v>
      </c>
      <c r="H1863" t="s">
        <v>305</v>
      </c>
      <c r="I1863" t="s">
        <v>160</v>
      </c>
      <c r="J1863">
        <v>1</v>
      </c>
      <c r="K1863">
        <v>6</v>
      </c>
      <c r="L1863">
        <v>1265</v>
      </c>
      <c r="M1863">
        <v>1190.365</v>
      </c>
      <c r="N1863">
        <v>1354.8150000000001</v>
      </c>
      <c r="O1863">
        <v>1540</v>
      </c>
      <c r="P1863">
        <v>1663</v>
      </c>
      <c r="Q1863">
        <v>1594</v>
      </c>
      <c r="R1863">
        <v>1560</v>
      </c>
      <c r="S1863">
        <v>1534</v>
      </c>
      <c r="T1863">
        <v>1294</v>
      </c>
      <c r="U1863">
        <v>1360</v>
      </c>
      <c r="V1863">
        <v>1363</v>
      </c>
      <c r="W1863">
        <v>1355</v>
      </c>
      <c r="X1863">
        <v>1344</v>
      </c>
      <c r="AA1863">
        <v>1477</v>
      </c>
      <c r="AF1863">
        <v>1342</v>
      </c>
      <c r="AM1863">
        <v>1561.333333333333</v>
      </c>
      <c r="AN1863">
        <v>1343</v>
      </c>
      <c r="AP1863">
        <v>21</v>
      </c>
      <c r="AQ1863">
        <v>180</v>
      </c>
      <c r="AR1863"/>
      <c r="AS1863"/>
      <c r="AV1863">
        <v>198</v>
      </c>
      <c r="AW1863">
        <v>10</v>
      </c>
      <c r="AX1863">
        <v>10</v>
      </c>
      <c r="AY1863">
        <v>10</v>
      </c>
      <c r="BG1863">
        <v>0</v>
      </c>
      <c r="BH1863">
        <v>198</v>
      </c>
      <c r="BK1863">
        <v>306</v>
      </c>
      <c r="BL1863">
        <v>8</v>
      </c>
      <c r="BM1863">
        <v>2</v>
      </c>
      <c r="BN1863">
        <v>2</v>
      </c>
      <c r="BV1863">
        <v>0</v>
      </c>
      <c r="BW1863">
        <v>306</v>
      </c>
      <c r="BX1863">
        <v>3</v>
      </c>
      <c r="BY1863">
        <v>2</v>
      </c>
      <c r="BZ1863">
        <v>2</v>
      </c>
      <c r="CG1863">
        <v>0</v>
      </c>
      <c r="CH1863">
        <v>0</v>
      </c>
      <c r="CI1863">
        <v>504</v>
      </c>
      <c r="CJ1863">
        <v>1.4999999999999999E-2</v>
      </c>
      <c r="CQ1863" t="s">
        <v>174</v>
      </c>
      <c r="CR1863" t="s">
        <v>175</v>
      </c>
      <c r="CS1863">
        <v>0</v>
      </c>
    </row>
    <row r="1864" spans="1:97" x14ac:dyDescent="0.2">
      <c r="A1864">
        <v>2022</v>
      </c>
      <c r="B1864">
        <v>3</v>
      </c>
      <c r="C1864" s="262">
        <v>44643</v>
      </c>
      <c r="D1864">
        <v>417</v>
      </c>
      <c r="E1864">
        <v>661</v>
      </c>
      <c r="F1864">
        <v>4</v>
      </c>
      <c r="G1864" t="s">
        <v>306</v>
      </c>
      <c r="H1864" t="s">
        <v>307</v>
      </c>
      <c r="I1864" t="s">
        <v>160</v>
      </c>
      <c r="J1864">
        <v>1</v>
      </c>
      <c r="K1864">
        <v>6</v>
      </c>
      <c r="L1864">
        <v>276</v>
      </c>
      <c r="M1864">
        <v>259.7</v>
      </c>
      <c r="N1864">
        <v>295.60000000000002</v>
      </c>
      <c r="O1864">
        <v>165</v>
      </c>
      <c r="P1864">
        <v>169</v>
      </c>
      <c r="Q1864">
        <v>170</v>
      </c>
      <c r="R1864">
        <v>175</v>
      </c>
      <c r="S1864">
        <v>169</v>
      </c>
      <c r="T1864">
        <v>144</v>
      </c>
      <c r="U1864">
        <v>145</v>
      </c>
      <c r="V1864">
        <v>146</v>
      </c>
      <c r="W1864">
        <v>144</v>
      </c>
      <c r="X1864">
        <v>141</v>
      </c>
      <c r="Y1864">
        <v>152</v>
      </c>
      <c r="Z1864">
        <v>175</v>
      </c>
      <c r="AA1864">
        <v>166</v>
      </c>
      <c r="AF1864">
        <v>145</v>
      </c>
      <c r="AK1864">
        <v>175</v>
      </c>
      <c r="AM1864">
        <v>169</v>
      </c>
      <c r="AN1864">
        <v>144.16666666666671</v>
      </c>
      <c r="AP1864">
        <v>21</v>
      </c>
      <c r="AQ1864">
        <v>180</v>
      </c>
      <c r="AR1864">
        <v>21.556886227544911</v>
      </c>
      <c r="AS1864">
        <v>21.556886227544911</v>
      </c>
      <c r="BG1864">
        <v>0</v>
      </c>
      <c r="BH1864"/>
      <c r="BV1864">
        <v>0</v>
      </c>
      <c r="BW1864"/>
      <c r="CG1864">
        <v>0</v>
      </c>
      <c r="CH1864">
        <v>0</v>
      </c>
      <c r="CI1864"/>
      <c r="CJ1864">
        <v>1.4999999999999999E-2</v>
      </c>
      <c r="CQ1864" t="s">
        <v>174</v>
      </c>
      <c r="CR1864" t="s">
        <v>175</v>
      </c>
      <c r="CS1864">
        <v>0</v>
      </c>
    </row>
    <row r="1865" spans="1:97" x14ac:dyDescent="0.2">
      <c r="A1865">
        <v>2022</v>
      </c>
      <c r="B1865">
        <v>3</v>
      </c>
      <c r="C1865" s="262">
        <v>44643</v>
      </c>
      <c r="D1865">
        <v>418</v>
      </c>
      <c r="E1865">
        <v>662</v>
      </c>
      <c r="F1865">
        <v>5</v>
      </c>
      <c r="G1865" t="s">
        <v>454</v>
      </c>
      <c r="H1865" t="s">
        <v>455</v>
      </c>
      <c r="I1865" t="s">
        <v>379</v>
      </c>
      <c r="J1865">
        <v>1</v>
      </c>
      <c r="K1865">
        <v>4</v>
      </c>
      <c r="L1865">
        <v>386</v>
      </c>
      <c r="M1865">
        <v>355.12</v>
      </c>
      <c r="N1865">
        <v>416.88</v>
      </c>
      <c r="O1865">
        <v>570</v>
      </c>
      <c r="P1865">
        <v>580</v>
      </c>
      <c r="Q1865">
        <v>572</v>
      </c>
      <c r="R1865">
        <v>548</v>
      </c>
      <c r="S1865">
        <v>533</v>
      </c>
      <c r="T1865">
        <v>414</v>
      </c>
      <c r="U1865">
        <v>418</v>
      </c>
      <c r="V1865">
        <v>410</v>
      </c>
      <c r="W1865">
        <v>389</v>
      </c>
      <c r="X1865">
        <v>376</v>
      </c>
      <c r="AA1865">
        <v>549</v>
      </c>
      <c r="AB1865">
        <v>534</v>
      </c>
      <c r="AC1865">
        <v>546</v>
      </c>
      <c r="AD1865">
        <v>551</v>
      </c>
      <c r="AE1865">
        <v>521</v>
      </c>
      <c r="AF1865">
        <v>410</v>
      </c>
      <c r="AG1865">
        <v>403</v>
      </c>
      <c r="AH1865">
        <v>401</v>
      </c>
      <c r="AI1865">
        <v>403</v>
      </c>
      <c r="AJ1865">
        <v>390</v>
      </c>
      <c r="AM1865">
        <v>550.4</v>
      </c>
      <c r="AN1865">
        <v>401.4</v>
      </c>
      <c r="AP1865">
        <v>21</v>
      </c>
      <c r="AQ1865">
        <v>171</v>
      </c>
      <c r="AR1865"/>
      <c r="AS1865"/>
      <c r="AW1865">
        <v>7</v>
      </c>
      <c r="AX1865">
        <v>8</v>
      </c>
      <c r="AY1865">
        <v>5</v>
      </c>
      <c r="BG1865">
        <v>0</v>
      </c>
      <c r="BH1865"/>
      <c r="BK1865">
        <v>272</v>
      </c>
      <c r="BL1865">
        <v>3</v>
      </c>
      <c r="BM1865">
        <v>4</v>
      </c>
      <c r="BN1865">
        <v>3</v>
      </c>
      <c r="BO1865">
        <v>6</v>
      </c>
      <c r="BV1865">
        <v>0</v>
      </c>
      <c r="BW1865">
        <v>272</v>
      </c>
      <c r="BX1865">
        <v>2</v>
      </c>
      <c r="BY1865">
        <v>3</v>
      </c>
      <c r="BZ1865">
        <v>2</v>
      </c>
      <c r="CG1865">
        <v>0</v>
      </c>
      <c r="CH1865">
        <v>0</v>
      </c>
      <c r="CI1865"/>
      <c r="CJ1865">
        <v>1.4999999999999999E-2</v>
      </c>
      <c r="CQ1865" t="s">
        <v>380</v>
      </c>
      <c r="CR1865" t="s">
        <v>381</v>
      </c>
      <c r="CS1865">
        <v>0</v>
      </c>
    </row>
    <row r="1866" spans="1:97" x14ac:dyDescent="0.2">
      <c r="A1866">
        <v>2022</v>
      </c>
      <c r="B1866">
        <v>3</v>
      </c>
      <c r="C1866" s="262">
        <v>44643</v>
      </c>
      <c r="D1866">
        <v>418</v>
      </c>
      <c r="E1866">
        <v>663</v>
      </c>
      <c r="F1866">
        <v>5</v>
      </c>
      <c r="G1866" t="s">
        <v>456</v>
      </c>
      <c r="H1866" t="s">
        <v>457</v>
      </c>
      <c r="I1866" t="s">
        <v>379</v>
      </c>
      <c r="J1866">
        <v>1</v>
      </c>
      <c r="K1866">
        <v>4</v>
      </c>
      <c r="L1866">
        <v>341</v>
      </c>
      <c r="M1866">
        <v>313.72000000000003</v>
      </c>
      <c r="N1866">
        <v>368.28</v>
      </c>
      <c r="O1866">
        <v>517</v>
      </c>
      <c r="P1866">
        <v>561</v>
      </c>
      <c r="Q1866">
        <v>510</v>
      </c>
      <c r="R1866">
        <v>539</v>
      </c>
      <c r="S1866">
        <v>534</v>
      </c>
      <c r="T1866">
        <v>400</v>
      </c>
      <c r="U1866">
        <v>370</v>
      </c>
      <c r="V1866">
        <v>382</v>
      </c>
      <c r="W1866">
        <v>361</v>
      </c>
      <c r="X1866">
        <v>359</v>
      </c>
      <c r="AA1866">
        <v>506</v>
      </c>
      <c r="AB1866">
        <v>511</v>
      </c>
      <c r="AC1866">
        <v>502</v>
      </c>
      <c r="AD1866">
        <v>497</v>
      </c>
      <c r="AE1866">
        <v>489</v>
      </c>
      <c r="AF1866">
        <v>365</v>
      </c>
      <c r="AG1866">
        <v>352</v>
      </c>
      <c r="AH1866">
        <v>361</v>
      </c>
      <c r="AI1866">
        <v>359</v>
      </c>
      <c r="AJ1866">
        <v>352</v>
      </c>
      <c r="AM1866">
        <v>516.6</v>
      </c>
      <c r="AN1866">
        <v>366.1</v>
      </c>
      <c r="AP1866">
        <v>21</v>
      </c>
      <c r="AQ1866">
        <v>171</v>
      </c>
      <c r="AR1866"/>
      <c r="AS1866"/>
      <c r="BG1866">
        <v>0</v>
      </c>
      <c r="BH1866"/>
      <c r="BV1866">
        <v>0</v>
      </c>
      <c r="BW1866"/>
      <c r="CG1866">
        <v>0</v>
      </c>
      <c r="CH1866">
        <v>0</v>
      </c>
      <c r="CI1866"/>
      <c r="CJ1866">
        <v>1.4999999999999999E-2</v>
      </c>
      <c r="CQ1866" t="s">
        <v>380</v>
      </c>
      <c r="CR1866" t="s">
        <v>381</v>
      </c>
      <c r="CS1866">
        <v>0</v>
      </c>
    </row>
    <row r="1867" spans="1:97" x14ac:dyDescent="0.2">
      <c r="A1867">
        <v>2022</v>
      </c>
      <c r="B1867">
        <v>3</v>
      </c>
      <c r="C1867" s="262">
        <v>44643</v>
      </c>
      <c r="D1867">
        <v>418</v>
      </c>
      <c r="E1867">
        <v>664</v>
      </c>
      <c r="F1867">
        <v>5</v>
      </c>
      <c r="G1867" t="s">
        <v>458</v>
      </c>
      <c r="H1867" t="s">
        <v>459</v>
      </c>
      <c r="I1867" t="s">
        <v>379</v>
      </c>
      <c r="J1867">
        <v>1</v>
      </c>
      <c r="K1867">
        <v>4</v>
      </c>
      <c r="L1867">
        <v>110</v>
      </c>
      <c r="M1867">
        <v>101.2</v>
      </c>
      <c r="N1867">
        <v>118.8</v>
      </c>
      <c r="O1867">
        <v>160</v>
      </c>
      <c r="P1867">
        <v>184</v>
      </c>
      <c r="Q1867">
        <v>190</v>
      </c>
      <c r="R1867">
        <v>170</v>
      </c>
      <c r="S1867">
        <v>164</v>
      </c>
      <c r="T1867">
        <v>120</v>
      </c>
      <c r="U1867">
        <v>121</v>
      </c>
      <c r="V1867">
        <v>123</v>
      </c>
      <c r="W1867">
        <v>119</v>
      </c>
      <c r="X1867">
        <v>116</v>
      </c>
      <c r="AA1867">
        <v>160</v>
      </c>
      <c r="AB1867">
        <v>152</v>
      </c>
      <c r="AC1867">
        <v>155</v>
      </c>
      <c r="AD1867">
        <v>162</v>
      </c>
      <c r="AE1867">
        <v>159</v>
      </c>
      <c r="AF1867">
        <v>116</v>
      </c>
      <c r="AG1867">
        <v>108</v>
      </c>
      <c r="AH1867">
        <v>111</v>
      </c>
      <c r="AI1867">
        <v>113</v>
      </c>
      <c r="AJ1867">
        <v>109</v>
      </c>
      <c r="AM1867">
        <v>165.6</v>
      </c>
      <c r="AN1867">
        <v>115.6</v>
      </c>
      <c r="AP1867">
        <v>21</v>
      </c>
      <c r="AQ1867">
        <v>171</v>
      </c>
      <c r="AR1867"/>
      <c r="AS1867"/>
      <c r="BG1867">
        <v>0</v>
      </c>
      <c r="BH1867"/>
      <c r="BV1867">
        <v>0</v>
      </c>
      <c r="BW1867"/>
      <c r="CG1867">
        <v>0</v>
      </c>
      <c r="CH1867">
        <v>0</v>
      </c>
      <c r="CI1867"/>
      <c r="CJ1867">
        <v>1.4999999999999999E-2</v>
      </c>
      <c r="CQ1867" t="s">
        <v>380</v>
      </c>
      <c r="CR1867" t="s">
        <v>381</v>
      </c>
      <c r="CS1867">
        <v>0</v>
      </c>
    </row>
    <row r="1868" spans="1:97" x14ac:dyDescent="0.2">
      <c r="A1868">
        <v>2022</v>
      </c>
      <c r="B1868">
        <v>3</v>
      </c>
      <c r="C1868" s="262">
        <v>44643</v>
      </c>
      <c r="D1868">
        <v>418</v>
      </c>
      <c r="E1868">
        <v>665</v>
      </c>
      <c r="F1868">
        <v>5</v>
      </c>
      <c r="G1868" t="s">
        <v>377</v>
      </c>
      <c r="H1868" t="s">
        <v>378</v>
      </c>
      <c r="I1868" t="s">
        <v>379</v>
      </c>
      <c r="J1868">
        <v>1</v>
      </c>
      <c r="K1868">
        <v>4</v>
      </c>
      <c r="L1868">
        <v>110</v>
      </c>
      <c r="M1868">
        <v>101.2</v>
      </c>
      <c r="N1868">
        <v>118.8</v>
      </c>
      <c r="O1868">
        <v>160</v>
      </c>
      <c r="P1868">
        <v>184</v>
      </c>
      <c r="Q1868">
        <v>190</v>
      </c>
      <c r="R1868">
        <v>170</v>
      </c>
      <c r="S1868">
        <v>164</v>
      </c>
      <c r="T1868">
        <v>120</v>
      </c>
      <c r="U1868">
        <v>121</v>
      </c>
      <c r="V1868">
        <v>123</v>
      </c>
      <c r="W1868">
        <v>170</v>
      </c>
      <c r="X1868">
        <v>116</v>
      </c>
      <c r="AM1868">
        <v>173.6</v>
      </c>
      <c r="AN1868">
        <v>130</v>
      </c>
      <c r="AP1868">
        <v>21</v>
      </c>
      <c r="AQ1868">
        <v>171</v>
      </c>
      <c r="AR1868"/>
      <c r="AS1868"/>
      <c r="BG1868">
        <v>0</v>
      </c>
      <c r="BH1868"/>
      <c r="BV1868">
        <v>0</v>
      </c>
      <c r="BW1868"/>
      <c r="CG1868">
        <v>0</v>
      </c>
      <c r="CH1868">
        <v>0</v>
      </c>
      <c r="CI1868"/>
      <c r="CJ1868">
        <v>1.4999999999999999E-2</v>
      </c>
      <c r="CQ1868" t="s">
        <v>380</v>
      </c>
      <c r="CR1868" t="s">
        <v>381</v>
      </c>
      <c r="CS1868">
        <v>0</v>
      </c>
    </row>
    <row r="1869" spans="1:97" x14ac:dyDescent="0.2">
      <c r="A1869">
        <v>2022</v>
      </c>
      <c r="B1869">
        <v>3</v>
      </c>
      <c r="C1869" s="262">
        <v>44643</v>
      </c>
      <c r="D1869">
        <v>423</v>
      </c>
      <c r="E1869">
        <v>669</v>
      </c>
      <c r="F1869">
        <v>5</v>
      </c>
      <c r="G1869" t="s">
        <v>247</v>
      </c>
      <c r="H1869" t="s">
        <v>248</v>
      </c>
      <c r="I1869" t="s">
        <v>160</v>
      </c>
      <c r="J1869">
        <v>2</v>
      </c>
      <c r="K1869">
        <v>2</v>
      </c>
      <c r="L1869">
        <v>954</v>
      </c>
      <c r="M1869">
        <v>897.71400000000006</v>
      </c>
      <c r="N1869">
        <v>1021.734</v>
      </c>
      <c r="Y1869">
        <v>188</v>
      </c>
      <c r="Z1869">
        <v>189</v>
      </c>
      <c r="AK1869">
        <v>187</v>
      </c>
      <c r="AL1869">
        <v>185</v>
      </c>
      <c r="AM1869"/>
      <c r="AN1869"/>
      <c r="AP1869">
        <v>40</v>
      </c>
      <c r="AQ1869">
        <v>180</v>
      </c>
      <c r="AR1869">
        <v>9.6256684491978604</v>
      </c>
      <c r="AS1869">
        <v>9.6256684491978604</v>
      </c>
      <c r="AV1869">
        <v>690</v>
      </c>
      <c r="AW1869">
        <v>7</v>
      </c>
      <c r="AX1869">
        <v>8</v>
      </c>
      <c r="AY1869">
        <v>11</v>
      </c>
      <c r="BG1869">
        <v>0</v>
      </c>
      <c r="BH1869">
        <v>690</v>
      </c>
      <c r="BK1869">
        <v>438</v>
      </c>
      <c r="BL1869">
        <v>8</v>
      </c>
      <c r="BM1869">
        <v>8</v>
      </c>
      <c r="BN1869">
        <v>8</v>
      </c>
      <c r="BO1869">
        <v>8</v>
      </c>
      <c r="BV1869">
        <v>0</v>
      </c>
      <c r="BW1869">
        <v>438</v>
      </c>
      <c r="BX1869">
        <v>7</v>
      </c>
      <c r="BY1869">
        <v>8</v>
      </c>
      <c r="BZ1869">
        <v>9</v>
      </c>
      <c r="CG1869">
        <v>0</v>
      </c>
      <c r="CH1869">
        <v>0</v>
      </c>
      <c r="CI1869">
        <v>1128</v>
      </c>
      <c r="CJ1869">
        <v>1.4999999999999999E-2</v>
      </c>
      <c r="CQ1869" t="s">
        <v>174</v>
      </c>
      <c r="CR1869" t="s">
        <v>175</v>
      </c>
      <c r="CS1869">
        <v>0</v>
      </c>
    </row>
    <row r="1870" spans="1:97" x14ac:dyDescent="0.2">
      <c r="A1870">
        <v>2022</v>
      </c>
      <c r="B1870">
        <v>3</v>
      </c>
      <c r="C1870" s="262">
        <v>44643</v>
      </c>
      <c r="D1870">
        <v>418</v>
      </c>
      <c r="E1870">
        <v>665</v>
      </c>
      <c r="F1870">
        <v>6</v>
      </c>
      <c r="G1870" t="s">
        <v>377</v>
      </c>
      <c r="H1870" t="s">
        <v>378</v>
      </c>
      <c r="I1870" t="s">
        <v>379</v>
      </c>
      <c r="J1870">
        <v>1</v>
      </c>
      <c r="K1870">
        <v>4</v>
      </c>
      <c r="L1870">
        <v>110</v>
      </c>
      <c r="M1870">
        <v>101.2</v>
      </c>
      <c r="N1870">
        <v>118.8</v>
      </c>
      <c r="Y1870">
        <v>169</v>
      </c>
      <c r="Z1870">
        <v>136</v>
      </c>
      <c r="AK1870">
        <v>166</v>
      </c>
      <c r="AL1870">
        <v>163</v>
      </c>
      <c r="AM1870"/>
      <c r="AN1870"/>
      <c r="AP1870">
        <v>21</v>
      </c>
      <c r="AQ1870">
        <v>171</v>
      </c>
      <c r="AR1870">
        <v>22.784810126582279</v>
      </c>
      <c r="AS1870">
        <v>22.784810126582279</v>
      </c>
      <c r="BG1870">
        <v>0</v>
      </c>
      <c r="BH1870"/>
      <c r="BV1870">
        <v>0</v>
      </c>
      <c r="BW1870"/>
      <c r="CG1870">
        <v>0</v>
      </c>
      <c r="CH1870">
        <v>0</v>
      </c>
      <c r="CI1870"/>
      <c r="CJ1870">
        <v>1.4999999999999999E-2</v>
      </c>
      <c r="CQ1870" t="s">
        <v>380</v>
      </c>
      <c r="CR1870" t="s">
        <v>381</v>
      </c>
      <c r="CS1870">
        <v>0</v>
      </c>
    </row>
    <row r="1871" spans="1:97" x14ac:dyDescent="0.2">
      <c r="A1871">
        <v>2022</v>
      </c>
      <c r="B1871">
        <v>3</v>
      </c>
      <c r="C1871" s="262">
        <v>44643</v>
      </c>
      <c r="D1871">
        <v>416</v>
      </c>
      <c r="E1871">
        <v>659</v>
      </c>
      <c r="F1871">
        <v>7</v>
      </c>
      <c r="G1871" t="s">
        <v>172</v>
      </c>
      <c r="H1871" t="s">
        <v>173</v>
      </c>
      <c r="I1871" t="s">
        <v>160</v>
      </c>
      <c r="J1871">
        <v>2</v>
      </c>
      <c r="K1871">
        <v>1</v>
      </c>
      <c r="L1871">
        <v>301</v>
      </c>
      <c r="M1871">
        <v>283.24099999999999</v>
      </c>
      <c r="N1871">
        <v>322.37099999999998</v>
      </c>
      <c r="O1871">
        <v>408</v>
      </c>
      <c r="P1871">
        <v>389</v>
      </c>
      <c r="Q1871">
        <v>400</v>
      </c>
      <c r="R1871">
        <v>391</v>
      </c>
      <c r="S1871">
        <v>388</v>
      </c>
      <c r="T1871">
        <v>317</v>
      </c>
      <c r="U1871">
        <v>315</v>
      </c>
      <c r="V1871">
        <v>289</v>
      </c>
      <c r="W1871">
        <v>305</v>
      </c>
      <c r="X1871">
        <v>303</v>
      </c>
      <c r="Y1871">
        <v>98</v>
      </c>
      <c r="Z1871">
        <v>130</v>
      </c>
      <c r="AA1871">
        <v>390</v>
      </c>
      <c r="AB1871">
        <v>380</v>
      </c>
      <c r="AC1871">
        <v>375</v>
      </c>
      <c r="AD1871">
        <v>379</v>
      </c>
      <c r="AE1871">
        <v>388</v>
      </c>
      <c r="AF1871">
        <v>302</v>
      </c>
      <c r="AG1871">
        <v>292</v>
      </c>
      <c r="AH1871">
        <v>299</v>
      </c>
      <c r="AI1871">
        <v>308</v>
      </c>
      <c r="AJ1871">
        <v>302</v>
      </c>
      <c r="AK1871">
        <v>103</v>
      </c>
      <c r="AL1871">
        <v>96</v>
      </c>
      <c r="AM1871">
        <v>388.8</v>
      </c>
      <c r="AN1871">
        <v>303.2</v>
      </c>
      <c r="AP1871">
        <v>55</v>
      </c>
      <c r="AQ1871">
        <v>131</v>
      </c>
      <c r="AR1871">
        <v>16.981132075471699</v>
      </c>
      <c r="AS1871">
        <v>16.981132075471699</v>
      </c>
      <c r="AV1871">
        <v>90</v>
      </c>
      <c r="AW1871">
        <v>4</v>
      </c>
      <c r="AX1871">
        <v>4</v>
      </c>
      <c r="AY1871">
        <v>4</v>
      </c>
      <c r="BG1871">
        <v>0</v>
      </c>
      <c r="BH1871">
        <v>90</v>
      </c>
      <c r="BK1871">
        <v>450</v>
      </c>
      <c r="BL1871">
        <v>8</v>
      </c>
      <c r="BM1871">
        <v>4</v>
      </c>
      <c r="BN1871">
        <v>5</v>
      </c>
      <c r="BV1871">
        <v>0</v>
      </c>
      <c r="BW1871">
        <v>450</v>
      </c>
      <c r="BX1871">
        <v>12</v>
      </c>
      <c r="BY1871">
        <v>8</v>
      </c>
      <c r="BZ1871">
        <v>9</v>
      </c>
      <c r="CG1871">
        <v>0</v>
      </c>
      <c r="CH1871">
        <v>0</v>
      </c>
      <c r="CI1871">
        <v>540</v>
      </c>
      <c r="CJ1871">
        <v>1.4999999999999999E-2</v>
      </c>
      <c r="CQ1871" t="s">
        <v>174</v>
      </c>
      <c r="CR1871" t="s">
        <v>175</v>
      </c>
      <c r="CS1871">
        <v>0</v>
      </c>
    </row>
    <row r="1872" spans="1:97" x14ac:dyDescent="0.2">
      <c r="A1872">
        <v>2022</v>
      </c>
      <c r="B1872">
        <v>3</v>
      </c>
      <c r="C1872" s="262">
        <v>44643</v>
      </c>
      <c r="D1872">
        <v>380</v>
      </c>
      <c r="E1872">
        <v>443</v>
      </c>
      <c r="F1872">
        <v>8</v>
      </c>
      <c r="G1872" t="s">
        <v>450</v>
      </c>
      <c r="H1872" t="s">
        <v>451</v>
      </c>
      <c r="I1872" t="s">
        <v>160</v>
      </c>
      <c r="J1872">
        <v>4</v>
      </c>
      <c r="K1872">
        <v>2</v>
      </c>
      <c r="L1872">
        <v>184</v>
      </c>
      <c r="M1872">
        <v>177.00800000000001</v>
      </c>
      <c r="N1872">
        <v>195.04</v>
      </c>
      <c r="O1872">
        <v>292</v>
      </c>
      <c r="P1872">
        <v>267</v>
      </c>
      <c r="Q1872">
        <v>250</v>
      </c>
      <c r="R1872">
        <v>312</v>
      </c>
      <c r="S1872">
        <v>316</v>
      </c>
      <c r="T1872">
        <v>199</v>
      </c>
      <c r="U1872">
        <v>190</v>
      </c>
      <c r="V1872">
        <v>185</v>
      </c>
      <c r="W1872">
        <v>181</v>
      </c>
      <c r="X1872">
        <v>184</v>
      </c>
      <c r="AA1872">
        <v>320</v>
      </c>
      <c r="AB1872">
        <v>311</v>
      </c>
      <c r="AC1872">
        <v>318</v>
      </c>
      <c r="AD1872">
        <v>324</v>
      </c>
      <c r="AE1872">
        <v>319</v>
      </c>
      <c r="AF1872">
        <v>212</v>
      </c>
      <c r="AG1872">
        <v>194</v>
      </c>
      <c r="AH1872">
        <v>197</v>
      </c>
      <c r="AI1872">
        <v>193</v>
      </c>
      <c r="AJ1872">
        <v>175</v>
      </c>
      <c r="AM1872">
        <v>302.89999999999998</v>
      </c>
      <c r="AN1872">
        <v>191</v>
      </c>
      <c r="AP1872">
        <v>90</v>
      </c>
      <c r="AQ1872">
        <v>160</v>
      </c>
      <c r="AR1872"/>
      <c r="AS1872"/>
      <c r="AV1872">
        <v>708</v>
      </c>
      <c r="AW1872">
        <v>7</v>
      </c>
      <c r="AX1872">
        <v>5</v>
      </c>
      <c r="AY1872">
        <v>8</v>
      </c>
      <c r="AZ1872">
        <v>5</v>
      </c>
      <c r="BA1872">
        <v>4</v>
      </c>
      <c r="BG1872">
        <v>0</v>
      </c>
      <c r="BH1872">
        <v>708</v>
      </c>
      <c r="BK1872">
        <v>456</v>
      </c>
      <c r="BL1872">
        <v>20</v>
      </c>
      <c r="BM1872">
        <v>18</v>
      </c>
      <c r="BN1872">
        <v>12</v>
      </c>
      <c r="BO1872">
        <v>8</v>
      </c>
      <c r="BP1872">
        <v>3</v>
      </c>
      <c r="BV1872">
        <v>0</v>
      </c>
      <c r="BW1872">
        <v>456</v>
      </c>
      <c r="BX1872">
        <v>13</v>
      </c>
      <c r="BY1872">
        <v>11</v>
      </c>
      <c r="BZ1872">
        <v>10</v>
      </c>
      <c r="CA1872">
        <v>6</v>
      </c>
      <c r="CB1872">
        <v>3</v>
      </c>
      <c r="CG1872">
        <v>0</v>
      </c>
      <c r="CH1872">
        <v>0</v>
      </c>
      <c r="CI1872">
        <v>1164</v>
      </c>
      <c r="CJ1872">
        <v>1.4999999999999999E-2</v>
      </c>
      <c r="CQ1872" t="s">
        <v>380</v>
      </c>
      <c r="CR1872" t="s">
        <v>381</v>
      </c>
      <c r="CS1872">
        <v>0</v>
      </c>
    </row>
    <row r="1873" spans="1:97" x14ac:dyDescent="0.2">
      <c r="A1873">
        <v>2022</v>
      </c>
      <c r="B1873">
        <v>3</v>
      </c>
      <c r="C1873" s="262">
        <v>44643</v>
      </c>
      <c r="D1873">
        <v>380</v>
      </c>
      <c r="E1873">
        <v>444</v>
      </c>
      <c r="F1873">
        <v>8</v>
      </c>
      <c r="G1873" t="s">
        <v>452</v>
      </c>
      <c r="H1873" t="s">
        <v>453</v>
      </c>
      <c r="I1873" t="s">
        <v>160</v>
      </c>
      <c r="J1873">
        <v>4</v>
      </c>
      <c r="K1873">
        <v>2</v>
      </c>
      <c r="L1873">
        <v>166</v>
      </c>
      <c r="M1873">
        <v>159.02799999999999</v>
      </c>
      <c r="N1873">
        <v>175.96</v>
      </c>
      <c r="O1873">
        <v>270</v>
      </c>
      <c r="P1873">
        <v>260</v>
      </c>
      <c r="Q1873">
        <v>244</v>
      </c>
      <c r="R1873">
        <v>268</v>
      </c>
      <c r="S1873">
        <v>271</v>
      </c>
      <c r="T1873">
        <v>180</v>
      </c>
      <c r="U1873">
        <v>182</v>
      </c>
      <c r="V1873">
        <v>169</v>
      </c>
      <c r="W1873">
        <v>163</v>
      </c>
      <c r="X1873">
        <v>165</v>
      </c>
      <c r="Y1873">
        <v>174</v>
      </c>
      <c r="Z1873">
        <v>145</v>
      </c>
      <c r="AA1873">
        <v>280</v>
      </c>
      <c r="AB1873">
        <v>286</v>
      </c>
      <c r="AC1873">
        <v>278</v>
      </c>
      <c r="AD1873">
        <v>281</v>
      </c>
      <c r="AE1873">
        <v>279</v>
      </c>
      <c r="AF1873">
        <v>184</v>
      </c>
      <c r="AG1873">
        <v>188</v>
      </c>
      <c r="AH1873">
        <v>181</v>
      </c>
      <c r="AI1873">
        <v>179</v>
      </c>
      <c r="AJ1873">
        <v>153</v>
      </c>
      <c r="AK1873">
        <v>160</v>
      </c>
      <c r="AL1873">
        <v>160</v>
      </c>
      <c r="AM1873">
        <v>271.7</v>
      </c>
      <c r="AN1873">
        <v>174.4</v>
      </c>
      <c r="AP1873">
        <v>90</v>
      </c>
      <c r="AQ1873">
        <v>160</v>
      </c>
      <c r="AR1873">
        <v>5.6603773584905657</v>
      </c>
      <c r="AS1873">
        <v>5.6603773584905657</v>
      </c>
      <c r="BG1873">
        <v>0</v>
      </c>
      <c r="BH1873"/>
      <c r="BV1873">
        <v>0</v>
      </c>
      <c r="BW1873"/>
      <c r="CG1873">
        <v>0</v>
      </c>
      <c r="CH1873">
        <v>0</v>
      </c>
      <c r="CI1873"/>
      <c r="CJ1873">
        <v>1.4999999999999999E-2</v>
      </c>
      <c r="CQ1873" t="s">
        <v>380</v>
      </c>
      <c r="CR1873" t="s">
        <v>381</v>
      </c>
      <c r="CS1873">
        <v>0</v>
      </c>
    </row>
    <row r="1874" spans="1:97" x14ac:dyDescent="0.2">
      <c r="A1874">
        <v>2022</v>
      </c>
      <c r="B1874">
        <v>3</v>
      </c>
      <c r="C1874" s="262">
        <v>44643</v>
      </c>
      <c r="D1874">
        <v>227</v>
      </c>
      <c r="E1874">
        <v>155</v>
      </c>
      <c r="F1874">
        <v>28</v>
      </c>
      <c r="G1874" t="s">
        <v>315</v>
      </c>
      <c r="H1874" t="s">
        <v>316</v>
      </c>
      <c r="I1874" t="s">
        <v>317</v>
      </c>
      <c r="J1874">
        <v>3</v>
      </c>
      <c r="K1874">
        <v>2</v>
      </c>
      <c r="L1874">
        <v>122</v>
      </c>
      <c r="M1874">
        <v>113.46</v>
      </c>
      <c r="N1874">
        <v>130.54</v>
      </c>
      <c r="P1874">
        <v>184</v>
      </c>
      <c r="Q1874">
        <v>172</v>
      </c>
      <c r="R1874">
        <v>175</v>
      </c>
      <c r="S1874">
        <v>170</v>
      </c>
      <c r="U1874">
        <v>133</v>
      </c>
      <c r="V1874">
        <v>131</v>
      </c>
      <c r="W1874">
        <v>124</v>
      </c>
      <c r="X1874">
        <v>121</v>
      </c>
      <c r="Y1874">
        <v>123</v>
      </c>
      <c r="Z1874">
        <v>127</v>
      </c>
      <c r="AA1874">
        <v>190</v>
      </c>
      <c r="AB1874">
        <v>184</v>
      </c>
      <c r="AC1874">
        <v>178</v>
      </c>
      <c r="AD1874">
        <v>194</v>
      </c>
      <c r="AE1874">
        <v>182</v>
      </c>
      <c r="AF1874">
        <v>133</v>
      </c>
      <c r="AG1874">
        <v>126</v>
      </c>
      <c r="AH1874">
        <v>131</v>
      </c>
      <c r="AI1874">
        <v>129</v>
      </c>
      <c r="AJ1874">
        <v>134</v>
      </c>
      <c r="AK1874">
        <v>128</v>
      </c>
      <c r="AL1874">
        <v>128</v>
      </c>
      <c r="AM1874">
        <v>181</v>
      </c>
      <c r="AN1874">
        <v>129.11111111111109</v>
      </c>
      <c r="AP1874">
        <v>80</v>
      </c>
      <c r="AQ1874">
        <v>135</v>
      </c>
      <c r="AR1874">
        <v>9.5238095238095237</v>
      </c>
      <c r="AS1874">
        <v>9.5238095238095237</v>
      </c>
      <c r="AV1874">
        <v>144</v>
      </c>
      <c r="AW1874">
        <v>8</v>
      </c>
      <c r="AX1874">
        <v>4</v>
      </c>
      <c r="AY1874">
        <v>4</v>
      </c>
      <c r="BG1874">
        <v>0</v>
      </c>
      <c r="BH1874">
        <v>144</v>
      </c>
      <c r="BL1874">
        <v>8</v>
      </c>
      <c r="BM1874">
        <v>4</v>
      </c>
      <c r="BN1874">
        <v>4</v>
      </c>
      <c r="BO1874">
        <v>2</v>
      </c>
      <c r="BV1874">
        <v>0</v>
      </c>
      <c r="BW1874"/>
      <c r="BX1874">
        <v>8</v>
      </c>
      <c r="BY1874">
        <v>4</v>
      </c>
      <c r="BZ1874">
        <v>4</v>
      </c>
      <c r="CG1874">
        <v>0</v>
      </c>
      <c r="CH1874">
        <v>0</v>
      </c>
      <c r="CI1874"/>
      <c r="CJ1874">
        <v>0.02</v>
      </c>
      <c r="CQ1874" t="s">
        <v>169</v>
      </c>
      <c r="CR1874" t="s">
        <v>170</v>
      </c>
      <c r="CS1874">
        <v>0</v>
      </c>
    </row>
    <row r="1875" spans="1:97" x14ac:dyDescent="0.2">
      <c r="A1875">
        <v>2022</v>
      </c>
      <c r="B1875">
        <v>3</v>
      </c>
      <c r="C1875" s="262">
        <v>44643</v>
      </c>
      <c r="D1875">
        <v>372</v>
      </c>
      <c r="E1875">
        <v>646</v>
      </c>
      <c r="F1875">
        <v>46</v>
      </c>
      <c r="G1875" t="s">
        <v>244</v>
      </c>
      <c r="H1875" t="s">
        <v>245</v>
      </c>
      <c r="I1875" t="s">
        <v>201</v>
      </c>
      <c r="J1875">
        <v>2</v>
      </c>
      <c r="K1875">
        <v>2</v>
      </c>
      <c r="L1875">
        <v>212</v>
      </c>
      <c r="M1875">
        <v>197.16</v>
      </c>
      <c r="N1875">
        <v>226.84</v>
      </c>
      <c r="AM1875"/>
      <c r="AN1875"/>
      <c r="AP1875">
        <v>37</v>
      </c>
      <c r="AQ1875">
        <v>150</v>
      </c>
      <c r="AR1875"/>
      <c r="AS1875"/>
      <c r="AV1875">
        <v>1016</v>
      </c>
      <c r="BG1875">
        <v>0</v>
      </c>
      <c r="BH1875">
        <v>1016</v>
      </c>
      <c r="BV1875">
        <v>0</v>
      </c>
      <c r="BW1875"/>
      <c r="CG1875">
        <v>0</v>
      </c>
      <c r="CH1875">
        <v>0</v>
      </c>
      <c r="CI1875"/>
      <c r="CJ1875">
        <v>0.02</v>
      </c>
      <c r="CQ1875" t="s">
        <v>169</v>
      </c>
      <c r="CR1875" t="s">
        <v>238</v>
      </c>
      <c r="CS1875">
        <v>0</v>
      </c>
    </row>
    <row r="1876" spans="1:97" x14ac:dyDescent="0.2">
      <c r="A1876">
        <v>2022</v>
      </c>
      <c r="B1876">
        <v>3</v>
      </c>
      <c r="C1876" s="262">
        <v>44643</v>
      </c>
      <c r="D1876">
        <v>372</v>
      </c>
      <c r="E1876">
        <v>647</v>
      </c>
      <c r="F1876">
        <v>46</v>
      </c>
      <c r="G1876" t="s">
        <v>236</v>
      </c>
      <c r="H1876" t="s">
        <v>237</v>
      </c>
      <c r="I1876" t="s">
        <v>201</v>
      </c>
      <c r="J1876">
        <v>2</v>
      </c>
      <c r="K1876">
        <v>2</v>
      </c>
      <c r="L1876">
        <v>212</v>
      </c>
      <c r="M1876">
        <v>197.16</v>
      </c>
      <c r="N1876">
        <v>226.84</v>
      </c>
      <c r="AM1876"/>
      <c r="AN1876"/>
      <c r="AP1876">
        <v>37</v>
      </c>
      <c r="AQ1876">
        <v>150</v>
      </c>
      <c r="AR1876"/>
      <c r="AS1876"/>
      <c r="AV1876">
        <v>1016</v>
      </c>
      <c r="BG1876">
        <v>0</v>
      </c>
      <c r="BH1876">
        <v>1016</v>
      </c>
      <c r="BV1876">
        <v>0</v>
      </c>
      <c r="BW1876"/>
      <c r="CG1876">
        <v>0</v>
      </c>
      <c r="CH1876">
        <v>0</v>
      </c>
      <c r="CI1876"/>
      <c r="CJ1876">
        <v>0.02</v>
      </c>
      <c r="CQ1876" t="s">
        <v>169</v>
      </c>
      <c r="CR1876" t="s">
        <v>238</v>
      </c>
      <c r="CS1876">
        <v>0</v>
      </c>
    </row>
    <row r="1877" spans="1:97" x14ac:dyDescent="0.2">
      <c r="A1877">
        <v>2022</v>
      </c>
      <c r="B1877">
        <v>3</v>
      </c>
      <c r="C1877" s="262">
        <v>44643</v>
      </c>
      <c r="D1877">
        <v>433</v>
      </c>
      <c r="E1877">
        <v>452</v>
      </c>
      <c r="F1877">
        <v>46</v>
      </c>
      <c r="G1877" t="s">
        <v>474</v>
      </c>
      <c r="H1877" t="s">
        <v>475</v>
      </c>
      <c r="I1877" t="s">
        <v>201</v>
      </c>
      <c r="J1877">
        <v>4</v>
      </c>
      <c r="K1877">
        <v>2</v>
      </c>
      <c r="L1877">
        <v>270</v>
      </c>
      <c r="M1877">
        <v>251.1</v>
      </c>
      <c r="N1877">
        <v>288.89999999999998</v>
      </c>
      <c r="P1877">
        <v>320</v>
      </c>
      <c r="Q1877">
        <v>334</v>
      </c>
      <c r="R1877">
        <v>295</v>
      </c>
      <c r="S1877">
        <v>299</v>
      </c>
      <c r="U1877">
        <v>290</v>
      </c>
      <c r="V1877">
        <v>264</v>
      </c>
      <c r="W1877">
        <v>237</v>
      </c>
      <c r="X1877">
        <v>240</v>
      </c>
      <c r="AM1877">
        <v>312</v>
      </c>
      <c r="AN1877">
        <v>257.75</v>
      </c>
      <c r="AP1877">
        <v>96</v>
      </c>
      <c r="AQ1877">
        <v>150</v>
      </c>
      <c r="AR1877"/>
      <c r="AS1877"/>
      <c r="AW1877">
        <v>4</v>
      </c>
      <c r="AX1877">
        <v>4</v>
      </c>
      <c r="AY1877">
        <v>2</v>
      </c>
      <c r="BG1877">
        <v>0</v>
      </c>
      <c r="BH1877"/>
      <c r="BV1877">
        <v>0</v>
      </c>
      <c r="BW1877"/>
      <c r="CG1877">
        <v>0</v>
      </c>
      <c r="CH1877">
        <v>0</v>
      </c>
      <c r="CI1877"/>
      <c r="CJ1877">
        <v>0.02</v>
      </c>
      <c r="CQ1877" t="s">
        <v>169</v>
      </c>
      <c r="CR1877" t="s">
        <v>170</v>
      </c>
      <c r="CS1877">
        <v>0</v>
      </c>
    </row>
    <row r="1878" spans="1:97" x14ac:dyDescent="0.2">
      <c r="A1878">
        <v>2022</v>
      </c>
      <c r="B1878">
        <v>3</v>
      </c>
      <c r="C1878" s="262">
        <v>44643</v>
      </c>
      <c r="D1878">
        <v>433</v>
      </c>
      <c r="E1878">
        <v>453</v>
      </c>
      <c r="F1878">
        <v>46</v>
      </c>
      <c r="G1878" t="s">
        <v>472</v>
      </c>
      <c r="H1878" t="s">
        <v>473</v>
      </c>
      <c r="I1878" t="s">
        <v>201</v>
      </c>
      <c r="J1878">
        <v>4</v>
      </c>
      <c r="K1878">
        <v>2</v>
      </c>
      <c r="L1878">
        <v>175</v>
      </c>
      <c r="M1878">
        <v>162.75</v>
      </c>
      <c r="N1878">
        <v>187.25</v>
      </c>
      <c r="P1878">
        <v>212</v>
      </c>
      <c r="Q1878">
        <v>218</v>
      </c>
      <c r="R1878">
        <v>270</v>
      </c>
      <c r="S1878">
        <v>265</v>
      </c>
      <c r="U1878">
        <v>194</v>
      </c>
      <c r="V1878">
        <v>177</v>
      </c>
      <c r="W1878">
        <v>194</v>
      </c>
      <c r="X1878">
        <v>191</v>
      </c>
      <c r="Y1878">
        <v>160</v>
      </c>
      <c r="AM1878">
        <v>241.25</v>
      </c>
      <c r="AN1878">
        <v>189</v>
      </c>
      <c r="AP1878">
        <v>96</v>
      </c>
      <c r="AQ1878">
        <v>150</v>
      </c>
      <c r="AR1878">
        <v>5.625</v>
      </c>
      <c r="AS1878">
        <v>5.625</v>
      </c>
      <c r="AW1878">
        <v>4</v>
      </c>
      <c r="AX1878">
        <v>4</v>
      </c>
      <c r="AY1878">
        <v>4</v>
      </c>
      <c r="BG1878">
        <v>0</v>
      </c>
      <c r="BH1878"/>
      <c r="BV1878">
        <v>0</v>
      </c>
      <c r="BW1878"/>
      <c r="CG1878">
        <v>0</v>
      </c>
      <c r="CH1878">
        <v>0</v>
      </c>
      <c r="CI1878"/>
      <c r="CJ1878">
        <v>0.02</v>
      </c>
      <c r="CQ1878" t="s">
        <v>169</v>
      </c>
      <c r="CR1878" t="s">
        <v>170</v>
      </c>
      <c r="CS1878">
        <v>0</v>
      </c>
    </row>
    <row r="1879" spans="1:97" x14ac:dyDescent="0.2">
      <c r="A1879">
        <v>2022</v>
      </c>
      <c r="B1879">
        <v>3</v>
      </c>
      <c r="C1879" s="262">
        <v>44643</v>
      </c>
      <c r="D1879">
        <v>334</v>
      </c>
      <c r="E1879">
        <v>254</v>
      </c>
      <c r="F1879">
        <v>49</v>
      </c>
      <c r="G1879" t="s">
        <v>200</v>
      </c>
      <c r="H1879" t="s">
        <v>168</v>
      </c>
      <c r="I1879" t="s">
        <v>201</v>
      </c>
      <c r="J1879">
        <v>4</v>
      </c>
      <c r="K1879">
        <v>2</v>
      </c>
      <c r="L1879">
        <v>203</v>
      </c>
      <c r="M1879">
        <v>188.79</v>
      </c>
      <c r="N1879">
        <v>217.21</v>
      </c>
      <c r="O1879">
        <v>258</v>
      </c>
      <c r="P1879">
        <v>260</v>
      </c>
      <c r="Q1879">
        <v>270</v>
      </c>
      <c r="R1879">
        <v>307</v>
      </c>
      <c r="S1879">
        <v>302</v>
      </c>
      <c r="T1879">
        <v>184</v>
      </c>
      <c r="U1879">
        <v>210</v>
      </c>
      <c r="V1879">
        <v>202</v>
      </c>
      <c r="W1879">
        <v>212</v>
      </c>
      <c r="X1879">
        <v>210</v>
      </c>
      <c r="Y1879">
        <v>140</v>
      </c>
      <c r="Z1879">
        <v>140</v>
      </c>
      <c r="AA1879">
        <v>240</v>
      </c>
      <c r="AB1879">
        <v>265</v>
      </c>
      <c r="AC1879">
        <v>273</v>
      </c>
      <c r="AD1879">
        <v>285</v>
      </c>
      <c r="AE1879">
        <v>293</v>
      </c>
      <c r="AF1879">
        <v>189</v>
      </c>
      <c r="AG1879">
        <v>198</v>
      </c>
      <c r="AH1879">
        <v>201</v>
      </c>
      <c r="AI1879">
        <v>199</v>
      </c>
      <c r="AJ1879">
        <v>195</v>
      </c>
      <c r="AK1879">
        <v>139</v>
      </c>
      <c r="AL1879">
        <v>143</v>
      </c>
      <c r="AM1879">
        <v>275.3</v>
      </c>
      <c r="AN1879">
        <v>200</v>
      </c>
      <c r="AP1879">
        <v>94</v>
      </c>
      <c r="AQ1879">
        <v>153</v>
      </c>
      <c r="AR1879">
        <v>6.4285714285714288</v>
      </c>
      <c r="AS1879">
        <v>6.4285714285714288</v>
      </c>
      <c r="AV1879">
        <v>3480</v>
      </c>
      <c r="AW1879">
        <v>11</v>
      </c>
      <c r="AX1879">
        <v>7</v>
      </c>
      <c r="AY1879">
        <v>8</v>
      </c>
      <c r="BG1879">
        <v>0</v>
      </c>
      <c r="BH1879">
        <v>3480</v>
      </c>
      <c r="BL1879">
        <v>9</v>
      </c>
      <c r="BM1879">
        <v>3</v>
      </c>
      <c r="BN1879">
        <v>2</v>
      </c>
      <c r="BV1879">
        <v>0</v>
      </c>
      <c r="BW1879"/>
      <c r="BX1879">
        <v>10</v>
      </c>
      <c r="BY1879">
        <v>5</v>
      </c>
      <c r="BZ1879">
        <v>5</v>
      </c>
      <c r="CG1879">
        <v>0</v>
      </c>
      <c r="CH1879">
        <v>0</v>
      </c>
      <c r="CI1879"/>
      <c r="CJ1879">
        <v>0.02</v>
      </c>
      <c r="CQ1879" t="s">
        <v>169</v>
      </c>
      <c r="CR1879" t="s">
        <v>170</v>
      </c>
      <c r="CS1879">
        <v>0</v>
      </c>
    </row>
    <row r="1880" spans="1:97" x14ac:dyDescent="0.2">
      <c r="A1880">
        <v>2022</v>
      </c>
      <c r="B1880">
        <v>3</v>
      </c>
      <c r="C1880" s="262">
        <v>44644</v>
      </c>
      <c r="D1880">
        <v>167</v>
      </c>
      <c r="E1880">
        <v>308</v>
      </c>
      <c r="F1880">
        <v>2</v>
      </c>
      <c r="G1880" t="s">
        <v>202</v>
      </c>
      <c r="H1880" t="s">
        <v>203</v>
      </c>
      <c r="I1880" t="s">
        <v>204</v>
      </c>
      <c r="J1880">
        <v>2</v>
      </c>
      <c r="K1880">
        <v>1</v>
      </c>
      <c r="L1880">
        <v>297</v>
      </c>
      <c r="M1880">
        <v>276.20999999999998</v>
      </c>
      <c r="N1880">
        <v>317.79000000000002</v>
      </c>
      <c r="O1880">
        <v>348</v>
      </c>
      <c r="P1880">
        <v>365</v>
      </c>
      <c r="Q1880">
        <v>374</v>
      </c>
      <c r="R1880">
        <v>377</v>
      </c>
      <c r="S1880">
        <v>380</v>
      </c>
      <c r="T1880">
        <v>304</v>
      </c>
      <c r="U1880">
        <v>317</v>
      </c>
      <c r="V1880">
        <v>319</v>
      </c>
      <c r="W1880">
        <v>316</v>
      </c>
      <c r="X1880">
        <v>318</v>
      </c>
      <c r="Y1880">
        <v>375</v>
      </c>
      <c r="Z1880">
        <v>371</v>
      </c>
      <c r="AA1880">
        <v>395</v>
      </c>
      <c r="AB1880">
        <v>421</v>
      </c>
      <c r="AC1880">
        <v>385</v>
      </c>
      <c r="AE1880">
        <v>392</v>
      </c>
      <c r="AF1880">
        <v>347</v>
      </c>
      <c r="AG1880">
        <v>331</v>
      </c>
      <c r="AH1880">
        <v>325</v>
      </c>
      <c r="AJ1880">
        <v>329</v>
      </c>
      <c r="AK1880">
        <v>285</v>
      </c>
      <c r="AL1880">
        <v>285</v>
      </c>
      <c r="AM1880">
        <v>381.88888888888891</v>
      </c>
      <c r="AN1880">
        <v>322.88888888888891</v>
      </c>
      <c r="AP1880">
        <v>52</v>
      </c>
      <c r="AQ1880">
        <v>277</v>
      </c>
      <c r="AR1880">
        <v>5.4711246200607899</v>
      </c>
      <c r="AS1880">
        <v>5.4711246200607899</v>
      </c>
      <c r="AV1880">
        <v>440</v>
      </c>
      <c r="AW1880">
        <v>3</v>
      </c>
      <c r="AX1880">
        <v>3</v>
      </c>
      <c r="AY1880">
        <v>2</v>
      </c>
      <c r="BG1880">
        <v>0</v>
      </c>
      <c r="BH1880">
        <v>440</v>
      </c>
      <c r="BK1880">
        <v>520</v>
      </c>
      <c r="BL1880">
        <v>2</v>
      </c>
      <c r="BN1880">
        <v>3</v>
      </c>
      <c r="BO1880">
        <v>2</v>
      </c>
      <c r="BV1880">
        <v>0</v>
      </c>
      <c r="BW1880">
        <v>520</v>
      </c>
      <c r="BX1880">
        <v>5</v>
      </c>
      <c r="BZ1880">
        <v>5</v>
      </c>
      <c r="CG1880">
        <v>0</v>
      </c>
      <c r="CH1880">
        <v>0</v>
      </c>
      <c r="CI1880">
        <v>960</v>
      </c>
      <c r="CJ1880">
        <v>1.4999999999999999E-2</v>
      </c>
      <c r="CQ1880" t="s">
        <v>169</v>
      </c>
      <c r="CR1880" t="s">
        <v>179</v>
      </c>
      <c r="CS1880">
        <v>0</v>
      </c>
    </row>
    <row r="1881" spans="1:97" x14ac:dyDescent="0.2">
      <c r="A1881">
        <v>2022</v>
      </c>
      <c r="B1881">
        <v>3</v>
      </c>
      <c r="C1881" s="262">
        <v>44644</v>
      </c>
      <c r="D1881">
        <v>384</v>
      </c>
      <c r="E1881">
        <v>556</v>
      </c>
      <c r="F1881">
        <v>2</v>
      </c>
      <c r="G1881" t="s">
        <v>187</v>
      </c>
      <c r="H1881" t="s">
        <v>188</v>
      </c>
      <c r="I1881" t="s">
        <v>160</v>
      </c>
      <c r="J1881">
        <v>1</v>
      </c>
      <c r="K1881">
        <v>6</v>
      </c>
      <c r="L1881">
        <v>1066</v>
      </c>
      <c r="M1881">
        <v>1003.106</v>
      </c>
      <c r="N1881">
        <v>1141.6859999999999</v>
      </c>
      <c r="O1881">
        <v>1602</v>
      </c>
      <c r="P1881">
        <v>1601</v>
      </c>
      <c r="Q1881">
        <v>1616</v>
      </c>
      <c r="R1881">
        <v>1609</v>
      </c>
      <c r="S1881">
        <v>1585</v>
      </c>
      <c r="T1881">
        <v>1281</v>
      </c>
      <c r="U1881">
        <v>1280</v>
      </c>
      <c r="V1881">
        <v>1279</v>
      </c>
      <c r="W1881">
        <v>1278</v>
      </c>
      <c r="X1881">
        <v>1260</v>
      </c>
      <c r="AA1881">
        <v>1641</v>
      </c>
      <c r="AB1881">
        <v>1601</v>
      </c>
      <c r="AC1881">
        <v>1577</v>
      </c>
      <c r="AD1881">
        <v>1621</v>
      </c>
      <c r="AE1881">
        <v>1656</v>
      </c>
      <c r="AF1881">
        <v>1379</v>
      </c>
      <c r="AG1881">
        <v>1364</v>
      </c>
      <c r="AH1881">
        <v>1357</v>
      </c>
      <c r="AI1881">
        <v>1369</v>
      </c>
      <c r="AJ1881">
        <v>1393</v>
      </c>
      <c r="AM1881">
        <v>1610.9</v>
      </c>
      <c r="AN1881">
        <v>1324</v>
      </c>
      <c r="AP1881">
        <v>21</v>
      </c>
      <c r="AQ1881">
        <v>180</v>
      </c>
      <c r="AR1881"/>
      <c r="AS1881"/>
      <c r="AV1881">
        <v>312</v>
      </c>
      <c r="AW1881">
        <v>13</v>
      </c>
      <c r="AX1881">
        <v>13</v>
      </c>
      <c r="AY1881">
        <v>10</v>
      </c>
      <c r="BG1881">
        <v>0</v>
      </c>
      <c r="BH1881">
        <v>312</v>
      </c>
      <c r="BK1881">
        <v>408</v>
      </c>
      <c r="BL1881">
        <v>12</v>
      </c>
      <c r="BM1881">
        <v>6</v>
      </c>
      <c r="BN1881">
        <v>4</v>
      </c>
      <c r="BO1881">
        <v>4</v>
      </c>
      <c r="BV1881">
        <v>0</v>
      </c>
      <c r="BW1881">
        <v>408</v>
      </c>
      <c r="BX1881">
        <v>4</v>
      </c>
      <c r="BY1881">
        <v>3</v>
      </c>
      <c r="BZ1881">
        <v>2</v>
      </c>
      <c r="CG1881">
        <v>0</v>
      </c>
      <c r="CH1881">
        <v>0</v>
      </c>
      <c r="CI1881">
        <v>720</v>
      </c>
      <c r="CJ1881">
        <v>1.4999999999999999E-2</v>
      </c>
      <c r="CQ1881" t="s">
        <v>174</v>
      </c>
      <c r="CR1881" t="s">
        <v>175</v>
      </c>
      <c r="CS1881">
        <v>0</v>
      </c>
    </row>
    <row r="1882" spans="1:97" x14ac:dyDescent="0.2">
      <c r="A1882">
        <v>2022</v>
      </c>
      <c r="B1882">
        <v>3</v>
      </c>
      <c r="C1882" s="262">
        <v>44644</v>
      </c>
      <c r="D1882">
        <v>384</v>
      </c>
      <c r="E1882">
        <v>557</v>
      </c>
      <c r="F1882">
        <v>3</v>
      </c>
      <c r="G1882" t="s">
        <v>189</v>
      </c>
      <c r="H1882" t="s">
        <v>190</v>
      </c>
      <c r="I1882" t="s">
        <v>160</v>
      </c>
      <c r="J1882">
        <v>1</v>
      </c>
      <c r="K1882">
        <v>6</v>
      </c>
      <c r="L1882">
        <v>182</v>
      </c>
      <c r="M1882">
        <v>171.262</v>
      </c>
      <c r="N1882">
        <v>194.922</v>
      </c>
      <c r="Y1882">
        <v>150</v>
      </c>
      <c r="Z1882">
        <v>150</v>
      </c>
      <c r="AK1882">
        <v>150</v>
      </c>
      <c r="AL1882">
        <v>156</v>
      </c>
      <c r="AM1882"/>
      <c r="AN1882"/>
      <c r="AP1882">
        <v>21</v>
      </c>
      <c r="AQ1882">
        <v>180</v>
      </c>
      <c r="AR1882">
        <v>23.841059602649011</v>
      </c>
      <c r="AS1882">
        <v>23.841059602649011</v>
      </c>
      <c r="BG1882">
        <v>0</v>
      </c>
      <c r="BH1882"/>
      <c r="BV1882">
        <v>0</v>
      </c>
      <c r="BW1882"/>
      <c r="CG1882">
        <v>0</v>
      </c>
      <c r="CH1882">
        <v>0</v>
      </c>
      <c r="CI1882"/>
      <c r="CJ1882">
        <v>1.4999999999999999E-2</v>
      </c>
      <c r="CQ1882" t="s">
        <v>174</v>
      </c>
      <c r="CR1882" t="s">
        <v>175</v>
      </c>
      <c r="CS1882">
        <v>0</v>
      </c>
    </row>
    <row r="1883" spans="1:97" x14ac:dyDescent="0.2">
      <c r="A1883">
        <v>2022</v>
      </c>
      <c r="B1883">
        <v>3</v>
      </c>
      <c r="C1883" s="262">
        <v>44644</v>
      </c>
      <c r="D1883">
        <v>423</v>
      </c>
      <c r="E1883">
        <v>669</v>
      </c>
      <c r="F1883">
        <v>3</v>
      </c>
      <c r="G1883" t="s">
        <v>247</v>
      </c>
      <c r="H1883" t="s">
        <v>248</v>
      </c>
      <c r="I1883" t="s">
        <v>160</v>
      </c>
      <c r="J1883">
        <v>2</v>
      </c>
      <c r="K1883">
        <v>2</v>
      </c>
      <c r="L1883">
        <v>954</v>
      </c>
      <c r="M1883">
        <v>897.71400000000006</v>
      </c>
      <c r="N1883">
        <v>1021.734</v>
      </c>
      <c r="O1883">
        <v>1410</v>
      </c>
      <c r="P1883">
        <v>1393</v>
      </c>
      <c r="Q1883">
        <v>1402</v>
      </c>
      <c r="R1883">
        <v>1406</v>
      </c>
      <c r="S1883">
        <v>1395</v>
      </c>
      <c r="T1883">
        <v>1016</v>
      </c>
      <c r="U1883">
        <v>1007</v>
      </c>
      <c r="V1883">
        <v>1008</v>
      </c>
      <c r="W1883">
        <v>983</v>
      </c>
      <c r="X1883">
        <v>979</v>
      </c>
      <c r="AA1883">
        <v>1761</v>
      </c>
      <c r="AB1883">
        <v>1591</v>
      </c>
      <c r="AC1883">
        <v>1528</v>
      </c>
      <c r="AE1883">
        <v>1320</v>
      </c>
      <c r="AF1883">
        <v>1309</v>
      </c>
      <c r="AG1883">
        <v>1187</v>
      </c>
      <c r="AH1883">
        <v>1129</v>
      </c>
      <c r="AJ1883">
        <v>1080</v>
      </c>
      <c r="AM1883">
        <v>1467.333333333333</v>
      </c>
      <c r="AN1883">
        <v>1077.5555555555561</v>
      </c>
      <c r="AP1883">
        <v>40</v>
      </c>
      <c r="AQ1883">
        <v>180</v>
      </c>
      <c r="AR1883"/>
      <c r="AS1883"/>
      <c r="BG1883">
        <v>0</v>
      </c>
      <c r="BH1883"/>
      <c r="BV1883">
        <v>0</v>
      </c>
      <c r="BW1883"/>
      <c r="CG1883">
        <v>0</v>
      </c>
      <c r="CH1883">
        <v>0</v>
      </c>
      <c r="CI1883"/>
      <c r="CJ1883">
        <v>1.4999999999999999E-2</v>
      </c>
      <c r="CQ1883" t="s">
        <v>174</v>
      </c>
      <c r="CR1883" t="s">
        <v>175</v>
      </c>
      <c r="CS1883">
        <v>0</v>
      </c>
    </row>
    <row r="1884" spans="1:97" x14ac:dyDescent="0.2">
      <c r="A1884">
        <v>2022</v>
      </c>
      <c r="B1884">
        <v>3</v>
      </c>
      <c r="C1884" s="262">
        <v>44644</v>
      </c>
      <c r="D1884">
        <v>47</v>
      </c>
      <c r="E1884">
        <v>122</v>
      </c>
      <c r="F1884">
        <v>4</v>
      </c>
      <c r="G1884" t="s">
        <v>224</v>
      </c>
      <c r="H1884" t="s">
        <v>225</v>
      </c>
      <c r="I1884" t="s">
        <v>221</v>
      </c>
      <c r="J1884">
        <v>2</v>
      </c>
      <c r="K1884">
        <v>1</v>
      </c>
      <c r="L1884">
        <v>280</v>
      </c>
      <c r="M1884">
        <v>267.39999999999998</v>
      </c>
      <c r="N1884">
        <v>292.60000000000002</v>
      </c>
      <c r="O1884">
        <v>359</v>
      </c>
      <c r="P1884">
        <v>355</v>
      </c>
      <c r="Q1884">
        <v>361</v>
      </c>
      <c r="R1884">
        <v>356</v>
      </c>
      <c r="S1884">
        <v>389</v>
      </c>
      <c r="T1884">
        <v>290</v>
      </c>
      <c r="U1884">
        <v>288</v>
      </c>
      <c r="V1884">
        <v>285</v>
      </c>
      <c r="W1884">
        <v>268</v>
      </c>
      <c r="X1884">
        <v>277</v>
      </c>
      <c r="Y1884">
        <v>114</v>
      </c>
      <c r="Z1884">
        <v>114</v>
      </c>
      <c r="AA1884">
        <v>335</v>
      </c>
      <c r="AB1884">
        <v>342</v>
      </c>
      <c r="AC1884">
        <v>324</v>
      </c>
      <c r="AD1884">
        <v>334</v>
      </c>
      <c r="AE1884">
        <v>346</v>
      </c>
      <c r="AF1884">
        <v>262</v>
      </c>
      <c r="AG1884">
        <v>253</v>
      </c>
      <c r="AH1884">
        <v>238</v>
      </c>
      <c r="AI1884">
        <v>245</v>
      </c>
      <c r="AJ1884">
        <v>256</v>
      </c>
      <c r="AK1884">
        <v>114</v>
      </c>
      <c r="AL1884">
        <v>114</v>
      </c>
      <c r="AM1884">
        <v>350.1</v>
      </c>
      <c r="AN1884">
        <v>266.2</v>
      </c>
      <c r="AP1884">
        <v>64</v>
      </c>
      <c r="AQ1884">
        <v>113</v>
      </c>
      <c r="AR1884">
        <v>15.789473684210529</v>
      </c>
      <c r="AS1884">
        <v>15.789473684210529</v>
      </c>
      <c r="BG1884">
        <v>0</v>
      </c>
      <c r="BH1884"/>
      <c r="BL1884">
        <v>2</v>
      </c>
      <c r="BM1884">
        <v>2</v>
      </c>
      <c r="BN1884">
        <v>1</v>
      </c>
      <c r="BV1884">
        <v>0</v>
      </c>
      <c r="BW1884"/>
      <c r="CG1884">
        <v>0</v>
      </c>
      <c r="CH1884">
        <v>0</v>
      </c>
      <c r="CI1884"/>
      <c r="CJ1884">
        <v>1.4999999999999999E-2</v>
      </c>
      <c r="CQ1884" t="s">
        <v>174</v>
      </c>
      <c r="CR1884" t="s">
        <v>222</v>
      </c>
      <c r="CS1884">
        <v>0</v>
      </c>
    </row>
    <row r="1885" spans="1:97" x14ac:dyDescent="0.2">
      <c r="A1885">
        <v>2022</v>
      </c>
      <c r="B1885">
        <v>3</v>
      </c>
      <c r="C1885" s="262">
        <v>44644</v>
      </c>
      <c r="D1885">
        <v>417</v>
      </c>
      <c r="E1885">
        <v>660</v>
      </c>
      <c r="F1885">
        <v>4</v>
      </c>
      <c r="G1885" t="s">
        <v>304</v>
      </c>
      <c r="H1885" t="s">
        <v>305</v>
      </c>
      <c r="I1885" t="s">
        <v>160</v>
      </c>
      <c r="J1885">
        <v>1</v>
      </c>
      <c r="K1885">
        <v>6</v>
      </c>
      <c r="L1885">
        <v>1265</v>
      </c>
      <c r="M1885">
        <v>1190.365</v>
      </c>
      <c r="N1885">
        <v>1354.8150000000001</v>
      </c>
      <c r="AM1885"/>
      <c r="AN1885"/>
      <c r="AP1885">
        <v>21</v>
      </c>
      <c r="AQ1885">
        <v>180</v>
      </c>
      <c r="AR1885"/>
      <c r="AS1885"/>
      <c r="AV1885">
        <v>18</v>
      </c>
      <c r="BG1885">
        <v>0</v>
      </c>
      <c r="BH1885">
        <v>18</v>
      </c>
      <c r="BV1885">
        <v>0</v>
      </c>
      <c r="BW1885"/>
      <c r="CG1885">
        <v>0</v>
      </c>
      <c r="CH1885">
        <v>0</v>
      </c>
      <c r="CI1885"/>
      <c r="CJ1885">
        <v>1.4999999999999999E-2</v>
      </c>
      <c r="CQ1885" t="s">
        <v>174</v>
      </c>
      <c r="CR1885" t="s">
        <v>175</v>
      </c>
      <c r="CS1885">
        <v>0</v>
      </c>
    </row>
    <row r="1886" spans="1:97" x14ac:dyDescent="0.2">
      <c r="A1886">
        <v>2022</v>
      </c>
      <c r="B1886">
        <v>3</v>
      </c>
      <c r="C1886" s="262">
        <v>44644</v>
      </c>
      <c r="D1886">
        <v>423</v>
      </c>
      <c r="E1886">
        <v>669</v>
      </c>
      <c r="F1886">
        <v>4</v>
      </c>
      <c r="G1886" t="s">
        <v>247</v>
      </c>
      <c r="H1886" t="s">
        <v>248</v>
      </c>
      <c r="I1886" t="s">
        <v>160</v>
      </c>
      <c r="J1886">
        <v>2</v>
      </c>
      <c r="K1886">
        <v>2</v>
      </c>
      <c r="L1886">
        <v>954</v>
      </c>
      <c r="M1886">
        <v>897.71400000000006</v>
      </c>
      <c r="N1886">
        <v>1021.734</v>
      </c>
      <c r="Y1886">
        <v>181</v>
      </c>
      <c r="Z1886">
        <v>186</v>
      </c>
      <c r="AK1886">
        <v>188</v>
      </c>
      <c r="AL1886">
        <v>178</v>
      </c>
      <c r="AM1886"/>
      <c r="AN1886"/>
      <c r="AP1886">
        <v>40</v>
      </c>
      <c r="AQ1886">
        <v>180</v>
      </c>
      <c r="AR1886">
        <v>9.8360655737704921</v>
      </c>
      <c r="AS1886">
        <v>9.8360655737704921</v>
      </c>
      <c r="AV1886">
        <v>531</v>
      </c>
      <c r="AW1886">
        <v>10</v>
      </c>
      <c r="AX1886">
        <v>10</v>
      </c>
      <c r="BG1886">
        <v>0</v>
      </c>
      <c r="BH1886">
        <v>531</v>
      </c>
      <c r="BK1886">
        <v>306</v>
      </c>
      <c r="BL1886">
        <v>6</v>
      </c>
      <c r="BM1886">
        <v>8</v>
      </c>
      <c r="BN1886">
        <v>12</v>
      </c>
      <c r="BP1886">
        <v>6</v>
      </c>
      <c r="BV1886">
        <v>0</v>
      </c>
      <c r="BW1886">
        <v>306</v>
      </c>
      <c r="BX1886">
        <v>8</v>
      </c>
      <c r="BY1886">
        <v>9</v>
      </c>
      <c r="CG1886">
        <v>0</v>
      </c>
      <c r="CH1886">
        <v>0</v>
      </c>
      <c r="CI1886">
        <v>837</v>
      </c>
      <c r="CJ1886">
        <v>1.4999999999999999E-2</v>
      </c>
      <c r="CQ1886" t="s">
        <v>174</v>
      </c>
      <c r="CR1886" t="s">
        <v>175</v>
      </c>
      <c r="CS1886">
        <v>0</v>
      </c>
    </row>
    <row r="1887" spans="1:97" x14ac:dyDescent="0.2">
      <c r="A1887">
        <v>2022</v>
      </c>
      <c r="B1887">
        <v>3</v>
      </c>
      <c r="C1887" s="262">
        <v>44644</v>
      </c>
      <c r="D1887">
        <v>418</v>
      </c>
      <c r="E1887">
        <v>662</v>
      </c>
      <c r="F1887">
        <v>5</v>
      </c>
      <c r="G1887" t="s">
        <v>454</v>
      </c>
      <c r="H1887" t="s">
        <v>455</v>
      </c>
      <c r="I1887" t="s">
        <v>379</v>
      </c>
      <c r="J1887">
        <v>1</v>
      </c>
      <c r="K1887">
        <v>4</v>
      </c>
      <c r="L1887">
        <v>386</v>
      </c>
      <c r="M1887">
        <v>355.12</v>
      </c>
      <c r="N1887">
        <v>416.88</v>
      </c>
      <c r="O1887">
        <v>550</v>
      </c>
      <c r="P1887">
        <v>545</v>
      </c>
      <c r="Q1887">
        <v>551</v>
      </c>
      <c r="R1887">
        <v>554</v>
      </c>
      <c r="S1887">
        <v>566</v>
      </c>
      <c r="T1887">
        <v>394</v>
      </c>
      <c r="U1887">
        <v>392</v>
      </c>
      <c r="V1887">
        <v>393</v>
      </c>
      <c r="W1887">
        <v>377</v>
      </c>
      <c r="X1887">
        <v>381</v>
      </c>
      <c r="AA1887">
        <v>638</v>
      </c>
      <c r="AB1887">
        <v>621</v>
      </c>
      <c r="AC1887">
        <v>624</v>
      </c>
      <c r="AD1887">
        <v>632</v>
      </c>
      <c r="AE1887">
        <v>636</v>
      </c>
      <c r="AF1887">
        <v>471</v>
      </c>
      <c r="AG1887">
        <v>421</v>
      </c>
      <c r="AH1887">
        <v>431</v>
      </c>
      <c r="AI1887">
        <v>435</v>
      </c>
      <c r="AJ1887">
        <v>442</v>
      </c>
      <c r="AM1887">
        <v>591.70000000000005</v>
      </c>
      <c r="AN1887">
        <v>413.7</v>
      </c>
      <c r="AP1887">
        <v>21</v>
      </c>
      <c r="AQ1887">
        <v>171</v>
      </c>
      <c r="AR1887"/>
      <c r="AS1887"/>
      <c r="AV1887">
        <v>544</v>
      </c>
      <c r="AW1887">
        <v>8</v>
      </c>
      <c r="AX1887">
        <v>12</v>
      </c>
      <c r="AY1887">
        <v>12</v>
      </c>
      <c r="BG1887">
        <v>0</v>
      </c>
      <c r="BH1887">
        <v>544</v>
      </c>
      <c r="BK1887">
        <v>224</v>
      </c>
      <c r="BL1887">
        <v>4</v>
      </c>
      <c r="BM1887">
        <v>6</v>
      </c>
      <c r="BN1887">
        <v>8</v>
      </c>
      <c r="BV1887">
        <v>0</v>
      </c>
      <c r="BW1887">
        <v>224</v>
      </c>
      <c r="BX1887">
        <v>3</v>
      </c>
      <c r="BY1887">
        <v>4</v>
      </c>
      <c r="BZ1887">
        <v>5</v>
      </c>
      <c r="CG1887">
        <v>0</v>
      </c>
      <c r="CH1887">
        <v>0</v>
      </c>
      <c r="CI1887">
        <v>768</v>
      </c>
      <c r="CJ1887">
        <v>1.4999999999999999E-2</v>
      </c>
      <c r="CQ1887" t="s">
        <v>380</v>
      </c>
      <c r="CR1887" t="s">
        <v>381</v>
      </c>
      <c r="CS1887">
        <v>0</v>
      </c>
    </row>
    <row r="1888" spans="1:97" x14ac:dyDescent="0.2">
      <c r="A1888">
        <v>2022</v>
      </c>
      <c r="B1888">
        <v>3</v>
      </c>
      <c r="C1888" s="262">
        <v>44644</v>
      </c>
      <c r="D1888">
        <v>418</v>
      </c>
      <c r="E1888">
        <v>663</v>
      </c>
      <c r="F1888">
        <v>5</v>
      </c>
      <c r="G1888" t="s">
        <v>456</v>
      </c>
      <c r="H1888" t="s">
        <v>457</v>
      </c>
      <c r="I1888" t="s">
        <v>379</v>
      </c>
      <c r="J1888">
        <v>1</v>
      </c>
      <c r="K1888">
        <v>4</v>
      </c>
      <c r="L1888">
        <v>341</v>
      </c>
      <c r="M1888">
        <v>313.72000000000003</v>
      </c>
      <c r="N1888">
        <v>368.28</v>
      </c>
      <c r="O1888">
        <v>561</v>
      </c>
      <c r="P1888">
        <v>555</v>
      </c>
      <c r="Q1888">
        <v>559</v>
      </c>
      <c r="R1888">
        <v>566</v>
      </c>
      <c r="S1888">
        <v>572</v>
      </c>
      <c r="T1888">
        <v>360</v>
      </c>
      <c r="U1888">
        <v>356</v>
      </c>
      <c r="V1888">
        <v>364</v>
      </c>
      <c r="W1888">
        <v>344</v>
      </c>
      <c r="X1888">
        <v>349</v>
      </c>
      <c r="AA1888">
        <v>608</v>
      </c>
      <c r="AB1888">
        <v>594</v>
      </c>
      <c r="AC1888">
        <v>588</v>
      </c>
      <c r="AD1888">
        <v>574</v>
      </c>
      <c r="AE1888">
        <v>578</v>
      </c>
      <c r="AF1888">
        <v>428</v>
      </c>
      <c r="AG1888">
        <v>381</v>
      </c>
      <c r="AH1888">
        <v>374</v>
      </c>
      <c r="AI1888">
        <v>368</v>
      </c>
      <c r="AJ1888">
        <v>387</v>
      </c>
      <c r="AM1888">
        <v>575.5</v>
      </c>
      <c r="AN1888">
        <v>371.1</v>
      </c>
      <c r="AP1888">
        <v>21</v>
      </c>
      <c r="AQ1888">
        <v>171</v>
      </c>
      <c r="AR1888"/>
      <c r="AS1888"/>
      <c r="BG1888">
        <v>0</v>
      </c>
      <c r="BH1888"/>
      <c r="BV1888">
        <v>0</v>
      </c>
      <c r="BW1888"/>
      <c r="CG1888">
        <v>0</v>
      </c>
      <c r="CH1888">
        <v>0</v>
      </c>
      <c r="CI1888"/>
      <c r="CJ1888">
        <v>1.4999999999999999E-2</v>
      </c>
      <c r="CQ1888" t="s">
        <v>380</v>
      </c>
      <c r="CR1888" t="s">
        <v>381</v>
      </c>
      <c r="CS1888">
        <v>0</v>
      </c>
    </row>
    <row r="1889" spans="1:97" x14ac:dyDescent="0.2">
      <c r="A1889">
        <v>2022</v>
      </c>
      <c r="B1889">
        <v>3</v>
      </c>
      <c r="C1889" s="262">
        <v>44644</v>
      </c>
      <c r="D1889">
        <v>418</v>
      </c>
      <c r="E1889">
        <v>664</v>
      </c>
      <c r="F1889">
        <v>5</v>
      </c>
      <c r="G1889" t="s">
        <v>458</v>
      </c>
      <c r="H1889" t="s">
        <v>459</v>
      </c>
      <c r="I1889" t="s">
        <v>379</v>
      </c>
      <c r="J1889">
        <v>1</v>
      </c>
      <c r="K1889">
        <v>4</v>
      </c>
      <c r="L1889">
        <v>110</v>
      </c>
      <c r="M1889">
        <v>101.2</v>
      </c>
      <c r="N1889">
        <v>118.8</v>
      </c>
      <c r="O1889">
        <v>164</v>
      </c>
      <c r="P1889">
        <v>160</v>
      </c>
      <c r="Q1889">
        <v>163</v>
      </c>
      <c r="R1889">
        <v>167</v>
      </c>
      <c r="S1889">
        <v>170</v>
      </c>
      <c r="T1889">
        <v>114</v>
      </c>
      <c r="U1889">
        <v>112</v>
      </c>
      <c r="V1889">
        <v>116</v>
      </c>
      <c r="W1889">
        <v>110</v>
      </c>
      <c r="X1889">
        <v>113</v>
      </c>
      <c r="AA1889">
        <v>185</v>
      </c>
      <c r="AB1889">
        <v>173</v>
      </c>
      <c r="AC1889">
        <v>165</v>
      </c>
      <c r="AD1889">
        <v>176</v>
      </c>
      <c r="AE1889">
        <v>173</v>
      </c>
      <c r="AF1889">
        <v>134</v>
      </c>
      <c r="AG1889">
        <v>120</v>
      </c>
      <c r="AH1889">
        <v>115</v>
      </c>
      <c r="AI1889">
        <v>123</v>
      </c>
      <c r="AJ1889">
        <v>122</v>
      </c>
      <c r="AM1889">
        <v>169.6</v>
      </c>
      <c r="AN1889">
        <v>117.9</v>
      </c>
      <c r="AP1889">
        <v>21</v>
      </c>
      <c r="AQ1889">
        <v>171</v>
      </c>
      <c r="AR1889"/>
      <c r="AS1889"/>
      <c r="BG1889">
        <v>0</v>
      </c>
      <c r="BH1889"/>
      <c r="BV1889">
        <v>0</v>
      </c>
      <c r="BW1889"/>
      <c r="CG1889">
        <v>0</v>
      </c>
      <c r="CH1889">
        <v>0</v>
      </c>
      <c r="CI1889"/>
      <c r="CJ1889">
        <v>1.4999999999999999E-2</v>
      </c>
      <c r="CQ1889" t="s">
        <v>380</v>
      </c>
      <c r="CR1889" t="s">
        <v>381</v>
      </c>
      <c r="CS1889">
        <v>0</v>
      </c>
    </row>
    <row r="1890" spans="1:97" x14ac:dyDescent="0.2">
      <c r="A1890">
        <v>2022</v>
      </c>
      <c r="B1890">
        <v>3</v>
      </c>
      <c r="C1890" s="262">
        <v>44644</v>
      </c>
      <c r="D1890">
        <v>380</v>
      </c>
      <c r="E1890">
        <v>443</v>
      </c>
      <c r="F1890">
        <v>6</v>
      </c>
      <c r="G1890" t="s">
        <v>450</v>
      </c>
      <c r="H1890" t="s">
        <v>451</v>
      </c>
      <c r="I1890" t="s">
        <v>160</v>
      </c>
      <c r="J1890">
        <v>4</v>
      </c>
      <c r="K1890">
        <v>2</v>
      </c>
      <c r="L1890">
        <v>184</v>
      </c>
      <c r="M1890">
        <v>177.00800000000001</v>
      </c>
      <c r="N1890">
        <v>195.04</v>
      </c>
      <c r="O1890">
        <v>264</v>
      </c>
      <c r="P1890">
        <v>279</v>
      </c>
      <c r="Q1890">
        <v>270</v>
      </c>
      <c r="R1890">
        <v>267</v>
      </c>
      <c r="S1890">
        <v>272</v>
      </c>
      <c r="T1890">
        <v>173</v>
      </c>
      <c r="U1890">
        <v>182</v>
      </c>
      <c r="V1890">
        <v>180</v>
      </c>
      <c r="W1890">
        <v>174</v>
      </c>
      <c r="X1890">
        <v>181</v>
      </c>
      <c r="AA1890">
        <v>294</v>
      </c>
      <c r="AB1890">
        <v>288</v>
      </c>
      <c r="AC1890">
        <v>271</v>
      </c>
      <c r="AD1890">
        <v>279</v>
      </c>
      <c r="AE1890">
        <v>285</v>
      </c>
      <c r="AF1890">
        <v>206</v>
      </c>
      <c r="AG1890">
        <v>184</v>
      </c>
      <c r="AH1890">
        <v>188</v>
      </c>
      <c r="AI1890">
        <v>194</v>
      </c>
      <c r="AJ1890">
        <v>196</v>
      </c>
      <c r="AM1890">
        <v>276.89999999999998</v>
      </c>
      <c r="AN1890">
        <v>185.8</v>
      </c>
      <c r="AP1890">
        <v>90</v>
      </c>
      <c r="AQ1890">
        <v>160</v>
      </c>
      <c r="AR1890"/>
      <c r="AS1890"/>
      <c r="AV1890">
        <v>876</v>
      </c>
      <c r="AW1890">
        <v>10</v>
      </c>
      <c r="AX1890">
        <v>10</v>
      </c>
      <c r="AY1890">
        <v>8</v>
      </c>
      <c r="BG1890">
        <v>0</v>
      </c>
      <c r="BH1890">
        <v>876</v>
      </c>
      <c r="BK1890">
        <v>804</v>
      </c>
      <c r="BL1890">
        <v>6</v>
      </c>
      <c r="BM1890">
        <v>2</v>
      </c>
      <c r="BN1890">
        <v>2</v>
      </c>
      <c r="BV1890">
        <v>0</v>
      </c>
      <c r="BW1890">
        <v>804</v>
      </c>
      <c r="BX1890">
        <v>8</v>
      </c>
      <c r="BY1890">
        <v>6</v>
      </c>
      <c r="BZ1890">
        <v>5</v>
      </c>
      <c r="CG1890">
        <v>0</v>
      </c>
      <c r="CH1890">
        <v>0</v>
      </c>
      <c r="CI1890">
        <v>1680</v>
      </c>
      <c r="CJ1890">
        <v>1.4999999999999999E-2</v>
      </c>
      <c r="CQ1890" t="s">
        <v>380</v>
      </c>
      <c r="CR1890" t="s">
        <v>381</v>
      </c>
      <c r="CS1890">
        <v>0</v>
      </c>
    </row>
    <row r="1891" spans="1:97" x14ac:dyDescent="0.2">
      <c r="A1891">
        <v>2022</v>
      </c>
      <c r="B1891">
        <v>3</v>
      </c>
      <c r="C1891" s="262">
        <v>44644</v>
      </c>
      <c r="D1891">
        <v>380</v>
      </c>
      <c r="E1891">
        <v>444</v>
      </c>
      <c r="F1891">
        <v>6</v>
      </c>
      <c r="G1891" t="s">
        <v>452</v>
      </c>
      <c r="H1891" t="s">
        <v>453</v>
      </c>
      <c r="I1891" t="s">
        <v>160</v>
      </c>
      <c r="J1891">
        <v>4</v>
      </c>
      <c r="K1891">
        <v>2</v>
      </c>
      <c r="L1891">
        <v>166</v>
      </c>
      <c r="M1891">
        <v>159.02799999999999</v>
      </c>
      <c r="N1891">
        <v>175.96</v>
      </c>
      <c r="O1891">
        <v>284</v>
      </c>
      <c r="P1891">
        <v>287</v>
      </c>
      <c r="Q1891">
        <v>285</v>
      </c>
      <c r="R1891">
        <v>284</v>
      </c>
      <c r="S1891">
        <v>290</v>
      </c>
      <c r="T1891">
        <v>166</v>
      </c>
      <c r="U1891">
        <v>168</v>
      </c>
      <c r="V1891">
        <v>164</v>
      </c>
      <c r="W1891">
        <v>157</v>
      </c>
      <c r="X1891">
        <v>163</v>
      </c>
      <c r="AA1891">
        <v>239</v>
      </c>
      <c r="AB1891">
        <v>235</v>
      </c>
      <c r="AC1891">
        <v>228</v>
      </c>
      <c r="AD1891">
        <v>236</v>
      </c>
      <c r="AE1891">
        <v>230</v>
      </c>
      <c r="AF1891">
        <v>174</v>
      </c>
      <c r="AG1891">
        <v>160</v>
      </c>
      <c r="AH1891">
        <v>166</v>
      </c>
      <c r="AI1891">
        <v>177</v>
      </c>
      <c r="AJ1891">
        <v>175</v>
      </c>
      <c r="AM1891">
        <v>259.8</v>
      </c>
      <c r="AN1891">
        <v>167</v>
      </c>
      <c r="AP1891">
        <v>90</v>
      </c>
      <c r="AQ1891">
        <v>160</v>
      </c>
      <c r="AR1891"/>
      <c r="AS1891"/>
      <c r="BG1891">
        <v>0</v>
      </c>
      <c r="BH1891"/>
      <c r="BV1891">
        <v>0</v>
      </c>
      <c r="BW1891"/>
      <c r="CG1891">
        <v>0</v>
      </c>
      <c r="CH1891">
        <v>0</v>
      </c>
      <c r="CI1891"/>
      <c r="CJ1891">
        <v>1.4999999999999999E-2</v>
      </c>
      <c r="CQ1891" t="s">
        <v>380</v>
      </c>
      <c r="CR1891" t="s">
        <v>381</v>
      </c>
      <c r="CS1891">
        <v>0</v>
      </c>
    </row>
    <row r="1892" spans="1:97" x14ac:dyDescent="0.2">
      <c r="A1892">
        <v>2022</v>
      </c>
      <c r="B1892">
        <v>3</v>
      </c>
      <c r="C1892" s="262">
        <v>44644</v>
      </c>
      <c r="D1892">
        <v>388</v>
      </c>
      <c r="E1892">
        <v>564</v>
      </c>
      <c r="F1892">
        <v>6</v>
      </c>
      <c r="G1892" t="s">
        <v>410</v>
      </c>
      <c r="H1892" t="s">
        <v>411</v>
      </c>
      <c r="I1892" t="s">
        <v>160</v>
      </c>
      <c r="J1892">
        <v>3</v>
      </c>
      <c r="K1892">
        <v>4</v>
      </c>
      <c r="L1892">
        <v>119</v>
      </c>
      <c r="M1892">
        <v>109.48</v>
      </c>
      <c r="N1892">
        <v>128.52000000000001</v>
      </c>
      <c r="R1892">
        <v>150</v>
      </c>
      <c r="S1892">
        <v>146</v>
      </c>
      <c r="W1892">
        <v>115</v>
      </c>
      <c r="X1892">
        <v>110</v>
      </c>
      <c r="AA1892">
        <v>147</v>
      </c>
      <c r="AB1892">
        <v>142</v>
      </c>
      <c r="AC1892">
        <v>144</v>
      </c>
      <c r="AD1892">
        <v>143</v>
      </c>
      <c r="AE1892">
        <v>140</v>
      </c>
      <c r="AF1892">
        <v>115</v>
      </c>
      <c r="AG1892">
        <v>111</v>
      </c>
      <c r="AH1892">
        <v>119</v>
      </c>
      <c r="AI1892">
        <v>114</v>
      </c>
      <c r="AJ1892">
        <v>110</v>
      </c>
      <c r="AM1892">
        <v>144.57142857142861</v>
      </c>
      <c r="AN1892">
        <v>113.4285714285714</v>
      </c>
      <c r="AP1892">
        <v>83</v>
      </c>
      <c r="AQ1892">
        <v>130</v>
      </c>
      <c r="AR1892"/>
      <c r="AS1892"/>
      <c r="BG1892">
        <v>0</v>
      </c>
      <c r="BH1892"/>
      <c r="BL1892">
        <v>3</v>
      </c>
      <c r="BM1892">
        <v>4</v>
      </c>
      <c r="BN1892">
        <v>6</v>
      </c>
      <c r="BV1892">
        <v>0</v>
      </c>
      <c r="BW1892"/>
      <c r="CG1892">
        <v>0</v>
      </c>
      <c r="CH1892">
        <v>0</v>
      </c>
      <c r="CI1892"/>
      <c r="CJ1892">
        <v>1.4999999999999999E-2</v>
      </c>
      <c r="CQ1892" t="s">
        <v>380</v>
      </c>
      <c r="CR1892" t="s">
        <v>381</v>
      </c>
      <c r="CS1892">
        <v>0</v>
      </c>
    </row>
    <row r="1893" spans="1:97" x14ac:dyDescent="0.2">
      <c r="A1893">
        <v>2022</v>
      </c>
      <c r="B1893">
        <v>3</v>
      </c>
      <c r="C1893" s="262">
        <v>44644</v>
      </c>
      <c r="D1893">
        <v>388</v>
      </c>
      <c r="E1893">
        <v>565</v>
      </c>
      <c r="F1893">
        <v>6</v>
      </c>
      <c r="G1893" t="s">
        <v>412</v>
      </c>
      <c r="H1893" t="s">
        <v>413</v>
      </c>
      <c r="I1893" t="s">
        <v>160</v>
      </c>
      <c r="J1893">
        <v>3</v>
      </c>
      <c r="K1893">
        <v>4</v>
      </c>
      <c r="L1893">
        <v>91</v>
      </c>
      <c r="M1893">
        <v>83.72</v>
      </c>
      <c r="N1893">
        <v>98.28</v>
      </c>
      <c r="R1893">
        <v>108</v>
      </c>
      <c r="S1893">
        <v>111</v>
      </c>
      <c r="W1893">
        <v>86</v>
      </c>
      <c r="X1893">
        <v>88</v>
      </c>
      <c r="AA1893">
        <v>105</v>
      </c>
      <c r="AB1893">
        <v>109</v>
      </c>
      <c r="AC1893">
        <v>108</v>
      </c>
      <c r="AD1893">
        <v>103</v>
      </c>
      <c r="AE1893">
        <v>111</v>
      </c>
      <c r="AF1893">
        <v>84</v>
      </c>
      <c r="AG1893">
        <v>83</v>
      </c>
      <c r="AH1893">
        <v>84</v>
      </c>
      <c r="AI1893">
        <v>82</v>
      </c>
      <c r="AJ1893">
        <v>80</v>
      </c>
      <c r="AM1893">
        <v>107.8571428571429</v>
      </c>
      <c r="AN1893">
        <v>83.857142857142861</v>
      </c>
      <c r="AP1893">
        <v>83</v>
      </c>
      <c r="AQ1893">
        <v>130</v>
      </c>
      <c r="AR1893"/>
      <c r="AS1893"/>
      <c r="AW1893">
        <v>13</v>
      </c>
      <c r="AX1893">
        <v>13</v>
      </c>
      <c r="AY1893">
        <v>10</v>
      </c>
      <c r="BG1893">
        <v>0</v>
      </c>
      <c r="BH1893"/>
      <c r="BV1893">
        <v>0</v>
      </c>
      <c r="BW1893"/>
      <c r="CG1893">
        <v>0</v>
      </c>
      <c r="CH1893">
        <v>0</v>
      </c>
      <c r="CI1893"/>
      <c r="CJ1893">
        <v>1.4999999999999999E-2</v>
      </c>
      <c r="CQ1893" t="s">
        <v>380</v>
      </c>
      <c r="CR1893" t="s">
        <v>381</v>
      </c>
      <c r="CS1893">
        <v>0</v>
      </c>
    </row>
    <row r="1894" spans="1:97" x14ac:dyDescent="0.2">
      <c r="A1894">
        <v>2022</v>
      </c>
      <c r="B1894">
        <v>3</v>
      </c>
      <c r="C1894" s="262">
        <v>44644</v>
      </c>
      <c r="D1894">
        <v>388</v>
      </c>
      <c r="E1894">
        <v>566</v>
      </c>
      <c r="F1894">
        <v>6</v>
      </c>
      <c r="G1894" t="s">
        <v>414</v>
      </c>
      <c r="H1894" t="s">
        <v>415</v>
      </c>
      <c r="I1894" t="s">
        <v>160</v>
      </c>
      <c r="J1894">
        <v>3</v>
      </c>
      <c r="K1894">
        <v>4</v>
      </c>
      <c r="L1894">
        <v>34</v>
      </c>
      <c r="M1894">
        <v>31.28</v>
      </c>
      <c r="N1894">
        <v>36.72</v>
      </c>
      <c r="R1894">
        <v>25</v>
      </c>
      <c r="S1894">
        <v>29</v>
      </c>
      <c r="W1894">
        <v>22</v>
      </c>
      <c r="X1894">
        <v>22</v>
      </c>
      <c r="AA1894">
        <v>54</v>
      </c>
      <c r="AB1894">
        <v>48</v>
      </c>
      <c r="AC1894">
        <v>56</v>
      </c>
      <c r="AD1894">
        <v>64</v>
      </c>
      <c r="AE1894">
        <v>54</v>
      </c>
      <c r="AF1894">
        <v>34</v>
      </c>
      <c r="AG1894">
        <v>36</v>
      </c>
      <c r="AH1894">
        <v>41</v>
      </c>
      <c r="AI1894">
        <v>48</v>
      </c>
      <c r="AJ1894">
        <v>38</v>
      </c>
      <c r="AM1894">
        <v>47.142857142857153</v>
      </c>
      <c r="AN1894">
        <v>34.428571428571431</v>
      </c>
      <c r="AP1894">
        <v>83</v>
      </c>
      <c r="AQ1894">
        <v>130</v>
      </c>
      <c r="AR1894"/>
      <c r="AS1894"/>
      <c r="BG1894">
        <v>0</v>
      </c>
      <c r="BH1894"/>
      <c r="BV1894">
        <v>0</v>
      </c>
      <c r="BW1894"/>
      <c r="CG1894">
        <v>0</v>
      </c>
      <c r="CH1894">
        <v>0</v>
      </c>
      <c r="CI1894"/>
      <c r="CJ1894">
        <v>1.4999999999999999E-2</v>
      </c>
      <c r="CQ1894" t="s">
        <v>380</v>
      </c>
      <c r="CR1894" t="s">
        <v>381</v>
      </c>
      <c r="CS1894">
        <v>0</v>
      </c>
    </row>
    <row r="1895" spans="1:97" x14ac:dyDescent="0.2">
      <c r="A1895">
        <v>2022</v>
      </c>
      <c r="B1895">
        <v>3</v>
      </c>
      <c r="C1895" s="262">
        <v>44644</v>
      </c>
      <c r="D1895">
        <v>418</v>
      </c>
      <c r="E1895">
        <v>665</v>
      </c>
      <c r="F1895">
        <v>6</v>
      </c>
      <c r="G1895" t="s">
        <v>377</v>
      </c>
      <c r="H1895" t="s">
        <v>378</v>
      </c>
      <c r="I1895" t="s">
        <v>379</v>
      </c>
      <c r="J1895">
        <v>1</v>
      </c>
      <c r="K1895">
        <v>4</v>
      </c>
      <c r="L1895">
        <v>110</v>
      </c>
      <c r="M1895">
        <v>101.2</v>
      </c>
      <c r="N1895">
        <v>118.8</v>
      </c>
      <c r="AK1895">
        <v>152</v>
      </c>
      <c r="AL1895">
        <v>154</v>
      </c>
      <c r="AM1895"/>
      <c r="AN1895"/>
      <c r="AP1895">
        <v>21</v>
      </c>
      <c r="AQ1895">
        <v>171</v>
      </c>
      <c r="AR1895">
        <v>23.52941176470588</v>
      </c>
      <c r="AS1895">
        <v>23.52941176470588</v>
      </c>
      <c r="BG1895">
        <v>0</v>
      </c>
      <c r="BH1895"/>
      <c r="BV1895">
        <v>0</v>
      </c>
      <c r="BW1895"/>
      <c r="CG1895">
        <v>0</v>
      </c>
      <c r="CH1895">
        <v>0</v>
      </c>
      <c r="CI1895"/>
      <c r="CJ1895">
        <v>1.4999999999999999E-2</v>
      </c>
      <c r="CQ1895" t="s">
        <v>380</v>
      </c>
      <c r="CR1895" t="s">
        <v>381</v>
      </c>
      <c r="CS1895">
        <v>0</v>
      </c>
    </row>
    <row r="1896" spans="1:97" x14ac:dyDescent="0.2">
      <c r="A1896">
        <v>2022</v>
      </c>
      <c r="B1896">
        <v>3</v>
      </c>
      <c r="C1896" s="262">
        <v>44644</v>
      </c>
      <c r="D1896">
        <v>388</v>
      </c>
      <c r="E1896">
        <v>566</v>
      </c>
      <c r="F1896">
        <v>7</v>
      </c>
      <c r="G1896" t="s">
        <v>414</v>
      </c>
      <c r="H1896" t="s">
        <v>415</v>
      </c>
      <c r="I1896" t="s">
        <v>160</v>
      </c>
      <c r="J1896">
        <v>3</v>
      </c>
      <c r="K1896">
        <v>4</v>
      </c>
      <c r="L1896">
        <v>34</v>
      </c>
      <c r="M1896">
        <v>31.28</v>
      </c>
      <c r="N1896">
        <v>36.72</v>
      </c>
      <c r="Z1896">
        <v>140</v>
      </c>
      <c r="AK1896">
        <v>135</v>
      </c>
      <c r="AL1896">
        <v>133</v>
      </c>
      <c r="AM1896"/>
      <c r="AN1896"/>
      <c r="AP1896">
        <v>83</v>
      </c>
      <c r="AQ1896">
        <v>130</v>
      </c>
      <c r="AR1896">
        <v>8.8235294117647065</v>
      </c>
      <c r="AS1896">
        <v>8.8235294117647065</v>
      </c>
      <c r="BG1896">
        <v>0</v>
      </c>
      <c r="BH1896"/>
      <c r="BV1896">
        <v>0</v>
      </c>
      <c r="BW1896"/>
      <c r="CG1896">
        <v>0</v>
      </c>
      <c r="CH1896">
        <v>0</v>
      </c>
      <c r="CI1896"/>
      <c r="CJ1896">
        <v>1.4999999999999999E-2</v>
      </c>
      <c r="CQ1896" t="s">
        <v>380</v>
      </c>
      <c r="CR1896" t="s">
        <v>381</v>
      </c>
      <c r="CS1896">
        <v>0</v>
      </c>
    </row>
    <row r="1897" spans="1:97" x14ac:dyDescent="0.2">
      <c r="A1897">
        <v>2022</v>
      </c>
      <c r="B1897">
        <v>3</v>
      </c>
      <c r="C1897" s="262">
        <v>44644</v>
      </c>
      <c r="D1897">
        <v>416</v>
      </c>
      <c r="E1897">
        <v>659</v>
      </c>
      <c r="F1897">
        <v>7</v>
      </c>
      <c r="G1897" t="s">
        <v>172</v>
      </c>
      <c r="H1897" t="s">
        <v>173</v>
      </c>
      <c r="I1897" t="s">
        <v>160</v>
      </c>
      <c r="J1897">
        <v>2</v>
      </c>
      <c r="K1897">
        <v>1</v>
      </c>
      <c r="L1897">
        <v>301</v>
      </c>
      <c r="M1897">
        <v>283.24099999999999</v>
      </c>
      <c r="N1897">
        <v>322.37099999999998</v>
      </c>
      <c r="O1897">
        <v>431</v>
      </c>
      <c r="P1897">
        <v>429</v>
      </c>
      <c r="T1897">
        <v>291</v>
      </c>
      <c r="U1897">
        <v>290</v>
      </c>
      <c r="AM1897">
        <v>430</v>
      </c>
      <c r="AN1897">
        <v>290.5</v>
      </c>
      <c r="AP1897">
        <v>55</v>
      </c>
      <c r="AQ1897">
        <v>131</v>
      </c>
      <c r="AR1897"/>
      <c r="AS1897"/>
      <c r="AV1897">
        <v>450</v>
      </c>
      <c r="AW1897">
        <v>2</v>
      </c>
      <c r="AX1897">
        <v>2</v>
      </c>
      <c r="AY1897">
        <v>2</v>
      </c>
      <c r="BG1897">
        <v>0</v>
      </c>
      <c r="BH1897">
        <v>450</v>
      </c>
      <c r="BV1897">
        <v>0</v>
      </c>
      <c r="BW1897"/>
      <c r="CG1897">
        <v>0</v>
      </c>
      <c r="CH1897">
        <v>0</v>
      </c>
      <c r="CI1897"/>
      <c r="CJ1897">
        <v>1.4999999999999999E-2</v>
      </c>
      <c r="CQ1897" t="s">
        <v>174</v>
      </c>
      <c r="CR1897" t="s">
        <v>175</v>
      </c>
      <c r="CS1897">
        <v>0</v>
      </c>
    </row>
    <row r="1898" spans="1:97" x14ac:dyDescent="0.2">
      <c r="A1898">
        <v>2022</v>
      </c>
      <c r="B1898">
        <v>3</v>
      </c>
      <c r="C1898" s="262">
        <v>44644</v>
      </c>
      <c r="D1898">
        <v>380</v>
      </c>
      <c r="E1898">
        <v>444</v>
      </c>
      <c r="F1898">
        <v>8</v>
      </c>
      <c r="G1898" t="s">
        <v>452</v>
      </c>
      <c r="H1898" t="s">
        <v>453</v>
      </c>
      <c r="I1898" t="s">
        <v>160</v>
      </c>
      <c r="J1898">
        <v>4</v>
      </c>
      <c r="K1898">
        <v>2</v>
      </c>
      <c r="L1898">
        <v>166</v>
      </c>
      <c r="M1898">
        <v>159.02799999999999</v>
      </c>
      <c r="N1898">
        <v>175.96</v>
      </c>
      <c r="Y1898">
        <v>157</v>
      </c>
      <c r="Z1898">
        <v>153</v>
      </c>
      <c r="AK1898">
        <v>157</v>
      </c>
      <c r="AL1898">
        <v>153</v>
      </c>
      <c r="AM1898"/>
      <c r="AN1898"/>
      <c r="AP1898">
        <v>90</v>
      </c>
      <c r="AQ1898">
        <v>160</v>
      </c>
      <c r="AR1898">
        <v>5.806451612903226</v>
      </c>
      <c r="AS1898">
        <v>5.806451612903226</v>
      </c>
      <c r="BG1898">
        <v>0</v>
      </c>
      <c r="BH1898"/>
      <c r="BV1898">
        <v>0</v>
      </c>
      <c r="BW1898"/>
      <c r="CG1898">
        <v>0</v>
      </c>
      <c r="CH1898">
        <v>0</v>
      </c>
      <c r="CI1898"/>
      <c r="CJ1898">
        <v>1.4999999999999999E-2</v>
      </c>
      <c r="CQ1898" t="s">
        <v>380</v>
      </c>
      <c r="CR1898" t="s">
        <v>381</v>
      </c>
      <c r="CS1898">
        <v>0</v>
      </c>
    </row>
    <row r="1899" spans="1:97" x14ac:dyDescent="0.2">
      <c r="A1899">
        <v>2022</v>
      </c>
      <c r="B1899">
        <v>3</v>
      </c>
      <c r="C1899" s="262">
        <v>44644</v>
      </c>
      <c r="D1899">
        <v>227</v>
      </c>
      <c r="E1899">
        <v>155</v>
      </c>
      <c r="F1899">
        <v>28</v>
      </c>
      <c r="G1899" t="s">
        <v>315</v>
      </c>
      <c r="H1899" t="s">
        <v>316</v>
      </c>
      <c r="I1899" t="s">
        <v>317</v>
      </c>
      <c r="J1899">
        <v>3</v>
      </c>
      <c r="K1899">
        <v>2</v>
      </c>
      <c r="L1899">
        <v>122</v>
      </c>
      <c r="M1899">
        <v>113.46</v>
      </c>
      <c r="N1899">
        <v>130.54</v>
      </c>
      <c r="O1899">
        <v>177</v>
      </c>
      <c r="P1899">
        <v>172</v>
      </c>
      <c r="Q1899">
        <v>179</v>
      </c>
      <c r="T1899">
        <v>128</v>
      </c>
      <c r="U1899">
        <v>125</v>
      </c>
      <c r="V1899">
        <v>122</v>
      </c>
      <c r="Z1899">
        <v>127</v>
      </c>
      <c r="AM1899">
        <v>176</v>
      </c>
      <c r="AN1899">
        <v>125</v>
      </c>
      <c r="AP1899">
        <v>80</v>
      </c>
      <c r="AQ1899">
        <v>135</v>
      </c>
      <c r="AR1899">
        <v>9.4488188976377945</v>
      </c>
      <c r="AS1899">
        <v>9.4488188976377945</v>
      </c>
      <c r="AV1899">
        <v>1512</v>
      </c>
      <c r="AW1899">
        <v>6</v>
      </c>
      <c r="AX1899">
        <v>6</v>
      </c>
      <c r="AY1899">
        <v>6</v>
      </c>
      <c r="BG1899">
        <v>0</v>
      </c>
      <c r="BH1899">
        <v>1512</v>
      </c>
      <c r="BK1899">
        <v>384</v>
      </c>
      <c r="BV1899">
        <v>0</v>
      </c>
      <c r="BW1899">
        <v>384</v>
      </c>
      <c r="CG1899">
        <v>0</v>
      </c>
      <c r="CH1899">
        <v>0</v>
      </c>
      <c r="CI1899">
        <v>1896</v>
      </c>
      <c r="CJ1899">
        <v>0.02</v>
      </c>
      <c r="CQ1899" t="s">
        <v>169</v>
      </c>
      <c r="CR1899" t="s">
        <v>170</v>
      </c>
      <c r="CS1899">
        <v>0</v>
      </c>
    </row>
    <row r="1900" spans="1:97" x14ac:dyDescent="0.2">
      <c r="A1900">
        <v>2022</v>
      </c>
      <c r="B1900">
        <v>3</v>
      </c>
      <c r="C1900" s="262">
        <v>44644</v>
      </c>
      <c r="D1900">
        <v>433</v>
      </c>
      <c r="E1900">
        <v>452</v>
      </c>
      <c r="F1900">
        <v>46</v>
      </c>
      <c r="G1900" t="s">
        <v>474</v>
      </c>
      <c r="H1900" t="s">
        <v>475</v>
      </c>
      <c r="I1900" t="s">
        <v>201</v>
      </c>
      <c r="J1900">
        <v>4</v>
      </c>
      <c r="K1900">
        <v>2</v>
      </c>
      <c r="L1900">
        <v>270</v>
      </c>
      <c r="M1900">
        <v>251.1</v>
      </c>
      <c r="N1900">
        <v>288.89999999999998</v>
      </c>
      <c r="AM1900"/>
      <c r="AN1900"/>
      <c r="AP1900">
        <v>96</v>
      </c>
      <c r="AQ1900">
        <v>150</v>
      </c>
      <c r="AR1900"/>
      <c r="AS1900"/>
      <c r="BG1900">
        <v>0</v>
      </c>
      <c r="BH1900"/>
      <c r="BK1900">
        <v>1280</v>
      </c>
      <c r="BV1900">
        <v>0</v>
      </c>
      <c r="BW1900">
        <v>1280</v>
      </c>
      <c r="CG1900">
        <v>0</v>
      </c>
      <c r="CH1900">
        <v>0</v>
      </c>
      <c r="CI1900"/>
      <c r="CJ1900">
        <v>0.02</v>
      </c>
      <c r="CQ1900" t="s">
        <v>169</v>
      </c>
      <c r="CR1900" t="s">
        <v>170</v>
      </c>
      <c r="CS1900">
        <v>0</v>
      </c>
    </row>
    <row r="1901" spans="1:97" x14ac:dyDescent="0.2">
      <c r="A1901">
        <v>2022</v>
      </c>
      <c r="B1901">
        <v>3</v>
      </c>
      <c r="C1901" s="262">
        <v>44644</v>
      </c>
      <c r="D1901">
        <v>433</v>
      </c>
      <c r="E1901">
        <v>453</v>
      </c>
      <c r="F1901">
        <v>46</v>
      </c>
      <c r="G1901" t="s">
        <v>472</v>
      </c>
      <c r="H1901" t="s">
        <v>473</v>
      </c>
      <c r="I1901" t="s">
        <v>201</v>
      </c>
      <c r="J1901">
        <v>4</v>
      </c>
      <c r="K1901">
        <v>2</v>
      </c>
      <c r="L1901">
        <v>175</v>
      </c>
      <c r="M1901">
        <v>162.75</v>
      </c>
      <c r="N1901">
        <v>187.25</v>
      </c>
      <c r="AM1901"/>
      <c r="AN1901"/>
      <c r="AP1901">
        <v>96</v>
      </c>
      <c r="AQ1901">
        <v>150</v>
      </c>
      <c r="AR1901"/>
      <c r="AS1901"/>
      <c r="BG1901">
        <v>0</v>
      </c>
      <c r="BH1901"/>
      <c r="BK1901">
        <v>1280</v>
      </c>
      <c r="BV1901">
        <v>0</v>
      </c>
      <c r="BW1901">
        <v>1280</v>
      </c>
      <c r="CG1901">
        <v>0</v>
      </c>
      <c r="CH1901">
        <v>0</v>
      </c>
      <c r="CI1901"/>
      <c r="CJ1901">
        <v>0.02</v>
      </c>
      <c r="CQ1901" t="s">
        <v>169</v>
      </c>
      <c r="CR1901" t="s">
        <v>170</v>
      </c>
      <c r="CS1901">
        <v>0</v>
      </c>
    </row>
    <row r="1902" spans="1:97" x14ac:dyDescent="0.2">
      <c r="A1902">
        <v>2022</v>
      </c>
      <c r="B1902">
        <v>3</v>
      </c>
      <c r="C1902" s="262">
        <v>44644</v>
      </c>
      <c r="D1902">
        <v>334</v>
      </c>
      <c r="E1902">
        <v>254</v>
      </c>
      <c r="F1902">
        <v>49</v>
      </c>
      <c r="G1902" t="s">
        <v>200</v>
      </c>
      <c r="H1902" t="s">
        <v>168</v>
      </c>
      <c r="I1902" t="s">
        <v>201</v>
      </c>
      <c r="J1902">
        <v>4</v>
      </c>
      <c r="K1902">
        <v>2</v>
      </c>
      <c r="L1902">
        <v>203</v>
      </c>
      <c r="M1902">
        <v>188.79</v>
      </c>
      <c r="N1902">
        <v>217.21</v>
      </c>
      <c r="O1902">
        <v>263</v>
      </c>
      <c r="P1902">
        <v>277</v>
      </c>
      <c r="R1902">
        <v>267</v>
      </c>
      <c r="S1902">
        <v>288</v>
      </c>
      <c r="T1902">
        <v>193</v>
      </c>
      <c r="U1902">
        <v>195</v>
      </c>
      <c r="W1902">
        <v>193</v>
      </c>
      <c r="X1902">
        <v>208</v>
      </c>
      <c r="Y1902">
        <v>142</v>
      </c>
      <c r="AM1902">
        <v>273.75</v>
      </c>
      <c r="AN1902">
        <v>197.25</v>
      </c>
      <c r="AP1902">
        <v>94</v>
      </c>
      <c r="AQ1902">
        <v>153</v>
      </c>
      <c r="AR1902">
        <v>6.3380281690140849</v>
      </c>
      <c r="AS1902">
        <v>6.3380281690140849</v>
      </c>
      <c r="AV1902">
        <v>2220</v>
      </c>
      <c r="AW1902">
        <v>5</v>
      </c>
      <c r="AX1902">
        <v>7</v>
      </c>
      <c r="AY1902">
        <v>8</v>
      </c>
      <c r="BG1902">
        <v>0</v>
      </c>
      <c r="BH1902">
        <v>2220</v>
      </c>
      <c r="BK1902">
        <v>1080</v>
      </c>
      <c r="BV1902">
        <v>0</v>
      </c>
      <c r="BW1902">
        <v>1080</v>
      </c>
      <c r="CG1902">
        <v>0</v>
      </c>
      <c r="CH1902">
        <v>0</v>
      </c>
      <c r="CI1902">
        <v>3300</v>
      </c>
      <c r="CJ1902">
        <v>0.02</v>
      </c>
      <c r="CQ1902" t="s">
        <v>169</v>
      </c>
      <c r="CR1902" t="s">
        <v>170</v>
      </c>
      <c r="CS1902">
        <v>0</v>
      </c>
    </row>
    <row r="1903" spans="1:97" x14ac:dyDescent="0.2">
      <c r="A1903">
        <v>2022</v>
      </c>
      <c r="B1903">
        <v>3</v>
      </c>
      <c r="C1903" s="262">
        <v>44647</v>
      </c>
      <c r="D1903">
        <v>167</v>
      </c>
      <c r="E1903">
        <v>308</v>
      </c>
      <c r="F1903">
        <v>2</v>
      </c>
      <c r="G1903" t="s">
        <v>202</v>
      </c>
      <c r="H1903" t="s">
        <v>203</v>
      </c>
      <c r="I1903" t="s">
        <v>204</v>
      </c>
      <c r="J1903">
        <v>2</v>
      </c>
      <c r="K1903">
        <v>1</v>
      </c>
      <c r="L1903">
        <v>297</v>
      </c>
      <c r="M1903">
        <v>276.20999999999998</v>
      </c>
      <c r="N1903">
        <v>317.79000000000002</v>
      </c>
      <c r="P1903">
        <v>345</v>
      </c>
      <c r="Q1903">
        <v>362</v>
      </c>
      <c r="R1903">
        <v>368</v>
      </c>
      <c r="S1903">
        <v>366</v>
      </c>
      <c r="U1903">
        <v>309</v>
      </c>
      <c r="V1903">
        <v>316</v>
      </c>
      <c r="W1903">
        <v>332</v>
      </c>
      <c r="X1903">
        <v>307</v>
      </c>
      <c r="Y1903">
        <v>375</v>
      </c>
      <c r="Z1903">
        <v>382</v>
      </c>
      <c r="AA1903">
        <v>450</v>
      </c>
      <c r="AB1903">
        <v>365</v>
      </c>
      <c r="AC1903">
        <v>372</v>
      </c>
      <c r="AD1903">
        <v>382</v>
      </c>
      <c r="AE1903">
        <v>391</v>
      </c>
      <c r="AF1903">
        <v>392</v>
      </c>
      <c r="AG1903">
        <v>335</v>
      </c>
      <c r="AH1903">
        <v>346</v>
      </c>
      <c r="AI1903">
        <v>351</v>
      </c>
      <c r="AJ1903">
        <v>346</v>
      </c>
      <c r="AK1903">
        <v>275</v>
      </c>
      <c r="AM1903">
        <v>377.88888888888891</v>
      </c>
      <c r="AN1903">
        <v>337.11111111111109</v>
      </c>
      <c r="AP1903">
        <v>52</v>
      </c>
      <c r="AQ1903">
        <v>277</v>
      </c>
      <c r="AR1903">
        <v>5.2325581395348841</v>
      </c>
      <c r="AS1903">
        <v>5.2325581395348841</v>
      </c>
      <c r="AV1903">
        <v>400</v>
      </c>
      <c r="AW1903">
        <v>3</v>
      </c>
      <c r="AX1903">
        <v>3</v>
      </c>
      <c r="AY1903">
        <v>3</v>
      </c>
      <c r="BG1903">
        <v>0</v>
      </c>
      <c r="BH1903">
        <v>400</v>
      </c>
      <c r="BK1903">
        <v>560</v>
      </c>
      <c r="BL1903">
        <v>1</v>
      </c>
      <c r="BM1903">
        <v>1</v>
      </c>
      <c r="BN1903">
        <v>1</v>
      </c>
      <c r="BO1903">
        <v>1</v>
      </c>
      <c r="BV1903">
        <v>0</v>
      </c>
      <c r="BW1903">
        <v>560</v>
      </c>
      <c r="BX1903">
        <v>4</v>
      </c>
      <c r="BY1903">
        <v>4</v>
      </c>
      <c r="BZ1903">
        <v>4</v>
      </c>
      <c r="CG1903">
        <v>0</v>
      </c>
      <c r="CH1903">
        <v>0</v>
      </c>
      <c r="CI1903">
        <v>960</v>
      </c>
      <c r="CJ1903">
        <v>1.4999999999999999E-2</v>
      </c>
      <c r="CQ1903" t="s">
        <v>169</v>
      </c>
      <c r="CR1903" t="s">
        <v>179</v>
      </c>
      <c r="CS1903">
        <v>0</v>
      </c>
    </row>
    <row r="1904" spans="1:97" x14ac:dyDescent="0.2">
      <c r="A1904">
        <v>2022</v>
      </c>
      <c r="B1904">
        <v>3</v>
      </c>
      <c r="C1904" s="262">
        <v>44647</v>
      </c>
      <c r="D1904">
        <v>384</v>
      </c>
      <c r="E1904">
        <v>556</v>
      </c>
      <c r="F1904">
        <v>2</v>
      </c>
      <c r="G1904" t="s">
        <v>187</v>
      </c>
      <c r="H1904" t="s">
        <v>188</v>
      </c>
      <c r="I1904" t="s">
        <v>160</v>
      </c>
      <c r="J1904">
        <v>1</v>
      </c>
      <c r="K1904">
        <v>6</v>
      </c>
      <c r="L1904">
        <v>1066</v>
      </c>
      <c r="M1904">
        <v>1003.106</v>
      </c>
      <c r="N1904">
        <v>1141.6859999999999</v>
      </c>
      <c r="AM1904"/>
      <c r="AN1904"/>
      <c r="AP1904">
        <v>21</v>
      </c>
      <c r="AQ1904">
        <v>180</v>
      </c>
      <c r="AR1904"/>
      <c r="AS1904"/>
      <c r="AV1904">
        <v>192</v>
      </c>
      <c r="AW1904">
        <v>30</v>
      </c>
      <c r="AX1904">
        <v>30</v>
      </c>
      <c r="AY1904">
        <v>10</v>
      </c>
      <c r="AZ1904">
        <v>10</v>
      </c>
      <c r="BA1904">
        <v>10</v>
      </c>
      <c r="BG1904">
        <v>0</v>
      </c>
      <c r="BH1904">
        <v>192</v>
      </c>
      <c r="BK1904">
        <v>192</v>
      </c>
      <c r="BL1904">
        <v>6</v>
      </c>
      <c r="BM1904">
        <v>4</v>
      </c>
      <c r="BN1904">
        <v>4</v>
      </c>
      <c r="BO1904">
        <v>4</v>
      </c>
      <c r="BP1904">
        <v>6</v>
      </c>
      <c r="BV1904">
        <v>0</v>
      </c>
      <c r="BW1904">
        <v>192</v>
      </c>
      <c r="BX1904">
        <v>6</v>
      </c>
      <c r="BY1904">
        <v>5</v>
      </c>
      <c r="BZ1904">
        <v>2</v>
      </c>
      <c r="CA1904">
        <v>2</v>
      </c>
      <c r="CB1904">
        <v>2</v>
      </c>
      <c r="CG1904">
        <v>0</v>
      </c>
      <c r="CH1904">
        <v>0</v>
      </c>
      <c r="CI1904">
        <v>384</v>
      </c>
      <c r="CJ1904">
        <v>1.4999999999999999E-2</v>
      </c>
      <c r="CQ1904" t="s">
        <v>174</v>
      </c>
      <c r="CR1904" t="s">
        <v>175</v>
      </c>
      <c r="CS1904">
        <v>0</v>
      </c>
    </row>
    <row r="1905" spans="1:97" x14ac:dyDescent="0.2">
      <c r="A1905">
        <v>2022</v>
      </c>
      <c r="B1905">
        <v>3</v>
      </c>
      <c r="C1905" s="262">
        <v>44647</v>
      </c>
      <c r="D1905">
        <v>384</v>
      </c>
      <c r="E1905">
        <v>556</v>
      </c>
      <c r="F1905">
        <v>3</v>
      </c>
      <c r="G1905" t="s">
        <v>187</v>
      </c>
      <c r="H1905" t="s">
        <v>188</v>
      </c>
      <c r="I1905" t="s">
        <v>160</v>
      </c>
      <c r="J1905">
        <v>1</v>
      </c>
      <c r="K1905">
        <v>6</v>
      </c>
      <c r="L1905">
        <v>1066</v>
      </c>
      <c r="M1905">
        <v>1003.106</v>
      </c>
      <c r="N1905">
        <v>1141.6859999999999</v>
      </c>
      <c r="P1905">
        <v>1782</v>
      </c>
      <c r="Q1905">
        <v>1752</v>
      </c>
      <c r="R1905">
        <v>1703</v>
      </c>
      <c r="S1905">
        <v>1709</v>
      </c>
      <c r="U1905">
        <v>1386</v>
      </c>
      <c r="V1905">
        <v>1304</v>
      </c>
      <c r="W1905">
        <v>1330</v>
      </c>
      <c r="X1905">
        <v>1226</v>
      </c>
      <c r="AA1905">
        <v>1854</v>
      </c>
      <c r="AB1905">
        <v>1702</v>
      </c>
      <c r="AC1905">
        <v>1597</v>
      </c>
      <c r="AD1905">
        <v>1620</v>
      </c>
      <c r="AE1905">
        <v>1615</v>
      </c>
      <c r="AF1905">
        <v>1337</v>
      </c>
      <c r="AG1905">
        <v>1313</v>
      </c>
      <c r="AH1905">
        <v>1315</v>
      </c>
      <c r="AI1905">
        <v>1323</v>
      </c>
      <c r="AJ1905">
        <v>1312</v>
      </c>
      <c r="AM1905">
        <v>1703.7777777777781</v>
      </c>
      <c r="AN1905">
        <v>1316.2222222222219</v>
      </c>
      <c r="AP1905">
        <v>21</v>
      </c>
      <c r="AQ1905">
        <v>180</v>
      </c>
      <c r="AR1905"/>
      <c r="AS1905"/>
      <c r="BG1905">
        <v>0</v>
      </c>
      <c r="BH1905"/>
      <c r="BV1905">
        <v>0</v>
      </c>
      <c r="BW1905"/>
      <c r="CG1905">
        <v>0</v>
      </c>
      <c r="CH1905">
        <v>0</v>
      </c>
      <c r="CI1905"/>
      <c r="CJ1905">
        <v>1.4999999999999999E-2</v>
      </c>
      <c r="CQ1905" t="s">
        <v>174</v>
      </c>
      <c r="CR1905" t="s">
        <v>175</v>
      </c>
      <c r="CS1905">
        <v>0</v>
      </c>
    </row>
    <row r="1906" spans="1:97" x14ac:dyDescent="0.2">
      <c r="A1906">
        <v>2022</v>
      </c>
      <c r="B1906">
        <v>3</v>
      </c>
      <c r="C1906" s="262">
        <v>44647</v>
      </c>
      <c r="D1906">
        <v>384</v>
      </c>
      <c r="E1906">
        <v>557</v>
      </c>
      <c r="F1906">
        <v>3</v>
      </c>
      <c r="G1906" t="s">
        <v>189</v>
      </c>
      <c r="H1906" t="s">
        <v>190</v>
      </c>
      <c r="I1906" t="s">
        <v>160</v>
      </c>
      <c r="J1906">
        <v>1</v>
      </c>
      <c r="K1906">
        <v>6</v>
      </c>
      <c r="L1906">
        <v>182</v>
      </c>
      <c r="M1906">
        <v>171.262</v>
      </c>
      <c r="N1906">
        <v>194.922</v>
      </c>
      <c r="Y1906">
        <v>150</v>
      </c>
      <c r="Z1906">
        <v>148</v>
      </c>
      <c r="AK1906">
        <v>131</v>
      </c>
      <c r="AL1906">
        <v>132</v>
      </c>
      <c r="AM1906"/>
      <c r="AN1906"/>
      <c r="AP1906">
        <v>21</v>
      </c>
      <c r="AQ1906">
        <v>180</v>
      </c>
      <c r="AR1906">
        <v>25.714285714285719</v>
      </c>
      <c r="AS1906">
        <v>25.714285714285719</v>
      </c>
      <c r="BG1906">
        <v>0</v>
      </c>
      <c r="BH1906"/>
      <c r="BV1906">
        <v>0</v>
      </c>
      <c r="BW1906"/>
      <c r="CG1906">
        <v>0</v>
      </c>
      <c r="CH1906">
        <v>0</v>
      </c>
      <c r="CI1906"/>
      <c r="CJ1906">
        <v>1.4999999999999999E-2</v>
      </c>
      <c r="CQ1906" t="s">
        <v>174</v>
      </c>
      <c r="CR1906" t="s">
        <v>175</v>
      </c>
      <c r="CS1906">
        <v>0</v>
      </c>
    </row>
    <row r="1907" spans="1:97" x14ac:dyDescent="0.2">
      <c r="A1907">
        <v>2022</v>
      </c>
      <c r="B1907">
        <v>3</v>
      </c>
      <c r="C1907" s="262">
        <v>44647</v>
      </c>
      <c r="D1907">
        <v>423</v>
      </c>
      <c r="E1907">
        <v>669</v>
      </c>
      <c r="F1907">
        <v>3</v>
      </c>
      <c r="G1907" t="s">
        <v>247</v>
      </c>
      <c r="H1907" t="s">
        <v>248</v>
      </c>
      <c r="I1907" t="s">
        <v>160</v>
      </c>
      <c r="J1907">
        <v>2</v>
      </c>
      <c r="K1907">
        <v>2</v>
      </c>
      <c r="L1907">
        <v>954</v>
      </c>
      <c r="M1907">
        <v>897.71400000000006</v>
      </c>
      <c r="N1907">
        <v>1021.734</v>
      </c>
      <c r="P1907">
        <v>1784</v>
      </c>
      <c r="U1907">
        <v>1017</v>
      </c>
      <c r="AM1907">
        <v>1784</v>
      </c>
      <c r="AN1907">
        <v>1017</v>
      </c>
      <c r="AP1907">
        <v>40</v>
      </c>
      <c r="AQ1907">
        <v>180</v>
      </c>
      <c r="AR1907"/>
      <c r="AS1907"/>
      <c r="BG1907">
        <v>0</v>
      </c>
      <c r="BH1907"/>
      <c r="BV1907">
        <v>0</v>
      </c>
      <c r="BW1907"/>
      <c r="CG1907">
        <v>0</v>
      </c>
      <c r="CH1907">
        <v>0</v>
      </c>
      <c r="CI1907"/>
      <c r="CJ1907">
        <v>1.4999999999999999E-2</v>
      </c>
      <c r="CQ1907" t="s">
        <v>174</v>
      </c>
      <c r="CR1907" t="s">
        <v>175</v>
      </c>
      <c r="CS1907">
        <v>0</v>
      </c>
    </row>
    <row r="1908" spans="1:97" x14ac:dyDescent="0.2">
      <c r="A1908">
        <v>2022</v>
      </c>
      <c r="B1908">
        <v>3</v>
      </c>
      <c r="C1908" s="262">
        <v>44647</v>
      </c>
      <c r="D1908">
        <v>47</v>
      </c>
      <c r="E1908">
        <v>122</v>
      </c>
      <c r="F1908">
        <v>4</v>
      </c>
      <c r="G1908" t="s">
        <v>224</v>
      </c>
      <c r="H1908" t="s">
        <v>225</v>
      </c>
      <c r="I1908" t="s">
        <v>221</v>
      </c>
      <c r="J1908">
        <v>2</v>
      </c>
      <c r="K1908">
        <v>1</v>
      </c>
      <c r="L1908">
        <v>280</v>
      </c>
      <c r="M1908">
        <v>267.39999999999998</v>
      </c>
      <c r="N1908">
        <v>292.60000000000002</v>
      </c>
      <c r="P1908">
        <v>359</v>
      </c>
      <c r="Q1908">
        <v>368</v>
      </c>
      <c r="U1908">
        <v>285</v>
      </c>
      <c r="V1908">
        <v>297</v>
      </c>
      <c r="Y1908">
        <v>114</v>
      </c>
      <c r="AM1908">
        <v>363.5</v>
      </c>
      <c r="AN1908">
        <v>291</v>
      </c>
      <c r="AP1908">
        <v>64</v>
      </c>
      <c r="AQ1908">
        <v>113</v>
      </c>
      <c r="AR1908">
        <v>15.789473684210529</v>
      </c>
      <c r="AS1908">
        <v>15.789473684210529</v>
      </c>
      <c r="AV1908">
        <v>100</v>
      </c>
      <c r="AW1908">
        <v>3</v>
      </c>
      <c r="AX1908">
        <v>2</v>
      </c>
      <c r="AY1908">
        <v>2</v>
      </c>
      <c r="BG1908">
        <v>0</v>
      </c>
      <c r="BH1908">
        <v>100</v>
      </c>
      <c r="BV1908">
        <v>0</v>
      </c>
      <c r="BW1908"/>
      <c r="CG1908">
        <v>0</v>
      </c>
      <c r="CH1908">
        <v>0</v>
      </c>
      <c r="CI1908"/>
      <c r="CJ1908">
        <v>1.4999999999999999E-2</v>
      </c>
      <c r="CQ1908" t="s">
        <v>174</v>
      </c>
      <c r="CR1908" t="s">
        <v>222</v>
      </c>
      <c r="CS1908">
        <v>0</v>
      </c>
    </row>
    <row r="1909" spans="1:97" x14ac:dyDescent="0.2">
      <c r="A1909">
        <v>2022</v>
      </c>
      <c r="B1909">
        <v>3</v>
      </c>
      <c r="C1909" s="262">
        <v>44647</v>
      </c>
      <c r="D1909">
        <v>419</v>
      </c>
      <c r="E1909">
        <v>670</v>
      </c>
      <c r="F1909">
        <v>4</v>
      </c>
      <c r="G1909" t="s">
        <v>212</v>
      </c>
      <c r="H1909" t="s">
        <v>213</v>
      </c>
      <c r="I1909" t="s">
        <v>160</v>
      </c>
      <c r="J1909">
        <v>4</v>
      </c>
      <c r="K1909">
        <v>2</v>
      </c>
      <c r="L1909">
        <v>298</v>
      </c>
      <c r="M1909">
        <v>280.41800000000001</v>
      </c>
      <c r="N1909">
        <v>319.15800000000002</v>
      </c>
      <c r="AA1909">
        <v>482</v>
      </c>
      <c r="AB1909">
        <v>481</v>
      </c>
      <c r="AC1909">
        <v>472</v>
      </c>
      <c r="AD1909">
        <v>463</v>
      </c>
      <c r="AE1909">
        <v>468</v>
      </c>
      <c r="AF1909">
        <v>325</v>
      </c>
      <c r="AG1909">
        <v>322</v>
      </c>
      <c r="AH1909">
        <v>318</v>
      </c>
      <c r="AI1909">
        <v>325</v>
      </c>
      <c r="AJ1909">
        <v>341</v>
      </c>
      <c r="AL1909">
        <v>155</v>
      </c>
      <c r="AM1909">
        <v>473.2</v>
      </c>
      <c r="AN1909">
        <v>326.2</v>
      </c>
      <c r="AP1909">
        <v>96</v>
      </c>
      <c r="AQ1909">
        <v>150</v>
      </c>
      <c r="AR1909">
        <v>5.806451612903226</v>
      </c>
      <c r="AS1909">
        <v>5.806451612903226</v>
      </c>
      <c r="AW1909">
        <v>8</v>
      </c>
      <c r="AX1909">
        <v>4</v>
      </c>
      <c r="AY1909">
        <v>4</v>
      </c>
      <c r="BG1909">
        <v>0</v>
      </c>
      <c r="BH1909"/>
      <c r="BK1909">
        <v>408</v>
      </c>
      <c r="BL1909">
        <v>10</v>
      </c>
      <c r="BM1909">
        <v>18</v>
      </c>
      <c r="BN1909">
        <v>8</v>
      </c>
      <c r="BO1909">
        <v>4</v>
      </c>
      <c r="BP1909">
        <v>10</v>
      </c>
      <c r="BV1909">
        <v>0</v>
      </c>
      <c r="BW1909">
        <v>408</v>
      </c>
      <c r="BX1909">
        <v>9</v>
      </c>
      <c r="BY1909">
        <v>11</v>
      </c>
      <c r="BZ1909">
        <v>6</v>
      </c>
      <c r="CG1909">
        <v>0</v>
      </c>
      <c r="CH1909">
        <v>0</v>
      </c>
      <c r="CI1909"/>
      <c r="CJ1909">
        <v>1.4999999999999999E-2</v>
      </c>
      <c r="CQ1909" t="s">
        <v>174</v>
      </c>
      <c r="CR1909" t="s">
        <v>175</v>
      </c>
      <c r="CS1909">
        <v>0</v>
      </c>
    </row>
    <row r="1910" spans="1:97" x14ac:dyDescent="0.2">
      <c r="A1910">
        <v>2022</v>
      </c>
      <c r="B1910">
        <v>3</v>
      </c>
      <c r="C1910" s="262">
        <v>44647</v>
      </c>
      <c r="D1910">
        <v>418</v>
      </c>
      <c r="E1910">
        <v>662</v>
      </c>
      <c r="F1910">
        <v>5</v>
      </c>
      <c r="G1910" t="s">
        <v>454</v>
      </c>
      <c r="H1910" t="s">
        <v>455</v>
      </c>
      <c r="I1910" t="s">
        <v>379</v>
      </c>
      <c r="J1910">
        <v>1</v>
      </c>
      <c r="K1910">
        <v>4</v>
      </c>
      <c r="L1910">
        <v>386</v>
      </c>
      <c r="M1910">
        <v>355.12</v>
      </c>
      <c r="N1910">
        <v>416.88</v>
      </c>
      <c r="P1910">
        <v>613</v>
      </c>
      <c r="Q1910">
        <v>503</v>
      </c>
      <c r="R1910">
        <v>511</v>
      </c>
      <c r="S1910">
        <v>519</v>
      </c>
      <c r="U1910">
        <v>422</v>
      </c>
      <c r="V1910">
        <v>384</v>
      </c>
      <c r="W1910">
        <v>359</v>
      </c>
      <c r="X1910">
        <v>363</v>
      </c>
      <c r="AA1910">
        <v>563</v>
      </c>
      <c r="AB1910">
        <v>571</v>
      </c>
      <c r="AD1910">
        <v>569</v>
      </c>
      <c r="AE1910">
        <v>571</v>
      </c>
      <c r="AF1910">
        <v>413</v>
      </c>
      <c r="AG1910">
        <v>410</v>
      </c>
      <c r="AI1910">
        <v>400</v>
      </c>
      <c r="AJ1910">
        <v>395</v>
      </c>
      <c r="AM1910">
        <v>552.5</v>
      </c>
      <c r="AN1910">
        <v>393.25</v>
      </c>
      <c r="AP1910">
        <v>21</v>
      </c>
      <c r="AQ1910">
        <v>171</v>
      </c>
      <c r="AR1910"/>
      <c r="AS1910"/>
      <c r="AV1910">
        <v>368</v>
      </c>
      <c r="AW1910">
        <v>10</v>
      </c>
      <c r="AX1910">
        <v>7</v>
      </c>
      <c r="AY1910">
        <v>7</v>
      </c>
      <c r="BG1910">
        <v>0</v>
      </c>
      <c r="BH1910">
        <v>368</v>
      </c>
      <c r="BK1910">
        <v>240</v>
      </c>
      <c r="BL1910">
        <v>3</v>
      </c>
      <c r="BM1910">
        <v>4</v>
      </c>
      <c r="BN1910">
        <v>1</v>
      </c>
      <c r="BO1910">
        <v>4</v>
      </c>
      <c r="BP1910">
        <v>2</v>
      </c>
      <c r="BV1910">
        <v>0</v>
      </c>
      <c r="BW1910">
        <v>240</v>
      </c>
      <c r="BX1910">
        <v>3</v>
      </c>
      <c r="BY1910">
        <v>2</v>
      </c>
      <c r="BZ1910">
        <v>2</v>
      </c>
      <c r="CG1910">
        <v>0</v>
      </c>
      <c r="CH1910">
        <v>0</v>
      </c>
      <c r="CI1910">
        <v>608</v>
      </c>
      <c r="CJ1910">
        <v>1.4999999999999999E-2</v>
      </c>
      <c r="CQ1910" t="s">
        <v>380</v>
      </c>
      <c r="CR1910" t="s">
        <v>381</v>
      </c>
      <c r="CS1910">
        <v>0</v>
      </c>
    </row>
    <row r="1911" spans="1:97" x14ac:dyDescent="0.2">
      <c r="A1911">
        <v>2022</v>
      </c>
      <c r="B1911">
        <v>3</v>
      </c>
      <c r="C1911" s="262">
        <v>44647</v>
      </c>
      <c r="D1911">
        <v>418</v>
      </c>
      <c r="E1911">
        <v>663</v>
      </c>
      <c r="F1911">
        <v>5</v>
      </c>
      <c r="G1911" t="s">
        <v>456</v>
      </c>
      <c r="H1911" t="s">
        <v>457</v>
      </c>
      <c r="I1911" t="s">
        <v>379</v>
      </c>
      <c r="J1911">
        <v>1</v>
      </c>
      <c r="K1911">
        <v>4</v>
      </c>
      <c r="L1911">
        <v>341</v>
      </c>
      <c r="M1911">
        <v>313.72000000000003</v>
      </c>
      <c r="N1911">
        <v>368.28</v>
      </c>
      <c r="P1911">
        <v>660</v>
      </c>
      <c r="Q1911">
        <v>474</v>
      </c>
      <c r="R1911">
        <v>485</v>
      </c>
      <c r="S1911">
        <v>590</v>
      </c>
      <c r="U1911">
        <v>377</v>
      </c>
      <c r="V1911">
        <v>351</v>
      </c>
      <c r="W1911">
        <v>364</v>
      </c>
      <c r="X1911">
        <v>333</v>
      </c>
      <c r="AA1911">
        <v>529</v>
      </c>
      <c r="AB1911">
        <v>533</v>
      </c>
      <c r="AD1911">
        <v>525</v>
      </c>
      <c r="AE1911">
        <v>518</v>
      </c>
      <c r="AF1911">
        <v>371</v>
      </c>
      <c r="AG1911">
        <v>365</v>
      </c>
      <c r="AI1911">
        <v>352</v>
      </c>
      <c r="AJ1911">
        <v>360</v>
      </c>
      <c r="AM1911">
        <v>539.25</v>
      </c>
      <c r="AN1911">
        <v>359.125</v>
      </c>
      <c r="AP1911">
        <v>21</v>
      </c>
      <c r="AQ1911">
        <v>171</v>
      </c>
      <c r="AR1911"/>
      <c r="AS1911"/>
      <c r="BG1911">
        <v>0</v>
      </c>
      <c r="BH1911"/>
      <c r="BV1911">
        <v>0</v>
      </c>
      <c r="BW1911"/>
      <c r="CG1911">
        <v>0</v>
      </c>
      <c r="CH1911">
        <v>0</v>
      </c>
      <c r="CI1911"/>
      <c r="CJ1911">
        <v>1.4999999999999999E-2</v>
      </c>
      <c r="CQ1911" t="s">
        <v>380</v>
      </c>
      <c r="CR1911" t="s">
        <v>381</v>
      </c>
      <c r="CS1911">
        <v>0</v>
      </c>
    </row>
    <row r="1912" spans="1:97" x14ac:dyDescent="0.2">
      <c r="A1912">
        <v>2022</v>
      </c>
      <c r="B1912">
        <v>3</v>
      </c>
      <c r="C1912" s="262">
        <v>44647</v>
      </c>
      <c r="D1912">
        <v>418</v>
      </c>
      <c r="E1912">
        <v>664</v>
      </c>
      <c r="F1912">
        <v>5</v>
      </c>
      <c r="G1912" t="s">
        <v>458</v>
      </c>
      <c r="H1912" t="s">
        <v>459</v>
      </c>
      <c r="I1912" t="s">
        <v>379</v>
      </c>
      <c r="J1912">
        <v>1</v>
      </c>
      <c r="K1912">
        <v>4</v>
      </c>
      <c r="L1912">
        <v>110</v>
      </c>
      <c r="M1912">
        <v>101.2</v>
      </c>
      <c r="N1912">
        <v>118.8</v>
      </c>
      <c r="P1912">
        <v>197</v>
      </c>
      <c r="Q1912">
        <v>155</v>
      </c>
      <c r="R1912">
        <v>162</v>
      </c>
      <c r="S1912">
        <v>188</v>
      </c>
      <c r="U1912">
        <v>121</v>
      </c>
      <c r="V1912">
        <v>104</v>
      </c>
      <c r="W1912">
        <v>118</v>
      </c>
      <c r="X1912">
        <v>107</v>
      </c>
      <c r="AA1912">
        <v>164</v>
      </c>
      <c r="AB1912">
        <v>173</v>
      </c>
      <c r="AD1912">
        <v>179</v>
      </c>
      <c r="AE1912">
        <v>175</v>
      </c>
      <c r="AF1912">
        <v>116</v>
      </c>
      <c r="AG1912">
        <v>113</v>
      </c>
      <c r="AI1912">
        <v>110</v>
      </c>
      <c r="AJ1912">
        <v>111</v>
      </c>
      <c r="AM1912">
        <v>174.125</v>
      </c>
      <c r="AN1912">
        <v>112.5</v>
      </c>
      <c r="AP1912">
        <v>21</v>
      </c>
      <c r="AQ1912">
        <v>171</v>
      </c>
      <c r="AR1912"/>
      <c r="AS1912"/>
      <c r="BG1912">
        <v>0</v>
      </c>
      <c r="BH1912"/>
      <c r="BV1912">
        <v>0</v>
      </c>
      <c r="BW1912"/>
      <c r="CG1912">
        <v>0</v>
      </c>
      <c r="CH1912">
        <v>0</v>
      </c>
      <c r="CI1912"/>
      <c r="CJ1912">
        <v>1.4999999999999999E-2</v>
      </c>
      <c r="CQ1912" t="s">
        <v>380</v>
      </c>
      <c r="CR1912" t="s">
        <v>381</v>
      </c>
      <c r="CS1912">
        <v>0</v>
      </c>
    </row>
    <row r="1913" spans="1:97" x14ac:dyDescent="0.2">
      <c r="A1913">
        <v>2022</v>
      </c>
      <c r="B1913">
        <v>3</v>
      </c>
      <c r="C1913" s="262">
        <v>44647</v>
      </c>
      <c r="D1913">
        <v>418</v>
      </c>
      <c r="E1913">
        <v>665</v>
      </c>
      <c r="F1913">
        <v>5</v>
      </c>
      <c r="G1913" t="s">
        <v>377</v>
      </c>
      <c r="H1913" t="s">
        <v>378</v>
      </c>
      <c r="I1913" t="s">
        <v>379</v>
      </c>
      <c r="J1913">
        <v>1</v>
      </c>
      <c r="K1913">
        <v>4</v>
      </c>
      <c r="L1913">
        <v>110</v>
      </c>
      <c r="M1913">
        <v>101.2</v>
      </c>
      <c r="N1913">
        <v>118.8</v>
      </c>
      <c r="AA1913">
        <v>176</v>
      </c>
      <c r="AB1913">
        <v>182</v>
      </c>
      <c r="AD1913">
        <v>171</v>
      </c>
      <c r="AE1913">
        <v>180</v>
      </c>
      <c r="AF1913">
        <v>117</v>
      </c>
      <c r="AG1913">
        <v>112</v>
      </c>
      <c r="AI1913">
        <v>111</v>
      </c>
      <c r="AJ1913">
        <v>110</v>
      </c>
      <c r="AM1913">
        <v>177.25</v>
      </c>
      <c r="AN1913">
        <v>112.5</v>
      </c>
      <c r="AP1913">
        <v>21</v>
      </c>
      <c r="AQ1913">
        <v>171</v>
      </c>
      <c r="AR1913"/>
      <c r="AS1913"/>
      <c r="BG1913">
        <v>0</v>
      </c>
      <c r="BH1913"/>
      <c r="BV1913">
        <v>0</v>
      </c>
      <c r="BW1913"/>
      <c r="CG1913">
        <v>0</v>
      </c>
      <c r="CH1913">
        <v>0</v>
      </c>
      <c r="CI1913"/>
      <c r="CJ1913">
        <v>1.4999999999999999E-2</v>
      </c>
      <c r="CQ1913" t="s">
        <v>380</v>
      </c>
      <c r="CR1913" t="s">
        <v>381</v>
      </c>
      <c r="CS1913">
        <v>0</v>
      </c>
    </row>
    <row r="1914" spans="1:97" x14ac:dyDescent="0.2">
      <c r="A1914">
        <v>2022</v>
      </c>
      <c r="B1914">
        <v>3</v>
      </c>
      <c r="C1914" s="262">
        <v>44647</v>
      </c>
      <c r="D1914">
        <v>421</v>
      </c>
      <c r="E1914">
        <v>667</v>
      </c>
      <c r="F1914">
        <v>5</v>
      </c>
      <c r="G1914" t="s">
        <v>311</v>
      </c>
      <c r="H1914" t="s">
        <v>312</v>
      </c>
      <c r="I1914" t="s">
        <v>160</v>
      </c>
      <c r="J1914">
        <v>1</v>
      </c>
      <c r="K1914">
        <v>4</v>
      </c>
      <c r="L1914">
        <v>1554</v>
      </c>
      <c r="M1914">
        <v>1462.3140000000001</v>
      </c>
      <c r="N1914">
        <v>1664.3340000000001</v>
      </c>
      <c r="S1914">
        <v>2750</v>
      </c>
      <c r="X1914">
        <v>1875</v>
      </c>
      <c r="AA1914">
        <v>2460</v>
      </c>
      <c r="AB1914">
        <v>2270</v>
      </c>
      <c r="AC1914">
        <v>2110</v>
      </c>
      <c r="AD1914">
        <v>2349</v>
      </c>
      <c r="AE1914">
        <v>2282</v>
      </c>
      <c r="AF1914">
        <v>1663</v>
      </c>
      <c r="AG1914">
        <v>1671</v>
      </c>
      <c r="AH1914">
        <v>1658</v>
      </c>
      <c r="AI1914">
        <v>1660</v>
      </c>
      <c r="AJ1914">
        <v>1675</v>
      </c>
      <c r="AM1914">
        <v>2370.166666666667</v>
      </c>
      <c r="AN1914">
        <v>1700.333333333333</v>
      </c>
      <c r="AP1914">
        <v>18</v>
      </c>
      <c r="AQ1914">
        <v>200</v>
      </c>
      <c r="AR1914"/>
      <c r="AS1914"/>
      <c r="AW1914">
        <v>7</v>
      </c>
      <c r="AX1914">
        <v>8</v>
      </c>
      <c r="AY1914">
        <v>5</v>
      </c>
      <c r="BG1914">
        <v>0</v>
      </c>
      <c r="BH1914"/>
      <c r="BL1914">
        <v>4</v>
      </c>
      <c r="BM1914">
        <v>4</v>
      </c>
      <c r="BN1914">
        <v>4</v>
      </c>
      <c r="BV1914">
        <v>0</v>
      </c>
      <c r="BW1914"/>
      <c r="BX1914">
        <v>2</v>
      </c>
      <c r="BY1914">
        <v>3</v>
      </c>
      <c r="BZ1914">
        <v>2</v>
      </c>
      <c r="CG1914">
        <v>0</v>
      </c>
      <c r="CH1914">
        <v>0</v>
      </c>
      <c r="CI1914"/>
      <c r="CJ1914">
        <v>1.4999999999999999E-2</v>
      </c>
      <c r="CQ1914" t="s">
        <v>174</v>
      </c>
      <c r="CR1914" t="s">
        <v>175</v>
      </c>
      <c r="CS1914">
        <v>0</v>
      </c>
    </row>
    <row r="1915" spans="1:97" x14ac:dyDescent="0.2">
      <c r="A1915">
        <v>2022</v>
      </c>
      <c r="B1915">
        <v>3</v>
      </c>
      <c r="C1915" s="262">
        <v>44647</v>
      </c>
      <c r="D1915">
        <v>421</v>
      </c>
      <c r="E1915">
        <v>673</v>
      </c>
      <c r="F1915">
        <v>5</v>
      </c>
      <c r="G1915" t="s">
        <v>313</v>
      </c>
      <c r="H1915" t="s">
        <v>314</v>
      </c>
      <c r="I1915" t="s">
        <v>160</v>
      </c>
      <c r="J1915">
        <v>1</v>
      </c>
      <c r="K1915">
        <v>4</v>
      </c>
      <c r="L1915">
        <v>61.6</v>
      </c>
      <c r="M1915">
        <v>57.965600000000002</v>
      </c>
      <c r="N1915">
        <v>65.973600000000005</v>
      </c>
      <c r="S1915">
        <v>115</v>
      </c>
      <c r="X1915">
        <v>63</v>
      </c>
      <c r="Z1915">
        <v>159</v>
      </c>
      <c r="AA1915">
        <v>164</v>
      </c>
      <c r="AB1915">
        <v>160</v>
      </c>
      <c r="AC1915">
        <v>156</v>
      </c>
      <c r="AD1915">
        <v>168</v>
      </c>
      <c r="AE1915">
        <v>158</v>
      </c>
      <c r="AF1915">
        <v>134</v>
      </c>
      <c r="AG1915">
        <v>136</v>
      </c>
      <c r="AH1915">
        <v>132</v>
      </c>
      <c r="AI1915">
        <v>130</v>
      </c>
      <c r="AJ1915">
        <v>132</v>
      </c>
      <c r="AK1915">
        <v>165</v>
      </c>
      <c r="AL1915">
        <v>165</v>
      </c>
      <c r="AM1915">
        <v>153.5</v>
      </c>
      <c r="AN1915">
        <v>121.1666666666667</v>
      </c>
      <c r="AP1915">
        <v>18</v>
      </c>
      <c r="AQ1915">
        <v>200</v>
      </c>
      <c r="AR1915">
        <v>22.085889570552151</v>
      </c>
      <c r="AS1915">
        <v>22.085889570552151</v>
      </c>
      <c r="BG1915">
        <v>0</v>
      </c>
      <c r="BH1915"/>
      <c r="BV1915">
        <v>0</v>
      </c>
      <c r="BW1915"/>
      <c r="CG1915">
        <v>0</v>
      </c>
      <c r="CH1915">
        <v>0</v>
      </c>
      <c r="CI1915"/>
      <c r="CJ1915">
        <v>1.4999999999999999E-2</v>
      </c>
      <c r="CQ1915" t="s">
        <v>174</v>
      </c>
      <c r="CR1915" t="s">
        <v>175</v>
      </c>
      <c r="CS1915">
        <v>0</v>
      </c>
    </row>
    <row r="1916" spans="1:97" x14ac:dyDescent="0.2">
      <c r="A1916">
        <v>2022</v>
      </c>
      <c r="B1916">
        <v>3</v>
      </c>
      <c r="C1916" s="262">
        <v>44647</v>
      </c>
      <c r="D1916">
        <v>423</v>
      </c>
      <c r="E1916">
        <v>669</v>
      </c>
      <c r="F1916">
        <v>5</v>
      </c>
      <c r="G1916" t="s">
        <v>247</v>
      </c>
      <c r="H1916" t="s">
        <v>248</v>
      </c>
      <c r="I1916" t="s">
        <v>160</v>
      </c>
      <c r="J1916">
        <v>2</v>
      </c>
      <c r="K1916">
        <v>2</v>
      </c>
      <c r="L1916">
        <v>954</v>
      </c>
      <c r="M1916">
        <v>897.71400000000006</v>
      </c>
      <c r="N1916">
        <v>1021.734</v>
      </c>
      <c r="Y1916">
        <v>185</v>
      </c>
      <c r="AM1916"/>
      <c r="AN1916"/>
      <c r="AP1916">
        <v>40</v>
      </c>
      <c r="AQ1916">
        <v>180</v>
      </c>
      <c r="AR1916">
        <v>9.7297297297297298</v>
      </c>
      <c r="AS1916">
        <v>9.7297297297297298</v>
      </c>
      <c r="AV1916">
        <v>396</v>
      </c>
      <c r="AW1916">
        <v>3</v>
      </c>
      <c r="AX1916">
        <v>3</v>
      </c>
      <c r="AY1916">
        <v>4</v>
      </c>
      <c r="BG1916">
        <v>0</v>
      </c>
      <c r="BH1916">
        <v>396</v>
      </c>
      <c r="BV1916">
        <v>0</v>
      </c>
      <c r="BW1916"/>
      <c r="CG1916">
        <v>0</v>
      </c>
      <c r="CH1916">
        <v>0</v>
      </c>
      <c r="CI1916"/>
      <c r="CJ1916">
        <v>1.4999999999999999E-2</v>
      </c>
      <c r="CQ1916" t="s">
        <v>174</v>
      </c>
      <c r="CR1916" t="s">
        <v>175</v>
      </c>
      <c r="CS1916">
        <v>0</v>
      </c>
    </row>
    <row r="1917" spans="1:97" x14ac:dyDescent="0.2">
      <c r="A1917">
        <v>2022</v>
      </c>
      <c r="B1917">
        <v>3</v>
      </c>
      <c r="C1917" s="262">
        <v>44647</v>
      </c>
      <c r="D1917">
        <v>418</v>
      </c>
      <c r="E1917">
        <v>665</v>
      </c>
      <c r="F1917">
        <v>6</v>
      </c>
      <c r="G1917" t="s">
        <v>377</v>
      </c>
      <c r="H1917" t="s">
        <v>378</v>
      </c>
      <c r="I1917" t="s">
        <v>379</v>
      </c>
      <c r="J1917">
        <v>1</v>
      </c>
      <c r="K1917">
        <v>4</v>
      </c>
      <c r="L1917">
        <v>110</v>
      </c>
      <c r="M1917">
        <v>101.2</v>
      </c>
      <c r="N1917">
        <v>118.8</v>
      </c>
      <c r="Y1917">
        <v>154</v>
      </c>
      <c r="Z1917">
        <v>152</v>
      </c>
      <c r="AK1917">
        <v>170</v>
      </c>
      <c r="AL1917">
        <v>172</v>
      </c>
      <c r="AM1917"/>
      <c r="AN1917"/>
      <c r="AP1917">
        <v>21</v>
      </c>
      <c r="AQ1917">
        <v>171</v>
      </c>
      <c r="AR1917">
        <v>22.222222222222221</v>
      </c>
      <c r="AS1917">
        <v>22.222222222222221</v>
      </c>
      <c r="BG1917">
        <v>0</v>
      </c>
      <c r="BH1917"/>
      <c r="BV1917">
        <v>0</v>
      </c>
      <c r="BW1917"/>
      <c r="CG1917">
        <v>0</v>
      </c>
      <c r="CH1917">
        <v>0</v>
      </c>
      <c r="CI1917"/>
      <c r="CJ1917">
        <v>1.4999999999999999E-2</v>
      </c>
      <c r="CQ1917" t="s">
        <v>380</v>
      </c>
      <c r="CR1917" t="s">
        <v>381</v>
      </c>
      <c r="CS1917">
        <v>0</v>
      </c>
    </row>
    <row r="1918" spans="1:97" x14ac:dyDescent="0.2">
      <c r="A1918">
        <v>2022</v>
      </c>
      <c r="B1918">
        <v>3</v>
      </c>
      <c r="C1918" s="262">
        <v>44647</v>
      </c>
      <c r="D1918">
        <v>388</v>
      </c>
      <c r="E1918">
        <v>564</v>
      </c>
      <c r="F1918">
        <v>7</v>
      </c>
      <c r="G1918" t="s">
        <v>410</v>
      </c>
      <c r="H1918" t="s">
        <v>411</v>
      </c>
      <c r="I1918" t="s">
        <v>160</v>
      </c>
      <c r="J1918">
        <v>3</v>
      </c>
      <c r="K1918">
        <v>4</v>
      </c>
      <c r="L1918">
        <v>119</v>
      </c>
      <c r="M1918">
        <v>109.48</v>
      </c>
      <c r="N1918">
        <v>128.52000000000001</v>
      </c>
      <c r="P1918">
        <v>129</v>
      </c>
      <c r="Q1918">
        <v>123</v>
      </c>
      <c r="R1918">
        <v>118</v>
      </c>
      <c r="S1918">
        <v>131</v>
      </c>
      <c r="U1918">
        <v>105</v>
      </c>
      <c r="V1918">
        <v>103</v>
      </c>
      <c r="W1918">
        <v>113</v>
      </c>
      <c r="X1918">
        <v>102</v>
      </c>
      <c r="AA1918">
        <v>127</v>
      </c>
      <c r="AB1918">
        <v>140</v>
      </c>
      <c r="AC1918">
        <v>141</v>
      </c>
      <c r="AD1918">
        <v>138</v>
      </c>
      <c r="AE1918">
        <v>143</v>
      </c>
      <c r="AF1918">
        <v>109</v>
      </c>
      <c r="AG1918">
        <v>115</v>
      </c>
      <c r="AH1918">
        <v>110</v>
      </c>
      <c r="AI1918">
        <v>117</v>
      </c>
      <c r="AJ1918">
        <v>114</v>
      </c>
      <c r="AM1918">
        <v>132.2222222222222</v>
      </c>
      <c r="AN1918">
        <v>109.7777777777778</v>
      </c>
      <c r="AP1918">
        <v>83</v>
      </c>
      <c r="AQ1918">
        <v>130</v>
      </c>
      <c r="AR1918"/>
      <c r="AS1918"/>
      <c r="AV1918">
        <v>1000</v>
      </c>
      <c r="AW1918">
        <v>20</v>
      </c>
      <c r="AX1918">
        <v>20</v>
      </c>
      <c r="AY1918">
        <v>20</v>
      </c>
      <c r="BG1918">
        <v>0</v>
      </c>
      <c r="BH1918">
        <v>1000</v>
      </c>
      <c r="BK1918">
        <v>600</v>
      </c>
      <c r="BL1918">
        <v>4</v>
      </c>
      <c r="BM1918">
        <v>5</v>
      </c>
      <c r="BN1918">
        <v>8</v>
      </c>
      <c r="BO1918">
        <v>3</v>
      </c>
      <c r="BP1918">
        <v>10</v>
      </c>
      <c r="BQ1918">
        <v>2</v>
      </c>
      <c r="BS1918">
        <v>4</v>
      </c>
      <c r="BV1918">
        <v>0</v>
      </c>
      <c r="BW1918">
        <v>600</v>
      </c>
      <c r="BX1918">
        <v>6</v>
      </c>
      <c r="BY1918">
        <v>6</v>
      </c>
      <c r="BZ1918">
        <v>7</v>
      </c>
      <c r="CG1918">
        <v>0</v>
      </c>
      <c r="CH1918">
        <v>0</v>
      </c>
      <c r="CI1918">
        <v>1600</v>
      </c>
      <c r="CJ1918">
        <v>1.4999999999999999E-2</v>
      </c>
      <c r="CQ1918" t="s">
        <v>380</v>
      </c>
      <c r="CR1918" t="s">
        <v>381</v>
      </c>
      <c r="CS1918">
        <v>0</v>
      </c>
    </row>
    <row r="1919" spans="1:97" x14ac:dyDescent="0.2">
      <c r="A1919">
        <v>2022</v>
      </c>
      <c r="B1919">
        <v>3</v>
      </c>
      <c r="C1919" s="262">
        <v>44647</v>
      </c>
      <c r="D1919">
        <v>388</v>
      </c>
      <c r="E1919">
        <v>565</v>
      </c>
      <c r="F1919">
        <v>7</v>
      </c>
      <c r="G1919" t="s">
        <v>412</v>
      </c>
      <c r="H1919" t="s">
        <v>413</v>
      </c>
      <c r="I1919" t="s">
        <v>160</v>
      </c>
      <c r="J1919">
        <v>3</v>
      </c>
      <c r="K1919">
        <v>4</v>
      </c>
      <c r="L1919">
        <v>91</v>
      </c>
      <c r="M1919">
        <v>83.72</v>
      </c>
      <c r="N1919">
        <v>98.28</v>
      </c>
      <c r="P1919">
        <v>98</v>
      </c>
      <c r="Q1919">
        <v>102</v>
      </c>
      <c r="R1919">
        <v>100</v>
      </c>
      <c r="S1919">
        <v>106</v>
      </c>
      <c r="U1919">
        <v>84</v>
      </c>
      <c r="V1919">
        <v>80</v>
      </c>
      <c r="W1919">
        <v>86</v>
      </c>
      <c r="X1919">
        <v>76</v>
      </c>
      <c r="AA1919">
        <v>97</v>
      </c>
      <c r="AB1919">
        <v>103</v>
      </c>
      <c r="AC1919">
        <v>104</v>
      </c>
      <c r="AD1919">
        <v>108</v>
      </c>
      <c r="AE1919">
        <v>112</v>
      </c>
      <c r="AF1919">
        <v>83</v>
      </c>
      <c r="AG1919">
        <v>90</v>
      </c>
      <c r="AH1919">
        <v>92</v>
      </c>
      <c r="AI1919">
        <v>95</v>
      </c>
      <c r="AJ1919">
        <v>84</v>
      </c>
      <c r="AM1919">
        <v>103.3333333333333</v>
      </c>
      <c r="AN1919">
        <v>85.555555555555557</v>
      </c>
      <c r="AP1919">
        <v>83</v>
      </c>
      <c r="AQ1919">
        <v>130</v>
      </c>
      <c r="AR1919"/>
      <c r="AS1919"/>
      <c r="BG1919">
        <v>0</v>
      </c>
      <c r="BH1919"/>
      <c r="BV1919">
        <v>0</v>
      </c>
      <c r="BW1919"/>
      <c r="CG1919">
        <v>0</v>
      </c>
      <c r="CH1919">
        <v>0</v>
      </c>
      <c r="CI1919"/>
      <c r="CJ1919">
        <v>1.4999999999999999E-2</v>
      </c>
      <c r="CQ1919" t="s">
        <v>380</v>
      </c>
      <c r="CR1919" t="s">
        <v>381</v>
      </c>
      <c r="CS1919">
        <v>0</v>
      </c>
    </row>
    <row r="1920" spans="1:97" x14ac:dyDescent="0.2">
      <c r="A1920">
        <v>2022</v>
      </c>
      <c r="B1920">
        <v>3</v>
      </c>
      <c r="C1920" s="262">
        <v>44647</v>
      </c>
      <c r="D1920">
        <v>388</v>
      </c>
      <c r="E1920">
        <v>566</v>
      </c>
      <c r="F1920">
        <v>7</v>
      </c>
      <c r="G1920" t="s">
        <v>414</v>
      </c>
      <c r="H1920" t="s">
        <v>415</v>
      </c>
      <c r="I1920" t="s">
        <v>160</v>
      </c>
      <c r="J1920">
        <v>3</v>
      </c>
      <c r="K1920">
        <v>4</v>
      </c>
      <c r="L1920">
        <v>34</v>
      </c>
      <c r="M1920">
        <v>31.28</v>
      </c>
      <c r="N1920">
        <v>36.72</v>
      </c>
      <c r="P1920">
        <v>30</v>
      </c>
      <c r="Q1920">
        <v>28</v>
      </c>
      <c r="R1920">
        <v>24</v>
      </c>
      <c r="S1920">
        <v>26</v>
      </c>
      <c r="U1920">
        <v>25</v>
      </c>
      <c r="V1920">
        <v>22</v>
      </c>
      <c r="W1920">
        <v>22</v>
      </c>
      <c r="X1920">
        <v>22</v>
      </c>
      <c r="Y1920">
        <v>136</v>
      </c>
      <c r="Z1920">
        <v>132</v>
      </c>
      <c r="AA1920">
        <v>24</v>
      </c>
      <c r="AB1920">
        <v>26</v>
      </c>
      <c r="AC1920">
        <v>29</v>
      </c>
      <c r="AD1920">
        <v>37</v>
      </c>
      <c r="AE1920">
        <v>33</v>
      </c>
      <c r="AF1920">
        <v>22</v>
      </c>
      <c r="AG1920">
        <v>22</v>
      </c>
      <c r="AH1920">
        <v>23</v>
      </c>
      <c r="AI1920">
        <v>30</v>
      </c>
      <c r="AJ1920">
        <v>28</v>
      </c>
      <c r="AK1920">
        <v>128</v>
      </c>
      <c r="AL1920">
        <v>129</v>
      </c>
      <c r="AM1920">
        <v>28.555555555555561</v>
      </c>
      <c r="AN1920">
        <v>24</v>
      </c>
      <c r="AP1920">
        <v>83</v>
      </c>
      <c r="AQ1920">
        <v>130</v>
      </c>
      <c r="AR1920">
        <v>9.1603053435114496</v>
      </c>
      <c r="AS1920">
        <v>9.1603053435114496</v>
      </c>
      <c r="BG1920">
        <v>0</v>
      </c>
      <c r="BH1920"/>
      <c r="BV1920">
        <v>0</v>
      </c>
      <c r="BW1920"/>
      <c r="CG1920">
        <v>0</v>
      </c>
      <c r="CH1920">
        <v>0</v>
      </c>
      <c r="CI1920"/>
      <c r="CJ1920">
        <v>1.4999999999999999E-2</v>
      </c>
      <c r="CQ1920" t="s">
        <v>380</v>
      </c>
      <c r="CR1920" t="s">
        <v>381</v>
      </c>
      <c r="CS1920">
        <v>0</v>
      </c>
    </row>
    <row r="1921" spans="1:97" x14ac:dyDescent="0.2">
      <c r="A1921">
        <v>2022</v>
      </c>
      <c r="B1921">
        <v>3</v>
      </c>
      <c r="C1921" s="262">
        <v>44647</v>
      </c>
      <c r="D1921">
        <v>416</v>
      </c>
      <c r="E1921">
        <v>659</v>
      </c>
      <c r="F1921">
        <v>7</v>
      </c>
      <c r="G1921" t="s">
        <v>172</v>
      </c>
      <c r="H1921" t="s">
        <v>173</v>
      </c>
      <c r="I1921" t="s">
        <v>160</v>
      </c>
      <c r="J1921">
        <v>2</v>
      </c>
      <c r="K1921">
        <v>1</v>
      </c>
      <c r="L1921">
        <v>301</v>
      </c>
      <c r="M1921">
        <v>283.24099999999999</v>
      </c>
      <c r="N1921">
        <v>322.37099999999998</v>
      </c>
      <c r="AM1921"/>
      <c r="AN1921"/>
      <c r="AP1921">
        <v>55</v>
      </c>
      <c r="AQ1921">
        <v>131</v>
      </c>
      <c r="AR1921"/>
      <c r="AS1921"/>
      <c r="AV1921">
        <v>1044</v>
      </c>
      <c r="BG1921">
        <v>0</v>
      </c>
      <c r="BH1921">
        <v>1044</v>
      </c>
      <c r="BV1921">
        <v>0</v>
      </c>
      <c r="BW1921"/>
      <c r="CG1921">
        <v>0</v>
      </c>
      <c r="CH1921">
        <v>0</v>
      </c>
      <c r="CI1921"/>
      <c r="CJ1921">
        <v>1.4999999999999999E-2</v>
      </c>
      <c r="CQ1921" t="s">
        <v>174</v>
      </c>
      <c r="CR1921" t="s">
        <v>175</v>
      </c>
      <c r="CS1921">
        <v>0</v>
      </c>
    </row>
    <row r="1922" spans="1:97" x14ac:dyDescent="0.2">
      <c r="A1922">
        <v>2022</v>
      </c>
      <c r="B1922">
        <v>3</v>
      </c>
      <c r="C1922" s="262">
        <v>44647</v>
      </c>
      <c r="D1922">
        <v>380</v>
      </c>
      <c r="E1922">
        <v>443</v>
      </c>
      <c r="F1922">
        <v>8</v>
      </c>
      <c r="G1922" t="s">
        <v>450</v>
      </c>
      <c r="H1922" t="s">
        <v>451</v>
      </c>
      <c r="I1922" t="s">
        <v>160</v>
      </c>
      <c r="J1922">
        <v>4</v>
      </c>
      <c r="K1922">
        <v>2</v>
      </c>
      <c r="L1922">
        <v>184</v>
      </c>
      <c r="M1922">
        <v>177.00800000000001</v>
      </c>
      <c r="N1922">
        <v>195.04</v>
      </c>
      <c r="P1922">
        <v>310</v>
      </c>
      <c r="Q1922">
        <v>314</v>
      </c>
      <c r="R1922">
        <v>302</v>
      </c>
      <c r="S1922">
        <v>303</v>
      </c>
      <c r="U1922">
        <v>186</v>
      </c>
      <c r="V1922">
        <v>176</v>
      </c>
      <c r="W1922">
        <v>182</v>
      </c>
      <c r="X1922">
        <v>167</v>
      </c>
      <c r="AA1922">
        <v>254</v>
      </c>
      <c r="AB1922">
        <v>275</v>
      </c>
      <c r="AC1922">
        <v>269</v>
      </c>
      <c r="AD1922">
        <v>262</v>
      </c>
      <c r="AE1922">
        <v>273</v>
      </c>
      <c r="AF1922">
        <v>183</v>
      </c>
      <c r="AG1922">
        <v>200</v>
      </c>
      <c r="AH1922">
        <v>195</v>
      </c>
      <c r="AI1922">
        <v>198</v>
      </c>
      <c r="AJ1922">
        <v>195</v>
      </c>
      <c r="AM1922">
        <v>284.66666666666669</v>
      </c>
      <c r="AN1922">
        <v>186.88888888888891</v>
      </c>
      <c r="AP1922">
        <v>90</v>
      </c>
      <c r="AQ1922">
        <v>160</v>
      </c>
      <c r="AR1922"/>
      <c r="AS1922"/>
      <c r="AV1922">
        <v>924</v>
      </c>
      <c r="AW1922">
        <v>10</v>
      </c>
      <c r="AX1922">
        <v>10</v>
      </c>
      <c r="AY1922">
        <v>8</v>
      </c>
      <c r="BG1922">
        <v>0</v>
      </c>
      <c r="BH1922">
        <v>924</v>
      </c>
      <c r="BK1922">
        <v>948</v>
      </c>
      <c r="BL1922">
        <v>8</v>
      </c>
      <c r="BM1922">
        <v>4</v>
      </c>
      <c r="BN1922">
        <v>2</v>
      </c>
      <c r="BO1922">
        <v>2</v>
      </c>
      <c r="BV1922">
        <v>0</v>
      </c>
      <c r="BW1922">
        <v>948</v>
      </c>
      <c r="BX1922">
        <v>9</v>
      </c>
      <c r="BY1922">
        <v>7</v>
      </c>
      <c r="BZ1922">
        <v>5</v>
      </c>
      <c r="CG1922">
        <v>0</v>
      </c>
      <c r="CH1922">
        <v>0</v>
      </c>
      <c r="CI1922">
        <v>1872</v>
      </c>
      <c r="CJ1922">
        <v>1.4999999999999999E-2</v>
      </c>
      <c r="CQ1922" t="s">
        <v>380</v>
      </c>
      <c r="CR1922" t="s">
        <v>381</v>
      </c>
      <c r="CS1922">
        <v>0</v>
      </c>
    </row>
    <row r="1923" spans="1:97" x14ac:dyDescent="0.2">
      <c r="A1923">
        <v>2022</v>
      </c>
      <c r="B1923">
        <v>3</v>
      </c>
      <c r="C1923" s="262">
        <v>44647</v>
      </c>
      <c r="D1923">
        <v>380</v>
      </c>
      <c r="E1923">
        <v>444</v>
      </c>
      <c r="F1923">
        <v>8</v>
      </c>
      <c r="G1923" t="s">
        <v>452</v>
      </c>
      <c r="H1923" t="s">
        <v>453</v>
      </c>
      <c r="I1923" t="s">
        <v>160</v>
      </c>
      <c r="J1923">
        <v>4</v>
      </c>
      <c r="K1923">
        <v>2</v>
      </c>
      <c r="L1923">
        <v>166</v>
      </c>
      <c r="M1923">
        <v>159.02799999999999</v>
      </c>
      <c r="N1923">
        <v>175.96</v>
      </c>
      <c r="P1923">
        <v>263</v>
      </c>
      <c r="Q1923">
        <v>268</v>
      </c>
      <c r="R1923">
        <v>258</v>
      </c>
      <c r="S1923">
        <v>264</v>
      </c>
      <c r="U1923">
        <v>168</v>
      </c>
      <c r="V1923">
        <v>164</v>
      </c>
      <c r="W1923">
        <v>164</v>
      </c>
      <c r="X1923">
        <v>153</v>
      </c>
      <c r="Y1923">
        <v>176</v>
      </c>
      <c r="Z1923">
        <v>173</v>
      </c>
      <c r="AA1923">
        <v>236</v>
      </c>
      <c r="AB1923">
        <v>242</v>
      </c>
      <c r="AC1923">
        <v>251</v>
      </c>
      <c r="AD1923">
        <v>238</v>
      </c>
      <c r="AE1923">
        <v>244</v>
      </c>
      <c r="AF1923">
        <v>173</v>
      </c>
      <c r="AG1923">
        <v>181</v>
      </c>
      <c r="AH1923">
        <v>179</v>
      </c>
      <c r="AI1923">
        <v>183</v>
      </c>
      <c r="AJ1923">
        <v>188</v>
      </c>
      <c r="AK1923">
        <v>158</v>
      </c>
      <c r="AL1923">
        <v>159</v>
      </c>
      <c r="AM1923">
        <v>251.55555555555549</v>
      </c>
      <c r="AN1923">
        <v>172.55555555555549</v>
      </c>
      <c r="AP1923">
        <v>90</v>
      </c>
      <c r="AQ1923">
        <v>160</v>
      </c>
      <c r="AR1923">
        <v>5.4216867469879517</v>
      </c>
      <c r="AS1923">
        <v>5.4216867469879517</v>
      </c>
      <c r="BG1923">
        <v>0</v>
      </c>
      <c r="BH1923"/>
      <c r="BV1923">
        <v>0</v>
      </c>
      <c r="BW1923"/>
      <c r="CG1923">
        <v>0</v>
      </c>
      <c r="CH1923">
        <v>0</v>
      </c>
      <c r="CI1923"/>
      <c r="CJ1923">
        <v>1.4999999999999999E-2</v>
      </c>
      <c r="CQ1923" t="s">
        <v>380</v>
      </c>
      <c r="CR1923" t="s">
        <v>381</v>
      </c>
      <c r="CS1923">
        <v>0</v>
      </c>
    </row>
    <row r="1924" spans="1:97" x14ac:dyDescent="0.2">
      <c r="A1924">
        <v>2022</v>
      </c>
      <c r="B1924">
        <v>3</v>
      </c>
      <c r="C1924" s="262">
        <v>44647</v>
      </c>
      <c r="D1924">
        <v>433</v>
      </c>
      <c r="E1924">
        <v>452</v>
      </c>
      <c r="F1924">
        <v>46</v>
      </c>
      <c r="G1924" t="s">
        <v>474</v>
      </c>
      <c r="H1924" t="s">
        <v>475</v>
      </c>
      <c r="I1924" t="s">
        <v>201</v>
      </c>
      <c r="J1924">
        <v>4</v>
      </c>
      <c r="K1924">
        <v>2</v>
      </c>
      <c r="L1924">
        <v>270</v>
      </c>
      <c r="M1924">
        <v>251.1</v>
      </c>
      <c r="N1924">
        <v>288.89999999999998</v>
      </c>
      <c r="AM1924"/>
      <c r="AN1924"/>
      <c r="AP1924">
        <v>96</v>
      </c>
      <c r="AQ1924">
        <v>150</v>
      </c>
      <c r="AR1924"/>
      <c r="AS1924"/>
      <c r="AV1924">
        <v>960</v>
      </c>
      <c r="BG1924">
        <v>0</v>
      </c>
      <c r="BH1924">
        <v>960</v>
      </c>
      <c r="BK1924">
        <v>240</v>
      </c>
      <c r="BV1924">
        <v>0</v>
      </c>
      <c r="BW1924">
        <v>240</v>
      </c>
      <c r="CG1924">
        <v>0</v>
      </c>
      <c r="CH1924">
        <v>0</v>
      </c>
      <c r="CI1924">
        <v>1200</v>
      </c>
      <c r="CJ1924">
        <v>0.02</v>
      </c>
      <c r="CQ1924" t="s">
        <v>169</v>
      </c>
      <c r="CR1924" t="s">
        <v>170</v>
      </c>
      <c r="CS1924">
        <v>0</v>
      </c>
    </row>
    <row r="1925" spans="1:97" x14ac:dyDescent="0.2">
      <c r="A1925">
        <v>2022</v>
      </c>
      <c r="B1925">
        <v>3</v>
      </c>
      <c r="C1925" s="262">
        <v>44647</v>
      </c>
      <c r="D1925">
        <v>433</v>
      </c>
      <c r="E1925">
        <v>453</v>
      </c>
      <c r="F1925">
        <v>46</v>
      </c>
      <c r="G1925" t="s">
        <v>472</v>
      </c>
      <c r="H1925" t="s">
        <v>473</v>
      </c>
      <c r="I1925" t="s">
        <v>201</v>
      </c>
      <c r="J1925">
        <v>4</v>
      </c>
      <c r="K1925">
        <v>2</v>
      </c>
      <c r="L1925">
        <v>175</v>
      </c>
      <c r="M1925">
        <v>162.75</v>
      </c>
      <c r="N1925">
        <v>187.25</v>
      </c>
      <c r="AM1925"/>
      <c r="AN1925"/>
      <c r="AP1925">
        <v>96</v>
      </c>
      <c r="AQ1925">
        <v>150</v>
      </c>
      <c r="AR1925"/>
      <c r="AS1925"/>
      <c r="AV1925">
        <v>960</v>
      </c>
      <c r="BG1925">
        <v>0</v>
      </c>
      <c r="BH1925">
        <v>960</v>
      </c>
      <c r="BK1925">
        <v>240</v>
      </c>
      <c r="BV1925">
        <v>0</v>
      </c>
      <c r="BW1925">
        <v>240</v>
      </c>
      <c r="CG1925">
        <v>0</v>
      </c>
      <c r="CH1925">
        <v>0</v>
      </c>
      <c r="CI1925">
        <v>1200</v>
      </c>
      <c r="CJ1925">
        <v>0.02</v>
      </c>
      <c r="CQ1925" t="s">
        <v>169</v>
      </c>
      <c r="CR1925" t="s">
        <v>170</v>
      </c>
      <c r="CS1925">
        <v>0</v>
      </c>
    </row>
    <row r="1926" spans="1:97" x14ac:dyDescent="0.2">
      <c r="A1926">
        <v>2022</v>
      </c>
      <c r="B1926">
        <v>3</v>
      </c>
      <c r="C1926" s="262">
        <v>44647</v>
      </c>
      <c r="D1926">
        <v>415</v>
      </c>
      <c r="E1926">
        <v>655</v>
      </c>
      <c r="F1926">
        <v>47</v>
      </c>
      <c r="G1926" t="s">
        <v>240</v>
      </c>
      <c r="H1926" t="s">
        <v>241</v>
      </c>
      <c r="I1926" t="s">
        <v>201</v>
      </c>
      <c r="J1926">
        <v>3</v>
      </c>
      <c r="K1926">
        <v>1</v>
      </c>
      <c r="L1926">
        <v>148</v>
      </c>
      <c r="M1926">
        <v>137.63999999999999</v>
      </c>
      <c r="N1926">
        <v>158.36000000000001</v>
      </c>
      <c r="AE1926">
        <v>179</v>
      </c>
      <c r="AJ1926">
        <v>140</v>
      </c>
      <c r="AM1926">
        <v>179</v>
      </c>
      <c r="AN1926">
        <v>140</v>
      </c>
      <c r="AP1926">
        <v>64</v>
      </c>
      <c r="AQ1926">
        <v>169</v>
      </c>
      <c r="AR1926"/>
      <c r="AS1926"/>
      <c r="BG1926">
        <v>0</v>
      </c>
      <c r="BH1926"/>
      <c r="BK1926">
        <v>3</v>
      </c>
      <c r="BL1926">
        <v>1</v>
      </c>
      <c r="BM1926">
        <v>1</v>
      </c>
      <c r="BV1926">
        <v>0</v>
      </c>
      <c r="BW1926">
        <v>3</v>
      </c>
      <c r="CG1926">
        <v>0</v>
      </c>
      <c r="CH1926">
        <v>0</v>
      </c>
      <c r="CI1926"/>
      <c r="CJ1926">
        <v>0.02</v>
      </c>
      <c r="CQ1926" t="s">
        <v>169</v>
      </c>
      <c r="CR1926" t="s">
        <v>179</v>
      </c>
      <c r="CS1926">
        <v>0</v>
      </c>
    </row>
    <row r="1927" spans="1:97" x14ac:dyDescent="0.2">
      <c r="A1927">
        <v>2022</v>
      </c>
      <c r="B1927">
        <v>3</v>
      </c>
      <c r="C1927" s="262">
        <v>44647</v>
      </c>
      <c r="D1927">
        <v>415</v>
      </c>
      <c r="E1927">
        <v>656</v>
      </c>
      <c r="F1927">
        <v>47</v>
      </c>
      <c r="G1927" t="s">
        <v>287</v>
      </c>
      <c r="H1927" t="s">
        <v>288</v>
      </c>
      <c r="I1927" t="s">
        <v>201</v>
      </c>
      <c r="J1927">
        <v>3</v>
      </c>
      <c r="K1927">
        <v>1</v>
      </c>
      <c r="L1927">
        <v>148</v>
      </c>
      <c r="M1927">
        <v>137.63999999999999</v>
      </c>
      <c r="N1927">
        <v>158.36000000000001</v>
      </c>
      <c r="AE1927">
        <v>179</v>
      </c>
      <c r="AJ1927">
        <v>140</v>
      </c>
      <c r="AM1927">
        <v>179</v>
      </c>
      <c r="AN1927">
        <v>140</v>
      </c>
      <c r="AP1927">
        <v>64</v>
      </c>
      <c r="AQ1927">
        <v>169</v>
      </c>
      <c r="AR1927"/>
      <c r="AS1927"/>
      <c r="BG1927">
        <v>0</v>
      </c>
      <c r="BH1927"/>
      <c r="BV1927">
        <v>0</v>
      </c>
      <c r="BW1927"/>
      <c r="CG1927">
        <v>0</v>
      </c>
      <c r="CH1927">
        <v>0</v>
      </c>
      <c r="CI1927"/>
      <c r="CJ1927">
        <v>0.02</v>
      </c>
      <c r="CQ1927" t="s">
        <v>169</v>
      </c>
      <c r="CR1927" t="s">
        <v>179</v>
      </c>
      <c r="CS1927">
        <v>0</v>
      </c>
    </row>
    <row r="1928" spans="1:97" x14ac:dyDescent="0.2">
      <c r="A1928">
        <v>2022</v>
      </c>
      <c r="B1928">
        <v>3</v>
      </c>
      <c r="C1928" s="262">
        <v>44647</v>
      </c>
      <c r="D1928">
        <v>415</v>
      </c>
      <c r="E1928">
        <v>657</v>
      </c>
      <c r="F1928">
        <v>47</v>
      </c>
      <c r="G1928" t="s">
        <v>289</v>
      </c>
      <c r="H1928" t="s">
        <v>290</v>
      </c>
      <c r="I1928" t="s">
        <v>201</v>
      </c>
      <c r="J1928">
        <v>3</v>
      </c>
      <c r="K1928">
        <v>1</v>
      </c>
      <c r="L1928">
        <v>90</v>
      </c>
      <c r="M1928">
        <v>83.7</v>
      </c>
      <c r="N1928">
        <v>96.3</v>
      </c>
      <c r="AE1928">
        <v>126</v>
      </c>
      <c r="AJ1928">
        <v>100</v>
      </c>
      <c r="AM1928">
        <v>126</v>
      </c>
      <c r="AN1928">
        <v>100</v>
      </c>
      <c r="AP1928">
        <v>64</v>
      </c>
      <c r="AQ1928">
        <v>169</v>
      </c>
      <c r="AR1928"/>
      <c r="AS1928"/>
      <c r="BG1928">
        <v>0</v>
      </c>
      <c r="BH1928"/>
      <c r="BK1928">
        <v>4</v>
      </c>
      <c r="BL1928">
        <v>1</v>
      </c>
      <c r="BM1928">
        <v>1</v>
      </c>
      <c r="BV1928">
        <v>0</v>
      </c>
      <c r="BW1928">
        <v>4</v>
      </c>
      <c r="CG1928">
        <v>0</v>
      </c>
      <c r="CH1928">
        <v>0</v>
      </c>
      <c r="CI1928"/>
      <c r="CJ1928">
        <v>0.02</v>
      </c>
      <c r="CQ1928" t="s">
        <v>169</v>
      </c>
      <c r="CR1928" t="s">
        <v>179</v>
      </c>
      <c r="CS1928">
        <v>0</v>
      </c>
    </row>
    <row r="1929" spans="1:97" x14ac:dyDescent="0.2">
      <c r="A1929">
        <v>2022</v>
      </c>
      <c r="B1929">
        <v>3</v>
      </c>
      <c r="C1929" s="262">
        <v>44647</v>
      </c>
      <c r="D1929">
        <v>415</v>
      </c>
      <c r="E1929">
        <v>658</v>
      </c>
      <c r="F1929">
        <v>47</v>
      </c>
      <c r="G1929" t="s">
        <v>242</v>
      </c>
      <c r="H1929" t="s">
        <v>243</v>
      </c>
      <c r="I1929" t="s">
        <v>201</v>
      </c>
      <c r="J1929">
        <v>3</v>
      </c>
      <c r="K1929">
        <v>1</v>
      </c>
      <c r="L1929">
        <v>90</v>
      </c>
      <c r="M1929">
        <v>83.7</v>
      </c>
      <c r="N1929">
        <v>96.3</v>
      </c>
      <c r="AE1929">
        <v>126</v>
      </c>
      <c r="AJ1929">
        <v>100</v>
      </c>
      <c r="AL1929">
        <v>179</v>
      </c>
      <c r="AM1929">
        <v>126</v>
      </c>
      <c r="AN1929">
        <v>100</v>
      </c>
      <c r="AP1929">
        <v>64</v>
      </c>
      <c r="AQ1929">
        <v>169</v>
      </c>
      <c r="AR1929">
        <v>6.7039106145251397</v>
      </c>
      <c r="AS1929">
        <v>6.7039106145251397</v>
      </c>
      <c r="BG1929">
        <v>0</v>
      </c>
      <c r="BH1929"/>
      <c r="BV1929">
        <v>0</v>
      </c>
      <c r="BW1929"/>
      <c r="CG1929">
        <v>0</v>
      </c>
      <c r="CH1929">
        <v>0</v>
      </c>
      <c r="CI1929"/>
      <c r="CJ1929">
        <v>0.02</v>
      </c>
      <c r="CQ1929" t="s">
        <v>169</v>
      </c>
      <c r="CR1929" t="s">
        <v>179</v>
      </c>
      <c r="CS1929">
        <v>0</v>
      </c>
    </row>
    <row r="1930" spans="1:97" x14ac:dyDescent="0.2">
      <c r="A1930">
        <v>2022</v>
      </c>
      <c r="B1930">
        <v>3</v>
      </c>
      <c r="C1930" s="262">
        <v>44648</v>
      </c>
      <c r="D1930">
        <v>1</v>
      </c>
      <c r="E1930">
        <v>1</v>
      </c>
      <c r="F1930">
        <v>2</v>
      </c>
      <c r="G1930" t="s">
        <v>339</v>
      </c>
      <c r="H1930" t="s">
        <v>340</v>
      </c>
      <c r="I1930" t="s">
        <v>160</v>
      </c>
      <c r="J1930">
        <v>3</v>
      </c>
      <c r="K1930">
        <v>2</v>
      </c>
      <c r="L1930">
        <v>111</v>
      </c>
      <c r="M1930">
        <v>103.23</v>
      </c>
      <c r="N1930">
        <v>118.77</v>
      </c>
      <c r="O1930">
        <v>133</v>
      </c>
      <c r="P1930">
        <v>129</v>
      </c>
      <c r="Q1930">
        <v>176</v>
      </c>
      <c r="R1930">
        <v>180</v>
      </c>
      <c r="S1930">
        <v>177</v>
      </c>
      <c r="T1930">
        <v>105</v>
      </c>
      <c r="U1930">
        <v>119</v>
      </c>
      <c r="V1930">
        <v>108</v>
      </c>
      <c r="W1930">
        <v>112</v>
      </c>
      <c r="X1930">
        <v>110</v>
      </c>
      <c r="AA1930">
        <v>158</v>
      </c>
      <c r="AB1930">
        <v>147</v>
      </c>
      <c r="AC1930">
        <v>141</v>
      </c>
      <c r="AD1930">
        <v>184</v>
      </c>
      <c r="AE1930">
        <v>172</v>
      </c>
      <c r="AF1930">
        <v>115</v>
      </c>
      <c r="AG1930">
        <v>118</v>
      </c>
      <c r="AH1930">
        <v>110</v>
      </c>
      <c r="AI1930">
        <v>111</v>
      </c>
      <c r="AJ1930">
        <v>115</v>
      </c>
      <c r="AM1930">
        <v>159.69999999999999</v>
      </c>
      <c r="AN1930">
        <v>112.3</v>
      </c>
      <c r="AP1930">
        <v>108</v>
      </c>
      <c r="AQ1930">
        <v>100</v>
      </c>
      <c r="AR1930"/>
      <c r="AS1930"/>
      <c r="AV1930">
        <v>728</v>
      </c>
      <c r="AW1930">
        <v>4</v>
      </c>
      <c r="AX1930">
        <v>4</v>
      </c>
      <c r="AY1930">
        <v>2</v>
      </c>
      <c r="BG1930">
        <v>0</v>
      </c>
      <c r="BH1930">
        <v>728</v>
      </c>
      <c r="BK1930">
        <v>1360</v>
      </c>
      <c r="BL1930">
        <v>3</v>
      </c>
      <c r="BM1930">
        <v>2</v>
      </c>
      <c r="BN1930">
        <v>1</v>
      </c>
      <c r="BO1930">
        <v>1</v>
      </c>
      <c r="BV1930">
        <v>0</v>
      </c>
      <c r="BW1930">
        <v>1360</v>
      </c>
      <c r="BX1930">
        <v>3</v>
      </c>
      <c r="BY1930">
        <v>3</v>
      </c>
      <c r="BZ1930">
        <v>1</v>
      </c>
      <c r="CG1930">
        <v>0</v>
      </c>
      <c r="CH1930">
        <v>0</v>
      </c>
      <c r="CI1930">
        <v>2088</v>
      </c>
      <c r="CJ1930">
        <v>1.4999999999999999E-2</v>
      </c>
      <c r="CQ1930" t="s">
        <v>341</v>
      </c>
      <c r="CR1930" t="s">
        <v>341</v>
      </c>
      <c r="CS1930">
        <v>0</v>
      </c>
    </row>
    <row r="1931" spans="1:97" x14ac:dyDescent="0.2">
      <c r="A1931">
        <v>2022</v>
      </c>
      <c r="B1931">
        <v>3</v>
      </c>
      <c r="C1931" s="262">
        <v>44648</v>
      </c>
      <c r="D1931">
        <v>1</v>
      </c>
      <c r="E1931">
        <v>2</v>
      </c>
      <c r="F1931">
        <v>2</v>
      </c>
      <c r="G1931" t="s">
        <v>342</v>
      </c>
      <c r="H1931" t="s">
        <v>343</v>
      </c>
      <c r="I1931" t="s">
        <v>160</v>
      </c>
      <c r="J1931">
        <v>3</v>
      </c>
      <c r="K1931">
        <v>2</v>
      </c>
      <c r="L1931">
        <v>113</v>
      </c>
      <c r="M1931">
        <v>105.09</v>
      </c>
      <c r="N1931">
        <v>120.91</v>
      </c>
      <c r="O1931">
        <v>119</v>
      </c>
      <c r="P1931">
        <v>121</v>
      </c>
      <c r="Q1931">
        <v>136</v>
      </c>
      <c r="R1931">
        <v>140</v>
      </c>
      <c r="S1931">
        <v>139</v>
      </c>
      <c r="T1931">
        <v>104</v>
      </c>
      <c r="U1931">
        <v>99</v>
      </c>
      <c r="V1931">
        <v>107</v>
      </c>
      <c r="W1931">
        <v>121</v>
      </c>
      <c r="X1931">
        <v>119</v>
      </c>
      <c r="Y1931">
        <v>102</v>
      </c>
      <c r="Z1931">
        <v>100</v>
      </c>
      <c r="AA1931">
        <v>126</v>
      </c>
      <c r="AB1931">
        <v>130</v>
      </c>
      <c r="AC1931">
        <v>123</v>
      </c>
      <c r="AD1931">
        <v>147</v>
      </c>
      <c r="AE1931">
        <v>136</v>
      </c>
      <c r="AF1931">
        <v>106</v>
      </c>
      <c r="AG1931">
        <v>109</v>
      </c>
      <c r="AH1931">
        <v>99</v>
      </c>
      <c r="AI1931">
        <v>105</v>
      </c>
      <c r="AJ1931">
        <v>109</v>
      </c>
      <c r="AK1931">
        <v>101</v>
      </c>
      <c r="AL1931">
        <v>101</v>
      </c>
      <c r="AM1931">
        <v>131.69999999999999</v>
      </c>
      <c r="AN1931">
        <v>107.8</v>
      </c>
      <c r="AP1931">
        <v>108</v>
      </c>
      <c r="AQ1931">
        <v>100</v>
      </c>
      <c r="AR1931">
        <v>11.881188118811879</v>
      </c>
      <c r="AS1931">
        <v>11.881188118811879</v>
      </c>
      <c r="AV1931">
        <v>752</v>
      </c>
      <c r="AW1931">
        <v>4</v>
      </c>
      <c r="AX1931">
        <v>3</v>
      </c>
      <c r="AY1931">
        <v>2</v>
      </c>
      <c r="BG1931">
        <v>0</v>
      </c>
      <c r="BH1931">
        <v>752</v>
      </c>
      <c r="BK1931">
        <v>1404</v>
      </c>
      <c r="BL1931">
        <v>4</v>
      </c>
      <c r="BM1931">
        <v>1</v>
      </c>
      <c r="BN1931">
        <v>1</v>
      </c>
      <c r="BO1931">
        <v>3</v>
      </c>
      <c r="BV1931">
        <v>0</v>
      </c>
      <c r="BW1931">
        <v>1404</v>
      </c>
      <c r="BX1931">
        <v>4</v>
      </c>
      <c r="BY1931">
        <v>2</v>
      </c>
      <c r="BZ1931">
        <v>1</v>
      </c>
      <c r="CG1931">
        <v>0</v>
      </c>
      <c r="CH1931">
        <v>0</v>
      </c>
      <c r="CI1931">
        <v>2156</v>
      </c>
      <c r="CJ1931">
        <v>1.4999999999999999E-2</v>
      </c>
      <c r="CQ1931" t="s">
        <v>341</v>
      </c>
      <c r="CR1931" t="s">
        <v>341</v>
      </c>
      <c r="CS1931">
        <v>0</v>
      </c>
    </row>
    <row r="1932" spans="1:97" x14ac:dyDescent="0.2">
      <c r="A1932">
        <v>2022</v>
      </c>
      <c r="B1932">
        <v>3</v>
      </c>
      <c r="C1932" s="262">
        <v>44648</v>
      </c>
      <c r="D1932">
        <v>384</v>
      </c>
      <c r="E1932">
        <v>556</v>
      </c>
      <c r="F1932">
        <v>2</v>
      </c>
      <c r="G1932" t="s">
        <v>187</v>
      </c>
      <c r="H1932" t="s">
        <v>188</v>
      </c>
      <c r="I1932" t="s">
        <v>160</v>
      </c>
      <c r="J1932">
        <v>1</v>
      </c>
      <c r="K1932">
        <v>6</v>
      </c>
      <c r="L1932">
        <v>1066</v>
      </c>
      <c r="M1932">
        <v>1003.106</v>
      </c>
      <c r="N1932">
        <v>1141.6859999999999</v>
      </c>
      <c r="O1932">
        <v>1650</v>
      </c>
      <c r="P1932">
        <v>1651</v>
      </c>
      <c r="Q1932">
        <v>1613</v>
      </c>
      <c r="R1932">
        <v>1627</v>
      </c>
      <c r="S1932">
        <v>1627</v>
      </c>
      <c r="T1932">
        <v>1384</v>
      </c>
      <c r="U1932">
        <v>1314</v>
      </c>
      <c r="V1932">
        <v>1337</v>
      </c>
      <c r="W1932">
        <v>1301</v>
      </c>
      <c r="X1932">
        <v>1300</v>
      </c>
      <c r="AA1932">
        <v>1663</v>
      </c>
      <c r="AB1932">
        <v>1671</v>
      </c>
      <c r="AC1932">
        <v>1740</v>
      </c>
      <c r="AD1932">
        <v>1505</v>
      </c>
      <c r="AE1932">
        <v>1563</v>
      </c>
      <c r="AF1932">
        <v>1340</v>
      </c>
      <c r="AG1932">
        <v>1312</v>
      </c>
      <c r="AH1932">
        <v>1343</v>
      </c>
      <c r="AI1932">
        <v>1325</v>
      </c>
      <c r="AJ1932">
        <v>1247</v>
      </c>
      <c r="AM1932">
        <v>1631</v>
      </c>
      <c r="AN1932">
        <v>1320.3</v>
      </c>
      <c r="AP1932">
        <v>21</v>
      </c>
      <c r="AQ1932">
        <v>180</v>
      </c>
      <c r="AR1932"/>
      <c r="AS1932"/>
      <c r="AV1932">
        <v>360</v>
      </c>
      <c r="AW1932">
        <v>13</v>
      </c>
      <c r="AX1932">
        <v>13</v>
      </c>
      <c r="AY1932">
        <v>10</v>
      </c>
      <c r="BG1932">
        <v>0</v>
      </c>
      <c r="BH1932">
        <v>360</v>
      </c>
      <c r="BK1932">
        <v>216</v>
      </c>
      <c r="BL1932">
        <v>6</v>
      </c>
      <c r="BM1932">
        <v>4</v>
      </c>
      <c r="BN1932">
        <v>2</v>
      </c>
      <c r="BO1932">
        <v>6</v>
      </c>
      <c r="BV1932">
        <v>0</v>
      </c>
      <c r="BW1932">
        <v>216</v>
      </c>
      <c r="BX1932">
        <v>3</v>
      </c>
      <c r="BY1932">
        <v>2</v>
      </c>
      <c r="BZ1932">
        <v>2</v>
      </c>
      <c r="CG1932">
        <v>0</v>
      </c>
      <c r="CH1932">
        <v>0</v>
      </c>
      <c r="CI1932">
        <v>576</v>
      </c>
      <c r="CJ1932">
        <v>1.4999999999999999E-2</v>
      </c>
      <c r="CQ1932" t="s">
        <v>174</v>
      </c>
      <c r="CR1932" t="s">
        <v>175</v>
      </c>
      <c r="CS1932">
        <v>0</v>
      </c>
    </row>
    <row r="1933" spans="1:97" x14ac:dyDescent="0.2">
      <c r="A1933">
        <v>2022</v>
      </c>
      <c r="B1933">
        <v>3</v>
      </c>
      <c r="C1933" s="262">
        <v>44648</v>
      </c>
      <c r="D1933">
        <v>419</v>
      </c>
      <c r="E1933">
        <v>670</v>
      </c>
      <c r="F1933">
        <v>2</v>
      </c>
      <c r="G1933" t="s">
        <v>212</v>
      </c>
      <c r="H1933" t="s">
        <v>213</v>
      </c>
      <c r="I1933" t="s">
        <v>160</v>
      </c>
      <c r="J1933">
        <v>4</v>
      </c>
      <c r="K1933">
        <v>2</v>
      </c>
      <c r="L1933">
        <v>298</v>
      </c>
      <c r="M1933">
        <v>280.41800000000001</v>
      </c>
      <c r="N1933">
        <v>319.15800000000002</v>
      </c>
      <c r="O1933">
        <v>440</v>
      </c>
      <c r="P1933">
        <v>442</v>
      </c>
      <c r="Q1933">
        <v>437</v>
      </c>
      <c r="R1933">
        <v>444</v>
      </c>
      <c r="S1933">
        <v>423</v>
      </c>
      <c r="T1933">
        <v>328</v>
      </c>
      <c r="U1933">
        <v>343</v>
      </c>
      <c r="V1933">
        <v>337</v>
      </c>
      <c r="W1933">
        <v>322</v>
      </c>
      <c r="X1933">
        <v>313</v>
      </c>
      <c r="AA1933">
        <v>431</v>
      </c>
      <c r="AF1933">
        <v>328</v>
      </c>
      <c r="AM1933">
        <v>436.16666666666669</v>
      </c>
      <c r="AN1933">
        <v>328.5</v>
      </c>
      <c r="AP1933">
        <v>96</v>
      </c>
      <c r="AQ1933">
        <v>150</v>
      </c>
      <c r="AR1933"/>
      <c r="AS1933"/>
      <c r="BG1933">
        <v>0</v>
      </c>
      <c r="BH1933"/>
      <c r="BV1933">
        <v>0</v>
      </c>
      <c r="BW1933"/>
      <c r="CG1933">
        <v>0</v>
      </c>
      <c r="CH1933">
        <v>0</v>
      </c>
      <c r="CI1933"/>
      <c r="CJ1933">
        <v>1.4999999999999999E-2</v>
      </c>
      <c r="CQ1933" t="s">
        <v>174</v>
      </c>
      <c r="CR1933" t="s">
        <v>175</v>
      </c>
      <c r="CS1933">
        <v>0</v>
      </c>
    </row>
    <row r="1934" spans="1:97" x14ac:dyDescent="0.2">
      <c r="A1934">
        <v>2022</v>
      </c>
      <c r="B1934">
        <v>3</v>
      </c>
      <c r="C1934" s="262">
        <v>44648</v>
      </c>
      <c r="D1934">
        <v>384</v>
      </c>
      <c r="E1934">
        <v>557</v>
      </c>
      <c r="F1934">
        <v>3</v>
      </c>
      <c r="G1934" t="s">
        <v>189</v>
      </c>
      <c r="H1934" t="s">
        <v>190</v>
      </c>
      <c r="I1934" t="s">
        <v>160</v>
      </c>
      <c r="J1934">
        <v>1</v>
      </c>
      <c r="K1934">
        <v>6</v>
      </c>
      <c r="L1934">
        <v>182</v>
      </c>
      <c r="M1934">
        <v>171.262</v>
      </c>
      <c r="N1934">
        <v>194.922</v>
      </c>
      <c r="Y1934">
        <v>150</v>
      </c>
      <c r="Z1934">
        <v>146</v>
      </c>
      <c r="AK1934">
        <v>134</v>
      </c>
      <c r="AL1934">
        <v>135</v>
      </c>
      <c r="AM1934"/>
      <c r="AN1934"/>
      <c r="AP1934">
        <v>21</v>
      </c>
      <c r="AQ1934">
        <v>180</v>
      </c>
      <c r="AR1934">
        <v>25.531914893617021</v>
      </c>
      <c r="AS1934">
        <v>25.531914893617021</v>
      </c>
      <c r="BG1934">
        <v>0</v>
      </c>
      <c r="BH1934"/>
      <c r="BV1934">
        <v>0</v>
      </c>
      <c r="BW1934"/>
      <c r="CG1934">
        <v>0</v>
      </c>
      <c r="CH1934">
        <v>0</v>
      </c>
      <c r="CI1934"/>
      <c r="CJ1934">
        <v>1.4999999999999999E-2</v>
      </c>
      <c r="CQ1934" t="s">
        <v>174</v>
      </c>
      <c r="CR1934" t="s">
        <v>175</v>
      </c>
      <c r="CS1934">
        <v>0</v>
      </c>
    </row>
    <row r="1935" spans="1:97" x14ac:dyDescent="0.2">
      <c r="A1935">
        <v>2022</v>
      </c>
      <c r="B1935">
        <v>3</v>
      </c>
      <c r="C1935" s="262">
        <v>44648</v>
      </c>
      <c r="D1935">
        <v>421</v>
      </c>
      <c r="E1935">
        <v>667</v>
      </c>
      <c r="F1935">
        <v>3</v>
      </c>
      <c r="G1935" t="s">
        <v>311</v>
      </c>
      <c r="H1935" t="s">
        <v>312</v>
      </c>
      <c r="I1935" t="s">
        <v>160</v>
      </c>
      <c r="J1935">
        <v>1</v>
      </c>
      <c r="K1935">
        <v>4</v>
      </c>
      <c r="L1935">
        <v>1554</v>
      </c>
      <c r="M1935">
        <v>1462.3140000000001</v>
      </c>
      <c r="N1935">
        <v>1664.3340000000001</v>
      </c>
      <c r="O1935">
        <v>2315</v>
      </c>
      <c r="P1935">
        <v>2314</v>
      </c>
      <c r="Q1935">
        <v>2124</v>
      </c>
      <c r="R1935">
        <v>2232</v>
      </c>
      <c r="S1935">
        <v>2264</v>
      </c>
      <c r="T1935">
        <v>1831</v>
      </c>
      <c r="U1935">
        <v>1752</v>
      </c>
      <c r="V1935">
        <v>1718</v>
      </c>
      <c r="W1935">
        <v>1546</v>
      </c>
      <c r="X1935">
        <v>1590</v>
      </c>
      <c r="AB1935">
        <v>2309</v>
      </c>
      <c r="AC1935">
        <v>2350</v>
      </c>
      <c r="AD1935">
        <v>2080</v>
      </c>
      <c r="AE1935">
        <v>2248</v>
      </c>
      <c r="AG1935">
        <v>1639</v>
      </c>
      <c r="AH1935">
        <v>1662</v>
      </c>
      <c r="AI1935">
        <v>1653</v>
      </c>
      <c r="AJ1935">
        <v>1593</v>
      </c>
      <c r="AM1935">
        <v>2248.4444444444439</v>
      </c>
      <c r="AN1935">
        <v>1664.8888888888889</v>
      </c>
      <c r="AP1935">
        <v>18</v>
      </c>
      <c r="AQ1935">
        <v>200</v>
      </c>
      <c r="AR1935"/>
      <c r="AS1935"/>
      <c r="AV1935">
        <v>180</v>
      </c>
      <c r="AW1935">
        <v>10</v>
      </c>
      <c r="AX1935">
        <v>12</v>
      </c>
      <c r="AY1935">
        <v>12</v>
      </c>
      <c r="BG1935">
        <v>0</v>
      </c>
      <c r="BH1935">
        <v>180</v>
      </c>
      <c r="BV1935">
        <v>0</v>
      </c>
      <c r="BW1935"/>
      <c r="CG1935">
        <v>0</v>
      </c>
      <c r="CH1935">
        <v>0</v>
      </c>
      <c r="CI1935"/>
      <c r="CJ1935">
        <v>1.4999999999999999E-2</v>
      </c>
      <c r="CQ1935" t="s">
        <v>174</v>
      </c>
      <c r="CR1935" t="s">
        <v>175</v>
      </c>
      <c r="CS1935">
        <v>0</v>
      </c>
    </row>
    <row r="1936" spans="1:97" x14ac:dyDescent="0.2">
      <c r="A1936">
        <v>2022</v>
      </c>
      <c r="B1936">
        <v>3</v>
      </c>
      <c r="C1936" s="262">
        <v>44648</v>
      </c>
      <c r="D1936">
        <v>421</v>
      </c>
      <c r="E1936">
        <v>673</v>
      </c>
      <c r="F1936">
        <v>3</v>
      </c>
      <c r="G1936" t="s">
        <v>313</v>
      </c>
      <c r="H1936" t="s">
        <v>314</v>
      </c>
      <c r="I1936" t="s">
        <v>160</v>
      </c>
      <c r="J1936">
        <v>1</v>
      </c>
      <c r="K1936">
        <v>4</v>
      </c>
      <c r="L1936">
        <v>61.6</v>
      </c>
      <c r="M1936">
        <v>57.965600000000002</v>
      </c>
      <c r="N1936">
        <v>65.973600000000005</v>
      </c>
      <c r="O1936">
        <v>79</v>
      </c>
      <c r="P1936">
        <v>78</v>
      </c>
      <c r="Q1936">
        <v>78</v>
      </c>
      <c r="R1936">
        <v>81</v>
      </c>
      <c r="S1936">
        <v>79</v>
      </c>
      <c r="T1936">
        <v>68</v>
      </c>
      <c r="U1936">
        <v>62</v>
      </c>
      <c r="V1936">
        <v>65</v>
      </c>
      <c r="W1936">
        <v>66</v>
      </c>
      <c r="X1936">
        <v>65</v>
      </c>
      <c r="AB1936">
        <v>74</v>
      </c>
      <c r="AC1936">
        <v>77</v>
      </c>
      <c r="AD1936">
        <v>75</v>
      </c>
      <c r="AE1936">
        <v>76</v>
      </c>
      <c r="AG1936">
        <v>63</v>
      </c>
      <c r="AH1936">
        <v>65</v>
      </c>
      <c r="AI1936">
        <v>64</v>
      </c>
      <c r="AJ1936">
        <v>63</v>
      </c>
      <c r="AM1936">
        <v>77.444444444444443</v>
      </c>
      <c r="AN1936">
        <v>64.555555555555557</v>
      </c>
      <c r="AP1936">
        <v>18</v>
      </c>
      <c r="AQ1936">
        <v>200</v>
      </c>
      <c r="AR1936"/>
      <c r="AS1936"/>
      <c r="BG1936">
        <v>0</v>
      </c>
      <c r="BH1936"/>
      <c r="BK1936">
        <v>240</v>
      </c>
      <c r="BL1936">
        <v>4</v>
      </c>
      <c r="BM1936">
        <v>4</v>
      </c>
      <c r="BN1936">
        <v>2</v>
      </c>
      <c r="BO1936">
        <v>2</v>
      </c>
      <c r="BV1936">
        <v>0</v>
      </c>
      <c r="BW1936">
        <v>240</v>
      </c>
      <c r="CG1936">
        <v>0</v>
      </c>
      <c r="CH1936">
        <v>0</v>
      </c>
      <c r="CI1936"/>
      <c r="CJ1936">
        <v>1.4999999999999999E-2</v>
      </c>
      <c r="CQ1936" t="s">
        <v>174</v>
      </c>
      <c r="CR1936" t="s">
        <v>175</v>
      </c>
      <c r="CS1936">
        <v>0</v>
      </c>
    </row>
    <row r="1937" spans="1:97" x14ac:dyDescent="0.2">
      <c r="A1937">
        <v>2022</v>
      </c>
      <c r="B1937">
        <v>3</v>
      </c>
      <c r="C1937" s="262">
        <v>44648</v>
      </c>
      <c r="D1937">
        <v>419</v>
      </c>
      <c r="E1937">
        <v>670</v>
      </c>
      <c r="F1937">
        <v>4</v>
      </c>
      <c r="G1937" t="s">
        <v>212</v>
      </c>
      <c r="H1937" t="s">
        <v>213</v>
      </c>
      <c r="I1937" t="s">
        <v>160</v>
      </c>
      <c r="J1937">
        <v>4</v>
      </c>
      <c r="K1937">
        <v>2</v>
      </c>
      <c r="L1937">
        <v>298</v>
      </c>
      <c r="M1937">
        <v>280.41800000000001</v>
      </c>
      <c r="N1937">
        <v>319.15800000000002</v>
      </c>
      <c r="Y1937">
        <v>152</v>
      </c>
      <c r="Z1937">
        <v>152</v>
      </c>
      <c r="AM1937"/>
      <c r="AN1937"/>
      <c r="AP1937">
        <v>96</v>
      </c>
      <c r="AQ1937">
        <v>150</v>
      </c>
      <c r="AR1937">
        <v>5.9210526315789478</v>
      </c>
      <c r="AS1937">
        <v>5.9210526315789478</v>
      </c>
      <c r="AV1937">
        <v>552</v>
      </c>
      <c r="AW1937">
        <v>7</v>
      </c>
      <c r="AX1937">
        <v>8</v>
      </c>
      <c r="AY1937">
        <v>5</v>
      </c>
      <c r="BG1937">
        <v>0</v>
      </c>
      <c r="BH1937">
        <v>552</v>
      </c>
      <c r="BK1937">
        <v>864</v>
      </c>
      <c r="BL1937">
        <v>6</v>
      </c>
      <c r="BM1937">
        <v>4</v>
      </c>
      <c r="BN1937">
        <v>4</v>
      </c>
      <c r="BV1937">
        <v>0</v>
      </c>
      <c r="BW1937">
        <v>864</v>
      </c>
      <c r="BX1937">
        <v>6</v>
      </c>
      <c r="BY1937">
        <v>6</v>
      </c>
      <c r="BZ1937">
        <v>4</v>
      </c>
      <c r="CG1937">
        <v>0</v>
      </c>
      <c r="CH1937">
        <v>0</v>
      </c>
      <c r="CI1937">
        <v>1416</v>
      </c>
      <c r="CJ1937">
        <v>1.4999999999999999E-2</v>
      </c>
      <c r="CQ1937" t="s">
        <v>174</v>
      </c>
      <c r="CR1937" t="s">
        <v>175</v>
      </c>
      <c r="CS1937">
        <v>0</v>
      </c>
    </row>
    <row r="1938" spans="1:97" x14ac:dyDescent="0.2">
      <c r="A1938">
        <v>2022</v>
      </c>
      <c r="B1938">
        <v>3</v>
      </c>
      <c r="C1938" s="262">
        <v>44648</v>
      </c>
      <c r="D1938">
        <v>532</v>
      </c>
      <c r="E1938">
        <v>800</v>
      </c>
      <c r="F1938">
        <v>4</v>
      </c>
      <c r="G1938" t="s">
        <v>480</v>
      </c>
      <c r="H1938" t="s">
        <v>481</v>
      </c>
      <c r="I1938" t="s">
        <v>160</v>
      </c>
      <c r="J1938">
        <v>1</v>
      </c>
      <c r="K1938">
        <v>3</v>
      </c>
      <c r="L1938">
        <v>126</v>
      </c>
      <c r="M1938">
        <v>117.2</v>
      </c>
      <c r="N1938">
        <v>134.80000000000001</v>
      </c>
      <c r="AC1938">
        <v>141</v>
      </c>
      <c r="AD1938">
        <v>156</v>
      </c>
      <c r="AE1938">
        <v>159</v>
      </c>
      <c r="AH1938">
        <v>126</v>
      </c>
      <c r="AI1938">
        <v>125</v>
      </c>
      <c r="AJ1938">
        <v>130</v>
      </c>
      <c r="AM1938">
        <v>152</v>
      </c>
      <c r="AN1938">
        <v>127</v>
      </c>
      <c r="AP1938">
        <v>90</v>
      </c>
      <c r="AQ1938">
        <v>120</v>
      </c>
      <c r="AR1938"/>
      <c r="AS1938"/>
      <c r="BG1938">
        <v>0</v>
      </c>
      <c r="BH1938"/>
      <c r="BL1938">
        <v>3</v>
      </c>
      <c r="BM1938">
        <v>1</v>
      </c>
      <c r="BN1938">
        <v>1</v>
      </c>
      <c r="BO1938">
        <v>1</v>
      </c>
      <c r="BV1938">
        <v>0</v>
      </c>
      <c r="BW1938"/>
      <c r="CG1938">
        <v>0</v>
      </c>
      <c r="CH1938">
        <v>0</v>
      </c>
      <c r="CI1938"/>
      <c r="CJ1938">
        <v>1.4999999999999999E-2</v>
      </c>
      <c r="CQ1938" t="s">
        <v>169</v>
      </c>
      <c r="CS1938">
        <v>0</v>
      </c>
    </row>
    <row r="1939" spans="1:97" x14ac:dyDescent="0.2">
      <c r="A1939">
        <v>2022</v>
      </c>
      <c r="B1939">
        <v>3</v>
      </c>
      <c r="C1939" s="262">
        <v>44648</v>
      </c>
      <c r="D1939">
        <v>532</v>
      </c>
      <c r="E1939">
        <v>801</v>
      </c>
      <c r="F1939">
        <v>4</v>
      </c>
      <c r="G1939" t="s">
        <v>482</v>
      </c>
      <c r="H1939" t="s">
        <v>483</v>
      </c>
      <c r="I1939" t="s">
        <v>160</v>
      </c>
      <c r="J1939">
        <v>1</v>
      </c>
      <c r="K1939">
        <v>3</v>
      </c>
      <c r="L1939">
        <v>231</v>
      </c>
      <c r="M1939">
        <v>214.8</v>
      </c>
      <c r="N1939">
        <v>247.2</v>
      </c>
      <c r="AC1939">
        <v>240</v>
      </c>
      <c r="AD1939">
        <v>270</v>
      </c>
      <c r="AE1939">
        <v>281</v>
      </c>
      <c r="AH1939">
        <v>212</v>
      </c>
      <c r="AI1939">
        <v>245</v>
      </c>
      <c r="AJ1939">
        <v>225</v>
      </c>
      <c r="AL1939">
        <v>119</v>
      </c>
      <c r="AM1939">
        <v>263.66666666666669</v>
      </c>
      <c r="AN1939">
        <v>227.33333333333329</v>
      </c>
      <c r="AP1939">
        <v>90</v>
      </c>
      <c r="AQ1939">
        <v>120</v>
      </c>
      <c r="AR1939">
        <v>30.25210084033613</v>
      </c>
      <c r="AS1939">
        <v>30.25210084033613</v>
      </c>
      <c r="BG1939">
        <v>0</v>
      </c>
      <c r="BH1939"/>
      <c r="BL1939">
        <v>2</v>
      </c>
      <c r="BM1939">
        <v>2</v>
      </c>
      <c r="BN1939">
        <v>1</v>
      </c>
      <c r="BV1939">
        <v>0</v>
      </c>
      <c r="BW1939"/>
      <c r="CG1939">
        <v>0</v>
      </c>
      <c r="CH1939">
        <v>0</v>
      </c>
      <c r="CI1939"/>
      <c r="CJ1939">
        <v>1.4999999999999999E-2</v>
      </c>
      <c r="CQ1939" t="s">
        <v>169</v>
      </c>
      <c r="CS1939">
        <v>0</v>
      </c>
    </row>
    <row r="1940" spans="1:97" x14ac:dyDescent="0.2">
      <c r="A1940">
        <v>2022</v>
      </c>
      <c r="B1940">
        <v>3</v>
      </c>
      <c r="C1940" s="262">
        <v>44648</v>
      </c>
      <c r="D1940">
        <v>418</v>
      </c>
      <c r="E1940">
        <v>662</v>
      </c>
      <c r="F1940">
        <v>5</v>
      </c>
      <c r="G1940" t="s">
        <v>454</v>
      </c>
      <c r="H1940" t="s">
        <v>455</v>
      </c>
      <c r="I1940" t="s">
        <v>379</v>
      </c>
      <c r="J1940">
        <v>1</v>
      </c>
      <c r="K1940">
        <v>4</v>
      </c>
      <c r="L1940">
        <v>386</v>
      </c>
      <c r="M1940">
        <v>355.12</v>
      </c>
      <c r="N1940">
        <v>416.88</v>
      </c>
      <c r="O1940">
        <v>593</v>
      </c>
      <c r="P1940">
        <v>601</v>
      </c>
      <c r="Q1940">
        <v>562</v>
      </c>
      <c r="R1940">
        <v>575</v>
      </c>
      <c r="S1940">
        <v>570</v>
      </c>
      <c r="T1940">
        <v>368</v>
      </c>
      <c r="U1940">
        <v>417</v>
      </c>
      <c r="V1940">
        <v>415</v>
      </c>
      <c r="W1940">
        <v>411</v>
      </c>
      <c r="X1940">
        <v>409</v>
      </c>
      <c r="AA1940">
        <v>520</v>
      </c>
      <c r="AB1940">
        <v>560</v>
      </c>
      <c r="AC1940">
        <v>580</v>
      </c>
      <c r="AD1940">
        <v>480</v>
      </c>
      <c r="AE1940">
        <v>475</v>
      </c>
      <c r="AF1940">
        <v>392</v>
      </c>
      <c r="AG1940">
        <v>401</v>
      </c>
      <c r="AH1940">
        <v>409</v>
      </c>
      <c r="AI1940">
        <v>412</v>
      </c>
      <c r="AJ1940">
        <v>395</v>
      </c>
      <c r="AM1940">
        <v>551.6</v>
      </c>
      <c r="AN1940">
        <v>402.9</v>
      </c>
      <c r="AP1940">
        <v>21</v>
      </c>
      <c r="AQ1940">
        <v>171</v>
      </c>
      <c r="AR1940"/>
      <c r="AS1940"/>
      <c r="AV1940">
        <v>80</v>
      </c>
      <c r="AW1940">
        <v>12</v>
      </c>
      <c r="AX1940">
        <v>10</v>
      </c>
      <c r="AY1940">
        <v>12</v>
      </c>
      <c r="BG1940">
        <v>0</v>
      </c>
      <c r="BH1940">
        <v>80</v>
      </c>
      <c r="BK1940">
        <v>256</v>
      </c>
      <c r="BL1940">
        <v>6</v>
      </c>
      <c r="BM1940">
        <v>4</v>
      </c>
      <c r="BN1940">
        <v>2</v>
      </c>
      <c r="BO1940">
        <v>2</v>
      </c>
      <c r="BP1940">
        <v>2</v>
      </c>
      <c r="BV1940">
        <v>0</v>
      </c>
      <c r="BW1940">
        <v>256</v>
      </c>
      <c r="BX1940">
        <v>4</v>
      </c>
      <c r="BY1940">
        <v>3</v>
      </c>
      <c r="BZ1940">
        <v>3</v>
      </c>
      <c r="CG1940">
        <v>0</v>
      </c>
      <c r="CH1940">
        <v>0</v>
      </c>
      <c r="CI1940">
        <v>336</v>
      </c>
      <c r="CJ1940">
        <v>1.4999999999999999E-2</v>
      </c>
      <c r="CQ1940" t="s">
        <v>380</v>
      </c>
      <c r="CR1940" t="s">
        <v>381</v>
      </c>
      <c r="CS1940">
        <v>0</v>
      </c>
    </row>
    <row r="1941" spans="1:97" x14ac:dyDescent="0.2">
      <c r="A1941">
        <v>2022</v>
      </c>
      <c r="B1941">
        <v>3</v>
      </c>
      <c r="C1941" s="262">
        <v>44648</v>
      </c>
      <c r="D1941">
        <v>418</v>
      </c>
      <c r="E1941">
        <v>663</v>
      </c>
      <c r="F1941">
        <v>5</v>
      </c>
      <c r="G1941" t="s">
        <v>456</v>
      </c>
      <c r="H1941" t="s">
        <v>457</v>
      </c>
      <c r="I1941" t="s">
        <v>379</v>
      </c>
      <c r="J1941">
        <v>1</v>
      </c>
      <c r="K1941">
        <v>4</v>
      </c>
      <c r="L1941">
        <v>341</v>
      </c>
      <c r="M1941">
        <v>313.72000000000003</v>
      </c>
      <c r="N1941">
        <v>368.28</v>
      </c>
      <c r="O1941">
        <v>552</v>
      </c>
      <c r="P1941">
        <v>559</v>
      </c>
      <c r="Q1941">
        <v>535</v>
      </c>
      <c r="R1941">
        <v>538</v>
      </c>
      <c r="S1941">
        <v>529</v>
      </c>
      <c r="T1941">
        <v>355</v>
      </c>
      <c r="U1941">
        <v>347</v>
      </c>
      <c r="V1941">
        <v>350</v>
      </c>
      <c r="W1941">
        <v>350</v>
      </c>
      <c r="X1941">
        <v>346</v>
      </c>
      <c r="AA1941">
        <v>480</v>
      </c>
      <c r="AB1941">
        <v>458</v>
      </c>
      <c r="AC1941">
        <v>447</v>
      </c>
      <c r="AD1941">
        <v>460</v>
      </c>
      <c r="AE1941">
        <v>466</v>
      </c>
      <c r="AF1941">
        <v>350</v>
      </c>
      <c r="AG1941">
        <v>349</v>
      </c>
      <c r="AH1941">
        <v>365</v>
      </c>
      <c r="AI1941">
        <v>370</v>
      </c>
      <c r="AJ1941">
        <v>362</v>
      </c>
      <c r="AM1941">
        <v>502.4</v>
      </c>
      <c r="AN1941">
        <v>354.4</v>
      </c>
      <c r="AP1941">
        <v>21</v>
      </c>
      <c r="AQ1941">
        <v>171</v>
      </c>
      <c r="AR1941"/>
      <c r="AS1941"/>
      <c r="BG1941">
        <v>0</v>
      </c>
      <c r="BH1941"/>
      <c r="BV1941">
        <v>0</v>
      </c>
      <c r="BW1941"/>
      <c r="CG1941">
        <v>0</v>
      </c>
      <c r="CH1941">
        <v>0</v>
      </c>
      <c r="CI1941"/>
      <c r="CJ1941">
        <v>1.4999999999999999E-2</v>
      </c>
      <c r="CQ1941" t="s">
        <v>380</v>
      </c>
      <c r="CR1941" t="s">
        <v>381</v>
      </c>
      <c r="CS1941">
        <v>0</v>
      </c>
    </row>
    <row r="1942" spans="1:97" x14ac:dyDescent="0.2">
      <c r="A1942">
        <v>2022</v>
      </c>
      <c r="B1942">
        <v>3</v>
      </c>
      <c r="C1942" s="262">
        <v>44648</v>
      </c>
      <c r="D1942">
        <v>418</v>
      </c>
      <c r="E1942">
        <v>664</v>
      </c>
      <c r="F1942">
        <v>5</v>
      </c>
      <c r="G1942" t="s">
        <v>458</v>
      </c>
      <c r="H1942" t="s">
        <v>459</v>
      </c>
      <c r="I1942" t="s">
        <v>379</v>
      </c>
      <c r="J1942">
        <v>1</v>
      </c>
      <c r="K1942">
        <v>4</v>
      </c>
      <c r="L1942">
        <v>110</v>
      </c>
      <c r="M1942">
        <v>101.2</v>
      </c>
      <c r="N1942">
        <v>118.8</v>
      </c>
      <c r="O1942">
        <v>175</v>
      </c>
      <c r="P1942">
        <v>171</v>
      </c>
      <c r="Q1942">
        <v>158</v>
      </c>
      <c r="R1942">
        <v>174</v>
      </c>
      <c r="S1942">
        <v>178</v>
      </c>
      <c r="T1942">
        <v>121</v>
      </c>
      <c r="U1942">
        <v>111</v>
      </c>
      <c r="V1942">
        <v>114</v>
      </c>
      <c r="W1942">
        <v>110</v>
      </c>
      <c r="X1942">
        <v>112</v>
      </c>
      <c r="AA1942">
        <v>155</v>
      </c>
      <c r="AB1942">
        <v>161</v>
      </c>
      <c r="AC1942">
        <v>167</v>
      </c>
      <c r="AD1942">
        <v>159</v>
      </c>
      <c r="AE1942">
        <v>162</v>
      </c>
      <c r="AF1942">
        <v>112</v>
      </c>
      <c r="AG1942">
        <v>110</v>
      </c>
      <c r="AH1942">
        <v>113</v>
      </c>
      <c r="AI1942">
        <v>115</v>
      </c>
      <c r="AJ1942">
        <v>111</v>
      </c>
      <c r="AM1942">
        <v>166</v>
      </c>
      <c r="AN1942">
        <v>112.9</v>
      </c>
      <c r="AP1942">
        <v>21</v>
      </c>
      <c r="AQ1942">
        <v>171</v>
      </c>
      <c r="AR1942"/>
      <c r="AS1942"/>
      <c r="BG1942">
        <v>0</v>
      </c>
      <c r="BH1942"/>
      <c r="BV1942">
        <v>0</v>
      </c>
      <c r="BW1942"/>
      <c r="CG1942">
        <v>0</v>
      </c>
      <c r="CH1942">
        <v>0</v>
      </c>
      <c r="CI1942"/>
      <c r="CJ1942">
        <v>1.4999999999999999E-2</v>
      </c>
      <c r="CQ1942" t="s">
        <v>380</v>
      </c>
      <c r="CR1942" t="s">
        <v>381</v>
      </c>
      <c r="CS1942">
        <v>0</v>
      </c>
    </row>
    <row r="1943" spans="1:97" x14ac:dyDescent="0.2">
      <c r="A1943">
        <v>2022</v>
      </c>
      <c r="B1943">
        <v>3</v>
      </c>
      <c r="C1943" s="262">
        <v>44648</v>
      </c>
      <c r="D1943">
        <v>418</v>
      </c>
      <c r="E1943">
        <v>665</v>
      </c>
      <c r="F1943">
        <v>5</v>
      </c>
      <c r="G1943" t="s">
        <v>377</v>
      </c>
      <c r="H1943" t="s">
        <v>378</v>
      </c>
      <c r="I1943" t="s">
        <v>379</v>
      </c>
      <c r="J1943">
        <v>1</v>
      </c>
      <c r="K1943">
        <v>4</v>
      </c>
      <c r="L1943">
        <v>110</v>
      </c>
      <c r="M1943">
        <v>101.2</v>
      </c>
      <c r="N1943">
        <v>118.8</v>
      </c>
      <c r="AA1943">
        <v>155</v>
      </c>
      <c r="AB1943">
        <v>161</v>
      </c>
      <c r="AC1943">
        <v>167</v>
      </c>
      <c r="AD1943">
        <v>159</v>
      </c>
      <c r="AE1943">
        <v>162</v>
      </c>
      <c r="AF1943">
        <v>112</v>
      </c>
      <c r="AG1943">
        <v>110</v>
      </c>
      <c r="AH1943">
        <v>113</v>
      </c>
      <c r="AI1943">
        <v>115</v>
      </c>
      <c r="AJ1943">
        <v>111</v>
      </c>
      <c r="AM1943">
        <v>160.80000000000001</v>
      </c>
      <c r="AN1943">
        <v>112.2</v>
      </c>
      <c r="AP1943">
        <v>21</v>
      </c>
      <c r="AQ1943">
        <v>171</v>
      </c>
      <c r="AR1943"/>
      <c r="AS1943"/>
      <c r="BG1943">
        <v>0</v>
      </c>
      <c r="BH1943"/>
      <c r="BV1943">
        <v>0</v>
      </c>
      <c r="BW1943"/>
      <c r="CG1943">
        <v>0</v>
      </c>
      <c r="CH1943">
        <v>0</v>
      </c>
      <c r="CI1943"/>
      <c r="CJ1943">
        <v>1.4999999999999999E-2</v>
      </c>
      <c r="CQ1943" t="s">
        <v>380</v>
      </c>
      <c r="CR1943" t="s">
        <v>381</v>
      </c>
      <c r="CS1943">
        <v>0</v>
      </c>
    </row>
    <row r="1944" spans="1:97" x14ac:dyDescent="0.2">
      <c r="A1944">
        <v>2022</v>
      </c>
      <c r="B1944">
        <v>3</v>
      </c>
      <c r="C1944" s="262">
        <v>44648</v>
      </c>
      <c r="D1944">
        <v>421</v>
      </c>
      <c r="E1944">
        <v>673</v>
      </c>
      <c r="F1944">
        <v>5</v>
      </c>
      <c r="G1944" t="s">
        <v>313</v>
      </c>
      <c r="H1944" t="s">
        <v>314</v>
      </c>
      <c r="I1944" t="s">
        <v>160</v>
      </c>
      <c r="J1944">
        <v>1</v>
      </c>
      <c r="K1944">
        <v>4</v>
      </c>
      <c r="L1944">
        <v>61.6</v>
      </c>
      <c r="M1944">
        <v>57.965600000000002</v>
      </c>
      <c r="N1944">
        <v>65.973600000000005</v>
      </c>
      <c r="Y1944">
        <v>167</v>
      </c>
      <c r="Z1944">
        <v>165</v>
      </c>
      <c r="AK1944">
        <v>155</v>
      </c>
      <c r="AL1944">
        <v>157</v>
      </c>
      <c r="AM1944"/>
      <c r="AN1944"/>
      <c r="AP1944">
        <v>18</v>
      </c>
      <c r="AQ1944">
        <v>200</v>
      </c>
      <c r="AR1944">
        <v>22.36024844720497</v>
      </c>
      <c r="AS1944">
        <v>22.36024844720497</v>
      </c>
      <c r="BG1944">
        <v>0</v>
      </c>
      <c r="BH1944"/>
      <c r="BV1944">
        <v>0</v>
      </c>
      <c r="BW1944"/>
      <c r="CG1944">
        <v>0</v>
      </c>
      <c r="CH1944">
        <v>0</v>
      </c>
      <c r="CI1944"/>
      <c r="CJ1944">
        <v>1.4999999999999999E-2</v>
      </c>
      <c r="CQ1944" t="s">
        <v>174</v>
      </c>
      <c r="CR1944" t="s">
        <v>175</v>
      </c>
      <c r="CS1944">
        <v>0</v>
      </c>
    </row>
    <row r="1945" spans="1:97" x14ac:dyDescent="0.2">
      <c r="A1945">
        <v>2022</v>
      </c>
      <c r="B1945">
        <v>3</v>
      </c>
      <c r="C1945" s="262">
        <v>44648</v>
      </c>
      <c r="D1945">
        <v>380</v>
      </c>
      <c r="E1945">
        <v>443</v>
      </c>
      <c r="F1945">
        <v>6</v>
      </c>
      <c r="G1945" t="s">
        <v>450</v>
      </c>
      <c r="H1945" t="s">
        <v>451</v>
      </c>
      <c r="I1945" t="s">
        <v>160</v>
      </c>
      <c r="J1945">
        <v>4</v>
      </c>
      <c r="K1945">
        <v>2</v>
      </c>
      <c r="L1945">
        <v>184</v>
      </c>
      <c r="M1945">
        <v>177.00800000000001</v>
      </c>
      <c r="N1945">
        <v>195.04</v>
      </c>
      <c r="O1945">
        <v>280</v>
      </c>
      <c r="P1945">
        <v>276</v>
      </c>
      <c r="Q1945">
        <v>300</v>
      </c>
      <c r="R1945">
        <v>294</v>
      </c>
      <c r="S1945">
        <v>301</v>
      </c>
      <c r="T1945">
        <v>200</v>
      </c>
      <c r="U1945">
        <v>184</v>
      </c>
      <c r="V1945">
        <v>190</v>
      </c>
      <c r="W1945">
        <v>186</v>
      </c>
      <c r="X1945">
        <v>188</v>
      </c>
      <c r="AA1945">
        <v>219</v>
      </c>
      <c r="AB1945">
        <v>310</v>
      </c>
      <c r="AC1945">
        <v>316</v>
      </c>
      <c r="AD1945">
        <v>316</v>
      </c>
      <c r="AE1945">
        <v>319</v>
      </c>
      <c r="AF1945">
        <v>185</v>
      </c>
      <c r="AG1945">
        <v>187</v>
      </c>
      <c r="AH1945">
        <v>190</v>
      </c>
      <c r="AI1945">
        <v>188</v>
      </c>
      <c r="AJ1945">
        <v>190</v>
      </c>
      <c r="AM1945">
        <v>293.10000000000002</v>
      </c>
      <c r="AN1945">
        <v>188.8</v>
      </c>
      <c r="AP1945">
        <v>90</v>
      </c>
      <c r="AQ1945">
        <v>160</v>
      </c>
      <c r="AR1945"/>
      <c r="AS1945"/>
      <c r="AV1945">
        <v>720</v>
      </c>
      <c r="AW1945">
        <v>8</v>
      </c>
      <c r="AX1945">
        <v>4</v>
      </c>
      <c r="AY1945">
        <v>4</v>
      </c>
      <c r="BG1945">
        <v>0</v>
      </c>
      <c r="BH1945">
        <v>720</v>
      </c>
      <c r="BK1945">
        <v>564</v>
      </c>
      <c r="BL1945">
        <v>8</v>
      </c>
      <c r="BM1945">
        <v>6</v>
      </c>
      <c r="BN1945">
        <v>10</v>
      </c>
      <c r="BO1945">
        <v>13</v>
      </c>
      <c r="BV1945">
        <v>0</v>
      </c>
      <c r="BW1945">
        <v>564</v>
      </c>
      <c r="BX1945">
        <v>8</v>
      </c>
      <c r="BY1945">
        <v>5</v>
      </c>
      <c r="BZ1945">
        <v>7</v>
      </c>
      <c r="CG1945">
        <v>0</v>
      </c>
      <c r="CH1945">
        <v>0</v>
      </c>
      <c r="CI1945">
        <v>1284</v>
      </c>
      <c r="CJ1945">
        <v>1.4999999999999999E-2</v>
      </c>
      <c r="CQ1945" t="s">
        <v>380</v>
      </c>
      <c r="CR1945" t="s">
        <v>381</v>
      </c>
      <c r="CS1945">
        <v>0</v>
      </c>
    </row>
    <row r="1946" spans="1:97" x14ac:dyDescent="0.2">
      <c r="A1946">
        <v>2022</v>
      </c>
      <c r="B1946">
        <v>3</v>
      </c>
      <c r="C1946" s="262">
        <v>44648</v>
      </c>
      <c r="D1946">
        <v>380</v>
      </c>
      <c r="E1946">
        <v>444</v>
      </c>
      <c r="F1946">
        <v>6</v>
      </c>
      <c r="G1946" t="s">
        <v>452</v>
      </c>
      <c r="H1946" t="s">
        <v>453</v>
      </c>
      <c r="I1946" t="s">
        <v>160</v>
      </c>
      <c r="J1946">
        <v>4</v>
      </c>
      <c r="K1946">
        <v>2</v>
      </c>
      <c r="L1946">
        <v>166</v>
      </c>
      <c r="M1946">
        <v>159.02799999999999</v>
      </c>
      <c r="N1946">
        <v>175.96</v>
      </c>
      <c r="O1946">
        <v>270</v>
      </c>
      <c r="P1946">
        <v>268</v>
      </c>
      <c r="Q1946">
        <v>242</v>
      </c>
      <c r="R1946">
        <v>266</v>
      </c>
      <c r="S1946">
        <v>215</v>
      </c>
      <c r="T1946">
        <v>178</v>
      </c>
      <c r="U1946">
        <v>177</v>
      </c>
      <c r="V1946">
        <v>172</v>
      </c>
      <c r="W1946">
        <v>168</v>
      </c>
      <c r="X1946">
        <v>164</v>
      </c>
      <c r="AA1946">
        <v>235</v>
      </c>
      <c r="AB1946">
        <v>215</v>
      </c>
      <c r="AC1946">
        <v>216</v>
      </c>
      <c r="AD1946">
        <v>315</v>
      </c>
      <c r="AE1946">
        <v>312</v>
      </c>
      <c r="AF1946">
        <v>165</v>
      </c>
      <c r="AG1946">
        <v>170</v>
      </c>
      <c r="AH1946">
        <v>165</v>
      </c>
      <c r="AI1946">
        <v>169</v>
      </c>
      <c r="AJ1946">
        <v>171</v>
      </c>
      <c r="AM1946">
        <v>255.4</v>
      </c>
      <c r="AN1946">
        <v>169.9</v>
      </c>
      <c r="AP1946">
        <v>90</v>
      </c>
      <c r="AQ1946">
        <v>160</v>
      </c>
      <c r="AR1946"/>
      <c r="AS1946"/>
      <c r="BG1946">
        <v>0</v>
      </c>
      <c r="BH1946"/>
      <c r="BV1946">
        <v>0</v>
      </c>
      <c r="BW1946"/>
      <c r="CG1946">
        <v>0</v>
      </c>
      <c r="CH1946">
        <v>0</v>
      </c>
      <c r="CI1946"/>
      <c r="CJ1946">
        <v>1.4999999999999999E-2</v>
      </c>
      <c r="CQ1946" t="s">
        <v>380</v>
      </c>
      <c r="CR1946" t="s">
        <v>381</v>
      </c>
      <c r="CS1946">
        <v>0</v>
      </c>
    </row>
    <row r="1947" spans="1:97" x14ac:dyDescent="0.2">
      <c r="A1947">
        <v>2022</v>
      </c>
      <c r="B1947">
        <v>3</v>
      </c>
      <c r="C1947" s="262">
        <v>44648</v>
      </c>
      <c r="D1947">
        <v>388</v>
      </c>
      <c r="E1947">
        <v>564</v>
      </c>
      <c r="F1947">
        <v>6</v>
      </c>
      <c r="G1947" t="s">
        <v>410</v>
      </c>
      <c r="H1947" t="s">
        <v>411</v>
      </c>
      <c r="I1947" t="s">
        <v>160</v>
      </c>
      <c r="J1947">
        <v>3</v>
      </c>
      <c r="K1947">
        <v>4</v>
      </c>
      <c r="L1947">
        <v>119</v>
      </c>
      <c r="M1947">
        <v>109.48</v>
      </c>
      <c r="N1947">
        <v>128.52000000000001</v>
      </c>
      <c r="O1947">
        <v>134</v>
      </c>
      <c r="P1947">
        <v>138</v>
      </c>
      <c r="Q1947">
        <v>138</v>
      </c>
      <c r="R1947">
        <v>140</v>
      </c>
      <c r="S1947">
        <v>144</v>
      </c>
      <c r="T1947">
        <v>123</v>
      </c>
      <c r="U1947">
        <v>109</v>
      </c>
      <c r="V1947">
        <v>112</v>
      </c>
      <c r="W1947">
        <v>115</v>
      </c>
      <c r="X1947">
        <v>117</v>
      </c>
      <c r="AA1947">
        <v>153</v>
      </c>
      <c r="AB1947">
        <v>146</v>
      </c>
      <c r="AC1947">
        <v>140</v>
      </c>
      <c r="AD1947">
        <v>180</v>
      </c>
      <c r="AE1947">
        <v>179</v>
      </c>
      <c r="AF1947">
        <v>123</v>
      </c>
      <c r="AG1947">
        <v>122</v>
      </c>
      <c r="AH1947">
        <v>116</v>
      </c>
      <c r="AI1947">
        <v>120</v>
      </c>
      <c r="AJ1947">
        <v>118</v>
      </c>
      <c r="AM1947">
        <v>149.19999999999999</v>
      </c>
      <c r="AN1947">
        <v>117.5</v>
      </c>
      <c r="AP1947">
        <v>83</v>
      </c>
      <c r="AQ1947">
        <v>130</v>
      </c>
      <c r="AR1947"/>
      <c r="AS1947"/>
      <c r="AV1947">
        <v>700</v>
      </c>
      <c r="AW1947">
        <v>10</v>
      </c>
      <c r="AX1947">
        <v>10</v>
      </c>
      <c r="AY1947">
        <v>13</v>
      </c>
      <c r="AZ1947">
        <v>3</v>
      </c>
      <c r="BA1947">
        <v>4</v>
      </c>
      <c r="BG1947">
        <v>0</v>
      </c>
      <c r="BH1947">
        <v>700</v>
      </c>
      <c r="BK1947">
        <v>700</v>
      </c>
      <c r="BL1947">
        <v>8</v>
      </c>
      <c r="BM1947">
        <v>4</v>
      </c>
      <c r="BN1947">
        <v>10</v>
      </c>
      <c r="BO1947">
        <v>2</v>
      </c>
      <c r="BP1947">
        <v>12</v>
      </c>
      <c r="BV1947">
        <v>0</v>
      </c>
      <c r="BW1947">
        <v>700</v>
      </c>
      <c r="BX1947">
        <v>4</v>
      </c>
      <c r="BY1947">
        <v>3</v>
      </c>
      <c r="BZ1947">
        <v>5</v>
      </c>
      <c r="CA1947">
        <v>1</v>
      </c>
      <c r="CB1947">
        <v>4</v>
      </c>
      <c r="CG1947">
        <v>0</v>
      </c>
      <c r="CH1947">
        <v>0</v>
      </c>
      <c r="CI1947">
        <v>1400</v>
      </c>
      <c r="CJ1947">
        <v>1.4999999999999999E-2</v>
      </c>
      <c r="CQ1947" t="s">
        <v>380</v>
      </c>
      <c r="CR1947" t="s">
        <v>381</v>
      </c>
      <c r="CS1947">
        <v>0</v>
      </c>
    </row>
    <row r="1948" spans="1:97" x14ac:dyDescent="0.2">
      <c r="A1948">
        <v>2022</v>
      </c>
      <c r="B1948">
        <v>3</v>
      </c>
      <c r="C1948" s="262">
        <v>44648</v>
      </c>
      <c r="D1948">
        <v>388</v>
      </c>
      <c r="E1948">
        <v>565</v>
      </c>
      <c r="F1948">
        <v>6</v>
      </c>
      <c r="G1948" t="s">
        <v>412</v>
      </c>
      <c r="H1948" t="s">
        <v>413</v>
      </c>
      <c r="I1948" t="s">
        <v>160</v>
      </c>
      <c r="J1948">
        <v>3</v>
      </c>
      <c r="K1948">
        <v>4</v>
      </c>
      <c r="L1948">
        <v>91</v>
      </c>
      <c r="M1948">
        <v>83.72</v>
      </c>
      <c r="N1948">
        <v>98.28</v>
      </c>
      <c r="O1948">
        <v>101</v>
      </c>
      <c r="P1948">
        <v>104</v>
      </c>
      <c r="Q1948">
        <v>107</v>
      </c>
      <c r="R1948">
        <v>110</v>
      </c>
      <c r="S1948">
        <v>113</v>
      </c>
      <c r="T1948">
        <v>95</v>
      </c>
      <c r="U1948">
        <v>84</v>
      </c>
      <c r="V1948">
        <v>87</v>
      </c>
      <c r="W1948">
        <v>86</v>
      </c>
      <c r="X1948">
        <v>88</v>
      </c>
      <c r="AA1948">
        <v>119</v>
      </c>
      <c r="AB1948">
        <v>120</v>
      </c>
      <c r="AC1948">
        <v>117</v>
      </c>
      <c r="AD1948">
        <v>158</v>
      </c>
      <c r="AE1948">
        <v>162</v>
      </c>
      <c r="AF1948">
        <v>92</v>
      </c>
      <c r="AG1948">
        <v>91</v>
      </c>
      <c r="AH1948">
        <v>93</v>
      </c>
      <c r="AI1948">
        <v>95</v>
      </c>
      <c r="AJ1948">
        <v>86</v>
      </c>
      <c r="AM1948">
        <v>121.1</v>
      </c>
      <c r="AN1948">
        <v>89.7</v>
      </c>
      <c r="AP1948">
        <v>83</v>
      </c>
      <c r="AQ1948">
        <v>130</v>
      </c>
      <c r="AR1948"/>
      <c r="AS1948"/>
      <c r="BG1948">
        <v>0</v>
      </c>
      <c r="BH1948"/>
      <c r="BV1948">
        <v>0</v>
      </c>
      <c r="BW1948"/>
      <c r="CG1948">
        <v>0</v>
      </c>
      <c r="CH1948">
        <v>0</v>
      </c>
      <c r="CI1948"/>
      <c r="CJ1948">
        <v>1.4999999999999999E-2</v>
      </c>
      <c r="CQ1948" t="s">
        <v>380</v>
      </c>
      <c r="CR1948" t="s">
        <v>381</v>
      </c>
      <c r="CS1948">
        <v>0</v>
      </c>
    </row>
    <row r="1949" spans="1:97" x14ac:dyDescent="0.2">
      <c r="A1949">
        <v>2022</v>
      </c>
      <c r="B1949">
        <v>3</v>
      </c>
      <c r="C1949" s="262">
        <v>44648</v>
      </c>
      <c r="D1949">
        <v>388</v>
      </c>
      <c r="E1949">
        <v>566</v>
      </c>
      <c r="F1949">
        <v>6</v>
      </c>
      <c r="G1949" t="s">
        <v>414</v>
      </c>
      <c r="H1949" t="s">
        <v>415</v>
      </c>
      <c r="I1949" t="s">
        <v>160</v>
      </c>
      <c r="J1949">
        <v>3</v>
      </c>
      <c r="K1949">
        <v>4</v>
      </c>
      <c r="L1949">
        <v>34</v>
      </c>
      <c r="M1949">
        <v>31.28</v>
      </c>
      <c r="N1949">
        <v>36.72</v>
      </c>
      <c r="O1949">
        <v>33</v>
      </c>
      <c r="P1949">
        <v>38</v>
      </c>
      <c r="Q1949">
        <v>38</v>
      </c>
      <c r="R1949">
        <v>36</v>
      </c>
      <c r="S1949">
        <v>36</v>
      </c>
      <c r="T1949">
        <v>24</v>
      </c>
      <c r="U1949">
        <v>26</v>
      </c>
      <c r="V1949">
        <v>25</v>
      </c>
      <c r="W1949">
        <v>22</v>
      </c>
      <c r="X1949">
        <v>22</v>
      </c>
      <c r="AA1949">
        <v>31</v>
      </c>
      <c r="AB1949">
        <v>33</v>
      </c>
      <c r="AC1949">
        <v>32</v>
      </c>
      <c r="AD1949">
        <v>37</v>
      </c>
      <c r="AE1949">
        <v>34</v>
      </c>
      <c r="AF1949">
        <v>23</v>
      </c>
      <c r="AG1949">
        <v>25</v>
      </c>
      <c r="AH1949">
        <v>23</v>
      </c>
      <c r="AI1949">
        <v>24</v>
      </c>
      <c r="AJ1949">
        <v>27</v>
      </c>
      <c r="AM1949">
        <v>34.799999999999997</v>
      </c>
      <c r="AN1949">
        <v>24.1</v>
      </c>
      <c r="AP1949">
        <v>83</v>
      </c>
      <c r="AQ1949">
        <v>130</v>
      </c>
      <c r="AR1949"/>
      <c r="AS1949"/>
      <c r="BG1949">
        <v>0</v>
      </c>
      <c r="BH1949"/>
      <c r="BV1949">
        <v>0</v>
      </c>
      <c r="BW1949"/>
      <c r="CG1949">
        <v>0</v>
      </c>
      <c r="CH1949">
        <v>0</v>
      </c>
      <c r="CI1949"/>
      <c r="CJ1949">
        <v>1.4999999999999999E-2</v>
      </c>
      <c r="CQ1949" t="s">
        <v>380</v>
      </c>
      <c r="CR1949" t="s">
        <v>381</v>
      </c>
      <c r="CS1949">
        <v>0</v>
      </c>
    </row>
    <row r="1950" spans="1:97" x14ac:dyDescent="0.2">
      <c r="A1950">
        <v>2022</v>
      </c>
      <c r="B1950">
        <v>3</v>
      </c>
      <c r="C1950" s="262">
        <v>44648</v>
      </c>
      <c r="D1950">
        <v>418</v>
      </c>
      <c r="E1950">
        <v>665</v>
      </c>
      <c r="F1950">
        <v>6</v>
      </c>
      <c r="G1950" t="s">
        <v>377</v>
      </c>
      <c r="H1950" t="s">
        <v>378</v>
      </c>
      <c r="I1950" t="s">
        <v>379</v>
      </c>
      <c r="J1950">
        <v>1</v>
      </c>
      <c r="K1950">
        <v>4</v>
      </c>
      <c r="L1950">
        <v>110</v>
      </c>
      <c r="M1950">
        <v>101.2</v>
      </c>
      <c r="N1950">
        <v>118.8</v>
      </c>
      <c r="Y1950">
        <v>170</v>
      </c>
      <c r="Z1950">
        <v>171</v>
      </c>
      <c r="AK1950">
        <v>154</v>
      </c>
      <c r="AL1950">
        <v>156</v>
      </c>
      <c r="AM1950"/>
      <c r="AN1950"/>
      <c r="AP1950">
        <v>21</v>
      </c>
      <c r="AQ1950">
        <v>171</v>
      </c>
      <c r="AR1950">
        <v>22.222222222222221</v>
      </c>
      <c r="AS1950">
        <v>22.222222222222221</v>
      </c>
      <c r="BG1950">
        <v>0</v>
      </c>
      <c r="BH1950"/>
      <c r="BV1950">
        <v>0</v>
      </c>
      <c r="BW1950"/>
      <c r="CG1950">
        <v>0</v>
      </c>
      <c r="CH1950">
        <v>0</v>
      </c>
      <c r="CI1950"/>
      <c r="CJ1950">
        <v>1.4999999999999999E-2</v>
      </c>
      <c r="CQ1950" t="s">
        <v>380</v>
      </c>
      <c r="CR1950" t="s">
        <v>381</v>
      </c>
      <c r="CS1950">
        <v>0</v>
      </c>
    </row>
    <row r="1951" spans="1:97" x14ac:dyDescent="0.2">
      <c r="A1951">
        <v>2022</v>
      </c>
      <c r="B1951">
        <v>3</v>
      </c>
      <c r="C1951" s="262">
        <v>44648</v>
      </c>
      <c r="D1951">
        <v>388</v>
      </c>
      <c r="E1951">
        <v>566</v>
      </c>
      <c r="F1951">
        <v>7</v>
      </c>
      <c r="G1951" t="s">
        <v>414</v>
      </c>
      <c r="H1951" t="s">
        <v>415</v>
      </c>
      <c r="I1951" t="s">
        <v>160</v>
      </c>
      <c r="J1951">
        <v>3</v>
      </c>
      <c r="K1951">
        <v>4</v>
      </c>
      <c r="L1951">
        <v>34</v>
      </c>
      <c r="M1951">
        <v>31.28</v>
      </c>
      <c r="N1951">
        <v>36.72</v>
      </c>
      <c r="Y1951">
        <v>126</v>
      </c>
      <c r="Z1951">
        <v>119</v>
      </c>
      <c r="AK1951">
        <v>132</v>
      </c>
      <c r="AL1951">
        <v>134</v>
      </c>
      <c r="AM1951"/>
      <c r="AN1951"/>
      <c r="AP1951">
        <v>83</v>
      </c>
      <c r="AQ1951">
        <v>130</v>
      </c>
      <c r="AR1951">
        <v>9.4488188976377945</v>
      </c>
      <c r="AS1951">
        <v>9.4488188976377945</v>
      </c>
      <c r="BG1951">
        <v>0</v>
      </c>
      <c r="BH1951"/>
      <c r="BV1951">
        <v>0</v>
      </c>
      <c r="BW1951"/>
      <c r="CG1951">
        <v>0</v>
      </c>
      <c r="CH1951">
        <v>0</v>
      </c>
      <c r="CI1951"/>
      <c r="CJ1951">
        <v>1.4999999999999999E-2</v>
      </c>
      <c r="CQ1951" t="s">
        <v>380</v>
      </c>
      <c r="CR1951" t="s">
        <v>381</v>
      </c>
      <c r="CS1951">
        <v>0</v>
      </c>
    </row>
    <row r="1952" spans="1:97" x14ac:dyDescent="0.2">
      <c r="A1952">
        <v>2022</v>
      </c>
      <c r="B1952">
        <v>3</v>
      </c>
      <c r="C1952" s="262">
        <v>44648</v>
      </c>
      <c r="D1952">
        <v>380</v>
      </c>
      <c r="E1952">
        <v>444</v>
      </c>
      <c r="F1952">
        <v>8</v>
      </c>
      <c r="G1952" t="s">
        <v>452</v>
      </c>
      <c r="H1952" t="s">
        <v>453</v>
      </c>
      <c r="I1952" t="s">
        <v>160</v>
      </c>
      <c r="J1952">
        <v>4</v>
      </c>
      <c r="K1952">
        <v>2</v>
      </c>
      <c r="L1952">
        <v>166</v>
      </c>
      <c r="M1952">
        <v>159.02799999999999</v>
      </c>
      <c r="N1952">
        <v>175.96</v>
      </c>
      <c r="Y1952">
        <v>160</v>
      </c>
      <c r="Z1952">
        <v>161</v>
      </c>
      <c r="AK1952">
        <v>153</v>
      </c>
      <c r="AL1952">
        <v>152</v>
      </c>
      <c r="AM1952"/>
      <c r="AN1952"/>
      <c r="AP1952">
        <v>90</v>
      </c>
      <c r="AQ1952">
        <v>160</v>
      </c>
      <c r="AR1952">
        <v>5.7692307692307692</v>
      </c>
      <c r="AS1952">
        <v>5.7692307692307692</v>
      </c>
      <c r="BG1952">
        <v>0</v>
      </c>
      <c r="BH1952"/>
      <c r="BV1952">
        <v>0</v>
      </c>
      <c r="BW1952"/>
      <c r="CG1952">
        <v>0</v>
      </c>
      <c r="CH1952">
        <v>0</v>
      </c>
      <c r="CI1952"/>
      <c r="CJ1952">
        <v>1.4999999999999999E-2</v>
      </c>
      <c r="CQ1952" t="s">
        <v>380</v>
      </c>
      <c r="CR1952" t="s">
        <v>381</v>
      </c>
      <c r="CS1952">
        <v>0</v>
      </c>
    </row>
    <row r="1953" spans="1:97" x14ac:dyDescent="0.2">
      <c r="A1953">
        <v>2022</v>
      </c>
      <c r="B1953">
        <v>3</v>
      </c>
      <c r="C1953" s="262">
        <v>44648</v>
      </c>
      <c r="D1953">
        <v>3</v>
      </c>
      <c r="E1953">
        <v>10</v>
      </c>
      <c r="F1953">
        <v>26</v>
      </c>
      <c r="G1953" t="s">
        <v>285</v>
      </c>
      <c r="H1953" t="s">
        <v>286</v>
      </c>
      <c r="I1953" t="s">
        <v>282</v>
      </c>
      <c r="J1953">
        <v>2</v>
      </c>
      <c r="K1953">
        <v>2</v>
      </c>
      <c r="L1953">
        <v>48</v>
      </c>
      <c r="M1953">
        <v>44.64</v>
      </c>
      <c r="N1953">
        <v>51.36</v>
      </c>
      <c r="R1953">
        <v>62</v>
      </c>
      <c r="S1953">
        <v>64</v>
      </c>
      <c r="W1953">
        <v>53</v>
      </c>
      <c r="X1953">
        <v>54</v>
      </c>
      <c r="Z1953">
        <v>144</v>
      </c>
      <c r="AA1953">
        <v>62</v>
      </c>
      <c r="AB1953">
        <v>61</v>
      </c>
      <c r="AC1953">
        <v>57</v>
      </c>
      <c r="AF1953">
        <v>50</v>
      </c>
      <c r="AG1953">
        <v>47</v>
      </c>
      <c r="AH1953">
        <v>48</v>
      </c>
      <c r="AK1953">
        <v>151</v>
      </c>
      <c r="AM1953">
        <v>61.2</v>
      </c>
      <c r="AN1953">
        <v>50.4</v>
      </c>
      <c r="AP1953">
        <v>61</v>
      </c>
      <c r="AQ1953">
        <v>118</v>
      </c>
      <c r="AR1953">
        <v>12.244897959183669</v>
      </c>
      <c r="AS1953">
        <v>12.244897959183669</v>
      </c>
      <c r="BG1953">
        <v>0</v>
      </c>
      <c r="BH1953"/>
      <c r="BV1953">
        <v>0</v>
      </c>
      <c r="BW1953"/>
      <c r="CG1953">
        <v>0</v>
      </c>
      <c r="CH1953">
        <v>0</v>
      </c>
      <c r="CI1953"/>
      <c r="CJ1953">
        <v>0.02</v>
      </c>
      <c r="CQ1953" t="s">
        <v>283</v>
      </c>
      <c r="CR1953" t="s">
        <v>284</v>
      </c>
      <c r="CS1953">
        <v>0</v>
      </c>
    </row>
    <row r="1954" spans="1:97" x14ac:dyDescent="0.2">
      <c r="A1954">
        <v>2022</v>
      </c>
      <c r="B1954">
        <v>3</v>
      </c>
      <c r="C1954" s="262">
        <v>44648</v>
      </c>
      <c r="D1954">
        <v>415</v>
      </c>
      <c r="E1954">
        <v>655</v>
      </c>
      <c r="F1954">
        <v>47</v>
      </c>
      <c r="G1954" t="s">
        <v>240</v>
      </c>
      <c r="H1954" t="s">
        <v>241</v>
      </c>
      <c r="I1954" t="s">
        <v>201</v>
      </c>
      <c r="J1954">
        <v>3</v>
      </c>
      <c r="K1954">
        <v>1</v>
      </c>
      <c r="L1954">
        <v>148</v>
      </c>
      <c r="M1954">
        <v>137.63999999999999</v>
      </c>
      <c r="N1954">
        <v>158.36000000000001</v>
      </c>
      <c r="O1954">
        <v>178</v>
      </c>
      <c r="P1954">
        <v>173</v>
      </c>
      <c r="Q1954">
        <v>155</v>
      </c>
      <c r="R1954">
        <v>162</v>
      </c>
      <c r="S1954">
        <v>167</v>
      </c>
      <c r="T1954">
        <v>159</v>
      </c>
      <c r="U1954">
        <v>140</v>
      </c>
      <c r="V1954">
        <v>143</v>
      </c>
      <c r="W1954">
        <v>123</v>
      </c>
      <c r="X1954">
        <v>145</v>
      </c>
      <c r="AA1954">
        <v>190</v>
      </c>
      <c r="AB1954">
        <v>178</v>
      </c>
      <c r="AC1954">
        <v>175</v>
      </c>
      <c r="AD1954">
        <v>180</v>
      </c>
      <c r="AE1954">
        <v>171</v>
      </c>
      <c r="AF1954">
        <v>160</v>
      </c>
      <c r="AG1954">
        <v>155</v>
      </c>
      <c r="AH1954">
        <v>155</v>
      </c>
      <c r="AI1954">
        <v>151</v>
      </c>
      <c r="AJ1954">
        <v>155</v>
      </c>
      <c r="AM1954">
        <v>172.9</v>
      </c>
      <c r="AN1954">
        <v>148.6</v>
      </c>
      <c r="AP1954">
        <v>64</v>
      </c>
      <c r="AQ1954">
        <v>169</v>
      </c>
      <c r="AR1954"/>
      <c r="AS1954"/>
      <c r="AW1954">
        <v>4</v>
      </c>
      <c r="AX1954">
        <v>4</v>
      </c>
      <c r="AY1954">
        <v>4</v>
      </c>
      <c r="BG1954">
        <v>0</v>
      </c>
      <c r="BH1954"/>
      <c r="BL1954">
        <v>6</v>
      </c>
      <c r="BM1954">
        <v>4</v>
      </c>
      <c r="BN1954">
        <v>1</v>
      </c>
      <c r="BO1954">
        <v>3</v>
      </c>
      <c r="BV1954">
        <v>0</v>
      </c>
      <c r="BW1954"/>
      <c r="BX1954">
        <v>10</v>
      </c>
      <c r="BY1954">
        <v>8</v>
      </c>
      <c r="BZ1954">
        <v>5</v>
      </c>
      <c r="CG1954">
        <v>0</v>
      </c>
      <c r="CH1954">
        <v>0</v>
      </c>
      <c r="CI1954"/>
      <c r="CJ1954">
        <v>0.02</v>
      </c>
      <c r="CQ1954" t="s">
        <v>169</v>
      </c>
      <c r="CR1954" t="s">
        <v>179</v>
      </c>
      <c r="CS1954">
        <v>0</v>
      </c>
    </row>
    <row r="1955" spans="1:97" x14ac:dyDescent="0.2">
      <c r="A1955">
        <v>2022</v>
      </c>
      <c r="B1955">
        <v>3</v>
      </c>
      <c r="C1955" s="262">
        <v>44648</v>
      </c>
      <c r="D1955">
        <v>415</v>
      </c>
      <c r="E1955">
        <v>656</v>
      </c>
      <c r="F1955">
        <v>47</v>
      </c>
      <c r="G1955" t="s">
        <v>287</v>
      </c>
      <c r="H1955" t="s">
        <v>288</v>
      </c>
      <c r="I1955" t="s">
        <v>201</v>
      </c>
      <c r="J1955">
        <v>3</v>
      </c>
      <c r="K1955">
        <v>1</v>
      </c>
      <c r="L1955">
        <v>148</v>
      </c>
      <c r="M1955">
        <v>137.63999999999999</v>
      </c>
      <c r="N1955">
        <v>158.36000000000001</v>
      </c>
      <c r="O1955">
        <v>178</v>
      </c>
      <c r="P1955">
        <v>173</v>
      </c>
      <c r="Q1955">
        <v>155</v>
      </c>
      <c r="R1955">
        <v>162</v>
      </c>
      <c r="S1955">
        <v>167</v>
      </c>
      <c r="T1955">
        <v>159</v>
      </c>
      <c r="U1955">
        <v>140</v>
      </c>
      <c r="V1955">
        <v>143</v>
      </c>
      <c r="W1955">
        <v>123</v>
      </c>
      <c r="X1955">
        <v>145</v>
      </c>
      <c r="AA1955">
        <v>190</v>
      </c>
      <c r="AB1955">
        <v>178</v>
      </c>
      <c r="AC1955">
        <v>175</v>
      </c>
      <c r="AD1955">
        <v>180</v>
      </c>
      <c r="AE1955">
        <v>171</v>
      </c>
      <c r="AF1955">
        <v>160</v>
      </c>
      <c r="AG1955">
        <v>155</v>
      </c>
      <c r="AH1955">
        <v>155</v>
      </c>
      <c r="AI1955">
        <v>151</v>
      </c>
      <c r="AJ1955">
        <v>155</v>
      </c>
      <c r="AM1955">
        <v>172.9</v>
      </c>
      <c r="AN1955">
        <v>148.6</v>
      </c>
      <c r="AP1955">
        <v>64</v>
      </c>
      <c r="AQ1955">
        <v>169</v>
      </c>
      <c r="AR1955"/>
      <c r="AS1955"/>
      <c r="BG1955">
        <v>0</v>
      </c>
      <c r="BH1955"/>
      <c r="BV1955">
        <v>0</v>
      </c>
      <c r="BW1955"/>
      <c r="CG1955">
        <v>0</v>
      </c>
      <c r="CH1955">
        <v>0</v>
      </c>
      <c r="CI1955"/>
      <c r="CJ1955">
        <v>0.02</v>
      </c>
      <c r="CQ1955" t="s">
        <v>169</v>
      </c>
      <c r="CR1955" t="s">
        <v>179</v>
      </c>
      <c r="CS1955">
        <v>0</v>
      </c>
    </row>
    <row r="1956" spans="1:97" x14ac:dyDescent="0.2">
      <c r="A1956">
        <v>2022</v>
      </c>
      <c r="B1956">
        <v>3</v>
      </c>
      <c r="C1956" s="262">
        <v>44648</v>
      </c>
      <c r="D1956">
        <v>415</v>
      </c>
      <c r="E1956">
        <v>657</v>
      </c>
      <c r="F1956">
        <v>47</v>
      </c>
      <c r="G1956" t="s">
        <v>289</v>
      </c>
      <c r="H1956" t="s">
        <v>290</v>
      </c>
      <c r="I1956" t="s">
        <v>201</v>
      </c>
      <c r="J1956">
        <v>3</v>
      </c>
      <c r="K1956">
        <v>1</v>
      </c>
      <c r="L1956">
        <v>90</v>
      </c>
      <c r="M1956">
        <v>83.7</v>
      </c>
      <c r="N1956">
        <v>96.3</v>
      </c>
      <c r="O1956">
        <v>128</v>
      </c>
      <c r="P1956">
        <v>122</v>
      </c>
      <c r="Q1956">
        <v>124</v>
      </c>
      <c r="R1956">
        <v>129</v>
      </c>
      <c r="S1956">
        <v>122</v>
      </c>
      <c r="T1956">
        <v>149</v>
      </c>
      <c r="U1956">
        <v>105</v>
      </c>
      <c r="V1956">
        <v>102</v>
      </c>
      <c r="W1956">
        <v>100</v>
      </c>
      <c r="X1956">
        <v>149</v>
      </c>
      <c r="AA1956">
        <v>143</v>
      </c>
      <c r="AB1956">
        <v>128</v>
      </c>
      <c r="AC1956">
        <v>125</v>
      </c>
      <c r="AD1956">
        <v>145</v>
      </c>
      <c r="AE1956">
        <v>140</v>
      </c>
      <c r="AF1956">
        <v>120</v>
      </c>
      <c r="AG1956">
        <v>96</v>
      </c>
      <c r="AH1956">
        <v>105</v>
      </c>
      <c r="AI1956">
        <v>90</v>
      </c>
      <c r="AJ1956">
        <v>121</v>
      </c>
      <c r="AM1956">
        <v>130.6</v>
      </c>
      <c r="AN1956">
        <v>113.7</v>
      </c>
      <c r="AP1956">
        <v>64</v>
      </c>
      <c r="AQ1956">
        <v>169</v>
      </c>
      <c r="AR1956"/>
      <c r="AS1956"/>
      <c r="BG1956">
        <v>0</v>
      </c>
      <c r="BH1956"/>
      <c r="BL1956">
        <v>5</v>
      </c>
      <c r="BM1956">
        <v>2</v>
      </c>
      <c r="BN1956">
        <v>1</v>
      </c>
      <c r="BV1956">
        <v>0</v>
      </c>
      <c r="BW1956"/>
      <c r="CG1956">
        <v>0</v>
      </c>
      <c r="CH1956">
        <v>0</v>
      </c>
      <c r="CI1956"/>
      <c r="CJ1956">
        <v>0.02</v>
      </c>
      <c r="CQ1956" t="s">
        <v>169</v>
      </c>
      <c r="CR1956" t="s">
        <v>179</v>
      </c>
      <c r="CS1956">
        <v>0</v>
      </c>
    </row>
    <row r="1957" spans="1:97" x14ac:dyDescent="0.2">
      <c r="A1957">
        <v>2022</v>
      </c>
      <c r="B1957">
        <v>3</v>
      </c>
      <c r="C1957" s="262">
        <v>44648</v>
      </c>
      <c r="D1957">
        <v>415</v>
      </c>
      <c r="E1957">
        <v>658</v>
      </c>
      <c r="F1957">
        <v>47</v>
      </c>
      <c r="G1957" t="s">
        <v>242</v>
      </c>
      <c r="H1957" t="s">
        <v>243</v>
      </c>
      <c r="I1957" t="s">
        <v>201</v>
      </c>
      <c r="J1957">
        <v>3</v>
      </c>
      <c r="K1957">
        <v>1</v>
      </c>
      <c r="L1957">
        <v>90</v>
      </c>
      <c r="M1957">
        <v>83.7</v>
      </c>
      <c r="N1957">
        <v>96.3</v>
      </c>
      <c r="O1957">
        <v>128</v>
      </c>
      <c r="P1957">
        <v>122</v>
      </c>
      <c r="Q1957">
        <v>124</v>
      </c>
      <c r="R1957">
        <v>129</v>
      </c>
      <c r="S1957">
        <v>122</v>
      </c>
      <c r="T1957">
        <v>149</v>
      </c>
      <c r="U1957">
        <v>105</v>
      </c>
      <c r="V1957">
        <v>102</v>
      </c>
      <c r="W1957">
        <v>100</v>
      </c>
      <c r="X1957">
        <v>149</v>
      </c>
      <c r="Y1957">
        <v>179</v>
      </c>
      <c r="Z1957">
        <v>174</v>
      </c>
      <c r="AA1957">
        <v>143</v>
      </c>
      <c r="AB1957">
        <v>128</v>
      </c>
      <c r="AC1957">
        <v>125</v>
      </c>
      <c r="AD1957">
        <v>145</v>
      </c>
      <c r="AE1957">
        <v>140</v>
      </c>
      <c r="AF1957">
        <v>120</v>
      </c>
      <c r="AG1957">
        <v>96</v>
      </c>
      <c r="AH1957">
        <v>105</v>
      </c>
      <c r="AI1957">
        <v>90</v>
      </c>
      <c r="AJ1957">
        <v>121</v>
      </c>
      <c r="AK1957">
        <v>160</v>
      </c>
      <c r="AL1957">
        <v>161</v>
      </c>
      <c r="AM1957">
        <v>130.6</v>
      </c>
      <c r="AN1957">
        <v>113.7</v>
      </c>
      <c r="AP1957">
        <v>64</v>
      </c>
      <c r="AQ1957">
        <v>169</v>
      </c>
      <c r="AR1957">
        <v>7.1428571428571432</v>
      </c>
      <c r="AS1957">
        <v>7.1428571428571432</v>
      </c>
      <c r="BG1957">
        <v>0</v>
      </c>
      <c r="BH1957"/>
      <c r="BV1957">
        <v>0</v>
      </c>
      <c r="BW1957"/>
      <c r="CG1957">
        <v>0</v>
      </c>
      <c r="CH1957">
        <v>0</v>
      </c>
      <c r="CI1957"/>
      <c r="CJ1957">
        <v>0.02</v>
      </c>
      <c r="CQ1957" t="s">
        <v>169</v>
      </c>
      <c r="CR1957" t="s">
        <v>179</v>
      </c>
      <c r="CS1957">
        <v>0</v>
      </c>
    </row>
    <row r="1958" spans="1:97" x14ac:dyDescent="0.2">
      <c r="A1958">
        <v>2022</v>
      </c>
      <c r="B1958">
        <v>3</v>
      </c>
      <c r="C1958" s="262">
        <v>44649</v>
      </c>
      <c r="D1958">
        <v>1</v>
      </c>
      <c r="E1958">
        <v>1</v>
      </c>
      <c r="F1958">
        <v>2</v>
      </c>
      <c r="G1958" t="s">
        <v>339</v>
      </c>
      <c r="H1958" t="s">
        <v>340</v>
      </c>
      <c r="I1958" t="s">
        <v>160</v>
      </c>
      <c r="J1958">
        <v>3</v>
      </c>
      <c r="K1958">
        <v>2</v>
      </c>
      <c r="L1958">
        <v>111</v>
      </c>
      <c r="M1958">
        <v>103.23</v>
      </c>
      <c r="N1958">
        <v>118.77</v>
      </c>
      <c r="O1958">
        <v>123</v>
      </c>
      <c r="P1958">
        <v>121</v>
      </c>
      <c r="Q1958">
        <v>126</v>
      </c>
      <c r="R1958">
        <v>124</v>
      </c>
      <c r="S1958">
        <v>128</v>
      </c>
      <c r="T1958">
        <v>104</v>
      </c>
      <c r="U1958">
        <v>101</v>
      </c>
      <c r="V1958">
        <v>107</v>
      </c>
      <c r="W1958">
        <v>103</v>
      </c>
      <c r="X1958">
        <v>106</v>
      </c>
      <c r="AA1958">
        <v>156</v>
      </c>
      <c r="AB1958">
        <v>154</v>
      </c>
      <c r="AC1958">
        <v>158</v>
      </c>
      <c r="AD1958">
        <v>161</v>
      </c>
      <c r="AE1958">
        <v>159</v>
      </c>
      <c r="AF1958">
        <v>113</v>
      </c>
      <c r="AG1958">
        <v>110</v>
      </c>
      <c r="AH1958">
        <v>116</v>
      </c>
      <c r="AI1958">
        <v>112</v>
      </c>
      <c r="AJ1958">
        <v>111</v>
      </c>
      <c r="AM1958">
        <v>141</v>
      </c>
      <c r="AN1958">
        <v>108.3</v>
      </c>
      <c r="AP1958">
        <v>108</v>
      </c>
      <c r="AQ1958">
        <v>100</v>
      </c>
      <c r="AR1958"/>
      <c r="AS1958"/>
      <c r="AV1958">
        <v>784</v>
      </c>
      <c r="AW1958">
        <v>3</v>
      </c>
      <c r="AX1958">
        <v>3</v>
      </c>
      <c r="AY1958">
        <v>2</v>
      </c>
      <c r="BG1958">
        <v>0</v>
      </c>
      <c r="BH1958">
        <v>784</v>
      </c>
      <c r="BK1958">
        <v>1360</v>
      </c>
      <c r="BL1958">
        <v>6</v>
      </c>
      <c r="BM1958">
        <v>4</v>
      </c>
      <c r="BN1958">
        <v>4</v>
      </c>
      <c r="BV1958">
        <v>0</v>
      </c>
      <c r="BW1958">
        <v>1360</v>
      </c>
      <c r="BX1958">
        <v>4</v>
      </c>
      <c r="BY1958">
        <v>3</v>
      </c>
      <c r="BZ1958">
        <v>3</v>
      </c>
      <c r="CG1958">
        <v>0</v>
      </c>
      <c r="CH1958">
        <v>0</v>
      </c>
      <c r="CI1958">
        <v>2144</v>
      </c>
      <c r="CJ1958">
        <v>1.4999999999999999E-2</v>
      </c>
      <c r="CQ1958" t="s">
        <v>341</v>
      </c>
      <c r="CR1958" t="s">
        <v>341</v>
      </c>
      <c r="CS1958">
        <v>0</v>
      </c>
    </row>
    <row r="1959" spans="1:97" x14ac:dyDescent="0.2">
      <c r="A1959">
        <v>2022</v>
      </c>
      <c r="B1959">
        <v>3</v>
      </c>
      <c r="C1959" s="262">
        <v>44649</v>
      </c>
      <c r="D1959">
        <v>1</v>
      </c>
      <c r="E1959">
        <v>2</v>
      </c>
      <c r="F1959">
        <v>2</v>
      </c>
      <c r="G1959" t="s">
        <v>342</v>
      </c>
      <c r="H1959" t="s">
        <v>343</v>
      </c>
      <c r="I1959" t="s">
        <v>160</v>
      </c>
      <c r="J1959">
        <v>3</v>
      </c>
      <c r="K1959">
        <v>2</v>
      </c>
      <c r="L1959">
        <v>113</v>
      </c>
      <c r="M1959">
        <v>105.09</v>
      </c>
      <c r="N1959">
        <v>120.91</v>
      </c>
      <c r="O1959">
        <v>156</v>
      </c>
      <c r="P1959">
        <v>154</v>
      </c>
      <c r="Q1959">
        <v>158</v>
      </c>
      <c r="R1959">
        <v>158</v>
      </c>
      <c r="S1959">
        <v>161</v>
      </c>
      <c r="T1959">
        <v>108</v>
      </c>
      <c r="U1959">
        <v>105</v>
      </c>
      <c r="V1959">
        <v>111</v>
      </c>
      <c r="W1959">
        <v>109</v>
      </c>
      <c r="X1959">
        <v>110</v>
      </c>
      <c r="Y1959">
        <v>110</v>
      </c>
      <c r="Z1959">
        <v>110</v>
      </c>
      <c r="AA1959">
        <v>135</v>
      </c>
      <c r="AB1959">
        <v>125</v>
      </c>
      <c r="AC1959">
        <v>130</v>
      </c>
      <c r="AD1959">
        <v>138</v>
      </c>
      <c r="AE1959">
        <v>143</v>
      </c>
      <c r="AF1959">
        <v>100</v>
      </c>
      <c r="AG1959">
        <v>101</v>
      </c>
      <c r="AH1959">
        <v>105</v>
      </c>
      <c r="AI1959">
        <v>106</v>
      </c>
      <c r="AJ1959">
        <v>106</v>
      </c>
      <c r="AK1959">
        <v>100</v>
      </c>
      <c r="AL1959">
        <v>99</v>
      </c>
      <c r="AM1959">
        <v>145.80000000000001</v>
      </c>
      <c r="AN1959">
        <v>106.1</v>
      </c>
      <c r="AP1959">
        <v>108</v>
      </c>
      <c r="AQ1959">
        <v>100</v>
      </c>
      <c r="AR1959">
        <v>11.53846153846154</v>
      </c>
      <c r="AS1959">
        <v>11.53846153846154</v>
      </c>
      <c r="AV1959">
        <v>754</v>
      </c>
      <c r="AW1959">
        <v>3</v>
      </c>
      <c r="AX1959">
        <v>3</v>
      </c>
      <c r="AY1959">
        <v>3</v>
      </c>
      <c r="BG1959">
        <v>0</v>
      </c>
      <c r="BH1959">
        <v>754</v>
      </c>
      <c r="BK1959">
        <v>1326</v>
      </c>
      <c r="BL1959">
        <v>3</v>
      </c>
      <c r="BM1959">
        <v>3</v>
      </c>
      <c r="BN1959">
        <v>2</v>
      </c>
      <c r="BV1959">
        <v>0</v>
      </c>
      <c r="BW1959">
        <v>1326</v>
      </c>
      <c r="BX1959">
        <v>3</v>
      </c>
      <c r="BY1959">
        <v>3</v>
      </c>
      <c r="BZ1959">
        <v>2</v>
      </c>
      <c r="CG1959">
        <v>0</v>
      </c>
      <c r="CH1959">
        <v>0</v>
      </c>
      <c r="CI1959">
        <v>2080</v>
      </c>
      <c r="CJ1959">
        <v>1.4999999999999999E-2</v>
      </c>
      <c r="CQ1959" t="s">
        <v>341</v>
      </c>
      <c r="CR1959" t="s">
        <v>341</v>
      </c>
      <c r="CS1959">
        <v>0</v>
      </c>
    </row>
    <row r="1960" spans="1:97" x14ac:dyDescent="0.2">
      <c r="A1960">
        <v>2022</v>
      </c>
      <c r="B1960">
        <v>3</v>
      </c>
      <c r="C1960" s="262">
        <v>44649</v>
      </c>
      <c r="D1960">
        <v>384</v>
      </c>
      <c r="E1960">
        <v>556</v>
      </c>
      <c r="F1960">
        <v>3</v>
      </c>
      <c r="G1960" t="s">
        <v>187</v>
      </c>
      <c r="H1960" t="s">
        <v>188</v>
      </c>
      <c r="I1960" t="s">
        <v>160</v>
      </c>
      <c r="J1960">
        <v>1</v>
      </c>
      <c r="K1960">
        <v>6</v>
      </c>
      <c r="L1960">
        <v>1066</v>
      </c>
      <c r="M1960">
        <v>1003.106</v>
      </c>
      <c r="N1960">
        <v>1141.6859999999999</v>
      </c>
      <c r="O1960">
        <v>1612</v>
      </c>
      <c r="T1960">
        <v>1364</v>
      </c>
      <c r="AM1960">
        <v>1612</v>
      </c>
      <c r="AN1960">
        <v>1364</v>
      </c>
      <c r="AP1960">
        <v>21</v>
      </c>
      <c r="AQ1960">
        <v>180</v>
      </c>
      <c r="AR1960"/>
      <c r="AS1960"/>
      <c r="AV1960">
        <v>264</v>
      </c>
      <c r="AW1960">
        <v>10</v>
      </c>
      <c r="AX1960">
        <v>10</v>
      </c>
      <c r="AY1960">
        <v>4</v>
      </c>
      <c r="BG1960">
        <v>0</v>
      </c>
      <c r="BH1960">
        <v>264</v>
      </c>
      <c r="BV1960">
        <v>0</v>
      </c>
      <c r="BW1960"/>
      <c r="CG1960">
        <v>0</v>
      </c>
      <c r="CH1960">
        <v>0</v>
      </c>
      <c r="CI1960"/>
      <c r="CJ1960">
        <v>1.4999999999999999E-2</v>
      </c>
      <c r="CQ1960" t="s">
        <v>174</v>
      </c>
      <c r="CR1960" t="s">
        <v>175</v>
      </c>
      <c r="CS1960">
        <v>0</v>
      </c>
    </row>
    <row r="1961" spans="1:97" x14ac:dyDescent="0.2">
      <c r="A1961">
        <v>2022</v>
      </c>
      <c r="B1961">
        <v>3</v>
      </c>
      <c r="C1961" s="262">
        <v>44649</v>
      </c>
      <c r="D1961">
        <v>434</v>
      </c>
      <c r="E1961">
        <v>751</v>
      </c>
      <c r="F1961">
        <v>3</v>
      </c>
      <c r="G1961" t="s">
        <v>193</v>
      </c>
      <c r="H1961" t="s">
        <v>194</v>
      </c>
      <c r="I1961" t="s">
        <v>160</v>
      </c>
      <c r="J1961">
        <v>1</v>
      </c>
      <c r="K1961">
        <v>4</v>
      </c>
      <c r="L1961">
        <v>1009</v>
      </c>
      <c r="M1961">
        <v>949.46900000000005</v>
      </c>
      <c r="N1961">
        <v>1080.6389999999999</v>
      </c>
      <c r="R1961">
        <v>1580</v>
      </c>
      <c r="S1961">
        <v>1498</v>
      </c>
      <c r="W1961">
        <v>1145</v>
      </c>
      <c r="X1961">
        <v>1060</v>
      </c>
      <c r="AA1961">
        <v>1650</v>
      </c>
      <c r="AB1961">
        <v>1688</v>
      </c>
      <c r="AC1961">
        <v>1619</v>
      </c>
      <c r="AD1961">
        <v>1581</v>
      </c>
      <c r="AE1961">
        <v>1641</v>
      </c>
      <c r="AF1961">
        <v>1062</v>
      </c>
      <c r="AG1961">
        <v>1104</v>
      </c>
      <c r="AH1961">
        <v>1075</v>
      </c>
      <c r="AI1961">
        <v>1079</v>
      </c>
      <c r="AJ1961">
        <v>1077</v>
      </c>
      <c r="AM1961">
        <v>1608.1428571428571</v>
      </c>
      <c r="AN1961">
        <v>1086</v>
      </c>
      <c r="AP1961">
        <v>20</v>
      </c>
      <c r="AQ1961">
        <v>180</v>
      </c>
      <c r="AR1961"/>
      <c r="AS1961"/>
      <c r="AW1961">
        <v>7</v>
      </c>
      <c r="AX1961">
        <v>8</v>
      </c>
      <c r="AY1961">
        <v>5</v>
      </c>
      <c r="BG1961">
        <v>0</v>
      </c>
      <c r="BH1961"/>
      <c r="BL1961">
        <v>6</v>
      </c>
      <c r="BM1961">
        <v>4</v>
      </c>
      <c r="BN1961">
        <v>6</v>
      </c>
      <c r="BV1961">
        <v>0</v>
      </c>
      <c r="BW1961"/>
      <c r="BX1961">
        <v>3</v>
      </c>
      <c r="BY1961">
        <v>3</v>
      </c>
      <c r="BZ1961">
        <v>2</v>
      </c>
      <c r="CG1961">
        <v>0</v>
      </c>
      <c r="CH1961">
        <v>0</v>
      </c>
      <c r="CI1961"/>
      <c r="CJ1961">
        <v>1.4999999999999999E-2</v>
      </c>
      <c r="CQ1961" t="s">
        <v>174</v>
      </c>
      <c r="CR1961" t="s">
        <v>175</v>
      </c>
      <c r="CS1961">
        <v>0</v>
      </c>
    </row>
    <row r="1962" spans="1:97" x14ac:dyDescent="0.2">
      <c r="A1962">
        <v>2022</v>
      </c>
      <c r="B1962">
        <v>3</v>
      </c>
      <c r="C1962" s="262">
        <v>44649</v>
      </c>
      <c r="D1962">
        <v>434</v>
      </c>
      <c r="E1962">
        <v>752</v>
      </c>
      <c r="F1962">
        <v>3</v>
      </c>
      <c r="K1962"/>
      <c r="R1962">
        <v>153</v>
      </c>
      <c r="S1962">
        <v>144</v>
      </c>
      <c r="W1962">
        <v>117</v>
      </c>
      <c r="X1962">
        <v>110</v>
      </c>
      <c r="Z1962">
        <v>150</v>
      </c>
      <c r="AA1962">
        <v>74</v>
      </c>
      <c r="AB1962">
        <v>72</v>
      </c>
      <c r="AC1962">
        <v>69</v>
      </c>
      <c r="AD1962">
        <v>71</v>
      </c>
      <c r="AE1962">
        <v>75</v>
      </c>
      <c r="AF1962">
        <v>60</v>
      </c>
      <c r="AG1962">
        <v>58</v>
      </c>
      <c r="AH1962">
        <v>54</v>
      </c>
      <c r="AI1962">
        <v>55</v>
      </c>
      <c r="AJ1962">
        <v>56</v>
      </c>
      <c r="AK1962">
        <v>152</v>
      </c>
      <c r="AL1962">
        <v>151</v>
      </c>
      <c r="AM1962">
        <v>94</v>
      </c>
      <c r="AN1962">
        <v>72.857142857142861</v>
      </c>
      <c r="AP1962"/>
      <c r="AQ1962"/>
      <c r="AR1962"/>
      <c r="AS1962"/>
      <c r="BG1962"/>
      <c r="BH1962"/>
      <c r="BV1962"/>
      <c r="BW1962"/>
      <c r="CG1962">
        <v>0</v>
      </c>
      <c r="CH1962"/>
      <c r="CI1962"/>
      <c r="CJ1962">
        <v>1.4999999999999999E-2</v>
      </c>
      <c r="CS1962">
        <v>0</v>
      </c>
    </row>
    <row r="1963" spans="1:97" x14ac:dyDescent="0.2">
      <c r="A1963">
        <v>2022</v>
      </c>
      <c r="B1963">
        <v>3</v>
      </c>
      <c r="C1963" s="262">
        <v>44649</v>
      </c>
      <c r="D1963">
        <v>532</v>
      </c>
      <c r="E1963">
        <v>800</v>
      </c>
      <c r="F1963">
        <v>4</v>
      </c>
      <c r="G1963" t="s">
        <v>480</v>
      </c>
      <c r="H1963" t="s">
        <v>481</v>
      </c>
      <c r="I1963" t="s">
        <v>160</v>
      </c>
      <c r="J1963">
        <v>1</v>
      </c>
      <c r="K1963">
        <v>3</v>
      </c>
      <c r="L1963">
        <v>126</v>
      </c>
      <c r="M1963">
        <v>117.2</v>
      </c>
      <c r="N1963">
        <v>134.80000000000001</v>
      </c>
      <c r="O1963">
        <v>155</v>
      </c>
      <c r="P1963">
        <v>151</v>
      </c>
      <c r="Q1963">
        <v>156</v>
      </c>
      <c r="R1963">
        <v>158</v>
      </c>
      <c r="S1963">
        <v>172</v>
      </c>
      <c r="T1963">
        <v>118</v>
      </c>
      <c r="U1963">
        <v>115</v>
      </c>
      <c r="V1963">
        <v>128</v>
      </c>
      <c r="W1963">
        <v>111</v>
      </c>
      <c r="X1963">
        <v>119</v>
      </c>
      <c r="AA1963">
        <v>160</v>
      </c>
      <c r="AB1963">
        <v>147</v>
      </c>
      <c r="AC1963">
        <v>158</v>
      </c>
      <c r="AF1963">
        <v>134</v>
      </c>
      <c r="AG1963">
        <v>125</v>
      </c>
      <c r="AH1963">
        <v>130</v>
      </c>
      <c r="AM1963">
        <v>157.125</v>
      </c>
      <c r="AN1963">
        <v>122.5</v>
      </c>
      <c r="AP1963">
        <v>90</v>
      </c>
      <c r="AQ1963">
        <v>120</v>
      </c>
      <c r="AR1963"/>
      <c r="AS1963"/>
      <c r="AV1963">
        <v>952</v>
      </c>
      <c r="AW1963">
        <v>4</v>
      </c>
      <c r="AX1963">
        <v>3</v>
      </c>
      <c r="AY1963">
        <v>3</v>
      </c>
      <c r="BG1963">
        <v>0</v>
      </c>
      <c r="BH1963">
        <v>952</v>
      </c>
      <c r="BK1963">
        <v>1064</v>
      </c>
      <c r="BL1963">
        <v>1</v>
      </c>
      <c r="BM1963">
        <v>1</v>
      </c>
      <c r="BN1963">
        <v>2</v>
      </c>
      <c r="BV1963">
        <v>0</v>
      </c>
      <c r="BW1963">
        <v>1064</v>
      </c>
      <c r="BX1963">
        <v>1</v>
      </c>
      <c r="BY1963">
        <v>1</v>
      </c>
      <c r="BZ1963">
        <v>1</v>
      </c>
      <c r="CG1963">
        <v>0</v>
      </c>
      <c r="CH1963">
        <v>0</v>
      </c>
      <c r="CI1963">
        <v>2016</v>
      </c>
      <c r="CJ1963">
        <v>1.4999999999999999E-2</v>
      </c>
      <c r="CQ1963" t="s">
        <v>169</v>
      </c>
      <c r="CS1963">
        <v>0</v>
      </c>
    </row>
    <row r="1964" spans="1:97" x14ac:dyDescent="0.2">
      <c r="A1964">
        <v>2022</v>
      </c>
      <c r="B1964">
        <v>3</v>
      </c>
      <c r="C1964" s="262">
        <v>44649</v>
      </c>
      <c r="D1964">
        <v>532</v>
      </c>
      <c r="E1964">
        <v>801</v>
      </c>
      <c r="F1964">
        <v>4</v>
      </c>
      <c r="G1964" t="s">
        <v>482</v>
      </c>
      <c r="H1964" t="s">
        <v>483</v>
      </c>
      <c r="I1964" t="s">
        <v>160</v>
      </c>
      <c r="J1964">
        <v>1</v>
      </c>
      <c r="K1964">
        <v>3</v>
      </c>
      <c r="L1964">
        <v>231</v>
      </c>
      <c r="M1964">
        <v>214.8</v>
      </c>
      <c r="N1964">
        <v>247.2</v>
      </c>
      <c r="O1964">
        <v>305</v>
      </c>
      <c r="P1964">
        <v>300</v>
      </c>
      <c r="Q1964">
        <v>311</v>
      </c>
      <c r="R1964">
        <v>308</v>
      </c>
      <c r="S1964">
        <v>312</v>
      </c>
      <c r="T1964">
        <v>215</v>
      </c>
      <c r="U1964">
        <v>218</v>
      </c>
      <c r="V1964">
        <v>216</v>
      </c>
      <c r="W1964">
        <v>200</v>
      </c>
      <c r="X1964">
        <v>218</v>
      </c>
      <c r="Y1964">
        <v>118</v>
      </c>
      <c r="Z1964">
        <v>118</v>
      </c>
      <c r="AA1964">
        <v>287</v>
      </c>
      <c r="AB1964">
        <v>268</v>
      </c>
      <c r="AC1964">
        <v>275</v>
      </c>
      <c r="AF1964">
        <v>245</v>
      </c>
      <c r="AG1964">
        <v>237</v>
      </c>
      <c r="AH1964">
        <v>240</v>
      </c>
      <c r="AK1964">
        <v>102</v>
      </c>
      <c r="AM1964">
        <v>295.75</v>
      </c>
      <c r="AN1964">
        <v>223.625</v>
      </c>
      <c r="AP1964">
        <v>90</v>
      </c>
      <c r="AQ1964">
        <v>120</v>
      </c>
      <c r="AR1964">
        <v>32.142857142857153</v>
      </c>
      <c r="AS1964">
        <v>32.142857142857153</v>
      </c>
      <c r="AV1964">
        <v>952</v>
      </c>
      <c r="AW1964">
        <v>4</v>
      </c>
      <c r="AX1964">
        <v>4</v>
      </c>
      <c r="AY1964">
        <v>2</v>
      </c>
      <c r="BG1964">
        <v>0</v>
      </c>
      <c r="BH1964">
        <v>952</v>
      </c>
      <c r="BK1964">
        <v>1064</v>
      </c>
      <c r="BL1964">
        <v>3</v>
      </c>
      <c r="BM1964">
        <v>1</v>
      </c>
      <c r="BN1964">
        <v>1</v>
      </c>
      <c r="BV1964">
        <v>0</v>
      </c>
      <c r="BW1964">
        <v>1064</v>
      </c>
      <c r="BX1964">
        <v>2</v>
      </c>
      <c r="BY1964">
        <v>1</v>
      </c>
      <c r="BZ1964">
        <v>1</v>
      </c>
      <c r="CG1964">
        <v>0</v>
      </c>
      <c r="CH1964">
        <v>0</v>
      </c>
      <c r="CI1964">
        <v>2016</v>
      </c>
      <c r="CJ1964">
        <v>1.4999999999999999E-2</v>
      </c>
      <c r="CQ1964" t="s">
        <v>169</v>
      </c>
      <c r="CS1964">
        <v>0</v>
      </c>
    </row>
    <row r="1965" spans="1:97" x14ac:dyDescent="0.2">
      <c r="A1965">
        <v>2022</v>
      </c>
      <c r="B1965">
        <v>3</v>
      </c>
      <c r="C1965" s="262">
        <v>44649</v>
      </c>
      <c r="D1965">
        <v>421</v>
      </c>
      <c r="E1965">
        <v>667</v>
      </c>
      <c r="F1965">
        <v>5</v>
      </c>
      <c r="G1965" t="s">
        <v>311</v>
      </c>
      <c r="H1965" t="s">
        <v>312</v>
      </c>
      <c r="I1965" t="s">
        <v>160</v>
      </c>
      <c r="J1965">
        <v>1</v>
      </c>
      <c r="K1965">
        <v>4</v>
      </c>
      <c r="L1965">
        <v>1554</v>
      </c>
      <c r="M1965">
        <v>1462.3140000000001</v>
      </c>
      <c r="N1965">
        <v>1664.3340000000001</v>
      </c>
      <c r="O1965">
        <v>1937</v>
      </c>
      <c r="P1965">
        <v>2049</v>
      </c>
      <c r="Q1965">
        <v>2138</v>
      </c>
      <c r="R1965">
        <v>2060</v>
      </c>
      <c r="S1965">
        <v>2129</v>
      </c>
      <c r="T1965">
        <v>1653</v>
      </c>
      <c r="U1965">
        <v>1625</v>
      </c>
      <c r="V1965">
        <v>1545</v>
      </c>
      <c r="W1965">
        <v>1543</v>
      </c>
      <c r="X1965">
        <v>1563</v>
      </c>
      <c r="AA1965">
        <v>1885</v>
      </c>
      <c r="AB1965">
        <v>1967</v>
      </c>
      <c r="AC1965">
        <v>1890</v>
      </c>
      <c r="AE1965">
        <v>2106</v>
      </c>
      <c r="AF1965">
        <v>1640</v>
      </c>
      <c r="AG1965">
        <v>1652</v>
      </c>
      <c r="AH1965">
        <v>1649</v>
      </c>
      <c r="AJ1965">
        <v>1653</v>
      </c>
      <c r="AM1965">
        <v>2017.8888888888889</v>
      </c>
      <c r="AN1965">
        <v>1613.666666666667</v>
      </c>
      <c r="AP1965">
        <v>18</v>
      </c>
      <c r="AQ1965">
        <v>200</v>
      </c>
      <c r="AR1965"/>
      <c r="AS1965"/>
      <c r="AV1965">
        <v>120</v>
      </c>
      <c r="AW1965">
        <v>7</v>
      </c>
      <c r="AX1965">
        <v>8</v>
      </c>
      <c r="AY1965">
        <v>5</v>
      </c>
      <c r="BG1965">
        <v>0</v>
      </c>
      <c r="BH1965">
        <v>120</v>
      </c>
      <c r="BV1965">
        <v>0</v>
      </c>
      <c r="BW1965"/>
      <c r="CG1965">
        <v>0</v>
      </c>
      <c r="CH1965">
        <v>0</v>
      </c>
      <c r="CI1965"/>
      <c r="CJ1965">
        <v>1.4999999999999999E-2</v>
      </c>
      <c r="CQ1965" t="s">
        <v>174</v>
      </c>
      <c r="CR1965" t="s">
        <v>175</v>
      </c>
      <c r="CS1965">
        <v>0</v>
      </c>
    </row>
    <row r="1966" spans="1:97" x14ac:dyDescent="0.2">
      <c r="A1966">
        <v>2022</v>
      </c>
      <c r="B1966">
        <v>3</v>
      </c>
      <c r="C1966" s="262">
        <v>44649</v>
      </c>
      <c r="D1966">
        <v>421</v>
      </c>
      <c r="E1966">
        <v>673</v>
      </c>
      <c r="F1966">
        <v>5</v>
      </c>
      <c r="G1966" t="s">
        <v>313</v>
      </c>
      <c r="H1966" t="s">
        <v>314</v>
      </c>
      <c r="I1966" t="s">
        <v>160</v>
      </c>
      <c r="J1966">
        <v>1</v>
      </c>
      <c r="K1966">
        <v>4</v>
      </c>
      <c r="L1966">
        <v>61.6</v>
      </c>
      <c r="M1966">
        <v>57.965600000000002</v>
      </c>
      <c r="N1966">
        <v>65.973600000000005</v>
      </c>
      <c r="O1966">
        <v>184</v>
      </c>
      <c r="P1966">
        <v>166</v>
      </c>
      <c r="Q1966">
        <v>166</v>
      </c>
      <c r="R1966">
        <v>168</v>
      </c>
      <c r="S1966">
        <v>166</v>
      </c>
      <c r="T1966">
        <v>122</v>
      </c>
      <c r="U1966">
        <v>117</v>
      </c>
      <c r="V1966">
        <v>123</v>
      </c>
      <c r="W1966">
        <v>124</v>
      </c>
      <c r="X1966">
        <v>117</v>
      </c>
      <c r="Y1966">
        <v>166</v>
      </c>
      <c r="Z1966">
        <v>166</v>
      </c>
      <c r="AA1966">
        <v>69</v>
      </c>
      <c r="AB1966">
        <v>73</v>
      </c>
      <c r="AC1966">
        <v>70</v>
      </c>
      <c r="AE1966">
        <v>74</v>
      </c>
      <c r="AF1966">
        <v>62</v>
      </c>
      <c r="AG1966">
        <v>67</v>
      </c>
      <c r="AH1966">
        <v>60</v>
      </c>
      <c r="AJ1966">
        <v>63</v>
      </c>
      <c r="AK1966">
        <v>165</v>
      </c>
      <c r="AL1966">
        <v>166</v>
      </c>
      <c r="AM1966">
        <v>126.2222222222222</v>
      </c>
      <c r="AN1966">
        <v>95</v>
      </c>
      <c r="AP1966">
        <v>18</v>
      </c>
      <c r="AQ1966">
        <v>200</v>
      </c>
      <c r="AR1966">
        <v>21.81818181818182</v>
      </c>
      <c r="AS1966">
        <v>21.81818181818182</v>
      </c>
      <c r="BG1966">
        <v>0</v>
      </c>
      <c r="BH1966"/>
      <c r="BV1966">
        <v>0</v>
      </c>
      <c r="BW1966"/>
      <c r="CG1966">
        <v>0</v>
      </c>
      <c r="CH1966">
        <v>0</v>
      </c>
      <c r="CI1966"/>
      <c r="CJ1966">
        <v>1.4999999999999999E-2</v>
      </c>
      <c r="CQ1966" t="s">
        <v>174</v>
      </c>
      <c r="CR1966" t="s">
        <v>175</v>
      </c>
      <c r="CS1966">
        <v>0</v>
      </c>
    </row>
    <row r="1967" spans="1:97" x14ac:dyDescent="0.2">
      <c r="A1967">
        <v>2022</v>
      </c>
      <c r="B1967">
        <v>3</v>
      </c>
      <c r="C1967" s="262">
        <v>44649</v>
      </c>
      <c r="D1967">
        <v>418</v>
      </c>
      <c r="E1967">
        <v>662</v>
      </c>
      <c r="F1967">
        <v>6</v>
      </c>
      <c r="G1967" t="s">
        <v>454</v>
      </c>
      <c r="H1967" t="s">
        <v>455</v>
      </c>
      <c r="I1967" t="s">
        <v>379</v>
      </c>
      <c r="J1967">
        <v>1</v>
      </c>
      <c r="K1967">
        <v>4</v>
      </c>
      <c r="L1967">
        <v>386</v>
      </c>
      <c r="M1967">
        <v>355.12</v>
      </c>
      <c r="N1967">
        <v>416.88</v>
      </c>
      <c r="O1967">
        <v>575</v>
      </c>
      <c r="P1967">
        <v>579</v>
      </c>
      <c r="Q1967">
        <v>584</v>
      </c>
      <c r="R1967">
        <v>579</v>
      </c>
      <c r="S1967">
        <v>582</v>
      </c>
      <c r="T1967">
        <v>368</v>
      </c>
      <c r="U1967">
        <v>364</v>
      </c>
      <c r="V1967">
        <v>366</v>
      </c>
      <c r="W1967">
        <v>360</v>
      </c>
      <c r="X1967">
        <v>364</v>
      </c>
      <c r="AA1967">
        <v>604</v>
      </c>
      <c r="AB1967">
        <v>623</v>
      </c>
      <c r="AC1967">
        <v>608</v>
      </c>
      <c r="AD1967">
        <v>610</v>
      </c>
      <c r="AE1967">
        <v>582</v>
      </c>
      <c r="AF1967">
        <v>428</v>
      </c>
      <c r="AG1967">
        <v>420</v>
      </c>
      <c r="AH1967">
        <v>412</v>
      </c>
      <c r="AI1967">
        <v>410</v>
      </c>
      <c r="AJ1967">
        <v>412</v>
      </c>
      <c r="AM1967">
        <v>592.6</v>
      </c>
      <c r="AN1967">
        <v>390.4</v>
      </c>
      <c r="AP1967">
        <v>21</v>
      </c>
      <c r="AQ1967">
        <v>171</v>
      </c>
      <c r="AR1967"/>
      <c r="AS1967"/>
      <c r="AV1967">
        <v>320</v>
      </c>
      <c r="AW1967">
        <v>10</v>
      </c>
      <c r="AX1967">
        <v>5</v>
      </c>
      <c r="AY1967">
        <v>5</v>
      </c>
      <c r="BG1967">
        <v>0</v>
      </c>
      <c r="BH1967">
        <v>320</v>
      </c>
      <c r="BL1967">
        <v>3</v>
      </c>
      <c r="BM1967">
        <v>4</v>
      </c>
      <c r="BN1967">
        <v>4</v>
      </c>
      <c r="BO1967">
        <v>1</v>
      </c>
      <c r="BV1967">
        <v>0</v>
      </c>
      <c r="BW1967"/>
      <c r="BX1967">
        <v>3</v>
      </c>
      <c r="BY1967">
        <v>2</v>
      </c>
      <c r="BZ1967">
        <v>2</v>
      </c>
      <c r="CG1967">
        <v>0</v>
      </c>
      <c r="CH1967">
        <v>0</v>
      </c>
      <c r="CI1967"/>
      <c r="CJ1967">
        <v>1.4999999999999999E-2</v>
      </c>
      <c r="CQ1967" t="s">
        <v>380</v>
      </c>
      <c r="CR1967" t="s">
        <v>381</v>
      </c>
      <c r="CS1967">
        <v>0</v>
      </c>
    </row>
    <row r="1968" spans="1:97" x14ac:dyDescent="0.2">
      <c r="A1968">
        <v>2022</v>
      </c>
      <c r="B1968">
        <v>3</v>
      </c>
      <c r="C1968" s="262">
        <v>44649</v>
      </c>
      <c r="D1968">
        <v>418</v>
      </c>
      <c r="E1968">
        <v>663</v>
      </c>
      <c r="F1968">
        <v>6</v>
      </c>
      <c r="G1968" t="s">
        <v>456</v>
      </c>
      <c r="H1968" t="s">
        <v>457</v>
      </c>
      <c r="I1968" t="s">
        <v>379</v>
      </c>
      <c r="J1968">
        <v>1</v>
      </c>
      <c r="K1968">
        <v>4</v>
      </c>
      <c r="L1968">
        <v>341</v>
      </c>
      <c r="M1968">
        <v>313.72000000000003</v>
      </c>
      <c r="N1968">
        <v>368.28</v>
      </c>
      <c r="O1968">
        <v>475</v>
      </c>
      <c r="P1968">
        <v>481</v>
      </c>
      <c r="Q1968">
        <v>473</v>
      </c>
      <c r="R1968">
        <v>479</v>
      </c>
      <c r="S1968">
        <v>482</v>
      </c>
      <c r="T1968">
        <v>350</v>
      </c>
      <c r="U1968">
        <v>356</v>
      </c>
      <c r="V1968">
        <v>336</v>
      </c>
      <c r="W1968">
        <v>354</v>
      </c>
      <c r="X1968">
        <v>356</v>
      </c>
      <c r="AA1968">
        <v>610</v>
      </c>
      <c r="AB1968">
        <v>628</v>
      </c>
      <c r="AC1968">
        <v>598</v>
      </c>
      <c r="AD1968">
        <v>604</v>
      </c>
      <c r="AE1968">
        <v>573</v>
      </c>
      <c r="AF1968">
        <v>380</v>
      </c>
      <c r="AG1968">
        <v>375</v>
      </c>
      <c r="AH1968">
        <v>370</v>
      </c>
      <c r="AI1968">
        <v>361</v>
      </c>
      <c r="AJ1968">
        <v>365</v>
      </c>
      <c r="AM1968">
        <v>540.29999999999995</v>
      </c>
      <c r="AN1968">
        <v>360.3</v>
      </c>
      <c r="AP1968">
        <v>21</v>
      </c>
      <c r="AQ1968">
        <v>171</v>
      </c>
      <c r="AR1968"/>
      <c r="AS1968"/>
      <c r="BG1968">
        <v>0</v>
      </c>
      <c r="BH1968"/>
      <c r="BV1968">
        <v>0</v>
      </c>
      <c r="BW1968"/>
      <c r="CG1968">
        <v>0</v>
      </c>
      <c r="CH1968">
        <v>0</v>
      </c>
      <c r="CI1968"/>
      <c r="CJ1968">
        <v>1.4999999999999999E-2</v>
      </c>
      <c r="CQ1968" t="s">
        <v>380</v>
      </c>
      <c r="CR1968" t="s">
        <v>381</v>
      </c>
      <c r="CS1968">
        <v>0</v>
      </c>
    </row>
    <row r="1969" spans="1:97" x14ac:dyDescent="0.2">
      <c r="A1969">
        <v>2022</v>
      </c>
      <c r="B1969">
        <v>3</v>
      </c>
      <c r="C1969" s="262">
        <v>44649</v>
      </c>
      <c r="D1969">
        <v>418</v>
      </c>
      <c r="E1969">
        <v>664</v>
      </c>
      <c r="F1969">
        <v>6</v>
      </c>
      <c r="G1969" t="s">
        <v>458</v>
      </c>
      <c r="H1969" t="s">
        <v>459</v>
      </c>
      <c r="I1969" t="s">
        <v>379</v>
      </c>
      <c r="J1969">
        <v>1</v>
      </c>
      <c r="K1969">
        <v>4</v>
      </c>
      <c r="L1969">
        <v>110</v>
      </c>
      <c r="M1969">
        <v>101.2</v>
      </c>
      <c r="N1969">
        <v>118.8</v>
      </c>
      <c r="O1969">
        <v>142</v>
      </c>
      <c r="P1969">
        <v>134</v>
      </c>
      <c r="Q1969">
        <v>132</v>
      </c>
      <c r="R1969">
        <v>140</v>
      </c>
      <c r="S1969">
        <v>143</v>
      </c>
      <c r="T1969">
        <v>124</v>
      </c>
      <c r="U1969">
        <v>122</v>
      </c>
      <c r="V1969">
        <v>105</v>
      </c>
      <c r="W1969">
        <v>108</v>
      </c>
      <c r="X1969">
        <v>110</v>
      </c>
      <c r="AA1969">
        <v>157</v>
      </c>
      <c r="AB1969">
        <v>163</v>
      </c>
      <c r="AC1969">
        <v>161</v>
      </c>
      <c r="AD1969">
        <v>168</v>
      </c>
      <c r="AE1969">
        <v>171</v>
      </c>
      <c r="AF1969">
        <v>117</v>
      </c>
      <c r="AG1969">
        <v>116</v>
      </c>
      <c r="AH1969">
        <v>120</v>
      </c>
      <c r="AI1969">
        <v>117</v>
      </c>
      <c r="AJ1969">
        <v>116</v>
      </c>
      <c r="AM1969">
        <v>151.1</v>
      </c>
      <c r="AN1969">
        <v>115.5</v>
      </c>
      <c r="AP1969">
        <v>21</v>
      </c>
      <c r="AQ1969">
        <v>171</v>
      </c>
      <c r="AR1969"/>
      <c r="AS1969"/>
      <c r="BG1969">
        <v>0</v>
      </c>
      <c r="BH1969"/>
      <c r="BV1969">
        <v>0</v>
      </c>
      <c r="BW1969"/>
      <c r="CG1969">
        <v>0</v>
      </c>
      <c r="CH1969">
        <v>0</v>
      </c>
      <c r="CI1969"/>
      <c r="CJ1969">
        <v>1.4999999999999999E-2</v>
      </c>
      <c r="CQ1969" t="s">
        <v>380</v>
      </c>
      <c r="CR1969" t="s">
        <v>381</v>
      </c>
      <c r="CS1969">
        <v>0</v>
      </c>
    </row>
    <row r="1970" spans="1:97" x14ac:dyDescent="0.2">
      <c r="A1970">
        <v>2022</v>
      </c>
      <c r="B1970">
        <v>3</v>
      </c>
      <c r="C1970" s="262">
        <v>44649</v>
      </c>
      <c r="D1970">
        <v>418</v>
      </c>
      <c r="E1970">
        <v>665</v>
      </c>
      <c r="F1970">
        <v>6</v>
      </c>
      <c r="G1970" t="s">
        <v>377</v>
      </c>
      <c r="H1970" t="s">
        <v>378</v>
      </c>
      <c r="I1970" t="s">
        <v>379</v>
      </c>
      <c r="J1970">
        <v>1</v>
      </c>
      <c r="K1970">
        <v>4</v>
      </c>
      <c r="L1970">
        <v>110</v>
      </c>
      <c r="M1970">
        <v>101.2</v>
      </c>
      <c r="N1970">
        <v>118.8</v>
      </c>
      <c r="O1970">
        <v>145</v>
      </c>
      <c r="P1970">
        <v>143</v>
      </c>
      <c r="Q1970">
        <v>138</v>
      </c>
      <c r="R1970">
        <v>139</v>
      </c>
      <c r="S1970">
        <v>141</v>
      </c>
      <c r="T1970">
        <v>119</v>
      </c>
      <c r="U1970">
        <v>121</v>
      </c>
      <c r="V1970">
        <v>114</v>
      </c>
      <c r="W1970">
        <v>115</v>
      </c>
      <c r="X1970">
        <v>116</v>
      </c>
      <c r="Y1970">
        <v>144</v>
      </c>
      <c r="Z1970">
        <v>129</v>
      </c>
      <c r="AA1970">
        <v>157</v>
      </c>
      <c r="AB1970">
        <v>163</v>
      </c>
      <c r="AC1970">
        <v>161</v>
      </c>
      <c r="AD1970">
        <v>168</v>
      </c>
      <c r="AE1970">
        <v>171</v>
      </c>
      <c r="AF1970">
        <v>117</v>
      </c>
      <c r="AG1970">
        <v>116</v>
      </c>
      <c r="AH1970">
        <v>120</v>
      </c>
      <c r="AI1970">
        <v>117</v>
      </c>
      <c r="AJ1970">
        <v>116</v>
      </c>
      <c r="AK1970">
        <v>143</v>
      </c>
      <c r="AL1970">
        <v>144</v>
      </c>
      <c r="AM1970">
        <v>152.6</v>
      </c>
      <c r="AN1970">
        <v>117.1</v>
      </c>
      <c r="AP1970">
        <v>21</v>
      </c>
      <c r="AQ1970">
        <v>171</v>
      </c>
      <c r="AR1970">
        <v>25.714285714285719</v>
      </c>
      <c r="AS1970">
        <v>25.714285714285719</v>
      </c>
      <c r="BG1970">
        <v>0</v>
      </c>
      <c r="BH1970"/>
      <c r="BV1970">
        <v>0</v>
      </c>
      <c r="BW1970"/>
      <c r="CG1970">
        <v>0</v>
      </c>
      <c r="CH1970">
        <v>0</v>
      </c>
      <c r="CI1970"/>
      <c r="CJ1970">
        <v>1.4999999999999999E-2</v>
      </c>
      <c r="CQ1970" t="s">
        <v>380</v>
      </c>
      <c r="CR1970" t="s">
        <v>381</v>
      </c>
      <c r="CS1970">
        <v>0</v>
      </c>
    </row>
    <row r="1971" spans="1:97" x14ac:dyDescent="0.2">
      <c r="A1971">
        <v>2022</v>
      </c>
      <c r="B1971">
        <v>3</v>
      </c>
      <c r="C1971" s="262">
        <v>44649</v>
      </c>
      <c r="D1971">
        <v>388</v>
      </c>
      <c r="E1971">
        <v>564</v>
      </c>
      <c r="F1971">
        <v>7</v>
      </c>
      <c r="G1971" t="s">
        <v>410</v>
      </c>
      <c r="H1971" t="s">
        <v>411</v>
      </c>
      <c r="I1971" t="s">
        <v>160</v>
      </c>
      <c r="J1971">
        <v>3</v>
      </c>
      <c r="K1971">
        <v>4</v>
      </c>
      <c r="L1971">
        <v>119</v>
      </c>
      <c r="M1971">
        <v>109.48</v>
      </c>
      <c r="N1971">
        <v>128.52000000000001</v>
      </c>
      <c r="O1971">
        <v>152</v>
      </c>
      <c r="P1971">
        <v>154</v>
      </c>
      <c r="Q1971">
        <v>156</v>
      </c>
      <c r="R1971">
        <v>150</v>
      </c>
      <c r="S1971">
        <v>158</v>
      </c>
      <c r="T1971">
        <v>113</v>
      </c>
      <c r="U1971">
        <v>106</v>
      </c>
      <c r="V1971">
        <v>115</v>
      </c>
      <c r="W1971">
        <v>115</v>
      </c>
      <c r="X1971">
        <v>118</v>
      </c>
      <c r="AA1971">
        <v>173</v>
      </c>
      <c r="AB1971">
        <v>150</v>
      </c>
      <c r="AC1971">
        <v>168</v>
      </c>
      <c r="AD1971">
        <v>170</v>
      </c>
      <c r="AE1971">
        <v>173</v>
      </c>
      <c r="AF1971">
        <v>124</v>
      </c>
      <c r="AG1971">
        <v>119</v>
      </c>
      <c r="AH1971">
        <v>121</v>
      </c>
      <c r="AI1971">
        <v>118</v>
      </c>
      <c r="AJ1971">
        <v>120</v>
      </c>
      <c r="AM1971">
        <v>160.4</v>
      </c>
      <c r="AN1971">
        <v>116.9</v>
      </c>
      <c r="AP1971">
        <v>83</v>
      </c>
      <c r="AQ1971">
        <v>130</v>
      </c>
      <c r="AR1971"/>
      <c r="AS1971"/>
      <c r="AV1971">
        <v>1000</v>
      </c>
      <c r="AW1971">
        <v>12</v>
      </c>
      <c r="AX1971">
        <v>12</v>
      </c>
      <c r="AY1971">
        <v>12</v>
      </c>
      <c r="BG1971">
        <v>0</v>
      </c>
      <c r="BH1971">
        <v>1000</v>
      </c>
      <c r="BV1971">
        <v>0</v>
      </c>
      <c r="BW1971"/>
      <c r="CG1971">
        <v>0</v>
      </c>
      <c r="CH1971">
        <v>0</v>
      </c>
      <c r="CI1971"/>
      <c r="CJ1971">
        <v>1.4999999999999999E-2</v>
      </c>
      <c r="CQ1971" t="s">
        <v>380</v>
      </c>
      <c r="CR1971" t="s">
        <v>381</v>
      </c>
      <c r="CS1971">
        <v>0</v>
      </c>
    </row>
    <row r="1972" spans="1:97" x14ac:dyDescent="0.2">
      <c r="A1972">
        <v>2022</v>
      </c>
      <c r="B1972">
        <v>3</v>
      </c>
      <c r="C1972" s="262">
        <v>44649</v>
      </c>
      <c r="D1972">
        <v>388</v>
      </c>
      <c r="E1972">
        <v>565</v>
      </c>
      <c r="F1972">
        <v>7</v>
      </c>
      <c r="G1972" t="s">
        <v>412</v>
      </c>
      <c r="H1972" t="s">
        <v>413</v>
      </c>
      <c r="I1972" t="s">
        <v>160</v>
      </c>
      <c r="J1972">
        <v>3</v>
      </c>
      <c r="K1972">
        <v>4</v>
      </c>
      <c r="L1972">
        <v>91</v>
      </c>
      <c r="M1972">
        <v>83.72</v>
      </c>
      <c r="N1972">
        <v>98.28</v>
      </c>
      <c r="O1972">
        <v>120</v>
      </c>
      <c r="P1972">
        <v>121</v>
      </c>
      <c r="Q1972">
        <v>125</v>
      </c>
      <c r="R1972">
        <v>122</v>
      </c>
      <c r="S1972">
        <v>125</v>
      </c>
      <c r="T1972">
        <v>87</v>
      </c>
      <c r="U1972">
        <v>81</v>
      </c>
      <c r="V1972">
        <v>87</v>
      </c>
      <c r="W1972">
        <v>86</v>
      </c>
      <c r="X1972">
        <v>88</v>
      </c>
      <c r="AA1972">
        <v>126</v>
      </c>
      <c r="AB1972">
        <v>110</v>
      </c>
      <c r="AC1972">
        <v>119</v>
      </c>
      <c r="AD1972">
        <v>120</v>
      </c>
      <c r="AE1972">
        <v>125</v>
      </c>
      <c r="AF1972">
        <v>92</v>
      </c>
      <c r="AG1972">
        <v>88</v>
      </c>
      <c r="AH1972">
        <v>91</v>
      </c>
      <c r="AI1972">
        <v>93</v>
      </c>
      <c r="AJ1972">
        <v>95</v>
      </c>
      <c r="AM1972">
        <v>121.3</v>
      </c>
      <c r="AN1972">
        <v>88.8</v>
      </c>
      <c r="AP1972">
        <v>83</v>
      </c>
      <c r="AQ1972">
        <v>130</v>
      </c>
      <c r="AR1972"/>
      <c r="AS1972"/>
      <c r="BG1972">
        <v>0</v>
      </c>
      <c r="BH1972"/>
      <c r="BV1972">
        <v>0</v>
      </c>
      <c r="BW1972"/>
      <c r="CG1972">
        <v>0</v>
      </c>
      <c r="CH1972">
        <v>0</v>
      </c>
      <c r="CI1972"/>
      <c r="CJ1972">
        <v>1.4999999999999999E-2</v>
      </c>
      <c r="CQ1972" t="s">
        <v>380</v>
      </c>
      <c r="CR1972" t="s">
        <v>381</v>
      </c>
      <c r="CS1972">
        <v>0</v>
      </c>
    </row>
    <row r="1973" spans="1:97" x14ac:dyDescent="0.2">
      <c r="A1973">
        <v>2022</v>
      </c>
      <c r="B1973">
        <v>3</v>
      </c>
      <c r="C1973" s="262">
        <v>44649</v>
      </c>
      <c r="D1973">
        <v>388</v>
      </c>
      <c r="E1973">
        <v>566</v>
      </c>
      <c r="F1973">
        <v>7</v>
      </c>
      <c r="G1973" t="s">
        <v>414</v>
      </c>
      <c r="H1973" t="s">
        <v>415</v>
      </c>
      <c r="I1973" t="s">
        <v>160</v>
      </c>
      <c r="J1973">
        <v>3</v>
      </c>
      <c r="K1973">
        <v>4</v>
      </c>
      <c r="L1973">
        <v>34</v>
      </c>
      <c r="M1973">
        <v>31.28</v>
      </c>
      <c r="N1973">
        <v>36.72</v>
      </c>
      <c r="O1973">
        <v>32</v>
      </c>
      <c r="P1973">
        <v>30</v>
      </c>
      <c r="Q1973">
        <v>34</v>
      </c>
      <c r="R1973">
        <v>32</v>
      </c>
      <c r="S1973">
        <v>34</v>
      </c>
      <c r="T1973">
        <v>22</v>
      </c>
      <c r="U1973">
        <v>22</v>
      </c>
      <c r="V1973">
        <v>23</v>
      </c>
      <c r="W1973">
        <v>22</v>
      </c>
      <c r="X1973">
        <v>22</v>
      </c>
      <c r="Y1973">
        <v>129</v>
      </c>
      <c r="Z1973">
        <v>139</v>
      </c>
      <c r="AA1973">
        <v>40</v>
      </c>
      <c r="AB1973">
        <v>30</v>
      </c>
      <c r="AC1973">
        <v>36</v>
      </c>
      <c r="AD1973">
        <v>35</v>
      </c>
      <c r="AE1973">
        <v>37</v>
      </c>
      <c r="AF1973">
        <v>23</v>
      </c>
      <c r="AG1973">
        <v>28</v>
      </c>
      <c r="AH1973">
        <v>29</v>
      </c>
      <c r="AI1973">
        <v>31</v>
      </c>
      <c r="AJ1973">
        <v>30</v>
      </c>
      <c r="AK1973">
        <v>137</v>
      </c>
      <c r="AL1973">
        <v>137</v>
      </c>
      <c r="AM1973">
        <v>34</v>
      </c>
      <c r="AN1973">
        <v>25.2</v>
      </c>
      <c r="AP1973">
        <v>83</v>
      </c>
      <c r="AQ1973">
        <v>130</v>
      </c>
      <c r="AR1973">
        <v>8.8888888888888893</v>
      </c>
      <c r="AS1973">
        <v>8.8888888888888893</v>
      </c>
      <c r="BG1973">
        <v>0</v>
      </c>
      <c r="BH1973"/>
      <c r="BV1973">
        <v>0</v>
      </c>
      <c r="BW1973"/>
      <c r="CG1973">
        <v>0</v>
      </c>
      <c r="CH1973">
        <v>0</v>
      </c>
      <c r="CI1973"/>
      <c r="CJ1973">
        <v>1.4999999999999999E-2</v>
      </c>
      <c r="CQ1973" t="s">
        <v>380</v>
      </c>
      <c r="CR1973" t="s">
        <v>381</v>
      </c>
      <c r="CS1973">
        <v>0</v>
      </c>
    </row>
    <row r="1974" spans="1:97" x14ac:dyDescent="0.2">
      <c r="A1974">
        <v>2022</v>
      </c>
      <c r="B1974">
        <v>3</v>
      </c>
      <c r="C1974" s="262">
        <v>44649</v>
      </c>
      <c r="D1974">
        <v>380</v>
      </c>
      <c r="E1974">
        <v>443</v>
      </c>
      <c r="F1974">
        <v>8</v>
      </c>
      <c r="G1974" t="s">
        <v>450</v>
      </c>
      <c r="H1974" t="s">
        <v>451</v>
      </c>
      <c r="I1974" t="s">
        <v>160</v>
      </c>
      <c r="J1974">
        <v>4</v>
      </c>
      <c r="K1974">
        <v>2</v>
      </c>
      <c r="L1974">
        <v>184</v>
      </c>
      <c r="M1974">
        <v>177.00800000000001</v>
      </c>
      <c r="N1974">
        <v>195.04</v>
      </c>
      <c r="O1974">
        <v>290</v>
      </c>
      <c r="P1974">
        <v>294</v>
      </c>
      <c r="Q1974">
        <v>288</v>
      </c>
      <c r="R1974">
        <v>293</v>
      </c>
      <c r="S1974">
        <v>299</v>
      </c>
      <c r="T1974">
        <v>184</v>
      </c>
      <c r="U1974">
        <v>170</v>
      </c>
      <c r="V1974">
        <v>183</v>
      </c>
      <c r="W1974">
        <v>186</v>
      </c>
      <c r="X1974">
        <v>190</v>
      </c>
      <c r="AA1974">
        <v>306</v>
      </c>
      <c r="AB1974">
        <v>302</v>
      </c>
      <c r="AC1974">
        <v>298</v>
      </c>
      <c r="AD1974">
        <v>309</v>
      </c>
      <c r="AE1974">
        <v>315</v>
      </c>
      <c r="AF1974">
        <v>200</v>
      </c>
      <c r="AG1974">
        <v>198</v>
      </c>
      <c r="AH1974">
        <v>194</v>
      </c>
      <c r="AI1974">
        <v>189</v>
      </c>
      <c r="AJ1974">
        <v>190</v>
      </c>
      <c r="AM1974">
        <v>299.39999999999998</v>
      </c>
      <c r="AN1974">
        <v>188.4</v>
      </c>
      <c r="AP1974">
        <v>90</v>
      </c>
      <c r="AQ1974">
        <v>160</v>
      </c>
      <c r="AR1974"/>
      <c r="AS1974"/>
      <c r="AV1974">
        <v>1080</v>
      </c>
      <c r="AW1974">
        <v>7</v>
      </c>
      <c r="AX1974">
        <v>8</v>
      </c>
      <c r="AY1974">
        <v>5</v>
      </c>
      <c r="BG1974">
        <v>0</v>
      </c>
      <c r="BH1974">
        <v>1080</v>
      </c>
      <c r="BK1974">
        <v>792</v>
      </c>
      <c r="BL1974">
        <v>8</v>
      </c>
      <c r="BM1974">
        <v>2</v>
      </c>
      <c r="BN1974">
        <v>5</v>
      </c>
      <c r="BO1974">
        <v>10</v>
      </c>
      <c r="BS1974">
        <v>10</v>
      </c>
      <c r="BV1974">
        <v>0</v>
      </c>
      <c r="BW1974">
        <v>792</v>
      </c>
      <c r="BX1974">
        <v>7</v>
      </c>
      <c r="BY1974">
        <v>5</v>
      </c>
      <c r="BZ1974">
        <v>5</v>
      </c>
      <c r="CG1974">
        <v>0</v>
      </c>
      <c r="CH1974">
        <v>0</v>
      </c>
      <c r="CI1974">
        <v>1872</v>
      </c>
      <c r="CJ1974">
        <v>1.4999999999999999E-2</v>
      </c>
      <c r="CQ1974" t="s">
        <v>380</v>
      </c>
      <c r="CR1974" t="s">
        <v>381</v>
      </c>
      <c r="CS1974">
        <v>0</v>
      </c>
    </row>
    <row r="1975" spans="1:97" x14ac:dyDescent="0.2">
      <c r="A1975">
        <v>2022</v>
      </c>
      <c r="B1975">
        <v>3</v>
      </c>
      <c r="C1975" s="262">
        <v>44649</v>
      </c>
      <c r="D1975">
        <v>380</v>
      </c>
      <c r="E1975">
        <v>444</v>
      </c>
      <c r="F1975">
        <v>8</v>
      </c>
      <c r="G1975" t="s">
        <v>452</v>
      </c>
      <c r="H1975" t="s">
        <v>453</v>
      </c>
      <c r="I1975" t="s">
        <v>160</v>
      </c>
      <c r="J1975">
        <v>4</v>
      </c>
      <c r="K1975">
        <v>2</v>
      </c>
      <c r="L1975">
        <v>166</v>
      </c>
      <c r="M1975">
        <v>159.02799999999999</v>
      </c>
      <c r="N1975">
        <v>175.96</v>
      </c>
      <c r="O1975">
        <v>240</v>
      </c>
      <c r="P1975">
        <v>246</v>
      </c>
      <c r="Q1975">
        <v>238</v>
      </c>
      <c r="R1975">
        <v>248</v>
      </c>
      <c r="S1975">
        <v>245</v>
      </c>
      <c r="T1975">
        <v>163</v>
      </c>
      <c r="U1975">
        <v>150</v>
      </c>
      <c r="V1975">
        <v>164</v>
      </c>
      <c r="W1975">
        <v>170</v>
      </c>
      <c r="X1975">
        <v>169</v>
      </c>
      <c r="Y1975">
        <v>156</v>
      </c>
      <c r="Z1975">
        <v>158</v>
      </c>
      <c r="AA1975">
        <v>274</v>
      </c>
      <c r="AB1975">
        <v>278</v>
      </c>
      <c r="AC1975">
        <v>270</v>
      </c>
      <c r="AD1975">
        <v>264</v>
      </c>
      <c r="AE1975">
        <v>271</v>
      </c>
      <c r="AF1975">
        <v>181</v>
      </c>
      <c r="AG1975">
        <v>179</v>
      </c>
      <c r="AH1975">
        <v>168</v>
      </c>
      <c r="AI1975">
        <v>170</v>
      </c>
      <c r="AJ1975">
        <v>169</v>
      </c>
      <c r="AK1975">
        <v>153</v>
      </c>
      <c r="AL1975">
        <v>154</v>
      </c>
      <c r="AM1975">
        <v>257.39999999999998</v>
      </c>
      <c r="AN1975">
        <v>168.3</v>
      </c>
      <c r="AP1975">
        <v>90</v>
      </c>
      <c r="AQ1975">
        <v>160</v>
      </c>
      <c r="AR1975">
        <v>5.806451612903226</v>
      </c>
      <c r="AS1975">
        <v>5.806451612903226</v>
      </c>
      <c r="BG1975">
        <v>0</v>
      </c>
      <c r="BH1975"/>
      <c r="BV1975">
        <v>0</v>
      </c>
      <c r="BW1975"/>
      <c r="CG1975">
        <v>0</v>
      </c>
      <c r="CH1975">
        <v>0</v>
      </c>
      <c r="CI1975"/>
      <c r="CJ1975">
        <v>1.4999999999999999E-2</v>
      </c>
      <c r="CQ1975" t="s">
        <v>380</v>
      </c>
      <c r="CR1975" t="s">
        <v>381</v>
      </c>
      <c r="CS1975">
        <v>0</v>
      </c>
    </row>
    <row r="1976" spans="1:97" x14ac:dyDescent="0.2">
      <c r="A1976">
        <v>2022</v>
      </c>
      <c r="B1976">
        <v>3</v>
      </c>
      <c r="C1976" s="262">
        <v>44649</v>
      </c>
      <c r="D1976">
        <v>3</v>
      </c>
      <c r="E1976">
        <v>10</v>
      </c>
      <c r="F1976">
        <v>26</v>
      </c>
      <c r="G1976" t="s">
        <v>285</v>
      </c>
      <c r="H1976" t="s">
        <v>286</v>
      </c>
      <c r="I1976" t="s">
        <v>282</v>
      </c>
      <c r="J1976">
        <v>2</v>
      </c>
      <c r="K1976">
        <v>2</v>
      </c>
      <c r="L1976">
        <v>48</v>
      </c>
      <c r="M1976">
        <v>44.64</v>
      </c>
      <c r="N1976">
        <v>51.36</v>
      </c>
      <c r="O1976">
        <v>55</v>
      </c>
      <c r="P1976">
        <v>57</v>
      </c>
      <c r="Q1976">
        <v>61</v>
      </c>
      <c r="R1976">
        <v>66</v>
      </c>
      <c r="S1976">
        <v>69</v>
      </c>
      <c r="T1976">
        <v>38</v>
      </c>
      <c r="U1976">
        <v>37</v>
      </c>
      <c r="V1976">
        <v>48</v>
      </c>
      <c r="W1976">
        <v>48</v>
      </c>
      <c r="X1976">
        <v>50</v>
      </c>
      <c r="Y1976">
        <v>88</v>
      </c>
      <c r="AM1976">
        <v>61.6</v>
      </c>
      <c r="AN1976">
        <v>44.2</v>
      </c>
      <c r="AP1976">
        <v>61</v>
      </c>
      <c r="AQ1976">
        <v>118</v>
      </c>
      <c r="AR1976">
        <v>20.45454545454545</v>
      </c>
      <c r="AS1976">
        <v>20.45454545454545</v>
      </c>
      <c r="AV1976">
        <v>700</v>
      </c>
      <c r="AW1976">
        <v>8</v>
      </c>
      <c r="AX1976">
        <v>2</v>
      </c>
      <c r="AY1976">
        <v>10</v>
      </c>
      <c r="BG1976">
        <v>0</v>
      </c>
      <c r="BH1976">
        <v>700</v>
      </c>
      <c r="BV1976">
        <v>0</v>
      </c>
      <c r="BW1976"/>
      <c r="CG1976">
        <v>0</v>
      </c>
      <c r="CH1976">
        <v>0</v>
      </c>
      <c r="CI1976"/>
      <c r="CJ1976">
        <v>0.02</v>
      </c>
      <c r="CQ1976" t="s">
        <v>283</v>
      </c>
      <c r="CR1976" t="s">
        <v>284</v>
      </c>
      <c r="CS1976">
        <v>0</v>
      </c>
    </row>
    <row r="1977" spans="1:97" x14ac:dyDescent="0.2">
      <c r="A1977">
        <v>2022</v>
      </c>
      <c r="B1977">
        <v>3</v>
      </c>
      <c r="C1977" s="262">
        <v>44649</v>
      </c>
      <c r="D1977">
        <v>123</v>
      </c>
      <c r="E1977">
        <v>645</v>
      </c>
      <c r="F1977">
        <v>28</v>
      </c>
      <c r="G1977" t="s">
        <v>484</v>
      </c>
      <c r="H1977" t="s">
        <v>485</v>
      </c>
      <c r="I1977" t="s">
        <v>486</v>
      </c>
      <c r="J1977">
        <v>4</v>
      </c>
      <c r="K1977">
        <v>1</v>
      </c>
      <c r="L1977">
        <v>133</v>
      </c>
      <c r="M1977">
        <v>123.69</v>
      </c>
      <c r="N1977">
        <v>142.31</v>
      </c>
      <c r="AB1977">
        <v>181</v>
      </c>
      <c r="AC1977">
        <v>195</v>
      </c>
      <c r="AD1977">
        <v>204</v>
      </c>
      <c r="AE1977">
        <v>206</v>
      </c>
      <c r="AG1977">
        <v>134</v>
      </c>
      <c r="AH1977">
        <v>143</v>
      </c>
      <c r="AI1977">
        <v>139</v>
      </c>
      <c r="AJ1977">
        <v>136</v>
      </c>
      <c r="AK1977">
        <v>149</v>
      </c>
      <c r="AL1977">
        <v>151</v>
      </c>
      <c r="AM1977">
        <v>196.5</v>
      </c>
      <c r="AN1977">
        <v>138</v>
      </c>
      <c r="AP1977">
        <v>80</v>
      </c>
      <c r="AQ1977">
        <v>180</v>
      </c>
      <c r="AR1977">
        <v>6</v>
      </c>
      <c r="AS1977">
        <v>6</v>
      </c>
      <c r="BG1977">
        <v>0</v>
      </c>
      <c r="BH1977"/>
      <c r="BK1977">
        <v>500</v>
      </c>
      <c r="BL1977">
        <v>6</v>
      </c>
      <c r="BM1977">
        <v>4</v>
      </c>
      <c r="BV1977">
        <v>0</v>
      </c>
      <c r="BW1977">
        <v>500</v>
      </c>
      <c r="CG1977">
        <v>0</v>
      </c>
      <c r="CH1977">
        <v>0</v>
      </c>
      <c r="CI1977"/>
      <c r="CJ1977">
        <v>0.02</v>
      </c>
      <c r="CQ1977" t="s">
        <v>341</v>
      </c>
      <c r="CR1977" t="s">
        <v>341</v>
      </c>
      <c r="CS1977">
        <v>0</v>
      </c>
    </row>
    <row r="1978" spans="1:97" x14ac:dyDescent="0.2">
      <c r="A1978">
        <v>2022</v>
      </c>
      <c r="B1978">
        <v>3</v>
      </c>
      <c r="C1978" s="262">
        <v>44649</v>
      </c>
      <c r="D1978">
        <v>415</v>
      </c>
      <c r="E1978">
        <v>655</v>
      </c>
      <c r="F1978">
        <v>47</v>
      </c>
      <c r="G1978" t="s">
        <v>240</v>
      </c>
      <c r="H1978" t="s">
        <v>241</v>
      </c>
      <c r="I1978" t="s">
        <v>201</v>
      </c>
      <c r="J1978">
        <v>3</v>
      </c>
      <c r="K1978">
        <v>1</v>
      </c>
      <c r="L1978">
        <v>148</v>
      </c>
      <c r="M1978">
        <v>137.63999999999999</v>
      </c>
      <c r="N1978">
        <v>158.36000000000001</v>
      </c>
      <c r="O1978">
        <v>300</v>
      </c>
      <c r="T1978">
        <v>140</v>
      </c>
      <c r="AM1978">
        <v>300</v>
      </c>
      <c r="AN1978">
        <v>140</v>
      </c>
      <c r="AP1978">
        <v>64</v>
      </c>
      <c r="AQ1978">
        <v>169</v>
      </c>
      <c r="AR1978"/>
      <c r="AS1978"/>
      <c r="AV1978">
        <v>570</v>
      </c>
      <c r="AW1978">
        <v>2</v>
      </c>
      <c r="AX1978">
        <v>2</v>
      </c>
      <c r="AY1978">
        <v>2</v>
      </c>
      <c r="BG1978">
        <v>0</v>
      </c>
      <c r="BH1978">
        <v>570</v>
      </c>
      <c r="BV1978">
        <v>0</v>
      </c>
      <c r="BW1978"/>
      <c r="CG1978">
        <v>0</v>
      </c>
      <c r="CH1978">
        <v>0</v>
      </c>
      <c r="CI1978"/>
      <c r="CJ1978">
        <v>0.02</v>
      </c>
      <c r="CQ1978" t="s">
        <v>169</v>
      </c>
      <c r="CR1978" t="s">
        <v>179</v>
      </c>
      <c r="CS1978">
        <v>0</v>
      </c>
    </row>
    <row r="1979" spans="1:97" x14ac:dyDescent="0.2">
      <c r="A1979">
        <v>2022</v>
      </c>
      <c r="B1979">
        <v>3</v>
      </c>
      <c r="C1979" s="262">
        <v>44649</v>
      </c>
      <c r="D1979">
        <v>415</v>
      </c>
      <c r="E1979">
        <v>657</v>
      </c>
      <c r="F1979">
        <v>47</v>
      </c>
      <c r="G1979" t="s">
        <v>289</v>
      </c>
      <c r="H1979" t="s">
        <v>290</v>
      </c>
      <c r="I1979" t="s">
        <v>201</v>
      </c>
      <c r="J1979">
        <v>3</v>
      </c>
      <c r="K1979">
        <v>1</v>
      </c>
      <c r="L1979">
        <v>90</v>
      </c>
      <c r="M1979">
        <v>83.7</v>
      </c>
      <c r="N1979">
        <v>96.3</v>
      </c>
      <c r="O1979">
        <v>180</v>
      </c>
      <c r="T1979">
        <v>95</v>
      </c>
      <c r="AM1979">
        <v>180</v>
      </c>
      <c r="AN1979">
        <v>95</v>
      </c>
      <c r="AP1979">
        <v>64</v>
      </c>
      <c r="AQ1979">
        <v>169</v>
      </c>
      <c r="AR1979"/>
      <c r="AS1979"/>
      <c r="AV1979">
        <v>705</v>
      </c>
      <c r="AW1979">
        <v>3</v>
      </c>
      <c r="AX1979">
        <v>3</v>
      </c>
      <c r="AY1979">
        <v>2</v>
      </c>
      <c r="BG1979">
        <v>0</v>
      </c>
      <c r="BH1979">
        <v>705</v>
      </c>
      <c r="BV1979">
        <v>0</v>
      </c>
      <c r="BW1979"/>
      <c r="CG1979">
        <v>0</v>
      </c>
      <c r="CH1979">
        <v>0</v>
      </c>
      <c r="CI1979"/>
      <c r="CJ1979">
        <v>0.02</v>
      </c>
      <c r="CQ1979" t="s">
        <v>169</v>
      </c>
      <c r="CR1979" t="s">
        <v>179</v>
      </c>
      <c r="CS1979">
        <v>0</v>
      </c>
    </row>
    <row r="1980" spans="1:97" x14ac:dyDescent="0.2">
      <c r="A1980">
        <v>2022</v>
      </c>
      <c r="B1980">
        <v>3</v>
      </c>
      <c r="C1980" s="262">
        <v>44649</v>
      </c>
      <c r="D1980">
        <v>415</v>
      </c>
      <c r="E1980">
        <v>658</v>
      </c>
      <c r="F1980">
        <v>47</v>
      </c>
      <c r="G1980" t="s">
        <v>242</v>
      </c>
      <c r="H1980" t="s">
        <v>243</v>
      </c>
      <c r="I1980" t="s">
        <v>201</v>
      </c>
      <c r="J1980">
        <v>3</v>
      </c>
      <c r="K1980">
        <v>1</v>
      </c>
      <c r="L1980">
        <v>90</v>
      </c>
      <c r="M1980">
        <v>83.7</v>
      </c>
      <c r="N1980">
        <v>96.3</v>
      </c>
      <c r="Y1980">
        <v>129</v>
      </c>
      <c r="AM1980"/>
      <c r="AN1980"/>
      <c r="AP1980">
        <v>64</v>
      </c>
      <c r="AQ1980">
        <v>169</v>
      </c>
      <c r="AR1980">
        <v>9.3023255813953494</v>
      </c>
      <c r="AS1980">
        <v>9.3023255813953494</v>
      </c>
      <c r="BG1980">
        <v>0</v>
      </c>
      <c r="BH1980"/>
      <c r="BV1980">
        <v>0</v>
      </c>
      <c r="BW1980"/>
      <c r="CG1980">
        <v>0</v>
      </c>
      <c r="CH1980">
        <v>0</v>
      </c>
      <c r="CI1980"/>
      <c r="CJ1980">
        <v>0.02</v>
      </c>
      <c r="CQ1980" t="s">
        <v>169</v>
      </c>
      <c r="CR1980" t="s">
        <v>179</v>
      </c>
      <c r="CS1980">
        <v>0</v>
      </c>
    </row>
    <row r="1981" spans="1:97" x14ac:dyDescent="0.2">
      <c r="A1981">
        <v>2022</v>
      </c>
      <c r="B1981">
        <v>3</v>
      </c>
      <c r="C1981" s="262">
        <v>44649</v>
      </c>
      <c r="D1981">
        <v>533</v>
      </c>
      <c r="E1981">
        <v>821</v>
      </c>
      <c r="F1981"/>
      <c r="G1981" t="s">
        <v>487</v>
      </c>
      <c r="H1981" t="s">
        <v>488</v>
      </c>
      <c r="K1981"/>
      <c r="L1981">
        <v>1275</v>
      </c>
      <c r="M1981">
        <v>1211.25</v>
      </c>
      <c r="N1981">
        <v>1338.75</v>
      </c>
      <c r="O1981">
        <v>12112</v>
      </c>
      <c r="P1981">
        <v>11194</v>
      </c>
      <c r="Q1981">
        <v>11290</v>
      </c>
      <c r="R1981">
        <v>11785</v>
      </c>
      <c r="S1981">
        <v>10688</v>
      </c>
      <c r="T1981">
        <v>5780</v>
      </c>
      <c r="U1981">
        <v>5483</v>
      </c>
      <c r="V1981">
        <v>5112</v>
      </c>
      <c r="W1981">
        <v>5894</v>
      </c>
      <c r="X1981">
        <v>5235</v>
      </c>
      <c r="AM1981">
        <v>11413.8</v>
      </c>
      <c r="AN1981">
        <v>5500.8</v>
      </c>
      <c r="AP1981"/>
      <c r="AQ1981"/>
      <c r="AR1981"/>
      <c r="AS1981"/>
      <c r="BG1981"/>
      <c r="BH1981"/>
      <c r="BV1981"/>
      <c r="BW1981"/>
      <c r="CG1981">
        <v>0</v>
      </c>
      <c r="CH1981"/>
      <c r="CI1981"/>
      <c r="CQ1981" t="s">
        <v>399</v>
      </c>
      <c r="CS1981">
        <v>0</v>
      </c>
    </row>
    <row r="1982" spans="1:97" x14ac:dyDescent="0.2">
      <c r="A1982">
        <v>2022</v>
      </c>
      <c r="B1982">
        <v>3</v>
      </c>
      <c r="C1982" s="262">
        <v>44649</v>
      </c>
      <c r="D1982">
        <v>533</v>
      </c>
      <c r="E1982">
        <v>822</v>
      </c>
      <c r="F1982"/>
      <c r="G1982" t="s">
        <v>489</v>
      </c>
      <c r="H1982" t="s">
        <v>490</v>
      </c>
      <c r="K1982"/>
      <c r="L1982">
        <v>675</v>
      </c>
      <c r="M1982">
        <v>641.25</v>
      </c>
      <c r="N1982">
        <v>708.75</v>
      </c>
      <c r="O1982">
        <v>7738</v>
      </c>
      <c r="P1982">
        <v>7655</v>
      </c>
      <c r="Q1982">
        <v>7750</v>
      </c>
      <c r="R1982">
        <v>6861</v>
      </c>
      <c r="S1982">
        <v>6998</v>
      </c>
      <c r="T1982">
        <v>1840</v>
      </c>
      <c r="U1982">
        <v>1750</v>
      </c>
      <c r="V1982">
        <v>1761</v>
      </c>
      <c r="W1982">
        <v>1757</v>
      </c>
      <c r="X1982">
        <v>1724</v>
      </c>
      <c r="AM1982">
        <v>7400.4</v>
      </c>
      <c r="AN1982">
        <v>1766.4</v>
      </c>
      <c r="AP1982"/>
      <c r="AQ1982"/>
      <c r="AR1982"/>
      <c r="AS1982"/>
      <c r="BG1982"/>
      <c r="BH1982"/>
      <c r="BV1982"/>
      <c r="BW1982"/>
      <c r="CG1982">
        <v>0</v>
      </c>
      <c r="CH1982"/>
      <c r="CI1982"/>
      <c r="CQ1982" t="s">
        <v>399</v>
      </c>
      <c r="CS1982">
        <v>0</v>
      </c>
    </row>
    <row r="1983" spans="1:97" x14ac:dyDescent="0.2">
      <c r="A1983">
        <v>2022</v>
      </c>
      <c r="B1983">
        <v>3</v>
      </c>
      <c r="C1983" s="262">
        <v>44649</v>
      </c>
      <c r="D1983">
        <v>533</v>
      </c>
      <c r="E1983">
        <v>823</v>
      </c>
      <c r="F1983"/>
      <c r="G1983" t="s">
        <v>491</v>
      </c>
      <c r="H1983" t="s">
        <v>492</v>
      </c>
      <c r="K1983"/>
      <c r="L1983">
        <v>637.5</v>
      </c>
      <c r="M1983">
        <v>605.63</v>
      </c>
      <c r="N1983">
        <v>669.38</v>
      </c>
      <c r="O1983">
        <v>6954</v>
      </c>
      <c r="P1983">
        <v>7332</v>
      </c>
      <c r="Q1983">
        <v>7424</v>
      </c>
      <c r="R1983">
        <v>6983</v>
      </c>
      <c r="S1983">
        <v>6924</v>
      </c>
      <c r="T1983">
        <v>2954</v>
      </c>
      <c r="U1983">
        <v>2853</v>
      </c>
      <c r="V1983">
        <v>3114</v>
      </c>
      <c r="W1983">
        <v>2838</v>
      </c>
      <c r="X1983">
        <v>2694</v>
      </c>
      <c r="AM1983">
        <v>7123.4</v>
      </c>
      <c r="AN1983">
        <v>2890.6</v>
      </c>
      <c r="AP1983"/>
      <c r="AQ1983"/>
      <c r="AR1983"/>
      <c r="AS1983"/>
      <c r="BG1983"/>
      <c r="BH1983"/>
      <c r="BV1983"/>
      <c r="BW1983"/>
      <c r="CG1983">
        <v>0</v>
      </c>
      <c r="CH1983"/>
      <c r="CI1983"/>
      <c r="CQ1983" t="s">
        <v>399</v>
      </c>
      <c r="CS1983">
        <v>0</v>
      </c>
    </row>
    <row r="1984" spans="1:97" x14ac:dyDescent="0.2">
      <c r="A1984">
        <v>2022</v>
      </c>
      <c r="B1984">
        <v>3</v>
      </c>
      <c r="C1984" s="262">
        <v>44650</v>
      </c>
      <c r="D1984">
        <v>1</v>
      </c>
      <c r="E1984">
        <v>1</v>
      </c>
      <c r="F1984">
        <v>2</v>
      </c>
      <c r="G1984" t="s">
        <v>339</v>
      </c>
      <c r="H1984" t="s">
        <v>340</v>
      </c>
      <c r="I1984" t="s">
        <v>160</v>
      </c>
      <c r="J1984">
        <v>3</v>
      </c>
      <c r="K1984">
        <v>2</v>
      </c>
      <c r="L1984">
        <v>111</v>
      </c>
      <c r="M1984">
        <v>103.23</v>
      </c>
      <c r="N1984">
        <v>118.77</v>
      </c>
      <c r="O1984">
        <v>167</v>
      </c>
      <c r="R1984">
        <v>174</v>
      </c>
      <c r="S1984">
        <v>181</v>
      </c>
      <c r="T1984">
        <v>103</v>
      </c>
      <c r="W1984">
        <v>95</v>
      </c>
      <c r="X1984">
        <v>97</v>
      </c>
      <c r="AA1984">
        <v>161</v>
      </c>
      <c r="AB1984">
        <v>156</v>
      </c>
      <c r="AC1984">
        <v>169</v>
      </c>
      <c r="AD1984">
        <v>174</v>
      </c>
      <c r="AE1984">
        <v>180</v>
      </c>
      <c r="AF1984">
        <v>119</v>
      </c>
      <c r="AG1984">
        <v>110</v>
      </c>
      <c r="AH1984">
        <v>112</v>
      </c>
      <c r="AI1984">
        <v>108</v>
      </c>
      <c r="AJ1984">
        <v>118</v>
      </c>
      <c r="AM1984">
        <v>170.25</v>
      </c>
      <c r="AN1984">
        <v>107.75</v>
      </c>
      <c r="AP1984">
        <v>108</v>
      </c>
      <c r="AQ1984">
        <v>100</v>
      </c>
      <c r="AR1984"/>
      <c r="AS1984"/>
      <c r="AV1984">
        <v>1024</v>
      </c>
      <c r="AW1984">
        <v>4</v>
      </c>
      <c r="AX1984">
        <v>3</v>
      </c>
      <c r="AY1984">
        <v>4</v>
      </c>
      <c r="BG1984">
        <v>0</v>
      </c>
      <c r="BH1984">
        <v>1024</v>
      </c>
      <c r="BK1984">
        <v>1392</v>
      </c>
      <c r="BL1984">
        <v>1</v>
      </c>
      <c r="BM1984">
        <v>3</v>
      </c>
      <c r="BN1984">
        <v>4</v>
      </c>
      <c r="BV1984">
        <v>0</v>
      </c>
      <c r="BW1984">
        <v>1392</v>
      </c>
      <c r="BX1984">
        <v>2</v>
      </c>
      <c r="BY1984">
        <v>3</v>
      </c>
      <c r="BZ1984">
        <v>4</v>
      </c>
      <c r="CG1984">
        <v>0</v>
      </c>
      <c r="CH1984">
        <v>0</v>
      </c>
      <c r="CI1984">
        <v>2416</v>
      </c>
      <c r="CJ1984">
        <v>1.4999999999999999E-2</v>
      </c>
      <c r="CQ1984" t="s">
        <v>341</v>
      </c>
      <c r="CR1984" t="s">
        <v>341</v>
      </c>
      <c r="CS1984">
        <v>0</v>
      </c>
    </row>
    <row r="1985" spans="1:97" x14ac:dyDescent="0.2">
      <c r="A1985">
        <v>2022</v>
      </c>
      <c r="B1985">
        <v>3</v>
      </c>
      <c r="C1985" s="262">
        <v>44650</v>
      </c>
      <c r="D1985">
        <v>1</v>
      </c>
      <c r="E1985">
        <v>2</v>
      </c>
      <c r="F1985">
        <v>2</v>
      </c>
      <c r="G1985" t="s">
        <v>342</v>
      </c>
      <c r="H1985" t="s">
        <v>343</v>
      </c>
      <c r="I1985" t="s">
        <v>160</v>
      </c>
      <c r="J1985">
        <v>3</v>
      </c>
      <c r="K1985">
        <v>2</v>
      </c>
      <c r="L1985">
        <v>113</v>
      </c>
      <c r="M1985">
        <v>105.09</v>
      </c>
      <c r="N1985">
        <v>120.91</v>
      </c>
      <c r="O1985">
        <v>127</v>
      </c>
      <c r="R1985">
        <v>131</v>
      </c>
      <c r="S1985">
        <v>138</v>
      </c>
      <c r="T1985">
        <v>99</v>
      </c>
      <c r="W1985">
        <v>106</v>
      </c>
      <c r="X1985">
        <v>111</v>
      </c>
      <c r="Y1985">
        <v>110</v>
      </c>
      <c r="Z1985">
        <v>111</v>
      </c>
      <c r="AA1985">
        <v>140</v>
      </c>
      <c r="AB1985">
        <v>123</v>
      </c>
      <c r="AC1985">
        <v>118</v>
      </c>
      <c r="AD1985">
        <v>125</v>
      </c>
      <c r="AE1985">
        <v>132</v>
      </c>
      <c r="AF1985">
        <v>104</v>
      </c>
      <c r="AG1985">
        <v>100</v>
      </c>
      <c r="AH1985">
        <v>102</v>
      </c>
      <c r="AI1985">
        <v>99</v>
      </c>
      <c r="AJ1985">
        <v>106</v>
      </c>
      <c r="AK1985">
        <v>104</v>
      </c>
      <c r="AL1985">
        <v>104</v>
      </c>
      <c r="AM1985">
        <v>129.25</v>
      </c>
      <c r="AN1985">
        <v>103.375</v>
      </c>
      <c r="AP1985">
        <v>108</v>
      </c>
      <c r="AQ1985">
        <v>100</v>
      </c>
      <c r="AR1985">
        <v>11.21495327102804</v>
      </c>
      <c r="AS1985">
        <v>11.21495327102804</v>
      </c>
      <c r="AV1985">
        <v>1352</v>
      </c>
      <c r="AW1985">
        <v>5</v>
      </c>
      <c r="AX1985">
        <v>3</v>
      </c>
      <c r="BG1985">
        <v>0</v>
      </c>
      <c r="BH1985">
        <v>1352</v>
      </c>
      <c r="BK1985">
        <v>1118</v>
      </c>
      <c r="BL1985">
        <v>2</v>
      </c>
      <c r="BM1985">
        <v>5</v>
      </c>
      <c r="BN1985">
        <v>3</v>
      </c>
      <c r="BV1985">
        <v>0</v>
      </c>
      <c r="BW1985">
        <v>1118</v>
      </c>
      <c r="BX1985">
        <v>3</v>
      </c>
      <c r="BY1985">
        <v>4</v>
      </c>
      <c r="CG1985">
        <v>0</v>
      </c>
      <c r="CH1985">
        <v>0</v>
      </c>
      <c r="CI1985">
        <v>2470</v>
      </c>
      <c r="CJ1985">
        <v>1.4999999999999999E-2</v>
      </c>
      <c r="CQ1985" t="s">
        <v>341</v>
      </c>
      <c r="CR1985" t="s">
        <v>341</v>
      </c>
      <c r="CS1985">
        <v>0</v>
      </c>
    </row>
    <row r="1986" spans="1:97" x14ac:dyDescent="0.2">
      <c r="A1986">
        <v>2022</v>
      </c>
      <c r="B1986">
        <v>3</v>
      </c>
      <c r="C1986" s="262">
        <v>44650</v>
      </c>
      <c r="D1986">
        <v>375</v>
      </c>
      <c r="E1986">
        <v>437</v>
      </c>
      <c r="F1986">
        <v>2</v>
      </c>
      <c r="G1986" t="s">
        <v>250</v>
      </c>
      <c r="H1986" t="s">
        <v>251</v>
      </c>
      <c r="I1986" t="s">
        <v>160</v>
      </c>
      <c r="J1986">
        <v>4</v>
      </c>
      <c r="K1986">
        <v>2</v>
      </c>
      <c r="L1986">
        <v>168</v>
      </c>
      <c r="M1986">
        <v>158.08799999999999</v>
      </c>
      <c r="N1986">
        <v>179.928</v>
      </c>
      <c r="AL1986">
        <v>132</v>
      </c>
      <c r="AM1986"/>
      <c r="AN1986"/>
      <c r="AP1986">
        <v>120</v>
      </c>
      <c r="AQ1986">
        <v>120</v>
      </c>
      <c r="AR1986">
        <v>6.8181818181818183</v>
      </c>
      <c r="AS1986">
        <v>6.8181818181818183</v>
      </c>
      <c r="BG1986">
        <v>0</v>
      </c>
      <c r="BH1986"/>
      <c r="BS1986">
        <v>3</v>
      </c>
      <c r="BV1986">
        <v>0</v>
      </c>
      <c r="BW1986"/>
      <c r="CG1986">
        <v>0</v>
      </c>
      <c r="CH1986">
        <v>0</v>
      </c>
      <c r="CI1986"/>
      <c r="CJ1986">
        <v>1.4999999999999999E-2</v>
      </c>
      <c r="CQ1986" t="s">
        <v>174</v>
      </c>
      <c r="CR1986" t="s">
        <v>175</v>
      </c>
      <c r="CS1986">
        <v>0</v>
      </c>
    </row>
    <row r="1987" spans="1:97" x14ac:dyDescent="0.2">
      <c r="A1987">
        <v>2022</v>
      </c>
      <c r="B1987">
        <v>3</v>
      </c>
      <c r="C1987" s="262">
        <v>44650</v>
      </c>
      <c r="D1987">
        <v>375</v>
      </c>
      <c r="E1987">
        <v>437</v>
      </c>
      <c r="F1987">
        <v>3</v>
      </c>
      <c r="G1987" t="s">
        <v>250</v>
      </c>
      <c r="H1987" t="s">
        <v>251</v>
      </c>
      <c r="I1987" t="s">
        <v>160</v>
      </c>
      <c r="J1987">
        <v>4</v>
      </c>
      <c r="K1987">
        <v>2</v>
      </c>
      <c r="L1987">
        <v>168</v>
      </c>
      <c r="M1987">
        <v>158.08799999999999</v>
      </c>
      <c r="N1987">
        <v>179.928</v>
      </c>
      <c r="AC1987">
        <v>254</v>
      </c>
      <c r="AD1987">
        <v>249</v>
      </c>
      <c r="AE1987">
        <v>240</v>
      </c>
      <c r="AH1987">
        <v>187</v>
      </c>
      <c r="AI1987">
        <v>178</v>
      </c>
      <c r="AJ1987">
        <v>181</v>
      </c>
      <c r="AM1987">
        <v>247.66666666666671</v>
      </c>
      <c r="AN1987">
        <v>182</v>
      </c>
      <c r="AP1987">
        <v>120</v>
      </c>
      <c r="AQ1987">
        <v>120</v>
      </c>
      <c r="AR1987"/>
      <c r="AS1987"/>
      <c r="BG1987">
        <v>0</v>
      </c>
      <c r="BH1987"/>
      <c r="BV1987">
        <v>0</v>
      </c>
      <c r="BW1987"/>
      <c r="CG1987">
        <v>0</v>
      </c>
      <c r="CH1987">
        <v>0</v>
      </c>
      <c r="CI1987"/>
      <c r="CJ1987">
        <v>1.4999999999999999E-2</v>
      </c>
      <c r="CQ1987" t="s">
        <v>174</v>
      </c>
      <c r="CR1987" t="s">
        <v>175</v>
      </c>
      <c r="CS1987">
        <v>0</v>
      </c>
    </row>
    <row r="1988" spans="1:97" x14ac:dyDescent="0.2">
      <c r="A1988">
        <v>2022</v>
      </c>
      <c r="B1988">
        <v>3</v>
      </c>
      <c r="C1988" s="262">
        <v>44650</v>
      </c>
      <c r="D1988">
        <v>421</v>
      </c>
      <c r="E1988">
        <v>667</v>
      </c>
      <c r="F1988">
        <v>3</v>
      </c>
      <c r="G1988" t="s">
        <v>311</v>
      </c>
      <c r="H1988" t="s">
        <v>312</v>
      </c>
      <c r="I1988" t="s">
        <v>160</v>
      </c>
      <c r="J1988">
        <v>1</v>
      </c>
      <c r="K1988">
        <v>4</v>
      </c>
      <c r="L1988">
        <v>1554</v>
      </c>
      <c r="M1988">
        <v>1462.3140000000001</v>
      </c>
      <c r="N1988">
        <v>1664.3340000000001</v>
      </c>
      <c r="O1988">
        <v>2046</v>
      </c>
      <c r="R1988">
        <v>2638</v>
      </c>
      <c r="S1988">
        <v>2200</v>
      </c>
      <c r="T1988">
        <v>1557</v>
      </c>
      <c r="W1988">
        <v>1740</v>
      </c>
      <c r="X1988">
        <v>1603</v>
      </c>
      <c r="AM1988">
        <v>2294.666666666667</v>
      </c>
      <c r="AN1988">
        <v>1633.333333333333</v>
      </c>
      <c r="AP1988">
        <v>18</v>
      </c>
      <c r="AQ1988">
        <v>200</v>
      </c>
      <c r="AR1988"/>
      <c r="AS1988"/>
      <c r="AV1988">
        <v>180</v>
      </c>
      <c r="AW1988">
        <v>3</v>
      </c>
      <c r="AX1988">
        <v>9</v>
      </c>
      <c r="AY1988">
        <v>5</v>
      </c>
      <c r="BG1988">
        <v>0</v>
      </c>
      <c r="BH1988">
        <v>180</v>
      </c>
      <c r="BK1988">
        <v>160</v>
      </c>
      <c r="BV1988">
        <v>0</v>
      </c>
      <c r="BW1988">
        <v>160</v>
      </c>
      <c r="CG1988">
        <v>0</v>
      </c>
      <c r="CH1988">
        <v>0</v>
      </c>
      <c r="CI1988">
        <v>340</v>
      </c>
      <c r="CJ1988">
        <v>1.4999999999999999E-2</v>
      </c>
      <c r="CQ1988" t="s">
        <v>174</v>
      </c>
      <c r="CR1988" t="s">
        <v>175</v>
      </c>
      <c r="CS1988">
        <v>0</v>
      </c>
    </row>
    <row r="1989" spans="1:97" x14ac:dyDescent="0.2">
      <c r="A1989">
        <v>2022</v>
      </c>
      <c r="B1989">
        <v>3</v>
      </c>
      <c r="C1989" s="262">
        <v>44650</v>
      </c>
      <c r="D1989">
        <v>421</v>
      </c>
      <c r="E1989">
        <v>673</v>
      </c>
      <c r="F1989">
        <v>3</v>
      </c>
      <c r="G1989" t="s">
        <v>313</v>
      </c>
      <c r="H1989" t="s">
        <v>314</v>
      </c>
      <c r="I1989" t="s">
        <v>160</v>
      </c>
      <c r="J1989">
        <v>1</v>
      </c>
      <c r="K1989">
        <v>4</v>
      </c>
      <c r="L1989">
        <v>61.6</v>
      </c>
      <c r="M1989">
        <v>57.965600000000002</v>
      </c>
      <c r="N1989">
        <v>65.973600000000005</v>
      </c>
      <c r="O1989">
        <v>143</v>
      </c>
      <c r="R1989">
        <v>152</v>
      </c>
      <c r="S1989">
        <v>151</v>
      </c>
      <c r="T1989">
        <v>123</v>
      </c>
      <c r="W1989">
        <v>125</v>
      </c>
      <c r="X1989">
        <v>124</v>
      </c>
      <c r="Y1989">
        <v>170</v>
      </c>
      <c r="Z1989">
        <v>173</v>
      </c>
      <c r="AM1989">
        <v>148.66666666666671</v>
      </c>
      <c r="AN1989">
        <v>124</v>
      </c>
      <c r="AP1989">
        <v>18</v>
      </c>
      <c r="AQ1989">
        <v>200</v>
      </c>
      <c r="AR1989">
        <v>21.05263157894737</v>
      </c>
      <c r="AS1989">
        <v>21.05263157894737</v>
      </c>
      <c r="BG1989">
        <v>0</v>
      </c>
      <c r="BH1989"/>
      <c r="BV1989">
        <v>0</v>
      </c>
      <c r="BW1989"/>
      <c r="CG1989">
        <v>0</v>
      </c>
      <c r="CH1989">
        <v>0</v>
      </c>
      <c r="CI1989"/>
      <c r="CJ1989">
        <v>1.4999999999999999E-2</v>
      </c>
      <c r="CQ1989" t="s">
        <v>174</v>
      </c>
      <c r="CR1989" t="s">
        <v>175</v>
      </c>
      <c r="CS1989">
        <v>0</v>
      </c>
    </row>
    <row r="1990" spans="1:97" x14ac:dyDescent="0.2">
      <c r="A1990">
        <v>2022</v>
      </c>
      <c r="B1990">
        <v>3</v>
      </c>
      <c r="C1990" s="262">
        <v>44650</v>
      </c>
      <c r="D1990">
        <v>434</v>
      </c>
      <c r="E1990">
        <v>751</v>
      </c>
      <c r="F1990">
        <v>3</v>
      </c>
      <c r="G1990" t="s">
        <v>193</v>
      </c>
      <c r="H1990" t="s">
        <v>194</v>
      </c>
      <c r="I1990" t="s">
        <v>160</v>
      </c>
      <c r="J1990">
        <v>1</v>
      </c>
      <c r="K1990">
        <v>4</v>
      </c>
      <c r="L1990">
        <v>1009</v>
      </c>
      <c r="M1990">
        <v>949.46900000000005</v>
      </c>
      <c r="N1990">
        <v>1080.6389999999999</v>
      </c>
      <c r="O1990">
        <v>1631</v>
      </c>
      <c r="R1990">
        <v>1633</v>
      </c>
      <c r="S1990">
        <v>1516</v>
      </c>
      <c r="T1990">
        <v>1046</v>
      </c>
      <c r="W1990">
        <v>1030</v>
      </c>
      <c r="X1990">
        <v>1009</v>
      </c>
      <c r="AA1990">
        <v>1523</v>
      </c>
      <c r="AB1990">
        <v>1530</v>
      </c>
      <c r="AC1990">
        <v>1427</v>
      </c>
      <c r="AD1990">
        <v>1388</v>
      </c>
      <c r="AE1990">
        <v>1459</v>
      </c>
      <c r="AF1990">
        <v>1118</v>
      </c>
      <c r="AG1990">
        <v>1082</v>
      </c>
      <c r="AH1990">
        <v>1075</v>
      </c>
      <c r="AI1990">
        <v>1056</v>
      </c>
      <c r="AJ1990">
        <v>1112</v>
      </c>
      <c r="AM1990">
        <v>1513.375</v>
      </c>
      <c r="AN1990">
        <v>1066</v>
      </c>
      <c r="AP1990">
        <v>20</v>
      </c>
      <c r="AQ1990">
        <v>180</v>
      </c>
      <c r="AR1990"/>
      <c r="AS1990"/>
      <c r="AV1990">
        <v>288</v>
      </c>
      <c r="AW1990">
        <v>2</v>
      </c>
      <c r="AX1990">
        <v>12</v>
      </c>
      <c r="BG1990">
        <v>0</v>
      </c>
      <c r="BH1990">
        <v>288</v>
      </c>
      <c r="BK1990">
        <v>240</v>
      </c>
      <c r="BL1990">
        <v>2</v>
      </c>
      <c r="BM1990">
        <v>4</v>
      </c>
      <c r="BN1990">
        <v>5</v>
      </c>
      <c r="BV1990">
        <v>0</v>
      </c>
      <c r="BW1990">
        <v>240</v>
      </c>
      <c r="BX1990">
        <v>1</v>
      </c>
      <c r="BY1990">
        <v>4</v>
      </c>
      <c r="CG1990">
        <v>0</v>
      </c>
      <c r="CH1990">
        <v>0</v>
      </c>
      <c r="CI1990">
        <v>528</v>
      </c>
      <c r="CJ1990">
        <v>1.4999999999999999E-2</v>
      </c>
      <c r="CQ1990" t="s">
        <v>174</v>
      </c>
      <c r="CR1990" t="s">
        <v>175</v>
      </c>
      <c r="CS1990">
        <v>0</v>
      </c>
    </row>
    <row r="1991" spans="1:97" x14ac:dyDescent="0.2">
      <c r="A1991">
        <v>2022</v>
      </c>
      <c r="B1991">
        <v>3</v>
      </c>
      <c r="C1991" s="262">
        <v>44650</v>
      </c>
      <c r="D1991">
        <v>434</v>
      </c>
      <c r="E1991">
        <v>752</v>
      </c>
      <c r="F1991">
        <v>3</v>
      </c>
      <c r="K1991"/>
      <c r="O1991">
        <v>201</v>
      </c>
      <c r="R1991">
        <v>210</v>
      </c>
      <c r="S1991">
        <v>208</v>
      </c>
      <c r="T1991">
        <v>156</v>
      </c>
      <c r="W1991">
        <v>158</v>
      </c>
      <c r="X1991">
        <v>158</v>
      </c>
      <c r="Y1991">
        <v>148</v>
      </c>
      <c r="Z1991">
        <v>151</v>
      </c>
      <c r="AA1991">
        <v>66</v>
      </c>
      <c r="AB1991">
        <v>68</v>
      </c>
      <c r="AC1991">
        <v>69</v>
      </c>
      <c r="AD1991">
        <v>65</v>
      </c>
      <c r="AE1991">
        <v>72</v>
      </c>
      <c r="AF1991">
        <v>56</v>
      </c>
      <c r="AG1991">
        <v>54</v>
      </c>
      <c r="AH1991">
        <v>55</v>
      </c>
      <c r="AI1991">
        <v>53</v>
      </c>
      <c r="AJ1991">
        <v>58</v>
      </c>
      <c r="AK1991">
        <v>153</v>
      </c>
      <c r="AL1991">
        <v>153</v>
      </c>
      <c r="AM1991">
        <v>119.875</v>
      </c>
      <c r="AN1991">
        <v>93.5</v>
      </c>
      <c r="AP1991"/>
      <c r="AQ1991"/>
      <c r="AR1991"/>
      <c r="AS1991"/>
      <c r="BG1991"/>
      <c r="BH1991"/>
      <c r="BV1991"/>
      <c r="BW1991"/>
      <c r="CG1991">
        <v>0</v>
      </c>
      <c r="CH1991"/>
      <c r="CI1991"/>
      <c r="CJ1991">
        <v>1.4999999999999999E-2</v>
      </c>
      <c r="CS1991">
        <v>0</v>
      </c>
    </row>
    <row r="1992" spans="1:97" x14ac:dyDescent="0.2">
      <c r="A1992">
        <v>2022</v>
      </c>
      <c r="B1992">
        <v>3</v>
      </c>
      <c r="C1992" s="262">
        <v>44650</v>
      </c>
      <c r="D1992">
        <v>532</v>
      </c>
      <c r="E1992">
        <v>800</v>
      </c>
      <c r="F1992">
        <v>3</v>
      </c>
      <c r="G1992" t="s">
        <v>480</v>
      </c>
      <c r="H1992" t="s">
        <v>481</v>
      </c>
      <c r="I1992" t="s">
        <v>160</v>
      </c>
      <c r="J1992">
        <v>1</v>
      </c>
      <c r="K1992">
        <v>3</v>
      </c>
      <c r="L1992">
        <v>126</v>
      </c>
      <c r="M1992">
        <v>117.2</v>
      </c>
      <c r="N1992">
        <v>134.80000000000001</v>
      </c>
      <c r="AM1992"/>
      <c r="AN1992"/>
      <c r="AP1992">
        <v>90</v>
      </c>
      <c r="AQ1992">
        <v>120</v>
      </c>
      <c r="AR1992"/>
      <c r="AS1992"/>
      <c r="AV1992">
        <v>392</v>
      </c>
      <c r="BG1992">
        <v>0</v>
      </c>
      <c r="BH1992">
        <v>392</v>
      </c>
      <c r="BV1992">
        <v>0</v>
      </c>
      <c r="BW1992"/>
      <c r="CG1992">
        <v>0</v>
      </c>
      <c r="CH1992">
        <v>0</v>
      </c>
      <c r="CI1992"/>
      <c r="CJ1992">
        <v>1.4999999999999999E-2</v>
      </c>
      <c r="CQ1992" t="s">
        <v>169</v>
      </c>
      <c r="CS1992">
        <v>0</v>
      </c>
    </row>
    <row r="1993" spans="1:97" x14ac:dyDescent="0.2">
      <c r="A1993">
        <v>2022</v>
      </c>
      <c r="B1993">
        <v>3</v>
      </c>
      <c r="C1993" s="262">
        <v>44650</v>
      </c>
      <c r="D1993">
        <v>532</v>
      </c>
      <c r="E1993">
        <v>801</v>
      </c>
      <c r="F1993">
        <v>3</v>
      </c>
      <c r="G1993" t="s">
        <v>482</v>
      </c>
      <c r="H1993" t="s">
        <v>483</v>
      </c>
      <c r="I1993" t="s">
        <v>160</v>
      </c>
      <c r="J1993">
        <v>1</v>
      </c>
      <c r="K1993">
        <v>3</v>
      </c>
      <c r="L1993">
        <v>231</v>
      </c>
      <c r="M1993">
        <v>214.8</v>
      </c>
      <c r="N1993">
        <v>247.2</v>
      </c>
      <c r="AM1993"/>
      <c r="AN1993"/>
      <c r="AP1993">
        <v>90</v>
      </c>
      <c r="AQ1993">
        <v>120</v>
      </c>
      <c r="AR1993"/>
      <c r="AS1993"/>
      <c r="AV1993">
        <v>392</v>
      </c>
      <c r="BG1993">
        <v>0</v>
      </c>
      <c r="BH1993">
        <v>392</v>
      </c>
      <c r="BV1993">
        <v>0</v>
      </c>
      <c r="BW1993"/>
      <c r="CG1993">
        <v>0</v>
      </c>
      <c r="CH1993">
        <v>0</v>
      </c>
      <c r="CI1993"/>
      <c r="CJ1993">
        <v>1.4999999999999999E-2</v>
      </c>
      <c r="CQ1993" t="s">
        <v>169</v>
      </c>
      <c r="CS1993">
        <v>0</v>
      </c>
    </row>
    <row r="1994" spans="1:97" x14ac:dyDescent="0.2">
      <c r="A1994">
        <v>2022</v>
      </c>
      <c r="B1994">
        <v>3</v>
      </c>
      <c r="C1994" s="262">
        <v>44650</v>
      </c>
      <c r="D1994">
        <v>18</v>
      </c>
      <c r="E1994">
        <v>49</v>
      </c>
      <c r="F1994">
        <v>4</v>
      </c>
      <c r="G1994" t="s">
        <v>291</v>
      </c>
      <c r="H1994" t="s">
        <v>292</v>
      </c>
      <c r="I1994" t="s">
        <v>221</v>
      </c>
      <c r="J1994">
        <v>2</v>
      </c>
      <c r="K1994">
        <v>3</v>
      </c>
      <c r="L1994">
        <v>100</v>
      </c>
      <c r="M1994">
        <v>95.5</v>
      </c>
      <c r="N1994">
        <v>104.5</v>
      </c>
      <c r="R1994">
        <v>115</v>
      </c>
      <c r="S1994">
        <v>113</v>
      </c>
      <c r="W1994">
        <v>99</v>
      </c>
      <c r="X1994">
        <v>95</v>
      </c>
      <c r="AA1994">
        <v>129</v>
      </c>
      <c r="AC1994">
        <v>130</v>
      </c>
      <c r="AD1994">
        <v>128</v>
      </c>
      <c r="AE1994">
        <v>132</v>
      </c>
      <c r="AF1994">
        <v>106</v>
      </c>
      <c r="AH1994">
        <v>105</v>
      </c>
      <c r="AI1994">
        <v>103</v>
      </c>
      <c r="AJ1994">
        <v>107</v>
      </c>
      <c r="AM1994">
        <v>124.5</v>
      </c>
      <c r="AN1994">
        <v>102.5</v>
      </c>
      <c r="AP1994">
        <v>101</v>
      </c>
      <c r="AQ1994">
        <v>107</v>
      </c>
      <c r="AR1994"/>
      <c r="AS1994"/>
      <c r="AX1994">
        <v>5</v>
      </c>
      <c r="BG1994">
        <v>0</v>
      </c>
      <c r="BH1994"/>
      <c r="BK1994">
        <v>840</v>
      </c>
      <c r="BL1994">
        <v>1</v>
      </c>
      <c r="BM1994">
        <v>2</v>
      </c>
      <c r="BN1994">
        <v>3</v>
      </c>
      <c r="BV1994">
        <v>0</v>
      </c>
      <c r="BW1994">
        <v>840</v>
      </c>
      <c r="BY1994">
        <v>2</v>
      </c>
      <c r="CG1994">
        <v>0</v>
      </c>
      <c r="CH1994">
        <v>0</v>
      </c>
      <c r="CI1994"/>
      <c r="CJ1994">
        <v>1.4999999999999999E-2</v>
      </c>
      <c r="CQ1994" t="s">
        <v>174</v>
      </c>
      <c r="CR1994" t="s">
        <v>222</v>
      </c>
      <c r="CS1994">
        <v>0</v>
      </c>
    </row>
    <row r="1995" spans="1:97" x14ac:dyDescent="0.2">
      <c r="A1995">
        <v>2022</v>
      </c>
      <c r="B1995">
        <v>3</v>
      </c>
      <c r="C1995" s="262">
        <v>44650</v>
      </c>
      <c r="D1995">
        <v>18</v>
      </c>
      <c r="E1995">
        <v>50</v>
      </c>
      <c r="F1995">
        <v>4</v>
      </c>
      <c r="G1995" t="s">
        <v>294</v>
      </c>
      <c r="H1995" t="s">
        <v>295</v>
      </c>
      <c r="I1995" t="s">
        <v>221</v>
      </c>
      <c r="J1995">
        <v>2</v>
      </c>
      <c r="K1995">
        <v>3</v>
      </c>
      <c r="L1995">
        <v>54</v>
      </c>
      <c r="M1995">
        <v>51.57</v>
      </c>
      <c r="N1995">
        <v>56.43</v>
      </c>
      <c r="R1995">
        <v>61</v>
      </c>
      <c r="S1995">
        <v>59</v>
      </c>
      <c r="W1995">
        <v>55</v>
      </c>
      <c r="X1995">
        <v>53</v>
      </c>
      <c r="Z1995">
        <v>110</v>
      </c>
      <c r="AA1995">
        <v>70</v>
      </c>
      <c r="AC1995">
        <v>69</v>
      </c>
      <c r="AD1995">
        <v>67</v>
      </c>
      <c r="AE1995">
        <v>72</v>
      </c>
      <c r="AF1995">
        <v>56</v>
      </c>
      <c r="AH1995">
        <v>54</v>
      </c>
      <c r="AI1995">
        <v>56</v>
      </c>
      <c r="AJ1995">
        <v>55</v>
      </c>
      <c r="AK1995">
        <v>110</v>
      </c>
      <c r="AL1995">
        <v>110</v>
      </c>
      <c r="AM1995">
        <v>66.333333333333329</v>
      </c>
      <c r="AN1995">
        <v>54.833333333333343</v>
      </c>
      <c r="AP1995">
        <v>101</v>
      </c>
      <c r="AQ1995">
        <v>107</v>
      </c>
      <c r="AR1995">
        <v>16.36363636363636</v>
      </c>
      <c r="AS1995">
        <v>16.36363636363636</v>
      </c>
      <c r="AX1995">
        <v>5</v>
      </c>
      <c r="BG1995">
        <v>0</v>
      </c>
      <c r="BH1995"/>
      <c r="BK1995">
        <v>840</v>
      </c>
      <c r="BM1995">
        <v>4</v>
      </c>
      <c r="BN1995">
        <v>3</v>
      </c>
      <c r="BV1995">
        <v>0</v>
      </c>
      <c r="BW1995">
        <v>840</v>
      </c>
      <c r="BY1995">
        <v>3</v>
      </c>
      <c r="CG1995">
        <v>0</v>
      </c>
      <c r="CH1995">
        <v>0</v>
      </c>
      <c r="CI1995"/>
      <c r="CJ1995">
        <v>1.4999999999999999E-2</v>
      </c>
      <c r="CQ1995" t="s">
        <v>174</v>
      </c>
      <c r="CR1995" t="s">
        <v>222</v>
      </c>
      <c r="CS1995">
        <v>0</v>
      </c>
    </row>
    <row r="1996" spans="1:97" x14ac:dyDescent="0.2">
      <c r="A1996">
        <v>2022</v>
      </c>
      <c r="B1996">
        <v>3</v>
      </c>
      <c r="C1996" s="262">
        <v>44650</v>
      </c>
      <c r="D1996">
        <v>425</v>
      </c>
      <c r="E1996">
        <v>674</v>
      </c>
      <c r="F1996">
        <v>4</v>
      </c>
      <c r="G1996" t="s">
        <v>219</v>
      </c>
      <c r="H1996" t="s">
        <v>220</v>
      </c>
      <c r="I1996" t="s">
        <v>221</v>
      </c>
      <c r="J1996">
        <v>2</v>
      </c>
      <c r="K1996">
        <v>1</v>
      </c>
      <c r="L1996">
        <v>256</v>
      </c>
      <c r="M1996">
        <v>240.89599999999999</v>
      </c>
      <c r="N1996">
        <v>274.17599999999999</v>
      </c>
      <c r="AM1996"/>
      <c r="AN1996"/>
      <c r="AP1996">
        <v>60</v>
      </c>
      <c r="AQ1996">
        <v>120</v>
      </c>
      <c r="AR1996"/>
      <c r="AS1996"/>
      <c r="AV1996">
        <v>200</v>
      </c>
      <c r="BG1996">
        <v>0</v>
      </c>
      <c r="BH1996">
        <v>200</v>
      </c>
      <c r="BV1996">
        <v>0</v>
      </c>
      <c r="BW1996"/>
      <c r="CG1996">
        <v>0</v>
      </c>
      <c r="CH1996">
        <v>0</v>
      </c>
      <c r="CI1996"/>
      <c r="CJ1996">
        <v>1.4999999999999999E-2</v>
      </c>
      <c r="CQ1996" t="s">
        <v>174</v>
      </c>
      <c r="CR1996" t="s">
        <v>222</v>
      </c>
      <c r="CS1996">
        <v>0</v>
      </c>
    </row>
    <row r="1997" spans="1:97" x14ac:dyDescent="0.2">
      <c r="A1997">
        <v>2022</v>
      </c>
      <c r="B1997">
        <v>3</v>
      </c>
      <c r="C1997" s="262">
        <v>44650</v>
      </c>
      <c r="D1997">
        <v>182</v>
      </c>
      <c r="E1997">
        <v>331</v>
      </c>
      <c r="F1997">
        <v>6</v>
      </c>
      <c r="G1997" t="s">
        <v>348</v>
      </c>
      <c r="H1997" t="s">
        <v>349</v>
      </c>
      <c r="I1997" t="s">
        <v>160</v>
      </c>
      <c r="J1997">
        <v>4</v>
      </c>
      <c r="K1997">
        <v>2</v>
      </c>
      <c r="L1997">
        <v>332</v>
      </c>
      <c r="M1997">
        <v>312.41199999999998</v>
      </c>
      <c r="N1997">
        <v>355.572</v>
      </c>
      <c r="Z1997">
        <v>153</v>
      </c>
      <c r="AK1997">
        <v>153</v>
      </c>
      <c r="AL1997">
        <v>153</v>
      </c>
      <c r="AM1997"/>
      <c r="AN1997"/>
      <c r="AP1997">
        <v>110</v>
      </c>
      <c r="AQ1997">
        <v>131</v>
      </c>
      <c r="AR1997">
        <v>5.882352941176471</v>
      </c>
      <c r="AS1997">
        <v>5.882352941176471</v>
      </c>
      <c r="AW1997">
        <v>8</v>
      </c>
      <c r="AX1997">
        <v>8</v>
      </c>
      <c r="BG1997">
        <v>0</v>
      </c>
      <c r="BH1997"/>
      <c r="BK1997">
        <v>816</v>
      </c>
      <c r="BL1997">
        <v>3</v>
      </c>
      <c r="BM1997">
        <v>4</v>
      </c>
      <c r="BN1997">
        <v>2</v>
      </c>
      <c r="BV1997">
        <v>0</v>
      </c>
      <c r="BW1997">
        <v>816</v>
      </c>
      <c r="BX1997">
        <v>5</v>
      </c>
      <c r="BY1997">
        <v>6</v>
      </c>
      <c r="CG1997">
        <v>0</v>
      </c>
      <c r="CH1997">
        <v>0</v>
      </c>
      <c r="CI1997"/>
      <c r="CJ1997">
        <v>1.4999999999999999E-2</v>
      </c>
      <c r="CQ1997" t="s">
        <v>174</v>
      </c>
      <c r="CR1997" t="s">
        <v>175</v>
      </c>
      <c r="CS1997">
        <v>0</v>
      </c>
    </row>
    <row r="1998" spans="1:97" x14ac:dyDescent="0.2">
      <c r="A1998">
        <v>2022</v>
      </c>
      <c r="B1998">
        <v>3</v>
      </c>
      <c r="C1998" s="262">
        <v>44650</v>
      </c>
      <c r="D1998">
        <v>418</v>
      </c>
      <c r="E1998">
        <v>662</v>
      </c>
      <c r="F1998">
        <v>6</v>
      </c>
      <c r="G1998" t="s">
        <v>454</v>
      </c>
      <c r="H1998" t="s">
        <v>455</v>
      </c>
      <c r="I1998" t="s">
        <v>379</v>
      </c>
      <c r="J1998">
        <v>1</v>
      </c>
      <c r="K1998">
        <v>4</v>
      </c>
      <c r="L1998">
        <v>386</v>
      </c>
      <c r="M1998">
        <v>355.12</v>
      </c>
      <c r="N1998">
        <v>416.88</v>
      </c>
      <c r="O1998">
        <v>614</v>
      </c>
      <c r="T1998">
        <v>372</v>
      </c>
      <c r="AM1998">
        <v>614</v>
      </c>
      <c r="AN1998">
        <v>372</v>
      </c>
      <c r="AP1998">
        <v>21</v>
      </c>
      <c r="AQ1998">
        <v>171</v>
      </c>
      <c r="AR1998"/>
      <c r="AS1998"/>
      <c r="AV1998">
        <v>656</v>
      </c>
      <c r="AX1998">
        <v>8</v>
      </c>
      <c r="AY1998">
        <v>5</v>
      </c>
      <c r="BG1998">
        <v>0</v>
      </c>
      <c r="BH1998">
        <v>656</v>
      </c>
      <c r="BV1998">
        <v>0</v>
      </c>
      <c r="BW1998"/>
      <c r="CG1998">
        <v>0</v>
      </c>
      <c r="CH1998">
        <v>0</v>
      </c>
      <c r="CI1998"/>
      <c r="CJ1998">
        <v>1.4999999999999999E-2</v>
      </c>
      <c r="CQ1998" t="s">
        <v>380</v>
      </c>
      <c r="CR1998" t="s">
        <v>381</v>
      </c>
      <c r="CS1998">
        <v>0</v>
      </c>
    </row>
    <row r="1999" spans="1:97" x14ac:dyDescent="0.2">
      <c r="A1999">
        <v>2022</v>
      </c>
      <c r="B1999">
        <v>3</v>
      </c>
      <c r="C1999" s="262">
        <v>44650</v>
      </c>
      <c r="D1999">
        <v>418</v>
      </c>
      <c r="E1999">
        <v>663</v>
      </c>
      <c r="F1999">
        <v>6</v>
      </c>
      <c r="G1999" t="s">
        <v>456</v>
      </c>
      <c r="H1999" t="s">
        <v>457</v>
      </c>
      <c r="I1999" t="s">
        <v>379</v>
      </c>
      <c r="J1999">
        <v>1</v>
      </c>
      <c r="K1999">
        <v>4</v>
      </c>
      <c r="L1999">
        <v>341</v>
      </c>
      <c r="M1999">
        <v>313.72000000000003</v>
      </c>
      <c r="N1999">
        <v>368.28</v>
      </c>
      <c r="O1999">
        <v>560</v>
      </c>
      <c r="T1999">
        <v>335</v>
      </c>
      <c r="AM1999">
        <v>560</v>
      </c>
      <c r="AN1999">
        <v>335</v>
      </c>
      <c r="AP1999">
        <v>21</v>
      </c>
      <c r="AQ1999">
        <v>171</v>
      </c>
      <c r="AR1999"/>
      <c r="AS1999"/>
      <c r="BG1999">
        <v>0</v>
      </c>
      <c r="BH1999"/>
      <c r="BV1999">
        <v>0</v>
      </c>
      <c r="BW1999"/>
      <c r="CG1999">
        <v>0</v>
      </c>
      <c r="CH1999">
        <v>0</v>
      </c>
      <c r="CI1999"/>
      <c r="CJ1999">
        <v>1.4999999999999999E-2</v>
      </c>
      <c r="CQ1999" t="s">
        <v>380</v>
      </c>
      <c r="CR1999" t="s">
        <v>381</v>
      </c>
      <c r="CS1999">
        <v>0</v>
      </c>
    </row>
    <row r="2000" spans="1:97" x14ac:dyDescent="0.2">
      <c r="A2000">
        <v>2022</v>
      </c>
      <c r="B2000">
        <v>3</v>
      </c>
      <c r="C2000" s="262">
        <v>44650</v>
      </c>
      <c r="D2000">
        <v>418</v>
      </c>
      <c r="E2000">
        <v>664</v>
      </c>
      <c r="F2000">
        <v>6</v>
      </c>
      <c r="G2000" t="s">
        <v>458</v>
      </c>
      <c r="H2000" t="s">
        <v>459</v>
      </c>
      <c r="I2000" t="s">
        <v>379</v>
      </c>
      <c r="J2000">
        <v>1</v>
      </c>
      <c r="K2000">
        <v>4</v>
      </c>
      <c r="L2000">
        <v>110</v>
      </c>
      <c r="M2000">
        <v>101.2</v>
      </c>
      <c r="N2000">
        <v>118.8</v>
      </c>
      <c r="O2000">
        <v>168</v>
      </c>
      <c r="T2000">
        <v>108</v>
      </c>
      <c r="AM2000">
        <v>168</v>
      </c>
      <c r="AN2000">
        <v>108</v>
      </c>
      <c r="AP2000">
        <v>21</v>
      </c>
      <c r="AQ2000">
        <v>171</v>
      </c>
      <c r="AR2000"/>
      <c r="AS2000"/>
      <c r="BG2000">
        <v>0</v>
      </c>
      <c r="BH2000"/>
      <c r="BV2000">
        <v>0</v>
      </c>
      <c r="BW2000"/>
      <c r="CG2000">
        <v>0</v>
      </c>
      <c r="CH2000">
        <v>0</v>
      </c>
      <c r="CI2000"/>
      <c r="CJ2000">
        <v>1.4999999999999999E-2</v>
      </c>
      <c r="CQ2000" t="s">
        <v>380</v>
      </c>
      <c r="CR2000" t="s">
        <v>381</v>
      </c>
      <c r="CS2000">
        <v>0</v>
      </c>
    </row>
    <row r="2001" spans="1:97" x14ac:dyDescent="0.2">
      <c r="A2001">
        <v>2022</v>
      </c>
      <c r="B2001">
        <v>3</v>
      </c>
      <c r="C2001" s="262">
        <v>44650</v>
      </c>
      <c r="D2001">
        <v>418</v>
      </c>
      <c r="E2001">
        <v>665</v>
      </c>
      <c r="F2001">
        <v>6</v>
      </c>
      <c r="G2001" t="s">
        <v>377</v>
      </c>
      <c r="H2001" t="s">
        <v>378</v>
      </c>
      <c r="I2001" t="s">
        <v>379</v>
      </c>
      <c r="J2001">
        <v>1</v>
      </c>
      <c r="K2001">
        <v>4</v>
      </c>
      <c r="L2001">
        <v>110</v>
      </c>
      <c r="M2001">
        <v>101.2</v>
      </c>
      <c r="N2001">
        <v>118.8</v>
      </c>
      <c r="O2001">
        <v>171</v>
      </c>
      <c r="T2001">
        <v>112</v>
      </c>
      <c r="Y2001">
        <v>153</v>
      </c>
      <c r="AM2001">
        <v>171</v>
      </c>
      <c r="AN2001">
        <v>112</v>
      </c>
      <c r="AP2001">
        <v>21</v>
      </c>
      <c r="AQ2001">
        <v>171</v>
      </c>
      <c r="AR2001">
        <v>23.52941176470588</v>
      </c>
      <c r="AS2001">
        <v>23.52941176470588</v>
      </c>
      <c r="BG2001">
        <v>0</v>
      </c>
      <c r="BH2001"/>
      <c r="BV2001">
        <v>0</v>
      </c>
      <c r="BW2001"/>
      <c r="CG2001">
        <v>0</v>
      </c>
      <c r="CH2001">
        <v>0</v>
      </c>
      <c r="CI2001"/>
      <c r="CJ2001">
        <v>1.4999999999999999E-2</v>
      </c>
      <c r="CQ2001" t="s">
        <v>380</v>
      </c>
      <c r="CR2001" t="s">
        <v>381</v>
      </c>
      <c r="CS2001">
        <v>0</v>
      </c>
    </row>
    <row r="2002" spans="1:97" x14ac:dyDescent="0.2">
      <c r="A2002">
        <v>2022</v>
      </c>
      <c r="B2002">
        <v>3</v>
      </c>
      <c r="C2002" s="262">
        <v>44650</v>
      </c>
      <c r="D2002">
        <v>182</v>
      </c>
      <c r="E2002">
        <v>331</v>
      </c>
      <c r="F2002">
        <v>7</v>
      </c>
      <c r="G2002" t="s">
        <v>348</v>
      </c>
      <c r="H2002" t="s">
        <v>349</v>
      </c>
      <c r="I2002" t="s">
        <v>160</v>
      </c>
      <c r="J2002">
        <v>4</v>
      </c>
      <c r="K2002">
        <v>2</v>
      </c>
      <c r="L2002">
        <v>332</v>
      </c>
      <c r="M2002">
        <v>312.41199999999998</v>
      </c>
      <c r="N2002">
        <v>355.572</v>
      </c>
      <c r="R2002">
        <v>540</v>
      </c>
      <c r="S2002">
        <v>550</v>
      </c>
      <c r="W2002">
        <v>335</v>
      </c>
      <c r="X2002">
        <v>337</v>
      </c>
      <c r="AA2002">
        <v>456</v>
      </c>
      <c r="AB2002">
        <v>480</v>
      </c>
      <c r="AC2002">
        <v>437</v>
      </c>
      <c r="AD2002">
        <v>446</v>
      </c>
      <c r="AE2002">
        <v>450</v>
      </c>
      <c r="AF2002">
        <v>350</v>
      </c>
      <c r="AG2002">
        <v>341</v>
      </c>
      <c r="AH2002">
        <v>336</v>
      </c>
      <c r="AI2002">
        <v>336</v>
      </c>
      <c r="AJ2002">
        <v>343</v>
      </c>
      <c r="AM2002">
        <v>479.85714285714278</v>
      </c>
      <c r="AN2002">
        <v>339.71428571428572</v>
      </c>
      <c r="AP2002">
        <v>110</v>
      </c>
      <c r="AQ2002">
        <v>131</v>
      </c>
      <c r="AR2002"/>
      <c r="AS2002"/>
      <c r="BG2002">
        <v>0</v>
      </c>
      <c r="BH2002"/>
      <c r="BV2002">
        <v>0</v>
      </c>
      <c r="BW2002"/>
      <c r="CG2002">
        <v>0</v>
      </c>
      <c r="CH2002">
        <v>0</v>
      </c>
      <c r="CI2002"/>
      <c r="CJ2002">
        <v>1.4999999999999999E-2</v>
      </c>
      <c r="CQ2002" t="s">
        <v>174</v>
      </c>
      <c r="CR2002" t="s">
        <v>175</v>
      </c>
      <c r="CS2002">
        <v>0</v>
      </c>
    </row>
    <row r="2003" spans="1:97" x14ac:dyDescent="0.2">
      <c r="A2003">
        <v>2022</v>
      </c>
      <c r="B2003">
        <v>3</v>
      </c>
      <c r="C2003" s="262">
        <v>44650</v>
      </c>
      <c r="D2003">
        <v>388</v>
      </c>
      <c r="E2003">
        <v>564</v>
      </c>
      <c r="F2003">
        <v>7</v>
      </c>
      <c r="G2003" t="s">
        <v>410</v>
      </c>
      <c r="H2003" t="s">
        <v>411</v>
      </c>
      <c r="I2003" t="s">
        <v>160</v>
      </c>
      <c r="J2003">
        <v>3</v>
      </c>
      <c r="K2003">
        <v>4</v>
      </c>
      <c r="L2003">
        <v>119</v>
      </c>
      <c r="M2003">
        <v>109.48</v>
      </c>
      <c r="N2003">
        <v>128.52000000000001</v>
      </c>
      <c r="O2003">
        <v>150</v>
      </c>
      <c r="R2003">
        <v>143</v>
      </c>
      <c r="S2003">
        <v>155</v>
      </c>
      <c r="T2003">
        <v>106</v>
      </c>
      <c r="W2003">
        <v>103</v>
      </c>
      <c r="X2003">
        <v>115</v>
      </c>
      <c r="AA2003">
        <v>144</v>
      </c>
      <c r="AB2003">
        <v>155</v>
      </c>
      <c r="AC2003">
        <v>154</v>
      </c>
      <c r="AD2003">
        <v>160</v>
      </c>
      <c r="AE2003">
        <v>170</v>
      </c>
      <c r="AF2003">
        <v>110</v>
      </c>
      <c r="AG2003">
        <v>118</v>
      </c>
      <c r="AH2003">
        <v>114</v>
      </c>
      <c r="AI2003">
        <v>118</v>
      </c>
      <c r="AJ2003">
        <v>120</v>
      </c>
      <c r="AM2003">
        <v>153.875</v>
      </c>
      <c r="AN2003">
        <v>113</v>
      </c>
      <c r="AP2003">
        <v>83</v>
      </c>
      <c r="AQ2003">
        <v>130</v>
      </c>
      <c r="AR2003"/>
      <c r="AS2003"/>
      <c r="AW2003">
        <v>3</v>
      </c>
      <c r="AX2003">
        <v>3</v>
      </c>
      <c r="BG2003">
        <v>0</v>
      </c>
      <c r="BH2003"/>
      <c r="BK2003">
        <v>700</v>
      </c>
      <c r="BL2003">
        <v>1</v>
      </c>
      <c r="BM2003">
        <v>1</v>
      </c>
      <c r="BN2003">
        <v>6</v>
      </c>
      <c r="BV2003">
        <v>0</v>
      </c>
      <c r="BW2003">
        <v>700</v>
      </c>
      <c r="BX2003">
        <v>1</v>
      </c>
      <c r="BY2003">
        <v>1</v>
      </c>
      <c r="CG2003">
        <v>0</v>
      </c>
      <c r="CH2003">
        <v>0</v>
      </c>
      <c r="CI2003"/>
      <c r="CJ2003">
        <v>1.4999999999999999E-2</v>
      </c>
      <c r="CQ2003" t="s">
        <v>380</v>
      </c>
      <c r="CR2003" t="s">
        <v>381</v>
      </c>
      <c r="CS2003">
        <v>0</v>
      </c>
    </row>
    <row r="2004" spans="1:97" x14ac:dyDescent="0.2">
      <c r="A2004">
        <v>2022</v>
      </c>
      <c r="B2004">
        <v>3</v>
      </c>
      <c r="C2004" s="262">
        <v>44650</v>
      </c>
      <c r="D2004">
        <v>388</v>
      </c>
      <c r="E2004">
        <v>565</v>
      </c>
      <c r="F2004">
        <v>7</v>
      </c>
      <c r="G2004" t="s">
        <v>412</v>
      </c>
      <c r="H2004" t="s">
        <v>413</v>
      </c>
      <c r="I2004" t="s">
        <v>160</v>
      </c>
      <c r="J2004">
        <v>3</v>
      </c>
      <c r="K2004">
        <v>4</v>
      </c>
      <c r="L2004">
        <v>91</v>
      </c>
      <c r="M2004">
        <v>83.72</v>
      </c>
      <c r="N2004">
        <v>98.28</v>
      </c>
      <c r="O2004">
        <v>110</v>
      </c>
      <c r="R2004">
        <v>108</v>
      </c>
      <c r="S2004">
        <v>117</v>
      </c>
      <c r="T2004">
        <v>79</v>
      </c>
      <c r="W2004">
        <v>78</v>
      </c>
      <c r="X2004">
        <v>89</v>
      </c>
      <c r="AA2004">
        <v>109</v>
      </c>
      <c r="AB2004">
        <v>111</v>
      </c>
      <c r="AC2004">
        <v>107</v>
      </c>
      <c r="AD2004">
        <v>115</v>
      </c>
      <c r="AE2004">
        <v>122</v>
      </c>
      <c r="AF2004">
        <v>86</v>
      </c>
      <c r="AG2004">
        <v>90</v>
      </c>
      <c r="AH2004">
        <v>89</v>
      </c>
      <c r="AI2004">
        <v>88</v>
      </c>
      <c r="AJ2004">
        <v>94</v>
      </c>
      <c r="AM2004">
        <v>112.375</v>
      </c>
      <c r="AN2004">
        <v>86.625</v>
      </c>
      <c r="AP2004">
        <v>83</v>
      </c>
      <c r="AQ2004">
        <v>130</v>
      </c>
      <c r="AR2004"/>
      <c r="AS2004"/>
      <c r="BG2004">
        <v>0</v>
      </c>
      <c r="BH2004"/>
      <c r="BV2004">
        <v>0</v>
      </c>
      <c r="BW2004"/>
      <c r="CG2004">
        <v>0</v>
      </c>
      <c r="CH2004">
        <v>0</v>
      </c>
      <c r="CI2004"/>
      <c r="CJ2004">
        <v>1.4999999999999999E-2</v>
      </c>
      <c r="CQ2004" t="s">
        <v>380</v>
      </c>
      <c r="CR2004" t="s">
        <v>381</v>
      </c>
      <c r="CS2004">
        <v>0</v>
      </c>
    </row>
    <row r="2005" spans="1:97" x14ac:dyDescent="0.2">
      <c r="A2005">
        <v>2022</v>
      </c>
      <c r="B2005">
        <v>3</v>
      </c>
      <c r="C2005" s="262">
        <v>44650</v>
      </c>
      <c r="D2005">
        <v>388</v>
      </c>
      <c r="E2005">
        <v>566</v>
      </c>
      <c r="F2005">
        <v>7</v>
      </c>
      <c r="G2005" t="s">
        <v>414</v>
      </c>
      <c r="H2005" t="s">
        <v>415</v>
      </c>
      <c r="I2005" t="s">
        <v>160</v>
      </c>
      <c r="J2005">
        <v>3</v>
      </c>
      <c r="K2005">
        <v>4</v>
      </c>
      <c r="L2005">
        <v>34</v>
      </c>
      <c r="M2005">
        <v>31.28</v>
      </c>
      <c r="N2005">
        <v>36.72</v>
      </c>
      <c r="O2005">
        <v>56</v>
      </c>
      <c r="R2005">
        <v>50</v>
      </c>
      <c r="S2005">
        <v>56</v>
      </c>
      <c r="T2005">
        <v>38</v>
      </c>
      <c r="W2005">
        <v>34</v>
      </c>
      <c r="X2005">
        <v>35</v>
      </c>
      <c r="Y2005">
        <v>135</v>
      </c>
      <c r="Z2005">
        <v>138</v>
      </c>
      <c r="AA2005">
        <v>58</v>
      </c>
      <c r="AB2005">
        <v>66</v>
      </c>
      <c r="AC2005">
        <v>52</v>
      </c>
      <c r="AD2005">
        <v>60</v>
      </c>
      <c r="AE2005">
        <v>66</v>
      </c>
      <c r="AF2005">
        <v>38</v>
      </c>
      <c r="AG2005">
        <v>55</v>
      </c>
      <c r="AH2005">
        <v>38</v>
      </c>
      <c r="AI2005">
        <v>48</v>
      </c>
      <c r="AJ2005">
        <v>62</v>
      </c>
      <c r="AK2005">
        <v>137</v>
      </c>
      <c r="AL2005">
        <v>137</v>
      </c>
      <c r="AM2005">
        <v>58</v>
      </c>
      <c r="AN2005">
        <v>43.5</v>
      </c>
      <c r="AP2005">
        <v>83</v>
      </c>
      <c r="AQ2005">
        <v>130</v>
      </c>
      <c r="AR2005">
        <v>8.8235294117647065</v>
      </c>
      <c r="AS2005">
        <v>8.8235294117647065</v>
      </c>
      <c r="BG2005">
        <v>0</v>
      </c>
      <c r="BH2005"/>
      <c r="BV2005">
        <v>0</v>
      </c>
      <c r="BW2005"/>
      <c r="CG2005">
        <v>0</v>
      </c>
      <c r="CH2005">
        <v>0</v>
      </c>
      <c r="CI2005"/>
      <c r="CJ2005">
        <v>1.4999999999999999E-2</v>
      </c>
      <c r="CQ2005" t="s">
        <v>380</v>
      </c>
      <c r="CR2005" t="s">
        <v>381</v>
      </c>
      <c r="CS2005">
        <v>0</v>
      </c>
    </row>
    <row r="2006" spans="1:97" x14ac:dyDescent="0.2">
      <c r="A2006">
        <v>2022</v>
      </c>
      <c r="B2006">
        <v>3</v>
      </c>
      <c r="C2006" s="262">
        <v>44650</v>
      </c>
      <c r="D2006">
        <v>380</v>
      </c>
      <c r="E2006">
        <v>443</v>
      </c>
      <c r="F2006">
        <v>8</v>
      </c>
      <c r="G2006" t="s">
        <v>450</v>
      </c>
      <c r="H2006" t="s">
        <v>451</v>
      </c>
      <c r="I2006" t="s">
        <v>160</v>
      </c>
      <c r="J2006">
        <v>4</v>
      </c>
      <c r="K2006">
        <v>2</v>
      </c>
      <c r="L2006">
        <v>184</v>
      </c>
      <c r="M2006">
        <v>177.00800000000001</v>
      </c>
      <c r="N2006">
        <v>195.04</v>
      </c>
      <c r="O2006">
        <v>282</v>
      </c>
      <c r="R2006">
        <v>284</v>
      </c>
      <c r="S2006">
        <v>275</v>
      </c>
      <c r="T2006">
        <v>162</v>
      </c>
      <c r="W2006">
        <v>177</v>
      </c>
      <c r="X2006">
        <v>169</v>
      </c>
      <c r="AA2006">
        <v>280</v>
      </c>
      <c r="AB2006">
        <v>301</v>
      </c>
      <c r="AC2006">
        <v>314</v>
      </c>
      <c r="AD2006">
        <v>308</v>
      </c>
      <c r="AE2006">
        <v>300</v>
      </c>
      <c r="AF2006">
        <v>190</v>
      </c>
      <c r="AG2006">
        <v>188</v>
      </c>
      <c r="AH2006">
        <v>200</v>
      </c>
      <c r="AI2006">
        <v>196</v>
      </c>
      <c r="AJ2006">
        <v>188</v>
      </c>
      <c r="AM2006">
        <v>293</v>
      </c>
      <c r="AN2006">
        <v>183.75</v>
      </c>
      <c r="AP2006">
        <v>90</v>
      </c>
      <c r="AQ2006">
        <v>160</v>
      </c>
      <c r="AR2006"/>
      <c r="AS2006"/>
      <c r="AX2006">
        <v>3</v>
      </c>
      <c r="BG2006">
        <v>0</v>
      </c>
      <c r="BH2006"/>
      <c r="BK2006">
        <v>1860</v>
      </c>
      <c r="BL2006">
        <v>3</v>
      </c>
      <c r="BM2006">
        <v>5</v>
      </c>
      <c r="BN2006">
        <v>4</v>
      </c>
      <c r="BO2006">
        <v>20</v>
      </c>
      <c r="BS2006">
        <v>10</v>
      </c>
      <c r="BV2006">
        <v>0</v>
      </c>
      <c r="BW2006">
        <v>1860</v>
      </c>
      <c r="BY2006">
        <v>4</v>
      </c>
      <c r="CG2006">
        <v>0</v>
      </c>
      <c r="CH2006">
        <v>0</v>
      </c>
      <c r="CI2006"/>
      <c r="CJ2006">
        <v>1.4999999999999999E-2</v>
      </c>
      <c r="CQ2006" t="s">
        <v>380</v>
      </c>
      <c r="CR2006" t="s">
        <v>381</v>
      </c>
      <c r="CS2006">
        <v>0</v>
      </c>
    </row>
    <row r="2007" spans="1:97" x14ac:dyDescent="0.2">
      <c r="A2007">
        <v>2022</v>
      </c>
      <c r="B2007">
        <v>3</v>
      </c>
      <c r="C2007" s="262">
        <v>44650</v>
      </c>
      <c r="D2007">
        <v>380</v>
      </c>
      <c r="E2007">
        <v>444</v>
      </c>
      <c r="F2007">
        <v>8</v>
      </c>
      <c r="G2007" t="s">
        <v>452</v>
      </c>
      <c r="H2007" t="s">
        <v>453</v>
      </c>
      <c r="I2007" t="s">
        <v>160</v>
      </c>
      <c r="J2007">
        <v>4</v>
      </c>
      <c r="K2007">
        <v>2</v>
      </c>
      <c r="L2007">
        <v>166</v>
      </c>
      <c r="M2007">
        <v>159.02799999999999</v>
      </c>
      <c r="N2007">
        <v>175.96</v>
      </c>
      <c r="O2007">
        <v>249</v>
      </c>
      <c r="R2007">
        <v>283</v>
      </c>
      <c r="S2007">
        <v>270</v>
      </c>
      <c r="T2007">
        <v>149</v>
      </c>
      <c r="W2007">
        <v>161</v>
      </c>
      <c r="X2007">
        <v>153</v>
      </c>
      <c r="Y2007">
        <v>154</v>
      </c>
      <c r="Z2007">
        <v>151</v>
      </c>
      <c r="AA2007">
        <v>270</v>
      </c>
      <c r="AB2007">
        <v>247</v>
      </c>
      <c r="AC2007">
        <v>262</v>
      </c>
      <c r="AD2007">
        <v>254</v>
      </c>
      <c r="AE2007">
        <v>252</v>
      </c>
      <c r="AF2007">
        <v>185</v>
      </c>
      <c r="AG2007">
        <v>174</v>
      </c>
      <c r="AH2007">
        <v>178</v>
      </c>
      <c r="AI2007">
        <v>177</v>
      </c>
      <c r="AJ2007">
        <v>171</v>
      </c>
      <c r="AK2007">
        <v>170</v>
      </c>
      <c r="AL2007">
        <v>170</v>
      </c>
      <c r="AM2007">
        <v>260.875</v>
      </c>
      <c r="AN2007">
        <v>168.5</v>
      </c>
      <c r="AP2007">
        <v>90</v>
      </c>
      <c r="AQ2007">
        <v>160</v>
      </c>
      <c r="AR2007">
        <v>5.5900621118012426</v>
      </c>
      <c r="AS2007">
        <v>5.5900621118012426</v>
      </c>
      <c r="BG2007">
        <v>0</v>
      </c>
      <c r="BH2007"/>
      <c r="BV2007">
        <v>0</v>
      </c>
      <c r="BW2007"/>
      <c r="CG2007">
        <v>0</v>
      </c>
      <c r="CH2007">
        <v>0</v>
      </c>
      <c r="CI2007"/>
      <c r="CJ2007">
        <v>1.4999999999999999E-2</v>
      </c>
      <c r="CQ2007" t="s">
        <v>380</v>
      </c>
      <c r="CR2007" t="s">
        <v>381</v>
      </c>
      <c r="CS2007">
        <v>0</v>
      </c>
    </row>
    <row r="2008" spans="1:97" x14ac:dyDescent="0.2">
      <c r="A2008">
        <v>2022</v>
      </c>
      <c r="B2008">
        <v>3</v>
      </c>
      <c r="C2008" s="262">
        <v>44650</v>
      </c>
      <c r="D2008">
        <v>123</v>
      </c>
      <c r="E2008">
        <v>645</v>
      </c>
      <c r="F2008">
        <v>30</v>
      </c>
      <c r="G2008" t="s">
        <v>484</v>
      </c>
      <c r="H2008" t="s">
        <v>485</v>
      </c>
      <c r="I2008" t="s">
        <v>486</v>
      </c>
      <c r="J2008">
        <v>4</v>
      </c>
      <c r="K2008">
        <v>1</v>
      </c>
      <c r="L2008">
        <v>133</v>
      </c>
      <c r="M2008">
        <v>123.69</v>
      </c>
      <c r="N2008">
        <v>142.31</v>
      </c>
      <c r="Y2008">
        <v>142</v>
      </c>
      <c r="Z2008">
        <v>141</v>
      </c>
      <c r="AA2008">
        <v>227</v>
      </c>
      <c r="AB2008">
        <v>190</v>
      </c>
      <c r="AC2008">
        <v>178</v>
      </c>
      <c r="AD2008">
        <v>170</v>
      </c>
      <c r="AE2008">
        <v>176</v>
      </c>
      <c r="AF2008">
        <v>203</v>
      </c>
      <c r="AG2008">
        <v>158</v>
      </c>
      <c r="AH2008">
        <v>144</v>
      </c>
      <c r="AI2008">
        <v>146</v>
      </c>
      <c r="AJ2008">
        <v>150</v>
      </c>
      <c r="AK2008">
        <v>181</v>
      </c>
      <c r="AL2008">
        <v>184</v>
      </c>
      <c r="AM2008">
        <v>188.2</v>
      </c>
      <c r="AN2008">
        <v>160.19999999999999</v>
      </c>
      <c r="AP2008">
        <v>80</v>
      </c>
      <c r="AQ2008">
        <v>180</v>
      </c>
      <c r="AR2008">
        <v>5.5555555555555554</v>
      </c>
      <c r="AS2008">
        <v>5.5555555555555554</v>
      </c>
      <c r="AV2008">
        <v>320</v>
      </c>
      <c r="AW2008">
        <v>2</v>
      </c>
      <c r="AX2008">
        <v>1</v>
      </c>
      <c r="BG2008">
        <v>0</v>
      </c>
      <c r="BH2008">
        <v>320</v>
      </c>
      <c r="BK2008">
        <v>1020</v>
      </c>
      <c r="BM2008">
        <v>3</v>
      </c>
      <c r="BN2008">
        <v>2</v>
      </c>
      <c r="BV2008">
        <v>0</v>
      </c>
      <c r="BW2008">
        <v>1020</v>
      </c>
      <c r="BY2008">
        <v>4</v>
      </c>
      <c r="CG2008">
        <v>0</v>
      </c>
      <c r="CH2008">
        <v>0</v>
      </c>
      <c r="CI2008">
        <v>1340</v>
      </c>
      <c r="CJ2008">
        <v>0.02</v>
      </c>
      <c r="CQ2008" t="s">
        <v>341</v>
      </c>
      <c r="CR2008" t="s">
        <v>341</v>
      </c>
      <c r="CS2008">
        <v>0</v>
      </c>
    </row>
    <row r="2009" spans="1:97" x14ac:dyDescent="0.2">
      <c r="A2009">
        <v>2022</v>
      </c>
      <c r="B2009">
        <v>4</v>
      </c>
      <c r="C2009" s="262">
        <v>44651</v>
      </c>
      <c r="D2009">
        <v>1</v>
      </c>
      <c r="E2009">
        <v>1</v>
      </c>
      <c r="F2009">
        <v>2</v>
      </c>
      <c r="G2009" t="s">
        <v>339</v>
      </c>
      <c r="H2009" t="s">
        <v>340</v>
      </c>
      <c r="I2009" t="s">
        <v>160</v>
      </c>
      <c r="J2009">
        <v>3</v>
      </c>
      <c r="K2009">
        <v>2</v>
      </c>
      <c r="L2009">
        <v>111</v>
      </c>
      <c r="M2009">
        <v>103.23</v>
      </c>
      <c r="N2009">
        <v>118.77</v>
      </c>
      <c r="O2009">
        <v>118</v>
      </c>
      <c r="P2009">
        <v>128</v>
      </c>
      <c r="Q2009">
        <v>131</v>
      </c>
      <c r="R2009">
        <v>120</v>
      </c>
      <c r="S2009">
        <v>120</v>
      </c>
      <c r="T2009">
        <v>103</v>
      </c>
      <c r="U2009">
        <v>106</v>
      </c>
      <c r="V2009">
        <v>108</v>
      </c>
      <c r="W2009">
        <v>105</v>
      </c>
      <c r="X2009">
        <v>104</v>
      </c>
      <c r="AA2009">
        <v>157</v>
      </c>
      <c r="AF2009">
        <v>112</v>
      </c>
      <c r="AM2009">
        <v>129</v>
      </c>
      <c r="AN2009">
        <v>106.3333333333333</v>
      </c>
      <c r="AP2009">
        <v>108</v>
      </c>
      <c r="AQ2009">
        <v>100</v>
      </c>
      <c r="AR2009"/>
      <c r="AS2009"/>
      <c r="AV2009">
        <v>442</v>
      </c>
      <c r="AW2009">
        <v>4</v>
      </c>
      <c r="AX2009">
        <v>4</v>
      </c>
      <c r="AY2009">
        <v>2</v>
      </c>
      <c r="BG2009">
        <v>0</v>
      </c>
      <c r="BH2009">
        <v>442</v>
      </c>
      <c r="BK2009">
        <v>572</v>
      </c>
      <c r="BL2009">
        <v>2</v>
      </c>
      <c r="BM2009">
        <v>1</v>
      </c>
      <c r="BV2009">
        <v>0</v>
      </c>
      <c r="BW2009">
        <v>572</v>
      </c>
      <c r="BX2009">
        <v>3</v>
      </c>
      <c r="BY2009">
        <v>2</v>
      </c>
      <c r="CG2009">
        <v>0</v>
      </c>
      <c r="CH2009">
        <v>0</v>
      </c>
      <c r="CI2009">
        <v>1014</v>
      </c>
      <c r="CJ2009">
        <v>1.4999999999999999E-2</v>
      </c>
      <c r="CQ2009" t="s">
        <v>341</v>
      </c>
      <c r="CR2009" t="s">
        <v>341</v>
      </c>
      <c r="CS2009">
        <v>0</v>
      </c>
    </row>
    <row r="2010" spans="1:97" x14ac:dyDescent="0.2">
      <c r="A2010">
        <v>2022</v>
      </c>
      <c r="B2010">
        <v>4</v>
      </c>
      <c r="C2010" s="262">
        <v>44651</v>
      </c>
      <c r="D2010">
        <v>1</v>
      </c>
      <c r="E2010">
        <v>2</v>
      </c>
      <c r="F2010">
        <v>2</v>
      </c>
      <c r="G2010" t="s">
        <v>342</v>
      </c>
      <c r="H2010" t="s">
        <v>343</v>
      </c>
      <c r="I2010" t="s">
        <v>160</v>
      </c>
      <c r="J2010">
        <v>3</v>
      </c>
      <c r="K2010">
        <v>2</v>
      </c>
      <c r="L2010">
        <v>113</v>
      </c>
      <c r="M2010">
        <v>105.09</v>
      </c>
      <c r="N2010">
        <v>120.91</v>
      </c>
      <c r="O2010">
        <v>144</v>
      </c>
      <c r="P2010">
        <v>147</v>
      </c>
      <c r="Q2010">
        <v>149</v>
      </c>
      <c r="R2010">
        <v>143</v>
      </c>
      <c r="S2010">
        <v>141</v>
      </c>
      <c r="T2010">
        <v>115</v>
      </c>
      <c r="U2010">
        <v>112</v>
      </c>
      <c r="V2010">
        <v>110</v>
      </c>
      <c r="W2010">
        <v>109</v>
      </c>
      <c r="X2010">
        <v>107</v>
      </c>
      <c r="Y2010">
        <v>104</v>
      </c>
      <c r="Z2010">
        <v>104</v>
      </c>
      <c r="AA2010">
        <v>138</v>
      </c>
      <c r="AF2010">
        <v>108</v>
      </c>
      <c r="AM2010">
        <v>143.66666666666671</v>
      </c>
      <c r="AN2010">
        <v>110.1666666666667</v>
      </c>
      <c r="AP2010">
        <v>108</v>
      </c>
      <c r="AQ2010">
        <v>100</v>
      </c>
      <c r="AR2010">
        <v>11.53846153846154</v>
      </c>
      <c r="AS2010">
        <v>11.53846153846154</v>
      </c>
      <c r="AV2010">
        <v>464</v>
      </c>
      <c r="AW2010">
        <v>3</v>
      </c>
      <c r="AX2010">
        <v>3</v>
      </c>
      <c r="AY2010">
        <v>4</v>
      </c>
      <c r="BG2010">
        <v>0</v>
      </c>
      <c r="BH2010">
        <v>464</v>
      </c>
      <c r="BK2010">
        <v>560</v>
      </c>
      <c r="BL2010">
        <v>3</v>
      </c>
      <c r="BM2010">
        <v>1</v>
      </c>
      <c r="BN2010">
        <v>1</v>
      </c>
      <c r="BV2010">
        <v>0</v>
      </c>
      <c r="BW2010">
        <v>560</v>
      </c>
      <c r="BX2010">
        <v>3</v>
      </c>
      <c r="BY2010">
        <v>2</v>
      </c>
      <c r="BZ2010">
        <v>2</v>
      </c>
      <c r="CG2010">
        <v>0</v>
      </c>
      <c r="CH2010">
        <v>0</v>
      </c>
      <c r="CI2010">
        <v>1024</v>
      </c>
      <c r="CJ2010">
        <v>1.4999999999999999E-2</v>
      </c>
      <c r="CQ2010" t="s">
        <v>341</v>
      </c>
      <c r="CR2010" t="s">
        <v>341</v>
      </c>
      <c r="CS2010">
        <v>0</v>
      </c>
    </row>
    <row r="2011" spans="1:97" x14ac:dyDescent="0.2">
      <c r="A2011">
        <v>2022</v>
      </c>
      <c r="B2011">
        <v>4</v>
      </c>
      <c r="C2011" s="262">
        <v>44651</v>
      </c>
      <c r="D2011">
        <v>301</v>
      </c>
      <c r="E2011">
        <v>225</v>
      </c>
      <c r="F2011">
        <v>2</v>
      </c>
      <c r="G2011" t="s">
        <v>297</v>
      </c>
      <c r="H2011" t="s">
        <v>298</v>
      </c>
      <c r="I2011" t="s">
        <v>160</v>
      </c>
      <c r="J2011">
        <v>6</v>
      </c>
      <c r="K2011">
        <v>1</v>
      </c>
      <c r="L2011">
        <v>372</v>
      </c>
      <c r="M2011">
        <v>345.96</v>
      </c>
      <c r="N2011">
        <v>398.04</v>
      </c>
      <c r="AC2011">
        <v>383</v>
      </c>
      <c r="AD2011">
        <v>424</v>
      </c>
      <c r="AE2011">
        <v>480</v>
      </c>
      <c r="AH2011">
        <v>351</v>
      </c>
      <c r="AI2011">
        <v>362</v>
      </c>
      <c r="AJ2011">
        <v>369</v>
      </c>
      <c r="AL2011">
        <v>130</v>
      </c>
      <c r="AM2011">
        <v>429</v>
      </c>
      <c r="AN2011">
        <v>360.66666666666669</v>
      </c>
      <c r="AP2011">
        <v>169</v>
      </c>
      <c r="AQ2011">
        <v>128</v>
      </c>
      <c r="AR2011">
        <v>4.615384615384615</v>
      </c>
      <c r="AS2011">
        <v>4.615384615384615</v>
      </c>
      <c r="BG2011">
        <v>0</v>
      </c>
      <c r="BH2011"/>
      <c r="BK2011">
        <v>876</v>
      </c>
      <c r="BL2011">
        <v>3</v>
      </c>
      <c r="BM2011">
        <v>1</v>
      </c>
      <c r="BN2011">
        <v>1</v>
      </c>
      <c r="BV2011">
        <v>0</v>
      </c>
      <c r="BW2011">
        <v>876</v>
      </c>
      <c r="CG2011">
        <v>0</v>
      </c>
      <c r="CH2011">
        <v>0</v>
      </c>
      <c r="CI2011"/>
      <c r="CJ2011">
        <v>1.4999999999999999E-2</v>
      </c>
      <c r="CQ2011" t="s">
        <v>165</v>
      </c>
      <c r="CR2011" t="s">
        <v>165</v>
      </c>
      <c r="CS2011">
        <v>0</v>
      </c>
    </row>
    <row r="2012" spans="1:97" x14ac:dyDescent="0.2">
      <c r="A2012">
        <v>2022</v>
      </c>
      <c r="B2012">
        <v>4</v>
      </c>
      <c r="C2012" s="262">
        <v>44651</v>
      </c>
      <c r="D2012">
        <v>384</v>
      </c>
      <c r="E2012">
        <v>557</v>
      </c>
      <c r="F2012">
        <v>2</v>
      </c>
      <c r="G2012" t="s">
        <v>189</v>
      </c>
      <c r="H2012" t="s">
        <v>190</v>
      </c>
      <c r="I2012" t="s">
        <v>160</v>
      </c>
      <c r="J2012">
        <v>1</v>
      </c>
      <c r="K2012">
        <v>6</v>
      </c>
      <c r="L2012">
        <v>182</v>
      </c>
      <c r="M2012">
        <v>171.262</v>
      </c>
      <c r="N2012">
        <v>194.922</v>
      </c>
      <c r="AM2012"/>
      <c r="AN2012"/>
      <c r="AP2012">
        <v>21</v>
      </c>
      <c r="AQ2012">
        <v>180</v>
      </c>
      <c r="AR2012"/>
      <c r="AS2012"/>
      <c r="BG2012">
        <v>0</v>
      </c>
      <c r="BH2012"/>
      <c r="BV2012">
        <v>0</v>
      </c>
      <c r="BW2012"/>
      <c r="CG2012">
        <v>0</v>
      </c>
      <c r="CH2012">
        <v>0</v>
      </c>
      <c r="CI2012"/>
      <c r="CJ2012">
        <v>1.4999999999999999E-2</v>
      </c>
      <c r="CQ2012" t="s">
        <v>174</v>
      </c>
      <c r="CR2012" t="s">
        <v>175</v>
      </c>
      <c r="CS2012">
        <v>0</v>
      </c>
    </row>
    <row r="2013" spans="1:97" x14ac:dyDescent="0.2">
      <c r="A2013">
        <v>2022</v>
      </c>
      <c r="B2013">
        <v>4</v>
      </c>
      <c r="C2013" s="262">
        <v>44651</v>
      </c>
      <c r="D2013">
        <v>419</v>
      </c>
      <c r="E2013">
        <v>670</v>
      </c>
      <c r="F2013">
        <v>2</v>
      </c>
      <c r="G2013" t="s">
        <v>212</v>
      </c>
      <c r="H2013" t="s">
        <v>213</v>
      </c>
      <c r="I2013" t="s">
        <v>160</v>
      </c>
      <c r="J2013">
        <v>4</v>
      </c>
      <c r="K2013">
        <v>2</v>
      </c>
      <c r="L2013">
        <v>298</v>
      </c>
      <c r="M2013">
        <v>280.41800000000001</v>
      </c>
      <c r="N2013">
        <v>319.15800000000002</v>
      </c>
      <c r="AM2013"/>
      <c r="AN2013"/>
      <c r="AP2013">
        <v>96</v>
      </c>
      <c r="AQ2013">
        <v>150</v>
      </c>
      <c r="AR2013"/>
      <c r="AS2013"/>
      <c r="BG2013">
        <v>0</v>
      </c>
      <c r="BH2013"/>
      <c r="BV2013">
        <v>0</v>
      </c>
      <c r="BW2013"/>
      <c r="CG2013">
        <v>0</v>
      </c>
      <c r="CH2013">
        <v>0</v>
      </c>
      <c r="CI2013"/>
      <c r="CJ2013">
        <v>1.4999999999999999E-2</v>
      </c>
      <c r="CQ2013" t="s">
        <v>174</v>
      </c>
      <c r="CR2013" t="s">
        <v>175</v>
      </c>
      <c r="CS2013">
        <v>0</v>
      </c>
    </row>
    <row r="2014" spans="1:97" x14ac:dyDescent="0.2">
      <c r="A2014">
        <v>2022</v>
      </c>
      <c r="B2014">
        <v>4</v>
      </c>
      <c r="C2014" s="262">
        <v>44651</v>
      </c>
      <c r="D2014">
        <v>379</v>
      </c>
      <c r="E2014">
        <v>441</v>
      </c>
      <c r="F2014">
        <v>3</v>
      </c>
      <c r="G2014" t="s">
        <v>446</v>
      </c>
      <c r="H2014" t="s">
        <v>447</v>
      </c>
      <c r="I2014" t="s">
        <v>160</v>
      </c>
      <c r="J2014">
        <v>4</v>
      </c>
      <c r="K2014">
        <v>2</v>
      </c>
      <c r="L2014">
        <v>110</v>
      </c>
      <c r="M2014">
        <v>104.94</v>
      </c>
      <c r="N2014">
        <v>117.04</v>
      </c>
      <c r="AM2014"/>
      <c r="AN2014"/>
      <c r="AP2014">
        <v>120</v>
      </c>
      <c r="AQ2014">
        <v>120</v>
      </c>
      <c r="AR2014"/>
      <c r="AS2014"/>
      <c r="BG2014">
        <v>0</v>
      </c>
      <c r="BH2014"/>
      <c r="BV2014">
        <v>0</v>
      </c>
      <c r="BW2014"/>
      <c r="CG2014">
        <v>0</v>
      </c>
      <c r="CH2014">
        <v>0</v>
      </c>
      <c r="CI2014"/>
      <c r="CJ2014">
        <v>1.4999999999999999E-2</v>
      </c>
      <c r="CQ2014" t="s">
        <v>380</v>
      </c>
      <c r="CR2014" t="s">
        <v>381</v>
      </c>
      <c r="CS2014">
        <v>0</v>
      </c>
    </row>
    <row r="2015" spans="1:97" x14ac:dyDescent="0.2">
      <c r="A2015">
        <v>2022</v>
      </c>
      <c r="B2015">
        <v>4</v>
      </c>
      <c r="C2015" s="262">
        <v>44651</v>
      </c>
      <c r="D2015">
        <v>379</v>
      </c>
      <c r="E2015">
        <v>442</v>
      </c>
      <c r="F2015">
        <v>3</v>
      </c>
      <c r="G2015" t="s">
        <v>448</v>
      </c>
      <c r="H2015" t="s">
        <v>449</v>
      </c>
      <c r="I2015" t="s">
        <v>160</v>
      </c>
      <c r="J2015">
        <v>4</v>
      </c>
      <c r="K2015">
        <v>2</v>
      </c>
      <c r="L2015">
        <v>96.2</v>
      </c>
      <c r="M2015">
        <v>91.967200000000005</v>
      </c>
      <c r="N2015">
        <v>101.97199999999999</v>
      </c>
      <c r="AM2015"/>
      <c r="AN2015"/>
      <c r="AP2015">
        <v>120</v>
      </c>
      <c r="AQ2015">
        <v>120</v>
      </c>
      <c r="AR2015"/>
      <c r="AS2015"/>
      <c r="BG2015">
        <v>0</v>
      </c>
      <c r="BH2015"/>
      <c r="BV2015">
        <v>0</v>
      </c>
      <c r="BW2015"/>
      <c r="CG2015">
        <v>0</v>
      </c>
      <c r="CH2015">
        <v>0</v>
      </c>
      <c r="CI2015"/>
      <c r="CJ2015">
        <v>1.4999999999999999E-2</v>
      </c>
      <c r="CQ2015" t="s">
        <v>380</v>
      </c>
      <c r="CR2015" t="s">
        <v>381</v>
      </c>
      <c r="CS2015">
        <v>0</v>
      </c>
    </row>
    <row r="2016" spans="1:97" x14ac:dyDescent="0.2">
      <c r="A2016">
        <v>2022</v>
      </c>
      <c r="B2016">
        <v>4</v>
      </c>
      <c r="C2016" s="262">
        <v>44651</v>
      </c>
      <c r="D2016">
        <v>384</v>
      </c>
      <c r="E2016">
        <v>556</v>
      </c>
      <c r="F2016">
        <v>3</v>
      </c>
      <c r="G2016" t="s">
        <v>187</v>
      </c>
      <c r="H2016" t="s">
        <v>188</v>
      </c>
      <c r="I2016" t="s">
        <v>160</v>
      </c>
      <c r="J2016">
        <v>1</v>
      </c>
      <c r="K2016">
        <v>6</v>
      </c>
      <c r="L2016">
        <v>1066</v>
      </c>
      <c r="M2016">
        <v>1003.106</v>
      </c>
      <c r="N2016">
        <v>1141.6859999999999</v>
      </c>
      <c r="R2016">
        <v>1694</v>
      </c>
      <c r="S2016">
        <v>1648</v>
      </c>
      <c r="W2016">
        <v>1386</v>
      </c>
      <c r="X2016">
        <v>1363</v>
      </c>
      <c r="AA2016">
        <v>1524</v>
      </c>
      <c r="AB2016">
        <v>1414</v>
      </c>
      <c r="AC2016">
        <v>1692</v>
      </c>
      <c r="AD2016">
        <v>1743</v>
      </c>
      <c r="AE2016">
        <v>1758</v>
      </c>
      <c r="AF2016">
        <v>1129</v>
      </c>
      <c r="AG2016">
        <v>1060</v>
      </c>
      <c r="AH2016">
        <v>1335</v>
      </c>
      <c r="AI2016">
        <v>1332</v>
      </c>
      <c r="AJ2016">
        <v>1340</v>
      </c>
      <c r="AM2016">
        <v>1639</v>
      </c>
      <c r="AN2016">
        <v>1277.8571428571429</v>
      </c>
      <c r="AP2016">
        <v>21</v>
      </c>
      <c r="AQ2016">
        <v>180</v>
      </c>
      <c r="AR2016"/>
      <c r="AS2016"/>
      <c r="AW2016">
        <v>10</v>
      </c>
      <c r="AX2016">
        <v>10</v>
      </c>
      <c r="AY2016">
        <v>10</v>
      </c>
      <c r="BG2016">
        <v>0</v>
      </c>
      <c r="BH2016"/>
      <c r="BL2016">
        <v>6</v>
      </c>
      <c r="BM2016">
        <v>6</v>
      </c>
      <c r="BN2016">
        <v>4</v>
      </c>
      <c r="BO2016">
        <v>2</v>
      </c>
      <c r="BV2016">
        <v>0</v>
      </c>
      <c r="BW2016"/>
      <c r="BX2016">
        <v>2</v>
      </c>
      <c r="BY2016">
        <v>2</v>
      </c>
      <c r="BZ2016">
        <v>2</v>
      </c>
      <c r="CG2016">
        <v>0</v>
      </c>
      <c r="CH2016">
        <v>0</v>
      </c>
      <c r="CI2016"/>
      <c r="CJ2016">
        <v>1.4999999999999999E-2</v>
      </c>
      <c r="CQ2016" t="s">
        <v>174</v>
      </c>
      <c r="CR2016" t="s">
        <v>175</v>
      </c>
      <c r="CS2016">
        <v>0</v>
      </c>
    </row>
    <row r="2017" spans="1:97" x14ac:dyDescent="0.2">
      <c r="A2017">
        <v>2022</v>
      </c>
      <c r="B2017">
        <v>4</v>
      </c>
      <c r="C2017" s="262">
        <v>44651</v>
      </c>
      <c r="D2017">
        <v>384</v>
      </c>
      <c r="E2017">
        <v>557</v>
      </c>
      <c r="F2017">
        <v>3</v>
      </c>
      <c r="G2017" t="s">
        <v>189</v>
      </c>
      <c r="H2017" t="s">
        <v>190</v>
      </c>
      <c r="I2017" t="s">
        <v>160</v>
      </c>
      <c r="J2017">
        <v>1</v>
      </c>
      <c r="K2017">
        <v>6</v>
      </c>
      <c r="L2017">
        <v>182</v>
      </c>
      <c r="M2017">
        <v>171.262</v>
      </c>
      <c r="N2017">
        <v>194.922</v>
      </c>
      <c r="Z2017">
        <v>146</v>
      </c>
      <c r="AK2017">
        <v>137</v>
      </c>
      <c r="AL2017">
        <v>138</v>
      </c>
      <c r="AM2017"/>
      <c r="AN2017"/>
      <c r="AP2017">
        <v>21</v>
      </c>
      <c r="AQ2017">
        <v>180</v>
      </c>
      <c r="AR2017">
        <v>25.714285714285719</v>
      </c>
      <c r="AS2017">
        <v>25.714285714285719</v>
      </c>
      <c r="BG2017">
        <v>0</v>
      </c>
      <c r="BH2017"/>
      <c r="BV2017">
        <v>0</v>
      </c>
      <c r="BW2017"/>
      <c r="CG2017">
        <v>0</v>
      </c>
      <c r="CH2017">
        <v>0</v>
      </c>
      <c r="CI2017"/>
      <c r="CJ2017">
        <v>1.4999999999999999E-2</v>
      </c>
      <c r="CQ2017" t="s">
        <v>174</v>
      </c>
      <c r="CR2017" t="s">
        <v>175</v>
      </c>
      <c r="CS2017">
        <v>0</v>
      </c>
    </row>
    <row r="2018" spans="1:97" x14ac:dyDescent="0.2">
      <c r="A2018">
        <v>2022</v>
      </c>
      <c r="B2018">
        <v>4</v>
      </c>
      <c r="C2018" s="262">
        <v>44651</v>
      </c>
      <c r="D2018">
        <v>388</v>
      </c>
      <c r="E2018">
        <v>566</v>
      </c>
      <c r="F2018">
        <v>3</v>
      </c>
      <c r="G2018" t="s">
        <v>414</v>
      </c>
      <c r="H2018" t="s">
        <v>415</v>
      </c>
      <c r="I2018" t="s">
        <v>160</v>
      </c>
      <c r="J2018">
        <v>3</v>
      </c>
      <c r="K2018">
        <v>4</v>
      </c>
      <c r="L2018">
        <v>34</v>
      </c>
      <c r="M2018">
        <v>31.28</v>
      </c>
      <c r="N2018">
        <v>36.72</v>
      </c>
      <c r="AM2018"/>
      <c r="AN2018"/>
      <c r="AP2018">
        <v>83</v>
      </c>
      <c r="AQ2018">
        <v>130</v>
      </c>
      <c r="AR2018"/>
      <c r="AS2018"/>
      <c r="BG2018">
        <v>0</v>
      </c>
      <c r="BH2018"/>
      <c r="BV2018">
        <v>0</v>
      </c>
      <c r="BW2018"/>
      <c r="CG2018">
        <v>0</v>
      </c>
      <c r="CH2018">
        <v>0</v>
      </c>
      <c r="CI2018"/>
      <c r="CJ2018">
        <v>1.4999999999999999E-2</v>
      </c>
      <c r="CQ2018" t="s">
        <v>380</v>
      </c>
      <c r="CR2018" t="s">
        <v>381</v>
      </c>
      <c r="CS2018">
        <v>0</v>
      </c>
    </row>
    <row r="2019" spans="1:97" x14ac:dyDescent="0.2">
      <c r="A2019">
        <v>2022</v>
      </c>
      <c r="B2019">
        <v>4</v>
      </c>
      <c r="C2019" s="262">
        <v>44651</v>
      </c>
      <c r="D2019">
        <v>434</v>
      </c>
      <c r="E2019">
        <v>751</v>
      </c>
      <c r="F2019">
        <v>3</v>
      </c>
      <c r="G2019" t="s">
        <v>193</v>
      </c>
      <c r="H2019" t="s">
        <v>194</v>
      </c>
      <c r="I2019" t="s">
        <v>160</v>
      </c>
      <c r="J2019">
        <v>1</v>
      </c>
      <c r="K2019">
        <v>4</v>
      </c>
      <c r="L2019">
        <v>1009</v>
      </c>
      <c r="M2019">
        <v>949.46900000000005</v>
      </c>
      <c r="N2019">
        <v>1080.6389999999999</v>
      </c>
      <c r="O2019">
        <v>1340</v>
      </c>
      <c r="P2019">
        <v>1346</v>
      </c>
      <c r="T2019">
        <v>1156</v>
      </c>
      <c r="U2019">
        <v>1038</v>
      </c>
      <c r="AM2019">
        <v>1343</v>
      </c>
      <c r="AN2019">
        <v>1097</v>
      </c>
      <c r="AP2019">
        <v>20</v>
      </c>
      <c r="AQ2019">
        <v>180</v>
      </c>
      <c r="AR2019"/>
      <c r="AS2019"/>
      <c r="AW2019">
        <v>7</v>
      </c>
      <c r="AX2019">
        <v>8</v>
      </c>
      <c r="AY2019">
        <v>5</v>
      </c>
      <c r="BG2019">
        <v>0</v>
      </c>
      <c r="BH2019"/>
      <c r="BV2019">
        <v>0</v>
      </c>
      <c r="BW2019"/>
      <c r="CG2019">
        <v>0</v>
      </c>
      <c r="CH2019">
        <v>0</v>
      </c>
      <c r="CI2019"/>
      <c r="CJ2019">
        <v>1.4999999999999999E-2</v>
      </c>
      <c r="CQ2019" t="s">
        <v>174</v>
      </c>
      <c r="CR2019" t="s">
        <v>175</v>
      </c>
      <c r="CS2019">
        <v>0</v>
      </c>
    </row>
    <row r="2020" spans="1:97" x14ac:dyDescent="0.2">
      <c r="A2020">
        <v>2022</v>
      </c>
      <c r="B2020">
        <v>4</v>
      </c>
      <c r="C2020" s="262">
        <v>44651</v>
      </c>
      <c r="D2020">
        <v>434</v>
      </c>
      <c r="E2020">
        <v>752</v>
      </c>
      <c r="F2020">
        <v>3</v>
      </c>
      <c r="K2020"/>
      <c r="O2020">
        <v>61</v>
      </c>
      <c r="P2020">
        <v>63</v>
      </c>
      <c r="T2020">
        <v>55</v>
      </c>
      <c r="U2020">
        <v>52</v>
      </c>
      <c r="Y2020">
        <v>153</v>
      </c>
      <c r="AM2020">
        <v>62</v>
      </c>
      <c r="AN2020">
        <v>53.5</v>
      </c>
      <c r="AP2020"/>
      <c r="AQ2020"/>
      <c r="AR2020"/>
      <c r="AS2020"/>
      <c r="BG2020"/>
      <c r="BH2020"/>
      <c r="BV2020"/>
      <c r="BW2020"/>
      <c r="CG2020">
        <v>0</v>
      </c>
      <c r="CH2020"/>
      <c r="CI2020"/>
      <c r="CJ2020">
        <v>1.4999999999999999E-2</v>
      </c>
      <c r="CS2020">
        <v>0</v>
      </c>
    </row>
    <row r="2021" spans="1:97" x14ac:dyDescent="0.2">
      <c r="A2021">
        <v>2022</v>
      </c>
      <c r="B2021">
        <v>4</v>
      </c>
      <c r="C2021" s="262">
        <v>44651</v>
      </c>
      <c r="D2021">
        <v>18</v>
      </c>
      <c r="E2021">
        <v>49</v>
      </c>
      <c r="F2021">
        <v>4</v>
      </c>
      <c r="G2021" t="s">
        <v>291</v>
      </c>
      <c r="H2021" t="s">
        <v>292</v>
      </c>
      <c r="I2021" t="s">
        <v>221</v>
      </c>
      <c r="J2021">
        <v>2</v>
      </c>
      <c r="K2021">
        <v>3</v>
      </c>
      <c r="L2021">
        <v>100</v>
      </c>
      <c r="M2021">
        <v>95.5</v>
      </c>
      <c r="N2021">
        <v>104.5</v>
      </c>
      <c r="O2021">
        <v>135</v>
      </c>
      <c r="P2021">
        <v>133</v>
      </c>
      <c r="Q2021">
        <v>137</v>
      </c>
      <c r="R2021">
        <v>136</v>
      </c>
      <c r="S2021">
        <v>139</v>
      </c>
      <c r="T2021">
        <v>114</v>
      </c>
      <c r="U2021">
        <v>104</v>
      </c>
      <c r="V2021">
        <v>99</v>
      </c>
      <c r="W2021">
        <v>105</v>
      </c>
      <c r="X2021">
        <v>106</v>
      </c>
      <c r="AA2021">
        <v>125</v>
      </c>
      <c r="AB2021">
        <v>130</v>
      </c>
      <c r="AC2021">
        <v>133</v>
      </c>
      <c r="AD2021">
        <v>140</v>
      </c>
      <c r="AE2021">
        <v>143</v>
      </c>
      <c r="AF2021">
        <v>103</v>
      </c>
      <c r="AG2021">
        <v>104</v>
      </c>
      <c r="AH2021">
        <v>100</v>
      </c>
      <c r="AI2021">
        <v>102</v>
      </c>
      <c r="AJ2021">
        <v>106</v>
      </c>
      <c r="AM2021">
        <v>135.1</v>
      </c>
      <c r="AN2021">
        <v>104.3</v>
      </c>
      <c r="AP2021">
        <v>101</v>
      </c>
      <c r="AQ2021">
        <v>107</v>
      </c>
      <c r="AR2021"/>
      <c r="AS2021"/>
      <c r="AW2021">
        <v>4</v>
      </c>
      <c r="AX2021">
        <v>4</v>
      </c>
      <c r="AY2021">
        <v>2</v>
      </c>
      <c r="BG2021">
        <v>0</v>
      </c>
      <c r="BH2021"/>
      <c r="BK2021">
        <v>2352</v>
      </c>
      <c r="BL2021">
        <v>3</v>
      </c>
      <c r="BM2021">
        <v>8</v>
      </c>
      <c r="BN2021">
        <v>2</v>
      </c>
      <c r="BV2021">
        <v>0</v>
      </c>
      <c r="BW2021">
        <v>2352</v>
      </c>
      <c r="BX2021">
        <v>2</v>
      </c>
      <c r="BY2021">
        <v>4</v>
      </c>
      <c r="BZ2021">
        <v>1</v>
      </c>
      <c r="CG2021">
        <v>0</v>
      </c>
      <c r="CH2021">
        <v>0</v>
      </c>
      <c r="CI2021"/>
      <c r="CJ2021">
        <v>1.4999999999999999E-2</v>
      </c>
      <c r="CQ2021" t="s">
        <v>174</v>
      </c>
      <c r="CR2021" t="s">
        <v>222</v>
      </c>
      <c r="CS2021">
        <v>0</v>
      </c>
    </row>
    <row r="2022" spans="1:97" x14ac:dyDescent="0.2">
      <c r="A2022">
        <v>2022</v>
      </c>
      <c r="B2022">
        <v>4</v>
      </c>
      <c r="C2022" s="262">
        <v>44651</v>
      </c>
      <c r="D2022">
        <v>18</v>
      </c>
      <c r="E2022">
        <v>50</v>
      </c>
      <c r="F2022">
        <v>4</v>
      </c>
      <c r="G2022" t="s">
        <v>294</v>
      </c>
      <c r="H2022" t="s">
        <v>295</v>
      </c>
      <c r="I2022" t="s">
        <v>221</v>
      </c>
      <c r="J2022">
        <v>2</v>
      </c>
      <c r="K2022">
        <v>3</v>
      </c>
      <c r="L2022">
        <v>54</v>
      </c>
      <c r="M2022">
        <v>51.57</v>
      </c>
      <c r="N2022">
        <v>56.43</v>
      </c>
      <c r="O2022">
        <v>63</v>
      </c>
      <c r="P2022">
        <v>64</v>
      </c>
      <c r="Q2022">
        <v>66</v>
      </c>
      <c r="R2022">
        <v>63</v>
      </c>
      <c r="S2022">
        <v>66</v>
      </c>
      <c r="Y2022">
        <v>110</v>
      </c>
      <c r="Z2022">
        <v>110</v>
      </c>
      <c r="AA2022">
        <v>64</v>
      </c>
      <c r="AB2022">
        <v>68</v>
      </c>
      <c r="AC2022">
        <v>66</v>
      </c>
      <c r="AD2022">
        <v>71</v>
      </c>
      <c r="AE2022">
        <v>69</v>
      </c>
      <c r="AF2022">
        <v>54</v>
      </c>
      <c r="AG2022">
        <v>55</v>
      </c>
      <c r="AH2022">
        <v>51</v>
      </c>
      <c r="AI2022">
        <v>54</v>
      </c>
      <c r="AJ2022">
        <v>55</v>
      </c>
      <c r="AK2022">
        <v>96</v>
      </c>
      <c r="AL2022">
        <v>97</v>
      </c>
      <c r="AM2022">
        <v>66</v>
      </c>
      <c r="AN2022">
        <v>53.8</v>
      </c>
      <c r="AP2022">
        <v>101</v>
      </c>
      <c r="AQ2022">
        <v>107</v>
      </c>
      <c r="AR2022">
        <v>17.475728155339809</v>
      </c>
      <c r="AS2022">
        <v>17.475728155339809</v>
      </c>
      <c r="AW2022">
        <v>3</v>
      </c>
      <c r="AX2022">
        <v>3</v>
      </c>
      <c r="AY2022">
        <v>2</v>
      </c>
      <c r="BG2022">
        <v>0</v>
      </c>
      <c r="BH2022"/>
      <c r="BK2022">
        <v>2352</v>
      </c>
      <c r="BL2022">
        <v>4</v>
      </c>
      <c r="BM2022">
        <v>1</v>
      </c>
      <c r="BN2022">
        <v>3</v>
      </c>
      <c r="BV2022">
        <v>0</v>
      </c>
      <c r="BW2022">
        <v>2352</v>
      </c>
      <c r="BX2022">
        <v>2</v>
      </c>
      <c r="BY2022">
        <v>1</v>
      </c>
      <c r="BZ2022">
        <v>1</v>
      </c>
      <c r="CG2022">
        <v>0</v>
      </c>
      <c r="CH2022">
        <v>0</v>
      </c>
      <c r="CI2022"/>
      <c r="CJ2022">
        <v>1.4999999999999999E-2</v>
      </c>
      <c r="CQ2022" t="s">
        <v>174</v>
      </c>
      <c r="CR2022" t="s">
        <v>222</v>
      </c>
      <c r="CS2022">
        <v>0</v>
      </c>
    </row>
    <row r="2023" spans="1:97" x14ac:dyDescent="0.2">
      <c r="A2023">
        <v>2022</v>
      </c>
      <c r="B2023">
        <v>4</v>
      </c>
      <c r="C2023" s="262">
        <v>44651</v>
      </c>
      <c r="D2023">
        <v>375</v>
      </c>
      <c r="E2023">
        <v>437</v>
      </c>
      <c r="F2023">
        <v>5</v>
      </c>
      <c r="G2023" t="s">
        <v>250</v>
      </c>
      <c r="H2023" t="s">
        <v>251</v>
      </c>
      <c r="I2023" t="s">
        <v>160</v>
      </c>
      <c r="J2023">
        <v>4</v>
      </c>
      <c r="K2023">
        <v>2</v>
      </c>
      <c r="L2023">
        <v>168</v>
      </c>
      <c r="M2023">
        <v>158.08799999999999</v>
      </c>
      <c r="N2023">
        <v>179.928</v>
      </c>
      <c r="O2023">
        <v>248</v>
      </c>
      <c r="P2023">
        <v>253</v>
      </c>
      <c r="Q2023">
        <v>254</v>
      </c>
      <c r="R2023">
        <v>253</v>
      </c>
      <c r="S2023">
        <v>248</v>
      </c>
      <c r="T2023">
        <v>191</v>
      </c>
      <c r="U2023">
        <v>197</v>
      </c>
      <c r="V2023">
        <v>164</v>
      </c>
      <c r="W2023">
        <v>180</v>
      </c>
      <c r="X2023">
        <v>177</v>
      </c>
      <c r="Y2023">
        <v>131</v>
      </c>
      <c r="Z2023">
        <v>135</v>
      </c>
      <c r="AA2023">
        <v>270</v>
      </c>
      <c r="AB2023">
        <v>274</v>
      </c>
      <c r="AC2023">
        <v>267</v>
      </c>
      <c r="AD2023">
        <v>265</v>
      </c>
      <c r="AE2023">
        <v>257</v>
      </c>
      <c r="AF2023">
        <v>190</v>
      </c>
      <c r="AG2023">
        <v>187</v>
      </c>
      <c r="AH2023">
        <v>191</v>
      </c>
      <c r="AI2023">
        <v>185</v>
      </c>
      <c r="AJ2023">
        <v>185</v>
      </c>
      <c r="AK2023">
        <v>122</v>
      </c>
      <c r="AL2023">
        <v>123</v>
      </c>
      <c r="AM2023">
        <v>258.89999999999998</v>
      </c>
      <c r="AN2023">
        <v>184.7</v>
      </c>
      <c r="AP2023">
        <v>120</v>
      </c>
      <c r="AQ2023">
        <v>120</v>
      </c>
      <c r="AR2023">
        <v>7.0866141732283463</v>
      </c>
      <c r="AS2023">
        <v>7.0866141732283463</v>
      </c>
      <c r="AV2023">
        <v>675</v>
      </c>
      <c r="AW2023">
        <v>7</v>
      </c>
      <c r="AX2023">
        <v>8</v>
      </c>
      <c r="AY2023">
        <v>5</v>
      </c>
      <c r="BG2023">
        <v>0</v>
      </c>
      <c r="BH2023">
        <v>675</v>
      </c>
      <c r="BK2023">
        <v>600</v>
      </c>
      <c r="BL2023">
        <v>8</v>
      </c>
      <c r="BM2023">
        <v>10</v>
      </c>
      <c r="BN2023">
        <v>2</v>
      </c>
      <c r="BO2023">
        <v>4</v>
      </c>
      <c r="BV2023">
        <v>0</v>
      </c>
      <c r="BW2023">
        <v>600</v>
      </c>
      <c r="BX2023">
        <v>7</v>
      </c>
      <c r="BY2023">
        <v>9</v>
      </c>
      <c r="BZ2023">
        <v>3</v>
      </c>
      <c r="CG2023">
        <v>0</v>
      </c>
      <c r="CH2023">
        <v>0</v>
      </c>
      <c r="CI2023">
        <v>1275</v>
      </c>
      <c r="CJ2023">
        <v>1.4999999999999999E-2</v>
      </c>
      <c r="CQ2023" t="s">
        <v>174</v>
      </c>
      <c r="CR2023" t="s">
        <v>175</v>
      </c>
      <c r="CS2023">
        <v>0</v>
      </c>
    </row>
    <row r="2024" spans="1:97" x14ac:dyDescent="0.2">
      <c r="A2024">
        <v>2022</v>
      </c>
      <c r="B2024">
        <v>4</v>
      </c>
      <c r="C2024" s="262">
        <v>44651</v>
      </c>
      <c r="D2024">
        <v>182</v>
      </c>
      <c r="E2024">
        <v>331</v>
      </c>
      <c r="F2024">
        <v>6</v>
      </c>
      <c r="G2024" t="s">
        <v>348</v>
      </c>
      <c r="H2024" t="s">
        <v>349</v>
      </c>
      <c r="I2024" t="s">
        <v>160</v>
      </c>
      <c r="J2024">
        <v>4</v>
      </c>
      <c r="K2024">
        <v>2</v>
      </c>
      <c r="L2024">
        <v>332</v>
      </c>
      <c r="M2024">
        <v>312.41199999999998</v>
      </c>
      <c r="N2024">
        <v>355.572</v>
      </c>
      <c r="O2024">
        <v>410</v>
      </c>
      <c r="P2024">
        <v>419</v>
      </c>
      <c r="Q2024">
        <v>425</v>
      </c>
      <c r="R2024">
        <v>413</v>
      </c>
      <c r="T2024">
        <v>330</v>
      </c>
      <c r="U2024">
        <v>356</v>
      </c>
      <c r="V2024">
        <v>319</v>
      </c>
      <c r="W2024">
        <v>318</v>
      </c>
      <c r="Y2024">
        <v>153</v>
      </c>
      <c r="AM2024">
        <v>416.75</v>
      </c>
      <c r="AN2024">
        <v>330.75</v>
      </c>
      <c r="AP2024">
        <v>110</v>
      </c>
      <c r="AQ2024">
        <v>131</v>
      </c>
      <c r="AR2024">
        <v>5.882352941176471</v>
      </c>
      <c r="AS2024">
        <v>5.882352941176471</v>
      </c>
      <c r="AV2024">
        <v>396</v>
      </c>
      <c r="AW2024">
        <v>4</v>
      </c>
      <c r="AX2024">
        <v>4</v>
      </c>
      <c r="AY2024">
        <v>8</v>
      </c>
      <c r="BG2024">
        <v>0</v>
      </c>
      <c r="BH2024">
        <v>396</v>
      </c>
      <c r="BK2024">
        <v>264</v>
      </c>
      <c r="BV2024">
        <v>0</v>
      </c>
      <c r="BW2024">
        <v>264</v>
      </c>
      <c r="CG2024">
        <v>0</v>
      </c>
      <c r="CH2024">
        <v>0</v>
      </c>
      <c r="CI2024">
        <v>660</v>
      </c>
      <c r="CJ2024">
        <v>1.4999999999999999E-2</v>
      </c>
      <c r="CQ2024" t="s">
        <v>174</v>
      </c>
      <c r="CR2024" t="s">
        <v>175</v>
      </c>
      <c r="CS2024">
        <v>0</v>
      </c>
    </row>
    <row r="2025" spans="1:97" x14ac:dyDescent="0.2">
      <c r="A2025">
        <v>2022</v>
      </c>
      <c r="B2025">
        <v>4</v>
      </c>
      <c r="C2025" s="262">
        <v>44651</v>
      </c>
      <c r="D2025">
        <v>295</v>
      </c>
      <c r="E2025">
        <v>219</v>
      </c>
      <c r="F2025">
        <v>6</v>
      </c>
      <c r="G2025" t="s">
        <v>195</v>
      </c>
      <c r="H2025" t="s">
        <v>196</v>
      </c>
      <c r="I2025" t="s">
        <v>160</v>
      </c>
      <c r="J2025">
        <v>6</v>
      </c>
      <c r="K2025">
        <v>1</v>
      </c>
      <c r="L2025">
        <v>114</v>
      </c>
      <c r="M2025">
        <v>106.02</v>
      </c>
      <c r="N2025">
        <v>121.98</v>
      </c>
      <c r="AA2025">
        <v>148</v>
      </c>
      <c r="AB2025">
        <v>147</v>
      </c>
      <c r="AC2025">
        <v>151</v>
      </c>
      <c r="AD2025">
        <v>162</v>
      </c>
      <c r="AE2025">
        <v>133</v>
      </c>
      <c r="AF2025">
        <v>109</v>
      </c>
      <c r="AG2025">
        <v>110</v>
      </c>
      <c r="AH2025">
        <v>107</v>
      </c>
      <c r="AI2025">
        <v>111</v>
      </c>
      <c r="AJ2025">
        <v>109</v>
      </c>
      <c r="AK2025">
        <v>97</v>
      </c>
      <c r="AL2025">
        <v>99</v>
      </c>
      <c r="AM2025">
        <v>148.19999999999999</v>
      </c>
      <c r="AN2025">
        <v>109.2</v>
      </c>
      <c r="AP2025">
        <v>238</v>
      </c>
      <c r="AQ2025">
        <v>91</v>
      </c>
      <c r="AR2025">
        <v>6.1224489795918364</v>
      </c>
      <c r="AS2025">
        <v>6.1224489795918364</v>
      </c>
      <c r="AW2025">
        <v>6</v>
      </c>
      <c r="AX2025">
        <v>3</v>
      </c>
      <c r="AY2025">
        <v>3</v>
      </c>
      <c r="BG2025">
        <v>0</v>
      </c>
      <c r="BH2025"/>
      <c r="BK2025">
        <v>3240</v>
      </c>
      <c r="BL2025">
        <v>3</v>
      </c>
      <c r="BM2025">
        <v>4</v>
      </c>
      <c r="BN2025">
        <v>1</v>
      </c>
      <c r="BV2025">
        <v>0</v>
      </c>
      <c r="BW2025">
        <v>3240</v>
      </c>
      <c r="BX2025">
        <v>9</v>
      </c>
      <c r="BY2025">
        <v>7</v>
      </c>
      <c r="BZ2025">
        <v>4</v>
      </c>
      <c r="CG2025">
        <v>0</v>
      </c>
      <c r="CH2025">
        <v>0</v>
      </c>
      <c r="CI2025"/>
      <c r="CJ2025">
        <v>1.4999999999999999E-2</v>
      </c>
      <c r="CQ2025" t="s">
        <v>165</v>
      </c>
      <c r="CR2025" t="s">
        <v>165</v>
      </c>
      <c r="CS2025">
        <v>0</v>
      </c>
    </row>
    <row r="2026" spans="1:97" x14ac:dyDescent="0.2">
      <c r="A2026">
        <v>2022</v>
      </c>
      <c r="B2026">
        <v>4</v>
      </c>
      <c r="C2026" s="262">
        <v>44651</v>
      </c>
      <c r="D2026">
        <v>380</v>
      </c>
      <c r="E2026">
        <v>443</v>
      </c>
      <c r="F2026">
        <v>6</v>
      </c>
      <c r="G2026" t="s">
        <v>450</v>
      </c>
      <c r="H2026" t="s">
        <v>451</v>
      </c>
      <c r="I2026" t="s">
        <v>160</v>
      </c>
      <c r="J2026">
        <v>4</v>
      </c>
      <c r="K2026">
        <v>2</v>
      </c>
      <c r="L2026">
        <v>184</v>
      </c>
      <c r="M2026">
        <v>177.00800000000001</v>
      </c>
      <c r="N2026">
        <v>195.04</v>
      </c>
      <c r="O2026">
        <v>240</v>
      </c>
      <c r="P2026">
        <v>244</v>
      </c>
      <c r="Q2026">
        <v>248</v>
      </c>
      <c r="R2026">
        <v>244</v>
      </c>
      <c r="S2026">
        <v>241</v>
      </c>
      <c r="T2026">
        <v>181</v>
      </c>
      <c r="U2026">
        <v>175</v>
      </c>
      <c r="V2026">
        <v>181</v>
      </c>
      <c r="W2026">
        <v>183</v>
      </c>
      <c r="X2026">
        <v>178</v>
      </c>
      <c r="AA2026">
        <v>307</v>
      </c>
      <c r="AB2026">
        <v>304</v>
      </c>
      <c r="AC2026">
        <v>306</v>
      </c>
      <c r="AD2026">
        <v>311</v>
      </c>
      <c r="AE2026">
        <v>314</v>
      </c>
      <c r="AF2026">
        <v>191</v>
      </c>
      <c r="AG2026">
        <v>185</v>
      </c>
      <c r="AH2026">
        <v>200</v>
      </c>
      <c r="AI2026">
        <v>195</v>
      </c>
      <c r="AJ2026">
        <v>179</v>
      </c>
      <c r="AM2026">
        <v>275.89999999999998</v>
      </c>
      <c r="AN2026">
        <v>184.8</v>
      </c>
      <c r="AP2026">
        <v>90</v>
      </c>
      <c r="AQ2026">
        <v>160</v>
      </c>
      <c r="AR2026"/>
      <c r="AS2026"/>
      <c r="AV2026">
        <v>675</v>
      </c>
      <c r="AW2026">
        <v>10</v>
      </c>
      <c r="AX2026">
        <v>10</v>
      </c>
      <c r="AY2026">
        <v>10</v>
      </c>
      <c r="BG2026">
        <v>0</v>
      </c>
      <c r="BH2026">
        <v>675</v>
      </c>
      <c r="BK2026">
        <v>684</v>
      </c>
      <c r="BL2026">
        <v>9</v>
      </c>
      <c r="BM2026">
        <v>10</v>
      </c>
      <c r="BN2026">
        <v>12</v>
      </c>
      <c r="BO2026">
        <v>9</v>
      </c>
      <c r="BP2026">
        <v>8</v>
      </c>
      <c r="BV2026">
        <v>0</v>
      </c>
      <c r="BW2026">
        <v>684</v>
      </c>
      <c r="BX2026">
        <v>9</v>
      </c>
      <c r="BY2026">
        <v>10</v>
      </c>
      <c r="BZ2026">
        <v>11</v>
      </c>
      <c r="CG2026">
        <v>0</v>
      </c>
      <c r="CH2026">
        <v>0</v>
      </c>
      <c r="CI2026">
        <v>1359</v>
      </c>
      <c r="CJ2026">
        <v>1.4999999999999999E-2</v>
      </c>
      <c r="CQ2026" t="s">
        <v>380</v>
      </c>
      <c r="CR2026" t="s">
        <v>381</v>
      </c>
      <c r="CS2026">
        <v>0</v>
      </c>
    </row>
    <row r="2027" spans="1:97" x14ac:dyDescent="0.2">
      <c r="A2027">
        <v>2022</v>
      </c>
      <c r="B2027">
        <v>4</v>
      </c>
      <c r="C2027" s="262">
        <v>44651</v>
      </c>
      <c r="D2027">
        <v>380</v>
      </c>
      <c r="E2027">
        <v>444</v>
      </c>
      <c r="F2027">
        <v>6</v>
      </c>
      <c r="G2027" t="s">
        <v>452</v>
      </c>
      <c r="H2027" t="s">
        <v>453</v>
      </c>
      <c r="I2027" t="s">
        <v>160</v>
      </c>
      <c r="J2027">
        <v>4</v>
      </c>
      <c r="K2027">
        <v>2</v>
      </c>
      <c r="L2027">
        <v>166</v>
      </c>
      <c r="M2027">
        <v>159.02799999999999</v>
      </c>
      <c r="N2027">
        <v>175.96</v>
      </c>
      <c r="O2027">
        <v>240</v>
      </c>
      <c r="P2027">
        <v>251</v>
      </c>
      <c r="Q2027">
        <v>250</v>
      </c>
      <c r="R2027">
        <v>247</v>
      </c>
      <c r="S2027">
        <v>244</v>
      </c>
      <c r="T2027">
        <v>161</v>
      </c>
      <c r="U2027">
        <v>160</v>
      </c>
      <c r="V2027">
        <v>162</v>
      </c>
      <c r="W2027">
        <v>164</v>
      </c>
      <c r="X2027">
        <v>160</v>
      </c>
      <c r="AA2027">
        <v>306</v>
      </c>
      <c r="AB2027">
        <v>293</v>
      </c>
      <c r="AC2027">
        <v>288</v>
      </c>
      <c r="AD2027">
        <v>273</v>
      </c>
      <c r="AE2027">
        <v>264</v>
      </c>
      <c r="AF2027">
        <v>180</v>
      </c>
      <c r="AG2027">
        <v>177</v>
      </c>
      <c r="AH2027">
        <v>170</v>
      </c>
      <c r="AI2027">
        <v>178</v>
      </c>
      <c r="AJ2027">
        <v>160</v>
      </c>
      <c r="AM2027">
        <v>265.60000000000002</v>
      </c>
      <c r="AN2027">
        <v>167.2</v>
      </c>
      <c r="AP2027">
        <v>90</v>
      </c>
      <c r="AQ2027">
        <v>160</v>
      </c>
      <c r="AR2027"/>
      <c r="AS2027"/>
      <c r="BG2027">
        <v>0</v>
      </c>
      <c r="BH2027"/>
      <c r="BV2027">
        <v>0</v>
      </c>
      <c r="BW2027"/>
      <c r="CG2027">
        <v>0</v>
      </c>
      <c r="CH2027">
        <v>0</v>
      </c>
      <c r="CI2027"/>
      <c r="CJ2027">
        <v>1.4999999999999999E-2</v>
      </c>
      <c r="CQ2027" t="s">
        <v>380</v>
      </c>
      <c r="CR2027" t="s">
        <v>381</v>
      </c>
      <c r="CS2027">
        <v>0</v>
      </c>
    </row>
    <row r="2028" spans="1:97" x14ac:dyDescent="0.2">
      <c r="A2028">
        <v>2022</v>
      </c>
      <c r="B2028">
        <v>4</v>
      </c>
      <c r="C2028" s="262">
        <v>44651</v>
      </c>
      <c r="D2028">
        <v>379</v>
      </c>
      <c r="E2028">
        <v>442</v>
      </c>
      <c r="F2028">
        <v>7</v>
      </c>
      <c r="G2028" t="s">
        <v>448</v>
      </c>
      <c r="H2028" t="s">
        <v>449</v>
      </c>
      <c r="I2028" t="s">
        <v>160</v>
      </c>
      <c r="J2028">
        <v>4</v>
      </c>
      <c r="K2028">
        <v>2</v>
      </c>
      <c r="L2028">
        <v>96.2</v>
      </c>
      <c r="M2028">
        <v>91.967200000000005</v>
      </c>
      <c r="N2028">
        <v>101.97199999999999</v>
      </c>
      <c r="Y2028">
        <v>137</v>
      </c>
      <c r="AK2028">
        <v>138</v>
      </c>
      <c r="AL2028">
        <v>139</v>
      </c>
      <c r="AM2028"/>
      <c r="AN2028"/>
      <c r="AP2028">
        <v>120</v>
      </c>
      <c r="AQ2028">
        <v>120</v>
      </c>
      <c r="AR2028">
        <v>6.5217391304347823</v>
      </c>
      <c r="AS2028">
        <v>6.5217391304347823</v>
      </c>
      <c r="BG2028">
        <v>0</v>
      </c>
      <c r="BH2028"/>
      <c r="BV2028">
        <v>0</v>
      </c>
      <c r="BW2028"/>
      <c r="CG2028">
        <v>0</v>
      </c>
      <c r="CH2028">
        <v>0</v>
      </c>
      <c r="CI2028"/>
      <c r="CJ2028">
        <v>1.4999999999999999E-2</v>
      </c>
      <c r="CQ2028" t="s">
        <v>380</v>
      </c>
      <c r="CR2028" t="s">
        <v>381</v>
      </c>
      <c r="CS2028">
        <v>0</v>
      </c>
    </row>
    <row r="2029" spans="1:97" x14ac:dyDescent="0.2">
      <c r="A2029">
        <v>2022</v>
      </c>
      <c r="B2029">
        <v>4</v>
      </c>
      <c r="C2029" s="262">
        <v>44651</v>
      </c>
      <c r="D2029">
        <v>388</v>
      </c>
      <c r="E2029">
        <v>564</v>
      </c>
      <c r="F2029">
        <v>7</v>
      </c>
      <c r="G2029" t="s">
        <v>410</v>
      </c>
      <c r="H2029" t="s">
        <v>411</v>
      </c>
      <c r="I2029" t="s">
        <v>160</v>
      </c>
      <c r="J2029">
        <v>3</v>
      </c>
      <c r="K2029">
        <v>4</v>
      </c>
      <c r="L2029">
        <v>119</v>
      </c>
      <c r="M2029">
        <v>109.48</v>
      </c>
      <c r="N2029">
        <v>128.52000000000001</v>
      </c>
      <c r="O2029">
        <v>130</v>
      </c>
      <c r="P2029">
        <v>136</v>
      </c>
      <c r="Q2029">
        <v>138</v>
      </c>
      <c r="R2029">
        <v>131</v>
      </c>
      <c r="S2029">
        <v>139</v>
      </c>
      <c r="T2029">
        <v>113</v>
      </c>
      <c r="U2029">
        <v>102</v>
      </c>
      <c r="V2029">
        <v>109</v>
      </c>
      <c r="W2029">
        <v>114</v>
      </c>
      <c r="X2029">
        <v>118</v>
      </c>
      <c r="AA2029">
        <v>148</v>
      </c>
      <c r="AB2029">
        <v>143</v>
      </c>
      <c r="AC2029">
        <v>141</v>
      </c>
      <c r="AD2029">
        <v>157</v>
      </c>
      <c r="AE2029">
        <v>167</v>
      </c>
      <c r="AF2029">
        <v>113</v>
      </c>
      <c r="AG2029">
        <v>114</v>
      </c>
      <c r="AH2029">
        <v>111</v>
      </c>
      <c r="AI2029">
        <v>119</v>
      </c>
      <c r="AJ2029">
        <v>110</v>
      </c>
      <c r="AM2029">
        <v>143</v>
      </c>
      <c r="AN2029">
        <v>112.3</v>
      </c>
      <c r="AP2029">
        <v>83</v>
      </c>
      <c r="AQ2029">
        <v>130</v>
      </c>
      <c r="AR2029"/>
      <c r="AS2029"/>
      <c r="AW2029">
        <v>7</v>
      </c>
      <c r="AX2029">
        <v>8</v>
      </c>
      <c r="AY2029">
        <v>5</v>
      </c>
      <c r="AZ2029">
        <v>5</v>
      </c>
      <c r="BA2029">
        <v>5</v>
      </c>
      <c r="BG2029">
        <v>0</v>
      </c>
      <c r="BH2029"/>
      <c r="BK2029">
        <v>1000</v>
      </c>
      <c r="BL2029">
        <v>9</v>
      </c>
      <c r="BM2029">
        <v>2</v>
      </c>
      <c r="BN2029">
        <v>4</v>
      </c>
      <c r="BO2029">
        <v>5</v>
      </c>
      <c r="BP2029">
        <v>4</v>
      </c>
      <c r="BV2029">
        <v>0</v>
      </c>
      <c r="BW2029">
        <v>1000</v>
      </c>
      <c r="BX2029">
        <v>4</v>
      </c>
      <c r="BY2029">
        <v>2</v>
      </c>
      <c r="BZ2029">
        <v>2</v>
      </c>
      <c r="CA2029">
        <v>2</v>
      </c>
      <c r="CB2029">
        <v>2</v>
      </c>
      <c r="CG2029">
        <v>0</v>
      </c>
      <c r="CH2029">
        <v>0</v>
      </c>
      <c r="CI2029"/>
      <c r="CJ2029">
        <v>1.4999999999999999E-2</v>
      </c>
      <c r="CQ2029" t="s">
        <v>380</v>
      </c>
      <c r="CR2029" t="s">
        <v>381</v>
      </c>
      <c r="CS2029">
        <v>0</v>
      </c>
    </row>
    <row r="2030" spans="1:97" x14ac:dyDescent="0.2">
      <c r="A2030">
        <v>2022</v>
      </c>
      <c r="B2030">
        <v>4</v>
      </c>
      <c r="C2030" s="262">
        <v>44651</v>
      </c>
      <c r="D2030">
        <v>388</v>
      </c>
      <c r="E2030">
        <v>565</v>
      </c>
      <c r="F2030">
        <v>7</v>
      </c>
      <c r="G2030" t="s">
        <v>412</v>
      </c>
      <c r="H2030" t="s">
        <v>413</v>
      </c>
      <c r="I2030" t="s">
        <v>160</v>
      </c>
      <c r="J2030">
        <v>3</v>
      </c>
      <c r="K2030">
        <v>4</v>
      </c>
      <c r="L2030">
        <v>91</v>
      </c>
      <c r="M2030">
        <v>83.72</v>
      </c>
      <c r="N2030">
        <v>98.28</v>
      </c>
      <c r="O2030">
        <v>103</v>
      </c>
      <c r="P2030">
        <v>111</v>
      </c>
      <c r="Q2030">
        <v>119</v>
      </c>
      <c r="R2030">
        <v>106</v>
      </c>
      <c r="S2030">
        <v>110</v>
      </c>
      <c r="T2030">
        <v>83</v>
      </c>
      <c r="U2030">
        <v>79</v>
      </c>
      <c r="V2030">
        <v>85</v>
      </c>
      <c r="W2030">
        <v>87</v>
      </c>
      <c r="X2030">
        <v>89</v>
      </c>
      <c r="AA2030">
        <v>119</v>
      </c>
      <c r="AB2030">
        <v>115</v>
      </c>
      <c r="AC2030">
        <v>108</v>
      </c>
      <c r="AD2030">
        <v>112</v>
      </c>
      <c r="AE2030">
        <v>115</v>
      </c>
      <c r="AF2030">
        <v>87</v>
      </c>
      <c r="AG2030">
        <v>88</v>
      </c>
      <c r="AH2030">
        <v>86</v>
      </c>
      <c r="AI2030">
        <v>89</v>
      </c>
      <c r="AJ2030">
        <v>82</v>
      </c>
      <c r="AM2030">
        <v>111.8</v>
      </c>
      <c r="AN2030">
        <v>85.5</v>
      </c>
      <c r="AP2030">
        <v>83</v>
      </c>
      <c r="AQ2030">
        <v>130</v>
      </c>
      <c r="AR2030"/>
      <c r="AS2030"/>
      <c r="BG2030">
        <v>0</v>
      </c>
      <c r="BH2030"/>
      <c r="BV2030">
        <v>0</v>
      </c>
      <c r="BW2030"/>
      <c r="CG2030">
        <v>0</v>
      </c>
      <c r="CH2030">
        <v>0</v>
      </c>
      <c r="CI2030"/>
      <c r="CJ2030">
        <v>1.4999999999999999E-2</v>
      </c>
      <c r="CQ2030" t="s">
        <v>380</v>
      </c>
      <c r="CR2030" t="s">
        <v>381</v>
      </c>
      <c r="CS2030">
        <v>0</v>
      </c>
    </row>
    <row r="2031" spans="1:97" x14ac:dyDescent="0.2">
      <c r="A2031">
        <v>2022</v>
      </c>
      <c r="B2031">
        <v>4</v>
      </c>
      <c r="C2031" s="262">
        <v>44651</v>
      </c>
      <c r="D2031">
        <v>388</v>
      </c>
      <c r="E2031">
        <v>566</v>
      </c>
      <c r="F2031">
        <v>7</v>
      </c>
      <c r="G2031" t="s">
        <v>414</v>
      </c>
      <c r="H2031" t="s">
        <v>415</v>
      </c>
      <c r="I2031" t="s">
        <v>160</v>
      </c>
      <c r="J2031">
        <v>3</v>
      </c>
      <c r="K2031">
        <v>4</v>
      </c>
      <c r="L2031">
        <v>34</v>
      </c>
      <c r="M2031">
        <v>31.28</v>
      </c>
      <c r="N2031">
        <v>36.72</v>
      </c>
      <c r="O2031">
        <v>30</v>
      </c>
      <c r="P2031">
        <v>29</v>
      </c>
      <c r="Q2031">
        <v>30</v>
      </c>
      <c r="R2031">
        <v>31</v>
      </c>
      <c r="S2031">
        <v>34</v>
      </c>
      <c r="T2031">
        <v>22</v>
      </c>
      <c r="U2031">
        <v>22</v>
      </c>
      <c r="V2031">
        <v>22</v>
      </c>
      <c r="W2031">
        <v>22</v>
      </c>
      <c r="X2031">
        <v>22</v>
      </c>
      <c r="AA2031">
        <v>33</v>
      </c>
      <c r="AB2031">
        <v>31</v>
      </c>
      <c r="AC2031">
        <v>35</v>
      </c>
      <c r="AD2031">
        <v>33</v>
      </c>
      <c r="AE2031">
        <v>33</v>
      </c>
      <c r="AF2031">
        <v>22</v>
      </c>
      <c r="AG2031">
        <v>25</v>
      </c>
      <c r="AH2031">
        <v>23</v>
      </c>
      <c r="AI2031">
        <v>22</v>
      </c>
      <c r="AJ2031">
        <v>22</v>
      </c>
      <c r="AM2031">
        <v>31.9</v>
      </c>
      <c r="AN2031">
        <v>22.4</v>
      </c>
      <c r="AP2031">
        <v>83</v>
      </c>
      <c r="AQ2031">
        <v>130</v>
      </c>
      <c r="AR2031"/>
      <c r="AS2031"/>
      <c r="BG2031">
        <v>0</v>
      </c>
      <c r="BH2031"/>
      <c r="BV2031">
        <v>0</v>
      </c>
      <c r="BW2031"/>
      <c r="CG2031">
        <v>0</v>
      </c>
      <c r="CH2031">
        <v>0</v>
      </c>
      <c r="CI2031"/>
      <c r="CJ2031">
        <v>1.4999999999999999E-2</v>
      </c>
      <c r="CQ2031" t="s">
        <v>380</v>
      </c>
      <c r="CR2031" t="s">
        <v>381</v>
      </c>
      <c r="CS2031">
        <v>0</v>
      </c>
    </row>
    <row r="2032" spans="1:97" x14ac:dyDescent="0.2">
      <c r="A2032">
        <v>2022</v>
      </c>
      <c r="B2032">
        <v>4</v>
      </c>
      <c r="C2032" s="262">
        <v>44651</v>
      </c>
      <c r="D2032">
        <v>380</v>
      </c>
      <c r="E2032">
        <v>444</v>
      </c>
      <c r="F2032">
        <v>8</v>
      </c>
      <c r="G2032" t="s">
        <v>452</v>
      </c>
      <c r="H2032" t="s">
        <v>453</v>
      </c>
      <c r="I2032" t="s">
        <v>160</v>
      </c>
      <c r="J2032">
        <v>4</v>
      </c>
      <c r="K2032">
        <v>2</v>
      </c>
      <c r="L2032">
        <v>166</v>
      </c>
      <c r="M2032">
        <v>159.02799999999999</v>
      </c>
      <c r="N2032">
        <v>175.96</v>
      </c>
      <c r="Y2032">
        <v>170</v>
      </c>
      <c r="AK2032">
        <v>156</v>
      </c>
      <c r="AL2032">
        <v>156</v>
      </c>
      <c r="AM2032"/>
      <c r="AN2032"/>
      <c r="AP2032">
        <v>90</v>
      </c>
      <c r="AQ2032">
        <v>160</v>
      </c>
      <c r="AR2032">
        <v>5.625</v>
      </c>
      <c r="AS2032">
        <v>5.625</v>
      </c>
      <c r="BG2032">
        <v>0</v>
      </c>
      <c r="BH2032"/>
      <c r="BV2032">
        <v>0</v>
      </c>
      <c r="BW2032"/>
      <c r="CG2032">
        <v>0</v>
      </c>
      <c r="CH2032">
        <v>0</v>
      </c>
      <c r="CI2032"/>
      <c r="CJ2032">
        <v>1.4999999999999999E-2</v>
      </c>
      <c r="CQ2032" t="s">
        <v>380</v>
      </c>
      <c r="CR2032" t="s">
        <v>381</v>
      </c>
      <c r="CS2032">
        <v>0</v>
      </c>
    </row>
    <row r="2033" spans="1:97" x14ac:dyDescent="0.2">
      <c r="A2033">
        <v>2022</v>
      </c>
      <c r="B2033">
        <v>4</v>
      </c>
      <c r="C2033" s="262">
        <v>44651</v>
      </c>
      <c r="D2033">
        <v>123</v>
      </c>
      <c r="E2033">
        <v>645</v>
      </c>
      <c r="F2033">
        <v>30</v>
      </c>
      <c r="G2033" t="s">
        <v>484</v>
      </c>
      <c r="H2033" t="s">
        <v>485</v>
      </c>
      <c r="I2033" t="s">
        <v>486</v>
      </c>
      <c r="J2033">
        <v>4</v>
      </c>
      <c r="K2033">
        <v>1</v>
      </c>
      <c r="L2033">
        <v>133</v>
      </c>
      <c r="M2033">
        <v>123.69</v>
      </c>
      <c r="N2033">
        <v>142.31</v>
      </c>
      <c r="O2033">
        <v>170</v>
      </c>
      <c r="P2033">
        <v>174</v>
      </c>
      <c r="Q2033">
        <v>176</v>
      </c>
      <c r="R2033">
        <v>171</v>
      </c>
      <c r="S2033">
        <v>162</v>
      </c>
      <c r="T2033">
        <v>138</v>
      </c>
      <c r="U2033">
        <v>148</v>
      </c>
      <c r="V2033">
        <v>146</v>
      </c>
      <c r="W2033">
        <v>152</v>
      </c>
      <c r="X2033">
        <v>142</v>
      </c>
      <c r="Y2033">
        <v>147</v>
      </c>
      <c r="Z2033">
        <v>145</v>
      </c>
      <c r="AA2033">
        <v>168</v>
      </c>
      <c r="AB2033">
        <v>167</v>
      </c>
      <c r="AC2033">
        <v>171</v>
      </c>
      <c r="AD2033">
        <v>183</v>
      </c>
      <c r="AE2033">
        <v>180</v>
      </c>
      <c r="AF2033">
        <v>147</v>
      </c>
      <c r="AG2033">
        <v>144</v>
      </c>
      <c r="AH2033">
        <v>145</v>
      </c>
      <c r="AI2033">
        <v>143</v>
      </c>
      <c r="AJ2033">
        <v>151</v>
      </c>
      <c r="AK2033">
        <v>127</v>
      </c>
      <c r="AL2033">
        <v>128</v>
      </c>
      <c r="AM2033">
        <v>172.2</v>
      </c>
      <c r="AN2033">
        <v>145.6</v>
      </c>
      <c r="AP2033">
        <v>80</v>
      </c>
      <c r="AQ2033">
        <v>180</v>
      </c>
      <c r="AR2033">
        <v>6.617647058823529</v>
      </c>
      <c r="AS2033">
        <v>6.617647058823529</v>
      </c>
      <c r="AV2033">
        <v>500</v>
      </c>
      <c r="AW2033">
        <v>3</v>
      </c>
      <c r="AX2033">
        <v>3</v>
      </c>
      <c r="AY2033">
        <v>4</v>
      </c>
      <c r="BG2033">
        <v>0</v>
      </c>
      <c r="BH2033">
        <v>500</v>
      </c>
      <c r="BK2033">
        <v>1040</v>
      </c>
      <c r="BL2033">
        <v>4</v>
      </c>
      <c r="BM2033">
        <v>1</v>
      </c>
      <c r="BN2033">
        <v>1</v>
      </c>
      <c r="BV2033">
        <v>0</v>
      </c>
      <c r="BW2033">
        <v>1040</v>
      </c>
      <c r="BX2033">
        <v>7</v>
      </c>
      <c r="BY2033">
        <v>4</v>
      </c>
      <c r="BZ2033">
        <v>5</v>
      </c>
      <c r="CG2033">
        <v>0</v>
      </c>
      <c r="CH2033">
        <v>0</v>
      </c>
      <c r="CI2033">
        <v>1540</v>
      </c>
      <c r="CJ2033">
        <v>0.02</v>
      </c>
      <c r="CQ2033" t="s">
        <v>341</v>
      </c>
      <c r="CR2033" t="s">
        <v>341</v>
      </c>
      <c r="CS2033">
        <v>0</v>
      </c>
    </row>
    <row r="2034" spans="1:97" x14ac:dyDescent="0.2">
      <c r="A2034">
        <v>2022</v>
      </c>
      <c r="B2034">
        <v>4</v>
      </c>
      <c r="C2034" s="262">
        <v>44651</v>
      </c>
      <c r="D2034">
        <v>4</v>
      </c>
      <c r="E2034">
        <v>12</v>
      </c>
      <c r="F2034">
        <v>46</v>
      </c>
      <c r="G2034" t="s">
        <v>236</v>
      </c>
      <c r="H2034" t="s">
        <v>237</v>
      </c>
      <c r="I2034" t="s">
        <v>201</v>
      </c>
      <c r="J2034">
        <v>2</v>
      </c>
      <c r="K2034">
        <v>2</v>
      </c>
      <c r="L2034">
        <v>212</v>
      </c>
      <c r="M2034">
        <v>197.16</v>
      </c>
      <c r="N2034">
        <v>226.84</v>
      </c>
      <c r="AM2034"/>
      <c r="AN2034"/>
      <c r="AP2034">
        <v>48</v>
      </c>
      <c r="AQ2034">
        <v>195</v>
      </c>
      <c r="AR2034"/>
      <c r="AS2034"/>
      <c r="BG2034">
        <v>0</v>
      </c>
      <c r="BH2034"/>
      <c r="BV2034">
        <v>0</v>
      </c>
      <c r="BW2034"/>
      <c r="CG2034">
        <v>0</v>
      </c>
      <c r="CH2034">
        <v>0</v>
      </c>
      <c r="CI2034"/>
      <c r="CJ2034">
        <v>0.02</v>
      </c>
      <c r="CQ2034" t="s">
        <v>169</v>
      </c>
      <c r="CR2034" t="s">
        <v>238</v>
      </c>
      <c r="CS2034">
        <v>0</v>
      </c>
    </row>
    <row r="2035" spans="1:97" x14ac:dyDescent="0.2">
      <c r="A2035">
        <v>2022</v>
      </c>
      <c r="B2035">
        <v>4</v>
      </c>
      <c r="C2035" s="262">
        <v>44651</v>
      </c>
      <c r="D2035">
        <v>433</v>
      </c>
      <c r="E2035">
        <v>452</v>
      </c>
      <c r="F2035">
        <v>46</v>
      </c>
      <c r="G2035" t="s">
        <v>474</v>
      </c>
      <c r="H2035" t="s">
        <v>475</v>
      </c>
      <c r="I2035" t="s">
        <v>201</v>
      </c>
      <c r="J2035">
        <v>4</v>
      </c>
      <c r="K2035">
        <v>2</v>
      </c>
      <c r="L2035">
        <v>270</v>
      </c>
      <c r="M2035">
        <v>251.1</v>
      </c>
      <c r="N2035">
        <v>288.89999999999998</v>
      </c>
      <c r="Q2035">
        <v>290</v>
      </c>
      <c r="R2035">
        <v>291</v>
      </c>
      <c r="S2035">
        <v>294</v>
      </c>
      <c r="V2035">
        <v>232</v>
      </c>
      <c r="W2035">
        <v>230</v>
      </c>
      <c r="X2035">
        <v>234</v>
      </c>
      <c r="AA2035">
        <v>264</v>
      </c>
      <c r="AB2035">
        <v>273</v>
      </c>
      <c r="AC2035">
        <v>288</v>
      </c>
      <c r="AD2035">
        <v>291</v>
      </c>
      <c r="AE2035">
        <v>282</v>
      </c>
      <c r="AF2035">
        <v>226</v>
      </c>
      <c r="AG2035">
        <v>249</v>
      </c>
      <c r="AH2035">
        <v>245</v>
      </c>
      <c r="AI2035">
        <v>248</v>
      </c>
      <c r="AJ2035">
        <v>249</v>
      </c>
      <c r="AM2035">
        <v>284.125</v>
      </c>
      <c r="AN2035">
        <v>239.125</v>
      </c>
      <c r="AP2035">
        <v>96</v>
      </c>
      <c r="AQ2035">
        <v>150</v>
      </c>
      <c r="AR2035"/>
      <c r="AS2035"/>
      <c r="AW2035">
        <v>3</v>
      </c>
      <c r="AX2035">
        <v>3</v>
      </c>
      <c r="AY2035">
        <v>3</v>
      </c>
      <c r="BG2035">
        <v>0</v>
      </c>
      <c r="BH2035"/>
      <c r="BV2035">
        <v>0</v>
      </c>
      <c r="BW2035"/>
      <c r="CG2035">
        <v>0</v>
      </c>
      <c r="CH2035">
        <v>0</v>
      </c>
      <c r="CI2035"/>
      <c r="CJ2035">
        <v>0.02</v>
      </c>
      <c r="CQ2035" t="s">
        <v>169</v>
      </c>
      <c r="CR2035" t="s">
        <v>170</v>
      </c>
      <c r="CS2035">
        <v>0</v>
      </c>
    </row>
    <row r="2036" spans="1:97" x14ac:dyDescent="0.2">
      <c r="A2036">
        <v>2022</v>
      </c>
      <c r="B2036">
        <v>4</v>
      </c>
      <c r="C2036" s="262">
        <v>44651</v>
      </c>
      <c r="D2036">
        <v>433</v>
      </c>
      <c r="E2036">
        <v>453</v>
      </c>
      <c r="F2036">
        <v>46</v>
      </c>
      <c r="G2036" t="s">
        <v>472</v>
      </c>
      <c r="H2036" t="s">
        <v>473</v>
      </c>
      <c r="I2036" t="s">
        <v>201</v>
      </c>
      <c r="J2036">
        <v>4</v>
      </c>
      <c r="K2036">
        <v>2</v>
      </c>
      <c r="L2036">
        <v>175</v>
      </c>
      <c r="M2036">
        <v>162.75</v>
      </c>
      <c r="N2036">
        <v>187.25</v>
      </c>
      <c r="Q2036">
        <v>190</v>
      </c>
      <c r="R2036">
        <v>193</v>
      </c>
      <c r="S2036">
        <v>197</v>
      </c>
      <c r="V2036">
        <v>164</v>
      </c>
      <c r="W2036">
        <v>169</v>
      </c>
      <c r="X2036">
        <v>171</v>
      </c>
      <c r="AA2036">
        <v>188</v>
      </c>
      <c r="AB2036">
        <v>191</v>
      </c>
      <c r="AC2036">
        <v>183</v>
      </c>
      <c r="AD2036">
        <v>189</v>
      </c>
      <c r="AE2036">
        <v>199</v>
      </c>
      <c r="AF2036">
        <v>160</v>
      </c>
      <c r="AG2036">
        <v>171</v>
      </c>
      <c r="AH2036">
        <v>163</v>
      </c>
      <c r="AI2036">
        <v>162</v>
      </c>
      <c r="AJ2036">
        <v>174</v>
      </c>
      <c r="AM2036">
        <v>191.25</v>
      </c>
      <c r="AN2036">
        <v>166.75</v>
      </c>
      <c r="AP2036">
        <v>96</v>
      </c>
      <c r="AQ2036">
        <v>150</v>
      </c>
      <c r="AR2036"/>
      <c r="AS2036"/>
      <c r="AW2036">
        <v>4</v>
      </c>
      <c r="AX2036">
        <v>4</v>
      </c>
      <c r="AY2036">
        <v>2</v>
      </c>
      <c r="BG2036">
        <v>0</v>
      </c>
      <c r="BH2036"/>
      <c r="BV2036">
        <v>0</v>
      </c>
      <c r="BW2036"/>
      <c r="CG2036">
        <v>0</v>
      </c>
      <c r="CH2036">
        <v>0</v>
      </c>
      <c r="CI2036"/>
      <c r="CJ2036">
        <v>0.02</v>
      </c>
      <c r="CQ2036" t="s">
        <v>169</v>
      </c>
      <c r="CR2036" t="s">
        <v>170</v>
      </c>
      <c r="CS2036">
        <v>0</v>
      </c>
    </row>
    <row r="2037" spans="1:97" x14ac:dyDescent="0.2">
      <c r="A2037">
        <v>2022</v>
      </c>
      <c r="B2037">
        <v>4</v>
      </c>
      <c r="C2037" s="262">
        <v>44651</v>
      </c>
      <c r="D2037">
        <v>415</v>
      </c>
      <c r="E2037">
        <v>655</v>
      </c>
      <c r="F2037">
        <v>47</v>
      </c>
      <c r="G2037" t="s">
        <v>240</v>
      </c>
      <c r="H2037" t="s">
        <v>241</v>
      </c>
      <c r="I2037" t="s">
        <v>201</v>
      </c>
      <c r="J2037">
        <v>3</v>
      </c>
      <c r="K2037">
        <v>1</v>
      </c>
      <c r="L2037">
        <v>148</v>
      </c>
      <c r="M2037">
        <v>137.63999999999999</v>
      </c>
      <c r="N2037">
        <v>158.36000000000001</v>
      </c>
      <c r="AM2037"/>
      <c r="AN2037"/>
      <c r="AP2037">
        <v>64</v>
      </c>
      <c r="AQ2037">
        <v>169</v>
      </c>
      <c r="AR2037"/>
      <c r="AS2037"/>
      <c r="AV2037">
        <v>920</v>
      </c>
      <c r="BG2037">
        <v>0</v>
      </c>
      <c r="BH2037">
        <v>920</v>
      </c>
      <c r="BV2037">
        <v>0</v>
      </c>
      <c r="BW2037"/>
      <c r="CG2037">
        <v>0</v>
      </c>
      <c r="CH2037">
        <v>0</v>
      </c>
      <c r="CI2037"/>
      <c r="CJ2037">
        <v>0.02</v>
      </c>
      <c r="CQ2037" t="s">
        <v>169</v>
      </c>
      <c r="CR2037" t="s">
        <v>179</v>
      </c>
      <c r="CS2037">
        <v>0</v>
      </c>
    </row>
    <row r="2038" spans="1:97" x14ac:dyDescent="0.2">
      <c r="A2038">
        <v>2022</v>
      </c>
      <c r="B2038">
        <v>4</v>
      </c>
      <c r="C2038" s="262">
        <v>44651</v>
      </c>
      <c r="D2038">
        <v>415</v>
      </c>
      <c r="E2038">
        <v>656</v>
      </c>
      <c r="F2038">
        <v>47</v>
      </c>
      <c r="G2038" t="s">
        <v>287</v>
      </c>
      <c r="H2038" t="s">
        <v>288</v>
      </c>
      <c r="I2038" t="s">
        <v>201</v>
      </c>
      <c r="J2038">
        <v>3</v>
      </c>
      <c r="K2038">
        <v>1</v>
      </c>
      <c r="L2038">
        <v>148</v>
      </c>
      <c r="M2038">
        <v>137.63999999999999</v>
      </c>
      <c r="N2038">
        <v>158.36000000000001</v>
      </c>
      <c r="AM2038"/>
      <c r="AN2038"/>
      <c r="AP2038">
        <v>64</v>
      </c>
      <c r="AQ2038">
        <v>169</v>
      </c>
      <c r="AR2038"/>
      <c r="AS2038"/>
      <c r="BG2038">
        <v>0</v>
      </c>
      <c r="BH2038"/>
      <c r="BV2038">
        <v>0</v>
      </c>
      <c r="BW2038"/>
      <c r="CG2038">
        <v>0</v>
      </c>
      <c r="CH2038">
        <v>0</v>
      </c>
      <c r="CI2038"/>
      <c r="CJ2038">
        <v>0.02</v>
      </c>
      <c r="CQ2038" t="s">
        <v>169</v>
      </c>
      <c r="CR2038" t="s">
        <v>179</v>
      </c>
      <c r="CS2038">
        <v>0</v>
      </c>
    </row>
    <row r="2039" spans="1:97" x14ac:dyDescent="0.2">
      <c r="A2039">
        <v>2022</v>
      </c>
      <c r="B2039">
        <v>4</v>
      </c>
      <c r="C2039" s="262">
        <v>44651</v>
      </c>
      <c r="D2039">
        <v>415</v>
      </c>
      <c r="E2039">
        <v>657</v>
      </c>
      <c r="F2039">
        <v>47</v>
      </c>
      <c r="G2039" t="s">
        <v>289</v>
      </c>
      <c r="H2039" t="s">
        <v>290</v>
      </c>
      <c r="I2039" t="s">
        <v>201</v>
      </c>
      <c r="J2039">
        <v>3</v>
      </c>
      <c r="K2039">
        <v>1</v>
      </c>
      <c r="L2039">
        <v>90</v>
      </c>
      <c r="M2039">
        <v>83.7</v>
      </c>
      <c r="N2039">
        <v>96.3</v>
      </c>
      <c r="AM2039"/>
      <c r="AN2039"/>
      <c r="AP2039">
        <v>64</v>
      </c>
      <c r="AQ2039">
        <v>169</v>
      </c>
      <c r="AR2039"/>
      <c r="AS2039"/>
      <c r="AV2039">
        <v>810</v>
      </c>
      <c r="BG2039">
        <v>0</v>
      </c>
      <c r="BH2039">
        <v>810</v>
      </c>
      <c r="BV2039">
        <v>0</v>
      </c>
      <c r="BW2039"/>
      <c r="CG2039">
        <v>0</v>
      </c>
      <c r="CH2039">
        <v>0</v>
      </c>
      <c r="CI2039"/>
      <c r="CJ2039">
        <v>0.02</v>
      </c>
      <c r="CQ2039" t="s">
        <v>169</v>
      </c>
      <c r="CR2039" t="s">
        <v>179</v>
      </c>
      <c r="CS2039">
        <v>0</v>
      </c>
    </row>
    <row r="2040" spans="1:97" x14ac:dyDescent="0.2">
      <c r="A2040">
        <v>2022</v>
      </c>
      <c r="B2040">
        <v>4</v>
      </c>
      <c r="C2040" s="262">
        <v>44651</v>
      </c>
      <c r="D2040">
        <v>415</v>
      </c>
      <c r="E2040">
        <v>658</v>
      </c>
      <c r="F2040">
        <v>47</v>
      </c>
      <c r="G2040" t="s">
        <v>242</v>
      </c>
      <c r="H2040" t="s">
        <v>243</v>
      </c>
      <c r="I2040" t="s">
        <v>201</v>
      </c>
      <c r="J2040">
        <v>3</v>
      </c>
      <c r="K2040">
        <v>1</v>
      </c>
      <c r="L2040">
        <v>90</v>
      </c>
      <c r="M2040">
        <v>83.7</v>
      </c>
      <c r="N2040">
        <v>96.3</v>
      </c>
      <c r="AM2040"/>
      <c r="AN2040"/>
      <c r="AP2040">
        <v>64</v>
      </c>
      <c r="AQ2040">
        <v>169</v>
      </c>
      <c r="AR2040"/>
      <c r="AS2040"/>
      <c r="BG2040">
        <v>0</v>
      </c>
      <c r="BH2040"/>
      <c r="BV2040">
        <v>0</v>
      </c>
      <c r="BW2040"/>
      <c r="CG2040">
        <v>0</v>
      </c>
      <c r="CH2040">
        <v>0</v>
      </c>
      <c r="CI2040"/>
      <c r="CJ2040">
        <v>0.02</v>
      </c>
      <c r="CQ2040" t="s">
        <v>169</v>
      </c>
      <c r="CR2040" t="s">
        <v>179</v>
      </c>
      <c r="CS2040">
        <v>0</v>
      </c>
    </row>
    <row r="2041" spans="1:97" x14ac:dyDescent="0.2">
      <c r="A2041">
        <v>2022</v>
      </c>
      <c r="B2041">
        <v>4</v>
      </c>
      <c r="C2041" s="262">
        <v>44651</v>
      </c>
      <c r="D2041">
        <v>4</v>
      </c>
      <c r="E2041">
        <v>11</v>
      </c>
      <c r="F2041">
        <v>48</v>
      </c>
      <c r="G2041" t="s">
        <v>244</v>
      </c>
      <c r="H2041" t="s">
        <v>245</v>
      </c>
      <c r="I2041" t="s">
        <v>201</v>
      </c>
      <c r="J2041">
        <v>2</v>
      </c>
      <c r="K2041">
        <v>2</v>
      </c>
      <c r="L2041">
        <v>212</v>
      </c>
      <c r="M2041">
        <v>197.16</v>
      </c>
      <c r="N2041">
        <v>226.84</v>
      </c>
      <c r="AM2041"/>
      <c r="AN2041"/>
      <c r="AP2041">
        <v>48</v>
      </c>
      <c r="AQ2041">
        <v>195</v>
      </c>
      <c r="AR2041"/>
      <c r="AS2041"/>
      <c r="AV2041">
        <v>48</v>
      </c>
      <c r="BG2041">
        <v>0</v>
      </c>
      <c r="BH2041">
        <v>48</v>
      </c>
      <c r="BV2041">
        <v>0</v>
      </c>
      <c r="BW2041"/>
      <c r="CG2041">
        <v>0</v>
      </c>
      <c r="CH2041">
        <v>0</v>
      </c>
      <c r="CI2041"/>
      <c r="CJ2041">
        <v>0.02</v>
      </c>
      <c r="CQ2041" t="s">
        <v>169</v>
      </c>
      <c r="CR2041" t="s">
        <v>238</v>
      </c>
      <c r="CS2041">
        <v>0</v>
      </c>
    </row>
    <row r="2042" spans="1:97" x14ac:dyDescent="0.2">
      <c r="A2042">
        <v>2022</v>
      </c>
      <c r="B2042">
        <v>4</v>
      </c>
      <c r="C2042" s="262">
        <v>44651</v>
      </c>
      <c r="D2042">
        <v>4</v>
      </c>
      <c r="E2042">
        <v>12</v>
      </c>
      <c r="F2042">
        <v>48</v>
      </c>
      <c r="G2042" t="s">
        <v>236</v>
      </c>
      <c r="H2042" t="s">
        <v>237</v>
      </c>
      <c r="I2042" t="s">
        <v>201</v>
      </c>
      <c r="J2042">
        <v>2</v>
      </c>
      <c r="K2042">
        <v>2</v>
      </c>
      <c r="L2042">
        <v>212</v>
      </c>
      <c r="M2042">
        <v>197.16</v>
      </c>
      <c r="N2042">
        <v>226.84</v>
      </c>
      <c r="AM2042"/>
      <c r="AN2042"/>
      <c r="AP2042">
        <v>48</v>
      </c>
      <c r="AQ2042">
        <v>195</v>
      </c>
      <c r="AR2042"/>
      <c r="AS2042"/>
      <c r="AV2042">
        <v>48</v>
      </c>
      <c r="BG2042">
        <v>0</v>
      </c>
      <c r="BH2042">
        <v>48</v>
      </c>
      <c r="BV2042">
        <v>0</v>
      </c>
      <c r="BW2042"/>
      <c r="CG2042">
        <v>0</v>
      </c>
      <c r="CH2042">
        <v>0</v>
      </c>
      <c r="CI2042"/>
      <c r="CJ2042">
        <v>0.02</v>
      </c>
      <c r="CQ2042" t="s">
        <v>169</v>
      </c>
      <c r="CR2042" t="s">
        <v>238</v>
      </c>
      <c r="CS2042">
        <v>0</v>
      </c>
    </row>
    <row r="2043" spans="1:97" x14ac:dyDescent="0.2">
      <c r="A2043">
        <v>2022</v>
      </c>
      <c r="B2043">
        <v>4</v>
      </c>
      <c r="C2043" s="262">
        <v>44651</v>
      </c>
      <c r="D2043">
        <v>433</v>
      </c>
      <c r="E2043">
        <v>453</v>
      </c>
      <c r="F2043">
        <v>48</v>
      </c>
      <c r="G2043" t="s">
        <v>472</v>
      </c>
      <c r="H2043" t="s">
        <v>473</v>
      </c>
      <c r="I2043" t="s">
        <v>201</v>
      </c>
      <c r="J2043">
        <v>4</v>
      </c>
      <c r="K2043">
        <v>2</v>
      </c>
      <c r="L2043">
        <v>175</v>
      </c>
      <c r="M2043">
        <v>162.75</v>
      </c>
      <c r="N2043">
        <v>187.25</v>
      </c>
      <c r="Z2043">
        <v>154</v>
      </c>
      <c r="AK2043">
        <v>162</v>
      </c>
      <c r="AL2043">
        <v>163</v>
      </c>
      <c r="AM2043"/>
      <c r="AN2043"/>
      <c r="AP2043">
        <v>96</v>
      </c>
      <c r="AQ2043">
        <v>150</v>
      </c>
      <c r="AR2043">
        <v>5.6603773584905657</v>
      </c>
      <c r="AS2043">
        <v>5.6603773584905657</v>
      </c>
      <c r="BG2043">
        <v>0</v>
      </c>
      <c r="BH2043"/>
      <c r="BV2043">
        <v>0</v>
      </c>
      <c r="BW2043"/>
      <c r="CG2043">
        <v>0</v>
      </c>
      <c r="CH2043">
        <v>0</v>
      </c>
      <c r="CI2043"/>
      <c r="CJ2043">
        <v>0.02</v>
      </c>
      <c r="CQ2043" t="s">
        <v>169</v>
      </c>
      <c r="CR2043" t="s">
        <v>170</v>
      </c>
      <c r="CS2043">
        <v>0</v>
      </c>
    </row>
    <row r="2044" spans="1:97" x14ac:dyDescent="0.2">
      <c r="A2044">
        <v>2022</v>
      </c>
      <c r="B2044">
        <v>4</v>
      </c>
      <c r="C2044" s="262">
        <v>44654</v>
      </c>
      <c r="D2044">
        <v>301</v>
      </c>
      <c r="E2044">
        <v>225</v>
      </c>
      <c r="F2044">
        <v>2</v>
      </c>
      <c r="G2044" t="s">
        <v>297</v>
      </c>
      <c r="H2044" t="s">
        <v>298</v>
      </c>
      <c r="I2044" t="s">
        <v>160</v>
      </c>
      <c r="J2044">
        <v>6</v>
      </c>
      <c r="K2044">
        <v>1</v>
      </c>
      <c r="L2044">
        <v>372</v>
      </c>
      <c r="M2044">
        <v>345.96</v>
      </c>
      <c r="N2044">
        <v>398.04</v>
      </c>
      <c r="P2044">
        <v>508</v>
      </c>
      <c r="Q2044">
        <v>435</v>
      </c>
      <c r="U2044">
        <v>388</v>
      </c>
      <c r="V2044">
        <v>371</v>
      </c>
      <c r="Y2044">
        <v>149</v>
      </c>
      <c r="Z2044">
        <v>151</v>
      </c>
      <c r="AB2044">
        <v>493</v>
      </c>
      <c r="AG2044">
        <v>408</v>
      </c>
      <c r="AK2044">
        <v>149</v>
      </c>
      <c r="AM2044">
        <v>478.66666666666669</v>
      </c>
      <c r="AN2044">
        <v>389</v>
      </c>
      <c r="AP2044">
        <v>169</v>
      </c>
      <c r="AQ2044">
        <v>128</v>
      </c>
      <c r="AR2044">
        <v>4.026845637583893</v>
      </c>
      <c r="AS2044">
        <v>4.026845637583893</v>
      </c>
      <c r="AV2044">
        <v>918</v>
      </c>
      <c r="AW2044">
        <v>2</v>
      </c>
      <c r="AX2044">
        <v>3</v>
      </c>
      <c r="AY2044">
        <v>2</v>
      </c>
      <c r="BG2044">
        <v>0</v>
      </c>
      <c r="BH2044">
        <v>918</v>
      </c>
      <c r="BK2044">
        <v>558</v>
      </c>
      <c r="BL2044">
        <v>3</v>
      </c>
      <c r="BM2044">
        <v>3</v>
      </c>
      <c r="BN2044">
        <v>5</v>
      </c>
      <c r="BV2044">
        <v>0</v>
      </c>
      <c r="BW2044">
        <v>558</v>
      </c>
      <c r="BX2044">
        <v>5</v>
      </c>
      <c r="BY2044">
        <v>6</v>
      </c>
      <c r="BZ2044">
        <v>7</v>
      </c>
      <c r="CG2044">
        <v>0</v>
      </c>
      <c r="CH2044">
        <v>0</v>
      </c>
      <c r="CI2044">
        <v>1476</v>
      </c>
      <c r="CJ2044">
        <v>1.4999999999999999E-2</v>
      </c>
      <c r="CQ2044" t="s">
        <v>165</v>
      </c>
      <c r="CR2044" t="s">
        <v>165</v>
      </c>
      <c r="CS2044">
        <v>0</v>
      </c>
    </row>
    <row r="2045" spans="1:97" x14ac:dyDescent="0.2">
      <c r="A2045">
        <v>2022</v>
      </c>
      <c r="B2045">
        <v>4</v>
      </c>
      <c r="C2045" s="262">
        <v>44654</v>
      </c>
      <c r="D2045">
        <v>384</v>
      </c>
      <c r="E2045">
        <v>556</v>
      </c>
      <c r="F2045">
        <v>2</v>
      </c>
      <c r="G2045" t="s">
        <v>187</v>
      </c>
      <c r="H2045" t="s">
        <v>188</v>
      </c>
      <c r="I2045" t="s">
        <v>160</v>
      </c>
      <c r="J2045">
        <v>1</v>
      </c>
      <c r="K2045">
        <v>6</v>
      </c>
      <c r="L2045">
        <v>1066</v>
      </c>
      <c r="M2045">
        <v>1003.106</v>
      </c>
      <c r="N2045">
        <v>1141.6859999999999</v>
      </c>
      <c r="P2045">
        <v>2168</v>
      </c>
      <c r="Q2045">
        <v>1862</v>
      </c>
      <c r="U2045">
        <v>1306</v>
      </c>
      <c r="V2045">
        <v>1285</v>
      </c>
      <c r="AB2045">
        <v>1892</v>
      </c>
      <c r="AC2045">
        <v>1752</v>
      </c>
      <c r="AD2045">
        <v>1656</v>
      </c>
      <c r="AE2045">
        <v>1745</v>
      </c>
      <c r="AG2045">
        <v>1327</v>
      </c>
      <c r="AH2045">
        <v>1312</v>
      </c>
      <c r="AI2045">
        <v>1301</v>
      </c>
      <c r="AJ2045">
        <v>1305</v>
      </c>
      <c r="AM2045">
        <v>1845.833333333333</v>
      </c>
      <c r="AN2045">
        <v>1306</v>
      </c>
      <c r="AP2045">
        <v>21</v>
      </c>
      <c r="AQ2045">
        <v>180</v>
      </c>
      <c r="AR2045"/>
      <c r="AS2045"/>
      <c r="BG2045">
        <v>0</v>
      </c>
      <c r="BH2045"/>
      <c r="BV2045">
        <v>0</v>
      </c>
      <c r="BW2045"/>
      <c r="CG2045">
        <v>0</v>
      </c>
      <c r="CH2045">
        <v>0</v>
      </c>
      <c r="CI2045"/>
      <c r="CJ2045">
        <v>1.4999999999999999E-2</v>
      </c>
      <c r="CQ2045" t="s">
        <v>174</v>
      </c>
      <c r="CR2045" t="s">
        <v>175</v>
      </c>
      <c r="CS2045">
        <v>0</v>
      </c>
    </row>
    <row r="2046" spans="1:97" x14ac:dyDescent="0.2">
      <c r="A2046">
        <v>2022</v>
      </c>
      <c r="B2046">
        <v>4</v>
      </c>
      <c r="C2046" s="262">
        <v>44654</v>
      </c>
      <c r="D2046">
        <v>384</v>
      </c>
      <c r="E2046">
        <v>556</v>
      </c>
      <c r="F2046">
        <v>3</v>
      </c>
      <c r="G2046" t="s">
        <v>187</v>
      </c>
      <c r="H2046" t="s">
        <v>188</v>
      </c>
      <c r="I2046" t="s">
        <v>160</v>
      </c>
      <c r="J2046">
        <v>1</v>
      </c>
      <c r="K2046">
        <v>6</v>
      </c>
      <c r="L2046">
        <v>1066</v>
      </c>
      <c r="M2046">
        <v>1003.106</v>
      </c>
      <c r="N2046">
        <v>1141.6859999999999</v>
      </c>
      <c r="AM2046"/>
      <c r="AN2046"/>
      <c r="AP2046">
        <v>21</v>
      </c>
      <c r="AQ2046">
        <v>180</v>
      </c>
      <c r="AR2046"/>
      <c r="AS2046"/>
      <c r="AV2046">
        <v>312</v>
      </c>
      <c r="AW2046">
        <v>10</v>
      </c>
      <c r="AX2046">
        <v>10</v>
      </c>
      <c r="AY2046">
        <v>10</v>
      </c>
      <c r="BG2046">
        <v>0</v>
      </c>
      <c r="BH2046">
        <v>312</v>
      </c>
      <c r="BK2046">
        <v>120</v>
      </c>
      <c r="BL2046">
        <v>3</v>
      </c>
      <c r="BM2046">
        <v>6</v>
      </c>
      <c r="BN2046">
        <v>4</v>
      </c>
      <c r="BS2046">
        <v>2</v>
      </c>
      <c r="BV2046">
        <v>0</v>
      </c>
      <c r="BW2046">
        <v>120</v>
      </c>
      <c r="BX2046">
        <v>2</v>
      </c>
      <c r="BY2046">
        <v>2</v>
      </c>
      <c r="BZ2046">
        <v>2</v>
      </c>
      <c r="CG2046">
        <v>0</v>
      </c>
      <c r="CH2046">
        <v>0</v>
      </c>
      <c r="CI2046">
        <v>432</v>
      </c>
      <c r="CJ2046">
        <v>1.4999999999999999E-2</v>
      </c>
      <c r="CQ2046" t="s">
        <v>174</v>
      </c>
      <c r="CR2046" t="s">
        <v>175</v>
      </c>
      <c r="CS2046">
        <v>0</v>
      </c>
    </row>
    <row r="2047" spans="1:97" x14ac:dyDescent="0.2">
      <c r="A2047">
        <v>2022</v>
      </c>
      <c r="B2047">
        <v>4</v>
      </c>
      <c r="C2047" s="262">
        <v>44654</v>
      </c>
      <c r="D2047">
        <v>384</v>
      </c>
      <c r="E2047">
        <v>557</v>
      </c>
      <c r="F2047">
        <v>3</v>
      </c>
      <c r="G2047" t="s">
        <v>189</v>
      </c>
      <c r="H2047" t="s">
        <v>190</v>
      </c>
      <c r="I2047" t="s">
        <v>160</v>
      </c>
      <c r="J2047">
        <v>1</v>
      </c>
      <c r="K2047">
        <v>6</v>
      </c>
      <c r="L2047">
        <v>182</v>
      </c>
      <c r="M2047">
        <v>171.262</v>
      </c>
      <c r="N2047">
        <v>194.922</v>
      </c>
      <c r="Y2047">
        <v>140</v>
      </c>
      <c r="Z2047">
        <v>137</v>
      </c>
      <c r="AK2047">
        <v>166</v>
      </c>
      <c r="AL2047">
        <v>165</v>
      </c>
      <c r="AM2047"/>
      <c r="AN2047"/>
      <c r="AP2047">
        <v>21</v>
      </c>
      <c r="AQ2047">
        <v>180</v>
      </c>
      <c r="AR2047">
        <v>23.684210526315791</v>
      </c>
      <c r="AS2047">
        <v>23.684210526315791</v>
      </c>
      <c r="BG2047">
        <v>0</v>
      </c>
      <c r="BH2047"/>
      <c r="BV2047">
        <v>0</v>
      </c>
      <c r="BW2047"/>
      <c r="CG2047">
        <v>0</v>
      </c>
      <c r="CH2047">
        <v>0</v>
      </c>
      <c r="CI2047"/>
      <c r="CJ2047">
        <v>1.4999999999999999E-2</v>
      </c>
      <c r="CQ2047" t="s">
        <v>174</v>
      </c>
      <c r="CR2047" t="s">
        <v>175</v>
      </c>
      <c r="CS2047">
        <v>0</v>
      </c>
    </row>
    <row r="2048" spans="1:97" x14ac:dyDescent="0.2">
      <c r="A2048">
        <v>2022</v>
      </c>
      <c r="B2048">
        <v>4</v>
      </c>
      <c r="C2048" s="262">
        <v>44654</v>
      </c>
      <c r="D2048">
        <v>434</v>
      </c>
      <c r="E2048">
        <v>752</v>
      </c>
      <c r="F2048">
        <v>3</v>
      </c>
      <c r="K2048"/>
      <c r="AM2048"/>
      <c r="AN2048"/>
      <c r="AP2048"/>
      <c r="AQ2048"/>
      <c r="AR2048"/>
      <c r="AS2048"/>
      <c r="BG2048"/>
      <c r="BH2048"/>
      <c r="BV2048"/>
      <c r="BW2048"/>
      <c r="CG2048">
        <v>0</v>
      </c>
      <c r="CH2048"/>
      <c r="CI2048"/>
      <c r="CJ2048">
        <v>1.4999999999999999E-2</v>
      </c>
      <c r="CS2048">
        <v>0</v>
      </c>
    </row>
    <row r="2049" spans="1:97" x14ac:dyDescent="0.2">
      <c r="A2049">
        <v>2022</v>
      </c>
      <c r="B2049">
        <v>4</v>
      </c>
      <c r="C2049" s="262">
        <v>44654</v>
      </c>
      <c r="D2049">
        <v>18</v>
      </c>
      <c r="E2049">
        <v>49</v>
      </c>
      <c r="F2049">
        <v>4</v>
      </c>
      <c r="G2049" t="s">
        <v>291</v>
      </c>
      <c r="H2049" t="s">
        <v>292</v>
      </c>
      <c r="I2049" t="s">
        <v>221</v>
      </c>
      <c r="J2049">
        <v>2</v>
      </c>
      <c r="K2049">
        <v>3</v>
      </c>
      <c r="L2049">
        <v>100</v>
      </c>
      <c r="M2049">
        <v>95.5</v>
      </c>
      <c r="N2049">
        <v>104.5</v>
      </c>
      <c r="P2049">
        <v>145</v>
      </c>
      <c r="Q2049">
        <v>131</v>
      </c>
      <c r="U2049">
        <v>109</v>
      </c>
      <c r="V2049">
        <v>103</v>
      </c>
      <c r="AM2049">
        <v>138</v>
      </c>
      <c r="AN2049">
        <v>106</v>
      </c>
      <c r="AP2049">
        <v>101</v>
      </c>
      <c r="AQ2049">
        <v>107</v>
      </c>
      <c r="AR2049"/>
      <c r="AS2049"/>
      <c r="AV2049">
        <v>420</v>
      </c>
      <c r="AW2049">
        <v>2</v>
      </c>
      <c r="AX2049">
        <v>2</v>
      </c>
      <c r="AY2049">
        <v>2</v>
      </c>
      <c r="BG2049">
        <v>0</v>
      </c>
      <c r="BH2049">
        <v>420</v>
      </c>
      <c r="BK2049">
        <v>672</v>
      </c>
      <c r="BV2049">
        <v>0</v>
      </c>
      <c r="BW2049">
        <v>672</v>
      </c>
      <c r="CG2049">
        <v>0</v>
      </c>
      <c r="CH2049">
        <v>0</v>
      </c>
      <c r="CI2049">
        <v>1092</v>
      </c>
      <c r="CJ2049">
        <v>1.4999999999999999E-2</v>
      </c>
      <c r="CQ2049" t="s">
        <v>174</v>
      </c>
      <c r="CR2049" t="s">
        <v>222</v>
      </c>
      <c r="CS2049">
        <v>0</v>
      </c>
    </row>
    <row r="2050" spans="1:97" x14ac:dyDescent="0.2">
      <c r="A2050">
        <v>2022</v>
      </c>
      <c r="B2050">
        <v>4</v>
      </c>
      <c r="C2050" s="262">
        <v>44654</v>
      </c>
      <c r="D2050">
        <v>18</v>
      </c>
      <c r="E2050">
        <v>50</v>
      </c>
      <c r="F2050">
        <v>4</v>
      </c>
      <c r="G2050" t="s">
        <v>294</v>
      </c>
      <c r="H2050" t="s">
        <v>295</v>
      </c>
      <c r="I2050" t="s">
        <v>221</v>
      </c>
      <c r="J2050">
        <v>2</v>
      </c>
      <c r="K2050">
        <v>3</v>
      </c>
      <c r="L2050">
        <v>54</v>
      </c>
      <c r="M2050">
        <v>51.57</v>
      </c>
      <c r="N2050">
        <v>56.43</v>
      </c>
      <c r="P2050">
        <v>71</v>
      </c>
      <c r="Q2050">
        <v>77</v>
      </c>
      <c r="U2050">
        <v>58</v>
      </c>
      <c r="V2050">
        <v>56</v>
      </c>
      <c r="Y2050">
        <v>110</v>
      </c>
      <c r="AM2050">
        <v>74</v>
      </c>
      <c r="AN2050">
        <v>57</v>
      </c>
      <c r="AP2050">
        <v>101</v>
      </c>
      <c r="AQ2050">
        <v>107</v>
      </c>
      <c r="AR2050">
        <v>16.36363636363636</v>
      </c>
      <c r="AS2050">
        <v>16.36363636363636</v>
      </c>
      <c r="AV2050">
        <v>420</v>
      </c>
      <c r="AW2050">
        <v>4</v>
      </c>
      <c r="AX2050">
        <v>4</v>
      </c>
      <c r="AY2050">
        <v>2</v>
      </c>
      <c r="BG2050">
        <v>0</v>
      </c>
      <c r="BH2050">
        <v>420</v>
      </c>
      <c r="BK2050">
        <v>672</v>
      </c>
      <c r="BV2050">
        <v>0</v>
      </c>
      <c r="BW2050">
        <v>672</v>
      </c>
      <c r="CG2050">
        <v>0</v>
      </c>
      <c r="CH2050">
        <v>0</v>
      </c>
      <c r="CI2050">
        <v>1092</v>
      </c>
      <c r="CJ2050">
        <v>1.4999999999999999E-2</v>
      </c>
      <c r="CQ2050" t="s">
        <v>174</v>
      </c>
      <c r="CR2050" t="s">
        <v>222</v>
      </c>
      <c r="CS2050">
        <v>0</v>
      </c>
    </row>
    <row r="2051" spans="1:97" x14ac:dyDescent="0.2">
      <c r="A2051">
        <v>2022</v>
      </c>
      <c r="B2051">
        <v>4</v>
      </c>
      <c r="C2051" s="262">
        <v>44654</v>
      </c>
      <c r="D2051">
        <v>376</v>
      </c>
      <c r="E2051">
        <v>438</v>
      </c>
      <c r="F2051">
        <v>4</v>
      </c>
      <c r="G2051" t="s">
        <v>197</v>
      </c>
      <c r="H2051" t="s">
        <v>198</v>
      </c>
      <c r="I2051" t="s">
        <v>160</v>
      </c>
      <c r="J2051">
        <v>3</v>
      </c>
      <c r="K2051">
        <v>2</v>
      </c>
      <c r="L2051">
        <v>335</v>
      </c>
      <c r="M2051">
        <v>315.23500000000001</v>
      </c>
      <c r="N2051">
        <v>358.78500000000003</v>
      </c>
      <c r="AC2051">
        <v>464</v>
      </c>
      <c r="AD2051">
        <v>490</v>
      </c>
      <c r="AE2051">
        <v>487</v>
      </c>
      <c r="AH2051">
        <v>364</v>
      </c>
      <c r="AI2051">
        <v>365</v>
      </c>
      <c r="AJ2051">
        <v>356</v>
      </c>
      <c r="AK2051">
        <v>155</v>
      </c>
      <c r="AL2051">
        <v>157</v>
      </c>
      <c r="AM2051">
        <v>480.33333333333331</v>
      </c>
      <c r="AN2051">
        <v>361.66666666666669</v>
      </c>
      <c r="AP2051">
        <v>75</v>
      </c>
      <c r="AQ2051">
        <v>144</v>
      </c>
      <c r="AR2051">
        <v>7.6923076923076934</v>
      </c>
      <c r="AS2051">
        <v>7.6923076923076934</v>
      </c>
      <c r="BG2051">
        <v>0</v>
      </c>
      <c r="BH2051"/>
      <c r="BL2051">
        <v>5</v>
      </c>
      <c r="BM2051">
        <v>3</v>
      </c>
      <c r="BN2051">
        <v>2</v>
      </c>
      <c r="BV2051">
        <v>0</v>
      </c>
      <c r="BW2051"/>
      <c r="CG2051">
        <v>0</v>
      </c>
      <c r="CH2051">
        <v>0</v>
      </c>
      <c r="CI2051"/>
      <c r="CJ2051">
        <v>1.4999999999999999E-2</v>
      </c>
      <c r="CQ2051" t="s">
        <v>174</v>
      </c>
      <c r="CR2051" t="s">
        <v>175</v>
      </c>
      <c r="CS2051">
        <v>0</v>
      </c>
    </row>
    <row r="2052" spans="1:97" x14ac:dyDescent="0.2">
      <c r="A2052">
        <v>2022</v>
      </c>
      <c r="B2052">
        <v>4</v>
      </c>
      <c r="C2052" s="262">
        <v>44654</v>
      </c>
      <c r="D2052">
        <v>375</v>
      </c>
      <c r="E2052">
        <v>437</v>
      </c>
      <c r="F2052">
        <v>5</v>
      </c>
      <c r="G2052" t="s">
        <v>250</v>
      </c>
      <c r="H2052" t="s">
        <v>251</v>
      </c>
      <c r="I2052" t="s">
        <v>160</v>
      </c>
      <c r="J2052">
        <v>4</v>
      </c>
      <c r="K2052">
        <v>2</v>
      </c>
      <c r="L2052">
        <v>168</v>
      </c>
      <c r="M2052">
        <v>158.08799999999999</v>
      </c>
      <c r="N2052">
        <v>179.928</v>
      </c>
      <c r="P2052">
        <v>295</v>
      </c>
      <c r="Q2052">
        <v>314</v>
      </c>
      <c r="U2052">
        <v>202</v>
      </c>
      <c r="V2052">
        <v>204</v>
      </c>
      <c r="Y2052">
        <v>127</v>
      </c>
      <c r="Z2052">
        <v>130</v>
      </c>
      <c r="AB2052">
        <v>320</v>
      </c>
      <c r="AC2052">
        <v>278</v>
      </c>
      <c r="AD2052">
        <v>252</v>
      </c>
      <c r="AE2052">
        <v>238</v>
      </c>
      <c r="AG2052">
        <v>188</v>
      </c>
      <c r="AH2052">
        <v>193</v>
      </c>
      <c r="AI2052">
        <v>179</v>
      </c>
      <c r="AJ2052">
        <v>176</v>
      </c>
      <c r="AK2052">
        <v>127</v>
      </c>
      <c r="AL2052">
        <v>128</v>
      </c>
      <c r="AM2052">
        <v>282.83333333333331</v>
      </c>
      <c r="AN2052">
        <v>190.33333333333329</v>
      </c>
      <c r="AP2052">
        <v>120</v>
      </c>
      <c r="AQ2052">
        <v>120</v>
      </c>
      <c r="AR2052">
        <v>7.03125</v>
      </c>
      <c r="AS2052">
        <v>7.03125</v>
      </c>
      <c r="AV2052">
        <v>1100</v>
      </c>
      <c r="AW2052">
        <v>4</v>
      </c>
      <c r="AX2052">
        <v>4</v>
      </c>
      <c r="AY2052">
        <v>2</v>
      </c>
      <c r="BG2052">
        <v>0</v>
      </c>
      <c r="BH2052">
        <v>1100</v>
      </c>
      <c r="BK2052">
        <v>1075</v>
      </c>
      <c r="BL2052">
        <v>3</v>
      </c>
      <c r="BM2052">
        <v>7</v>
      </c>
      <c r="BN2052">
        <v>5</v>
      </c>
      <c r="BV2052">
        <v>0</v>
      </c>
      <c r="BW2052">
        <v>1075</v>
      </c>
      <c r="BX2052">
        <v>3</v>
      </c>
      <c r="BY2052">
        <v>5</v>
      </c>
      <c r="BZ2052">
        <v>3</v>
      </c>
      <c r="CG2052">
        <v>0</v>
      </c>
      <c r="CH2052">
        <v>0</v>
      </c>
      <c r="CI2052">
        <v>2175</v>
      </c>
      <c r="CJ2052">
        <v>1.4999999999999999E-2</v>
      </c>
      <c r="CQ2052" t="s">
        <v>174</v>
      </c>
      <c r="CR2052" t="s">
        <v>175</v>
      </c>
      <c r="CS2052">
        <v>0</v>
      </c>
    </row>
    <row r="2053" spans="1:97" x14ac:dyDescent="0.2">
      <c r="A2053">
        <v>2022</v>
      </c>
      <c r="B2053">
        <v>4</v>
      </c>
      <c r="C2053" s="262">
        <v>44654</v>
      </c>
      <c r="D2053">
        <v>47</v>
      </c>
      <c r="E2053">
        <v>122</v>
      </c>
      <c r="F2053">
        <v>6</v>
      </c>
      <c r="G2053" t="s">
        <v>224</v>
      </c>
      <c r="H2053" t="s">
        <v>225</v>
      </c>
      <c r="I2053" t="s">
        <v>221</v>
      </c>
      <c r="J2053">
        <v>2</v>
      </c>
      <c r="K2053">
        <v>1</v>
      </c>
      <c r="L2053">
        <v>280</v>
      </c>
      <c r="M2053">
        <v>267.39999999999998</v>
      </c>
      <c r="N2053">
        <v>292.60000000000002</v>
      </c>
      <c r="Q2053">
        <v>374</v>
      </c>
      <c r="V2053">
        <v>298</v>
      </c>
      <c r="Z2053">
        <v>94</v>
      </c>
      <c r="AB2053">
        <v>370</v>
      </c>
      <c r="AC2053">
        <v>325</v>
      </c>
      <c r="AD2053">
        <v>348</v>
      </c>
      <c r="AE2053">
        <v>357</v>
      </c>
      <c r="AG2053">
        <v>300</v>
      </c>
      <c r="AH2053">
        <v>291</v>
      </c>
      <c r="AI2053">
        <v>290</v>
      </c>
      <c r="AJ2053">
        <v>284</v>
      </c>
      <c r="AK2053">
        <v>110</v>
      </c>
      <c r="AL2053">
        <v>110</v>
      </c>
      <c r="AM2053">
        <v>354.8</v>
      </c>
      <c r="AN2053">
        <v>292.60000000000002</v>
      </c>
      <c r="AP2053">
        <v>64</v>
      </c>
      <c r="AQ2053">
        <v>113</v>
      </c>
      <c r="AR2053">
        <v>17.30769230769231</v>
      </c>
      <c r="AS2053">
        <v>17.30769230769231</v>
      </c>
      <c r="AV2053">
        <v>500</v>
      </c>
      <c r="AW2053">
        <v>2</v>
      </c>
      <c r="AX2053">
        <v>2</v>
      </c>
      <c r="AY2053">
        <v>2</v>
      </c>
      <c r="BG2053">
        <v>0</v>
      </c>
      <c r="BH2053">
        <v>500</v>
      </c>
      <c r="BL2053">
        <v>1</v>
      </c>
      <c r="BN2053">
        <v>4</v>
      </c>
      <c r="BV2053">
        <v>0</v>
      </c>
      <c r="BW2053"/>
      <c r="BX2053">
        <v>3</v>
      </c>
      <c r="BZ2053">
        <v>6</v>
      </c>
      <c r="CG2053">
        <v>0</v>
      </c>
      <c r="CH2053">
        <v>0</v>
      </c>
      <c r="CI2053"/>
      <c r="CJ2053">
        <v>1.4999999999999999E-2</v>
      </c>
      <c r="CQ2053" t="s">
        <v>174</v>
      </c>
      <c r="CR2053" t="s">
        <v>222</v>
      </c>
      <c r="CS2053">
        <v>0</v>
      </c>
    </row>
    <row r="2054" spans="1:97" x14ac:dyDescent="0.2">
      <c r="A2054">
        <v>2022</v>
      </c>
      <c r="B2054">
        <v>4</v>
      </c>
      <c r="C2054" s="262">
        <v>44654</v>
      </c>
      <c r="D2054">
        <v>388</v>
      </c>
      <c r="E2054">
        <v>564</v>
      </c>
      <c r="F2054">
        <v>7</v>
      </c>
      <c r="G2054" t="s">
        <v>410</v>
      </c>
      <c r="H2054" t="s">
        <v>411</v>
      </c>
      <c r="I2054" t="s">
        <v>160</v>
      </c>
      <c r="J2054">
        <v>3</v>
      </c>
      <c r="K2054">
        <v>4</v>
      </c>
      <c r="L2054">
        <v>119</v>
      </c>
      <c r="M2054">
        <v>109.48</v>
      </c>
      <c r="N2054">
        <v>128.52000000000001</v>
      </c>
      <c r="AC2054">
        <v>175</v>
      </c>
      <c r="AD2054">
        <v>190</v>
      </c>
      <c r="AE2054">
        <v>187</v>
      </c>
      <c r="AH2054">
        <v>123</v>
      </c>
      <c r="AI2054">
        <v>130</v>
      </c>
      <c r="AJ2054">
        <v>128</v>
      </c>
      <c r="AM2054">
        <v>184</v>
      </c>
      <c r="AN2054">
        <v>127</v>
      </c>
      <c r="AP2054">
        <v>83</v>
      </c>
      <c r="AQ2054">
        <v>130</v>
      </c>
      <c r="AR2054"/>
      <c r="AS2054"/>
      <c r="BG2054">
        <v>0</v>
      </c>
      <c r="BH2054"/>
      <c r="BL2054">
        <v>2</v>
      </c>
      <c r="BM2054">
        <v>3</v>
      </c>
      <c r="BN2054">
        <v>4</v>
      </c>
      <c r="BV2054">
        <v>0</v>
      </c>
      <c r="BW2054"/>
      <c r="CG2054">
        <v>0</v>
      </c>
      <c r="CH2054">
        <v>0</v>
      </c>
      <c r="CI2054"/>
      <c r="CJ2054">
        <v>1.4999999999999999E-2</v>
      </c>
      <c r="CQ2054" t="s">
        <v>380</v>
      </c>
      <c r="CR2054" t="s">
        <v>381</v>
      </c>
      <c r="CS2054">
        <v>0</v>
      </c>
    </row>
    <row r="2055" spans="1:97" x14ac:dyDescent="0.2">
      <c r="A2055">
        <v>2022</v>
      </c>
      <c r="B2055">
        <v>4</v>
      </c>
      <c r="C2055" s="262">
        <v>44654</v>
      </c>
      <c r="D2055">
        <v>388</v>
      </c>
      <c r="E2055">
        <v>565</v>
      </c>
      <c r="F2055">
        <v>7</v>
      </c>
      <c r="G2055" t="s">
        <v>412</v>
      </c>
      <c r="H2055" t="s">
        <v>413</v>
      </c>
      <c r="I2055" t="s">
        <v>160</v>
      </c>
      <c r="J2055">
        <v>3</v>
      </c>
      <c r="K2055">
        <v>4</v>
      </c>
      <c r="L2055">
        <v>91</v>
      </c>
      <c r="M2055">
        <v>83.72</v>
      </c>
      <c r="N2055">
        <v>98.28</v>
      </c>
      <c r="AC2055">
        <v>122</v>
      </c>
      <c r="AD2055">
        <v>130</v>
      </c>
      <c r="AE2055">
        <v>128</v>
      </c>
      <c r="AH2055">
        <v>89</v>
      </c>
      <c r="AI2055">
        <v>100</v>
      </c>
      <c r="AJ2055">
        <v>98</v>
      </c>
      <c r="AM2055">
        <v>126.6666666666667</v>
      </c>
      <c r="AN2055">
        <v>95.666666666666671</v>
      </c>
      <c r="AP2055">
        <v>83</v>
      </c>
      <c r="AQ2055">
        <v>130</v>
      </c>
      <c r="AR2055"/>
      <c r="AS2055"/>
      <c r="BG2055">
        <v>0</v>
      </c>
      <c r="BH2055"/>
      <c r="BV2055">
        <v>0</v>
      </c>
      <c r="BW2055"/>
      <c r="CG2055">
        <v>0</v>
      </c>
      <c r="CH2055">
        <v>0</v>
      </c>
      <c r="CI2055"/>
      <c r="CJ2055">
        <v>1.4999999999999999E-2</v>
      </c>
      <c r="CQ2055" t="s">
        <v>380</v>
      </c>
      <c r="CR2055" t="s">
        <v>381</v>
      </c>
      <c r="CS2055">
        <v>0</v>
      </c>
    </row>
    <row r="2056" spans="1:97" x14ac:dyDescent="0.2">
      <c r="A2056">
        <v>2022</v>
      </c>
      <c r="B2056">
        <v>4</v>
      </c>
      <c r="C2056" s="262">
        <v>44654</v>
      </c>
      <c r="D2056">
        <v>388</v>
      </c>
      <c r="E2056">
        <v>566</v>
      </c>
      <c r="F2056">
        <v>7</v>
      </c>
      <c r="G2056" t="s">
        <v>414</v>
      </c>
      <c r="H2056" t="s">
        <v>415</v>
      </c>
      <c r="I2056" t="s">
        <v>160</v>
      </c>
      <c r="J2056">
        <v>3</v>
      </c>
      <c r="K2056">
        <v>4</v>
      </c>
      <c r="L2056">
        <v>34</v>
      </c>
      <c r="M2056">
        <v>31.28</v>
      </c>
      <c r="N2056">
        <v>36.72</v>
      </c>
      <c r="AC2056">
        <v>32</v>
      </c>
      <c r="AD2056">
        <v>40</v>
      </c>
      <c r="AE2056">
        <v>36</v>
      </c>
      <c r="AH2056">
        <v>22</v>
      </c>
      <c r="AI2056">
        <v>31</v>
      </c>
      <c r="AJ2056">
        <v>24</v>
      </c>
      <c r="AK2056">
        <v>140</v>
      </c>
      <c r="AL2056">
        <v>140</v>
      </c>
      <c r="AM2056">
        <v>36</v>
      </c>
      <c r="AN2056">
        <v>25.666666666666671</v>
      </c>
      <c r="AP2056">
        <v>83</v>
      </c>
      <c r="AQ2056">
        <v>130</v>
      </c>
      <c r="AR2056">
        <v>8.5714285714285712</v>
      </c>
      <c r="AS2056">
        <v>8.5714285714285712</v>
      </c>
      <c r="BG2056">
        <v>0</v>
      </c>
      <c r="BH2056"/>
      <c r="BV2056">
        <v>0</v>
      </c>
      <c r="BW2056"/>
      <c r="CG2056">
        <v>0</v>
      </c>
      <c r="CH2056">
        <v>0</v>
      </c>
      <c r="CI2056"/>
      <c r="CJ2056">
        <v>1.4999999999999999E-2</v>
      </c>
      <c r="CQ2056" t="s">
        <v>380</v>
      </c>
      <c r="CR2056" t="s">
        <v>381</v>
      </c>
      <c r="CS2056">
        <v>0</v>
      </c>
    </row>
    <row r="2057" spans="1:97" x14ac:dyDescent="0.2">
      <c r="A2057">
        <v>2022</v>
      </c>
      <c r="B2057">
        <v>4</v>
      </c>
      <c r="C2057" s="262">
        <v>44654</v>
      </c>
      <c r="D2057">
        <v>380</v>
      </c>
      <c r="E2057">
        <v>443</v>
      </c>
      <c r="F2057">
        <v>8</v>
      </c>
      <c r="G2057" t="s">
        <v>450</v>
      </c>
      <c r="H2057" t="s">
        <v>451</v>
      </c>
      <c r="I2057" t="s">
        <v>160</v>
      </c>
      <c r="J2057">
        <v>4</v>
      </c>
      <c r="K2057">
        <v>2</v>
      </c>
      <c r="L2057">
        <v>184</v>
      </c>
      <c r="M2057">
        <v>177.00800000000001</v>
      </c>
      <c r="N2057">
        <v>195.04</v>
      </c>
      <c r="P2057">
        <v>325</v>
      </c>
      <c r="Q2057">
        <v>254</v>
      </c>
      <c r="U2057">
        <v>190</v>
      </c>
      <c r="V2057">
        <v>173</v>
      </c>
      <c r="AB2057">
        <v>316</v>
      </c>
      <c r="AC2057">
        <v>319</v>
      </c>
      <c r="AD2057">
        <v>302</v>
      </c>
      <c r="AE2057">
        <v>298</v>
      </c>
      <c r="AG2057">
        <v>202</v>
      </c>
      <c r="AH2057">
        <v>190</v>
      </c>
      <c r="AI2057">
        <v>197</v>
      </c>
      <c r="AJ2057">
        <v>188</v>
      </c>
      <c r="AM2057">
        <v>302.33333333333331</v>
      </c>
      <c r="AN2057">
        <v>190</v>
      </c>
      <c r="AP2057">
        <v>90</v>
      </c>
      <c r="AQ2057">
        <v>160</v>
      </c>
      <c r="AR2057"/>
      <c r="AS2057"/>
      <c r="AV2057">
        <v>648</v>
      </c>
      <c r="AW2057">
        <v>7</v>
      </c>
      <c r="AX2057">
        <v>8</v>
      </c>
      <c r="AY2057">
        <v>5</v>
      </c>
      <c r="BG2057">
        <v>0</v>
      </c>
      <c r="BH2057">
        <v>648</v>
      </c>
      <c r="BL2057">
        <v>2</v>
      </c>
      <c r="BM2057">
        <v>1</v>
      </c>
      <c r="BN2057">
        <v>6</v>
      </c>
      <c r="BO2057">
        <v>4</v>
      </c>
      <c r="BP2057">
        <v>2</v>
      </c>
      <c r="BV2057">
        <v>0</v>
      </c>
      <c r="BW2057"/>
      <c r="BX2057">
        <v>4</v>
      </c>
      <c r="BY2057">
        <v>4</v>
      </c>
      <c r="BZ2057">
        <v>5</v>
      </c>
      <c r="CG2057">
        <v>0</v>
      </c>
      <c r="CH2057">
        <v>0</v>
      </c>
      <c r="CI2057"/>
      <c r="CJ2057">
        <v>1.4999999999999999E-2</v>
      </c>
      <c r="CQ2057" t="s">
        <v>380</v>
      </c>
      <c r="CR2057" t="s">
        <v>381</v>
      </c>
      <c r="CS2057">
        <v>0</v>
      </c>
    </row>
    <row r="2058" spans="1:97" x14ac:dyDescent="0.2">
      <c r="A2058">
        <v>2022</v>
      </c>
      <c r="B2058">
        <v>4</v>
      </c>
      <c r="C2058" s="262">
        <v>44654</v>
      </c>
      <c r="D2058">
        <v>380</v>
      </c>
      <c r="E2058">
        <v>444</v>
      </c>
      <c r="F2058">
        <v>8</v>
      </c>
      <c r="G2058" t="s">
        <v>452</v>
      </c>
      <c r="H2058" t="s">
        <v>453</v>
      </c>
      <c r="I2058" t="s">
        <v>160</v>
      </c>
      <c r="J2058">
        <v>4</v>
      </c>
      <c r="K2058">
        <v>2</v>
      </c>
      <c r="L2058">
        <v>166</v>
      </c>
      <c r="M2058">
        <v>159.02799999999999</v>
      </c>
      <c r="N2058">
        <v>175.96</v>
      </c>
      <c r="P2058">
        <v>285</v>
      </c>
      <c r="Q2058">
        <v>264</v>
      </c>
      <c r="U2058">
        <v>172</v>
      </c>
      <c r="V2058">
        <v>169</v>
      </c>
      <c r="AB2058">
        <v>310</v>
      </c>
      <c r="AC2058">
        <v>286</v>
      </c>
      <c r="AD2058">
        <v>276</v>
      </c>
      <c r="AE2058">
        <v>290</v>
      </c>
      <c r="AG2058">
        <v>200</v>
      </c>
      <c r="AH2058">
        <v>182</v>
      </c>
      <c r="AI2058">
        <v>180</v>
      </c>
      <c r="AJ2058">
        <v>172</v>
      </c>
      <c r="AK2058">
        <v>159</v>
      </c>
      <c r="AL2058">
        <v>159</v>
      </c>
      <c r="AM2058">
        <v>285.16666666666669</v>
      </c>
      <c r="AN2058">
        <v>179.16666666666671</v>
      </c>
      <c r="AP2058">
        <v>90</v>
      </c>
      <c r="AQ2058">
        <v>160</v>
      </c>
      <c r="AR2058">
        <v>5.6603773584905657</v>
      </c>
      <c r="AS2058">
        <v>5.6603773584905657</v>
      </c>
      <c r="BG2058">
        <v>0</v>
      </c>
      <c r="BH2058"/>
      <c r="BV2058">
        <v>0</v>
      </c>
      <c r="BW2058"/>
      <c r="CG2058">
        <v>0</v>
      </c>
      <c r="CH2058">
        <v>0</v>
      </c>
      <c r="CI2058"/>
      <c r="CJ2058">
        <v>1.4999999999999999E-2</v>
      </c>
      <c r="CQ2058" t="s">
        <v>380</v>
      </c>
      <c r="CR2058" t="s">
        <v>381</v>
      </c>
      <c r="CS2058">
        <v>0</v>
      </c>
    </row>
    <row r="2059" spans="1:97" x14ac:dyDescent="0.2">
      <c r="A2059">
        <v>2022</v>
      </c>
      <c r="B2059">
        <v>4</v>
      </c>
      <c r="C2059" s="262">
        <v>44654</v>
      </c>
      <c r="D2059">
        <v>434</v>
      </c>
      <c r="E2059">
        <v>751</v>
      </c>
      <c r="F2059">
        <v>8</v>
      </c>
      <c r="G2059" t="s">
        <v>193</v>
      </c>
      <c r="H2059" t="s">
        <v>194</v>
      </c>
      <c r="I2059" t="s">
        <v>160</v>
      </c>
      <c r="J2059">
        <v>1</v>
      </c>
      <c r="K2059">
        <v>4</v>
      </c>
      <c r="L2059">
        <v>1009</v>
      </c>
      <c r="M2059">
        <v>949.46900000000005</v>
      </c>
      <c r="N2059">
        <v>1080.6389999999999</v>
      </c>
      <c r="AM2059"/>
      <c r="AN2059"/>
      <c r="AP2059">
        <v>20</v>
      </c>
      <c r="AQ2059">
        <v>180</v>
      </c>
      <c r="AR2059"/>
      <c r="AS2059"/>
      <c r="AV2059">
        <v>192</v>
      </c>
      <c r="BG2059">
        <v>0</v>
      </c>
      <c r="BH2059">
        <v>192</v>
      </c>
      <c r="BV2059">
        <v>0</v>
      </c>
      <c r="BW2059"/>
      <c r="CG2059">
        <v>0</v>
      </c>
      <c r="CH2059">
        <v>0</v>
      </c>
      <c r="CI2059"/>
      <c r="CJ2059">
        <v>1.4999999999999999E-2</v>
      </c>
      <c r="CQ2059" t="s">
        <v>174</v>
      </c>
      <c r="CR2059" t="s">
        <v>175</v>
      </c>
      <c r="CS2059">
        <v>0</v>
      </c>
    </row>
    <row r="2060" spans="1:97" x14ac:dyDescent="0.2">
      <c r="A2060">
        <v>2022</v>
      </c>
      <c r="B2060">
        <v>4</v>
      </c>
      <c r="C2060" s="262">
        <v>44654</v>
      </c>
      <c r="D2060">
        <v>434</v>
      </c>
      <c r="E2060">
        <v>752</v>
      </c>
      <c r="F2060">
        <v>8</v>
      </c>
      <c r="K2060"/>
      <c r="AM2060"/>
      <c r="AN2060"/>
      <c r="AP2060"/>
      <c r="AQ2060"/>
      <c r="AR2060"/>
      <c r="AS2060"/>
      <c r="BG2060"/>
      <c r="BH2060"/>
      <c r="BV2060"/>
      <c r="BW2060"/>
      <c r="CG2060">
        <v>0</v>
      </c>
      <c r="CH2060"/>
      <c r="CI2060"/>
      <c r="CJ2060">
        <v>1.4999999999999999E-2</v>
      </c>
      <c r="CS2060">
        <v>0</v>
      </c>
    </row>
    <row r="2061" spans="1:97" x14ac:dyDescent="0.2">
      <c r="A2061">
        <v>2022</v>
      </c>
      <c r="B2061">
        <v>4</v>
      </c>
      <c r="C2061" s="262">
        <v>44654</v>
      </c>
      <c r="D2061">
        <v>227</v>
      </c>
      <c r="E2061">
        <v>155</v>
      </c>
      <c r="F2061">
        <v>28</v>
      </c>
      <c r="G2061" t="s">
        <v>315</v>
      </c>
      <c r="H2061" t="s">
        <v>316</v>
      </c>
      <c r="I2061" t="s">
        <v>317</v>
      </c>
      <c r="J2061">
        <v>3</v>
      </c>
      <c r="K2061">
        <v>2</v>
      </c>
      <c r="L2061">
        <v>122</v>
      </c>
      <c r="M2061">
        <v>113.46</v>
      </c>
      <c r="N2061">
        <v>130.54</v>
      </c>
      <c r="P2061">
        <v>207</v>
      </c>
      <c r="U2061">
        <v>185</v>
      </c>
      <c r="Y2061">
        <v>125</v>
      </c>
      <c r="AB2061">
        <v>230</v>
      </c>
      <c r="AC2061">
        <v>214</v>
      </c>
      <c r="AD2061">
        <v>240</v>
      </c>
      <c r="AE2061">
        <v>244</v>
      </c>
      <c r="AG2061">
        <v>135</v>
      </c>
      <c r="AH2061">
        <v>130</v>
      </c>
      <c r="AI2061">
        <v>138</v>
      </c>
      <c r="AJ2061">
        <v>131</v>
      </c>
      <c r="AK2061">
        <v>109</v>
      </c>
      <c r="AL2061">
        <v>110</v>
      </c>
      <c r="AM2061">
        <v>227</v>
      </c>
      <c r="AN2061">
        <v>143.80000000000001</v>
      </c>
      <c r="AP2061">
        <v>80</v>
      </c>
      <c r="AQ2061">
        <v>135</v>
      </c>
      <c r="AR2061">
        <v>10.52631578947368</v>
      </c>
      <c r="AS2061">
        <v>10.52631578947368</v>
      </c>
      <c r="AW2061">
        <v>4</v>
      </c>
      <c r="AX2061">
        <v>4</v>
      </c>
      <c r="AY2061">
        <v>2</v>
      </c>
      <c r="BG2061">
        <v>0</v>
      </c>
      <c r="BH2061"/>
      <c r="BK2061">
        <v>456</v>
      </c>
      <c r="BL2061">
        <v>1</v>
      </c>
      <c r="BM2061">
        <v>1</v>
      </c>
      <c r="BN2061">
        <v>5</v>
      </c>
      <c r="BV2061">
        <v>0</v>
      </c>
      <c r="BW2061">
        <v>456</v>
      </c>
      <c r="BX2061">
        <v>2</v>
      </c>
      <c r="BY2061">
        <v>2</v>
      </c>
      <c r="BZ2061">
        <v>3</v>
      </c>
      <c r="CG2061">
        <v>0</v>
      </c>
      <c r="CH2061">
        <v>0</v>
      </c>
      <c r="CI2061"/>
      <c r="CJ2061">
        <v>0.02</v>
      </c>
      <c r="CQ2061" t="s">
        <v>169</v>
      </c>
      <c r="CR2061" t="s">
        <v>170</v>
      </c>
      <c r="CS2061">
        <v>0</v>
      </c>
    </row>
    <row r="2062" spans="1:97" x14ac:dyDescent="0.2">
      <c r="A2062">
        <v>2022</v>
      </c>
      <c r="B2062">
        <v>4</v>
      </c>
      <c r="C2062" s="262">
        <v>44654</v>
      </c>
      <c r="D2062">
        <v>433</v>
      </c>
      <c r="E2062">
        <v>452</v>
      </c>
      <c r="F2062">
        <v>46</v>
      </c>
      <c r="G2062" t="s">
        <v>474</v>
      </c>
      <c r="H2062" t="s">
        <v>475</v>
      </c>
      <c r="I2062" t="s">
        <v>201</v>
      </c>
      <c r="J2062">
        <v>4</v>
      </c>
      <c r="K2062">
        <v>2</v>
      </c>
      <c r="L2062">
        <v>270</v>
      </c>
      <c r="M2062">
        <v>251.1</v>
      </c>
      <c r="N2062">
        <v>288.89999999999998</v>
      </c>
      <c r="P2062">
        <v>307</v>
      </c>
      <c r="Q2062">
        <v>290</v>
      </c>
      <c r="U2062">
        <v>264</v>
      </c>
      <c r="V2062">
        <v>252</v>
      </c>
      <c r="AB2062">
        <v>407</v>
      </c>
      <c r="AC2062">
        <v>300</v>
      </c>
      <c r="AD2062">
        <v>320</v>
      </c>
      <c r="AE2062">
        <v>348</v>
      </c>
      <c r="AG2062">
        <v>278</v>
      </c>
      <c r="AH2062">
        <v>260</v>
      </c>
      <c r="AI2062">
        <v>280</v>
      </c>
      <c r="AJ2062">
        <v>274</v>
      </c>
      <c r="AM2062">
        <v>328.66666666666669</v>
      </c>
      <c r="AN2062">
        <v>268</v>
      </c>
      <c r="AP2062">
        <v>96</v>
      </c>
      <c r="AQ2062">
        <v>150</v>
      </c>
      <c r="AR2062"/>
      <c r="AS2062"/>
      <c r="AW2062">
        <v>3</v>
      </c>
      <c r="AX2062">
        <v>2</v>
      </c>
      <c r="AY2062">
        <v>2</v>
      </c>
      <c r="BG2062">
        <v>0</v>
      </c>
      <c r="BH2062"/>
      <c r="BL2062">
        <v>4</v>
      </c>
      <c r="BM2062">
        <v>3</v>
      </c>
      <c r="BV2062">
        <v>0</v>
      </c>
      <c r="BW2062"/>
      <c r="BX2062">
        <v>3</v>
      </c>
      <c r="BY2062">
        <v>2</v>
      </c>
      <c r="CG2062">
        <v>0</v>
      </c>
      <c r="CH2062">
        <v>0</v>
      </c>
      <c r="CI2062"/>
      <c r="CJ2062">
        <v>0.02</v>
      </c>
      <c r="CQ2062" t="s">
        <v>169</v>
      </c>
      <c r="CR2062" t="s">
        <v>170</v>
      </c>
      <c r="CS2062">
        <v>0</v>
      </c>
    </row>
    <row r="2063" spans="1:97" x14ac:dyDescent="0.2">
      <c r="A2063">
        <v>2022</v>
      </c>
      <c r="B2063">
        <v>4</v>
      </c>
      <c r="C2063" s="262">
        <v>44654</v>
      </c>
      <c r="D2063">
        <v>433</v>
      </c>
      <c r="E2063">
        <v>453</v>
      </c>
      <c r="F2063">
        <v>46</v>
      </c>
      <c r="G2063" t="s">
        <v>472</v>
      </c>
      <c r="H2063" t="s">
        <v>473</v>
      </c>
      <c r="I2063" t="s">
        <v>201</v>
      </c>
      <c r="J2063">
        <v>4</v>
      </c>
      <c r="K2063">
        <v>2</v>
      </c>
      <c r="L2063">
        <v>175</v>
      </c>
      <c r="M2063">
        <v>162.75</v>
      </c>
      <c r="N2063">
        <v>187.25</v>
      </c>
      <c r="P2063">
        <v>220</v>
      </c>
      <c r="Q2063">
        <v>205</v>
      </c>
      <c r="U2063">
        <v>184</v>
      </c>
      <c r="V2063">
        <v>182</v>
      </c>
      <c r="AB2063">
        <v>286</v>
      </c>
      <c r="AC2063">
        <v>194</v>
      </c>
      <c r="AD2063">
        <v>227</v>
      </c>
      <c r="AE2063">
        <v>211</v>
      </c>
      <c r="AG2063">
        <v>189</v>
      </c>
      <c r="AH2063">
        <v>179</v>
      </c>
      <c r="AI2063">
        <v>176</v>
      </c>
      <c r="AJ2063">
        <v>190</v>
      </c>
      <c r="AM2063">
        <v>223.83333333333329</v>
      </c>
      <c r="AN2063">
        <v>183.33333333333329</v>
      </c>
      <c r="AP2063">
        <v>96</v>
      </c>
      <c r="AQ2063">
        <v>150</v>
      </c>
      <c r="AR2063"/>
      <c r="AS2063"/>
      <c r="AW2063">
        <v>2</v>
      </c>
      <c r="AX2063">
        <v>2</v>
      </c>
      <c r="AY2063">
        <v>2</v>
      </c>
      <c r="BG2063">
        <v>0</v>
      </c>
      <c r="BH2063"/>
      <c r="BL2063">
        <v>3</v>
      </c>
      <c r="BM2063">
        <v>2</v>
      </c>
      <c r="BN2063">
        <v>2</v>
      </c>
      <c r="BV2063">
        <v>0</v>
      </c>
      <c r="BW2063"/>
      <c r="BX2063">
        <v>2</v>
      </c>
      <c r="BY2063">
        <v>2</v>
      </c>
      <c r="BZ2063">
        <v>2</v>
      </c>
      <c r="CG2063">
        <v>0</v>
      </c>
      <c r="CH2063">
        <v>0</v>
      </c>
      <c r="CI2063"/>
      <c r="CJ2063">
        <v>0.02</v>
      </c>
      <c r="CQ2063" t="s">
        <v>169</v>
      </c>
      <c r="CR2063" t="s">
        <v>170</v>
      </c>
      <c r="CS2063">
        <v>0</v>
      </c>
    </row>
    <row r="2064" spans="1:97" x14ac:dyDescent="0.2">
      <c r="A2064">
        <v>2022</v>
      </c>
      <c r="B2064">
        <v>4</v>
      </c>
      <c r="C2064" s="262">
        <v>44654</v>
      </c>
      <c r="D2064">
        <v>433</v>
      </c>
      <c r="E2064">
        <v>453</v>
      </c>
      <c r="F2064">
        <v>48</v>
      </c>
      <c r="G2064" t="s">
        <v>472</v>
      </c>
      <c r="H2064" t="s">
        <v>473</v>
      </c>
      <c r="I2064" t="s">
        <v>201</v>
      </c>
      <c r="J2064">
        <v>4</v>
      </c>
      <c r="K2064">
        <v>2</v>
      </c>
      <c r="L2064">
        <v>175</v>
      </c>
      <c r="M2064">
        <v>162.75</v>
      </c>
      <c r="N2064">
        <v>187.25</v>
      </c>
      <c r="Y2064">
        <v>151</v>
      </c>
      <c r="Z2064">
        <v>154</v>
      </c>
      <c r="AK2064">
        <v>146</v>
      </c>
      <c r="AL2064">
        <v>146</v>
      </c>
      <c r="AM2064"/>
      <c r="AN2064"/>
      <c r="AP2064">
        <v>96</v>
      </c>
      <c r="AQ2064">
        <v>150</v>
      </c>
      <c r="AR2064">
        <v>6.0402684563758386</v>
      </c>
      <c r="AS2064">
        <v>6.0402684563758386</v>
      </c>
      <c r="BG2064">
        <v>0</v>
      </c>
      <c r="BH2064"/>
      <c r="BV2064">
        <v>0</v>
      </c>
      <c r="BW2064"/>
      <c r="CG2064">
        <v>0</v>
      </c>
      <c r="CH2064">
        <v>0</v>
      </c>
      <c r="CI2064"/>
      <c r="CJ2064">
        <v>0.02</v>
      </c>
      <c r="CQ2064" t="s">
        <v>169</v>
      </c>
      <c r="CR2064" t="s">
        <v>170</v>
      </c>
      <c r="CS2064">
        <v>0</v>
      </c>
    </row>
    <row r="2065" spans="1:97" x14ac:dyDescent="0.2">
      <c r="A2065">
        <v>2022</v>
      </c>
      <c r="B2065">
        <v>4</v>
      </c>
      <c r="C2065" s="262">
        <v>44655</v>
      </c>
      <c r="D2065">
        <v>137</v>
      </c>
      <c r="E2065">
        <v>273</v>
      </c>
      <c r="F2065">
        <v>2</v>
      </c>
      <c r="G2065" t="s">
        <v>163</v>
      </c>
      <c r="H2065" t="s">
        <v>164</v>
      </c>
      <c r="I2065" t="s">
        <v>160</v>
      </c>
      <c r="J2065">
        <v>3</v>
      </c>
      <c r="K2065">
        <v>2</v>
      </c>
      <c r="L2065">
        <v>564</v>
      </c>
      <c r="M2065">
        <v>524.52</v>
      </c>
      <c r="N2065">
        <v>603.48</v>
      </c>
      <c r="O2065">
        <v>780</v>
      </c>
      <c r="P2065">
        <v>800</v>
      </c>
      <c r="Q2065">
        <v>719</v>
      </c>
      <c r="T2065">
        <v>675</v>
      </c>
      <c r="U2065">
        <v>585</v>
      </c>
      <c r="V2065">
        <v>600</v>
      </c>
      <c r="Y2065">
        <v>150</v>
      </c>
      <c r="AB2065">
        <v>722</v>
      </c>
      <c r="AC2065">
        <v>720</v>
      </c>
      <c r="AD2065">
        <v>774</v>
      </c>
      <c r="AE2065">
        <v>762</v>
      </c>
      <c r="AG2065">
        <v>596</v>
      </c>
      <c r="AH2065">
        <v>605</v>
      </c>
      <c r="AI2065">
        <v>600</v>
      </c>
      <c r="AJ2065">
        <v>597</v>
      </c>
      <c r="AK2065">
        <v>138</v>
      </c>
      <c r="AL2065">
        <v>131</v>
      </c>
      <c r="AM2065">
        <v>753.85714285714289</v>
      </c>
      <c r="AN2065">
        <v>608.28571428571433</v>
      </c>
      <c r="AP2065">
        <v>93</v>
      </c>
      <c r="AQ2065">
        <v>116</v>
      </c>
      <c r="AR2065">
        <v>8.6330935251798557</v>
      </c>
      <c r="AS2065">
        <v>8.6330935251798557</v>
      </c>
      <c r="AV2065">
        <v>522</v>
      </c>
      <c r="AW2065">
        <v>4</v>
      </c>
      <c r="AX2065">
        <v>2</v>
      </c>
      <c r="AY2065">
        <v>2</v>
      </c>
      <c r="BG2065">
        <v>0</v>
      </c>
      <c r="BH2065">
        <v>522</v>
      </c>
      <c r="BK2065">
        <v>546</v>
      </c>
      <c r="BL2065">
        <v>3</v>
      </c>
      <c r="BM2065">
        <v>7</v>
      </c>
      <c r="BV2065">
        <v>0</v>
      </c>
      <c r="BW2065">
        <v>546</v>
      </c>
      <c r="BX2065">
        <v>3</v>
      </c>
      <c r="BY2065">
        <v>4</v>
      </c>
      <c r="CG2065">
        <v>0</v>
      </c>
      <c r="CH2065">
        <v>0</v>
      </c>
      <c r="CI2065">
        <v>1068</v>
      </c>
      <c r="CJ2065">
        <v>1.4999999999999999E-2</v>
      </c>
      <c r="CQ2065" t="s">
        <v>165</v>
      </c>
      <c r="CS2065">
        <v>0</v>
      </c>
    </row>
    <row r="2066" spans="1:97" x14ac:dyDescent="0.2">
      <c r="A2066">
        <v>2022</v>
      </c>
      <c r="B2066">
        <v>4</v>
      </c>
      <c r="C2066" s="262">
        <v>44655</v>
      </c>
      <c r="D2066">
        <v>384</v>
      </c>
      <c r="E2066">
        <v>556</v>
      </c>
      <c r="F2066">
        <v>2</v>
      </c>
      <c r="G2066" t="s">
        <v>187</v>
      </c>
      <c r="H2066" t="s">
        <v>188</v>
      </c>
      <c r="I2066" t="s">
        <v>160</v>
      </c>
      <c r="J2066">
        <v>1</v>
      </c>
      <c r="K2066">
        <v>6</v>
      </c>
      <c r="L2066">
        <v>1066</v>
      </c>
      <c r="M2066">
        <v>1003.106</v>
      </c>
      <c r="N2066">
        <v>1141.6859999999999</v>
      </c>
      <c r="AM2066"/>
      <c r="AN2066"/>
      <c r="AP2066">
        <v>21</v>
      </c>
      <c r="AQ2066">
        <v>180</v>
      </c>
      <c r="AR2066"/>
      <c r="AS2066"/>
      <c r="AV2066">
        <v>96</v>
      </c>
      <c r="AW2066">
        <v>3</v>
      </c>
      <c r="AX2066">
        <v>4</v>
      </c>
      <c r="AY2066">
        <v>9</v>
      </c>
      <c r="AZ2066">
        <v>2</v>
      </c>
      <c r="BG2066">
        <v>0</v>
      </c>
      <c r="BH2066">
        <v>96</v>
      </c>
      <c r="BK2066">
        <v>192</v>
      </c>
      <c r="BL2066">
        <v>4</v>
      </c>
      <c r="BM2066">
        <v>5</v>
      </c>
      <c r="BN2066">
        <v>4</v>
      </c>
      <c r="BO2066">
        <v>2</v>
      </c>
      <c r="BV2066">
        <v>0</v>
      </c>
      <c r="BW2066">
        <v>192</v>
      </c>
      <c r="BX2066">
        <v>1</v>
      </c>
      <c r="BY2066">
        <v>1</v>
      </c>
      <c r="BZ2066">
        <v>2</v>
      </c>
      <c r="CA2066">
        <v>0</v>
      </c>
      <c r="CG2066">
        <v>0</v>
      </c>
      <c r="CH2066">
        <v>0</v>
      </c>
      <c r="CI2066">
        <v>288</v>
      </c>
      <c r="CJ2066">
        <v>1.4999999999999999E-2</v>
      </c>
      <c r="CQ2066" t="s">
        <v>174</v>
      </c>
      <c r="CR2066" t="s">
        <v>175</v>
      </c>
      <c r="CS2066">
        <v>0</v>
      </c>
    </row>
    <row r="2067" spans="1:97" x14ac:dyDescent="0.2">
      <c r="A2067">
        <v>2022</v>
      </c>
      <c r="B2067">
        <v>4</v>
      </c>
      <c r="C2067" s="262">
        <v>44655</v>
      </c>
      <c r="D2067">
        <v>384</v>
      </c>
      <c r="E2067">
        <v>557</v>
      </c>
      <c r="F2067">
        <v>2</v>
      </c>
      <c r="G2067" t="s">
        <v>189</v>
      </c>
      <c r="H2067" t="s">
        <v>190</v>
      </c>
      <c r="I2067" t="s">
        <v>160</v>
      </c>
      <c r="J2067">
        <v>1</v>
      </c>
      <c r="K2067">
        <v>6</v>
      </c>
      <c r="L2067">
        <v>182</v>
      </c>
      <c r="M2067">
        <v>171.262</v>
      </c>
      <c r="N2067">
        <v>194.922</v>
      </c>
      <c r="AM2067"/>
      <c r="AN2067"/>
      <c r="AP2067">
        <v>21</v>
      </c>
      <c r="AQ2067">
        <v>180</v>
      </c>
      <c r="AR2067"/>
      <c r="AS2067"/>
      <c r="BG2067">
        <v>0</v>
      </c>
      <c r="BH2067"/>
      <c r="BV2067">
        <v>0</v>
      </c>
      <c r="BW2067"/>
      <c r="CG2067">
        <v>0</v>
      </c>
      <c r="CH2067">
        <v>0</v>
      </c>
      <c r="CI2067"/>
      <c r="CJ2067">
        <v>1.4999999999999999E-2</v>
      </c>
      <c r="CQ2067" t="s">
        <v>174</v>
      </c>
      <c r="CR2067" t="s">
        <v>175</v>
      </c>
      <c r="CS2067">
        <v>0</v>
      </c>
    </row>
    <row r="2068" spans="1:97" x14ac:dyDescent="0.2">
      <c r="A2068">
        <v>2022</v>
      </c>
      <c r="B2068">
        <v>4</v>
      </c>
      <c r="C2068" s="262">
        <v>44655</v>
      </c>
      <c r="D2068">
        <v>384</v>
      </c>
      <c r="E2068">
        <v>556</v>
      </c>
      <c r="F2068">
        <v>3</v>
      </c>
      <c r="G2068" t="s">
        <v>187</v>
      </c>
      <c r="H2068" t="s">
        <v>188</v>
      </c>
      <c r="I2068" t="s">
        <v>160</v>
      </c>
      <c r="J2068">
        <v>1</v>
      </c>
      <c r="K2068">
        <v>6</v>
      </c>
      <c r="L2068">
        <v>1066</v>
      </c>
      <c r="M2068">
        <v>1003.106</v>
      </c>
      <c r="N2068">
        <v>1141.6859999999999</v>
      </c>
      <c r="O2068">
        <v>1578</v>
      </c>
      <c r="P2068">
        <v>1596</v>
      </c>
      <c r="Q2068">
        <v>1640</v>
      </c>
      <c r="T2068">
        <v>1314</v>
      </c>
      <c r="U2068">
        <v>1326</v>
      </c>
      <c r="V2068">
        <v>1315</v>
      </c>
      <c r="AB2068">
        <v>1944</v>
      </c>
      <c r="AC2068">
        <v>1696</v>
      </c>
      <c r="AD2068">
        <v>1707</v>
      </c>
      <c r="AE2068">
        <v>1717</v>
      </c>
      <c r="AG2068">
        <v>1332</v>
      </c>
      <c r="AH2068">
        <v>1273</v>
      </c>
      <c r="AI2068">
        <v>1296</v>
      </c>
      <c r="AJ2068">
        <v>1322</v>
      </c>
      <c r="AM2068">
        <v>1696.8571428571429</v>
      </c>
      <c r="AN2068">
        <v>1311.1428571428571</v>
      </c>
      <c r="AP2068">
        <v>21</v>
      </c>
      <c r="AQ2068">
        <v>180</v>
      </c>
      <c r="AR2068"/>
      <c r="AS2068"/>
      <c r="BG2068">
        <v>0</v>
      </c>
      <c r="BH2068"/>
      <c r="BV2068">
        <v>0</v>
      </c>
      <c r="BW2068"/>
      <c r="CG2068">
        <v>0</v>
      </c>
      <c r="CH2068">
        <v>0</v>
      </c>
      <c r="CI2068"/>
      <c r="CJ2068">
        <v>1.4999999999999999E-2</v>
      </c>
      <c r="CQ2068" t="s">
        <v>174</v>
      </c>
      <c r="CR2068" t="s">
        <v>175</v>
      </c>
      <c r="CS2068">
        <v>0</v>
      </c>
    </row>
    <row r="2069" spans="1:97" x14ac:dyDescent="0.2">
      <c r="A2069">
        <v>2022</v>
      </c>
      <c r="B2069">
        <v>4</v>
      </c>
      <c r="C2069" s="262">
        <v>44655</v>
      </c>
      <c r="D2069">
        <v>384</v>
      </c>
      <c r="E2069">
        <v>557</v>
      </c>
      <c r="F2069">
        <v>3</v>
      </c>
      <c r="G2069" t="s">
        <v>189</v>
      </c>
      <c r="H2069" t="s">
        <v>190</v>
      </c>
      <c r="I2069" t="s">
        <v>160</v>
      </c>
      <c r="J2069">
        <v>1</v>
      </c>
      <c r="K2069">
        <v>6</v>
      </c>
      <c r="L2069">
        <v>182</v>
      </c>
      <c r="M2069">
        <v>171.262</v>
      </c>
      <c r="N2069">
        <v>194.922</v>
      </c>
      <c r="Y2069">
        <v>134</v>
      </c>
      <c r="AK2069">
        <v>129</v>
      </c>
      <c r="AL2069">
        <v>107</v>
      </c>
      <c r="AM2069"/>
      <c r="AN2069"/>
      <c r="AP2069">
        <v>21</v>
      </c>
      <c r="AQ2069">
        <v>180</v>
      </c>
      <c r="AR2069">
        <v>29.26829268292683</v>
      </c>
      <c r="AS2069">
        <v>29.26829268292683</v>
      </c>
      <c r="BG2069">
        <v>0</v>
      </c>
      <c r="BH2069"/>
      <c r="BV2069">
        <v>0</v>
      </c>
      <c r="BW2069"/>
      <c r="CG2069">
        <v>0</v>
      </c>
      <c r="CH2069">
        <v>0</v>
      </c>
      <c r="CI2069"/>
      <c r="CJ2069">
        <v>1.4999999999999999E-2</v>
      </c>
      <c r="CQ2069" t="s">
        <v>174</v>
      </c>
      <c r="CR2069" t="s">
        <v>175</v>
      </c>
      <c r="CS2069">
        <v>0</v>
      </c>
    </row>
    <row r="2070" spans="1:97" x14ac:dyDescent="0.2">
      <c r="A2070">
        <v>2022</v>
      </c>
      <c r="B2070">
        <v>4</v>
      </c>
      <c r="C2070" s="262">
        <v>44655</v>
      </c>
      <c r="D2070">
        <v>434</v>
      </c>
      <c r="E2070">
        <v>752</v>
      </c>
      <c r="F2070">
        <v>3</v>
      </c>
      <c r="K2070"/>
      <c r="AM2070"/>
      <c r="AN2070"/>
      <c r="AP2070"/>
      <c r="AQ2070"/>
      <c r="AR2070"/>
      <c r="AS2070"/>
      <c r="BG2070"/>
      <c r="BH2070"/>
      <c r="BV2070"/>
      <c r="BW2070"/>
      <c r="CG2070">
        <v>0</v>
      </c>
      <c r="CH2070"/>
      <c r="CI2070"/>
      <c r="CJ2070">
        <v>1.4999999999999999E-2</v>
      </c>
      <c r="CS2070">
        <v>0</v>
      </c>
    </row>
    <row r="2071" spans="1:97" x14ac:dyDescent="0.2">
      <c r="A2071">
        <v>2022</v>
      </c>
      <c r="B2071">
        <v>4</v>
      </c>
      <c r="C2071" s="262">
        <v>44655</v>
      </c>
      <c r="D2071">
        <v>18</v>
      </c>
      <c r="E2071">
        <v>49</v>
      </c>
      <c r="F2071">
        <v>4</v>
      </c>
      <c r="G2071" t="s">
        <v>291</v>
      </c>
      <c r="H2071" t="s">
        <v>292</v>
      </c>
      <c r="I2071" t="s">
        <v>221</v>
      </c>
      <c r="J2071">
        <v>2</v>
      </c>
      <c r="K2071">
        <v>3</v>
      </c>
      <c r="L2071">
        <v>100</v>
      </c>
      <c r="M2071">
        <v>95.5</v>
      </c>
      <c r="N2071">
        <v>104.5</v>
      </c>
      <c r="AM2071"/>
      <c r="AN2071"/>
      <c r="AP2071">
        <v>101</v>
      </c>
      <c r="AQ2071">
        <v>107</v>
      </c>
      <c r="AR2071"/>
      <c r="AS2071"/>
      <c r="BG2071">
        <v>0</v>
      </c>
      <c r="BH2071"/>
      <c r="BV2071">
        <v>0</v>
      </c>
      <c r="BW2071"/>
      <c r="CG2071">
        <v>0</v>
      </c>
      <c r="CH2071">
        <v>0</v>
      </c>
      <c r="CI2071"/>
      <c r="CJ2071">
        <v>1.4999999999999999E-2</v>
      </c>
      <c r="CQ2071" t="s">
        <v>174</v>
      </c>
      <c r="CR2071" t="s">
        <v>222</v>
      </c>
      <c r="CS2071">
        <v>0</v>
      </c>
    </row>
    <row r="2072" spans="1:97" x14ac:dyDescent="0.2">
      <c r="A2072">
        <v>2022</v>
      </c>
      <c r="B2072">
        <v>4</v>
      </c>
      <c r="C2072" s="262">
        <v>44655</v>
      </c>
      <c r="D2072">
        <v>18</v>
      </c>
      <c r="E2072">
        <v>50</v>
      </c>
      <c r="F2072">
        <v>4</v>
      </c>
      <c r="G2072" t="s">
        <v>294</v>
      </c>
      <c r="H2072" t="s">
        <v>295</v>
      </c>
      <c r="I2072" t="s">
        <v>221</v>
      </c>
      <c r="J2072">
        <v>2</v>
      </c>
      <c r="K2072">
        <v>3</v>
      </c>
      <c r="L2072">
        <v>54</v>
      </c>
      <c r="M2072">
        <v>51.57</v>
      </c>
      <c r="N2072">
        <v>56.43</v>
      </c>
      <c r="AM2072"/>
      <c r="AN2072"/>
      <c r="AP2072">
        <v>101</v>
      </c>
      <c r="AQ2072">
        <v>107</v>
      </c>
      <c r="AR2072"/>
      <c r="AS2072"/>
      <c r="BG2072">
        <v>0</v>
      </c>
      <c r="BH2072"/>
      <c r="BV2072">
        <v>0</v>
      </c>
      <c r="BW2072"/>
      <c r="CG2072">
        <v>0</v>
      </c>
      <c r="CH2072">
        <v>0</v>
      </c>
      <c r="CI2072"/>
      <c r="CJ2072">
        <v>1.4999999999999999E-2</v>
      </c>
      <c r="CQ2072" t="s">
        <v>174</v>
      </c>
      <c r="CR2072" t="s">
        <v>222</v>
      </c>
      <c r="CS2072">
        <v>0</v>
      </c>
    </row>
    <row r="2073" spans="1:97" x14ac:dyDescent="0.2">
      <c r="A2073">
        <v>2022</v>
      </c>
      <c r="B2073">
        <v>4</v>
      </c>
      <c r="C2073" s="262">
        <v>44655</v>
      </c>
      <c r="D2073">
        <v>376</v>
      </c>
      <c r="E2073">
        <v>438</v>
      </c>
      <c r="F2073">
        <v>4</v>
      </c>
      <c r="G2073" t="s">
        <v>197</v>
      </c>
      <c r="H2073" t="s">
        <v>198</v>
      </c>
      <c r="I2073" t="s">
        <v>160</v>
      </c>
      <c r="J2073">
        <v>3</v>
      </c>
      <c r="K2073">
        <v>2</v>
      </c>
      <c r="L2073">
        <v>335</v>
      </c>
      <c r="M2073">
        <v>315.23500000000001</v>
      </c>
      <c r="N2073">
        <v>358.78500000000003</v>
      </c>
      <c r="Y2073">
        <v>155</v>
      </c>
      <c r="AK2073">
        <v>155</v>
      </c>
      <c r="AL2073">
        <v>141</v>
      </c>
      <c r="AM2073"/>
      <c r="AN2073"/>
      <c r="AP2073">
        <v>75</v>
      </c>
      <c r="AQ2073">
        <v>144</v>
      </c>
      <c r="AR2073">
        <v>8</v>
      </c>
      <c r="AS2073">
        <v>8</v>
      </c>
      <c r="AW2073">
        <v>2</v>
      </c>
      <c r="AX2073">
        <v>1</v>
      </c>
      <c r="AY2073">
        <v>2</v>
      </c>
      <c r="AZ2073">
        <v>3</v>
      </c>
      <c r="BG2073">
        <v>0</v>
      </c>
      <c r="BH2073"/>
      <c r="BK2073">
        <v>1104</v>
      </c>
      <c r="BL2073">
        <v>1</v>
      </c>
      <c r="BM2073">
        <v>3</v>
      </c>
      <c r="BN2073">
        <v>6</v>
      </c>
      <c r="BV2073">
        <v>0</v>
      </c>
      <c r="BW2073">
        <v>1104</v>
      </c>
      <c r="BX2073">
        <v>1</v>
      </c>
      <c r="BY2073">
        <v>2</v>
      </c>
      <c r="BZ2073">
        <v>4</v>
      </c>
      <c r="CG2073">
        <v>0</v>
      </c>
      <c r="CH2073">
        <v>0</v>
      </c>
      <c r="CI2073"/>
      <c r="CJ2073">
        <v>1.4999999999999999E-2</v>
      </c>
      <c r="CQ2073" t="s">
        <v>174</v>
      </c>
      <c r="CR2073" t="s">
        <v>175</v>
      </c>
      <c r="CS2073">
        <v>0</v>
      </c>
    </row>
    <row r="2074" spans="1:97" x14ac:dyDescent="0.2">
      <c r="A2074">
        <v>2022</v>
      </c>
      <c r="B2074">
        <v>4</v>
      </c>
      <c r="C2074" s="262">
        <v>44655</v>
      </c>
      <c r="D2074">
        <v>375</v>
      </c>
      <c r="E2074">
        <v>437</v>
      </c>
      <c r="F2074">
        <v>5</v>
      </c>
      <c r="G2074" t="s">
        <v>250</v>
      </c>
      <c r="H2074" t="s">
        <v>251</v>
      </c>
      <c r="I2074" t="s">
        <v>160</v>
      </c>
      <c r="J2074">
        <v>4</v>
      </c>
      <c r="K2074">
        <v>2</v>
      </c>
      <c r="L2074">
        <v>168</v>
      </c>
      <c r="M2074">
        <v>158.08799999999999</v>
      </c>
      <c r="N2074">
        <v>179.928</v>
      </c>
      <c r="O2074">
        <v>254</v>
      </c>
      <c r="P2074">
        <v>259</v>
      </c>
      <c r="Q2074">
        <v>268</v>
      </c>
      <c r="T2074">
        <v>186</v>
      </c>
      <c r="U2074">
        <v>191</v>
      </c>
      <c r="V2074">
        <v>192</v>
      </c>
      <c r="Y2074">
        <v>120</v>
      </c>
      <c r="AB2074">
        <v>314</v>
      </c>
      <c r="AC2074">
        <v>264</v>
      </c>
      <c r="AD2074">
        <v>263</v>
      </c>
      <c r="AE2074">
        <v>241</v>
      </c>
      <c r="AG2074">
        <v>190</v>
      </c>
      <c r="AH2074">
        <v>182</v>
      </c>
      <c r="AI2074">
        <v>181</v>
      </c>
      <c r="AJ2074">
        <v>181</v>
      </c>
      <c r="AK2074">
        <v>127</v>
      </c>
      <c r="AL2074">
        <v>122</v>
      </c>
      <c r="AM2074">
        <v>266.14285714285722</v>
      </c>
      <c r="AN2074">
        <v>186.14285714285711</v>
      </c>
      <c r="AP2074">
        <v>120</v>
      </c>
      <c r="AQ2074">
        <v>120</v>
      </c>
      <c r="AR2074">
        <v>7.3170731707317076</v>
      </c>
      <c r="AS2074">
        <v>7.3170731707317076</v>
      </c>
      <c r="AW2074">
        <v>4</v>
      </c>
      <c r="AX2074">
        <v>3</v>
      </c>
      <c r="AY2074">
        <v>3</v>
      </c>
      <c r="BG2074">
        <v>0</v>
      </c>
      <c r="BH2074"/>
      <c r="BK2074">
        <v>1725</v>
      </c>
      <c r="BL2074">
        <v>3</v>
      </c>
      <c r="BM2074">
        <v>2</v>
      </c>
      <c r="BN2074">
        <v>5</v>
      </c>
      <c r="BS2074">
        <v>3</v>
      </c>
      <c r="BV2074">
        <v>0</v>
      </c>
      <c r="BW2074">
        <v>1725</v>
      </c>
      <c r="BX2074">
        <v>3</v>
      </c>
      <c r="BY2074">
        <v>2</v>
      </c>
      <c r="BZ2074">
        <v>4</v>
      </c>
      <c r="CG2074">
        <v>0</v>
      </c>
      <c r="CH2074">
        <v>0</v>
      </c>
      <c r="CI2074"/>
      <c r="CJ2074">
        <v>1.4999999999999999E-2</v>
      </c>
      <c r="CQ2074" t="s">
        <v>174</v>
      </c>
      <c r="CR2074" t="s">
        <v>175</v>
      </c>
      <c r="CS2074">
        <v>0</v>
      </c>
    </row>
    <row r="2075" spans="1:97" x14ac:dyDescent="0.2">
      <c r="A2075">
        <v>2022</v>
      </c>
      <c r="B2075">
        <v>4</v>
      </c>
      <c r="C2075" s="262">
        <v>44655</v>
      </c>
      <c r="D2075">
        <v>376</v>
      </c>
      <c r="E2075">
        <v>438</v>
      </c>
      <c r="F2075">
        <v>5</v>
      </c>
      <c r="G2075" t="s">
        <v>197</v>
      </c>
      <c r="H2075" t="s">
        <v>198</v>
      </c>
      <c r="I2075" t="s">
        <v>160</v>
      </c>
      <c r="J2075">
        <v>3</v>
      </c>
      <c r="K2075">
        <v>2</v>
      </c>
      <c r="L2075">
        <v>335</v>
      </c>
      <c r="M2075">
        <v>315.23500000000001</v>
      </c>
      <c r="N2075">
        <v>358.78500000000003</v>
      </c>
      <c r="O2075">
        <v>441</v>
      </c>
      <c r="P2075">
        <v>442</v>
      </c>
      <c r="Q2075">
        <v>400</v>
      </c>
      <c r="T2075">
        <v>359</v>
      </c>
      <c r="U2075">
        <v>382</v>
      </c>
      <c r="V2075">
        <v>344</v>
      </c>
      <c r="AB2075">
        <v>487</v>
      </c>
      <c r="AC2075">
        <v>442</v>
      </c>
      <c r="AD2075">
        <v>447</v>
      </c>
      <c r="AE2075">
        <v>461</v>
      </c>
      <c r="AG2075">
        <v>360</v>
      </c>
      <c r="AH2075">
        <v>346</v>
      </c>
      <c r="AI2075">
        <v>352</v>
      </c>
      <c r="AJ2075">
        <v>356</v>
      </c>
      <c r="AM2075">
        <v>445.71428571428572</v>
      </c>
      <c r="AN2075">
        <v>357</v>
      </c>
      <c r="AP2075">
        <v>75</v>
      </c>
      <c r="AQ2075">
        <v>144</v>
      </c>
      <c r="AR2075"/>
      <c r="AS2075"/>
      <c r="BG2075">
        <v>0</v>
      </c>
      <c r="BH2075"/>
      <c r="BV2075">
        <v>0</v>
      </c>
      <c r="BW2075"/>
      <c r="CG2075">
        <v>0</v>
      </c>
      <c r="CH2075">
        <v>0</v>
      </c>
      <c r="CI2075"/>
      <c r="CJ2075">
        <v>1.4999999999999999E-2</v>
      </c>
      <c r="CQ2075" t="s">
        <v>174</v>
      </c>
      <c r="CR2075" t="s">
        <v>175</v>
      </c>
      <c r="CS2075">
        <v>0</v>
      </c>
    </row>
    <row r="2076" spans="1:97" x14ac:dyDescent="0.2">
      <c r="A2076">
        <v>2022</v>
      </c>
      <c r="B2076">
        <v>4</v>
      </c>
      <c r="C2076" s="262">
        <v>44655</v>
      </c>
      <c r="D2076">
        <v>47</v>
      </c>
      <c r="E2076">
        <v>122</v>
      </c>
      <c r="F2076">
        <v>6</v>
      </c>
      <c r="G2076" t="s">
        <v>224</v>
      </c>
      <c r="H2076" t="s">
        <v>225</v>
      </c>
      <c r="I2076" t="s">
        <v>221</v>
      </c>
      <c r="J2076">
        <v>2</v>
      </c>
      <c r="K2076">
        <v>1</v>
      </c>
      <c r="L2076">
        <v>280</v>
      </c>
      <c r="M2076">
        <v>267.39999999999998</v>
      </c>
      <c r="N2076">
        <v>292.60000000000002</v>
      </c>
      <c r="O2076">
        <v>331</v>
      </c>
      <c r="P2076">
        <v>336</v>
      </c>
      <c r="Q2076">
        <v>330</v>
      </c>
      <c r="T2076">
        <v>288</v>
      </c>
      <c r="U2076">
        <v>290</v>
      </c>
      <c r="V2076">
        <v>285</v>
      </c>
      <c r="Y2076">
        <v>97</v>
      </c>
      <c r="AB2076">
        <v>392</v>
      </c>
      <c r="AC2076">
        <v>348</v>
      </c>
      <c r="AD2076">
        <v>367</v>
      </c>
      <c r="AE2076">
        <v>370</v>
      </c>
      <c r="AG2076">
        <v>297</v>
      </c>
      <c r="AH2076">
        <v>283</v>
      </c>
      <c r="AI2076">
        <v>290</v>
      </c>
      <c r="AJ2076">
        <v>292</v>
      </c>
      <c r="AK2076">
        <v>110</v>
      </c>
      <c r="AL2076">
        <v>110</v>
      </c>
      <c r="AM2076">
        <v>353.42857142857139</v>
      </c>
      <c r="AN2076">
        <v>289.28571428571428</v>
      </c>
      <c r="AP2076">
        <v>64</v>
      </c>
      <c r="AQ2076">
        <v>113</v>
      </c>
      <c r="AR2076">
        <v>17.142857142857139</v>
      </c>
      <c r="AS2076">
        <v>17.142857142857139</v>
      </c>
      <c r="AW2076">
        <v>2</v>
      </c>
      <c r="AX2076">
        <v>1</v>
      </c>
      <c r="AY2076">
        <v>1</v>
      </c>
      <c r="BG2076">
        <v>0</v>
      </c>
      <c r="BH2076"/>
      <c r="BM2076">
        <v>2</v>
      </c>
      <c r="BN2076">
        <v>3</v>
      </c>
      <c r="BV2076">
        <v>0</v>
      </c>
      <c r="BW2076"/>
      <c r="BY2076">
        <v>3</v>
      </c>
      <c r="BZ2076">
        <v>4</v>
      </c>
      <c r="CG2076">
        <v>0</v>
      </c>
      <c r="CH2076">
        <v>0</v>
      </c>
      <c r="CI2076"/>
      <c r="CJ2076">
        <v>1.4999999999999999E-2</v>
      </c>
      <c r="CQ2076" t="s">
        <v>174</v>
      </c>
      <c r="CR2076" t="s">
        <v>222</v>
      </c>
      <c r="CS2076">
        <v>0</v>
      </c>
    </row>
    <row r="2077" spans="1:97" x14ac:dyDescent="0.2">
      <c r="A2077">
        <v>2022</v>
      </c>
      <c r="B2077">
        <v>4</v>
      </c>
      <c r="C2077" s="262">
        <v>44655</v>
      </c>
      <c r="D2077">
        <v>388</v>
      </c>
      <c r="E2077">
        <v>564</v>
      </c>
      <c r="F2077">
        <v>7</v>
      </c>
      <c r="G2077" t="s">
        <v>410</v>
      </c>
      <c r="H2077" t="s">
        <v>411</v>
      </c>
      <c r="I2077" t="s">
        <v>160</v>
      </c>
      <c r="J2077">
        <v>3</v>
      </c>
      <c r="K2077">
        <v>4</v>
      </c>
      <c r="L2077">
        <v>119</v>
      </c>
      <c r="M2077">
        <v>109.48</v>
      </c>
      <c r="N2077">
        <v>128.52000000000001</v>
      </c>
      <c r="O2077">
        <v>157</v>
      </c>
      <c r="P2077">
        <v>162</v>
      </c>
      <c r="Q2077">
        <v>145</v>
      </c>
      <c r="T2077">
        <v>116</v>
      </c>
      <c r="U2077">
        <v>116</v>
      </c>
      <c r="V2077">
        <v>112</v>
      </c>
      <c r="AB2077">
        <v>170</v>
      </c>
      <c r="AC2077">
        <v>155</v>
      </c>
      <c r="AD2077">
        <v>151</v>
      </c>
      <c r="AE2077">
        <v>160</v>
      </c>
      <c r="AG2077">
        <v>116</v>
      </c>
      <c r="AH2077">
        <v>118</v>
      </c>
      <c r="AI2077">
        <v>120</v>
      </c>
      <c r="AJ2077">
        <v>117</v>
      </c>
      <c r="AM2077">
        <v>157.14285714285711</v>
      </c>
      <c r="AN2077">
        <v>116.4285714285714</v>
      </c>
      <c r="AP2077">
        <v>83</v>
      </c>
      <c r="AQ2077">
        <v>130</v>
      </c>
      <c r="AR2077"/>
      <c r="AS2077"/>
      <c r="AW2077">
        <v>3</v>
      </c>
      <c r="AX2077">
        <v>6</v>
      </c>
      <c r="AY2077">
        <v>4</v>
      </c>
      <c r="AZ2077">
        <v>6</v>
      </c>
      <c r="BG2077">
        <v>0</v>
      </c>
      <c r="BH2077"/>
      <c r="BL2077">
        <v>2</v>
      </c>
      <c r="BM2077">
        <v>2</v>
      </c>
      <c r="BN2077">
        <v>5</v>
      </c>
      <c r="BV2077">
        <v>0</v>
      </c>
      <c r="BW2077"/>
      <c r="BX2077">
        <v>1</v>
      </c>
      <c r="BY2077">
        <v>2</v>
      </c>
      <c r="BZ2077">
        <v>2</v>
      </c>
      <c r="CG2077">
        <v>0</v>
      </c>
      <c r="CH2077">
        <v>0</v>
      </c>
      <c r="CI2077"/>
      <c r="CJ2077">
        <v>1.4999999999999999E-2</v>
      </c>
      <c r="CQ2077" t="s">
        <v>380</v>
      </c>
      <c r="CR2077" t="s">
        <v>381</v>
      </c>
      <c r="CS2077">
        <v>0</v>
      </c>
    </row>
    <row r="2078" spans="1:97" x14ac:dyDescent="0.2">
      <c r="A2078">
        <v>2022</v>
      </c>
      <c r="B2078">
        <v>4</v>
      </c>
      <c r="C2078" s="262">
        <v>44655</v>
      </c>
      <c r="D2078">
        <v>388</v>
      </c>
      <c r="E2078">
        <v>565</v>
      </c>
      <c r="F2078">
        <v>7</v>
      </c>
      <c r="G2078" t="s">
        <v>412</v>
      </c>
      <c r="H2078" t="s">
        <v>413</v>
      </c>
      <c r="I2078" t="s">
        <v>160</v>
      </c>
      <c r="J2078">
        <v>3</v>
      </c>
      <c r="K2078">
        <v>4</v>
      </c>
      <c r="L2078">
        <v>91</v>
      </c>
      <c r="M2078">
        <v>83.72</v>
      </c>
      <c r="N2078">
        <v>98.28</v>
      </c>
      <c r="O2078">
        <v>116</v>
      </c>
      <c r="P2078">
        <v>119</v>
      </c>
      <c r="Q2078">
        <v>110</v>
      </c>
      <c r="T2078">
        <v>90</v>
      </c>
      <c r="U2078">
        <v>87</v>
      </c>
      <c r="V2078">
        <v>84</v>
      </c>
      <c r="AB2078">
        <v>135</v>
      </c>
      <c r="AC2078">
        <v>107</v>
      </c>
      <c r="AD2078">
        <v>113</v>
      </c>
      <c r="AE2078">
        <v>122</v>
      </c>
      <c r="AG2078">
        <v>89</v>
      </c>
      <c r="AH2078">
        <v>80</v>
      </c>
      <c r="AI2078">
        <v>91</v>
      </c>
      <c r="AJ2078">
        <v>90</v>
      </c>
      <c r="AM2078">
        <v>117.4285714285714</v>
      </c>
      <c r="AN2078">
        <v>87.285714285714292</v>
      </c>
      <c r="AP2078">
        <v>83</v>
      </c>
      <c r="AQ2078">
        <v>130</v>
      </c>
      <c r="AR2078"/>
      <c r="AS2078"/>
      <c r="BG2078">
        <v>0</v>
      </c>
      <c r="BH2078"/>
      <c r="BV2078">
        <v>0</v>
      </c>
      <c r="BW2078"/>
      <c r="CG2078">
        <v>0</v>
      </c>
      <c r="CH2078">
        <v>0</v>
      </c>
      <c r="CI2078"/>
      <c r="CJ2078">
        <v>1.4999999999999999E-2</v>
      </c>
      <c r="CQ2078" t="s">
        <v>380</v>
      </c>
      <c r="CR2078" t="s">
        <v>381</v>
      </c>
      <c r="CS2078">
        <v>0</v>
      </c>
    </row>
    <row r="2079" spans="1:97" x14ac:dyDescent="0.2">
      <c r="A2079">
        <v>2022</v>
      </c>
      <c r="B2079">
        <v>4</v>
      </c>
      <c r="C2079" s="262">
        <v>44655</v>
      </c>
      <c r="D2079">
        <v>388</v>
      </c>
      <c r="E2079">
        <v>566</v>
      </c>
      <c r="F2079">
        <v>7</v>
      </c>
      <c r="G2079" t="s">
        <v>414</v>
      </c>
      <c r="H2079" t="s">
        <v>415</v>
      </c>
      <c r="I2079" t="s">
        <v>160</v>
      </c>
      <c r="J2079">
        <v>3</v>
      </c>
      <c r="K2079">
        <v>4</v>
      </c>
      <c r="L2079">
        <v>34</v>
      </c>
      <c r="M2079">
        <v>31.28</v>
      </c>
      <c r="N2079">
        <v>36.72</v>
      </c>
      <c r="O2079">
        <v>60</v>
      </c>
      <c r="P2079">
        <v>58</v>
      </c>
      <c r="Q2079">
        <v>64</v>
      </c>
      <c r="T2079">
        <v>40</v>
      </c>
      <c r="U2079">
        <v>38</v>
      </c>
      <c r="V2079">
        <v>40</v>
      </c>
      <c r="Y2079">
        <v>141</v>
      </c>
      <c r="AB2079">
        <v>36</v>
      </c>
      <c r="AC2079">
        <v>30</v>
      </c>
      <c r="AD2079">
        <v>33</v>
      </c>
      <c r="AE2079">
        <v>40</v>
      </c>
      <c r="AG2079">
        <v>22</v>
      </c>
      <c r="AH2079">
        <v>22</v>
      </c>
      <c r="AI2079">
        <v>27</v>
      </c>
      <c r="AJ2079">
        <v>30</v>
      </c>
      <c r="AK2079">
        <v>131</v>
      </c>
      <c r="AL2079">
        <v>130</v>
      </c>
      <c r="AM2079">
        <v>45.857142857142847</v>
      </c>
      <c r="AN2079">
        <v>31.285714285714281</v>
      </c>
      <c r="AP2079">
        <v>83</v>
      </c>
      <c r="AQ2079">
        <v>130</v>
      </c>
      <c r="AR2079">
        <v>8.9552238805970141</v>
      </c>
      <c r="AS2079">
        <v>8.9552238805970141</v>
      </c>
      <c r="BG2079">
        <v>0</v>
      </c>
      <c r="BH2079"/>
      <c r="BV2079">
        <v>0</v>
      </c>
      <c r="BW2079"/>
      <c r="CG2079">
        <v>0</v>
      </c>
      <c r="CH2079">
        <v>0</v>
      </c>
      <c r="CI2079"/>
      <c r="CJ2079">
        <v>1.4999999999999999E-2</v>
      </c>
      <c r="CQ2079" t="s">
        <v>380</v>
      </c>
      <c r="CR2079" t="s">
        <v>381</v>
      </c>
      <c r="CS2079">
        <v>0</v>
      </c>
    </row>
    <row r="2080" spans="1:97" x14ac:dyDescent="0.2">
      <c r="A2080">
        <v>2022</v>
      </c>
      <c r="B2080">
        <v>4</v>
      </c>
      <c r="C2080" s="262">
        <v>44655</v>
      </c>
      <c r="D2080">
        <v>295</v>
      </c>
      <c r="E2080">
        <v>219</v>
      </c>
      <c r="F2080">
        <v>8</v>
      </c>
      <c r="G2080" t="s">
        <v>195</v>
      </c>
      <c r="H2080" t="s">
        <v>196</v>
      </c>
      <c r="I2080" t="s">
        <v>160</v>
      </c>
      <c r="J2080">
        <v>6</v>
      </c>
      <c r="K2080">
        <v>1</v>
      </c>
      <c r="L2080">
        <v>114</v>
      </c>
      <c r="M2080">
        <v>106.02</v>
      </c>
      <c r="N2080">
        <v>121.98</v>
      </c>
      <c r="AM2080"/>
      <c r="AN2080"/>
      <c r="AP2080">
        <v>238</v>
      </c>
      <c r="AQ2080">
        <v>91</v>
      </c>
      <c r="AR2080"/>
      <c r="AS2080"/>
      <c r="BG2080">
        <v>0</v>
      </c>
      <c r="BH2080"/>
      <c r="BV2080">
        <v>0</v>
      </c>
      <c r="BW2080"/>
      <c r="CG2080">
        <v>0</v>
      </c>
      <c r="CH2080">
        <v>0</v>
      </c>
      <c r="CI2080"/>
      <c r="CJ2080">
        <v>1.4999999999999999E-2</v>
      </c>
      <c r="CQ2080" t="s">
        <v>165</v>
      </c>
      <c r="CR2080" t="s">
        <v>165</v>
      </c>
      <c r="CS2080">
        <v>0</v>
      </c>
    </row>
    <row r="2081" spans="1:97" x14ac:dyDescent="0.2">
      <c r="A2081">
        <v>2022</v>
      </c>
      <c r="B2081">
        <v>4</v>
      </c>
      <c r="C2081" s="262">
        <v>44655</v>
      </c>
      <c r="D2081">
        <v>301</v>
      </c>
      <c r="E2081">
        <v>225</v>
      </c>
      <c r="F2081">
        <v>8</v>
      </c>
      <c r="G2081" t="s">
        <v>297</v>
      </c>
      <c r="H2081" t="s">
        <v>298</v>
      </c>
      <c r="I2081" t="s">
        <v>160</v>
      </c>
      <c r="J2081">
        <v>6</v>
      </c>
      <c r="K2081">
        <v>1</v>
      </c>
      <c r="L2081">
        <v>372</v>
      </c>
      <c r="M2081">
        <v>345.96</v>
      </c>
      <c r="N2081">
        <v>398.04</v>
      </c>
      <c r="AM2081"/>
      <c r="AN2081"/>
      <c r="AP2081">
        <v>169</v>
      </c>
      <c r="AQ2081">
        <v>128</v>
      </c>
      <c r="AR2081"/>
      <c r="AS2081"/>
      <c r="BG2081">
        <v>0</v>
      </c>
      <c r="BH2081"/>
      <c r="BV2081">
        <v>0</v>
      </c>
      <c r="BW2081"/>
      <c r="CG2081">
        <v>0</v>
      </c>
      <c r="CH2081">
        <v>0</v>
      </c>
      <c r="CI2081"/>
      <c r="CJ2081">
        <v>1.4999999999999999E-2</v>
      </c>
      <c r="CQ2081" t="s">
        <v>165</v>
      </c>
      <c r="CR2081" t="s">
        <v>165</v>
      </c>
      <c r="CS2081">
        <v>0</v>
      </c>
    </row>
    <row r="2082" spans="1:97" x14ac:dyDescent="0.2">
      <c r="A2082">
        <v>2022</v>
      </c>
      <c r="B2082">
        <v>4</v>
      </c>
      <c r="C2082" s="262">
        <v>44655</v>
      </c>
      <c r="D2082">
        <v>380</v>
      </c>
      <c r="E2082">
        <v>443</v>
      </c>
      <c r="F2082">
        <v>8</v>
      </c>
      <c r="G2082" t="s">
        <v>450</v>
      </c>
      <c r="H2082" t="s">
        <v>451</v>
      </c>
      <c r="I2082" t="s">
        <v>160</v>
      </c>
      <c r="J2082">
        <v>4</v>
      </c>
      <c r="K2082">
        <v>2</v>
      </c>
      <c r="L2082">
        <v>184</v>
      </c>
      <c r="M2082">
        <v>177.00800000000001</v>
      </c>
      <c r="N2082">
        <v>195.04</v>
      </c>
      <c r="O2082">
        <v>330</v>
      </c>
      <c r="P2082">
        <v>324</v>
      </c>
      <c r="Q2082">
        <v>285</v>
      </c>
      <c r="T2082">
        <v>194</v>
      </c>
      <c r="U2082">
        <v>200</v>
      </c>
      <c r="V2082">
        <v>192</v>
      </c>
      <c r="AB2082">
        <v>305</v>
      </c>
      <c r="AC2082">
        <v>286</v>
      </c>
      <c r="AD2082">
        <v>278</v>
      </c>
      <c r="AE2082">
        <v>290</v>
      </c>
      <c r="AG2082">
        <v>206</v>
      </c>
      <c r="AH2082">
        <v>182</v>
      </c>
      <c r="AI2082">
        <v>187</v>
      </c>
      <c r="AJ2082">
        <v>195</v>
      </c>
      <c r="AM2082">
        <v>299.71428571428572</v>
      </c>
      <c r="AN2082">
        <v>193.71428571428569</v>
      </c>
      <c r="AP2082">
        <v>90</v>
      </c>
      <c r="AQ2082">
        <v>160</v>
      </c>
      <c r="AR2082"/>
      <c r="AS2082"/>
      <c r="AV2082">
        <v>1368</v>
      </c>
      <c r="AW2082">
        <v>12</v>
      </c>
      <c r="AX2082">
        <v>15</v>
      </c>
      <c r="AY2082">
        <v>10</v>
      </c>
      <c r="AZ2082">
        <v>2</v>
      </c>
      <c r="BA2082">
        <v>6</v>
      </c>
      <c r="BG2082">
        <v>0</v>
      </c>
      <c r="BH2082">
        <v>1368</v>
      </c>
      <c r="BL2082">
        <v>2</v>
      </c>
      <c r="BM2082">
        <v>8</v>
      </c>
      <c r="BN2082">
        <v>6</v>
      </c>
      <c r="BO2082">
        <v>3</v>
      </c>
      <c r="BV2082">
        <v>0</v>
      </c>
      <c r="BW2082"/>
      <c r="BX2082">
        <v>7</v>
      </c>
      <c r="BY2082">
        <v>11</v>
      </c>
      <c r="BZ2082">
        <v>8</v>
      </c>
      <c r="CA2082">
        <v>2</v>
      </c>
      <c r="CG2082">
        <v>0</v>
      </c>
      <c r="CH2082">
        <v>0</v>
      </c>
      <c r="CI2082"/>
      <c r="CJ2082">
        <v>1.4999999999999999E-2</v>
      </c>
      <c r="CQ2082" t="s">
        <v>380</v>
      </c>
      <c r="CR2082" t="s">
        <v>381</v>
      </c>
      <c r="CS2082">
        <v>0</v>
      </c>
    </row>
    <row r="2083" spans="1:97" x14ac:dyDescent="0.2">
      <c r="A2083">
        <v>2022</v>
      </c>
      <c r="B2083">
        <v>4</v>
      </c>
      <c r="C2083" s="262">
        <v>44655</v>
      </c>
      <c r="D2083">
        <v>380</v>
      </c>
      <c r="E2083">
        <v>444</v>
      </c>
      <c r="F2083">
        <v>8</v>
      </c>
      <c r="G2083" t="s">
        <v>452</v>
      </c>
      <c r="H2083" t="s">
        <v>453</v>
      </c>
      <c r="I2083" t="s">
        <v>160</v>
      </c>
      <c r="J2083">
        <v>4</v>
      </c>
      <c r="K2083">
        <v>2</v>
      </c>
      <c r="L2083">
        <v>166</v>
      </c>
      <c r="M2083">
        <v>159.02799999999999</v>
      </c>
      <c r="N2083">
        <v>175.96</v>
      </c>
      <c r="O2083">
        <v>285</v>
      </c>
      <c r="P2083">
        <v>287</v>
      </c>
      <c r="Q2083">
        <v>261</v>
      </c>
      <c r="T2083">
        <v>181</v>
      </c>
      <c r="U2083">
        <v>180</v>
      </c>
      <c r="V2083">
        <v>191</v>
      </c>
      <c r="Y2083">
        <v>155</v>
      </c>
      <c r="AB2083">
        <v>281</v>
      </c>
      <c r="AC2083">
        <v>263</v>
      </c>
      <c r="AD2083">
        <v>256</v>
      </c>
      <c r="AE2083">
        <v>264</v>
      </c>
      <c r="AG2083">
        <v>180</v>
      </c>
      <c r="AH2083">
        <v>170</v>
      </c>
      <c r="AI2083">
        <v>169</v>
      </c>
      <c r="AJ2083">
        <v>163</v>
      </c>
      <c r="AK2083">
        <v>149</v>
      </c>
      <c r="AL2083">
        <v>152</v>
      </c>
      <c r="AM2083">
        <v>271</v>
      </c>
      <c r="AN2083">
        <v>176.28571428571431</v>
      </c>
      <c r="AP2083">
        <v>90</v>
      </c>
      <c r="AQ2083">
        <v>160</v>
      </c>
      <c r="AR2083">
        <v>5.9210526315789478</v>
      </c>
      <c r="AS2083">
        <v>5.9210526315789478</v>
      </c>
      <c r="BG2083">
        <v>0</v>
      </c>
      <c r="BH2083"/>
      <c r="BV2083">
        <v>0</v>
      </c>
      <c r="BW2083"/>
      <c r="CG2083">
        <v>0</v>
      </c>
      <c r="CH2083">
        <v>0</v>
      </c>
      <c r="CI2083"/>
      <c r="CJ2083">
        <v>1.4999999999999999E-2</v>
      </c>
      <c r="CQ2083" t="s">
        <v>380</v>
      </c>
      <c r="CR2083" t="s">
        <v>381</v>
      </c>
      <c r="CS2083">
        <v>0</v>
      </c>
    </row>
    <row r="2084" spans="1:97" x14ac:dyDescent="0.2">
      <c r="A2084">
        <v>2022</v>
      </c>
      <c r="B2084">
        <v>4</v>
      </c>
      <c r="C2084" s="262">
        <v>44655</v>
      </c>
      <c r="D2084">
        <v>434</v>
      </c>
      <c r="E2084">
        <v>751</v>
      </c>
      <c r="F2084">
        <v>8</v>
      </c>
      <c r="G2084" t="s">
        <v>193</v>
      </c>
      <c r="H2084" t="s">
        <v>194</v>
      </c>
      <c r="I2084" t="s">
        <v>160</v>
      </c>
      <c r="J2084">
        <v>1</v>
      </c>
      <c r="K2084">
        <v>4</v>
      </c>
      <c r="L2084">
        <v>1009</v>
      </c>
      <c r="M2084">
        <v>949.46900000000005</v>
      </c>
      <c r="N2084">
        <v>1080.6389999999999</v>
      </c>
      <c r="AM2084"/>
      <c r="AN2084"/>
      <c r="AP2084">
        <v>20</v>
      </c>
      <c r="AQ2084">
        <v>180</v>
      </c>
      <c r="AR2084"/>
      <c r="AS2084"/>
      <c r="BG2084">
        <v>0</v>
      </c>
      <c r="BH2084"/>
      <c r="BV2084">
        <v>0</v>
      </c>
      <c r="BW2084"/>
      <c r="CG2084">
        <v>0</v>
      </c>
      <c r="CH2084">
        <v>0</v>
      </c>
      <c r="CI2084"/>
      <c r="CJ2084">
        <v>1.4999999999999999E-2</v>
      </c>
      <c r="CQ2084" t="s">
        <v>174</v>
      </c>
      <c r="CR2084" t="s">
        <v>175</v>
      </c>
      <c r="CS2084">
        <v>0</v>
      </c>
    </row>
    <row r="2085" spans="1:97" x14ac:dyDescent="0.2">
      <c r="A2085">
        <v>2022</v>
      </c>
      <c r="B2085">
        <v>4</v>
      </c>
      <c r="C2085" s="262">
        <v>44655</v>
      </c>
      <c r="D2085">
        <v>434</v>
      </c>
      <c r="E2085">
        <v>752</v>
      </c>
      <c r="F2085">
        <v>8</v>
      </c>
      <c r="K2085"/>
      <c r="AM2085"/>
      <c r="AN2085"/>
      <c r="AP2085"/>
      <c r="AQ2085"/>
      <c r="AR2085"/>
      <c r="AS2085"/>
      <c r="BG2085"/>
      <c r="BH2085"/>
      <c r="BV2085"/>
      <c r="BW2085"/>
      <c r="CG2085">
        <v>0</v>
      </c>
      <c r="CH2085"/>
      <c r="CI2085"/>
      <c r="CJ2085">
        <v>1.4999999999999999E-2</v>
      </c>
      <c r="CS2085">
        <v>0</v>
      </c>
    </row>
    <row r="2086" spans="1:97" x14ac:dyDescent="0.2">
      <c r="A2086">
        <v>2022</v>
      </c>
      <c r="B2086">
        <v>4</v>
      </c>
      <c r="C2086" s="262">
        <v>44655</v>
      </c>
      <c r="D2086">
        <v>227</v>
      </c>
      <c r="E2086">
        <v>155</v>
      </c>
      <c r="F2086">
        <v>28</v>
      </c>
      <c r="G2086" t="s">
        <v>315</v>
      </c>
      <c r="H2086" t="s">
        <v>316</v>
      </c>
      <c r="I2086" t="s">
        <v>317</v>
      </c>
      <c r="J2086">
        <v>3</v>
      </c>
      <c r="K2086">
        <v>2</v>
      </c>
      <c r="L2086">
        <v>122</v>
      </c>
      <c r="M2086">
        <v>113.46</v>
      </c>
      <c r="N2086">
        <v>130.54</v>
      </c>
      <c r="O2086">
        <v>250</v>
      </c>
      <c r="P2086">
        <v>191</v>
      </c>
      <c r="Q2086">
        <v>188</v>
      </c>
      <c r="T2086">
        <v>138</v>
      </c>
      <c r="U2086">
        <v>132</v>
      </c>
      <c r="V2086">
        <v>141</v>
      </c>
      <c r="Y2086">
        <v>98</v>
      </c>
      <c r="AM2086">
        <v>209.66666666666671</v>
      </c>
      <c r="AN2086">
        <v>137</v>
      </c>
      <c r="AP2086">
        <v>80</v>
      </c>
      <c r="AQ2086">
        <v>135</v>
      </c>
      <c r="AR2086">
        <v>12.244897959183669</v>
      </c>
      <c r="AS2086">
        <v>12.244897959183669</v>
      </c>
      <c r="AV2086">
        <v>480</v>
      </c>
      <c r="AW2086">
        <v>3</v>
      </c>
      <c r="AX2086">
        <v>4</v>
      </c>
      <c r="AY2086">
        <v>1</v>
      </c>
      <c r="BG2086">
        <v>0</v>
      </c>
      <c r="BH2086">
        <v>480</v>
      </c>
      <c r="BK2086">
        <v>864</v>
      </c>
      <c r="BV2086">
        <v>0</v>
      </c>
      <c r="BW2086">
        <v>864</v>
      </c>
      <c r="CG2086">
        <v>0</v>
      </c>
      <c r="CH2086">
        <v>0</v>
      </c>
      <c r="CI2086">
        <v>1344</v>
      </c>
      <c r="CJ2086">
        <v>0.02</v>
      </c>
      <c r="CQ2086" t="s">
        <v>169</v>
      </c>
      <c r="CR2086" t="s">
        <v>170</v>
      </c>
      <c r="CS2086">
        <v>0</v>
      </c>
    </row>
    <row r="2087" spans="1:97" x14ac:dyDescent="0.2">
      <c r="A2087">
        <v>2022</v>
      </c>
      <c r="B2087">
        <v>4</v>
      </c>
      <c r="C2087" s="262">
        <v>44655</v>
      </c>
      <c r="D2087">
        <v>433</v>
      </c>
      <c r="E2087">
        <v>452</v>
      </c>
      <c r="F2087">
        <v>46</v>
      </c>
      <c r="G2087" t="s">
        <v>474</v>
      </c>
      <c r="H2087" t="s">
        <v>475</v>
      </c>
      <c r="I2087" t="s">
        <v>201</v>
      </c>
      <c r="J2087">
        <v>4</v>
      </c>
      <c r="K2087">
        <v>2</v>
      </c>
      <c r="L2087">
        <v>270</v>
      </c>
      <c r="M2087">
        <v>251.1</v>
      </c>
      <c r="N2087">
        <v>288.89999999999998</v>
      </c>
      <c r="AM2087"/>
      <c r="AN2087"/>
      <c r="AP2087">
        <v>96</v>
      </c>
      <c r="AQ2087">
        <v>150</v>
      </c>
      <c r="AR2087"/>
      <c r="AS2087"/>
      <c r="BG2087">
        <v>0</v>
      </c>
      <c r="BH2087"/>
      <c r="BV2087">
        <v>0</v>
      </c>
      <c r="BW2087"/>
      <c r="CG2087">
        <v>0</v>
      </c>
      <c r="CH2087">
        <v>0</v>
      </c>
      <c r="CI2087"/>
      <c r="CJ2087">
        <v>0.02</v>
      </c>
      <c r="CQ2087" t="s">
        <v>169</v>
      </c>
      <c r="CR2087" t="s">
        <v>170</v>
      </c>
      <c r="CS2087">
        <v>0</v>
      </c>
    </row>
    <row r="2088" spans="1:97" x14ac:dyDescent="0.2">
      <c r="A2088">
        <v>2022</v>
      </c>
      <c r="B2088">
        <v>4</v>
      </c>
      <c r="C2088" s="262">
        <v>44655</v>
      </c>
      <c r="D2088">
        <v>433</v>
      </c>
      <c r="E2088">
        <v>453</v>
      </c>
      <c r="F2088">
        <v>46</v>
      </c>
      <c r="G2088" t="s">
        <v>472</v>
      </c>
      <c r="H2088" t="s">
        <v>473</v>
      </c>
      <c r="I2088" t="s">
        <v>201</v>
      </c>
      <c r="J2088">
        <v>4</v>
      </c>
      <c r="K2088">
        <v>2</v>
      </c>
      <c r="L2088">
        <v>175</v>
      </c>
      <c r="M2088">
        <v>162.75</v>
      </c>
      <c r="N2088">
        <v>187.25</v>
      </c>
      <c r="AM2088"/>
      <c r="AN2088"/>
      <c r="AP2088">
        <v>96</v>
      </c>
      <c r="AQ2088">
        <v>150</v>
      </c>
      <c r="AR2088"/>
      <c r="AS2088"/>
      <c r="BG2088">
        <v>0</v>
      </c>
      <c r="BH2088"/>
      <c r="BV2088">
        <v>0</v>
      </c>
      <c r="BW2088"/>
      <c r="CG2088">
        <v>0</v>
      </c>
      <c r="CH2088">
        <v>0</v>
      </c>
      <c r="CI2088"/>
      <c r="CJ2088">
        <v>0.02</v>
      </c>
      <c r="CQ2088" t="s">
        <v>169</v>
      </c>
      <c r="CR2088" t="s">
        <v>170</v>
      </c>
      <c r="CS2088">
        <v>0</v>
      </c>
    </row>
    <row r="2089" spans="1:97" x14ac:dyDescent="0.2">
      <c r="A2089">
        <v>2022</v>
      </c>
      <c r="B2089">
        <v>4</v>
      </c>
      <c r="C2089" s="262">
        <v>44656</v>
      </c>
      <c r="D2089">
        <v>137</v>
      </c>
      <c r="E2089">
        <v>273</v>
      </c>
      <c r="F2089">
        <v>2</v>
      </c>
      <c r="G2089" t="s">
        <v>163</v>
      </c>
      <c r="H2089" t="s">
        <v>164</v>
      </c>
      <c r="I2089" t="s">
        <v>160</v>
      </c>
      <c r="J2089">
        <v>3</v>
      </c>
      <c r="K2089">
        <v>2</v>
      </c>
      <c r="L2089">
        <v>564</v>
      </c>
      <c r="M2089">
        <v>524.52</v>
      </c>
      <c r="N2089">
        <v>603.48</v>
      </c>
      <c r="Y2089">
        <v>126</v>
      </c>
      <c r="Z2089">
        <v>125</v>
      </c>
      <c r="AK2089">
        <v>128</v>
      </c>
      <c r="AL2089">
        <v>128</v>
      </c>
      <c r="AM2089"/>
      <c r="AN2089"/>
      <c r="AP2089">
        <v>93</v>
      </c>
      <c r="AQ2089">
        <v>116</v>
      </c>
      <c r="AR2089">
        <v>9.5238095238095237</v>
      </c>
      <c r="AS2089">
        <v>9.5238095238095237</v>
      </c>
      <c r="AV2089">
        <v>486</v>
      </c>
      <c r="AW2089">
        <v>4</v>
      </c>
      <c r="AX2089">
        <v>4</v>
      </c>
      <c r="AY2089">
        <v>2</v>
      </c>
      <c r="BG2089">
        <v>0</v>
      </c>
      <c r="BH2089">
        <v>486</v>
      </c>
      <c r="BK2089">
        <v>600</v>
      </c>
      <c r="BL2089">
        <v>3</v>
      </c>
      <c r="BM2089">
        <v>3</v>
      </c>
      <c r="BN2089">
        <v>4</v>
      </c>
      <c r="BV2089">
        <v>0</v>
      </c>
      <c r="BW2089">
        <v>600</v>
      </c>
      <c r="BX2089">
        <v>3</v>
      </c>
      <c r="BY2089">
        <v>3</v>
      </c>
      <c r="BZ2089">
        <v>3</v>
      </c>
      <c r="CG2089">
        <v>0</v>
      </c>
      <c r="CH2089">
        <v>0</v>
      </c>
      <c r="CI2089">
        <v>1086</v>
      </c>
      <c r="CJ2089">
        <v>1.4999999999999999E-2</v>
      </c>
      <c r="CQ2089" t="s">
        <v>165</v>
      </c>
      <c r="CS2089">
        <v>0</v>
      </c>
    </row>
    <row r="2090" spans="1:97" x14ac:dyDescent="0.2">
      <c r="A2090">
        <v>2022</v>
      </c>
      <c r="B2090">
        <v>4</v>
      </c>
      <c r="C2090" s="262">
        <v>44656</v>
      </c>
      <c r="D2090">
        <v>384</v>
      </c>
      <c r="E2090">
        <v>556</v>
      </c>
      <c r="F2090">
        <v>2</v>
      </c>
      <c r="G2090" t="s">
        <v>187</v>
      </c>
      <c r="H2090" t="s">
        <v>188</v>
      </c>
      <c r="I2090" t="s">
        <v>160</v>
      </c>
      <c r="J2090">
        <v>1</v>
      </c>
      <c r="K2090">
        <v>6</v>
      </c>
      <c r="L2090">
        <v>1066</v>
      </c>
      <c r="M2090">
        <v>1003.106</v>
      </c>
      <c r="N2090">
        <v>1141.6859999999999</v>
      </c>
      <c r="O2090">
        <v>1672</v>
      </c>
      <c r="P2090">
        <v>1637</v>
      </c>
      <c r="Q2090">
        <v>1723</v>
      </c>
      <c r="T2090">
        <v>1297</v>
      </c>
      <c r="U2090">
        <v>1277</v>
      </c>
      <c r="V2090">
        <v>1329</v>
      </c>
      <c r="AB2090">
        <v>1849</v>
      </c>
      <c r="AC2090">
        <v>1748</v>
      </c>
      <c r="AD2090">
        <v>1730</v>
      </c>
      <c r="AE2090">
        <v>1711</v>
      </c>
      <c r="AG2090">
        <v>1355</v>
      </c>
      <c r="AH2090">
        <v>1341</v>
      </c>
      <c r="AI2090">
        <v>1320</v>
      </c>
      <c r="AJ2090">
        <v>1284</v>
      </c>
      <c r="AM2090">
        <v>1724.285714285714</v>
      </c>
      <c r="AN2090">
        <v>1314.714285714286</v>
      </c>
      <c r="AP2090">
        <v>21</v>
      </c>
      <c r="AQ2090">
        <v>180</v>
      </c>
      <c r="AR2090"/>
      <c r="AS2090"/>
      <c r="AW2090">
        <v>6</v>
      </c>
      <c r="AX2090">
        <v>3</v>
      </c>
      <c r="AY2090">
        <v>6</v>
      </c>
      <c r="AZ2090">
        <v>3</v>
      </c>
      <c r="BG2090">
        <v>0</v>
      </c>
      <c r="BH2090"/>
      <c r="BL2090">
        <v>4</v>
      </c>
      <c r="BM2090">
        <v>6</v>
      </c>
      <c r="BN2090">
        <v>5</v>
      </c>
      <c r="BV2090">
        <v>0</v>
      </c>
      <c r="BW2090"/>
      <c r="BX2090">
        <v>1</v>
      </c>
      <c r="BY2090">
        <v>1</v>
      </c>
      <c r="BZ2090">
        <v>1</v>
      </c>
      <c r="CG2090">
        <v>0</v>
      </c>
      <c r="CH2090">
        <v>0</v>
      </c>
      <c r="CI2090"/>
      <c r="CJ2090">
        <v>1.4999999999999999E-2</v>
      </c>
      <c r="CQ2090" t="s">
        <v>174</v>
      </c>
      <c r="CR2090" t="s">
        <v>175</v>
      </c>
      <c r="CS2090">
        <v>0</v>
      </c>
    </row>
    <row r="2091" spans="1:97" x14ac:dyDescent="0.2">
      <c r="A2091">
        <v>2022</v>
      </c>
      <c r="B2091">
        <v>4</v>
      </c>
      <c r="C2091" s="262">
        <v>44656</v>
      </c>
      <c r="D2091">
        <v>384</v>
      </c>
      <c r="E2091">
        <v>557</v>
      </c>
      <c r="F2091">
        <v>2</v>
      </c>
      <c r="G2091" t="s">
        <v>189</v>
      </c>
      <c r="H2091" t="s">
        <v>190</v>
      </c>
      <c r="I2091" t="s">
        <v>160</v>
      </c>
      <c r="J2091">
        <v>1</v>
      </c>
      <c r="K2091">
        <v>6</v>
      </c>
      <c r="L2091">
        <v>182</v>
      </c>
      <c r="M2091">
        <v>171.262</v>
      </c>
      <c r="N2091">
        <v>194.922</v>
      </c>
      <c r="AM2091"/>
      <c r="AN2091"/>
      <c r="AP2091">
        <v>21</v>
      </c>
      <c r="AQ2091">
        <v>180</v>
      </c>
      <c r="AR2091"/>
      <c r="AS2091"/>
      <c r="BG2091">
        <v>0</v>
      </c>
      <c r="BH2091"/>
      <c r="BV2091">
        <v>0</v>
      </c>
      <c r="BW2091"/>
      <c r="CG2091">
        <v>0</v>
      </c>
      <c r="CH2091">
        <v>0</v>
      </c>
      <c r="CI2091"/>
      <c r="CJ2091">
        <v>1.4999999999999999E-2</v>
      </c>
      <c r="CQ2091" t="s">
        <v>174</v>
      </c>
      <c r="CR2091" t="s">
        <v>175</v>
      </c>
      <c r="CS2091">
        <v>0</v>
      </c>
    </row>
    <row r="2092" spans="1:97" x14ac:dyDescent="0.2">
      <c r="A2092">
        <v>2022</v>
      </c>
      <c r="B2092">
        <v>4</v>
      </c>
      <c r="C2092" s="262">
        <v>44656</v>
      </c>
      <c r="D2092">
        <v>137</v>
      </c>
      <c r="E2092">
        <v>273</v>
      </c>
      <c r="F2092">
        <v>3</v>
      </c>
      <c r="G2092" t="s">
        <v>163</v>
      </c>
      <c r="H2092" t="s">
        <v>164</v>
      </c>
      <c r="I2092" t="s">
        <v>160</v>
      </c>
      <c r="J2092">
        <v>3</v>
      </c>
      <c r="K2092">
        <v>2</v>
      </c>
      <c r="L2092">
        <v>564</v>
      </c>
      <c r="M2092">
        <v>524.52</v>
      </c>
      <c r="N2092">
        <v>603.48</v>
      </c>
      <c r="O2092">
        <v>740</v>
      </c>
      <c r="P2092">
        <v>811</v>
      </c>
      <c r="Q2092">
        <v>671</v>
      </c>
      <c r="T2092">
        <v>615</v>
      </c>
      <c r="U2092">
        <v>574</v>
      </c>
      <c r="V2092">
        <v>579</v>
      </c>
      <c r="AB2092">
        <v>707</v>
      </c>
      <c r="AC2092">
        <v>726</v>
      </c>
      <c r="AD2092">
        <v>710</v>
      </c>
      <c r="AE2092">
        <v>708</v>
      </c>
      <c r="AG2092">
        <v>576</v>
      </c>
      <c r="AH2092">
        <v>601</v>
      </c>
      <c r="AI2092">
        <v>584</v>
      </c>
      <c r="AJ2092">
        <v>600</v>
      </c>
      <c r="AM2092">
        <v>724.71428571428567</v>
      </c>
      <c r="AN2092">
        <v>589.85714285714289</v>
      </c>
      <c r="AP2092">
        <v>93</v>
      </c>
      <c r="AQ2092">
        <v>116</v>
      </c>
      <c r="AR2092"/>
      <c r="AS2092"/>
      <c r="BG2092">
        <v>0</v>
      </c>
      <c r="BH2092"/>
      <c r="BV2092">
        <v>0</v>
      </c>
      <c r="BW2092"/>
      <c r="CG2092">
        <v>0</v>
      </c>
      <c r="CH2092">
        <v>0</v>
      </c>
      <c r="CI2092"/>
      <c r="CJ2092">
        <v>1.4999999999999999E-2</v>
      </c>
      <c r="CQ2092" t="s">
        <v>165</v>
      </c>
      <c r="CS2092">
        <v>0</v>
      </c>
    </row>
    <row r="2093" spans="1:97" x14ac:dyDescent="0.2">
      <c r="A2093">
        <v>2022</v>
      </c>
      <c r="B2093">
        <v>4</v>
      </c>
      <c r="C2093" s="262">
        <v>44656</v>
      </c>
      <c r="D2093">
        <v>375</v>
      </c>
      <c r="E2093">
        <v>437</v>
      </c>
      <c r="F2093">
        <v>3</v>
      </c>
      <c r="G2093" t="s">
        <v>250</v>
      </c>
      <c r="H2093" t="s">
        <v>251</v>
      </c>
      <c r="I2093" t="s">
        <v>160</v>
      </c>
      <c r="J2093">
        <v>4</v>
      </c>
      <c r="K2093">
        <v>2</v>
      </c>
      <c r="L2093">
        <v>168</v>
      </c>
      <c r="M2093">
        <v>158.08799999999999</v>
      </c>
      <c r="N2093">
        <v>179.928</v>
      </c>
      <c r="O2093">
        <v>288</v>
      </c>
      <c r="P2093">
        <v>276</v>
      </c>
      <c r="Q2093">
        <v>287</v>
      </c>
      <c r="T2093">
        <v>200</v>
      </c>
      <c r="U2093">
        <v>190</v>
      </c>
      <c r="V2093">
        <v>194</v>
      </c>
      <c r="AB2093">
        <v>304</v>
      </c>
      <c r="AC2093">
        <v>299</v>
      </c>
      <c r="AD2093">
        <v>258</v>
      </c>
      <c r="AE2093">
        <v>239</v>
      </c>
      <c r="AG2093">
        <v>192</v>
      </c>
      <c r="AH2093">
        <v>189</v>
      </c>
      <c r="AI2093">
        <v>177</v>
      </c>
      <c r="AJ2093">
        <v>171</v>
      </c>
      <c r="AM2093">
        <v>278.71428571428572</v>
      </c>
      <c r="AN2093">
        <v>187.57142857142861</v>
      </c>
      <c r="AP2093">
        <v>120</v>
      </c>
      <c r="AQ2093">
        <v>120</v>
      </c>
      <c r="AR2093"/>
      <c r="AS2093"/>
      <c r="BG2093">
        <v>0</v>
      </c>
      <c r="BH2093"/>
      <c r="BV2093">
        <v>0</v>
      </c>
      <c r="BW2093"/>
      <c r="CG2093">
        <v>0</v>
      </c>
      <c r="CH2093">
        <v>0</v>
      </c>
      <c r="CI2093"/>
      <c r="CJ2093">
        <v>1.4999999999999999E-2</v>
      </c>
      <c r="CQ2093" t="s">
        <v>174</v>
      </c>
      <c r="CR2093" t="s">
        <v>175</v>
      </c>
      <c r="CS2093">
        <v>0</v>
      </c>
    </row>
    <row r="2094" spans="1:97" x14ac:dyDescent="0.2">
      <c r="A2094">
        <v>2022</v>
      </c>
      <c r="B2094">
        <v>4</v>
      </c>
      <c r="C2094" s="262">
        <v>44656</v>
      </c>
      <c r="D2094">
        <v>384</v>
      </c>
      <c r="E2094">
        <v>557</v>
      </c>
      <c r="F2094">
        <v>3</v>
      </c>
      <c r="G2094" t="s">
        <v>189</v>
      </c>
      <c r="H2094" t="s">
        <v>190</v>
      </c>
      <c r="I2094" t="s">
        <v>160</v>
      </c>
      <c r="J2094">
        <v>1</v>
      </c>
      <c r="K2094">
        <v>6</v>
      </c>
      <c r="L2094">
        <v>182</v>
      </c>
      <c r="M2094">
        <v>171.262</v>
      </c>
      <c r="N2094">
        <v>194.922</v>
      </c>
      <c r="Y2094">
        <v>109</v>
      </c>
      <c r="Z2094">
        <v>104</v>
      </c>
      <c r="AK2094">
        <v>105</v>
      </c>
      <c r="AL2094">
        <v>109</v>
      </c>
      <c r="AM2094"/>
      <c r="AN2094"/>
      <c r="AP2094">
        <v>21</v>
      </c>
      <c r="AQ2094">
        <v>180</v>
      </c>
      <c r="AR2094">
        <v>33.962264150943398</v>
      </c>
      <c r="AS2094">
        <v>33.962264150943398</v>
      </c>
      <c r="BG2094">
        <v>0</v>
      </c>
      <c r="BH2094"/>
      <c r="BV2094">
        <v>0</v>
      </c>
      <c r="BW2094"/>
      <c r="CG2094">
        <v>0</v>
      </c>
      <c r="CH2094">
        <v>0</v>
      </c>
      <c r="CI2094"/>
      <c r="CJ2094">
        <v>1.4999999999999999E-2</v>
      </c>
      <c r="CQ2094" t="s">
        <v>174</v>
      </c>
      <c r="CR2094" t="s">
        <v>175</v>
      </c>
      <c r="CS2094">
        <v>0</v>
      </c>
    </row>
    <row r="2095" spans="1:97" x14ac:dyDescent="0.2">
      <c r="A2095">
        <v>2022</v>
      </c>
      <c r="B2095">
        <v>4</v>
      </c>
      <c r="C2095" s="262">
        <v>44656</v>
      </c>
      <c r="D2095">
        <v>137</v>
      </c>
      <c r="E2095">
        <v>168</v>
      </c>
      <c r="F2095">
        <v>4</v>
      </c>
      <c r="G2095" t="s">
        <v>166</v>
      </c>
      <c r="H2095" t="s">
        <v>211</v>
      </c>
      <c r="I2095" t="s">
        <v>160</v>
      </c>
      <c r="J2095">
        <v>3</v>
      </c>
      <c r="K2095">
        <v>2</v>
      </c>
      <c r="L2095">
        <v>619</v>
      </c>
      <c r="M2095">
        <v>575.66999999999996</v>
      </c>
      <c r="N2095">
        <v>662.33</v>
      </c>
      <c r="AM2095"/>
      <c r="AN2095"/>
      <c r="AP2095">
        <v>90</v>
      </c>
      <c r="AQ2095">
        <v>116</v>
      </c>
      <c r="AR2095"/>
      <c r="AS2095"/>
      <c r="BG2095">
        <v>0</v>
      </c>
      <c r="BH2095"/>
      <c r="BV2095">
        <v>0</v>
      </c>
      <c r="BW2095"/>
      <c r="CG2095">
        <v>0</v>
      </c>
      <c r="CH2095">
        <v>0</v>
      </c>
      <c r="CI2095"/>
      <c r="CJ2095">
        <v>1.4999999999999999E-2</v>
      </c>
      <c r="CQ2095" t="s">
        <v>165</v>
      </c>
      <c r="CS2095">
        <v>0</v>
      </c>
    </row>
    <row r="2096" spans="1:97" x14ac:dyDescent="0.2">
      <c r="A2096">
        <v>2022</v>
      </c>
      <c r="B2096">
        <v>4</v>
      </c>
      <c r="C2096" s="262">
        <v>44656</v>
      </c>
      <c r="D2096">
        <v>376</v>
      </c>
      <c r="E2096">
        <v>438</v>
      </c>
      <c r="F2096">
        <v>4</v>
      </c>
      <c r="G2096" t="s">
        <v>197</v>
      </c>
      <c r="H2096" t="s">
        <v>198</v>
      </c>
      <c r="I2096" t="s">
        <v>160</v>
      </c>
      <c r="J2096">
        <v>3</v>
      </c>
      <c r="K2096">
        <v>2</v>
      </c>
      <c r="L2096">
        <v>335</v>
      </c>
      <c r="M2096">
        <v>315.23500000000001</v>
      </c>
      <c r="N2096">
        <v>358.78500000000003</v>
      </c>
      <c r="Y2096">
        <v>122</v>
      </c>
      <c r="Z2096">
        <v>122</v>
      </c>
      <c r="AK2096">
        <v>124</v>
      </c>
      <c r="AL2096">
        <v>126</v>
      </c>
      <c r="AM2096"/>
      <c r="AN2096"/>
      <c r="AP2096">
        <v>75</v>
      </c>
      <c r="AQ2096">
        <v>144</v>
      </c>
      <c r="AR2096">
        <v>9.7560975609756095</v>
      </c>
      <c r="AS2096">
        <v>9.7560975609756095</v>
      </c>
      <c r="AV2096">
        <v>528</v>
      </c>
      <c r="AW2096">
        <v>4</v>
      </c>
      <c r="AX2096">
        <v>2</v>
      </c>
      <c r="AY2096">
        <v>6</v>
      </c>
      <c r="BG2096">
        <v>0</v>
      </c>
      <c r="BH2096">
        <v>528</v>
      </c>
      <c r="BL2096">
        <v>4</v>
      </c>
      <c r="BM2096">
        <v>2</v>
      </c>
      <c r="BN2096">
        <v>6</v>
      </c>
      <c r="BV2096">
        <v>0</v>
      </c>
      <c r="BW2096"/>
      <c r="BX2096">
        <v>4</v>
      </c>
      <c r="BY2096">
        <v>2</v>
      </c>
      <c r="BZ2096">
        <v>6</v>
      </c>
      <c r="CG2096">
        <v>0</v>
      </c>
      <c r="CH2096">
        <v>0</v>
      </c>
      <c r="CI2096"/>
      <c r="CJ2096">
        <v>1.4999999999999999E-2</v>
      </c>
      <c r="CQ2096" t="s">
        <v>174</v>
      </c>
      <c r="CR2096" t="s">
        <v>175</v>
      </c>
      <c r="CS2096">
        <v>0</v>
      </c>
    </row>
    <row r="2097" spans="1:97" x14ac:dyDescent="0.2">
      <c r="A2097">
        <v>2022</v>
      </c>
      <c r="B2097">
        <v>4</v>
      </c>
      <c r="C2097" s="262">
        <v>44656</v>
      </c>
      <c r="D2097">
        <v>375</v>
      </c>
      <c r="E2097">
        <v>437</v>
      </c>
      <c r="F2097">
        <v>5</v>
      </c>
      <c r="G2097" t="s">
        <v>250</v>
      </c>
      <c r="H2097" t="s">
        <v>251</v>
      </c>
      <c r="I2097" t="s">
        <v>160</v>
      </c>
      <c r="J2097">
        <v>4</v>
      </c>
      <c r="K2097">
        <v>2</v>
      </c>
      <c r="L2097">
        <v>168</v>
      </c>
      <c r="M2097">
        <v>158.08799999999999</v>
      </c>
      <c r="N2097">
        <v>179.928</v>
      </c>
      <c r="Y2097">
        <v>120</v>
      </c>
      <c r="Z2097">
        <v>120</v>
      </c>
      <c r="AK2097">
        <v>117</v>
      </c>
      <c r="AL2097">
        <v>117</v>
      </c>
      <c r="AM2097"/>
      <c r="AN2097"/>
      <c r="AP2097">
        <v>120</v>
      </c>
      <c r="AQ2097">
        <v>120</v>
      </c>
      <c r="AR2097">
        <v>7.6271186440677967</v>
      </c>
      <c r="AS2097">
        <v>7.6271186440677967</v>
      </c>
      <c r="AV2097">
        <v>675</v>
      </c>
      <c r="AW2097">
        <v>10</v>
      </c>
      <c r="AX2097">
        <v>8</v>
      </c>
      <c r="AY2097">
        <v>2</v>
      </c>
      <c r="BG2097">
        <v>0</v>
      </c>
      <c r="BH2097">
        <v>675</v>
      </c>
      <c r="BL2097">
        <v>3</v>
      </c>
      <c r="BM2097">
        <v>5</v>
      </c>
      <c r="BN2097">
        <v>3</v>
      </c>
      <c r="BV2097">
        <v>0</v>
      </c>
      <c r="BW2097"/>
      <c r="BX2097">
        <v>6</v>
      </c>
      <c r="BY2097">
        <v>6</v>
      </c>
      <c r="BZ2097">
        <v>2</v>
      </c>
      <c r="CG2097">
        <v>0</v>
      </c>
      <c r="CH2097">
        <v>0</v>
      </c>
      <c r="CI2097"/>
      <c r="CJ2097">
        <v>1.4999999999999999E-2</v>
      </c>
      <c r="CQ2097" t="s">
        <v>174</v>
      </c>
      <c r="CR2097" t="s">
        <v>175</v>
      </c>
      <c r="CS2097">
        <v>0</v>
      </c>
    </row>
    <row r="2098" spans="1:97" x14ac:dyDescent="0.2">
      <c r="A2098">
        <v>2022</v>
      </c>
      <c r="B2098">
        <v>4</v>
      </c>
      <c r="C2098" s="262">
        <v>44656</v>
      </c>
      <c r="D2098">
        <v>376</v>
      </c>
      <c r="E2098">
        <v>438</v>
      </c>
      <c r="F2098">
        <v>5</v>
      </c>
      <c r="G2098" t="s">
        <v>197</v>
      </c>
      <c r="H2098" t="s">
        <v>198</v>
      </c>
      <c r="I2098" t="s">
        <v>160</v>
      </c>
      <c r="J2098">
        <v>3</v>
      </c>
      <c r="K2098">
        <v>2</v>
      </c>
      <c r="L2098">
        <v>335</v>
      </c>
      <c r="M2098">
        <v>315.23500000000001</v>
      </c>
      <c r="N2098">
        <v>358.78500000000003</v>
      </c>
      <c r="O2098">
        <v>463</v>
      </c>
      <c r="P2098">
        <v>453</v>
      </c>
      <c r="Q2098">
        <v>451</v>
      </c>
      <c r="T2098">
        <v>358</v>
      </c>
      <c r="U2098">
        <v>346</v>
      </c>
      <c r="V2098">
        <v>357</v>
      </c>
      <c r="AB2098">
        <v>482</v>
      </c>
      <c r="AC2098">
        <v>424</v>
      </c>
      <c r="AD2098">
        <v>445</v>
      </c>
      <c r="AE2098">
        <v>458</v>
      </c>
      <c r="AG2098">
        <v>360</v>
      </c>
      <c r="AH2098">
        <v>355</v>
      </c>
      <c r="AI2098">
        <v>342</v>
      </c>
      <c r="AJ2098">
        <v>352</v>
      </c>
      <c r="AM2098">
        <v>453.71428571428572</v>
      </c>
      <c r="AN2098">
        <v>352.85714285714278</v>
      </c>
      <c r="AP2098">
        <v>75</v>
      </c>
      <c r="AQ2098">
        <v>144</v>
      </c>
      <c r="AR2098"/>
      <c r="AS2098"/>
      <c r="BG2098">
        <v>0</v>
      </c>
      <c r="BH2098"/>
      <c r="BV2098">
        <v>0</v>
      </c>
      <c r="BW2098"/>
      <c r="CG2098">
        <v>0</v>
      </c>
      <c r="CH2098">
        <v>0</v>
      </c>
      <c r="CI2098"/>
      <c r="CJ2098">
        <v>1.4999999999999999E-2</v>
      </c>
      <c r="CQ2098" t="s">
        <v>174</v>
      </c>
      <c r="CR2098" t="s">
        <v>175</v>
      </c>
      <c r="CS2098">
        <v>0</v>
      </c>
    </row>
    <row r="2099" spans="1:97" x14ac:dyDescent="0.2">
      <c r="A2099">
        <v>2022</v>
      </c>
      <c r="B2099">
        <v>4</v>
      </c>
      <c r="C2099" s="262">
        <v>44656</v>
      </c>
      <c r="D2099">
        <v>34</v>
      </c>
      <c r="E2099">
        <v>99</v>
      </c>
      <c r="F2099">
        <v>6</v>
      </c>
      <c r="G2099" t="s">
        <v>256</v>
      </c>
      <c r="H2099" t="s">
        <v>257</v>
      </c>
      <c r="I2099" t="s">
        <v>160</v>
      </c>
      <c r="J2099">
        <v>4</v>
      </c>
      <c r="K2099">
        <v>6</v>
      </c>
      <c r="L2099">
        <v>20</v>
      </c>
      <c r="M2099">
        <v>18.600000000000001</v>
      </c>
      <c r="N2099">
        <v>21.4</v>
      </c>
      <c r="Q2099">
        <v>27</v>
      </c>
      <c r="V2099">
        <v>21</v>
      </c>
      <c r="AB2099">
        <v>27</v>
      </c>
      <c r="AC2099">
        <v>27</v>
      </c>
      <c r="AD2099">
        <v>28</v>
      </c>
      <c r="AE2099">
        <v>26</v>
      </c>
      <c r="AG2099">
        <v>21</v>
      </c>
      <c r="AH2099">
        <v>22</v>
      </c>
      <c r="AI2099">
        <v>21</v>
      </c>
      <c r="AJ2099">
        <v>20</v>
      </c>
      <c r="AM2099">
        <v>27</v>
      </c>
      <c r="AN2099">
        <v>21</v>
      </c>
      <c r="AP2099">
        <v>140</v>
      </c>
      <c r="AQ2099">
        <v>103</v>
      </c>
      <c r="AR2099"/>
      <c r="AS2099"/>
      <c r="AW2099">
        <v>3</v>
      </c>
      <c r="AX2099">
        <v>1</v>
      </c>
      <c r="AY2099">
        <v>1</v>
      </c>
      <c r="BG2099">
        <v>0</v>
      </c>
      <c r="BH2099"/>
      <c r="BL2099">
        <v>1</v>
      </c>
      <c r="BM2099">
        <v>4</v>
      </c>
      <c r="BN2099">
        <v>2</v>
      </c>
      <c r="BV2099">
        <v>0</v>
      </c>
      <c r="BW2099"/>
      <c r="BX2099">
        <v>0</v>
      </c>
      <c r="BY2099">
        <v>0</v>
      </c>
      <c r="BZ2099">
        <v>0</v>
      </c>
      <c r="CG2099">
        <v>0</v>
      </c>
      <c r="CH2099">
        <v>0</v>
      </c>
      <c r="CI2099"/>
      <c r="CJ2099">
        <v>1.4999999999999999E-2</v>
      </c>
      <c r="CQ2099" t="s">
        <v>169</v>
      </c>
      <c r="CR2099" t="s">
        <v>179</v>
      </c>
      <c r="CS2099">
        <v>0</v>
      </c>
    </row>
    <row r="2100" spans="1:97" x14ac:dyDescent="0.2">
      <c r="A2100">
        <v>2022</v>
      </c>
      <c r="B2100">
        <v>4</v>
      </c>
      <c r="C2100" s="262">
        <v>44656</v>
      </c>
      <c r="D2100">
        <v>34</v>
      </c>
      <c r="E2100">
        <v>100</v>
      </c>
      <c r="F2100">
        <v>6</v>
      </c>
      <c r="G2100" t="s">
        <v>259</v>
      </c>
      <c r="H2100" t="s">
        <v>260</v>
      </c>
      <c r="I2100" t="s">
        <v>160</v>
      </c>
      <c r="J2100">
        <v>4</v>
      </c>
      <c r="K2100">
        <v>6</v>
      </c>
      <c r="L2100">
        <v>20</v>
      </c>
      <c r="M2100">
        <v>18.600000000000001</v>
      </c>
      <c r="N2100">
        <v>21.4</v>
      </c>
      <c r="Q2100">
        <v>27</v>
      </c>
      <c r="V2100">
        <v>21</v>
      </c>
      <c r="AB2100">
        <v>27</v>
      </c>
      <c r="AC2100">
        <v>27</v>
      </c>
      <c r="AD2100">
        <v>28</v>
      </c>
      <c r="AE2100">
        <v>26</v>
      </c>
      <c r="AG2100">
        <v>21</v>
      </c>
      <c r="AH2100">
        <v>21</v>
      </c>
      <c r="AI2100">
        <v>21</v>
      </c>
      <c r="AJ2100">
        <v>20</v>
      </c>
      <c r="AM2100">
        <v>27</v>
      </c>
      <c r="AN2100">
        <v>20.8</v>
      </c>
      <c r="AP2100">
        <v>140</v>
      </c>
      <c r="AQ2100">
        <v>103</v>
      </c>
      <c r="AR2100"/>
      <c r="AS2100"/>
      <c r="AW2100">
        <v>2</v>
      </c>
      <c r="AX2100">
        <v>1</v>
      </c>
      <c r="AY2100">
        <v>1</v>
      </c>
      <c r="BG2100">
        <v>0</v>
      </c>
      <c r="BH2100"/>
      <c r="BV2100">
        <v>0</v>
      </c>
      <c r="BW2100"/>
      <c r="CG2100">
        <v>0</v>
      </c>
      <c r="CH2100">
        <v>0</v>
      </c>
      <c r="CI2100"/>
      <c r="CJ2100">
        <v>1.4999999999999999E-2</v>
      </c>
      <c r="CQ2100" t="s">
        <v>169</v>
      </c>
      <c r="CR2100" t="s">
        <v>179</v>
      </c>
      <c r="CS2100">
        <v>0</v>
      </c>
    </row>
    <row r="2101" spans="1:97" x14ac:dyDescent="0.2">
      <c r="A2101">
        <v>2022</v>
      </c>
      <c r="B2101">
        <v>4</v>
      </c>
      <c r="C2101" s="262">
        <v>44656</v>
      </c>
      <c r="D2101">
        <v>34</v>
      </c>
      <c r="E2101">
        <v>101</v>
      </c>
      <c r="F2101">
        <v>6</v>
      </c>
      <c r="G2101" t="s">
        <v>262</v>
      </c>
      <c r="H2101" t="s">
        <v>263</v>
      </c>
      <c r="I2101" t="s">
        <v>160</v>
      </c>
      <c r="J2101">
        <v>4</v>
      </c>
      <c r="K2101">
        <v>6</v>
      </c>
      <c r="L2101">
        <v>20</v>
      </c>
      <c r="M2101">
        <v>18.600000000000001</v>
      </c>
      <c r="N2101">
        <v>21.4</v>
      </c>
      <c r="Q2101">
        <v>27</v>
      </c>
      <c r="V2101">
        <v>21</v>
      </c>
      <c r="AB2101">
        <v>27</v>
      </c>
      <c r="AC2101">
        <v>27</v>
      </c>
      <c r="AD2101">
        <v>28</v>
      </c>
      <c r="AE2101">
        <v>26</v>
      </c>
      <c r="AG2101">
        <v>21</v>
      </c>
      <c r="AH2101">
        <v>21</v>
      </c>
      <c r="AI2101">
        <v>21</v>
      </c>
      <c r="AJ2101">
        <v>20</v>
      </c>
      <c r="AM2101">
        <v>27</v>
      </c>
      <c r="AN2101">
        <v>20.8</v>
      </c>
      <c r="AP2101">
        <v>140</v>
      </c>
      <c r="AQ2101">
        <v>103</v>
      </c>
      <c r="AR2101"/>
      <c r="AS2101"/>
      <c r="BG2101">
        <v>0</v>
      </c>
      <c r="BH2101"/>
      <c r="BM2101">
        <v>3</v>
      </c>
      <c r="BN2101">
        <v>3</v>
      </c>
      <c r="BV2101">
        <v>0</v>
      </c>
      <c r="BW2101"/>
      <c r="CG2101">
        <v>0</v>
      </c>
      <c r="CH2101">
        <v>0</v>
      </c>
      <c r="CI2101"/>
      <c r="CJ2101">
        <v>1.4999999999999999E-2</v>
      </c>
      <c r="CQ2101" t="s">
        <v>169</v>
      </c>
      <c r="CR2101" t="s">
        <v>179</v>
      </c>
      <c r="CS2101">
        <v>0</v>
      </c>
    </row>
    <row r="2102" spans="1:97" x14ac:dyDescent="0.2">
      <c r="A2102">
        <v>2022</v>
      </c>
      <c r="B2102">
        <v>4</v>
      </c>
      <c r="C2102" s="262">
        <v>44656</v>
      </c>
      <c r="D2102">
        <v>34</v>
      </c>
      <c r="E2102">
        <v>102</v>
      </c>
      <c r="F2102">
        <v>6</v>
      </c>
      <c r="G2102" t="s">
        <v>265</v>
      </c>
      <c r="H2102" t="s">
        <v>266</v>
      </c>
      <c r="I2102" t="s">
        <v>160</v>
      </c>
      <c r="J2102">
        <v>4</v>
      </c>
      <c r="K2102">
        <v>6</v>
      </c>
      <c r="L2102">
        <v>20</v>
      </c>
      <c r="M2102">
        <v>18.600000000000001</v>
      </c>
      <c r="N2102">
        <v>21.4</v>
      </c>
      <c r="Q2102">
        <v>27</v>
      </c>
      <c r="V2102">
        <v>21</v>
      </c>
      <c r="AB2102">
        <v>27</v>
      </c>
      <c r="AC2102">
        <v>27</v>
      </c>
      <c r="AD2102">
        <v>28</v>
      </c>
      <c r="AE2102">
        <v>26</v>
      </c>
      <c r="AG2102">
        <v>21</v>
      </c>
      <c r="AH2102">
        <v>21</v>
      </c>
      <c r="AI2102">
        <v>21</v>
      </c>
      <c r="AJ2102">
        <v>20</v>
      </c>
      <c r="AM2102">
        <v>27</v>
      </c>
      <c r="AN2102">
        <v>20.8</v>
      </c>
      <c r="AP2102">
        <v>140</v>
      </c>
      <c r="AQ2102">
        <v>103</v>
      </c>
      <c r="AR2102"/>
      <c r="AS2102"/>
      <c r="BG2102">
        <v>0</v>
      </c>
      <c r="BH2102"/>
      <c r="BV2102">
        <v>0</v>
      </c>
      <c r="BW2102"/>
      <c r="CG2102">
        <v>0</v>
      </c>
      <c r="CH2102">
        <v>0</v>
      </c>
      <c r="CI2102"/>
      <c r="CJ2102">
        <v>1.4999999999999999E-2</v>
      </c>
      <c r="CQ2102" t="s">
        <v>169</v>
      </c>
      <c r="CR2102" t="s">
        <v>179</v>
      </c>
      <c r="CS2102">
        <v>0</v>
      </c>
    </row>
    <row r="2103" spans="1:97" x14ac:dyDescent="0.2">
      <c r="A2103">
        <v>2022</v>
      </c>
      <c r="B2103">
        <v>4</v>
      </c>
      <c r="C2103" s="262">
        <v>44656</v>
      </c>
      <c r="D2103">
        <v>34</v>
      </c>
      <c r="E2103">
        <v>103</v>
      </c>
      <c r="F2103">
        <v>6</v>
      </c>
      <c r="G2103" t="s">
        <v>268</v>
      </c>
      <c r="H2103" t="s">
        <v>269</v>
      </c>
      <c r="I2103" t="s">
        <v>160</v>
      </c>
      <c r="J2103">
        <v>4</v>
      </c>
      <c r="K2103">
        <v>6</v>
      </c>
      <c r="L2103">
        <v>89</v>
      </c>
      <c r="M2103">
        <v>82.77</v>
      </c>
      <c r="N2103">
        <v>95.23</v>
      </c>
      <c r="Q2103">
        <v>101</v>
      </c>
      <c r="V2103">
        <v>82</v>
      </c>
      <c r="AB2103">
        <v>105</v>
      </c>
      <c r="AC2103">
        <v>100</v>
      </c>
      <c r="AD2103">
        <v>102</v>
      </c>
      <c r="AE2103">
        <v>101</v>
      </c>
      <c r="AG2103">
        <v>85</v>
      </c>
      <c r="AH2103">
        <v>82</v>
      </c>
      <c r="AI2103">
        <v>90</v>
      </c>
      <c r="AJ2103">
        <v>87</v>
      </c>
      <c r="AM2103">
        <v>101.8</v>
      </c>
      <c r="AN2103">
        <v>85.2</v>
      </c>
      <c r="AP2103">
        <v>140</v>
      </c>
      <c r="AQ2103">
        <v>103</v>
      </c>
      <c r="AR2103"/>
      <c r="AS2103"/>
      <c r="BG2103">
        <v>0</v>
      </c>
      <c r="BH2103"/>
      <c r="BV2103">
        <v>0</v>
      </c>
      <c r="BW2103"/>
      <c r="CG2103">
        <v>0</v>
      </c>
      <c r="CH2103">
        <v>0</v>
      </c>
      <c r="CI2103"/>
      <c r="CJ2103">
        <v>1.4999999999999999E-2</v>
      </c>
      <c r="CQ2103" t="s">
        <v>169</v>
      </c>
      <c r="CR2103" t="s">
        <v>179</v>
      </c>
      <c r="CS2103">
        <v>0</v>
      </c>
    </row>
    <row r="2104" spans="1:97" x14ac:dyDescent="0.2">
      <c r="A2104">
        <v>2022</v>
      </c>
      <c r="B2104">
        <v>4</v>
      </c>
      <c r="C2104" s="262">
        <v>44656</v>
      </c>
      <c r="D2104">
        <v>34</v>
      </c>
      <c r="E2104">
        <v>104</v>
      </c>
      <c r="F2104">
        <v>6</v>
      </c>
      <c r="G2104" t="s">
        <v>271</v>
      </c>
      <c r="H2104" t="s">
        <v>272</v>
      </c>
      <c r="I2104" t="s">
        <v>160</v>
      </c>
      <c r="J2104">
        <v>4</v>
      </c>
      <c r="K2104">
        <v>6</v>
      </c>
      <c r="L2104">
        <v>89</v>
      </c>
      <c r="M2104">
        <v>82.77</v>
      </c>
      <c r="N2104">
        <v>95.23</v>
      </c>
      <c r="Q2104">
        <v>101</v>
      </c>
      <c r="V2104">
        <v>82</v>
      </c>
      <c r="Z2104">
        <v>104</v>
      </c>
      <c r="AB2104">
        <v>105</v>
      </c>
      <c r="AC2104">
        <v>100</v>
      </c>
      <c r="AD2104">
        <v>102</v>
      </c>
      <c r="AE2104">
        <v>101</v>
      </c>
      <c r="AG2104">
        <v>85</v>
      </c>
      <c r="AH2104">
        <v>82</v>
      </c>
      <c r="AI2104">
        <v>90</v>
      </c>
      <c r="AJ2104">
        <v>87</v>
      </c>
      <c r="AK2104">
        <v>110</v>
      </c>
      <c r="AL2104">
        <v>113</v>
      </c>
      <c r="AM2104">
        <v>101.8</v>
      </c>
      <c r="AN2104">
        <v>85.2</v>
      </c>
      <c r="AP2104">
        <v>140</v>
      </c>
      <c r="AQ2104">
        <v>103</v>
      </c>
      <c r="AR2104">
        <v>8.2568807339449535</v>
      </c>
      <c r="AS2104">
        <v>8.2568807339449535</v>
      </c>
      <c r="BG2104">
        <v>0</v>
      </c>
      <c r="BH2104"/>
      <c r="BV2104">
        <v>0</v>
      </c>
      <c r="BW2104"/>
      <c r="CG2104">
        <v>0</v>
      </c>
      <c r="CH2104">
        <v>0</v>
      </c>
      <c r="CI2104"/>
      <c r="CJ2104">
        <v>1.4999999999999999E-2</v>
      </c>
      <c r="CQ2104" t="s">
        <v>169</v>
      </c>
      <c r="CR2104" t="s">
        <v>179</v>
      </c>
      <c r="CS2104">
        <v>0</v>
      </c>
    </row>
    <row r="2105" spans="1:97" x14ac:dyDescent="0.2">
      <c r="A2105">
        <v>2022</v>
      </c>
      <c r="B2105">
        <v>4</v>
      </c>
      <c r="C2105" s="262">
        <v>44656</v>
      </c>
      <c r="D2105">
        <v>47</v>
      </c>
      <c r="E2105">
        <v>122</v>
      </c>
      <c r="F2105">
        <v>6</v>
      </c>
      <c r="G2105" t="s">
        <v>224</v>
      </c>
      <c r="H2105" t="s">
        <v>225</v>
      </c>
      <c r="I2105" t="s">
        <v>221</v>
      </c>
      <c r="J2105">
        <v>2</v>
      </c>
      <c r="K2105">
        <v>1</v>
      </c>
      <c r="L2105">
        <v>280</v>
      </c>
      <c r="M2105">
        <v>267.39999999999998</v>
      </c>
      <c r="N2105">
        <v>292.60000000000002</v>
      </c>
      <c r="O2105">
        <v>370</v>
      </c>
      <c r="P2105">
        <v>346</v>
      </c>
      <c r="T2105">
        <v>289</v>
      </c>
      <c r="U2105">
        <v>282</v>
      </c>
      <c r="Y2105">
        <v>94</v>
      </c>
      <c r="AM2105">
        <v>358</v>
      </c>
      <c r="AN2105">
        <v>285.5</v>
      </c>
      <c r="AP2105">
        <v>64</v>
      </c>
      <c r="AQ2105">
        <v>113</v>
      </c>
      <c r="AR2105">
        <v>19.148936170212771</v>
      </c>
      <c r="AS2105">
        <v>19.148936170212771</v>
      </c>
      <c r="AW2105">
        <v>2</v>
      </c>
      <c r="AX2105">
        <v>1</v>
      </c>
      <c r="AY2105">
        <v>1</v>
      </c>
      <c r="AZ2105">
        <v>1</v>
      </c>
      <c r="BG2105">
        <v>0</v>
      </c>
      <c r="BH2105"/>
      <c r="BV2105">
        <v>0</v>
      </c>
      <c r="BW2105"/>
      <c r="CG2105">
        <v>0</v>
      </c>
      <c r="CH2105">
        <v>0</v>
      </c>
      <c r="CI2105"/>
      <c r="CJ2105">
        <v>1.4999999999999999E-2</v>
      </c>
      <c r="CQ2105" t="s">
        <v>174</v>
      </c>
      <c r="CR2105" t="s">
        <v>222</v>
      </c>
      <c r="CS2105">
        <v>0</v>
      </c>
    </row>
    <row r="2106" spans="1:97" x14ac:dyDescent="0.2">
      <c r="A2106">
        <v>2022</v>
      </c>
      <c r="B2106">
        <v>4</v>
      </c>
      <c r="C2106" s="262">
        <v>44656</v>
      </c>
      <c r="D2106">
        <v>380</v>
      </c>
      <c r="E2106">
        <v>443</v>
      </c>
      <c r="F2106">
        <v>6</v>
      </c>
      <c r="G2106" t="s">
        <v>450</v>
      </c>
      <c r="H2106" t="s">
        <v>451</v>
      </c>
      <c r="I2106" t="s">
        <v>160</v>
      </c>
      <c r="J2106">
        <v>4</v>
      </c>
      <c r="K2106">
        <v>2</v>
      </c>
      <c r="L2106">
        <v>184</v>
      </c>
      <c r="M2106">
        <v>177.00800000000001</v>
      </c>
      <c r="N2106">
        <v>195.04</v>
      </c>
      <c r="O2106">
        <v>266</v>
      </c>
      <c r="P2106">
        <v>282</v>
      </c>
      <c r="Q2106">
        <v>264</v>
      </c>
      <c r="T2106">
        <v>178</v>
      </c>
      <c r="U2106">
        <v>181</v>
      </c>
      <c r="V2106">
        <v>192</v>
      </c>
      <c r="AB2106">
        <v>287</v>
      </c>
      <c r="AC2106">
        <v>297</v>
      </c>
      <c r="AD2106">
        <v>300</v>
      </c>
      <c r="AE2106">
        <v>308</v>
      </c>
      <c r="AG2106">
        <v>196</v>
      </c>
      <c r="AH2106">
        <v>189</v>
      </c>
      <c r="AI2106">
        <v>195</v>
      </c>
      <c r="AJ2106">
        <v>190</v>
      </c>
      <c r="AM2106">
        <v>286.28571428571428</v>
      </c>
      <c r="AN2106">
        <v>188.71428571428569</v>
      </c>
      <c r="AP2106">
        <v>90</v>
      </c>
      <c r="AQ2106">
        <v>160</v>
      </c>
      <c r="AR2106"/>
      <c r="AS2106"/>
      <c r="BG2106">
        <v>0</v>
      </c>
      <c r="BH2106"/>
      <c r="BK2106">
        <v>1044</v>
      </c>
      <c r="BL2106">
        <v>8</v>
      </c>
      <c r="BM2106">
        <v>4</v>
      </c>
      <c r="BN2106">
        <v>5</v>
      </c>
      <c r="BV2106">
        <v>0</v>
      </c>
      <c r="BW2106">
        <v>1044</v>
      </c>
      <c r="CG2106">
        <v>0</v>
      </c>
      <c r="CH2106">
        <v>0</v>
      </c>
      <c r="CI2106"/>
      <c r="CJ2106">
        <v>1.4999999999999999E-2</v>
      </c>
      <c r="CQ2106" t="s">
        <v>380</v>
      </c>
      <c r="CR2106" t="s">
        <v>381</v>
      </c>
      <c r="CS2106">
        <v>0</v>
      </c>
    </row>
    <row r="2107" spans="1:97" x14ac:dyDescent="0.2">
      <c r="A2107">
        <v>2022</v>
      </c>
      <c r="B2107">
        <v>4</v>
      </c>
      <c r="C2107" s="262">
        <v>44656</v>
      </c>
      <c r="D2107">
        <v>380</v>
      </c>
      <c r="E2107">
        <v>444</v>
      </c>
      <c r="F2107">
        <v>6</v>
      </c>
      <c r="G2107" t="s">
        <v>452</v>
      </c>
      <c r="H2107" t="s">
        <v>453</v>
      </c>
      <c r="I2107" t="s">
        <v>160</v>
      </c>
      <c r="J2107">
        <v>4</v>
      </c>
      <c r="K2107">
        <v>2</v>
      </c>
      <c r="L2107">
        <v>166</v>
      </c>
      <c r="M2107">
        <v>159.02799999999999</v>
      </c>
      <c r="N2107">
        <v>175.96</v>
      </c>
      <c r="O2107">
        <v>215</v>
      </c>
      <c r="P2107">
        <v>238</v>
      </c>
      <c r="Q2107">
        <v>217</v>
      </c>
      <c r="T2107">
        <v>158</v>
      </c>
      <c r="U2107">
        <v>164</v>
      </c>
      <c r="V2107">
        <v>167</v>
      </c>
      <c r="AB2107">
        <v>263</v>
      </c>
      <c r="AC2107">
        <v>267</v>
      </c>
      <c r="AD2107">
        <v>270</v>
      </c>
      <c r="AE2107">
        <v>258</v>
      </c>
      <c r="AG2107">
        <v>176</v>
      </c>
      <c r="AH2107">
        <v>171</v>
      </c>
      <c r="AI2107">
        <v>168</v>
      </c>
      <c r="AJ2107">
        <v>170</v>
      </c>
      <c r="AM2107">
        <v>246.85714285714289</v>
      </c>
      <c r="AN2107">
        <v>167.71428571428569</v>
      </c>
      <c r="AP2107">
        <v>90</v>
      </c>
      <c r="AQ2107">
        <v>160</v>
      </c>
      <c r="AR2107"/>
      <c r="AS2107"/>
      <c r="AV2107">
        <v>912</v>
      </c>
      <c r="AW2107">
        <v>18</v>
      </c>
      <c r="AX2107">
        <v>10</v>
      </c>
      <c r="AY2107">
        <v>12</v>
      </c>
      <c r="BG2107">
        <v>0</v>
      </c>
      <c r="BH2107">
        <v>912</v>
      </c>
      <c r="BV2107">
        <v>0</v>
      </c>
      <c r="BW2107"/>
      <c r="CG2107">
        <v>0</v>
      </c>
      <c r="CH2107">
        <v>0</v>
      </c>
      <c r="CI2107"/>
      <c r="CJ2107">
        <v>1.4999999999999999E-2</v>
      </c>
      <c r="CQ2107" t="s">
        <v>380</v>
      </c>
      <c r="CR2107" t="s">
        <v>381</v>
      </c>
      <c r="CS2107">
        <v>0</v>
      </c>
    </row>
    <row r="2108" spans="1:97" x14ac:dyDescent="0.2">
      <c r="A2108">
        <v>2022</v>
      </c>
      <c r="B2108">
        <v>4</v>
      </c>
      <c r="C2108" s="262">
        <v>44656</v>
      </c>
      <c r="D2108">
        <v>388</v>
      </c>
      <c r="E2108">
        <v>564</v>
      </c>
      <c r="F2108">
        <v>6</v>
      </c>
      <c r="G2108" t="s">
        <v>410</v>
      </c>
      <c r="H2108" t="s">
        <v>411</v>
      </c>
      <c r="I2108" t="s">
        <v>160</v>
      </c>
      <c r="J2108">
        <v>3</v>
      </c>
      <c r="K2108">
        <v>4</v>
      </c>
      <c r="L2108">
        <v>119</v>
      </c>
      <c r="M2108">
        <v>109.48</v>
      </c>
      <c r="N2108">
        <v>128.52000000000001</v>
      </c>
      <c r="O2108">
        <v>142</v>
      </c>
      <c r="P2108">
        <v>166</v>
      </c>
      <c r="Q2108">
        <v>137</v>
      </c>
      <c r="T2108">
        <v>101</v>
      </c>
      <c r="U2108">
        <v>108</v>
      </c>
      <c r="V2108">
        <v>109</v>
      </c>
      <c r="AM2108">
        <v>148.33333333333329</v>
      </c>
      <c r="AN2108">
        <v>106</v>
      </c>
      <c r="AP2108">
        <v>83</v>
      </c>
      <c r="AQ2108">
        <v>130</v>
      </c>
      <c r="AR2108"/>
      <c r="AS2108"/>
      <c r="AV2108">
        <v>1400</v>
      </c>
      <c r="AW2108">
        <v>8</v>
      </c>
      <c r="AX2108">
        <v>10</v>
      </c>
      <c r="AY2108">
        <v>10</v>
      </c>
      <c r="BG2108">
        <v>0</v>
      </c>
      <c r="BH2108">
        <v>1400</v>
      </c>
      <c r="BV2108">
        <v>0</v>
      </c>
      <c r="BW2108"/>
      <c r="CG2108">
        <v>0</v>
      </c>
      <c r="CH2108">
        <v>0</v>
      </c>
      <c r="CI2108"/>
      <c r="CJ2108">
        <v>1.4999999999999999E-2</v>
      </c>
      <c r="CQ2108" t="s">
        <v>380</v>
      </c>
      <c r="CR2108" t="s">
        <v>381</v>
      </c>
      <c r="CS2108">
        <v>0</v>
      </c>
    </row>
    <row r="2109" spans="1:97" x14ac:dyDescent="0.2">
      <c r="A2109">
        <v>2022</v>
      </c>
      <c r="B2109">
        <v>4</v>
      </c>
      <c r="C2109" s="262">
        <v>44656</v>
      </c>
      <c r="D2109">
        <v>388</v>
      </c>
      <c r="E2109">
        <v>565</v>
      </c>
      <c r="F2109">
        <v>6</v>
      </c>
      <c r="G2109" t="s">
        <v>412</v>
      </c>
      <c r="H2109" t="s">
        <v>413</v>
      </c>
      <c r="I2109" t="s">
        <v>160</v>
      </c>
      <c r="J2109">
        <v>3</v>
      </c>
      <c r="K2109">
        <v>4</v>
      </c>
      <c r="L2109">
        <v>91</v>
      </c>
      <c r="M2109">
        <v>83.72</v>
      </c>
      <c r="N2109">
        <v>98.28</v>
      </c>
      <c r="O2109">
        <v>108</v>
      </c>
      <c r="P2109">
        <v>129</v>
      </c>
      <c r="Q2109">
        <v>108</v>
      </c>
      <c r="T2109">
        <v>78</v>
      </c>
      <c r="U2109">
        <v>82</v>
      </c>
      <c r="V2109">
        <v>85</v>
      </c>
      <c r="AM2109">
        <v>115</v>
      </c>
      <c r="AN2109">
        <v>81.666666666666671</v>
      </c>
      <c r="AP2109">
        <v>83</v>
      </c>
      <c r="AQ2109">
        <v>130</v>
      </c>
      <c r="AR2109"/>
      <c r="AS2109"/>
      <c r="BG2109">
        <v>0</v>
      </c>
      <c r="BH2109"/>
      <c r="BV2109">
        <v>0</v>
      </c>
      <c r="BW2109"/>
      <c r="CG2109">
        <v>0</v>
      </c>
      <c r="CH2109">
        <v>0</v>
      </c>
      <c r="CI2109"/>
      <c r="CJ2109">
        <v>1.4999999999999999E-2</v>
      </c>
      <c r="CQ2109" t="s">
        <v>380</v>
      </c>
      <c r="CR2109" t="s">
        <v>381</v>
      </c>
      <c r="CS2109">
        <v>0</v>
      </c>
    </row>
    <row r="2110" spans="1:97" x14ac:dyDescent="0.2">
      <c r="A2110">
        <v>2022</v>
      </c>
      <c r="B2110">
        <v>4</v>
      </c>
      <c r="C2110" s="262">
        <v>44656</v>
      </c>
      <c r="D2110">
        <v>388</v>
      </c>
      <c r="E2110">
        <v>566</v>
      </c>
      <c r="F2110">
        <v>6</v>
      </c>
      <c r="G2110" t="s">
        <v>414</v>
      </c>
      <c r="H2110" t="s">
        <v>415</v>
      </c>
      <c r="I2110" t="s">
        <v>160</v>
      </c>
      <c r="J2110">
        <v>3</v>
      </c>
      <c r="K2110">
        <v>4</v>
      </c>
      <c r="L2110">
        <v>34</v>
      </c>
      <c r="M2110">
        <v>31.28</v>
      </c>
      <c r="N2110">
        <v>36.72</v>
      </c>
      <c r="O2110">
        <v>54</v>
      </c>
      <c r="P2110">
        <v>64</v>
      </c>
      <c r="Q2110">
        <v>60</v>
      </c>
      <c r="T2110">
        <v>34</v>
      </c>
      <c r="U2110">
        <v>38</v>
      </c>
      <c r="V2110">
        <v>40</v>
      </c>
      <c r="AM2110">
        <v>59.333333333333343</v>
      </c>
      <c r="AN2110">
        <v>37.333333333333343</v>
      </c>
      <c r="AP2110">
        <v>83</v>
      </c>
      <c r="AQ2110">
        <v>130</v>
      </c>
      <c r="AR2110"/>
      <c r="AS2110"/>
      <c r="BG2110">
        <v>0</v>
      </c>
      <c r="BH2110"/>
      <c r="BV2110">
        <v>0</v>
      </c>
      <c r="BW2110"/>
      <c r="CG2110">
        <v>0</v>
      </c>
      <c r="CH2110">
        <v>0</v>
      </c>
      <c r="CI2110"/>
      <c r="CJ2110">
        <v>1.4999999999999999E-2</v>
      </c>
      <c r="CQ2110" t="s">
        <v>380</v>
      </c>
      <c r="CR2110" t="s">
        <v>381</v>
      </c>
      <c r="CS2110">
        <v>0</v>
      </c>
    </row>
    <row r="2111" spans="1:97" x14ac:dyDescent="0.2">
      <c r="A2111">
        <v>2022</v>
      </c>
      <c r="B2111">
        <v>4</v>
      </c>
      <c r="C2111" s="262">
        <v>44656</v>
      </c>
      <c r="D2111">
        <v>388</v>
      </c>
      <c r="E2111">
        <v>566</v>
      </c>
      <c r="F2111">
        <v>7</v>
      </c>
      <c r="G2111" t="s">
        <v>414</v>
      </c>
      <c r="H2111" t="s">
        <v>415</v>
      </c>
      <c r="I2111" t="s">
        <v>160</v>
      </c>
      <c r="J2111">
        <v>3</v>
      </c>
      <c r="K2111">
        <v>4</v>
      </c>
      <c r="L2111">
        <v>34</v>
      </c>
      <c r="M2111">
        <v>31.28</v>
      </c>
      <c r="N2111">
        <v>36.72</v>
      </c>
      <c r="Y2111">
        <v>136</v>
      </c>
      <c r="Z2111">
        <v>135</v>
      </c>
      <c r="AM2111"/>
      <c r="AN2111"/>
      <c r="AP2111">
        <v>83</v>
      </c>
      <c r="AQ2111">
        <v>130</v>
      </c>
      <c r="AR2111">
        <v>8.8888888888888893</v>
      </c>
      <c r="AS2111">
        <v>8.8888888888888893</v>
      </c>
      <c r="BG2111">
        <v>0</v>
      </c>
      <c r="BH2111"/>
      <c r="BV2111">
        <v>0</v>
      </c>
      <c r="BW2111"/>
      <c r="CG2111">
        <v>0</v>
      </c>
      <c r="CH2111">
        <v>0</v>
      </c>
      <c r="CI2111"/>
      <c r="CJ2111">
        <v>1.4999999999999999E-2</v>
      </c>
      <c r="CQ2111" t="s">
        <v>380</v>
      </c>
      <c r="CR2111" t="s">
        <v>381</v>
      </c>
      <c r="CS2111">
        <v>0</v>
      </c>
    </row>
    <row r="2112" spans="1:97" x14ac:dyDescent="0.2">
      <c r="A2112">
        <v>2022</v>
      </c>
      <c r="B2112">
        <v>4</v>
      </c>
      <c r="C2112" s="262">
        <v>44656</v>
      </c>
      <c r="D2112">
        <v>417</v>
      </c>
      <c r="E2112">
        <v>660</v>
      </c>
      <c r="F2112">
        <v>7</v>
      </c>
      <c r="G2112" t="s">
        <v>304</v>
      </c>
      <c r="H2112" t="s">
        <v>305</v>
      </c>
      <c r="I2112" t="s">
        <v>160</v>
      </c>
      <c r="J2112">
        <v>1</v>
      </c>
      <c r="K2112">
        <v>6</v>
      </c>
      <c r="L2112">
        <v>1265</v>
      </c>
      <c r="M2112">
        <v>1190.365</v>
      </c>
      <c r="N2112">
        <v>1354.8150000000001</v>
      </c>
      <c r="AD2112">
        <v>1686</v>
      </c>
      <c r="AI2112">
        <v>1315</v>
      </c>
      <c r="AM2112">
        <v>1686</v>
      </c>
      <c r="AN2112">
        <v>1315</v>
      </c>
      <c r="AP2112">
        <v>21</v>
      </c>
      <c r="AQ2112">
        <v>180</v>
      </c>
      <c r="AR2112"/>
      <c r="AS2112"/>
      <c r="BG2112">
        <v>0</v>
      </c>
      <c r="BH2112"/>
      <c r="BL2112">
        <v>1</v>
      </c>
      <c r="BM2112">
        <v>2</v>
      </c>
      <c r="BN2112">
        <v>6</v>
      </c>
      <c r="BS2112">
        <v>3</v>
      </c>
      <c r="BV2112">
        <v>0</v>
      </c>
      <c r="BW2112"/>
      <c r="CG2112">
        <v>0</v>
      </c>
      <c r="CH2112">
        <v>0</v>
      </c>
      <c r="CI2112"/>
      <c r="CJ2112">
        <v>1.4999999999999999E-2</v>
      </c>
      <c r="CQ2112" t="s">
        <v>174</v>
      </c>
      <c r="CR2112" t="s">
        <v>175</v>
      </c>
      <c r="CS2112">
        <v>0</v>
      </c>
    </row>
    <row r="2113" spans="1:97" x14ac:dyDescent="0.2">
      <c r="A2113">
        <v>2022</v>
      </c>
      <c r="B2113">
        <v>4</v>
      </c>
      <c r="C2113" s="262">
        <v>44656</v>
      </c>
      <c r="D2113">
        <v>417</v>
      </c>
      <c r="E2113">
        <v>661</v>
      </c>
      <c r="F2113">
        <v>7</v>
      </c>
      <c r="G2113" t="s">
        <v>306</v>
      </c>
      <c r="H2113" t="s">
        <v>307</v>
      </c>
      <c r="I2113" t="s">
        <v>160</v>
      </c>
      <c r="J2113">
        <v>1</v>
      </c>
      <c r="K2113">
        <v>6</v>
      </c>
      <c r="L2113">
        <v>276</v>
      </c>
      <c r="M2113">
        <v>259.7</v>
      </c>
      <c r="N2113">
        <v>295.60000000000002</v>
      </c>
      <c r="AD2113">
        <v>179</v>
      </c>
      <c r="AI2113">
        <v>144</v>
      </c>
      <c r="AM2113">
        <v>179</v>
      </c>
      <c r="AN2113">
        <v>144</v>
      </c>
      <c r="AP2113">
        <v>21</v>
      </c>
      <c r="AQ2113">
        <v>180</v>
      </c>
      <c r="AR2113"/>
      <c r="AS2113"/>
      <c r="BG2113">
        <v>0</v>
      </c>
      <c r="BH2113"/>
      <c r="BV2113">
        <v>0</v>
      </c>
      <c r="BW2113"/>
      <c r="CG2113">
        <v>0</v>
      </c>
      <c r="CH2113">
        <v>0</v>
      </c>
      <c r="CI2113"/>
      <c r="CJ2113">
        <v>1.4999999999999999E-2</v>
      </c>
      <c r="CQ2113" t="s">
        <v>174</v>
      </c>
      <c r="CR2113" t="s">
        <v>175</v>
      </c>
      <c r="CS2113">
        <v>0</v>
      </c>
    </row>
    <row r="2114" spans="1:97" x14ac:dyDescent="0.2">
      <c r="A2114">
        <v>2022</v>
      </c>
      <c r="B2114">
        <v>4</v>
      </c>
      <c r="C2114" s="262">
        <v>44656</v>
      </c>
      <c r="D2114">
        <v>380</v>
      </c>
      <c r="E2114">
        <v>444</v>
      </c>
      <c r="F2114">
        <v>8</v>
      </c>
      <c r="G2114" t="s">
        <v>452</v>
      </c>
      <c r="H2114" t="s">
        <v>453</v>
      </c>
      <c r="I2114" t="s">
        <v>160</v>
      </c>
      <c r="J2114">
        <v>4</v>
      </c>
      <c r="K2114">
        <v>2</v>
      </c>
      <c r="L2114">
        <v>166</v>
      </c>
      <c r="M2114">
        <v>159.02799999999999</v>
      </c>
      <c r="N2114">
        <v>175.96</v>
      </c>
      <c r="Y2114">
        <v>149</v>
      </c>
      <c r="Z2114">
        <v>146</v>
      </c>
      <c r="AK2114">
        <v>149</v>
      </c>
      <c r="AL2114">
        <v>148</v>
      </c>
      <c r="AM2114"/>
      <c r="AN2114"/>
      <c r="AP2114">
        <v>90</v>
      </c>
      <c r="AQ2114">
        <v>160</v>
      </c>
      <c r="AR2114">
        <v>6.0810810810810807</v>
      </c>
      <c r="AS2114">
        <v>6.0810810810810807</v>
      </c>
      <c r="BG2114">
        <v>0</v>
      </c>
      <c r="BH2114"/>
      <c r="BV2114">
        <v>0</v>
      </c>
      <c r="BW2114"/>
      <c r="CG2114">
        <v>0</v>
      </c>
      <c r="CH2114">
        <v>0</v>
      </c>
      <c r="CI2114"/>
      <c r="CJ2114">
        <v>1.4999999999999999E-2</v>
      </c>
      <c r="CQ2114" t="s">
        <v>380</v>
      </c>
      <c r="CR2114" t="s">
        <v>381</v>
      </c>
      <c r="CS2114">
        <v>0</v>
      </c>
    </row>
    <row r="2115" spans="1:97" x14ac:dyDescent="0.2">
      <c r="A2115">
        <v>2022</v>
      </c>
      <c r="B2115">
        <v>4</v>
      </c>
      <c r="C2115" s="262">
        <v>44656</v>
      </c>
      <c r="D2115">
        <v>433</v>
      </c>
      <c r="E2115">
        <v>452</v>
      </c>
      <c r="F2115">
        <v>46</v>
      </c>
      <c r="G2115" t="s">
        <v>474</v>
      </c>
      <c r="H2115" t="s">
        <v>475</v>
      </c>
      <c r="I2115" t="s">
        <v>201</v>
      </c>
      <c r="J2115">
        <v>4</v>
      </c>
      <c r="K2115">
        <v>2</v>
      </c>
      <c r="L2115">
        <v>270</v>
      </c>
      <c r="M2115">
        <v>251.1</v>
      </c>
      <c r="N2115">
        <v>288.89999999999998</v>
      </c>
      <c r="AB2115">
        <v>319</v>
      </c>
      <c r="AC2115">
        <v>290</v>
      </c>
      <c r="AD2115">
        <v>349</v>
      </c>
      <c r="AE2115">
        <v>332</v>
      </c>
      <c r="AG2115">
        <v>255</v>
      </c>
      <c r="AH2115">
        <v>251</v>
      </c>
      <c r="AI2115">
        <v>280</v>
      </c>
      <c r="AJ2115">
        <v>278</v>
      </c>
      <c r="AM2115">
        <v>322.5</v>
      </c>
      <c r="AN2115">
        <v>266</v>
      </c>
      <c r="AP2115">
        <v>96</v>
      </c>
      <c r="AQ2115">
        <v>150</v>
      </c>
      <c r="AR2115"/>
      <c r="AS2115"/>
      <c r="AV2115">
        <v>1120</v>
      </c>
      <c r="BG2115">
        <v>0</v>
      </c>
      <c r="BH2115">
        <v>1120</v>
      </c>
      <c r="BL2115">
        <v>1</v>
      </c>
      <c r="BM2115">
        <v>2</v>
      </c>
      <c r="BV2115">
        <v>0</v>
      </c>
      <c r="BW2115"/>
      <c r="CG2115">
        <v>0</v>
      </c>
      <c r="CH2115">
        <v>0</v>
      </c>
      <c r="CI2115"/>
      <c r="CJ2115">
        <v>0.02</v>
      </c>
      <c r="CQ2115" t="s">
        <v>169</v>
      </c>
      <c r="CR2115" t="s">
        <v>170</v>
      </c>
      <c r="CS2115">
        <v>0</v>
      </c>
    </row>
    <row r="2116" spans="1:97" x14ac:dyDescent="0.2">
      <c r="A2116">
        <v>2022</v>
      </c>
      <c r="B2116">
        <v>4</v>
      </c>
      <c r="C2116" s="262">
        <v>44656</v>
      </c>
      <c r="D2116">
        <v>433</v>
      </c>
      <c r="E2116">
        <v>453</v>
      </c>
      <c r="F2116">
        <v>46</v>
      </c>
      <c r="G2116" t="s">
        <v>472</v>
      </c>
      <c r="H2116" t="s">
        <v>473</v>
      </c>
      <c r="I2116" t="s">
        <v>201</v>
      </c>
      <c r="J2116">
        <v>4</v>
      </c>
      <c r="K2116">
        <v>2</v>
      </c>
      <c r="L2116">
        <v>175</v>
      </c>
      <c r="M2116">
        <v>162.75</v>
      </c>
      <c r="N2116">
        <v>187.25</v>
      </c>
      <c r="AK2116">
        <v>146</v>
      </c>
      <c r="AL2116">
        <v>146</v>
      </c>
      <c r="AM2116"/>
      <c r="AN2116"/>
      <c r="AP2116">
        <v>96</v>
      </c>
      <c r="AQ2116">
        <v>150</v>
      </c>
      <c r="AR2116">
        <v>6.1643835616438354</v>
      </c>
      <c r="AS2116">
        <v>6.1643835616438354</v>
      </c>
      <c r="AV2116">
        <v>1120</v>
      </c>
      <c r="BG2116">
        <v>0</v>
      </c>
      <c r="BH2116">
        <v>1120</v>
      </c>
      <c r="BL2116">
        <v>3</v>
      </c>
      <c r="BM2116">
        <v>1</v>
      </c>
      <c r="BN2116">
        <v>1</v>
      </c>
      <c r="BV2116">
        <v>0</v>
      </c>
      <c r="BW2116"/>
      <c r="CG2116">
        <v>0</v>
      </c>
      <c r="CH2116">
        <v>0</v>
      </c>
      <c r="CI2116"/>
      <c r="CJ2116">
        <v>0.02</v>
      </c>
      <c r="CQ2116" t="s">
        <v>169</v>
      </c>
      <c r="CR2116" t="s">
        <v>170</v>
      </c>
      <c r="CS2116">
        <v>0</v>
      </c>
    </row>
    <row r="2117" spans="1:97" x14ac:dyDescent="0.2">
      <c r="A2117">
        <v>2022</v>
      </c>
      <c r="B2117">
        <v>4</v>
      </c>
      <c r="C2117" s="262">
        <v>44657</v>
      </c>
      <c r="D2117">
        <v>137</v>
      </c>
      <c r="E2117">
        <v>273</v>
      </c>
      <c r="F2117">
        <v>2</v>
      </c>
      <c r="G2117" t="s">
        <v>163</v>
      </c>
      <c r="H2117" t="s">
        <v>164</v>
      </c>
      <c r="I2117" t="s">
        <v>160</v>
      </c>
      <c r="J2117">
        <v>3</v>
      </c>
      <c r="K2117">
        <v>2</v>
      </c>
      <c r="L2117">
        <v>564</v>
      </c>
      <c r="M2117">
        <v>524.52</v>
      </c>
      <c r="N2117">
        <v>603.48</v>
      </c>
      <c r="Y2117">
        <v>132</v>
      </c>
      <c r="Z2117">
        <v>130</v>
      </c>
      <c r="AM2117"/>
      <c r="AN2117"/>
      <c r="AP2117">
        <v>93</v>
      </c>
      <c r="AQ2117">
        <v>116</v>
      </c>
      <c r="AR2117">
        <v>9.1603053435114496</v>
      </c>
      <c r="AS2117">
        <v>9.1603053435114496</v>
      </c>
      <c r="AV2117">
        <v>492</v>
      </c>
      <c r="AW2117">
        <v>5</v>
      </c>
      <c r="AX2117">
        <v>5</v>
      </c>
      <c r="AY2117">
        <v>4</v>
      </c>
      <c r="BG2117">
        <v>0</v>
      </c>
      <c r="BH2117">
        <v>492</v>
      </c>
      <c r="BK2117">
        <v>432</v>
      </c>
      <c r="BL2117">
        <v>1</v>
      </c>
      <c r="BM2117">
        <v>3</v>
      </c>
      <c r="BN2117">
        <v>6</v>
      </c>
      <c r="BV2117">
        <v>0</v>
      </c>
      <c r="BW2117">
        <v>432</v>
      </c>
      <c r="BX2117">
        <v>3</v>
      </c>
      <c r="BY2117">
        <v>4</v>
      </c>
      <c r="BZ2117">
        <v>5</v>
      </c>
      <c r="CG2117">
        <v>0</v>
      </c>
      <c r="CH2117">
        <v>0</v>
      </c>
      <c r="CI2117">
        <v>924</v>
      </c>
      <c r="CJ2117">
        <v>1.4999999999999999E-2</v>
      </c>
      <c r="CQ2117" t="s">
        <v>165</v>
      </c>
      <c r="CS2117">
        <v>0</v>
      </c>
    </row>
    <row r="2118" spans="1:97" x14ac:dyDescent="0.2">
      <c r="A2118">
        <v>2022</v>
      </c>
      <c r="B2118">
        <v>4</v>
      </c>
      <c r="C2118" s="262">
        <v>44657</v>
      </c>
      <c r="D2118">
        <v>382</v>
      </c>
      <c r="E2118">
        <v>449</v>
      </c>
      <c r="F2118">
        <v>2</v>
      </c>
      <c r="G2118" t="s">
        <v>299</v>
      </c>
      <c r="H2118" t="s">
        <v>300</v>
      </c>
      <c r="I2118" t="s">
        <v>160</v>
      </c>
      <c r="J2118">
        <v>3</v>
      </c>
      <c r="K2118">
        <v>1</v>
      </c>
      <c r="L2118">
        <v>46</v>
      </c>
      <c r="M2118">
        <v>40.985999999999997</v>
      </c>
      <c r="N2118">
        <v>50.048000000000002</v>
      </c>
      <c r="AD2118">
        <v>55</v>
      </c>
      <c r="AE2118">
        <v>64</v>
      </c>
      <c r="AI2118">
        <v>46</v>
      </c>
      <c r="AJ2118">
        <v>50</v>
      </c>
      <c r="AL2118">
        <v>93</v>
      </c>
      <c r="AM2118">
        <v>59.5</v>
      </c>
      <c r="AN2118">
        <v>48</v>
      </c>
      <c r="AP2118">
        <v>112</v>
      </c>
      <c r="AQ2118">
        <v>96</v>
      </c>
      <c r="AR2118">
        <v>12.90322580645161</v>
      </c>
      <c r="AS2118">
        <v>12.90322580645161</v>
      </c>
      <c r="BG2118">
        <v>0</v>
      </c>
      <c r="BH2118"/>
      <c r="BL2118">
        <v>1</v>
      </c>
      <c r="BM2118">
        <v>2</v>
      </c>
      <c r="BN2118">
        <v>6</v>
      </c>
      <c r="BV2118">
        <v>0</v>
      </c>
      <c r="BW2118"/>
      <c r="CG2118">
        <v>0</v>
      </c>
      <c r="CH2118">
        <v>0</v>
      </c>
      <c r="CI2118"/>
      <c r="CJ2118">
        <v>1.4999999999999999E-2</v>
      </c>
      <c r="CQ2118" t="s">
        <v>174</v>
      </c>
      <c r="CR2118" t="s">
        <v>175</v>
      </c>
      <c r="CS2118">
        <v>0</v>
      </c>
    </row>
    <row r="2119" spans="1:97" x14ac:dyDescent="0.2">
      <c r="A2119">
        <v>2022</v>
      </c>
      <c r="B2119">
        <v>4</v>
      </c>
      <c r="C2119" s="262">
        <v>44657</v>
      </c>
      <c r="D2119">
        <v>384</v>
      </c>
      <c r="E2119">
        <v>556</v>
      </c>
      <c r="F2119">
        <v>2</v>
      </c>
      <c r="G2119" t="s">
        <v>187</v>
      </c>
      <c r="H2119" t="s">
        <v>188</v>
      </c>
      <c r="I2119" t="s">
        <v>160</v>
      </c>
      <c r="J2119">
        <v>1</v>
      </c>
      <c r="K2119">
        <v>6</v>
      </c>
      <c r="L2119">
        <v>1066</v>
      </c>
      <c r="M2119">
        <v>1003.106</v>
      </c>
      <c r="N2119">
        <v>1141.6859999999999</v>
      </c>
      <c r="O2119">
        <v>1854</v>
      </c>
      <c r="T2119">
        <v>1323</v>
      </c>
      <c r="AM2119">
        <v>1854</v>
      </c>
      <c r="AN2119">
        <v>1323</v>
      </c>
      <c r="AP2119">
        <v>21</v>
      </c>
      <c r="AQ2119">
        <v>180</v>
      </c>
      <c r="AR2119"/>
      <c r="AS2119"/>
      <c r="AW2119">
        <v>2</v>
      </c>
      <c r="AX2119">
        <v>2</v>
      </c>
      <c r="AY2119">
        <v>2</v>
      </c>
      <c r="AZ2119">
        <v>2</v>
      </c>
      <c r="BG2119">
        <v>0</v>
      </c>
      <c r="BH2119"/>
      <c r="BV2119">
        <v>0</v>
      </c>
      <c r="BW2119"/>
      <c r="CG2119">
        <v>0</v>
      </c>
      <c r="CH2119">
        <v>0</v>
      </c>
      <c r="CI2119"/>
      <c r="CJ2119">
        <v>1.4999999999999999E-2</v>
      </c>
      <c r="CQ2119" t="s">
        <v>174</v>
      </c>
      <c r="CR2119" t="s">
        <v>175</v>
      </c>
      <c r="CS2119">
        <v>0</v>
      </c>
    </row>
    <row r="2120" spans="1:97" x14ac:dyDescent="0.2">
      <c r="A2120">
        <v>2022</v>
      </c>
      <c r="B2120">
        <v>4</v>
      </c>
      <c r="C2120" s="262">
        <v>44657</v>
      </c>
      <c r="D2120">
        <v>384</v>
      </c>
      <c r="E2120">
        <v>557</v>
      </c>
      <c r="F2120">
        <v>2</v>
      </c>
      <c r="G2120" t="s">
        <v>189</v>
      </c>
      <c r="H2120" t="s">
        <v>190</v>
      </c>
      <c r="I2120" t="s">
        <v>160</v>
      </c>
      <c r="J2120">
        <v>1</v>
      </c>
      <c r="K2120">
        <v>6</v>
      </c>
      <c r="L2120">
        <v>182</v>
      </c>
      <c r="M2120">
        <v>171.262</v>
      </c>
      <c r="N2120">
        <v>194.922</v>
      </c>
      <c r="AM2120"/>
      <c r="AN2120"/>
      <c r="AP2120">
        <v>21</v>
      </c>
      <c r="AQ2120">
        <v>180</v>
      </c>
      <c r="AR2120"/>
      <c r="AS2120"/>
      <c r="BG2120">
        <v>0</v>
      </c>
      <c r="BH2120"/>
      <c r="BV2120">
        <v>0</v>
      </c>
      <c r="BW2120"/>
      <c r="CG2120">
        <v>0</v>
      </c>
      <c r="CH2120">
        <v>0</v>
      </c>
      <c r="CI2120"/>
      <c r="CJ2120">
        <v>1.4999999999999999E-2</v>
      </c>
      <c r="CQ2120" t="s">
        <v>174</v>
      </c>
      <c r="CR2120" t="s">
        <v>175</v>
      </c>
      <c r="CS2120">
        <v>0</v>
      </c>
    </row>
    <row r="2121" spans="1:97" x14ac:dyDescent="0.2">
      <c r="A2121">
        <v>2022</v>
      </c>
      <c r="B2121">
        <v>4</v>
      </c>
      <c r="C2121" s="262">
        <v>44657</v>
      </c>
      <c r="D2121">
        <v>137</v>
      </c>
      <c r="E2121">
        <v>273</v>
      </c>
      <c r="F2121">
        <v>3</v>
      </c>
      <c r="G2121" t="s">
        <v>163</v>
      </c>
      <c r="H2121" t="s">
        <v>164</v>
      </c>
      <c r="I2121" t="s">
        <v>160</v>
      </c>
      <c r="J2121">
        <v>3</v>
      </c>
      <c r="K2121">
        <v>2</v>
      </c>
      <c r="L2121">
        <v>564</v>
      </c>
      <c r="M2121">
        <v>524.52</v>
      </c>
      <c r="N2121">
        <v>603.48</v>
      </c>
      <c r="O2121">
        <v>853</v>
      </c>
      <c r="P2121">
        <v>770</v>
      </c>
      <c r="Q2121">
        <v>707</v>
      </c>
      <c r="T2121">
        <v>601</v>
      </c>
      <c r="U2121">
        <v>603</v>
      </c>
      <c r="V2121">
        <v>584</v>
      </c>
      <c r="AB2121">
        <v>667</v>
      </c>
      <c r="AG2121">
        <v>585</v>
      </c>
      <c r="AM2121">
        <v>749.25</v>
      </c>
      <c r="AN2121">
        <v>593.25</v>
      </c>
      <c r="AP2121">
        <v>93</v>
      </c>
      <c r="AQ2121">
        <v>116</v>
      </c>
      <c r="AR2121"/>
      <c r="AS2121"/>
      <c r="BG2121">
        <v>0</v>
      </c>
      <c r="BH2121"/>
      <c r="BV2121">
        <v>0</v>
      </c>
      <c r="BW2121"/>
      <c r="CG2121">
        <v>0</v>
      </c>
      <c r="CH2121">
        <v>0</v>
      </c>
      <c r="CI2121"/>
      <c r="CJ2121">
        <v>1.4999999999999999E-2</v>
      </c>
      <c r="CQ2121" t="s">
        <v>165</v>
      </c>
      <c r="CS2121">
        <v>0</v>
      </c>
    </row>
    <row r="2122" spans="1:97" x14ac:dyDescent="0.2">
      <c r="A2122">
        <v>2022</v>
      </c>
      <c r="B2122">
        <v>4</v>
      </c>
      <c r="C2122" s="262">
        <v>44657</v>
      </c>
      <c r="D2122">
        <v>375</v>
      </c>
      <c r="E2122">
        <v>437</v>
      </c>
      <c r="F2122">
        <v>3</v>
      </c>
      <c r="G2122" t="s">
        <v>250</v>
      </c>
      <c r="H2122" t="s">
        <v>251</v>
      </c>
      <c r="I2122" t="s">
        <v>160</v>
      </c>
      <c r="J2122">
        <v>4</v>
      </c>
      <c r="K2122">
        <v>2</v>
      </c>
      <c r="L2122">
        <v>168</v>
      </c>
      <c r="M2122">
        <v>158.08799999999999</v>
      </c>
      <c r="N2122">
        <v>179.928</v>
      </c>
      <c r="O2122">
        <v>278</v>
      </c>
      <c r="P2122">
        <v>267</v>
      </c>
      <c r="Q2122">
        <v>273</v>
      </c>
      <c r="T2122">
        <v>198</v>
      </c>
      <c r="U2122">
        <v>194</v>
      </c>
      <c r="V2122">
        <v>179</v>
      </c>
      <c r="AB2122">
        <v>302</v>
      </c>
      <c r="AC2122">
        <v>280</v>
      </c>
      <c r="AD2122">
        <v>292</v>
      </c>
      <c r="AE2122">
        <v>301</v>
      </c>
      <c r="AG2122">
        <v>210</v>
      </c>
      <c r="AH2122">
        <v>178</v>
      </c>
      <c r="AI2122">
        <v>180</v>
      </c>
      <c r="AJ2122">
        <v>196</v>
      </c>
      <c r="AM2122">
        <v>284.71428571428572</v>
      </c>
      <c r="AN2122">
        <v>190.71428571428569</v>
      </c>
      <c r="AP2122">
        <v>120</v>
      </c>
      <c r="AQ2122">
        <v>120</v>
      </c>
      <c r="AR2122"/>
      <c r="AS2122"/>
      <c r="BG2122">
        <v>0</v>
      </c>
      <c r="BH2122"/>
      <c r="BV2122">
        <v>0</v>
      </c>
      <c r="BW2122"/>
      <c r="CG2122">
        <v>0</v>
      </c>
      <c r="CH2122">
        <v>0</v>
      </c>
      <c r="CI2122"/>
      <c r="CJ2122">
        <v>1.4999999999999999E-2</v>
      </c>
      <c r="CQ2122" t="s">
        <v>174</v>
      </c>
      <c r="CR2122" t="s">
        <v>175</v>
      </c>
      <c r="CS2122">
        <v>0</v>
      </c>
    </row>
    <row r="2123" spans="1:97" x14ac:dyDescent="0.2">
      <c r="A2123">
        <v>2022</v>
      </c>
      <c r="B2123">
        <v>4</v>
      </c>
      <c r="C2123" s="262">
        <v>44657</v>
      </c>
      <c r="D2123">
        <v>377</v>
      </c>
      <c r="E2123">
        <v>439</v>
      </c>
      <c r="F2123">
        <v>3</v>
      </c>
      <c r="G2123" t="s">
        <v>202</v>
      </c>
      <c r="H2123" t="s">
        <v>203</v>
      </c>
      <c r="I2123" t="s">
        <v>160</v>
      </c>
      <c r="J2123">
        <v>4</v>
      </c>
      <c r="K2123">
        <v>1</v>
      </c>
      <c r="L2123">
        <v>343</v>
      </c>
      <c r="M2123">
        <v>308.7</v>
      </c>
      <c r="N2123">
        <v>377.3</v>
      </c>
      <c r="Q2123">
        <v>373</v>
      </c>
      <c r="V2123">
        <v>317</v>
      </c>
      <c r="Z2123">
        <v>255</v>
      </c>
      <c r="AB2123">
        <v>453</v>
      </c>
      <c r="AC2123">
        <v>390</v>
      </c>
      <c r="AD2123">
        <v>357</v>
      </c>
      <c r="AE2123">
        <v>384</v>
      </c>
      <c r="AG2123">
        <v>362</v>
      </c>
      <c r="AH2123">
        <v>310</v>
      </c>
      <c r="AI2123">
        <v>330</v>
      </c>
      <c r="AJ2123">
        <v>328</v>
      </c>
      <c r="AK2123">
        <v>310</v>
      </c>
      <c r="AL2123">
        <v>310</v>
      </c>
      <c r="AM2123">
        <v>391.4</v>
      </c>
      <c r="AN2123">
        <v>329.4</v>
      </c>
      <c r="AP2123">
        <v>45</v>
      </c>
      <c r="AQ2123">
        <v>320</v>
      </c>
      <c r="AR2123">
        <v>3.0927835051546388</v>
      </c>
      <c r="AS2123">
        <v>3.0927835051546388</v>
      </c>
      <c r="AW2123">
        <v>8</v>
      </c>
      <c r="AX2123">
        <v>2</v>
      </c>
      <c r="AY2123">
        <v>2</v>
      </c>
      <c r="BG2123">
        <v>0</v>
      </c>
      <c r="BH2123"/>
      <c r="BK2123">
        <v>420</v>
      </c>
      <c r="BL2123">
        <v>1</v>
      </c>
      <c r="BM2123">
        <v>1</v>
      </c>
      <c r="BN2123">
        <v>2</v>
      </c>
      <c r="BV2123">
        <v>0</v>
      </c>
      <c r="BW2123">
        <v>420</v>
      </c>
      <c r="BX2123">
        <v>9</v>
      </c>
      <c r="BY2123">
        <v>3</v>
      </c>
      <c r="BZ2123">
        <v>4</v>
      </c>
      <c r="CG2123">
        <v>0</v>
      </c>
      <c r="CH2123">
        <v>0</v>
      </c>
      <c r="CI2123"/>
      <c r="CJ2123">
        <v>1.4999999999999999E-2</v>
      </c>
      <c r="CQ2123" t="s">
        <v>169</v>
      </c>
      <c r="CR2123" t="s">
        <v>179</v>
      </c>
      <c r="CS2123">
        <v>0</v>
      </c>
    </row>
    <row r="2124" spans="1:97" x14ac:dyDescent="0.2">
      <c r="A2124">
        <v>2022</v>
      </c>
      <c r="B2124">
        <v>4</v>
      </c>
      <c r="C2124" s="262">
        <v>44657</v>
      </c>
      <c r="D2124">
        <v>137</v>
      </c>
      <c r="E2124">
        <v>168</v>
      </c>
      <c r="F2124">
        <v>4</v>
      </c>
      <c r="G2124" t="s">
        <v>166</v>
      </c>
      <c r="H2124" t="s">
        <v>211</v>
      </c>
      <c r="I2124" t="s">
        <v>160</v>
      </c>
      <c r="J2124">
        <v>3</v>
      </c>
      <c r="K2124">
        <v>2</v>
      </c>
      <c r="L2124">
        <v>619</v>
      </c>
      <c r="M2124">
        <v>575.66999999999996</v>
      </c>
      <c r="N2124">
        <v>662.33</v>
      </c>
      <c r="AM2124"/>
      <c r="AN2124"/>
      <c r="AP2124">
        <v>90</v>
      </c>
      <c r="AQ2124">
        <v>116</v>
      </c>
      <c r="AR2124"/>
      <c r="AS2124"/>
      <c r="BG2124">
        <v>0</v>
      </c>
      <c r="BH2124"/>
      <c r="BV2124">
        <v>0</v>
      </c>
      <c r="BW2124"/>
      <c r="CG2124">
        <v>0</v>
      </c>
      <c r="CH2124">
        <v>0</v>
      </c>
      <c r="CI2124"/>
      <c r="CJ2124">
        <v>1.4999999999999999E-2</v>
      </c>
      <c r="CQ2124" t="s">
        <v>165</v>
      </c>
      <c r="CS2124">
        <v>0</v>
      </c>
    </row>
    <row r="2125" spans="1:97" x14ac:dyDescent="0.2">
      <c r="A2125">
        <v>2022</v>
      </c>
      <c r="B2125">
        <v>4</v>
      </c>
      <c r="C2125" s="262">
        <v>44657</v>
      </c>
      <c r="D2125">
        <v>376</v>
      </c>
      <c r="E2125">
        <v>438</v>
      </c>
      <c r="F2125">
        <v>4</v>
      </c>
      <c r="G2125" t="s">
        <v>197</v>
      </c>
      <c r="H2125" t="s">
        <v>198</v>
      </c>
      <c r="I2125" t="s">
        <v>160</v>
      </c>
      <c r="J2125">
        <v>3</v>
      </c>
      <c r="K2125">
        <v>2</v>
      </c>
      <c r="L2125">
        <v>335</v>
      </c>
      <c r="M2125">
        <v>315.23500000000001</v>
      </c>
      <c r="N2125">
        <v>358.78500000000003</v>
      </c>
      <c r="Y2125">
        <v>135</v>
      </c>
      <c r="Z2125">
        <v>135</v>
      </c>
      <c r="AK2125">
        <v>155</v>
      </c>
      <c r="AL2125">
        <v>152</v>
      </c>
      <c r="AM2125"/>
      <c r="AN2125"/>
      <c r="AP2125">
        <v>75</v>
      </c>
      <c r="AQ2125">
        <v>144</v>
      </c>
      <c r="AR2125">
        <v>8.3333333333333339</v>
      </c>
      <c r="AS2125">
        <v>8.3333333333333339</v>
      </c>
      <c r="AV2125">
        <v>1056</v>
      </c>
      <c r="AW2125">
        <v>3</v>
      </c>
      <c r="AX2125">
        <v>9</v>
      </c>
      <c r="AY2125">
        <v>8</v>
      </c>
      <c r="BG2125">
        <v>0</v>
      </c>
      <c r="BH2125">
        <v>1056</v>
      </c>
      <c r="BK2125">
        <v>504</v>
      </c>
      <c r="BL2125">
        <v>2</v>
      </c>
      <c r="BM2125">
        <v>4</v>
      </c>
      <c r="BN2125">
        <v>6</v>
      </c>
      <c r="BV2125">
        <v>0</v>
      </c>
      <c r="BW2125">
        <v>504</v>
      </c>
      <c r="BX2125">
        <v>2</v>
      </c>
      <c r="BY2125">
        <v>6</v>
      </c>
      <c r="BZ2125">
        <v>7</v>
      </c>
      <c r="CG2125">
        <v>0</v>
      </c>
      <c r="CH2125">
        <v>0</v>
      </c>
      <c r="CI2125">
        <v>1560</v>
      </c>
      <c r="CJ2125">
        <v>1.4999999999999999E-2</v>
      </c>
      <c r="CQ2125" t="s">
        <v>174</v>
      </c>
      <c r="CR2125" t="s">
        <v>175</v>
      </c>
      <c r="CS2125">
        <v>0</v>
      </c>
    </row>
    <row r="2126" spans="1:97" x14ac:dyDescent="0.2">
      <c r="A2126">
        <v>2022</v>
      </c>
      <c r="B2126">
        <v>4</v>
      </c>
      <c r="C2126" s="262">
        <v>44657</v>
      </c>
      <c r="D2126">
        <v>417</v>
      </c>
      <c r="E2126">
        <v>660</v>
      </c>
      <c r="F2126">
        <v>4</v>
      </c>
      <c r="G2126" t="s">
        <v>304</v>
      </c>
      <c r="H2126" t="s">
        <v>305</v>
      </c>
      <c r="I2126" t="s">
        <v>160</v>
      </c>
      <c r="J2126">
        <v>1</v>
      </c>
      <c r="K2126">
        <v>6</v>
      </c>
      <c r="L2126">
        <v>1265</v>
      </c>
      <c r="M2126">
        <v>1190.365</v>
      </c>
      <c r="N2126">
        <v>1354.8150000000001</v>
      </c>
      <c r="O2126">
        <v>1844</v>
      </c>
      <c r="P2126">
        <v>1626</v>
      </c>
      <c r="Q2126">
        <v>1480</v>
      </c>
      <c r="T2126">
        <v>1007</v>
      </c>
      <c r="U2126">
        <v>1003</v>
      </c>
      <c r="V2126">
        <v>943</v>
      </c>
      <c r="AB2126">
        <v>1876</v>
      </c>
      <c r="AC2126">
        <v>1666</v>
      </c>
      <c r="AD2126">
        <v>1616</v>
      </c>
      <c r="AE2126">
        <v>1604</v>
      </c>
      <c r="AG2126">
        <v>1362</v>
      </c>
      <c r="AH2126">
        <v>1410</v>
      </c>
      <c r="AI2126">
        <v>1311</v>
      </c>
      <c r="AJ2126">
        <v>1307</v>
      </c>
      <c r="AM2126">
        <v>1673.1428571428571</v>
      </c>
      <c r="AN2126">
        <v>1191.8571428571429</v>
      </c>
      <c r="AP2126">
        <v>21</v>
      </c>
      <c r="AQ2126">
        <v>180</v>
      </c>
      <c r="AR2126"/>
      <c r="AS2126"/>
      <c r="AW2126">
        <v>6</v>
      </c>
      <c r="AX2126">
        <v>6</v>
      </c>
      <c r="BG2126">
        <v>0</v>
      </c>
      <c r="BH2126"/>
      <c r="BK2126">
        <v>207</v>
      </c>
      <c r="BL2126">
        <v>4</v>
      </c>
      <c r="BM2126">
        <v>3</v>
      </c>
      <c r="BN2126">
        <v>4</v>
      </c>
      <c r="BO2126">
        <v>3</v>
      </c>
      <c r="BV2126">
        <v>0</v>
      </c>
      <c r="BW2126">
        <v>207</v>
      </c>
      <c r="BX2126">
        <v>1</v>
      </c>
      <c r="BY2126">
        <v>1</v>
      </c>
      <c r="CG2126">
        <v>0</v>
      </c>
      <c r="CH2126">
        <v>0</v>
      </c>
      <c r="CI2126"/>
      <c r="CJ2126">
        <v>1.4999999999999999E-2</v>
      </c>
      <c r="CQ2126" t="s">
        <v>174</v>
      </c>
      <c r="CR2126" t="s">
        <v>175</v>
      </c>
      <c r="CS2126">
        <v>0</v>
      </c>
    </row>
    <row r="2127" spans="1:97" x14ac:dyDescent="0.2">
      <c r="A2127">
        <v>2022</v>
      </c>
      <c r="B2127">
        <v>4</v>
      </c>
      <c r="C2127" s="262">
        <v>44657</v>
      </c>
      <c r="D2127">
        <v>417</v>
      </c>
      <c r="E2127">
        <v>661</v>
      </c>
      <c r="F2127">
        <v>4</v>
      </c>
      <c r="G2127" t="s">
        <v>306</v>
      </c>
      <c r="H2127" t="s">
        <v>307</v>
      </c>
      <c r="I2127" t="s">
        <v>160</v>
      </c>
      <c r="J2127">
        <v>1</v>
      </c>
      <c r="K2127">
        <v>6</v>
      </c>
      <c r="L2127">
        <v>276</v>
      </c>
      <c r="M2127">
        <v>259.7</v>
      </c>
      <c r="N2127">
        <v>295.60000000000002</v>
      </c>
      <c r="O2127">
        <v>191</v>
      </c>
      <c r="P2127">
        <v>189</v>
      </c>
      <c r="Q2127">
        <v>158</v>
      </c>
      <c r="T2127">
        <v>144</v>
      </c>
      <c r="U2127">
        <v>150</v>
      </c>
      <c r="V2127">
        <v>137</v>
      </c>
      <c r="AB2127">
        <v>188</v>
      </c>
      <c r="AC2127">
        <v>175</v>
      </c>
      <c r="AD2127">
        <v>186</v>
      </c>
      <c r="AE2127">
        <v>161</v>
      </c>
      <c r="AG2127">
        <v>152</v>
      </c>
      <c r="AH2127">
        <v>148</v>
      </c>
      <c r="AI2127">
        <v>145</v>
      </c>
      <c r="AJ2127">
        <v>143</v>
      </c>
      <c r="AM2127">
        <v>178.28571428571431</v>
      </c>
      <c r="AN2127">
        <v>145.57142857142861</v>
      </c>
      <c r="AP2127">
        <v>21</v>
      </c>
      <c r="AQ2127">
        <v>180</v>
      </c>
      <c r="AR2127"/>
      <c r="AS2127"/>
      <c r="BG2127">
        <v>0</v>
      </c>
      <c r="BH2127"/>
      <c r="BV2127">
        <v>0</v>
      </c>
      <c r="BW2127"/>
      <c r="CG2127">
        <v>0</v>
      </c>
      <c r="CH2127">
        <v>0</v>
      </c>
      <c r="CI2127"/>
      <c r="CJ2127">
        <v>1.4999999999999999E-2</v>
      </c>
      <c r="CQ2127" t="s">
        <v>174</v>
      </c>
      <c r="CR2127" t="s">
        <v>175</v>
      </c>
      <c r="CS2127">
        <v>0</v>
      </c>
    </row>
    <row r="2128" spans="1:97" x14ac:dyDescent="0.2">
      <c r="A2128">
        <v>2022</v>
      </c>
      <c r="B2128">
        <v>4</v>
      </c>
      <c r="C2128" s="262">
        <v>44657</v>
      </c>
      <c r="D2128">
        <v>375</v>
      </c>
      <c r="E2128">
        <v>437</v>
      </c>
      <c r="F2128">
        <v>5</v>
      </c>
      <c r="G2128" t="s">
        <v>250</v>
      </c>
      <c r="H2128" t="s">
        <v>251</v>
      </c>
      <c r="I2128" t="s">
        <v>160</v>
      </c>
      <c r="J2128">
        <v>4</v>
      </c>
      <c r="K2128">
        <v>2</v>
      </c>
      <c r="L2128">
        <v>168</v>
      </c>
      <c r="M2128">
        <v>158.08799999999999</v>
      </c>
      <c r="N2128">
        <v>179.928</v>
      </c>
      <c r="Y2128">
        <v>119</v>
      </c>
      <c r="Z2128">
        <v>116</v>
      </c>
      <c r="AK2128">
        <v>127</v>
      </c>
      <c r="AL2128">
        <v>130</v>
      </c>
      <c r="AM2128"/>
      <c r="AN2128"/>
      <c r="AP2128">
        <v>120</v>
      </c>
      <c r="AQ2128">
        <v>120</v>
      </c>
      <c r="AR2128">
        <v>7.3170731707317076</v>
      </c>
      <c r="AS2128">
        <v>7.3170731707317076</v>
      </c>
      <c r="AV2128">
        <v>1600</v>
      </c>
      <c r="AW2128">
        <v>6</v>
      </c>
      <c r="AX2128">
        <v>7</v>
      </c>
      <c r="AY2128">
        <v>9</v>
      </c>
      <c r="AZ2128">
        <v>2</v>
      </c>
      <c r="BG2128">
        <v>0</v>
      </c>
      <c r="BH2128">
        <v>1600</v>
      </c>
      <c r="BK2128">
        <v>800</v>
      </c>
      <c r="BL2128">
        <v>2</v>
      </c>
      <c r="BM2128">
        <v>2</v>
      </c>
      <c r="BN2128">
        <v>5</v>
      </c>
      <c r="BO2128">
        <v>3</v>
      </c>
      <c r="BV2128">
        <v>0</v>
      </c>
      <c r="BW2128">
        <v>800</v>
      </c>
      <c r="BX2128">
        <v>4</v>
      </c>
      <c r="BY2128">
        <v>4</v>
      </c>
      <c r="BZ2128">
        <v>7</v>
      </c>
      <c r="CA2128">
        <v>2</v>
      </c>
      <c r="CG2128">
        <v>0</v>
      </c>
      <c r="CH2128">
        <v>0</v>
      </c>
      <c r="CI2128">
        <v>2400</v>
      </c>
      <c r="CJ2128">
        <v>1.4999999999999999E-2</v>
      </c>
      <c r="CQ2128" t="s">
        <v>174</v>
      </c>
      <c r="CR2128" t="s">
        <v>175</v>
      </c>
      <c r="CS2128">
        <v>0</v>
      </c>
    </row>
    <row r="2129" spans="1:97" x14ac:dyDescent="0.2">
      <c r="A2129">
        <v>2022</v>
      </c>
      <c r="B2129">
        <v>4</v>
      </c>
      <c r="C2129" s="262">
        <v>44657</v>
      </c>
      <c r="D2129">
        <v>376</v>
      </c>
      <c r="E2129">
        <v>438</v>
      </c>
      <c r="F2129">
        <v>5</v>
      </c>
      <c r="G2129" t="s">
        <v>197</v>
      </c>
      <c r="H2129" t="s">
        <v>198</v>
      </c>
      <c r="I2129" t="s">
        <v>160</v>
      </c>
      <c r="J2129">
        <v>3</v>
      </c>
      <c r="K2129">
        <v>2</v>
      </c>
      <c r="L2129">
        <v>335</v>
      </c>
      <c r="M2129">
        <v>315.23500000000001</v>
      </c>
      <c r="N2129">
        <v>358.78500000000003</v>
      </c>
      <c r="P2129">
        <v>431</v>
      </c>
      <c r="Q2129">
        <v>463</v>
      </c>
      <c r="U2129">
        <v>351</v>
      </c>
      <c r="V2129">
        <v>343</v>
      </c>
      <c r="AB2129">
        <v>463</v>
      </c>
      <c r="AC2129">
        <v>446</v>
      </c>
      <c r="AD2129">
        <v>449</v>
      </c>
      <c r="AE2129">
        <v>461</v>
      </c>
      <c r="AG2129">
        <v>364</v>
      </c>
      <c r="AH2129">
        <v>355</v>
      </c>
      <c r="AI2129">
        <v>358</v>
      </c>
      <c r="AJ2129">
        <v>350</v>
      </c>
      <c r="AM2129">
        <v>452.16666666666669</v>
      </c>
      <c r="AN2129">
        <v>353.5</v>
      </c>
      <c r="AP2129">
        <v>75</v>
      </c>
      <c r="AQ2129">
        <v>144</v>
      </c>
      <c r="AR2129"/>
      <c r="AS2129"/>
      <c r="BG2129">
        <v>0</v>
      </c>
      <c r="BH2129"/>
      <c r="BV2129">
        <v>0</v>
      </c>
      <c r="BW2129"/>
      <c r="CG2129">
        <v>0</v>
      </c>
      <c r="CH2129">
        <v>0</v>
      </c>
      <c r="CI2129"/>
      <c r="CJ2129">
        <v>1.4999999999999999E-2</v>
      </c>
      <c r="CQ2129" t="s">
        <v>174</v>
      </c>
      <c r="CR2129" t="s">
        <v>175</v>
      </c>
      <c r="CS2129">
        <v>0</v>
      </c>
    </row>
    <row r="2130" spans="1:97" x14ac:dyDescent="0.2">
      <c r="A2130">
        <v>2022</v>
      </c>
      <c r="B2130">
        <v>4</v>
      </c>
      <c r="C2130" s="262">
        <v>44657</v>
      </c>
      <c r="D2130">
        <v>34</v>
      </c>
      <c r="E2130">
        <v>99</v>
      </c>
      <c r="F2130">
        <v>6</v>
      </c>
      <c r="G2130" t="s">
        <v>256</v>
      </c>
      <c r="H2130" t="s">
        <v>257</v>
      </c>
      <c r="I2130" t="s">
        <v>160</v>
      </c>
      <c r="J2130">
        <v>4</v>
      </c>
      <c r="K2130">
        <v>6</v>
      </c>
      <c r="L2130">
        <v>20</v>
      </c>
      <c r="M2130">
        <v>18.600000000000001</v>
      </c>
      <c r="N2130">
        <v>21.4</v>
      </c>
      <c r="O2130">
        <v>26</v>
      </c>
      <c r="P2130">
        <v>27</v>
      </c>
      <c r="Q2130">
        <v>26</v>
      </c>
      <c r="T2130">
        <v>21</v>
      </c>
      <c r="U2130">
        <v>22</v>
      </c>
      <c r="V2130">
        <v>22</v>
      </c>
      <c r="AB2130">
        <v>26</v>
      </c>
      <c r="AC2130">
        <v>29</v>
      </c>
      <c r="AD2130">
        <v>30</v>
      </c>
      <c r="AE2130">
        <v>29</v>
      </c>
      <c r="AG2130">
        <v>22</v>
      </c>
      <c r="AH2130">
        <v>21</v>
      </c>
      <c r="AI2130">
        <v>21</v>
      </c>
      <c r="AJ2130">
        <v>21</v>
      </c>
      <c r="AM2130">
        <v>27.571428571428569</v>
      </c>
      <c r="AN2130">
        <v>21.428571428571431</v>
      </c>
      <c r="AP2130">
        <v>140</v>
      </c>
      <c r="AQ2130">
        <v>103</v>
      </c>
      <c r="AR2130"/>
      <c r="AS2130"/>
      <c r="AW2130">
        <v>7</v>
      </c>
      <c r="AX2130">
        <v>1</v>
      </c>
      <c r="BG2130">
        <v>0</v>
      </c>
      <c r="BH2130"/>
      <c r="BK2130">
        <v>1908</v>
      </c>
      <c r="BL2130">
        <v>1</v>
      </c>
      <c r="BM2130">
        <v>4</v>
      </c>
      <c r="BN2130">
        <v>3</v>
      </c>
      <c r="BV2130">
        <v>0</v>
      </c>
      <c r="BW2130">
        <v>1908</v>
      </c>
      <c r="BX2130">
        <v>1</v>
      </c>
      <c r="BY2130">
        <v>0</v>
      </c>
      <c r="CG2130">
        <v>0</v>
      </c>
      <c r="CH2130">
        <v>0</v>
      </c>
      <c r="CI2130"/>
      <c r="CJ2130">
        <v>1.4999999999999999E-2</v>
      </c>
      <c r="CQ2130" t="s">
        <v>169</v>
      </c>
      <c r="CR2130" t="s">
        <v>179</v>
      </c>
      <c r="CS2130">
        <v>0</v>
      </c>
    </row>
    <row r="2131" spans="1:97" x14ac:dyDescent="0.2">
      <c r="A2131">
        <v>2022</v>
      </c>
      <c r="B2131">
        <v>4</v>
      </c>
      <c r="C2131" s="262">
        <v>44657</v>
      </c>
      <c r="D2131">
        <v>34</v>
      </c>
      <c r="E2131">
        <v>100</v>
      </c>
      <c r="F2131">
        <v>6</v>
      </c>
      <c r="G2131" t="s">
        <v>259</v>
      </c>
      <c r="H2131" t="s">
        <v>260</v>
      </c>
      <c r="I2131" t="s">
        <v>160</v>
      </c>
      <c r="J2131">
        <v>4</v>
      </c>
      <c r="K2131">
        <v>6</v>
      </c>
      <c r="L2131">
        <v>20</v>
      </c>
      <c r="M2131">
        <v>18.600000000000001</v>
      </c>
      <c r="N2131">
        <v>21.4</v>
      </c>
      <c r="O2131">
        <v>26</v>
      </c>
      <c r="P2131">
        <v>27</v>
      </c>
      <c r="Q2131">
        <v>26</v>
      </c>
      <c r="T2131">
        <v>21</v>
      </c>
      <c r="U2131">
        <v>22</v>
      </c>
      <c r="V2131">
        <v>22</v>
      </c>
      <c r="AB2131">
        <v>26</v>
      </c>
      <c r="AC2131">
        <v>29</v>
      </c>
      <c r="AD2131">
        <v>30</v>
      </c>
      <c r="AE2131">
        <v>29</v>
      </c>
      <c r="AG2131">
        <v>22</v>
      </c>
      <c r="AH2131">
        <v>21</v>
      </c>
      <c r="AI2131">
        <v>21</v>
      </c>
      <c r="AJ2131">
        <v>21</v>
      </c>
      <c r="AM2131">
        <v>27.571428571428569</v>
      </c>
      <c r="AN2131">
        <v>21.428571428571431</v>
      </c>
      <c r="AP2131">
        <v>140</v>
      </c>
      <c r="AQ2131">
        <v>103</v>
      </c>
      <c r="AR2131"/>
      <c r="AS2131"/>
      <c r="BG2131">
        <v>0</v>
      </c>
      <c r="BH2131"/>
      <c r="BV2131">
        <v>0</v>
      </c>
      <c r="BW2131"/>
      <c r="CG2131">
        <v>0</v>
      </c>
      <c r="CH2131">
        <v>0</v>
      </c>
      <c r="CI2131"/>
      <c r="CJ2131">
        <v>1.4999999999999999E-2</v>
      </c>
      <c r="CQ2131" t="s">
        <v>169</v>
      </c>
      <c r="CR2131" t="s">
        <v>179</v>
      </c>
      <c r="CS2131">
        <v>0</v>
      </c>
    </row>
    <row r="2132" spans="1:97" x14ac:dyDescent="0.2">
      <c r="A2132">
        <v>2022</v>
      </c>
      <c r="B2132">
        <v>4</v>
      </c>
      <c r="C2132" s="262">
        <v>44657</v>
      </c>
      <c r="D2132">
        <v>34</v>
      </c>
      <c r="E2132">
        <v>101</v>
      </c>
      <c r="F2132">
        <v>6</v>
      </c>
      <c r="G2132" t="s">
        <v>262</v>
      </c>
      <c r="H2132" t="s">
        <v>263</v>
      </c>
      <c r="I2132" t="s">
        <v>160</v>
      </c>
      <c r="J2132">
        <v>4</v>
      </c>
      <c r="K2132">
        <v>6</v>
      </c>
      <c r="L2132">
        <v>20</v>
      </c>
      <c r="M2132">
        <v>18.600000000000001</v>
      </c>
      <c r="N2132">
        <v>21.4</v>
      </c>
      <c r="O2132">
        <v>26</v>
      </c>
      <c r="P2132">
        <v>27</v>
      </c>
      <c r="Q2132">
        <v>26</v>
      </c>
      <c r="T2132">
        <v>21</v>
      </c>
      <c r="U2132">
        <v>22</v>
      </c>
      <c r="V2132">
        <v>22</v>
      </c>
      <c r="AB2132">
        <v>26</v>
      </c>
      <c r="AC2132">
        <v>29</v>
      </c>
      <c r="AD2132">
        <v>30</v>
      </c>
      <c r="AE2132">
        <v>29</v>
      </c>
      <c r="AG2132">
        <v>22</v>
      </c>
      <c r="AH2132">
        <v>21</v>
      </c>
      <c r="AI2132">
        <v>21</v>
      </c>
      <c r="AJ2132">
        <v>21</v>
      </c>
      <c r="AM2132">
        <v>27.571428571428569</v>
      </c>
      <c r="AN2132">
        <v>21.428571428571431</v>
      </c>
      <c r="AP2132">
        <v>140</v>
      </c>
      <c r="AQ2132">
        <v>103</v>
      </c>
      <c r="AR2132"/>
      <c r="AS2132"/>
      <c r="BG2132">
        <v>0</v>
      </c>
      <c r="BH2132"/>
      <c r="BV2132">
        <v>0</v>
      </c>
      <c r="BW2132"/>
      <c r="CG2132">
        <v>0</v>
      </c>
      <c r="CH2132">
        <v>0</v>
      </c>
      <c r="CI2132"/>
      <c r="CJ2132">
        <v>1.4999999999999999E-2</v>
      </c>
      <c r="CQ2132" t="s">
        <v>169</v>
      </c>
      <c r="CR2132" t="s">
        <v>179</v>
      </c>
      <c r="CS2132">
        <v>0</v>
      </c>
    </row>
    <row r="2133" spans="1:97" x14ac:dyDescent="0.2">
      <c r="A2133">
        <v>2022</v>
      </c>
      <c r="B2133">
        <v>4</v>
      </c>
      <c r="C2133" s="262">
        <v>44657</v>
      </c>
      <c r="D2133">
        <v>34</v>
      </c>
      <c r="E2133">
        <v>102</v>
      </c>
      <c r="F2133">
        <v>6</v>
      </c>
      <c r="G2133" t="s">
        <v>265</v>
      </c>
      <c r="H2133" t="s">
        <v>266</v>
      </c>
      <c r="I2133" t="s">
        <v>160</v>
      </c>
      <c r="J2133">
        <v>4</v>
      </c>
      <c r="K2133">
        <v>6</v>
      </c>
      <c r="L2133">
        <v>20</v>
      </c>
      <c r="M2133">
        <v>18.600000000000001</v>
      </c>
      <c r="N2133">
        <v>21.4</v>
      </c>
      <c r="O2133">
        <v>26</v>
      </c>
      <c r="P2133">
        <v>27</v>
      </c>
      <c r="Q2133">
        <v>26</v>
      </c>
      <c r="T2133">
        <v>21</v>
      </c>
      <c r="U2133">
        <v>22</v>
      </c>
      <c r="V2133">
        <v>22</v>
      </c>
      <c r="AB2133">
        <v>26</v>
      </c>
      <c r="AC2133">
        <v>29</v>
      </c>
      <c r="AD2133">
        <v>30</v>
      </c>
      <c r="AE2133">
        <v>29</v>
      </c>
      <c r="AG2133">
        <v>22</v>
      </c>
      <c r="AH2133">
        <v>21</v>
      </c>
      <c r="AI2133">
        <v>21</v>
      </c>
      <c r="AJ2133">
        <v>21</v>
      </c>
      <c r="AM2133">
        <v>27.571428571428569</v>
      </c>
      <c r="AN2133">
        <v>21.428571428571431</v>
      </c>
      <c r="AP2133">
        <v>140</v>
      </c>
      <c r="AQ2133">
        <v>103</v>
      </c>
      <c r="AR2133"/>
      <c r="AS2133"/>
      <c r="BG2133">
        <v>0</v>
      </c>
      <c r="BH2133"/>
      <c r="BK2133">
        <v>1908</v>
      </c>
      <c r="BL2133">
        <v>1</v>
      </c>
      <c r="BM2133">
        <v>2</v>
      </c>
      <c r="BN2133">
        <v>5</v>
      </c>
      <c r="BV2133">
        <v>0</v>
      </c>
      <c r="BW2133">
        <v>1908</v>
      </c>
      <c r="CG2133">
        <v>0</v>
      </c>
      <c r="CH2133">
        <v>0</v>
      </c>
      <c r="CI2133"/>
      <c r="CJ2133">
        <v>1.4999999999999999E-2</v>
      </c>
      <c r="CQ2133" t="s">
        <v>169</v>
      </c>
      <c r="CR2133" t="s">
        <v>179</v>
      </c>
      <c r="CS2133">
        <v>0</v>
      </c>
    </row>
    <row r="2134" spans="1:97" x14ac:dyDescent="0.2">
      <c r="A2134">
        <v>2022</v>
      </c>
      <c r="B2134">
        <v>4</v>
      </c>
      <c r="C2134" s="262">
        <v>44657</v>
      </c>
      <c r="D2134">
        <v>34</v>
      </c>
      <c r="E2134">
        <v>103</v>
      </c>
      <c r="F2134">
        <v>6</v>
      </c>
      <c r="G2134" t="s">
        <v>268</v>
      </c>
      <c r="H2134" t="s">
        <v>269</v>
      </c>
      <c r="I2134" t="s">
        <v>160</v>
      </c>
      <c r="J2134">
        <v>4</v>
      </c>
      <c r="K2134">
        <v>6</v>
      </c>
      <c r="L2134">
        <v>89</v>
      </c>
      <c r="M2134">
        <v>82.77</v>
      </c>
      <c r="N2134">
        <v>95.23</v>
      </c>
      <c r="O2134">
        <v>97</v>
      </c>
      <c r="P2134">
        <v>96</v>
      </c>
      <c r="Q2134">
        <v>96</v>
      </c>
      <c r="T2134">
        <v>83</v>
      </c>
      <c r="U2134">
        <v>79</v>
      </c>
      <c r="V2134">
        <v>83</v>
      </c>
      <c r="AB2134">
        <v>94</v>
      </c>
      <c r="AC2134">
        <v>99</v>
      </c>
      <c r="AD2134">
        <v>101</v>
      </c>
      <c r="AE2134">
        <v>99</v>
      </c>
      <c r="AG2134">
        <v>83</v>
      </c>
      <c r="AH2134">
        <v>81</v>
      </c>
      <c r="AI2134">
        <v>85</v>
      </c>
      <c r="AJ2134">
        <v>88</v>
      </c>
      <c r="AM2134">
        <v>97.428571428571431</v>
      </c>
      <c r="AN2134">
        <v>83.142857142857139</v>
      </c>
      <c r="AP2134">
        <v>140</v>
      </c>
      <c r="AQ2134">
        <v>103</v>
      </c>
      <c r="AR2134"/>
      <c r="AS2134"/>
      <c r="AW2134">
        <v>3</v>
      </c>
      <c r="AX2134">
        <v>2</v>
      </c>
      <c r="AY2134">
        <v>1</v>
      </c>
      <c r="BG2134">
        <v>0</v>
      </c>
      <c r="BH2134"/>
      <c r="BV2134">
        <v>0</v>
      </c>
      <c r="BW2134"/>
      <c r="CG2134">
        <v>0</v>
      </c>
      <c r="CH2134">
        <v>0</v>
      </c>
      <c r="CI2134"/>
      <c r="CJ2134">
        <v>1.4999999999999999E-2</v>
      </c>
      <c r="CQ2134" t="s">
        <v>169</v>
      </c>
      <c r="CR2134" t="s">
        <v>179</v>
      </c>
      <c r="CS2134">
        <v>0</v>
      </c>
    </row>
    <row r="2135" spans="1:97" x14ac:dyDescent="0.2">
      <c r="A2135">
        <v>2022</v>
      </c>
      <c r="B2135">
        <v>4</v>
      </c>
      <c r="C2135" s="262">
        <v>44657</v>
      </c>
      <c r="D2135">
        <v>34</v>
      </c>
      <c r="E2135">
        <v>104</v>
      </c>
      <c r="F2135">
        <v>6</v>
      </c>
      <c r="G2135" t="s">
        <v>271</v>
      </c>
      <c r="H2135" t="s">
        <v>272</v>
      </c>
      <c r="I2135" t="s">
        <v>160</v>
      </c>
      <c r="J2135">
        <v>4</v>
      </c>
      <c r="K2135">
        <v>6</v>
      </c>
      <c r="L2135">
        <v>89</v>
      </c>
      <c r="M2135">
        <v>82.77</v>
      </c>
      <c r="N2135">
        <v>95.23</v>
      </c>
      <c r="O2135">
        <v>97</v>
      </c>
      <c r="P2135">
        <v>96</v>
      </c>
      <c r="Q2135">
        <v>96</v>
      </c>
      <c r="T2135">
        <v>83</v>
      </c>
      <c r="U2135">
        <v>79</v>
      </c>
      <c r="V2135">
        <v>83</v>
      </c>
      <c r="Y2135">
        <v>113</v>
      </c>
      <c r="Z2135">
        <v>112</v>
      </c>
      <c r="AB2135">
        <v>94</v>
      </c>
      <c r="AC2135">
        <v>99</v>
      </c>
      <c r="AD2135">
        <v>101</v>
      </c>
      <c r="AE2135">
        <v>99</v>
      </c>
      <c r="AG2135">
        <v>83</v>
      </c>
      <c r="AH2135">
        <v>81</v>
      </c>
      <c r="AI2135">
        <v>85</v>
      </c>
      <c r="AJ2135">
        <v>88</v>
      </c>
      <c r="AK2135">
        <v>110</v>
      </c>
      <c r="AL2135">
        <v>110</v>
      </c>
      <c r="AM2135">
        <v>97.428571428571431</v>
      </c>
      <c r="AN2135">
        <v>83.142857142857139</v>
      </c>
      <c r="AP2135">
        <v>140</v>
      </c>
      <c r="AQ2135">
        <v>103</v>
      </c>
      <c r="AR2135">
        <v>8.1081081081081088</v>
      </c>
      <c r="AS2135">
        <v>8.1081081081081088</v>
      </c>
      <c r="BG2135">
        <v>0</v>
      </c>
      <c r="BH2135"/>
      <c r="BV2135">
        <v>0</v>
      </c>
      <c r="BW2135"/>
      <c r="CG2135">
        <v>0</v>
      </c>
      <c r="CH2135">
        <v>0</v>
      </c>
      <c r="CI2135"/>
      <c r="CJ2135">
        <v>1.4999999999999999E-2</v>
      </c>
      <c r="CQ2135" t="s">
        <v>169</v>
      </c>
      <c r="CR2135" t="s">
        <v>179</v>
      </c>
      <c r="CS2135">
        <v>0</v>
      </c>
    </row>
    <row r="2136" spans="1:97" x14ac:dyDescent="0.2">
      <c r="A2136">
        <v>2022</v>
      </c>
      <c r="B2136">
        <v>4</v>
      </c>
      <c r="C2136" s="262">
        <v>44657</v>
      </c>
      <c r="D2136">
        <v>380</v>
      </c>
      <c r="E2136">
        <v>443</v>
      </c>
      <c r="F2136">
        <v>6</v>
      </c>
      <c r="G2136" t="s">
        <v>450</v>
      </c>
      <c r="H2136" t="s">
        <v>451</v>
      </c>
      <c r="I2136" t="s">
        <v>160</v>
      </c>
      <c r="J2136">
        <v>4</v>
      </c>
      <c r="K2136">
        <v>2</v>
      </c>
      <c r="L2136">
        <v>184</v>
      </c>
      <c r="M2136">
        <v>177.00800000000001</v>
      </c>
      <c r="N2136">
        <v>195.04</v>
      </c>
      <c r="O2136">
        <v>264</v>
      </c>
      <c r="P2136">
        <v>271</v>
      </c>
      <c r="Q2136">
        <v>270</v>
      </c>
      <c r="T2136">
        <v>182</v>
      </c>
      <c r="U2136">
        <v>190</v>
      </c>
      <c r="V2136">
        <v>175</v>
      </c>
      <c r="AB2136">
        <v>251</v>
      </c>
      <c r="AC2136">
        <v>268</v>
      </c>
      <c r="AD2136">
        <v>255</v>
      </c>
      <c r="AE2136">
        <v>280</v>
      </c>
      <c r="AG2136">
        <v>190</v>
      </c>
      <c r="AH2136">
        <v>178</v>
      </c>
      <c r="AI2136">
        <v>181</v>
      </c>
      <c r="AJ2136">
        <v>189</v>
      </c>
      <c r="AM2136">
        <v>265.57142857142861</v>
      </c>
      <c r="AN2136">
        <v>183.57142857142861</v>
      </c>
      <c r="AP2136">
        <v>90</v>
      </c>
      <c r="AQ2136">
        <v>160</v>
      </c>
      <c r="AR2136"/>
      <c r="AS2136"/>
      <c r="AW2136">
        <v>10</v>
      </c>
      <c r="AX2136">
        <v>18</v>
      </c>
      <c r="AY2136">
        <v>20</v>
      </c>
      <c r="BG2136">
        <v>0</v>
      </c>
      <c r="BH2136"/>
      <c r="BK2136">
        <v>780</v>
      </c>
      <c r="BL2136">
        <v>4</v>
      </c>
      <c r="BM2136">
        <v>4</v>
      </c>
      <c r="BN2136">
        <v>13</v>
      </c>
      <c r="BO2136">
        <v>8</v>
      </c>
      <c r="BV2136">
        <v>0</v>
      </c>
      <c r="BW2136">
        <v>780</v>
      </c>
      <c r="BX2136">
        <v>7</v>
      </c>
      <c r="BY2136">
        <v>11</v>
      </c>
      <c r="BZ2136">
        <v>16</v>
      </c>
      <c r="CG2136">
        <v>0</v>
      </c>
      <c r="CH2136">
        <v>0</v>
      </c>
      <c r="CI2136"/>
      <c r="CJ2136">
        <v>1.4999999999999999E-2</v>
      </c>
      <c r="CQ2136" t="s">
        <v>380</v>
      </c>
      <c r="CR2136" t="s">
        <v>381</v>
      </c>
      <c r="CS2136">
        <v>0</v>
      </c>
    </row>
    <row r="2137" spans="1:97" x14ac:dyDescent="0.2">
      <c r="A2137">
        <v>2022</v>
      </c>
      <c r="B2137">
        <v>4</v>
      </c>
      <c r="C2137" s="262">
        <v>44657</v>
      </c>
      <c r="D2137">
        <v>380</v>
      </c>
      <c r="E2137">
        <v>444</v>
      </c>
      <c r="F2137">
        <v>6</v>
      </c>
      <c r="G2137" t="s">
        <v>452</v>
      </c>
      <c r="H2137" t="s">
        <v>453</v>
      </c>
      <c r="I2137" t="s">
        <v>160</v>
      </c>
      <c r="J2137">
        <v>4</v>
      </c>
      <c r="K2137">
        <v>2</v>
      </c>
      <c r="L2137">
        <v>166</v>
      </c>
      <c r="M2137">
        <v>159.02799999999999</v>
      </c>
      <c r="N2137">
        <v>175.96</v>
      </c>
      <c r="O2137">
        <v>233</v>
      </c>
      <c r="P2137">
        <v>261</v>
      </c>
      <c r="Q2137">
        <v>254</v>
      </c>
      <c r="T2137">
        <v>161</v>
      </c>
      <c r="U2137">
        <v>175</v>
      </c>
      <c r="V2137">
        <v>161</v>
      </c>
      <c r="AB2137">
        <v>232</v>
      </c>
      <c r="AC2137">
        <v>243</v>
      </c>
      <c r="AD2137">
        <v>193</v>
      </c>
      <c r="AE2137">
        <v>220</v>
      </c>
      <c r="AG2137">
        <v>177</v>
      </c>
      <c r="AH2137">
        <v>160</v>
      </c>
      <c r="AI2137">
        <v>166</v>
      </c>
      <c r="AJ2137">
        <v>180</v>
      </c>
      <c r="AM2137">
        <v>233.71428571428569</v>
      </c>
      <c r="AN2137">
        <v>168.57142857142861</v>
      </c>
      <c r="AP2137">
        <v>90</v>
      </c>
      <c r="AQ2137">
        <v>160</v>
      </c>
      <c r="AR2137"/>
      <c r="AS2137"/>
      <c r="BG2137">
        <v>0</v>
      </c>
      <c r="BH2137"/>
      <c r="BV2137">
        <v>0</v>
      </c>
      <c r="BW2137"/>
      <c r="CG2137">
        <v>0</v>
      </c>
      <c r="CH2137">
        <v>0</v>
      </c>
      <c r="CI2137"/>
      <c r="CJ2137">
        <v>1.4999999999999999E-2</v>
      </c>
      <c r="CQ2137" t="s">
        <v>380</v>
      </c>
      <c r="CR2137" t="s">
        <v>381</v>
      </c>
      <c r="CS2137">
        <v>0</v>
      </c>
    </row>
    <row r="2138" spans="1:97" x14ac:dyDescent="0.2">
      <c r="A2138">
        <v>2022</v>
      </c>
      <c r="B2138">
        <v>4</v>
      </c>
      <c r="C2138" s="262">
        <v>44657</v>
      </c>
      <c r="D2138">
        <v>388</v>
      </c>
      <c r="E2138">
        <v>564</v>
      </c>
      <c r="F2138">
        <v>6</v>
      </c>
      <c r="G2138" t="s">
        <v>410</v>
      </c>
      <c r="H2138" t="s">
        <v>411</v>
      </c>
      <c r="I2138" t="s">
        <v>160</v>
      </c>
      <c r="J2138">
        <v>3</v>
      </c>
      <c r="K2138">
        <v>4</v>
      </c>
      <c r="L2138">
        <v>119</v>
      </c>
      <c r="M2138">
        <v>109.48</v>
      </c>
      <c r="N2138">
        <v>128.52000000000001</v>
      </c>
      <c r="AM2138"/>
      <c r="AN2138"/>
      <c r="AP2138">
        <v>83</v>
      </c>
      <c r="AQ2138">
        <v>130</v>
      </c>
      <c r="AR2138"/>
      <c r="AS2138"/>
      <c r="BG2138">
        <v>0</v>
      </c>
      <c r="BH2138"/>
      <c r="BK2138">
        <v>900</v>
      </c>
      <c r="BV2138">
        <v>0</v>
      </c>
      <c r="BW2138">
        <v>900</v>
      </c>
      <c r="CG2138">
        <v>0</v>
      </c>
      <c r="CH2138">
        <v>0</v>
      </c>
      <c r="CI2138"/>
      <c r="CJ2138">
        <v>1.4999999999999999E-2</v>
      </c>
      <c r="CQ2138" t="s">
        <v>380</v>
      </c>
      <c r="CR2138" t="s">
        <v>381</v>
      </c>
      <c r="CS2138">
        <v>0</v>
      </c>
    </row>
    <row r="2139" spans="1:97" x14ac:dyDescent="0.2">
      <c r="A2139">
        <v>2022</v>
      </c>
      <c r="B2139">
        <v>4</v>
      </c>
      <c r="C2139" s="262">
        <v>44657</v>
      </c>
      <c r="D2139">
        <v>388</v>
      </c>
      <c r="E2139">
        <v>565</v>
      </c>
      <c r="F2139">
        <v>6</v>
      </c>
      <c r="G2139" t="s">
        <v>412</v>
      </c>
      <c r="H2139" t="s">
        <v>413</v>
      </c>
      <c r="I2139" t="s">
        <v>160</v>
      </c>
      <c r="J2139">
        <v>3</v>
      </c>
      <c r="K2139">
        <v>4</v>
      </c>
      <c r="L2139">
        <v>91</v>
      </c>
      <c r="M2139">
        <v>83.72</v>
      </c>
      <c r="N2139">
        <v>98.28</v>
      </c>
      <c r="AM2139"/>
      <c r="AN2139"/>
      <c r="AP2139">
        <v>83</v>
      </c>
      <c r="AQ2139">
        <v>130</v>
      </c>
      <c r="AR2139"/>
      <c r="AS2139"/>
      <c r="BG2139">
        <v>0</v>
      </c>
      <c r="BH2139"/>
      <c r="BV2139">
        <v>0</v>
      </c>
      <c r="BW2139"/>
      <c r="CG2139">
        <v>0</v>
      </c>
      <c r="CH2139">
        <v>0</v>
      </c>
      <c r="CI2139"/>
      <c r="CJ2139">
        <v>1.4999999999999999E-2</v>
      </c>
      <c r="CQ2139" t="s">
        <v>380</v>
      </c>
      <c r="CR2139" t="s">
        <v>381</v>
      </c>
      <c r="CS2139">
        <v>0</v>
      </c>
    </row>
    <row r="2140" spans="1:97" x14ac:dyDescent="0.2">
      <c r="A2140">
        <v>2022</v>
      </c>
      <c r="B2140">
        <v>4</v>
      </c>
      <c r="C2140" s="262">
        <v>44657</v>
      </c>
      <c r="D2140">
        <v>388</v>
      </c>
      <c r="E2140">
        <v>566</v>
      </c>
      <c r="F2140">
        <v>6</v>
      </c>
      <c r="G2140" t="s">
        <v>414</v>
      </c>
      <c r="H2140" t="s">
        <v>415</v>
      </c>
      <c r="I2140" t="s">
        <v>160</v>
      </c>
      <c r="J2140">
        <v>3</v>
      </c>
      <c r="K2140">
        <v>4</v>
      </c>
      <c r="L2140">
        <v>34</v>
      </c>
      <c r="M2140">
        <v>31.28</v>
      </c>
      <c r="N2140">
        <v>36.72</v>
      </c>
      <c r="AM2140"/>
      <c r="AN2140"/>
      <c r="AP2140">
        <v>83</v>
      </c>
      <c r="AQ2140">
        <v>130</v>
      </c>
      <c r="AR2140"/>
      <c r="AS2140"/>
      <c r="BG2140">
        <v>0</v>
      </c>
      <c r="BH2140"/>
      <c r="BV2140">
        <v>0</v>
      </c>
      <c r="BW2140"/>
      <c r="CG2140">
        <v>0</v>
      </c>
      <c r="CH2140">
        <v>0</v>
      </c>
      <c r="CI2140"/>
      <c r="CJ2140">
        <v>1.4999999999999999E-2</v>
      </c>
      <c r="CQ2140" t="s">
        <v>380</v>
      </c>
      <c r="CR2140" t="s">
        <v>381</v>
      </c>
      <c r="CS2140">
        <v>0</v>
      </c>
    </row>
    <row r="2141" spans="1:97" x14ac:dyDescent="0.2">
      <c r="A2141">
        <v>2022</v>
      </c>
      <c r="B2141">
        <v>4</v>
      </c>
      <c r="C2141" s="262">
        <v>44657</v>
      </c>
      <c r="D2141">
        <v>388</v>
      </c>
      <c r="E2141">
        <v>566</v>
      </c>
      <c r="F2141">
        <v>7</v>
      </c>
      <c r="G2141" t="s">
        <v>414</v>
      </c>
      <c r="H2141" t="s">
        <v>415</v>
      </c>
      <c r="I2141" t="s">
        <v>160</v>
      </c>
      <c r="J2141">
        <v>3</v>
      </c>
      <c r="K2141">
        <v>4</v>
      </c>
      <c r="L2141">
        <v>34</v>
      </c>
      <c r="M2141">
        <v>31.28</v>
      </c>
      <c r="N2141">
        <v>36.72</v>
      </c>
      <c r="AM2141"/>
      <c r="AN2141"/>
      <c r="AP2141">
        <v>83</v>
      </c>
      <c r="AQ2141">
        <v>130</v>
      </c>
      <c r="AR2141"/>
      <c r="AS2141"/>
      <c r="BG2141">
        <v>0</v>
      </c>
      <c r="BH2141"/>
      <c r="BV2141">
        <v>0</v>
      </c>
      <c r="BW2141"/>
      <c r="CG2141">
        <v>0</v>
      </c>
      <c r="CH2141">
        <v>0</v>
      </c>
      <c r="CI2141"/>
      <c r="CJ2141">
        <v>1.4999999999999999E-2</v>
      </c>
      <c r="CQ2141" t="s">
        <v>380</v>
      </c>
      <c r="CR2141" t="s">
        <v>381</v>
      </c>
      <c r="CS2141">
        <v>0</v>
      </c>
    </row>
    <row r="2142" spans="1:97" x14ac:dyDescent="0.2">
      <c r="A2142">
        <v>2022</v>
      </c>
      <c r="B2142">
        <v>4</v>
      </c>
      <c r="C2142" s="262">
        <v>44657</v>
      </c>
      <c r="D2142">
        <v>417</v>
      </c>
      <c r="E2142">
        <v>661</v>
      </c>
      <c r="F2142">
        <v>7</v>
      </c>
      <c r="G2142" t="s">
        <v>306</v>
      </c>
      <c r="H2142" t="s">
        <v>307</v>
      </c>
      <c r="I2142" t="s">
        <v>160</v>
      </c>
      <c r="J2142">
        <v>1</v>
      </c>
      <c r="K2142">
        <v>6</v>
      </c>
      <c r="L2142">
        <v>276</v>
      </c>
      <c r="M2142">
        <v>259.7</v>
      </c>
      <c r="N2142">
        <v>295.60000000000002</v>
      </c>
      <c r="Y2142">
        <v>153</v>
      </c>
      <c r="Z2142">
        <v>151</v>
      </c>
      <c r="AK2142">
        <v>158</v>
      </c>
      <c r="AL2142">
        <v>158</v>
      </c>
      <c r="AM2142"/>
      <c r="AN2142"/>
      <c r="AP2142">
        <v>21</v>
      </c>
      <c r="AQ2142">
        <v>180</v>
      </c>
      <c r="AR2142">
        <v>23.2258064516129</v>
      </c>
      <c r="AS2142">
        <v>23.2258064516129</v>
      </c>
      <c r="BG2142">
        <v>0</v>
      </c>
      <c r="BH2142"/>
      <c r="BV2142">
        <v>0</v>
      </c>
      <c r="BW2142"/>
      <c r="CG2142">
        <v>0</v>
      </c>
      <c r="CH2142">
        <v>0</v>
      </c>
      <c r="CI2142"/>
      <c r="CJ2142">
        <v>1.4999999999999999E-2</v>
      </c>
      <c r="CQ2142" t="s">
        <v>174</v>
      </c>
      <c r="CR2142" t="s">
        <v>175</v>
      </c>
      <c r="CS2142">
        <v>0</v>
      </c>
    </row>
    <row r="2143" spans="1:97" x14ac:dyDescent="0.2">
      <c r="A2143">
        <v>2022</v>
      </c>
      <c r="B2143">
        <v>4</v>
      </c>
      <c r="C2143" s="262">
        <v>44657</v>
      </c>
      <c r="D2143">
        <v>47</v>
      </c>
      <c r="E2143">
        <v>122</v>
      </c>
      <c r="F2143">
        <v>8</v>
      </c>
      <c r="G2143" t="s">
        <v>224</v>
      </c>
      <c r="H2143" t="s">
        <v>225</v>
      </c>
      <c r="I2143" t="s">
        <v>221</v>
      </c>
      <c r="J2143">
        <v>2</v>
      </c>
      <c r="K2143">
        <v>1</v>
      </c>
      <c r="L2143">
        <v>280</v>
      </c>
      <c r="M2143">
        <v>267.39999999999998</v>
      </c>
      <c r="N2143">
        <v>292.60000000000002</v>
      </c>
      <c r="AM2143"/>
      <c r="AN2143"/>
      <c r="AP2143">
        <v>64</v>
      </c>
      <c r="AQ2143">
        <v>113</v>
      </c>
      <c r="AR2143"/>
      <c r="AS2143"/>
      <c r="AV2143">
        <v>100</v>
      </c>
      <c r="BG2143">
        <v>0</v>
      </c>
      <c r="BH2143">
        <v>100</v>
      </c>
      <c r="BV2143">
        <v>0</v>
      </c>
      <c r="BW2143"/>
      <c r="CG2143">
        <v>0</v>
      </c>
      <c r="CH2143">
        <v>0</v>
      </c>
      <c r="CI2143"/>
      <c r="CJ2143">
        <v>1.4999999999999999E-2</v>
      </c>
      <c r="CQ2143" t="s">
        <v>174</v>
      </c>
      <c r="CR2143" t="s">
        <v>222</v>
      </c>
      <c r="CS2143">
        <v>0</v>
      </c>
    </row>
    <row r="2144" spans="1:97" x14ac:dyDescent="0.2">
      <c r="A2144">
        <v>2022</v>
      </c>
      <c r="B2144">
        <v>4</v>
      </c>
      <c r="C2144" s="262">
        <v>44657</v>
      </c>
      <c r="D2144">
        <v>380</v>
      </c>
      <c r="E2144">
        <v>444</v>
      </c>
      <c r="F2144">
        <v>8</v>
      </c>
      <c r="G2144" t="s">
        <v>452</v>
      </c>
      <c r="H2144" t="s">
        <v>453</v>
      </c>
      <c r="I2144" t="s">
        <v>160</v>
      </c>
      <c r="J2144">
        <v>4</v>
      </c>
      <c r="K2144">
        <v>2</v>
      </c>
      <c r="L2144">
        <v>166</v>
      </c>
      <c r="M2144">
        <v>159.02799999999999</v>
      </c>
      <c r="N2144">
        <v>175.96</v>
      </c>
      <c r="Y2144">
        <v>146</v>
      </c>
      <c r="Z2144">
        <v>144</v>
      </c>
      <c r="AK2144">
        <v>129</v>
      </c>
      <c r="AL2144">
        <v>131</v>
      </c>
      <c r="AM2144"/>
      <c r="AN2144"/>
      <c r="AP2144">
        <v>90</v>
      </c>
      <c r="AQ2144">
        <v>160</v>
      </c>
      <c r="AR2144">
        <v>6.5693430656934311</v>
      </c>
      <c r="AS2144">
        <v>6.5693430656934311</v>
      </c>
      <c r="BG2144">
        <v>0</v>
      </c>
      <c r="BH2144"/>
      <c r="BV2144">
        <v>0</v>
      </c>
      <c r="BW2144"/>
      <c r="CG2144">
        <v>0</v>
      </c>
      <c r="CH2144">
        <v>0</v>
      </c>
      <c r="CI2144"/>
      <c r="CJ2144">
        <v>1.4999999999999999E-2</v>
      </c>
      <c r="CQ2144" t="s">
        <v>380</v>
      </c>
      <c r="CR2144" t="s">
        <v>381</v>
      </c>
      <c r="CS2144">
        <v>0</v>
      </c>
    </row>
    <row r="2145" spans="1:97" x14ac:dyDescent="0.2">
      <c r="A2145">
        <v>2022</v>
      </c>
      <c r="B2145">
        <v>4</v>
      </c>
      <c r="C2145" s="262">
        <v>44657</v>
      </c>
      <c r="D2145">
        <v>433</v>
      </c>
      <c r="E2145">
        <v>452</v>
      </c>
      <c r="F2145">
        <v>46</v>
      </c>
      <c r="G2145" t="s">
        <v>474</v>
      </c>
      <c r="H2145" t="s">
        <v>475</v>
      </c>
      <c r="I2145" t="s">
        <v>201</v>
      </c>
      <c r="J2145">
        <v>4</v>
      </c>
      <c r="K2145">
        <v>2</v>
      </c>
      <c r="L2145">
        <v>270</v>
      </c>
      <c r="M2145">
        <v>251.1</v>
      </c>
      <c r="N2145">
        <v>288.89999999999998</v>
      </c>
      <c r="AM2145"/>
      <c r="AN2145"/>
      <c r="AP2145">
        <v>96</v>
      </c>
      <c r="AQ2145">
        <v>150</v>
      </c>
      <c r="AR2145"/>
      <c r="AS2145"/>
      <c r="BG2145">
        <v>0</v>
      </c>
      <c r="BH2145"/>
      <c r="BK2145">
        <v>1920</v>
      </c>
      <c r="BV2145">
        <v>0</v>
      </c>
      <c r="BW2145">
        <v>1920</v>
      </c>
      <c r="CG2145">
        <v>0</v>
      </c>
      <c r="CH2145">
        <v>0</v>
      </c>
      <c r="CI2145"/>
      <c r="CJ2145">
        <v>0.02</v>
      </c>
      <c r="CQ2145" t="s">
        <v>169</v>
      </c>
      <c r="CR2145" t="s">
        <v>170</v>
      </c>
      <c r="CS2145">
        <v>0</v>
      </c>
    </row>
    <row r="2146" spans="1:97" x14ac:dyDescent="0.2">
      <c r="A2146">
        <v>2022</v>
      </c>
      <c r="B2146">
        <v>4</v>
      </c>
      <c r="C2146" s="262">
        <v>44657</v>
      </c>
      <c r="D2146">
        <v>433</v>
      </c>
      <c r="E2146">
        <v>453</v>
      </c>
      <c r="F2146">
        <v>46</v>
      </c>
      <c r="G2146" t="s">
        <v>472</v>
      </c>
      <c r="H2146" t="s">
        <v>473</v>
      </c>
      <c r="I2146" t="s">
        <v>201</v>
      </c>
      <c r="J2146">
        <v>4</v>
      </c>
      <c r="K2146">
        <v>2</v>
      </c>
      <c r="L2146">
        <v>175</v>
      </c>
      <c r="M2146">
        <v>162.75</v>
      </c>
      <c r="N2146">
        <v>187.25</v>
      </c>
      <c r="AM2146"/>
      <c r="AN2146"/>
      <c r="AP2146">
        <v>96</v>
      </c>
      <c r="AQ2146">
        <v>150</v>
      </c>
      <c r="AR2146"/>
      <c r="AS2146"/>
      <c r="BG2146">
        <v>0</v>
      </c>
      <c r="BH2146"/>
      <c r="BK2146">
        <v>1920</v>
      </c>
      <c r="BV2146">
        <v>0</v>
      </c>
      <c r="BW2146">
        <v>1920</v>
      </c>
      <c r="CG2146">
        <v>0</v>
      </c>
      <c r="CH2146">
        <v>0</v>
      </c>
      <c r="CI2146"/>
      <c r="CJ2146">
        <v>0.02</v>
      </c>
      <c r="CQ2146" t="s">
        <v>169</v>
      </c>
      <c r="CR2146" t="s">
        <v>170</v>
      </c>
      <c r="CS2146">
        <v>0</v>
      </c>
    </row>
    <row r="2147" spans="1:97" x14ac:dyDescent="0.2">
      <c r="A2147">
        <v>2022</v>
      </c>
      <c r="B2147">
        <v>4</v>
      </c>
      <c r="C2147" s="262">
        <v>44657</v>
      </c>
      <c r="D2147">
        <v>433</v>
      </c>
      <c r="E2147">
        <v>453</v>
      </c>
      <c r="F2147">
        <v>48</v>
      </c>
      <c r="G2147" t="s">
        <v>472</v>
      </c>
      <c r="H2147" t="s">
        <v>473</v>
      </c>
      <c r="I2147" t="s">
        <v>201</v>
      </c>
      <c r="J2147">
        <v>4</v>
      </c>
      <c r="K2147">
        <v>2</v>
      </c>
      <c r="L2147">
        <v>175</v>
      </c>
      <c r="M2147">
        <v>162.75</v>
      </c>
      <c r="N2147">
        <v>187.25</v>
      </c>
      <c r="AM2147"/>
      <c r="AN2147"/>
      <c r="AP2147">
        <v>96</v>
      </c>
      <c r="AQ2147">
        <v>150</v>
      </c>
      <c r="AR2147"/>
      <c r="AS2147"/>
      <c r="BG2147">
        <v>0</v>
      </c>
      <c r="BH2147"/>
      <c r="BV2147">
        <v>0</v>
      </c>
      <c r="BW2147"/>
      <c r="CG2147">
        <v>0</v>
      </c>
      <c r="CH2147">
        <v>0</v>
      </c>
      <c r="CI2147"/>
      <c r="CJ2147">
        <v>0.02</v>
      </c>
      <c r="CQ2147" t="s">
        <v>169</v>
      </c>
      <c r="CR2147" t="s">
        <v>170</v>
      </c>
      <c r="CS2147">
        <v>0</v>
      </c>
    </row>
    <row r="2148" spans="1:97" x14ac:dyDescent="0.2">
      <c r="A2148">
        <v>2022</v>
      </c>
      <c r="B2148">
        <v>4</v>
      </c>
      <c r="C2148" s="262">
        <v>44657</v>
      </c>
      <c r="D2148">
        <v>334</v>
      </c>
      <c r="E2148">
        <v>254</v>
      </c>
      <c r="F2148">
        <v>49</v>
      </c>
      <c r="G2148" t="s">
        <v>200</v>
      </c>
      <c r="H2148" t="s">
        <v>168</v>
      </c>
      <c r="I2148" t="s">
        <v>201</v>
      </c>
      <c r="J2148">
        <v>4</v>
      </c>
      <c r="K2148">
        <v>2</v>
      </c>
      <c r="L2148">
        <v>203</v>
      </c>
      <c r="M2148">
        <v>188.79</v>
      </c>
      <c r="N2148">
        <v>217.21</v>
      </c>
      <c r="AC2148">
        <v>274</v>
      </c>
      <c r="AD2148">
        <v>280</v>
      </c>
      <c r="AE2148">
        <v>246</v>
      </c>
      <c r="AH2148">
        <v>217</v>
      </c>
      <c r="AI2148">
        <v>210</v>
      </c>
      <c r="AJ2148">
        <v>204</v>
      </c>
      <c r="AK2148">
        <v>141</v>
      </c>
      <c r="AL2148">
        <v>143</v>
      </c>
      <c r="AM2148">
        <v>266.66666666666669</v>
      </c>
      <c r="AN2148">
        <v>210.33333333333329</v>
      </c>
      <c r="AP2148">
        <v>94</v>
      </c>
      <c r="AQ2148">
        <v>153</v>
      </c>
      <c r="AR2148">
        <v>6.3380281690140849</v>
      </c>
      <c r="AS2148">
        <v>6.3380281690140849</v>
      </c>
      <c r="BG2148">
        <v>0</v>
      </c>
      <c r="BH2148"/>
      <c r="BL2148">
        <v>3</v>
      </c>
      <c r="BM2148">
        <v>4</v>
      </c>
      <c r="BN2148">
        <v>2</v>
      </c>
      <c r="BV2148">
        <v>0</v>
      </c>
      <c r="BW2148"/>
      <c r="CG2148">
        <v>0</v>
      </c>
      <c r="CH2148">
        <v>0</v>
      </c>
      <c r="CI2148"/>
      <c r="CJ2148">
        <v>0.02</v>
      </c>
      <c r="CQ2148" t="s">
        <v>169</v>
      </c>
      <c r="CR2148" t="s">
        <v>170</v>
      </c>
      <c r="CS2148">
        <v>0</v>
      </c>
    </row>
    <row r="2149" spans="1:97" x14ac:dyDescent="0.2">
      <c r="A2149">
        <v>2022</v>
      </c>
      <c r="B2149">
        <v>4</v>
      </c>
      <c r="C2149" s="262">
        <v>44658</v>
      </c>
      <c r="D2149">
        <v>34</v>
      </c>
      <c r="E2149">
        <v>99</v>
      </c>
      <c r="F2149">
        <v>2</v>
      </c>
      <c r="G2149" t="s">
        <v>256</v>
      </c>
      <c r="H2149" t="s">
        <v>257</v>
      </c>
      <c r="I2149" t="s">
        <v>160</v>
      </c>
      <c r="J2149">
        <v>4</v>
      </c>
      <c r="K2149">
        <v>6</v>
      </c>
      <c r="L2149">
        <v>20</v>
      </c>
      <c r="M2149">
        <v>18.600000000000001</v>
      </c>
      <c r="N2149">
        <v>21.4</v>
      </c>
      <c r="O2149">
        <v>28</v>
      </c>
      <c r="P2149">
        <v>28</v>
      </c>
      <c r="Q2149">
        <v>29</v>
      </c>
      <c r="T2149">
        <v>22</v>
      </c>
      <c r="U2149">
        <v>22</v>
      </c>
      <c r="V2149">
        <v>21</v>
      </c>
      <c r="AM2149">
        <v>28.333333333333329</v>
      </c>
      <c r="AN2149">
        <v>21.666666666666671</v>
      </c>
      <c r="AP2149">
        <v>140</v>
      </c>
      <c r="AQ2149">
        <v>103</v>
      </c>
      <c r="AR2149"/>
      <c r="AS2149"/>
      <c r="AW2149">
        <v>1</v>
      </c>
      <c r="AX2149">
        <v>1</v>
      </c>
      <c r="AY2149">
        <v>2</v>
      </c>
      <c r="BG2149">
        <v>0</v>
      </c>
      <c r="BH2149"/>
      <c r="BK2149">
        <v>1404</v>
      </c>
      <c r="BL2149">
        <v>10</v>
      </c>
      <c r="BM2149">
        <v>10</v>
      </c>
      <c r="BN2149">
        <v>10</v>
      </c>
      <c r="BV2149">
        <v>0</v>
      </c>
      <c r="BW2149">
        <v>1404</v>
      </c>
      <c r="BX2149">
        <v>1</v>
      </c>
      <c r="BY2149">
        <v>1</v>
      </c>
      <c r="BZ2149">
        <v>2</v>
      </c>
      <c r="CG2149">
        <v>0</v>
      </c>
      <c r="CH2149">
        <v>0</v>
      </c>
      <c r="CI2149"/>
      <c r="CJ2149">
        <v>1.4999999999999999E-2</v>
      </c>
      <c r="CQ2149" t="s">
        <v>169</v>
      </c>
      <c r="CR2149" t="s">
        <v>179</v>
      </c>
      <c r="CS2149">
        <v>0</v>
      </c>
    </row>
    <row r="2150" spans="1:97" x14ac:dyDescent="0.2">
      <c r="A2150">
        <v>2022</v>
      </c>
      <c r="B2150">
        <v>4</v>
      </c>
      <c r="C2150" s="262">
        <v>44658</v>
      </c>
      <c r="D2150">
        <v>34</v>
      </c>
      <c r="E2150">
        <v>101</v>
      </c>
      <c r="F2150">
        <v>2</v>
      </c>
      <c r="G2150" t="s">
        <v>262</v>
      </c>
      <c r="H2150" t="s">
        <v>263</v>
      </c>
      <c r="I2150" t="s">
        <v>160</v>
      </c>
      <c r="J2150">
        <v>4</v>
      </c>
      <c r="K2150">
        <v>6</v>
      </c>
      <c r="L2150">
        <v>20</v>
      </c>
      <c r="M2150">
        <v>18.600000000000001</v>
      </c>
      <c r="N2150">
        <v>21.4</v>
      </c>
      <c r="AM2150"/>
      <c r="AN2150"/>
      <c r="AP2150">
        <v>140</v>
      </c>
      <c r="AQ2150">
        <v>103</v>
      </c>
      <c r="AR2150"/>
      <c r="AS2150"/>
      <c r="BG2150">
        <v>0</v>
      </c>
      <c r="BH2150"/>
      <c r="BV2150">
        <v>0</v>
      </c>
      <c r="BW2150"/>
      <c r="CG2150">
        <v>0</v>
      </c>
      <c r="CH2150">
        <v>0</v>
      </c>
      <c r="CI2150"/>
      <c r="CJ2150">
        <v>1.4999999999999999E-2</v>
      </c>
      <c r="CQ2150" t="s">
        <v>169</v>
      </c>
      <c r="CR2150" t="s">
        <v>179</v>
      </c>
      <c r="CS2150">
        <v>0</v>
      </c>
    </row>
    <row r="2151" spans="1:97" x14ac:dyDescent="0.2">
      <c r="A2151">
        <v>2022</v>
      </c>
      <c r="B2151">
        <v>4</v>
      </c>
      <c r="C2151" s="262">
        <v>44658</v>
      </c>
      <c r="D2151">
        <v>137</v>
      </c>
      <c r="E2151">
        <v>273</v>
      </c>
      <c r="F2151">
        <v>2</v>
      </c>
      <c r="G2151" t="s">
        <v>163</v>
      </c>
      <c r="H2151" t="s">
        <v>164</v>
      </c>
      <c r="I2151" t="s">
        <v>160</v>
      </c>
      <c r="J2151">
        <v>3</v>
      </c>
      <c r="K2151">
        <v>2</v>
      </c>
      <c r="L2151">
        <v>564</v>
      </c>
      <c r="M2151">
        <v>524.52</v>
      </c>
      <c r="N2151">
        <v>603.48</v>
      </c>
      <c r="AM2151"/>
      <c r="AN2151"/>
      <c r="AP2151">
        <v>93</v>
      </c>
      <c r="AQ2151">
        <v>116</v>
      </c>
      <c r="AR2151"/>
      <c r="AS2151"/>
      <c r="BG2151">
        <v>0</v>
      </c>
      <c r="BH2151"/>
      <c r="BV2151">
        <v>0</v>
      </c>
      <c r="BW2151"/>
      <c r="CG2151">
        <v>0</v>
      </c>
      <c r="CH2151">
        <v>0</v>
      </c>
      <c r="CI2151"/>
      <c r="CJ2151">
        <v>1.4999999999999999E-2</v>
      </c>
      <c r="CQ2151" t="s">
        <v>165</v>
      </c>
      <c r="CS2151">
        <v>0</v>
      </c>
    </row>
    <row r="2152" spans="1:97" x14ac:dyDescent="0.2">
      <c r="A2152">
        <v>2022</v>
      </c>
      <c r="B2152">
        <v>4</v>
      </c>
      <c r="C2152" s="262">
        <v>44658</v>
      </c>
      <c r="D2152">
        <v>375</v>
      </c>
      <c r="E2152">
        <v>437</v>
      </c>
      <c r="F2152">
        <v>2</v>
      </c>
      <c r="G2152" t="s">
        <v>250</v>
      </c>
      <c r="H2152" t="s">
        <v>251</v>
      </c>
      <c r="I2152" t="s">
        <v>160</v>
      </c>
      <c r="J2152">
        <v>4</v>
      </c>
      <c r="K2152">
        <v>2</v>
      </c>
      <c r="L2152">
        <v>168</v>
      </c>
      <c r="M2152">
        <v>158.08799999999999</v>
      </c>
      <c r="N2152">
        <v>179.928</v>
      </c>
      <c r="Y2152">
        <v>108</v>
      </c>
      <c r="Z2152">
        <v>108</v>
      </c>
      <c r="AK2152">
        <v>110</v>
      </c>
      <c r="AL2152">
        <v>101</v>
      </c>
      <c r="AM2152"/>
      <c r="AN2152"/>
      <c r="AP2152">
        <v>120</v>
      </c>
      <c r="AQ2152">
        <v>120</v>
      </c>
      <c r="AR2152">
        <v>8.4905660377358494</v>
      </c>
      <c r="AS2152">
        <v>8.4905660377358494</v>
      </c>
      <c r="AV2152">
        <v>492</v>
      </c>
      <c r="AW2152">
        <v>4</v>
      </c>
      <c r="AX2152">
        <v>4</v>
      </c>
      <c r="AY2152">
        <v>4</v>
      </c>
      <c r="BG2152">
        <v>0</v>
      </c>
      <c r="BH2152">
        <v>492</v>
      </c>
      <c r="BK2152">
        <v>1000</v>
      </c>
      <c r="BL2152">
        <v>2</v>
      </c>
      <c r="BM2152">
        <v>2</v>
      </c>
      <c r="BN2152">
        <v>2</v>
      </c>
      <c r="BV2152">
        <v>0</v>
      </c>
      <c r="BW2152">
        <v>1000</v>
      </c>
      <c r="BX2152">
        <v>3</v>
      </c>
      <c r="BY2152">
        <v>3</v>
      </c>
      <c r="BZ2152">
        <v>3</v>
      </c>
      <c r="CG2152">
        <v>0</v>
      </c>
      <c r="CH2152">
        <v>0</v>
      </c>
      <c r="CI2152">
        <v>1492</v>
      </c>
      <c r="CJ2152">
        <v>1.4999999999999999E-2</v>
      </c>
      <c r="CQ2152" t="s">
        <v>174</v>
      </c>
      <c r="CR2152" t="s">
        <v>175</v>
      </c>
      <c r="CS2152">
        <v>0</v>
      </c>
    </row>
    <row r="2153" spans="1:97" x14ac:dyDescent="0.2">
      <c r="A2153">
        <v>2022</v>
      </c>
      <c r="B2153">
        <v>4</v>
      </c>
      <c r="C2153" s="262">
        <v>44658</v>
      </c>
      <c r="D2153">
        <v>384</v>
      </c>
      <c r="E2153">
        <v>556</v>
      </c>
      <c r="F2153">
        <v>2</v>
      </c>
      <c r="G2153" t="s">
        <v>187</v>
      </c>
      <c r="H2153" t="s">
        <v>188</v>
      </c>
      <c r="I2153" t="s">
        <v>160</v>
      </c>
      <c r="J2153">
        <v>1</v>
      </c>
      <c r="K2153">
        <v>6</v>
      </c>
      <c r="L2153">
        <v>1066</v>
      </c>
      <c r="M2153">
        <v>1003.106</v>
      </c>
      <c r="N2153">
        <v>1141.6859999999999</v>
      </c>
      <c r="AM2153"/>
      <c r="AN2153"/>
      <c r="AP2153">
        <v>21</v>
      </c>
      <c r="AQ2153">
        <v>180</v>
      </c>
      <c r="AR2153"/>
      <c r="AS2153"/>
      <c r="AV2153">
        <v>768</v>
      </c>
      <c r="BG2153">
        <v>0</v>
      </c>
      <c r="BH2153">
        <v>768</v>
      </c>
      <c r="BV2153">
        <v>0</v>
      </c>
      <c r="BW2153"/>
      <c r="CG2153">
        <v>0</v>
      </c>
      <c r="CH2153">
        <v>0</v>
      </c>
      <c r="CI2153"/>
      <c r="CJ2153">
        <v>1.4999999999999999E-2</v>
      </c>
      <c r="CQ2153" t="s">
        <v>174</v>
      </c>
      <c r="CR2153" t="s">
        <v>175</v>
      </c>
      <c r="CS2153">
        <v>0</v>
      </c>
    </row>
    <row r="2154" spans="1:97" x14ac:dyDescent="0.2">
      <c r="A2154">
        <v>2022</v>
      </c>
      <c r="B2154">
        <v>4</v>
      </c>
      <c r="C2154" s="262">
        <v>44658</v>
      </c>
      <c r="D2154">
        <v>384</v>
      </c>
      <c r="E2154">
        <v>557</v>
      </c>
      <c r="F2154">
        <v>2</v>
      </c>
      <c r="G2154" t="s">
        <v>189</v>
      </c>
      <c r="H2154" t="s">
        <v>190</v>
      </c>
      <c r="I2154" t="s">
        <v>160</v>
      </c>
      <c r="J2154">
        <v>1</v>
      </c>
      <c r="K2154">
        <v>6</v>
      </c>
      <c r="L2154">
        <v>182</v>
      </c>
      <c r="M2154">
        <v>171.262</v>
      </c>
      <c r="N2154">
        <v>194.922</v>
      </c>
      <c r="AM2154"/>
      <c r="AN2154"/>
      <c r="AP2154">
        <v>21</v>
      </c>
      <c r="AQ2154">
        <v>180</v>
      </c>
      <c r="AR2154"/>
      <c r="AS2154"/>
      <c r="BG2154">
        <v>0</v>
      </c>
      <c r="BH2154"/>
      <c r="BV2154">
        <v>0</v>
      </c>
      <c r="BW2154"/>
      <c r="CG2154">
        <v>0</v>
      </c>
      <c r="CH2154">
        <v>0</v>
      </c>
      <c r="CI2154"/>
      <c r="CJ2154">
        <v>1.4999999999999999E-2</v>
      </c>
      <c r="CQ2154" t="s">
        <v>174</v>
      </c>
      <c r="CR2154" t="s">
        <v>175</v>
      </c>
      <c r="CS2154">
        <v>0</v>
      </c>
    </row>
    <row r="2155" spans="1:97" x14ac:dyDescent="0.2">
      <c r="A2155">
        <v>2022</v>
      </c>
      <c r="B2155">
        <v>4</v>
      </c>
      <c r="C2155" s="262">
        <v>44658</v>
      </c>
      <c r="D2155">
        <v>375</v>
      </c>
      <c r="E2155">
        <v>437</v>
      </c>
      <c r="F2155">
        <v>3</v>
      </c>
      <c r="G2155" t="s">
        <v>250</v>
      </c>
      <c r="H2155" t="s">
        <v>251</v>
      </c>
      <c r="I2155" t="s">
        <v>160</v>
      </c>
      <c r="J2155">
        <v>4</v>
      </c>
      <c r="K2155">
        <v>2</v>
      </c>
      <c r="L2155">
        <v>168</v>
      </c>
      <c r="M2155">
        <v>158.08799999999999</v>
      </c>
      <c r="N2155">
        <v>179.928</v>
      </c>
      <c r="O2155">
        <v>287</v>
      </c>
      <c r="P2155">
        <v>291</v>
      </c>
      <c r="Q2155">
        <v>298</v>
      </c>
      <c r="T2155">
        <v>192</v>
      </c>
      <c r="U2155">
        <v>190</v>
      </c>
      <c r="V2155">
        <v>190</v>
      </c>
      <c r="AA2155">
        <v>269</v>
      </c>
      <c r="AF2155">
        <v>176</v>
      </c>
      <c r="AM2155">
        <v>286.25</v>
      </c>
      <c r="AN2155">
        <v>187</v>
      </c>
      <c r="AP2155">
        <v>120</v>
      </c>
      <c r="AQ2155">
        <v>120</v>
      </c>
      <c r="AR2155"/>
      <c r="AS2155"/>
      <c r="BG2155">
        <v>0</v>
      </c>
      <c r="BH2155"/>
      <c r="BV2155">
        <v>0</v>
      </c>
      <c r="BW2155"/>
      <c r="CG2155">
        <v>0</v>
      </c>
      <c r="CH2155">
        <v>0</v>
      </c>
      <c r="CI2155"/>
      <c r="CJ2155">
        <v>1.4999999999999999E-2</v>
      </c>
      <c r="CQ2155" t="s">
        <v>174</v>
      </c>
      <c r="CR2155" t="s">
        <v>175</v>
      </c>
      <c r="CS2155">
        <v>0</v>
      </c>
    </row>
    <row r="2156" spans="1:97" x14ac:dyDescent="0.2">
      <c r="A2156">
        <v>2022</v>
      </c>
      <c r="B2156">
        <v>4</v>
      </c>
      <c r="C2156" s="262">
        <v>44658</v>
      </c>
      <c r="D2156">
        <v>388</v>
      </c>
      <c r="E2156">
        <v>566</v>
      </c>
      <c r="F2156">
        <v>3</v>
      </c>
      <c r="G2156" t="s">
        <v>414</v>
      </c>
      <c r="H2156" t="s">
        <v>415</v>
      </c>
      <c r="I2156" t="s">
        <v>160</v>
      </c>
      <c r="J2156">
        <v>3</v>
      </c>
      <c r="K2156">
        <v>4</v>
      </c>
      <c r="L2156">
        <v>34</v>
      </c>
      <c r="M2156">
        <v>31.28</v>
      </c>
      <c r="N2156">
        <v>36.72</v>
      </c>
      <c r="AM2156"/>
      <c r="AN2156"/>
      <c r="AP2156">
        <v>83</v>
      </c>
      <c r="AQ2156">
        <v>130</v>
      </c>
      <c r="AR2156"/>
      <c r="AS2156"/>
      <c r="BG2156">
        <v>0</v>
      </c>
      <c r="BH2156"/>
      <c r="BV2156">
        <v>0</v>
      </c>
      <c r="BW2156"/>
      <c r="CG2156">
        <v>0</v>
      </c>
      <c r="CH2156">
        <v>0</v>
      </c>
      <c r="CI2156"/>
      <c r="CJ2156">
        <v>1.4999999999999999E-2</v>
      </c>
      <c r="CQ2156" t="s">
        <v>380</v>
      </c>
      <c r="CR2156" t="s">
        <v>381</v>
      </c>
      <c r="CS2156">
        <v>0</v>
      </c>
    </row>
    <row r="2157" spans="1:97" x14ac:dyDescent="0.2">
      <c r="A2157">
        <v>2022</v>
      </c>
      <c r="B2157">
        <v>4</v>
      </c>
      <c r="C2157" s="262">
        <v>44658</v>
      </c>
      <c r="D2157">
        <v>34</v>
      </c>
      <c r="E2157">
        <v>100</v>
      </c>
      <c r="F2157">
        <v>4</v>
      </c>
      <c r="G2157" t="s">
        <v>259</v>
      </c>
      <c r="H2157" t="s">
        <v>260</v>
      </c>
      <c r="I2157" t="s">
        <v>160</v>
      </c>
      <c r="J2157">
        <v>4</v>
      </c>
      <c r="K2157">
        <v>6</v>
      </c>
      <c r="L2157">
        <v>20</v>
      </c>
      <c r="M2157">
        <v>18.600000000000001</v>
      </c>
      <c r="N2157">
        <v>21.4</v>
      </c>
      <c r="AA2157">
        <v>27</v>
      </c>
      <c r="AB2157">
        <v>26</v>
      </c>
      <c r="AC2157">
        <v>27</v>
      </c>
      <c r="AD2157">
        <v>27</v>
      </c>
      <c r="AF2157">
        <v>20</v>
      </c>
      <c r="AG2157">
        <v>20</v>
      </c>
      <c r="AH2157">
        <v>20</v>
      </c>
      <c r="AI2157">
        <v>21</v>
      </c>
      <c r="AM2157">
        <v>26.75</v>
      </c>
      <c r="AN2157">
        <v>20.25</v>
      </c>
      <c r="AP2157">
        <v>140</v>
      </c>
      <c r="AQ2157">
        <v>103</v>
      </c>
      <c r="AR2157"/>
      <c r="AS2157"/>
      <c r="BG2157">
        <v>0</v>
      </c>
      <c r="BH2157"/>
      <c r="BV2157">
        <v>0</v>
      </c>
      <c r="BW2157"/>
      <c r="CG2157">
        <v>0</v>
      </c>
      <c r="CH2157">
        <v>0</v>
      </c>
      <c r="CI2157"/>
      <c r="CJ2157">
        <v>1.4999999999999999E-2</v>
      </c>
      <c r="CQ2157" t="s">
        <v>169</v>
      </c>
      <c r="CR2157" t="s">
        <v>179</v>
      </c>
      <c r="CS2157">
        <v>0</v>
      </c>
    </row>
    <row r="2158" spans="1:97" x14ac:dyDescent="0.2">
      <c r="A2158">
        <v>2022</v>
      </c>
      <c r="B2158">
        <v>4</v>
      </c>
      <c r="C2158" s="262">
        <v>44658</v>
      </c>
      <c r="D2158">
        <v>34</v>
      </c>
      <c r="E2158">
        <v>102</v>
      </c>
      <c r="F2158">
        <v>4</v>
      </c>
      <c r="G2158" t="s">
        <v>265</v>
      </c>
      <c r="H2158" t="s">
        <v>266</v>
      </c>
      <c r="I2158" t="s">
        <v>160</v>
      </c>
      <c r="J2158">
        <v>4</v>
      </c>
      <c r="K2158">
        <v>6</v>
      </c>
      <c r="L2158">
        <v>20</v>
      </c>
      <c r="M2158">
        <v>18.600000000000001</v>
      </c>
      <c r="N2158">
        <v>21.4</v>
      </c>
      <c r="AM2158"/>
      <c r="AN2158"/>
      <c r="AP2158">
        <v>140</v>
      </c>
      <c r="AQ2158">
        <v>103</v>
      </c>
      <c r="AR2158"/>
      <c r="AS2158"/>
      <c r="BG2158">
        <v>0</v>
      </c>
      <c r="BH2158"/>
      <c r="BV2158">
        <v>0</v>
      </c>
      <c r="BW2158"/>
      <c r="CG2158">
        <v>0</v>
      </c>
      <c r="CH2158">
        <v>0</v>
      </c>
      <c r="CI2158"/>
      <c r="CJ2158">
        <v>1.4999999999999999E-2</v>
      </c>
      <c r="CQ2158" t="s">
        <v>169</v>
      </c>
      <c r="CR2158" t="s">
        <v>179</v>
      </c>
      <c r="CS2158">
        <v>0</v>
      </c>
    </row>
    <row r="2159" spans="1:97" x14ac:dyDescent="0.2">
      <c r="A2159">
        <v>2022</v>
      </c>
      <c r="B2159">
        <v>4</v>
      </c>
      <c r="C2159" s="262">
        <v>44658</v>
      </c>
      <c r="D2159">
        <v>34</v>
      </c>
      <c r="E2159">
        <v>103</v>
      </c>
      <c r="F2159">
        <v>4</v>
      </c>
      <c r="G2159" t="s">
        <v>268</v>
      </c>
      <c r="H2159" t="s">
        <v>269</v>
      </c>
      <c r="I2159" t="s">
        <v>160</v>
      </c>
      <c r="J2159">
        <v>4</v>
      </c>
      <c r="K2159">
        <v>6</v>
      </c>
      <c r="L2159">
        <v>89</v>
      </c>
      <c r="M2159">
        <v>82.77</v>
      </c>
      <c r="N2159">
        <v>95.23</v>
      </c>
      <c r="AA2159">
        <v>111</v>
      </c>
      <c r="AB2159">
        <v>95</v>
      </c>
      <c r="AC2159">
        <v>99</v>
      </c>
      <c r="AD2159">
        <v>96</v>
      </c>
      <c r="AF2159">
        <v>97</v>
      </c>
      <c r="AG2159">
        <v>98</v>
      </c>
      <c r="AH2159">
        <v>90</v>
      </c>
      <c r="AI2159">
        <v>89</v>
      </c>
      <c r="AM2159">
        <v>100.25</v>
      </c>
      <c r="AN2159">
        <v>93.5</v>
      </c>
      <c r="AP2159">
        <v>140</v>
      </c>
      <c r="AQ2159">
        <v>103</v>
      </c>
      <c r="AR2159"/>
      <c r="AS2159"/>
      <c r="AW2159">
        <v>1</v>
      </c>
      <c r="AX2159">
        <v>2</v>
      </c>
      <c r="AY2159">
        <v>1</v>
      </c>
      <c r="BG2159">
        <v>0</v>
      </c>
      <c r="BH2159"/>
      <c r="BK2159">
        <v>1404</v>
      </c>
      <c r="BL2159">
        <v>10</v>
      </c>
      <c r="BM2159">
        <v>10</v>
      </c>
      <c r="BN2159">
        <v>10</v>
      </c>
      <c r="BV2159">
        <v>0</v>
      </c>
      <c r="BW2159">
        <v>1404</v>
      </c>
      <c r="BX2159">
        <v>1</v>
      </c>
      <c r="BY2159">
        <v>2</v>
      </c>
      <c r="BZ2159">
        <v>1</v>
      </c>
      <c r="CG2159">
        <v>0</v>
      </c>
      <c r="CH2159">
        <v>0</v>
      </c>
      <c r="CI2159"/>
      <c r="CJ2159">
        <v>1.4999999999999999E-2</v>
      </c>
      <c r="CQ2159" t="s">
        <v>169</v>
      </c>
      <c r="CR2159" t="s">
        <v>179</v>
      </c>
      <c r="CS2159">
        <v>0</v>
      </c>
    </row>
    <row r="2160" spans="1:97" x14ac:dyDescent="0.2">
      <c r="A2160">
        <v>2022</v>
      </c>
      <c r="B2160">
        <v>4</v>
      </c>
      <c r="C2160" s="262">
        <v>44658</v>
      </c>
      <c r="D2160">
        <v>34</v>
      </c>
      <c r="E2160">
        <v>104</v>
      </c>
      <c r="F2160">
        <v>4</v>
      </c>
      <c r="G2160" t="s">
        <v>271</v>
      </c>
      <c r="H2160" t="s">
        <v>272</v>
      </c>
      <c r="I2160" t="s">
        <v>160</v>
      </c>
      <c r="J2160">
        <v>4</v>
      </c>
      <c r="K2160">
        <v>6</v>
      </c>
      <c r="L2160">
        <v>89</v>
      </c>
      <c r="M2160">
        <v>82.77</v>
      </c>
      <c r="N2160">
        <v>95.23</v>
      </c>
      <c r="O2160">
        <v>99</v>
      </c>
      <c r="P2160">
        <v>118</v>
      </c>
      <c r="Q2160">
        <v>107</v>
      </c>
      <c r="T2160">
        <v>83</v>
      </c>
      <c r="U2160">
        <v>90</v>
      </c>
      <c r="V2160">
        <v>82</v>
      </c>
      <c r="AM2160">
        <v>108</v>
      </c>
      <c r="AN2160">
        <v>85</v>
      </c>
      <c r="AP2160">
        <v>140</v>
      </c>
      <c r="AQ2160">
        <v>103</v>
      </c>
      <c r="AR2160"/>
      <c r="AS2160"/>
      <c r="BG2160">
        <v>0</v>
      </c>
      <c r="BH2160"/>
      <c r="BV2160">
        <v>0</v>
      </c>
      <c r="BW2160"/>
      <c r="CG2160">
        <v>0</v>
      </c>
      <c r="CH2160">
        <v>0</v>
      </c>
      <c r="CI2160"/>
      <c r="CJ2160">
        <v>1.4999999999999999E-2</v>
      </c>
      <c r="CQ2160" t="s">
        <v>169</v>
      </c>
      <c r="CR2160" t="s">
        <v>179</v>
      </c>
      <c r="CS2160">
        <v>0</v>
      </c>
    </row>
    <row r="2161" spans="1:97" x14ac:dyDescent="0.2">
      <c r="A2161">
        <v>2022</v>
      </c>
      <c r="B2161">
        <v>4</v>
      </c>
      <c r="C2161" s="262">
        <v>44658</v>
      </c>
      <c r="D2161">
        <v>382</v>
      </c>
      <c r="E2161">
        <v>449</v>
      </c>
      <c r="F2161">
        <v>4</v>
      </c>
      <c r="G2161" t="s">
        <v>299</v>
      </c>
      <c r="H2161" t="s">
        <v>300</v>
      </c>
      <c r="I2161" t="s">
        <v>160</v>
      </c>
      <c r="J2161">
        <v>3</v>
      </c>
      <c r="K2161">
        <v>1</v>
      </c>
      <c r="L2161">
        <v>46</v>
      </c>
      <c r="M2161">
        <v>40.985999999999997</v>
      </c>
      <c r="N2161">
        <v>50.048000000000002</v>
      </c>
      <c r="O2161">
        <v>81</v>
      </c>
      <c r="P2161">
        <v>60</v>
      </c>
      <c r="Q2161">
        <v>64</v>
      </c>
      <c r="T2161">
        <v>42</v>
      </c>
      <c r="U2161">
        <v>42</v>
      </c>
      <c r="V2161">
        <v>43</v>
      </c>
      <c r="Y2161">
        <v>100</v>
      </c>
      <c r="Z2161">
        <v>95</v>
      </c>
      <c r="AA2161">
        <v>73</v>
      </c>
      <c r="AB2161">
        <v>69</v>
      </c>
      <c r="AC2161">
        <v>72</v>
      </c>
      <c r="AD2161">
        <v>75</v>
      </c>
      <c r="AF2161">
        <v>39</v>
      </c>
      <c r="AG2161">
        <v>36</v>
      </c>
      <c r="AH2161">
        <v>41</v>
      </c>
      <c r="AI2161">
        <v>43</v>
      </c>
      <c r="AL2161">
        <v>89</v>
      </c>
      <c r="AM2161">
        <v>70.571428571428569</v>
      </c>
      <c r="AN2161">
        <v>40.857142857142847</v>
      </c>
      <c r="AP2161">
        <v>112</v>
      </c>
      <c r="AQ2161">
        <v>96</v>
      </c>
      <c r="AR2161">
        <v>12.76595744680851</v>
      </c>
      <c r="AS2161">
        <v>12.76595744680851</v>
      </c>
      <c r="AV2161">
        <v>360</v>
      </c>
      <c r="AW2161">
        <v>6</v>
      </c>
      <c r="AX2161">
        <v>6</v>
      </c>
      <c r="AY2161">
        <v>2</v>
      </c>
      <c r="BG2161">
        <v>0</v>
      </c>
      <c r="BH2161">
        <v>360</v>
      </c>
      <c r="BK2161">
        <v>270</v>
      </c>
      <c r="BL2161">
        <v>6</v>
      </c>
      <c r="BM2161">
        <v>4</v>
      </c>
      <c r="BN2161">
        <v>8</v>
      </c>
      <c r="BV2161">
        <v>0</v>
      </c>
      <c r="BW2161">
        <v>270</v>
      </c>
      <c r="BX2161">
        <v>12</v>
      </c>
      <c r="BY2161">
        <v>10</v>
      </c>
      <c r="BZ2161">
        <v>10</v>
      </c>
      <c r="CG2161">
        <v>0</v>
      </c>
      <c r="CH2161">
        <v>0</v>
      </c>
      <c r="CI2161">
        <v>630</v>
      </c>
      <c r="CJ2161">
        <v>1.4999999999999999E-2</v>
      </c>
      <c r="CQ2161" t="s">
        <v>174</v>
      </c>
      <c r="CR2161" t="s">
        <v>175</v>
      </c>
      <c r="CS2161">
        <v>0</v>
      </c>
    </row>
    <row r="2162" spans="1:97" x14ac:dyDescent="0.2">
      <c r="A2162">
        <v>2022</v>
      </c>
      <c r="B2162">
        <v>4</v>
      </c>
      <c r="C2162" s="262">
        <v>44658</v>
      </c>
      <c r="D2162">
        <v>417</v>
      </c>
      <c r="E2162">
        <v>660</v>
      </c>
      <c r="F2162">
        <v>4</v>
      </c>
      <c r="G2162" t="s">
        <v>304</v>
      </c>
      <c r="H2162" t="s">
        <v>305</v>
      </c>
      <c r="I2162" t="s">
        <v>160</v>
      </c>
      <c r="J2162">
        <v>1</v>
      </c>
      <c r="K2162">
        <v>6</v>
      </c>
      <c r="L2162">
        <v>1265</v>
      </c>
      <c r="M2162">
        <v>1190.365</v>
      </c>
      <c r="N2162">
        <v>1354.8150000000001</v>
      </c>
      <c r="O2162">
        <v>1663</v>
      </c>
      <c r="P2162">
        <v>1882</v>
      </c>
      <c r="Q2162">
        <v>1774</v>
      </c>
      <c r="T2162">
        <v>1328</v>
      </c>
      <c r="U2162">
        <v>1363</v>
      </c>
      <c r="V2162">
        <v>1349</v>
      </c>
      <c r="AA2162">
        <v>1652</v>
      </c>
      <c r="AB2162">
        <v>1765</v>
      </c>
      <c r="AC2162">
        <v>1708</v>
      </c>
      <c r="AD2162">
        <v>1557</v>
      </c>
      <c r="AF2162">
        <v>1334</v>
      </c>
      <c r="AG2162">
        <v>1391</v>
      </c>
      <c r="AH2162">
        <v>1328</v>
      </c>
      <c r="AI2162">
        <v>1257</v>
      </c>
      <c r="AM2162">
        <v>1714.4285714285711</v>
      </c>
      <c r="AN2162">
        <v>1335.714285714286</v>
      </c>
      <c r="AP2162">
        <v>21</v>
      </c>
      <c r="AQ2162">
        <v>180</v>
      </c>
      <c r="AR2162"/>
      <c r="AS2162"/>
      <c r="AW2162">
        <v>3</v>
      </c>
      <c r="AX2162">
        <v>8</v>
      </c>
      <c r="AY2162">
        <v>1</v>
      </c>
      <c r="BG2162">
        <v>0</v>
      </c>
      <c r="BH2162"/>
      <c r="BK2162">
        <v>135</v>
      </c>
      <c r="BL2162">
        <v>8</v>
      </c>
      <c r="BM2162">
        <v>8</v>
      </c>
      <c r="BN2162">
        <v>8</v>
      </c>
      <c r="BV2162">
        <v>0</v>
      </c>
      <c r="BW2162">
        <v>135</v>
      </c>
      <c r="BX2162">
        <v>1</v>
      </c>
      <c r="BY2162">
        <v>2</v>
      </c>
      <c r="BZ2162">
        <v>1</v>
      </c>
      <c r="CG2162">
        <v>0</v>
      </c>
      <c r="CH2162">
        <v>0</v>
      </c>
      <c r="CI2162"/>
      <c r="CJ2162">
        <v>1.4999999999999999E-2</v>
      </c>
      <c r="CQ2162" t="s">
        <v>174</v>
      </c>
      <c r="CR2162" t="s">
        <v>175</v>
      </c>
      <c r="CS2162">
        <v>0</v>
      </c>
    </row>
    <row r="2163" spans="1:97" x14ac:dyDescent="0.2">
      <c r="A2163">
        <v>2022</v>
      </c>
      <c r="B2163">
        <v>4</v>
      </c>
      <c r="C2163" s="262">
        <v>44658</v>
      </c>
      <c r="D2163">
        <v>417</v>
      </c>
      <c r="E2163">
        <v>661</v>
      </c>
      <c r="F2163">
        <v>4</v>
      </c>
      <c r="G2163" t="s">
        <v>306</v>
      </c>
      <c r="H2163" t="s">
        <v>307</v>
      </c>
      <c r="I2163" t="s">
        <v>160</v>
      </c>
      <c r="J2163">
        <v>1</v>
      </c>
      <c r="K2163">
        <v>6</v>
      </c>
      <c r="L2163">
        <v>276</v>
      </c>
      <c r="M2163">
        <v>259.7</v>
      </c>
      <c r="N2163">
        <v>295.60000000000002</v>
      </c>
      <c r="O2163">
        <v>176</v>
      </c>
      <c r="P2163">
        <v>193</v>
      </c>
      <c r="Q2163">
        <v>204</v>
      </c>
      <c r="T2163">
        <v>143</v>
      </c>
      <c r="U2163">
        <v>149</v>
      </c>
      <c r="V2163">
        <v>147</v>
      </c>
      <c r="Y2163">
        <v>155</v>
      </c>
      <c r="Z2163">
        <v>155</v>
      </c>
      <c r="AA2163">
        <v>182</v>
      </c>
      <c r="AB2163">
        <v>207</v>
      </c>
      <c r="AC2163">
        <v>202</v>
      </c>
      <c r="AD2163">
        <v>178</v>
      </c>
      <c r="AF2163">
        <v>146</v>
      </c>
      <c r="AG2163">
        <v>152</v>
      </c>
      <c r="AH2163">
        <v>142</v>
      </c>
      <c r="AI2163">
        <v>138</v>
      </c>
      <c r="AK2163">
        <v>158</v>
      </c>
      <c r="AL2163">
        <v>158</v>
      </c>
      <c r="AM2163">
        <v>191.71428571428569</v>
      </c>
      <c r="AN2163">
        <v>145.28571428571431</v>
      </c>
      <c r="AP2163">
        <v>21</v>
      </c>
      <c r="AQ2163">
        <v>180</v>
      </c>
      <c r="AR2163">
        <v>23.07692307692308</v>
      </c>
      <c r="AS2163">
        <v>23.07692307692308</v>
      </c>
      <c r="BG2163">
        <v>0</v>
      </c>
      <c r="BH2163"/>
      <c r="BV2163">
        <v>0</v>
      </c>
      <c r="BW2163"/>
      <c r="CG2163">
        <v>0</v>
      </c>
      <c r="CH2163">
        <v>0</v>
      </c>
      <c r="CI2163"/>
      <c r="CJ2163">
        <v>1.4999999999999999E-2</v>
      </c>
      <c r="CQ2163" t="s">
        <v>174</v>
      </c>
      <c r="CR2163" t="s">
        <v>175</v>
      </c>
      <c r="CS2163">
        <v>0</v>
      </c>
    </row>
    <row r="2164" spans="1:97" x14ac:dyDescent="0.2">
      <c r="A2164">
        <v>2022</v>
      </c>
      <c r="B2164">
        <v>4</v>
      </c>
      <c r="C2164" s="262">
        <v>44658</v>
      </c>
      <c r="D2164">
        <v>425</v>
      </c>
      <c r="E2164">
        <v>674</v>
      </c>
      <c r="F2164">
        <v>4</v>
      </c>
      <c r="G2164" t="s">
        <v>219</v>
      </c>
      <c r="H2164" t="s">
        <v>220</v>
      </c>
      <c r="I2164" t="s">
        <v>221</v>
      </c>
      <c r="J2164">
        <v>2</v>
      </c>
      <c r="K2164">
        <v>1</v>
      </c>
      <c r="L2164">
        <v>256</v>
      </c>
      <c r="M2164">
        <v>240.89599999999999</v>
      </c>
      <c r="N2164">
        <v>274.17599999999999</v>
      </c>
      <c r="AM2164"/>
      <c r="AN2164"/>
      <c r="AP2164">
        <v>60</v>
      </c>
      <c r="AQ2164">
        <v>120</v>
      </c>
      <c r="AR2164"/>
      <c r="AS2164"/>
      <c r="AV2164">
        <v>500</v>
      </c>
      <c r="BG2164">
        <v>0</v>
      </c>
      <c r="BH2164">
        <v>500</v>
      </c>
      <c r="BV2164">
        <v>0</v>
      </c>
      <c r="BW2164"/>
      <c r="CG2164">
        <v>0</v>
      </c>
      <c r="CH2164">
        <v>0</v>
      </c>
      <c r="CI2164"/>
      <c r="CJ2164">
        <v>1.4999999999999999E-2</v>
      </c>
      <c r="CQ2164" t="s">
        <v>174</v>
      </c>
      <c r="CR2164" t="s">
        <v>222</v>
      </c>
      <c r="CS2164">
        <v>0</v>
      </c>
    </row>
    <row r="2165" spans="1:97" x14ac:dyDescent="0.2">
      <c r="A2165">
        <v>2022</v>
      </c>
      <c r="B2165">
        <v>4</v>
      </c>
      <c r="C2165" s="262">
        <v>44658</v>
      </c>
      <c r="D2165">
        <v>376</v>
      </c>
      <c r="E2165">
        <v>438</v>
      </c>
      <c r="F2165">
        <v>5</v>
      </c>
      <c r="G2165" t="s">
        <v>197</v>
      </c>
      <c r="H2165" t="s">
        <v>198</v>
      </c>
      <c r="I2165" t="s">
        <v>160</v>
      </c>
      <c r="J2165">
        <v>3</v>
      </c>
      <c r="K2165">
        <v>2</v>
      </c>
      <c r="L2165">
        <v>335</v>
      </c>
      <c r="M2165">
        <v>315.23500000000001</v>
      </c>
      <c r="N2165">
        <v>358.78500000000003</v>
      </c>
      <c r="O2165">
        <v>457</v>
      </c>
      <c r="P2165">
        <v>422</v>
      </c>
      <c r="Q2165">
        <v>446</v>
      </c>
      <c r="T2165">
        <v>359</v>
      </c>
      <c r="U2165">
        <v>352</v>
      </c>
      <c r="V2165">
        <v>350</v>
      </c>
      <c r="AA2165">
        <v>489</v>
      </c>
      <c r="AB2165">
        <v>491</v>
      </c>
      <c r="AC2165">
        <v>494</v>
      </c>
      <c r="AD2165">
        <v>487</v>
      </c>
      <c r="AF2165">
        <v>351</v>
      </c>
      <c r="AG2165">
        <v>348</v>
      </c>
      <c r="AH2165">
        <v>347</v>
      </c>
      <c r="AI2165">
        <v>349</v>
      </c>
      <c r="AM2165">
        <v>469.42857142857139</v>
      </c>
      <c r="AN2165">
        <v>350.85714285714278</v>
      </c>
      <c r="AP2165">
        <v>75</v>
      </c>
      <c r="AQ2165">
        <v>144</v>
      </c>
      <c r="AR2165"/>
      <c r="AS2165"/>
      <c r="BG2165">
        <v>0</v>
      </c>
      <c r="BH2165"/>
      <c r="BV2165">
        <v>0</v>
      </c>
      <c r="BW2165"/>
      <c r="CG2165">
        <v>0</v>
      </c>
      <c r="CH2165">
        <v>0</v>
      </c>
      <c r="CI2165"/>
      <c r="CJ2165">
        <v>1.4999999999999999E-2</v>
      </c>
      <c r="CQ2165" t="s">
        <v>174</v>
      </c>
      <c r="CR2165" t="s">
        <v>175</v>
      </c>
      <c r="CS2165">
        <v>0</v>
      </c>
    </row>
    <row r="2166" spans="1:97" x14ac:dyDescent="0.2">
      <c r="A2166">
        <v>2022</v>
      </c>
      <c r="B2166">
        <v>4</v>
      </c>
      <c r="C2166" s="262">
        <v>44658</v>
      </c>
      <c r="D2166">
        <v>380</v>
      </c>
      <c r="E2166">
        <v>444</v>
      </c>
      <c r="F2166">
        <v>5</v>
      </c>
      <c r="G2166" t="s">
        <v>452</v>
      </c>
      <c r="H2166" t="s">
        <v>453</v>
      </c>
      <c r="I2166" t="s">
        <v>160</v>
      </c>
      <c r="J2166">
        <v>4</v>
      </c>
      <c r="K2166">
        <v>2</v>
      </c>
      <c r="L2166">
        <v>166</v>
      </c>
      <c r="M2166">
        <v>159.02799999999999</v>
      </c>
      <c r="N2166">
        <v>175.96</v>
      </c>
      <c r="Y2166">
        <v>158</v>
      </c>
      <c r="Z2166">
        <v>157</v>
      </c>
      <c r="AK2166">
        <v>152</v>
      </c>
      <c r="AL2166">
        <v>151</v>
      </c>
      <c r="AM2166"/>
      <c r="AN2166"/>
      <c r="AP2166">
        <v>90</v>
      </c>
      <c r="AQ2166">
        <v>160</v>
      </c>
      <c r="AR2166">
        <v>5.8441558441558454</v>
      </c>
      <c r="AS2166">
        <v>5.8441558441558454</v>
      </c>
      <c r="BG2166">
        <v>0</v>
      </c>
      <c r="BH2166"/>
      <c r="BV2166">
        <v>0</v>
      </c>
      <c r="BW2166"/>
      <c r="CG2166">
        <v>0</v>
      </c>
      <c r="CH2166">
        <v>0</v>
      </c>
      <c r="CI2166"/>
      <c r="CJ2166">
        <v>1.4999999999999999E-2</v>
      </c>
      <c r="CQ2166" t="s">
        <v>380</v>
      </c>
      <c r="CR2166" t="s">
        <v>381</v>
      </c>
      <c r="CS2166">
        <v>0</v>
      </c>
    </row>
    <row r="2167" spans="1:97" x14ac:dyDescent="0.2">
      <c r="A2167">
        <v>2022</v>
      </c>
      <c r="B2167">
        <v>4</v>
      </c>
      <c r="C2167" s="262">
        <v>44658</v>
      </c>
      <c r="D2167">
        <v>212</v>
      </c>
      <c r="E2167">
        <v>140</v>
      </c>
      <c r="F2167">
        <v>6</v>
      </c>
      <c r="G2167" t="s">
        <v>437</v>
      </c>
      <c r="H2167" t="s">
        <v>438</v>
      </c>
      <c r="I2167" t="s">
        <v>160</v>
      </c>
      <c r="J2167">
        <v>2</v>
      </c>
      <c r="K2167">
        <v>2</v>
      </c>
      <c r="L2167">
        <v>485</v>
      </c>
      <c r="M2167">
        <v>451.05</v>
      </c>
      <c r="N2167">
        <v>518.95000000000005</v>
      </c>
      <c r="AB2167">
        <v>610</v>
      </c>
      <c r="AC2167">
        <v>601</v>
      </c>
      <c r="AD2167">
        <v>582</v>
      </c>
      <c r="AG2167">
        <v>481</v>
      </c>
      <c r="AH2167">
        <v>468</v>
      </c>
      <c r="AI2167">
        <v>424</v>
      </c>
      <c r="AM2167">
        <v>597.66666666666663</v>
      </c>
      <c r="AN2167">
        <v>457.66666666666669</v>
      </c>
      <c r="AP2167">
        <v>60</v>
      </c>
      <c r="AQ2167">
        <v>120</v>
      </c>
      <c r="AR2167"/>
      <c r="AS2167"/>
      <c r="BG2167">
        <v>0</v>
      </c>
      <c r="BH2167"/>
      <c r="BL2167">
        <v>20</v>
      </c>
      <c r="BM2167">
        <v>15</v>
      </c>
      <c r="BN2167">
        <v>20</v>
      </c>
      <c r="BV2167">
        <v>0</v>
      </c>
      <c r="BW2167"/>
      <c r="CG2167">
        <v>0</v>
      </c>
      <c r="CH2167">
        <v>0</v>
      </c>
      <c r="CI2167"/>
      <c r="CJ2167">
        <v>1.4999999999999999E-2</v>
      </c>
      <c r="CQ2167" t="s">
        <v>169</v>
      </c>
      <c r="CR2167" t="s">
        <v>238</v>
      </c>
      <c r="CS2167">
        <v>0</v>
      </c>
    </row>
    <row r="2168" spans="1:97" x14ac:dyDescent="0.2">
      <c r="A2168">
        <v>2022</v>
      </c>
      <c r="B2168">
        <v>4</v>
      </c>
      <c r="C2168" s="262">
        <v>44658</v>
      </c>
      <c r="D2168">
        <v>212</v>
      </c>
      <c r="E2168">
        <v>178</v>
      </c>
      <c r="F2168">
        <v>6</v>
      </c>
      <c r="G2168" t="s">
        <v>439</v>
      </c>
      <c r="H2168" t="s">
        <v>440</v>
      </c>
      <c r="I2168" t="s">
        <v>160</v>
      </c>
      <c r="J2168">
        <v>2</v>
      </c>
      <c r="K2168">
        <v>2</v>
      </c>
      <c r="L2168">
        <v>50</v>
      </c>
      <c r="M2168">
        <v>46.5</v>
      </c>
      <c r="N2168">
        <v>53.5</v>
      </c>
      <c r="AB2168">
        <v>60</v>
      </c>
      <c r="AC2168">
        <v>64</v>
      </c>
      <c r="AD2168">
        <v>62</v>
      </c>
      <c r="AG2168">
        <v>50</v>
      </c>
      <c r="AH2168">
        <v>49</v>
      </c>
      <c r="AI2168">
        <v>50</v>
      </c>
      <c r="AM2168">
        <v>62</v>
      </c>
      <c r="AN2168">
        <v>49.666666666666657</v>
      </c>
      <c r="AP2168">
        <v>60</v>
      </c>
      <c r="AQ2168">
        <v>120</v>
      </c>
      <c r="AR2168"/>
      <c r="AS2168"/>
      <c r="BG2168">
        <v>0</v>
      </c>
      <c r="BH2168"/>
      <c r="BL2168">
        <v>30</v>
      </c>
      <c r="BM2168">
        <v>10</v>
      </c>
      <c r="BN2168">
        <v>10</v>
      </c>
      <c r="BV2168">
        <v>0</v>
      </c>
      <c r="BW2168"/>
      <c r="CG2168">
        <v>0</v>
      </c>
      <c r="CH2168">
        <v>0</v>
      </c>
      <c r="CI2168"/>
      <c r="CJ2168">
        <v>1.4999999999999999E-2</v>
      </c>
      <c r="CQ2168" t="s">
        <v>169</v>
      </c>
      <c r="CR2168" t="s">
        <v>238</v>
      </c>
      <c r="CS2168">
        <v>0</v>
      </c>
    </row>
    <row r="2169" spans="1:97" x14ac:dyDescent="0.2">
      <c r="A2169">
        <v>2022</v>
      </c>
      <c r="B2169">
        <v>4</v>
      </c>
      <c r="C2169" s="262">
        <v>44658</v>
      </c>
      <c r="D2169">
        <v>376</v>
      </c>
      <c r="E2169">
        <v>438</v>
      </c>
      <c r="F2169">
        <v>6</v>
      </c>
      <c r="G2169" t="s">
        <v>197</v>
      </c>
      <c r="H2169" t="s">
        <v>198</v>
      </c>
      <c r="I2169" t="s">
        <v>160</v>
      </c>
      <c r="J2169">
        <v>3</v>
      </c>
      <c r="K2169">
        <v>2</v>
      </c>
      <c r="L2169">
        <v>335</v>
      </c>
      <c r="M2169">
        <v>315.23500000000001</v>
      </c>
      <c r="N2169">
        <v>358.78500000000003</v>
      </c>
      <c r="AM2169"/>
      <c r="AN2169"/>
      <c r="AP2169">
        <v>75</v>
      </c>
      <c r="AQ2169">
        <v>144</v>
      </c>
      <c r="AR2169"/>
      <c r="AS2169"/>
      <c r="AV2169">
        <v>492</v>
      </c>
      <c r="AW2169">
        <v>4</v>
      </c>
      <c r="AX2169">
        <v>4</v>
      </c>
      <c r="AY2169">
        <v>4</v>
      </c>
      <c r="BG2169">
        <v>0</v>
      </c>
      <c r="BH2169">
        <v>492</v>
      </c>
      <c r="BV2169">
        <v>0</v>
      </c>
      <c r="BW2169"/>
      <c r="CG2169">
        <v>0</v>
      </c>
      <c r="CH2169">
        <v>0</v>
      </c>
      <c r="CI2169"/>
      <c r="CJ2169">
        <v>1.4999999999999999E-2</v>
      </c>
      <c r="CQ2169" t="s">
        <v>174</v>
      </c>
      <c r="CR2169" t="s">
        <v>175</v>
      </c>
      <c r="CS2169">
        <v>0</v>
      </c>
    </row>
    <row r="2170" spans="1:97" x14ac:dyDescent="0.2">
      <c r="A2170">
        <v>2022</v>
      </c>
      <c r="B2170">
        <v>4</v>
      </c>
      <c r="C2170" s="262">
        <v>44658</v>
      </c>
      <c r="D2170">
        <v>377</v>
      </c>
      <c r="E2170">
        <v>439</v>
      </c>
      <c r="F2170">
        <v>6</v>
      </c>
      <c r="G2170" t="s">
        <v>202</v>
      </c>
      <c r="H2170" t="s">
        <v>203</v>
      </c>
      <c r="I2170" t="s">
        <v>160</v>
      </c>
      <c r="J2170">
        <v>4</v>
      </c>
      <c r="K2170">
        <v>1</v>
      </c>
      <c r="L2170">
        <v>343</v>
      </c>
      <c r="M2170">
        <v>308.7</v>
      </c>
      <c r="N2170">
        <v>377.3</v>
      </c>
      <c r="O2170">
        <v>376</v>
      </c>
      <c r="P2170">
        <v>370</v>
      </c>
      <c r="Q2170">
        <v>380</v>
      </c>
      <c r="T2170">
        <v>332</v>
      </c>
      <c r="U2170">
        <v>336</v>
      </c>
      <c r="V2170">
        <v>340</v>
      </c>
      <c r="AA2170">
        <v>381</v>
      </c>
      <c r="AB2170">
        <v>350</v>
      </c>
      <c r="AC2170">
        <v>364</v>
      </c>
      <c r="AF2170">
        <v>340</v>
      </c>
      <c r="AG2170">
        <v>328</v>
      </c>
      <c r="AH2170">
        <v>332</v>
      </c>
      <c r="AM2170">
        <v>370.16666666666669</v>
      </c>
      <c r="AN2170">
        <v>334.66666666666669</v>
      </c>
      <c r="AP2170">
        <v>45</v>
      </c>
      <c r="AQ2170">
        <v>320</v>
      </c>
      <c r="AR2170"/>
      <c r="AS2170"/>
      <c r="AW2170">
        <v>2</v>
      </c>
      <c r="AX2170">
        <v>2</v>
      </c>
      <c r="AY2170">
        <v>5</v>
      </c>
      <c r="BG2170">
        <v>0</v>
      </c>
      <c r="BH2170"/>
      <c r="BK2170">
        <v>740</v>
      </c>
      <c r="BL2170">
        <v>2</v>
      </c>
      <c r="BM2170">
        <v>3</v>
      </c>
      <c r="BN2170">
        <v>1</v>
      </c>
      <c r="BV2170">
        <v>0</v>
      </c>
      <c r="BW2170">
        <v>740</v>
      </c>
      <c r="BX2170">
        <v>4</v>
      </c>
      <c r="BY2170">
        <v>5</v>
      </c>
      <c r="BZ2170">
        <v>6</v>
      </c>
      <c r="CG2170">
        <v>0</v>
      </c>
      <c r="CH2170">
        <v>0</v>
      </c>
      <c r="CI2170"/>
      <c r="CJ2170">
        <v>1.4999999999999999E-2</v>
      </c>
      <c r="CQ2170" t="s">
        <v>169</v>
      </c>
      <c r="CR2170" t="s">
        <v>179</v>
      </c>
      <c r="CS2170">
        <v>0</v>
      </c>
    </row>
    <row r="2171" spans="1:97" x14ac:dyDescent="0.2">
      <c r="A2171">
        <v>2022</v>
      </c>
      <c r="B2171">
        <v>4</v>
      </c>
      <c r="C2171" s="262">
        <v>44658</v>
      </c>
      <c r="D2171">
        <v>380</v>
      </c>
      <c r="E2171">
        <v>443</v>
      </c>
      <c r="F2171">
        <v>6</v>
      </c>
      <c r="G2171" t="s">
        <v>450</v>
      </c>
      <c r="H2171" t="s">
        <v>451</v>
      </c>
      <c r="I2171" t="s">
        <v>160</v>
      </c>
      <c r="J2171">
        <v>4</v>
      </c>
      <c r="K2171">
        <v>2</v>
      </c>
      <c r="L2171">
        <v>184</v>
      </c>
      <c r="M2171">
        <v>177.00800000000001</v>
      </c>
      <c r="N2171">
        <v>195.04</v>
      </c>
      <c r="O2171">
        <v>350</v>
      </c>
      <c r="P2171">
        <v>364</v>
      </c>
      <c r="Q2171">
        <v>373</v>
      </c>
      <c r="T2171">
        <v>194</v>
      </c>
      <c r="U2171">
        <v>185</v>
      </c>
      <c r="V2171">
        <v>181</v>
      </c>
      <c r="AA2171">
        <v>355</v>
      </c>
      <c r="AB2171">
        <v>255</v>
      </c>
      <c r="AC2171">
        <v>268</v>
      </c>
      <c r="AD2171">
        <v>248</v>
      </c>
      <c r="AF2171">
        <v>182</v>
      </c>
      <c r="AG2171">
        <v>190</v>
      </c>
      <c r="AH2171">
        <v>194</v>
      </c>
      <c r="AI2171">
        <v>156</v>
      </c>
      <c r="AM2171">
        <v>316.14285714285722</v>
      </c>
      <c r="AN2171">
        <v>183.14285714285711</v>
      </c>
      <c r="AP2171">
        <v>90</v>
      </c>
      <c r="AQ2171">
        <v>160</v>
      </c>
      <c r="AR2171"/>
      <c r="AS2171"/>
      <c r="AV2171">
        <v>360</v>
      </c>
      <c r="AW2171">
        <v>10</v>
      </c>
      <c r="AX2171">
        <v>5</v>
      </c>
      <c r="AY2171">
        <v>15</v>
      </c>
      <c r="BG2171">
        <v>0</v>
      </c>
      <c r="BH2171">
        <v>360</v>
      </c>
      <c r="BK2171">
        <v>1392</v>
      </c>
      <c r="BL2171">
        <v>6</v>
      </c>
      <c r="BM2171">
        <v>6</v>
      </c>
      <c r="BN2171">
        <v>6</v>
      </c>
      <c r="BV2171">
        <v>0</v>
      </c>
      <c r="BW2171">
        <v>1392</v>
      </c>
      <c r="BX2171">
        <v>8</v>
      </c>
      <c r="BY2171">
        <v>5</v>
      </c>
      <c r="BZ2171">
        <v>10</v>
      </c>
      <c r="CG2171">
        <v>0</v>
      </c>
      <c r="CH2171">
        <v>0</v>
      </c>
      <c r="CI2171">
        <v>1752</v>
      </c>
      <c r="CJ2171">
        <v>1.4999999999999999E-2</v>
      </c>
      <c r="CQ2171" t="s">
        <v>380</v>
      </c>
      <c r="CR2171" t="s">
        <v>381</v>
      </c>
      <c r="CS2171">
        <v>0</v>
      </c>
    </row>
    <row r="2172" spans="1:97" x14ac:dyDescent="0.2">
      <c r="A2172">
        <v>2022</v>
      </c>
      <c r="B2172">
        <v>4</v>
      </c>
      <c r="C2172" s="262">
        <v>44658</v>
      </c>
      <c r="D2172">
        <v>380</v>
      </c>
      <c r="E2172">
        <v>444</v>
      </c>
      <c r="F2172">
        <v>6</v>
      </c>
      <c r="G2172" t="s">
        <v>452</v>
      </c>
      <c r="H2172" t="s">
        <v>453</v>
      </c>
      <c r="I2172" t="s">
        <v>160</v>
      </c>
      <c r="J2172">
        <v>4</v>
      </c>
      <c r="K2172">
        <v>2</v>
      </c>
      <c r="L2172">
        <v>166</v>
      </c>
      <c r="M2172">
        <v>159.02799999999999</v>
      </c>
      <c r="N2172">
        <v>175.96</v>
      </c>
      <c r="O2172">
        <v>272</v>
      </c>
      <c r="P2172">
        <v>290</v>
      </c>
      <c r="Q2172">
        <v>281</v>
      </c>
      <c r="T2172">
        <v>182</v>
      </c>
      <c r="U2172">
        <v>177</v>
      </c>
      <c r="V2172">
        <v>172</v>
      </c>
      <c r="AA2172">
        <v>309</v>
      </c>
      <c r="AB2172">
        <v>243</v>
      </c>
      <c r="AC2172">
        <v>264</v>
      </c>
      <c r="AD2172">
        <v>292</v>
      </c>
      <c r="AF2172">
        <v>160</v>
      </c>
      <c r="AG2172">
        <v>171</v>
      </c>
      <c r="AH2172">
        <v>182</v>
      </c>
      <c r="AI2172">
        <v>143</v>
      </c>
      <c r="AM2172">
        <v>278.71428571428572</v>
      </c>
      <c r="AN2172">
        <v>169.57142857142861</v>
      </c>
      <c r="AP2172">
        <v>90</v>
      </c>
      <c r="AQ2172">
        <v>160</v>
      </c>
      <c r="AR2172"/>
      <c r="AS2172"/>
      <c r="BG2172">
        <v>0</v>
      </c>
      <c r="BH2172"/>
      <c r="BV2172">
        <v>0</v>
      </c>
      <c r="BW2172"/>
      <c r="CG2172">
        <v>0</v>
      </c>
      <c r="CH2172">
        <v>0</v>
      </c>
      <c r="CI2172"/>
      <c r="CJ2172">
        <v>1.4999999999999999E-2</v>
      </c>
      <c r="CQ2172" t="s">
        <v>380</v>
      </c>
      <c r="CR2172" t="s">
        <v>381</v>
      </c>
      <c r="CS2172">
        <v>0</v>
      </c>
    </row>
    <row r="2173" spans="1:97" x14ac:dyDescent="0.2">
      <c r="A2173">
        <v>2022</v>
      </c>
      <c r="B2173">
        <v>4</v>
      </c>
      <c r="C2173" s="262">
        <v>44658</v>
      </c>
      <c r="D2173">
        <v>47</v>
      </c>
      <c r="E2173">
        <v>122</v>
      </c>
      <c r="F2173">
        <v>8</v>
      </c>
      <c r="G2173" t="s">
        <v>224</v>
      </c>
      <c r="H2173" t="s">
        <v>225</v>
      </c>
      <c r="I2173" t="s">
        <v>221</v>
      </c>
      <c r="J2173">
        <v>2</v>
      </c>
      <c r="K2173">
        <v>1</v>
      </c>
      <c r="L2173">
        <v>280</v>
      </c>
      <c r="M2173">
        <v>267.39999999999998</v>
      </c>
      <c r="N2173">
        <v>292.60000000000002</v>
      </c>
      <c r="AM2173"/>
      <c r="AN2173"/>
      <c r="AP2173">
        <v>64</v>
      </c>
      <c r="AQ2173">
        <v>113</v>
      </c>
      <c r="AR2173"/>
      <c r="AS2173"/>
      <c r="AV2173">
        <v>600</v>
      </c>
      <c r="BG2173">
        <v>0</v>
      </c>
      <c r="BH2173">
        <v>600</v>
      </c>
      <c r="BV2173">
        <v>0</v>
      </c>
      <c r="BW2173"/>
      <c r="CG2173">
        <v>0</v>
      </c>
      <c r="CH2173">
        <v>0</v>
      </c>
      <c r="CI2173"/>
      <c r="CJ2173">
        <v>1.4999999999999999E-2</v>
      </c>
      <c r="CQ2173" t="s">
        <v>174</v>
      </c>
      <c r="CR2173" t="s">
        <v>222</v>
      </c>
      <c r="CS2173">
        <v>0</v>
      </c>
    </row>
    <row r="2174" spans="1:97" x14ac:dyDescent="0.2">
      <c r="A2174">
        <v>2022</v>
      </c>
      <c r="B2174">
        <v>4</v>
      </c>
      <c r="C2174" s="262">
        <v>44658</v>
      </c>
      <c r="D2174">
        <v>433</v>
      </c>
      <c r="E2174">
        <v>452</v>
      </c>
      <c r="F2174">
        <v>46</v>
      </c>
      <c r="G2174" t="s">
        <v>474</v>
      </c>
      <c r="H2174" t="s">
        <v>475</v>
      </c>
      <c r="I2174" t="s">
        <v>201</v>
      </c>
      <c r="J2174">
        <v>4</v>
      </c>
      <c r="K2174">
        <v>2</v>
      </c>
      <c r="L2174">
        <v>270</v>
      </c>
      <c r="M2174">
        <v>251.1</v>
      </c>
      <c r="N2174">
        <v>288.89999999999998</v>
      </c>
      <c r="AM2174"/>
      <c r="AN2174"/>
      <c r="AP2174">
        <v>96</v>
      </c>
      <c r="AQ2174">
        <v>150</v>
      </c>
      <c r="AR2174"/>
      <c r="AS2174"/>
      <c r="BG2174">
        <v>0</v>
      </c>
      <c r="BH2174"/>
      <c r="BV2174">
        <v>0</v>
      </c>
      <c r="BW2174"/>
      <c r="CG2174">
        <v>0</v>
      </c>
      <c r="CH2174">
        <v>0</v>
      </c>
      <c r="CI2174"/>
      <c r="CJ2174">
        <v>0.02</v>
      </c>
      <c r="CQ2174" t="s">
        <v>169</v>
      </c>
      <c r="CR2174" t="s">
        <v>170</v>
      </c>
      <c r="CS2174">
        <v>0</v>
      </c>
    </row>
    <row r="2175" spans="1:97" x14ac:dyDescent="0.2">
      <c r="A2175">
        <v>2022</v>
      </c>
      <c r="B2175">
        <v>4</v>
      </c>
      <c r="C2175" s="262">
        <v>44658</v>
      </c>
      <c r="D2175">
        <v>433</v>
      </c>
      <c r="E2175">
        <v>453</v>
      </c>
      <c r="F2175">
        <v>46</v>
      </c>
      <c r="G2175" t="s">
        <v>472</v>
      </c>
      <c r="H2175" t="s">
        <v>473</v>
      </c>
      <c r="I2175" t="s">
        <v>201</v>
      </c>
      <c r="J2175">
        <v>4</v>
      </c>
      <c r="K2175">
        <v>2</v>
      </c>
      <c r="L2175">
        <v>175</v>
      </c>
      <c r="M2175">
        <v>162.75</v>
      </c>
      <c r="N2175">
        <v>187.25</v>
      </c>
      <c r="AM2175"/>
      <c r="AN2175"/>
      <c r="AP2175">
        <v>96</v>
      </c>
      <c r="AQ2175">
        <v>150</v>
      </c>
      <c r="AR2175"/>
      <c r="AS2175"/>
      <c r="AW2175">
        <v>3</v>
      </c>
      <c r="AX2175">
        <v>4</v>
      </c>
      <c r="AY2175">
        <v>3</v>
      </c>
      <c r="BG2175">
        <v>0</v>
      </c>
      <c r="BH2175"/>
      <c r="BV2175">
        <v>0</v>
      </c>
      <c r="BW2175"/>
      <c r="CG2175">
        <v>0</v>
      </c>
      <c r="CH2175">
        <v>0</v>
      </c>
      <c r="CI2175"/>
      <c r="CJ2175">
        <v>0.02</v>
      </c>
      <c r="CQ2175" t="s">
        <v>169</v>
      </c>
      <c r="CR2175" t="s">
        <v>170</v>
      </c>
      <c r="CS2175">
        <v>0</v>
      </c>
    </row>
    <row r="2176" spans="1:97" x14ac:dyDescent="0.2">
      <c r="A2176">
        <v>2022</v>
      </c>
      <c r="B2176">
        <v>4</v>
      </c>
      <c r="C2176" s="262">
        <v>44658</v>
      </c>
      <c r="D2176">
        <v>334</v>
      </c>
      <c r="E2176">
        <v>254</v>
      </c>
      <c r="F2176">
        <v>49</v>
      </c>
      <c r="G2176" t="s">
        <v>200</v>
      </c>
      <c r="H2176" t="s">
        <v>168</v>
      </c>
      <c r="I2176" t="s">
        <v>201</v>
      </c>
      <c r="J2176">
        <v>4</v>
      </c>
      <c r="K2176">
        <v>2</v>
      </c>
      <c r="L2176">
        <v>203</v>
      </c>
      <c r="M2176">
        <v>188.79</v>
      </c>
      <c r="N2176">
        <v>217.21</v>
      </c>
      <c r="O2176">
        <v>255</v>
      </c>
      <c r="P2176">
        <v>269</v>
      </c>
      <c r="Q2176">
        <v>235</v>
      </c>
      <c r="T2176">
        <v>200</v>
      </c>
      <c r="U2176">
        <v>208</v>
      </c>
      <c r="V2176">
        <v>193</v>
      </c>
      <c r="AA2176">
        <v>253</v>
      </c>
      <c r="AB2176">
        <v>221</v>
      </c>
      <c r="AC2176">
        <v>226</v>
      </c>
      <c r="AD2176">
        <v>218</v>
      </c>
      <c r="AF2176">
        <v>197</v>
      </c>
      <c r="AG2176">
        <v>188</v>
      </c>
      <c r="AH2176">
        <v>194</v>
      </c>
      <c r="AI2176">
        <v>193</v>
      </c>
      <c r="AM2176">
        <v>239.57142857142861</v>
      </c>
      <c r="AN2176">
        <v>196.14285714285711</v>
      </c>
      <c r="AP2176">
        <v>94</v>
      </c>
      <c r="AQ2176">
        <v>153</v>
      </c>
      <c r="AR2176"/>
      <c r="AS2176"/>
      <c r="BG2176">
        <v>0</v>
      </c>
      <c r="BH2176"/>
      <c r="BV2176">
        <v>0</v>
      </c>
      <c r="BW2176"/>
      <c r="CG2176">
        <v>0</v>
      </c>
      <c r="CH2176">
        <v>0</v>
      </c>
      <c r="CI2176"/>
      <c r="CJ2176">
        <v>0.02</v>
      </c>
      <c r="CQ2176" t="s">
        <v>169</v>
      </c>
      <c r="CR2176" t="s">
        <v>170</v>
      </c>
      <c r="CS2176">
        <v>0</v>
      </c>
    </row>
    <row r="2177" spans="1:97" x14ac:dyDescent="0.2">
      <c r="A2177">
        <v>2022</v>
      </c>
      <c r="B2177">
        <v>4</v>
      </c>
      <c r="C2177" s="262">
        <v>44661</v>
      </c>
      <c r="D2177">
        <v>34</v>
      </c>
      <c r="E2177">
        <v>99</v>
      </c>
      <c r="F2177">
        <v>2</v>
      </c>
      <c r="G2177" t="s">
        <v>256</v>
      </c>
      <c r="H2177" t="s">
        <v>257</v>
      </c>
      <c r="I2177" t="s">
        <v>160</v>
      </c>
      <c r="J2177">
        <v>4</v>
      </c>
      <c r="K2177">
        <v>6</v>
      </c>
      <c r="L2177">
        <v>20</v>
      </c>
      <c r="M2177">
        <v>18.600000000000001</v>
      </c>
      <c r="N2177">
        <v>21.4</v>
      </c>
      <c r="AM2177"/>
      <c r="AN2177"/>
      <c r="AP2177">
        <v>140</v>
      </c>
      <c r="AQ2177">
        <v>103</v>
      </c>
      <c r="AR2177"/>
      <c r="AS2177"/>
      <c r="AV2177">
        <v>396</v>
      </c>
      <c r="BG2177">
        <v>0</v>
      </c>
      <c r="BH2177">
        <v>396</v>
      </c>
      <c r="BV2177">
        <v>0</v>
      </c>
      <c r="BW2177"/>
      <c r="CG2177">
        <v>0</v>
      </c>
      <c r="CH2177">
        <v>0</v>
      </c>
      <c r="CI2177"/>
      <c r="CJ2177">
        <v>1.4999999999999999E-2</v>
      </c>
      <c r="CQ2177" t="s">
        <v>169</v>
      </c>
      <c r="CR2177" t="s">
        <v>179</v>
      </c>
      <c r="CS2177">
        <v>0</v>
      </c>
    </row>
    <row r="2178" spans="1:97" x14ac:dyDescent="0.2">
      <c r="A2178">
        <v>2022</v>
      </c>
      <c r="B2178">
        <v>4</v>
      </c>
      <c r="C2178" s="262">
        <v>44661</v>
      </c>
      <c r="D2178">
        <v>34</v>
      </c>
      <c r="E2178">
        <v>101</v>
      </c>
      <c r="F2178">
        <v>2</v>
      </c>
      <c r="G2178" t="s">
        <v>262</v>
      </c>
      <c r="H2178" t="s">
        <v>263</v>
      </c>
      <c r="I2178" t="s">
        <v>160</v>
      </c>
      <c r="J2178">
        <v>4</v>
      </c>
      <c r="K2178">
        <v>6</v>
      </c>
      <c r="L2178">
        <v>20</v>
      </c>
      <c r="M2178">
        <v>18.600000000000001</v>
      </c>
      <c r="N2178">
        <v>21.4</v>
      </c>
      <c r="AM2178"/>
      <c r="AN2178"/>
      <c r="AP2178">
        <v>140</v>
      </c>
      <c r="AQ2178">
        <v>103</v>
      </c>
      <c r="AR2178"/>
      <c r="AS2178"/>
      <c r="BG2178">
        <v>0</v>
      </c>
      <c r="BH2178"/>
      <c r="BV2178">
        <v>0</v>
      </c>
      <c r="BW2178"/>
      <c r="CG2178">
        <v>0</v>
      </c>
      <c r="CH2178">
        <v>0</v>
      </c>
      <c r="CI2178"/>
      <c r="CJ2178">
        <v>1.4999999999999999E-2</v>
      </c>
      <c r="CQ2178" t="s">
        <v>169</v>
      </c>
      <c r="CR2178" t="s">
        <v>179</v>
      </c>
      <c r="CS2178">
        <v>0</v>
      </c>
    </row>
    <row r="2179" spans="1:97" x14ac:dyDescent="0.2">
      <c r="A2179">
        <v>2022</v>
      </c>
      <c r="B2179">
        <v>4</v>
      </c>
      <c r="C2179" s="262">
        <v>44661</v>
      </c>
      <c r="D2179">
        <v>375</v>
      </c>
      <c r="E2179">
        <v>437</v>
      </c>
      <c r="F2179">
        <v>2</v>
      </c>
      <c r="G2179" t="s">
        <v>250</v>
      </c>
      <c r="H2179" t="s">
        <v>251</v>
      </c>
      <c r="I2179" t="s">
        <v>160</v>
      </c>
      <c r="J2179">
        <v>4</v>
      </c>
      <c r="K2179">
        <v>2</v>
      </c>
      <c r="L2179">
        <v>168</v>
      </c>
      <c r="M2179">
        <v>158.08799999999999</v>
      </c>
      <c r="N2179">
        <v>179.928</v>
      </c>
      <c r="AM2179"/>
      <c r="AN2179"/>
      <c r="AP2179">
        <v>120</v>
      </c>
      <c r="AQ2179">
        <v>120</v>
      </c>
      <c r="AR2179"/>
      <c r="AS2179"/>
      <c r="AV2179">
        <v>150</v>
      </c>
      <c r="BG2179">
        <v>0</v>
      </c>
      <c r="BH2179">
        <v>150</v>
      </c>
      <c r="BV2179">
        <v>0</v>
      </c>
      <c r="BW2179"/>
      <c r="CG2179">
        <v>0</v>
      </c>
      <c r="CH2179">
        <v>0</v>
      </c>
      <c r="CI2179"/>
      <c r="CJ2179">
        <v>1.4999999999999999E-2</v>
      </c>
      <c r="CQ2179" t="s">
        <v>174</v>
      </c>
      <c r="CR2179" t="s">
        <v>175</v>
      </c>
      <c r="CS2179">
        <v>0</v>
      </c>
    </row>
    <row r="2180" spans="1:97" x14ac:dyDescent="0.2">
      <c r="A2180">
        <v>2022</v>
      </c>
      <c r="B2180">
        <v>4</v>
      </c>
      <c r="C2180" s="262">
        <v>44661</v>
      </c>
      <c r="D2180">
        <v>382</v>
      </c>
      <c r="E2180">
        <v>449</v>
      </c>
      <c r="F2180">
        <v>2</v>
      </c>
      <c r="G2180" t="s">
        <v>299</v>
      </c>
      <c r="H2180" t="s">
        <v>300</v>
      </c>
      <c r="I2180" t="s">
        <v>160</v>
      </c>
      <c r="J2180">
        <v>3</v>
      </c>
      <c r="K2180">
        <v>1</v>
      </c>
      <c r="L2180">
        <v>46</v>
      </c>
      <c r="M2180">
        <v>40.985999999999997</v>
      </c>
      <c r="N2180">
        <v>50.048000000000002</v>
      </c>
      <c r="Q2180">
        <v>83</v>
      </c>
      <c r="R2180">
        <v>74</v>
      </c>
      <c r="S2180">
        <v>75</v>
      </c>
      <c r="V2180">
        <v>38</v>
      </c>
      <c r="W2180">
        <v>41</v>
      </c>
      <c r="X2180">
        <v>44</v>
      </c>
      <c r="Y2180">
        <v>90</v>
      </c>
      <c r="Z2180">
        <v>89</v>
      </c>
      <c r="AA2180">
        <v>75</v>
      </c>
      <c r="AB2180">
        <v>76</v>
      </c>
      <c r="AC2180">
        <v>79</v>
      </c>
      <c r="AD2180">
        <v>75</v>
      </c>
      <c r="AE2180">
        <v>74</v>
      </c>
      <c r="AF2180">
        <v>45</v>
      </c>
      <c r="AG2180">
        <v>46</v>
      </c>
      <c r="AH2180">
        <v>48</v>
      </c>
      <c r="AI2180">
        <v>47</v>
      </c>
      <c r="AJ2180">
        <v>46</v>
      </c>
      <c r="AK2180">
        <v>94</v>
      </c>
      <c r="AL2180">
        <v>94</v>
      </c>
      <c r="AM2180">
        <v>76.375</v>
      </c>
      <c r="AN2180">
        <v>44.375</v>
      </c>
      <c r="AP2180">
        <v>112</v>
      </c>
      <c r="AQ2180">
        <v>96</v>
      </c>
      <c r="AR2180">
        <v>13.18681318681319</v>
      </c>
      <c r="AS2180">
        <v>13.18681318681319</v>
      </c>
      <c r="AV2180">
        <v>900</v>
      </c>
      <c r="AW2180">
        <v>12</v>
      </c>
      <c r="AX2180">
        <v>8</v>
      </c>
      <c r="AY2180">
        <v>2</v>
      </c>
      <c r="BG2180">
        <v>0</v>
      </c>
      <c r="BH2180">
        <v>900</v>
      </c>
      <c r="BK2180">
        <v>1260</v>
      </c>
      <c r="BL2180">
        <v>3</v>
      </c>
      <c r="BM2180">
        <v>5</v>
      </c>
      <c r="BN2180">
        <v>4</v>
      </c>
      <c r="BV2180">
        <v>0</v>
      </c>
      <c r="BW2180">
        <v>1260</v>
      </c>
      <c r="BX2180">
        <v>15</v>
      </c>
      <c r="BY2180">
        <v>13</v>
      </c>
      <c r="BZ2180">
        <v>6</v>
      </c>
      <c r="CG2180">
        <v>0</v>
      </c>
      <c r="CH2180">
        <v>0</v>
      </c>
      <c r="CI2180">
        <v>2160</v>
      </c>
      <c r="CJ2180">
        <v>1.4999999999999999E-2</v>
      </c>
      <c r="CQ2180" t="s">
        <v>174</v>
      </c>
      <c r="CR2180" t="s">
        <v>175</v>
      </c>
      <c r="CS2180">
        <v>0</v>
      </c>
    </row>
    <row r="2181" spans="1:97" x14ac:dyDescent="0.2">
      <c r="A2181">
        <v>2022</v>
      </c>
      <c r="B2181">
        <v>4</v>
      </c>
      <c r="C2181" s="262">
        <v>44661</v>
      </c>
      <c r="D2181">
        <v>419</v>
      </c>
      <c r="E2181">
        <v>670</v>
      </c>
      <c r="F2181">
        <v>2</v>
      </c>
      <c r="G2181" t="s">
        <v>212</v>
      </c>
      <c r="H2181" t="s">
        <v>213</v>
      </c>
      <c r="I2181" t="s">
        <v>160</v>
      </c>
      <c r="J2181">
        <v>4</v>
      </c>
      <c r="K2181">
        <v>2</v>
      </c>
      <c r="L2181">
        <v>298</v>
      </c>
      <c r="M2181">
        <v>280.41800000000001</v>
      </c>
      <c r="N2181">
        <v>319.15800000000002</v>
      </c>
      <c r="AM2181"/>
      <c r="AN2181"/>
      <c r="AP2181">
        <v>96</v>
      </c>
      <c r="AQ2181">
        <v>150</v>
      </c>
      <c r="AR2181"/>
      <c r="AS2181"/>
      <c r="BG2181">
        <v>0</v>
      </c>
      <c r="BH2181"/>
      <c r="BL2181">
        <v>5</v>
      </c>
      <c r="BM2181">
        <v>4</v>
      </c>
      <c r="BN2181">
        <v>10</v>
      </c>
      <c r="BP2181">
        <v>5</v>
      </c>
      <c r="BS2181">
        <v>10</v>
      </c>
      <c r="BV2181">
        <v>0</v>
      </c>
      <c r="BW2181"/>
      <c r="CG2181">
        <v>0</v>
      </c>
      <c r="CH2181">
        <v>0</v>
      </c>
      <c r="CI2181"/>
      <c r="CJ2181">
        <v>1.4999999999999999E-2</v>
      </c>
      <c r="CQ2181" t="s">
        <v>174</v>
      </c>
      <c r="CR2181" t="s">
        <v>175</v>
      </c>
      <c r="CS2181">
        <v>0</v>
      </c>
    </row>
    <row r="2182" spans="1:97" x14ac:dyDescent="0.2">
      <c r="A2182">
        <v>2022</v>
      </c>
      <c r="B2182">
        <v>4</v>
      </c>
      <c r="C2182" s="262">
        <v>44661</v>
      </c>
      <c r="D2182">
        <v>375</v>
      </c>
      <c r="E2182">
        <v>437</v>
      </c>
      <c r="F2182">
        <v>3</v>
      </c>
      <c r="G2182" t="s">
        <v>250</v>
      </c>
      <c r="H2182" t="s">
        <v>251</v>
      </c>
      <c r="I2182" t="s">
        <v>160</v>
      </c>
      <c r="J2182">
        <v>4</v>
      </c>
      <c r="K2182">
        <v>2</v>
      </c>
      <c r="L2182">
        <v>168</v>
      </c>
      <c r="M2182">
        <v>158.08799999999999</v>
      </c>
      <c r="N2182">
        <v>179.928</v>
      </c>
      <c r="AM2182"/>
      <c r="AN2182"/>
      <c r="AP2182">
        <v>120</v>
      </c>
      <c r="AQ2182">
        <v>120</v>
      </c>
      <c r="AR2182"/>
      <c r="AS2182"/>
      <c r="BG2182">
        <v>0</v>
      </c>
      <c r="BH2182"/>
      <c r="BV2182">
        <v>0</v>
      </c>
      <c r="BW2182"/>
      <c r="CG2182">
        <v>0</v>
      </c>
      <c r="CH2182">
        <v>0</v>
      </c>
      <c r="CI2182"/>
      <c r="CJ2182">
        <v>1.4999999999999999E-2</v>
      </c>
      <c r="CQ2182" t="s">
        <v>174</v>
      </c>
      <c r="CR2182" t="s">
        <v>175</v>
      </c>
      <c r="CS2182">
        <v>0</v>
      </c>
    </row>
    <row r="2183" spans="1:97" x14ac:dyDescent="0.2">
      <c r="A2183">
        <v>2022</v>
      </c>
      <c r="B2183">
        <v>4</v>
      </c>
      <c r="C2183" s="262">
        <v>44661</v>
      </c>
      <c r="D2183">
        <v>377</v>
      </c>
      <c r="E2183">
        <v>439</v>
      </c>
      <c r="F2183">
        <v>3</v>
      </c>
      <c r="G2183" t="s">
        <v>202</v>
      </c>
      <c r="H2183" t="s">
        <v>203</v>
      </c>
      <c r="I2183" t="s">
        <v>160</v>
      </c>
      <c r="J2183">
        <v>4</v>
      </c>
      <c r="K2183">
        <v>1</v>
      </c>
      <c r="L2183">
        <v>343</v>
      </c>
      <c r="M2183">
        <v>308.7</v>
      </c>
      <c r="N2183">
        <v>377.3</v>
      </c>
      <c r="P2183">
        <v>369</v>
      </c>
      <c r="Q2183">
        <v>391</v>
      </c>
      <c r="R2183">
        <v>389</v>
      </c>
      <c r="S2183">
        <v>405</v>
      </c>
      <c r="U2183">
        <v>319</v>
      </c>
      <c r="V2183">
        <v>340</v>
      </c>
      <c r="W2183">
        <v>360</v>
      </c>
      <c r="X2183">
        <v>362</v>
      </c>
      <c r="Y2183">
        <v>297</v>
      </c>
      <c r="Z2183">
        <v>299</v>
      </c>
      <c r="AA2183">
        <v>390</v>
      </c>
      <c r="AB2183">
        <v>386</v>
      </c>
      <c r="AC2183">
        <v>380</v>
      </c>
      <c r="AD2183">
        <v>392</v>
      </c>
      <c r="AE2183">
        <v>385</v>
      </c>
      <c r="AF2183">
        <v>356</v>
      </c>
      <c r="AG2183">
        <v>340</v>
      </c>
      <c r="AH2183">
        <v>337</v>
      </c>
      <c r="AI2183">
        <v>344</v>
      </c>
      <c r="AJ2183">
        <v>319</v>
      </c>
      <c r="AK2183">
        <v>310</v>
      </c>
      <c r="AL2183">
        <v>313</v>
      </c>
      <c r="AM2183">
        <v>387.44444444444451</v>
      </c>
      <c r="AN2183">
        <v>341.88888888888891</v>
      </c>
      <c r="AP2183">
        <v>45</v>
      </c>
      <c r="AQ2183">
        <v>320</v>
      </c>
      <c r="AR2183">
        <v>2.9605263157894739</v>
      </c>
      <c r="AS2183">
        <v>2.9605263157894739</v>
      </c>
      <c r="AV2183">
        <v>480</v>
      </c>
      <c r="AW2183">
        <v>4</v>
      </c>
      <c r="AX2183">
        <v>4</v>
      </c>
      <c r="AY2183">
        <v>4</v>
      </c>
      <c r="BG2183">
        <v>0</v>
      </c>
      <c r="BH2183">
        <v>480</v>
      </c>
      <c r="BK2183">
        <v>460</v>
      </c>
      <c r="BN2183">
        <v>2</v>
      </c>
      <c r="BV2183">
        <v>0</v>
      </c>
      <c r="BW2183">
        <v>460</v>
      </c>
      <c r="BZ2183">
        <v>6</v>
      </c>
      <c r="CG2183">
        <v>0</v>
      </c>
      <c r="CH2183">
        <v>0</v>
      </c>
      <c r="CI2183">
        <v>940</v>
      </c>
      <c r="CJ2183">
        <v>1.4999999999999999E-2</v>
      </c>
      <c r="CQ2183" t="s">
        <v>169</v>
      </c>
      <c r="CR2183" t="s">
        <v>179</v>
      </c>
      <c r="CS2183">
        <v>0</v>
      </c>
    </row>
    <row r="2184" spans="1:97" x14ac:dyDescent="0.2">
      <c r="A2184">
        <v>2022</v>
      </c>
      <c r="B2184">
        <v>4</v>
      </c>
      <c r="C2184" s="262">
        <v>44661</v>
      </c>
      <c r="D2184">
        <v>34</v>
      </c>
      <c r="E2184">
        <v>100</v>
      </c>
      <c r="F2184">
        <v>4</v>
      </c>
      <c r="G2184" t="s">
        <v>259</v>
      </c>
      <c r="H2184" t="s">
        <v>260</v>
      </c>
      <c r="I2184" t="s">
        <v>160</v>
      </c>
      <c r="J2184">
        <v>4</v>
      </c>
      <c r="K2184">
        <v>6</v>
      </c>
      <c r="L2184">
        <v>20</v>
      </c>
      <c r="M2184">
        <v>18.600000000000001</v>
      </c>
      <c r="N2184">
        <v>21.4</v>
      </c>
      <c r="AM2184"/>
      <c r="AN2184"/>
      <c r="AP2184">
        <v>140</v>
      </c>
      <c r="AQ2184">
        <v>103</v>
      </c>
      <c r="AR2184"/>
      <c r="AS2184"/>
      <c r="AV2184">
        <v>396</v>
      </c>
      <c r="BG2184">
        <v>0</v>
      </c>
      <c r="BH2184">
        <v>396</v>
      </c>
      <c r="BK2184">
        <v>504</v>
      </c>
      <c r="BV2184">
        <v>0</v>
      </c>
      <c r="BW2184">
        <v>504</v>
      </c>
      <c r="CG2184">
        <v>0</v>
      </c>
      <c r="CH2184">
        <v>0</v>
      </c>
      <c r="CI2184">
        <v>900</v>
      </c>
      <c r="CJ2184">
        <v>1.4999999999999999E-2</v>
      </c>
      <c r="CQ2184" t="s">
        <v>169</v>
      </c>
      <c r="CR2184" t="s">
        <v>179</v>
      </c>
      <c r="CS2184">
        <v>0</v>
      </c>
    </row>
    <row r="2185" spans="1:97" x14ac:dyDescent="0.2">
      <c r="A2185">
        <v>2022</v>
      </c>
      <c r="B2185">
        <v>4</v>
      </c>
      <c r="C2185" s="262">
        <v>44661</v>
      </c>
      <c r="D2185">
        <v>34</v>
      </c>
      <c r="E2185">
        <v>102</v>
      </c>
      <c r="F2185">
        <v>4</v>
      </c>
      <c r="G2185" t="s">
        <v>265</v>
      </c>
      <c r="H2185" t="s">
        <v>266</v>
      </c>
      <c r="I2185" t="s">
        <v>160</v>
      </c>
      <c r="J2185">
        <v>4</v>
      </c>
      <c r="K2185">
        <v>6</v>
      </c>
      <c r="L2185">
        <v>20</v>
      </c>
      <c r="M2185">
        <v>18.600000000000001</v>
      </c>
      <c r="N2185">
        <v>21.4</v>
      </c>
      <c r="AM2185"/>
      <c r="AN2185"/>
      <c r="AP2185">
        <v>140</v>
      </c>
      <c r="AQ2185">
        <v>103</v>
      </c>
      <c r="AR2185"/>
      <c r="AS2185"/>
      <c r="BG2185">
        <v>0</v>
      </c>
      <c r="BH2185"/>
      <c r="BV2185">
        <v>0</v>
      </c>
      <c r="BW2185"/>
      <c r="CG2185">
        <v>0</v>
      </c>
      <c r="CH2185">
        <v>0</v>
      </c>
      <c r="CI2185"/>
      <c r="CJ2185">
        <v>1.4999999999999999E-2</v>
      </c>
      <c r="CQ2185" t="s">
        <v>169</v>
      </c>
      <c r="CR2185" t="s">
        <v>179</v>
      </c>
      <c r="CS2185">
        <v>0</v>
      </c>
    </row>
    <row r="2186" spans="1:97" x14ac:dyDescent="0.2">
      <c r="A2186">
        <v>2022</v>
      </c>
      <c r="B2186">
        <v>4</v>
      </c>
      <c r="C2186" s="262">
        <v>44661</v>
      </c>
      <c r="D2186">
        <v>34</v>
      </c>
      <c r="E2186">
        <v>103</v>
      </c>
      <c r="F2186">
        <v>4</v>
      </c>
      <c r="G2186" t="s">
        <v>268</v>
      </c>
      <c r="H2186" t="s">
        <v>269</v>
      </c>
      <c r="I2186" t="s">
        <v>160</v>
      </c>
      <c r="J2186">
        <v>4</v>
      </c>
      <c r="K2186">
        <v>6</v>
      </c>
      <c r="L2186">
        <v>89</v>
      </c>
      <c r="M2186">
        <v>82.77</v>
      </c>
      <c r="N2186">
        <v>95.23</v>
      </c>
      <c r="AM2186"/>
      <c r="AN2186"/>
      <c r="AP2186">
        <v>140</v>
      </c>
      <c r="AQ2186">
        <v>103</v>
      </c>
      <c r="AR2186"/>
      <c r="AS2186"/>
      <c r="BG2186">
        <v>0</v>
      </c>
      <c r="BH2186"/>
      <c r="BK2186">
        <v>504</v>
      </c>
      <c r="BV2186">
        <v>0</v>
      </c>
      <c r="BW2186">
        <v>504</v>
      </c>
      <c r="CG2186">
        <v>0</v>
      </c>
      <c r="CH2186">
        <v>0</v>
      </c>
      <c r="CI2186"/>
      <c r="CJ2186">
        <v>1.4999999999999999E-2</v>
      </c>
      <c r="CQ2186" t="s">
        <v>169</v>
      </c>
      <c r="CR2186" t="s">
        <v>179</v>
      </c>
      <c r="CS2186">
        <v>0</v>
      </c>
    </row>
    <row r="2187" spans="1:97" x14ac:dyDescent="0.2">
      <c r="A2187">
        <v>2022</v>
      </c>
      <c r="B2187">
        <v>4</v>
      </c>
      <c r="C2187" s="262">
        <v>44661</v>
      </c>
      <c r="D2187">
        <v>34</v>
      </c>
      <c r="E2187">
        <v>104</v>
      </c>
      <c r="F2187">
        <v>4</v>
      </c>
      <c r="G2187" t="s">
        <v>271</v>
      </c>
      <c r="H2187" t="s">
        <v>272</v>
      </c>
      <c r="I2187" t="s">
        <v>160</v>
      </c>
      <c r="J2187">
        <v>4</v>
      </c>
      <c r="K2187">
        <v>6</v>
      </c>
      <c r="L2187">
        <v>89</v>
      </c>
      <c r="M2187">
        <v>82.77</v>
      </c>
      <c r="N2187">
        <v>95.23</v>
      </c>
      <c r="AM2187"/>
      <c r="AN2187"/>
      <c r="AP2187">
        <v>140</v>
      </c>
      <c r="AQ2187">
        <v>103</v>
      </c>
      <c r="AR2187"/>
      <c r="AS2187"/>
      <c r="BG2187">
        <v>0</v>
      </c>
      <c r="BH2187"/>
      <c r="BV2187">
        <v>0</v>
      </c>
      <c r="BW2187"/>
      <c r="CG2187">
        <v>0</v>
      </c>
      <c r="CH2187">
        <v>0</v>
      </c>
      <c r="CI2187"/>
      <c r="CJ2187">
        <v>1.4999999999999999E-2</v>
      </c>
      <c r="CQ2187" t="s">
        <v>169</v>
      </c>
      <c r="CR2187" t="s">
        <v>179</v>
      </c>
      <c r="CS2187">
        <v>0</v>
      </c>
    </row>
    <row r="2188" spans="1:97" x14ac:dyDescent="0.2">
      <c r="A2188">
        <v>2022</v>
      </c>
      <c r="B2188">
        <v>4</v>
      </c>
      <c r="C2188" s="262">
        <v>44661</v>
      </c>
      <c r="D2188">
        <v>376</v>
      </c>
      <c r="E2188">
        <v>438</v>
      </c>
      <c r="F2188">
        <v>4</v>
      </c>
      <c r="G2188" t="s">
        <v>197</v>
      </c>
      <c r="H2188" t="s">
        <v>198</v>
      </c>
      <c r="I2188" t="s">
        <v>160</v>
      </c>
      <c r="J2188">
        <v>3</v>
      </c>
      <c r="K2188">
        <v>2</v>
      </c>
      <c r="L2188">
        <v>335</v>
      </c>
      <c r="M2188">
        <v>315.23500000000001</v>
      </c>
      <c r="N2188">
        <v>358.78500000000003</v>
      </c>
      <c r="Y2188">
        <v>128</v>
      </c>
      <c r="Z2188">
        <v>125</v>
      </c>
      <c r="AK2188">
        <v>152</v>
      </c>
      <c r="AL2188">
        <v>154</v>
      </c>
      <c r="AM2188"/>
      <c r="AN2188"/>
      <c r="AP2188">
        <v>75</v>
      </c>
      <c r="AQ2188">
        <v>144</v>
      </c>
      <c r="AR2188">
        <v>8.6330935251798557</v>
      </c>
      <c r="AS2188">
        <v>8.6330935251798557</v>
      </c>
      <c r="AV2188">
        <v>780</v>
      </c>
      <c r="AW2188">
        <v>12</v>
      </c>
      <c r="AX2188">
        <v>10</v>
      </c>
      <c r="AY2188">
        <v>8</v>
      </c>
      <c r="AZ2188">
        <v>2</v>
      </c>
      <c r="BG2188">
        <v>0</v>
      </c>
      <c r="BH2188">
        <v>780</v>
      </c>
      <c r="BK2188">
        <v>492</v>
      </c>
      <c r="BL2188">
        <v>2</v>
      </c>
      <c r="BM2188">
        <v>3</v>
      </c>
      <c r="BN2188">
        <v>4</v>
      </c>
      <c r="BV2188">
        <v>0</v>
      </c>
      <c r="BW2188">
        <v>492</v>
      </c>
      <c r="BX2188">
        <v>7</v>
      </c>
      <c r="BY2188">
        <v>6</v>
      </c>
      <c r="BZ2188">
        <v>6</v>
      </c>
      <c r="CG2188">
        <v>0</v>
      </c>
      <c r="CH2188">
        <v>0</v>
      </c>
      <c r="CI2188">
        <v>1272</v>
      </c>
      <c r="CJ2188">
        <v>1.4999999999999999E-2</v>
      </c>
      <c r="CQ2188" t="s">
        <v>174</v>
      </c>
      <c r="CR2188" t="s">
        <v>175</v>
      </c>
      <c r="CS2188">
        <v>0</v>
      </c>
    </row>
    <row r="2189" spans="1:97" x14ac:dyDescent="0.2">
      <c r="A2189">
        <v>2022</v>
      </c>
      <c r="B2189">
        <v>4</v>
      </c>
      <c r="C2189" s="262">
        <v>44661</v>
      </c>
      <c r="D2189">
        <v>417</v>
      </c>
      <c r="E2189">
        <v>660</v>
      </c>
      <c r="F2189">
        <v>4</v>
      </c>
      <c r="G2189" t="s">
        <v>304</v>
      </c>
      <c r="H2189" t="s">
        <v>305</v>
      </c>
      <c r="I2189" t="s">
        <v>160</v>
      </c>
      <c r="J2189">
        <v>1</v>
      </c>
      <c r="K2189">
        <v>6</v>
      </c>
      <c r="L2189">
        <v>1265</v>
      </c>
      <c r="M2189">
        <v>1190.365</v>
      </c>
      <c r="N2189">
        <v>1354.8150000000001</v>
      </c>
      <c r="P2189">
        <v>1777</v>
      </c>
      <c r="Q2189">
        <v>1782</v>
      </c>
      <c r="R2189">
        <v>1741</v>
      </c>
      <c r="S2189">
        <v>1767</v>
      </c>
      <c r="U2189">
        <v>1341</v>
      </c>
      <c r="V2189">
        <v>1329</v>
      </c>
      <c r="W2189">
        <v>1348</v>
      </c>
      <c r="X2189">
        <v>1354</v>
      </c>
      <c r="AA2189">
        <v>1734</v>
      </c>
      <c r="AB2189">
        <v>1790</v>
      </c>
      <c r="AF2189">
        <v>1372</v>
      </c>
      <c r="AG2189">
        <v>1358</v>
      </c>
      <c r="AM2189">
        <v>1765.166666666667</v>
      </c>
      <c r="AN2189">
        <v>1350.333333333333</v>
      </c>
      <c r="AP2189">
        <v>21</v>
      </c>
      <c r="AQ2189">
        <v>180</v>
      </c>
      <c r="AR2189"/>
      <c r="AS2189"/>
      <c r="AV2189">
        <v>270</v>
      </c>
      <c r="AW2189">
        <v>6</v>
      </c>
      <c r="AX2189">
        <v>6</v>
      </c>
      <c r="AY2189">
        <v>6</v>
      </c>
      <c r="BG2189">
        <v>0</v>
      </c>
      <c r="BH2189">
        <v>270</v>
      </c>
      <c r="BK2189">
        <v>261</v>
      </c>
      <c r="BV2189">
        <v>0</v>
      </c>
      <c r="BW2189">
        <v>261</v>
      </c>
      <c r="CG2189">
        <v>0</v>
      </c>
      <c r="CH2189">
        <v>0</v>
      </c>
      <c r="CI2189">
        <v>531</v>
      </c>
      <c r="CJ2189">
        <v>1.4999999999999999E-2</v>
      </c>
      <c r="CQ2189" t="s">
        <v>174</v>
      </c>
      <c r="CR2189" t="s">
        <v>175</v>
      </c>
      <c r="CS2189">
        <v>0</v>
      </c>
    </row>
    <row r="2190" spans="1:97" x14ac:dyDescent="0.2">
      <c r="A2190">
        <v>2022</v>
      </c>
      <c r="B2190">
        <v>4</v>
      </c>
      <c r="C2190" s="262">
        <v>44661</v>
      </c>
      <c r="D2190">
        <v>417</v>
      </c>
      <c r="E2190">
        <v>661</v>
      </c>
      <c r="F2190">
        <v>4</v>
      </c>
      <c r="G2190" t="s">
        <v>306</v>
      </c>
      <c r="H2190" t="s">
        <v>307</v>
      </c>
      <c r="I2190" t="s">
        <v>160</v>
      </c>
      <c r="J2190">
        <v>1</v>
      </c>
      <c r="K2190">
        <v>6</v>
      </c>
      <c r="L2190">
        <v>276</v>
      </c>
      <c r="M2190">
        <v>259.7</v>
      </c>
      <c r="N2190">
        <v>295.60000000000002</v>
      </c>
      <c r="P2190">
        <v>193</v>
      </c>
      <c r="Q2190">
        <v>185</v>
      </c>
      <c r="R2190">
        <v>180</v>
      </c>
      <c r="S2190">
        <v>191</v>
      </c>
      <c r="U2190">
        <v>150</v>
      </c>
      <c r="V2190">
        <v>145</v>
      </c>
      <c r="W2190">
        <v>148</v>
      </c>
      <c r="X2190">
        <v>146</v>
      </c>
      <c r="Y2190">
        <v>155</v>
      </c>
      <c r="Z2190">
        <v>156</v>
      </c>
      <c r="AA2190">
        <v>200</v>
      </c>
      <c r="AB2190">
        <v>202</v>
      </c>
      <c r="AF2190">
        <v>147</v>
      </c>
      <c r="AG2190">
        <v>150</v>
      </c>
      <c r="AM2190">
        <v>191.83333333333329</v>
      </c>
      <c r="AN2190">
        <v>147.66666666666671</v>
      </c>
      <c r="AP2190">
        <v>21</v>
      </c>
      <c r="AQ2190">
        <v>180</v>
      </c>
      <c r="AR2190">
        <v>23.2258064516129</v>
      </c>
      <c r="AS2190">
        <v>23.2258064516129</v>
      </c>
      <c r="BG2190">
        <v>0</v>
      </c>
      <c r="BH2190"/>
      <c r="BV2190">
        <v>0</v>
      </c>
      <c r="BW2190"/>
      <c r="CG2190">
        <v>0</v>
      </c>
      <c r="CH2190">
        <v>0</v>
      </c>
      <c r="CI2190"/>
      <c r="CJ2190">
        <v>1.4999999999999999E-2</v>
      </c>
      <c r="CQ2190" t="s">
        <v>174</v>
      </c>
      <c r="CR2190" t="s">
        <v>175</v>
      </c>
      <c r="CS2190">
        <v>0</v>
      </c>
    </row>
    <row r="2191" spans="1:97" x14ac:dyDescent="0.2">
      <c r="A2191">
        <v>2022</v>
      </c>
      <c r="B2191">
        <v>4</v>
      </c>
      <c r="C2191" s="262">
        <v>44661</v>
      </c>
      <c r="D2191">
        <v>212</v>
      </c>
      <c r="E2191">
        <v>178</v>
      </c>
      <c r="F2191">
        <v>5</v>
      </c>
      <c r="G2191" t="s">
        <v>439</v>
      </c>
      <c r="H2191" t="s">
        <v>440</v>
      </c>
      <c r="I2191" t="s">
        <v>160</v>
      </c>
      <c r="J2191">
        <v>2</v>
      </c>
      <c r="K2191">
        <v>2</v>
      </c>
      <c r="L2191">
        <v>50</v>
      </c>
      <c r="M2191">
        <v>46.5</v>
      </c>
      <c r="N2191">
        <v>53.5</v>
      </c>
      <c r="AK2191">
        <v>122</v>
      </c>
      <c r="AL2191">
        <v>116</v>
      </c>
      <c r="AM2191"/>
      <c r="AN2191"/>
      <c r="AP2191">
        <v>60</v>
      </c>
      <c r="AQ2191">
        <v>120</v>
      </c>
      <c r="AR2191">
        <v>15.12605042016807</v>
      </c>
      <c r="AS2191">
        <v>15.12605042016807</v>
      </c>
      <c r="BG2191">
        <v>0</v>
      </c>
      <c r="BH2191"/>
      <c r="BV2191">
        <v>0</v>
      </c>
      <c r="BW2191"/>
      <c r="CG2191">
        <v>0</v>
      </c>
      <c r="CH2191">
        <v>0</v>
      </c>
      <c r="CI2191"/>
      <c r="CJ2191">
        <v>1.4999999999999999E-2</v>
      </c>
      <c r="CQ2191" t="s">
        <v>169</v>
      </c>
      <c r="CR2191" t="s">
        <v>238</v>
      </c>
      <c r="CS2191">
        <v>0</v>
      </c>
    </row>
    <row r="2192" spans="1:97" x14ac:dyDescent="0.2">
      <c r="A2192">
        <v>2022</v>
      </c>
      <c r="B2192">
        <v>4</v>
      </c>
      <c r="C2192" s="262">
        <v>44661</v>
      </c>
      <c r="D2192">
        <v>376</v>
      </c>
      <c r="E2192">
        <v>438</v>
      </c>
      <c r="F2192">
        <v>5</v>
      </c>
      <c r="G2192" t="s">
        <v>197</v>
      </c>
      <c r="H2192" t="s">
        <v>198</v>
      </c>
      <c r="I2192" t="s">
        <v>160</v>
      </c>
      <c r="J2192">
        <v>3</v>
      </c>
      <c r="K2192">
        <v>2</v>
      </c>
      <c r="L2192">
        <v>335</v>
      </c>
      <c r="M2192">
        <v>315.23500000000001</v>
      </c>
      <c r="N2192">
        <v>358.78500000000003</v>
      </c>
      <c r="P2192">
        <v>497</v>
      </c>
      <c r="Q2192">
        <v>441</v>
      </c>
      <c r="R2192">
        <v>467</v>
      </c>
      <c r="S2192">
        <v>453</v>
      </c>
      <c r="U2192">
        <v>367</v>
      </c>
      <c r="V2192">
        <v>363</v>
      </c>
      <c r="W2192">
        <v>354</v>
      </c>
      <c r="X2192">
        <v>354</v>
      </c>
      <c r="AA2192">
        <v>461</v>
      </c>
      <c r="AB2192">
        <v>517</v>
      </c>
      <c r="AC2192">
        <v>453</v>
      </c>
      <c r="AD2192">
        <v>414</v>
      </c>
      <c r="AE2192">
        <v>438</v>
      </c>
      <c r="AF2192">
        <v>363</v>
      </c>
      <c r="AG2192">
        <v>361</v>
      </c>
      <c r="AH2192">
        <v>353</v>
      </c>
      <c r="AI2192">
        <v>351</v>
      </c>
      <c r="AJ2192">
        <v>356</v>
      </c>
      <c r="AM2192">
        <v>460.11111111111109</v>
      </c>
      <c r="AN2192">
        <v>358</v>
      </c>
      <c r="AP2192">
        <v>75</v>
      </c>
      <c r="AQ2192">
        <v>144</v>
      </c>
      <c r="AR2192"/>
      <c r="AS2192"/>
      <c r="BG2192">
        <v>0</v>
      </c>
      <c r="BH2192"/>
      <c r="BV2192">
        <v>0</v>
      </c>
      <c r="BW2192"/>
      <c r="CG2192">
        <v>0</v>
      </c>
      <c r="CH2192">
        <v>0</v>
      </c>
      <c r="CI2192"/>
      <c r="CJ2192">
        <v>1.4999999999999999E-2</v>
      </c>
      <c r="CQ2192" t="s">
        <v>174</v>
      </c>
      <c r="CR2192" t="s">
        <v>175</v>
      </c>
      <c r="CS2192">
        <v>0</v>
      </c>
    </row>
    <row r="2193" spans="1:97" x14ac:dyDescent="0.2">
      <c r="A2193">
        <v>2022</v>
      </c>
      <c r="B2193">
        <v>4</v>
      </c>
      <c r="C2193" s="262">
        <v>44661</v>
      </c>
      <c r="D2193">
        <v>212</v>
      </c>
      <c r="E2193">
        <v>140</v>
      </c>
      <c r="F2193">
        <v>6</v>
      </c>
      <c r="G2193" t="s">
        <v>437</v>
      </c>
      <c r="H2193" t="s">
        <v>438</v>
      </c>
      <c r="I2193" t="s">
        <v>160</v>
      </c>
      <c r="J2193">
        <v>2</v>
      </c>
      <c r="K2193">
        <v>2</v>
      </c>
      <c r="L2193">
        <v>485</v>
      </c>
      <c r="M2193">
        <v>451.05</v>
      </c>
      <c r="N2193">
        <v>518.95000000000005</v>
      </c>
      <c r="P2193">
        <v>519</v>
      </c>
      <c r="Q2193">
        <v>557</v>
      </c>
      <c r="R2193">
        <v>586</v>
      </c>
      <c r="S2193">
        <v>550</v>
      </c>
      <c r="U2193">
        <v>390</v>
      </c>
      <c r="V2193">
        <v>506</v>
      </c>
      <c r="W2193">
        <v>490</v>
      </c>
      <c r="X2193">
        <v>473</v>
      </c>
      <c r="AA2193">
        <v>540</v>
      </c>
      <c r="AB2193">
        <v>541</v>
      </c>
      <c r="AC2193">
        <v>551</v>
      </c>
      <c r="AD2193">
        <v>560</v>
      </c>
      <c r="AE2193">
        <v>580</v>
      </c>
      <c r="AF2193">
        <v>443</v>
      </c>
      <c r="AG2193">
        <v>440</v>
      </c>
      <c r="AH2193">
        <v>472</v>
      </c>
      <c r="AI2193">
        <v>485</v>
      </c>
      <c r="AJ2193">
        <v>480</v>
      </c>
      <c r="AM2193">
        <v>553.77777777777783</v>
      </c>
      <c r="AN2193">
        <v>464.33333333333331</v>
      </c>
      <c r="AP2193">
        <v>60</v>
      </c>
      <c r="AQ2193">
        <v>120</v>
      </c>
      <c r="AR2193"/>
      <c r="AS2193"/>
      <c r="AV2193">
        <v>210</v>
      </c>
      <c r="AW2193">
        <v>2</v>
      </c>
      <c r="AX2193">
        <v>1</v>
      </c>
      <c r="BG2193">
        <v>0</v>
      </c>
      <c r="BH2193">
        <v>210</v>
      </c>
      <c r="BK2193">
        <v>700</v>
      </c>
      <c r="BN2193">
        <v>3</v>
      </c>
      <c r="BV2193">
        <v>0</v>
      </c>
      <c r="BW2193">
        <v>700</v>
      </c>
      <c r="CG2193">
        <v>0</v>
      </c>
      <c r="CH2193">
        <v>0</v>
      </c>
      <c r="CI2193">
        <v>910</v>
      </c>
      <c r="CJ2193">
        <v>1.4999999999999999E-2</v>
      </c>
      <c r="CQ2193" t="s">
        <v>169</v>
      </c>
      <c r="CR2193" t="s">
        <v>238</v>
      </c>
      <c r="CS2193">
        <v>0</v>
      </c>
    </row>
    <row r="2194" spans="1:97" x14ac:dyDescent="0.2">
      <c r="A2194">
        <v>2022</v>
      </c>
      <c r="B2194">
        <v>4</v>
      </c>
      <c r="C2194" s="262">
        <v>44661</v>
      </c>
      <c r="D2194">
        <v>212</v>
      </c>
      <c r="E2194">
        <v>178</v>
      </c>
      <c r="F2194">
        <v>6</v>
      </c>
      <c r="G2194" t="s">
        <v>439</v>
      </c>
      <c r="H2194" t="s">
        <v>440</v>
      </c>
      <c r="I2194" t="s">
        <v>160</v>
      </c>
      <c r="J2194">
        <v>2</v>
      </c>
      <c r="K2194">
        <v>2</v>
      </c>
      <c r="L2194">
        <v>50</v>
      </c>
      <c r="M2194">
        <v>46.5</v>
      </c>
      <c r="N2194">
        <v>53.5</v>
      </c>
      <c r="P2194">
        <v>78</v>
      </c>
      <c r="Q2194">
        <v>83</v>
      </c>
      <c r="R2194">
        <v>79</v>
      </c>
      <c r="S2194">
        <v>76</v>
      </c>
      <c r="U2194">
        <v>47</v>
      </c>
      <c r="V2194">
        <v>49</v>
      </c>
      <c r="W2194">
        <v>54</v>
      </c>
      <c r="X2194">
        <v>53</v>
      </c>
      <c r="AA2194">
        <v>63</v>
      </c>
      <c r="AB2194">
        <v>64</v>
      </c>
      <c r="AC2194">
        <v>65</v>
      </c>
      <c r="AD2194">
        <v>68</v>
      </c>
      <c r="AE2194">
        <v>71</v>
      </c>
      <c r="AF2194">
        <v>51</v>
      </c>
      <c r="AG2194">
        <v>50</v>
      </c>
      <c r="AH2194">
        <v>52</v>
      </c>
      <c r="AI2194">
        <v>54</v>
      </c>
      <c r="AJ2194">
        <v>51</v>
      </c>
      <c r="AM2194">
        <v>71.888888888888886</v>
      </c>
      <c r="AN2194">
        <v>51.222222222222221</v>
      </c>
      <c r="AP2194">
        <v>60</v>
      </c>
      <c r="AQ2194">
        <v>120</v>
      </c>
      <c r="AR2194"/>
      <c r="AS2194"/>
      <c r="AV2194">
        <v>210</v>
      </c>
      <c r="AW2194">
        <v>4</v>
      </c>
      <c r="AX2194">
        <v>1</v>
      </c>
      <c r="AY2194">
        <v>1</v>
      </c>
      <c r="BG2194">
        <v>0</v>
      </c>
      <c r="BH2194">
        <v>210</v>
      </c>
      <c r="BL2194">
        <v>1</v>
      </c>
      <c r="BM2194">
        <v>1</v>
      </c>
      <c r="BN2194">
        <v>2</v>
      </c>
      <c r="BV2194">
        <v>0</v>
      </c>
      <c r="BW2194"/>
      <c r="BX2194">
        <v>2</v>
      </c>
      <c r="BY2194">
        <v>1</v>
      </c>
      <c r="BZ2194">
        <v>1</v>
      </c>
      <c r="CG2194">
        <v>0</v>
      </c>
      <c r="CH2194">
        <v>0</v>
      </c>
      <c r="CI2194"/>
      <c r="CJ2194">
        <v>1.4999999999999999E-2</v>
      </c>
      <c r="CQ2194" t="s">
        <v>169</v>
      </c>
      <c r="CR2194" t="s">
        <v>238</v>
      </c>
      <c r="CS2194">
        <v>0</v>
      </c>
    </row>
    <row r="2195" spans="1:97" x14ac:dyDescent="0.2">
      <c r="A2195">
        <v>2022</v>
      </c>
      <c r="B2195">
        <v>4</v>
      </c>
      <c r="C2195" s="262">
        <v>44661</v>
      </c>
      <c r="D2195">
        <v>243</v>
      </c>
      <c r="E2195">
        <v>167</v>
      </c>
      <c r="F2195">
        <v>6</v>
      </c>
      <c r="G2195" t="s">
        <v>278</v>
      </c>
      <c r="H2195" t="s">
        <v>279</v>
      </c>
      <c r="I2195" t="s">
        <v>160</v>
      </c>
      <c r="J2195">
        <v>2</v>
      </c>
      <c r="K2195">
        <v>2</v>
      </c>
      <c r="L2195">
        <v>888</v>
      </c>
      <c r="M2195">
        <v>825.84</v>
      </c>
      <c r="N2195">
        <v>950.16</v>
      </c>
      <c r="Z2195">
        <v>134</v>
      </c>
      <c r="AK2195">
        <v>110</v>
      </c>
      <c r="AL2195">
        <v>134</v>
      </c>
      <c r="AM2195"/>
      <c r="AN2195"/>
      <c r="AP2195">
        <v>55</v>
      </c>
      <c r="AQ2195">
        <v>131</v>
      </c>
      <c r="AR2195">
        <v>14.28571428571429</v>
      </c>
      <c r="AS2195">
        <v>14.28571428571429</v>
      </c>
      <c r="AV2195">
        <v>300</v>
      </c>
      <c r="AW2195">
        <v>6</v>
      </c>
      <c r="AX2195">
        <v>2</v>
      </c>
      <c r="AY2195">
        <v>4</v>
      </c>
      <c r="BG2195">
        <v>0</v>
      </c>
      <c r="BH2195">
        <v>300</v>
      </c>
      <c r="BK2195">
        <v>356</v>
      </c>
      <c r="BN2195">
        <v>4</v>
      </c>
      <c r="BV2195">
        <v>0</v>
      </c>
      <c r="BW2195">
        <v>356</v>
      </c>
      <c r="BZ2195">
        <v>4</v>
      </c>
      <c r="CG2195">
        <v>0</v>
      </c>
      <c r="CH2195">
        <v>0</v>
      </c>
      <c r="CI2195">
        <v>656</v>
      </c>
      <c r="CJ2195">
        <v>1.4999999999999999E-2</v>
      </c>
      <c r="CQ2195" t="s">
        <v>165</v>
      </c>
      <c r="CR2195" t="s">
        <v>165</v>
      </c>
      <c r="CS2195">
        <v>0</v>
      </c>
    </row>
    <row r="2196" spans="1:97" x14ac:dyDescent="0.2">
      <c r="A2196">
        <v>2022</v>
      </c>
      <c r="B2196">
        <v>4</v>
      </c>
      <c r="C2196" s="262">
        <v>44661</v>
      </c>
      <c r="D2196">
        <v>243</v>
      </c>
      <c r="E2196">
        <v>167</v>
      </c>
      <c r="F2196">
        <v>7</v>
      </c>
      <c r="G2196" t="s">
        <v>278</v>
      </c>
      <c r="H2196" t="s">
        <v>279</v>
      </c>
      <c r="I2196" t="s">
        <v>160</v>
      </c>
      <c r="J2196">
        <v>2</v>
      </c>
      <c r="K2196">
        <v>2</v>
      </c>
      <c r="L2196">
        <v>888</v>
      </c>
      <c r="M2196">
        <v>825.84</v>
      </c>
      <c r="N2196">
        <v>950.16</v>
      </c>
      <c r="R2196">
        <v>1078</v>
      </c>
      <c r="S2196">
        <v>1045</v>
      </c>
      <c r="W2196">
        <v>936</v>
      </c>
      <c r="X2196">
        <v>918</v>
      </c>
      <c r="AA2196">
        <v>1070</v>
      </c>
      <c r="AB2196">
        <v>1042</v>
      </c>
      <c r="AC2196">
        <v>1073</v>
      </c>
      <c r="AD2196">
        <v>1061</v>
      </c>
      <c r="AE2196">
        <v>1032</v>
      </c>
      <c r="AF2196">
        <v>927</v>
      </c>
      <c r="AG2196">
        <v>912</v>
      </c>
      <c r="AH2196">
        <v>918</v>
      </c>
      <c r="AI2196">
        <v>920</v>
      </c>
      <c r="AJ2196">
        <v>912</v>
      </c>
      <c r="AM2196">
        <v>1057.285714285714</v>
      </c>
      <c r="AN2196">
        <v>920.42857142857144</v>
      </c>
      <c r="AP2196">
        <v>55</v>
      </c>
      <c r="AQ2196">
        <v>131</v>
      </c>
      <c r="AR2196"/>
      <c r="AS2196"/>
      <c r="BG2196">
        <v>0</v>
      </c>
      <c r="BH2196"/>
      <c r="BV2196">
        <v>0</v>
      </c>
      <c r="BW2196"/>
      <c r="CG2196">
        <v>0</v>
      </c>
      <c r="CH2196">
        <v>0</v>
      </c>
      <c r="CI2196"/>
      <c r="CJ2196">
        <v>1.4999999999999999E-2</v>
      </c>
      <c r="CQ2196" t="s">
        <v>165</v>
      </c>
      <c r="CR2196" t="s">
        <v>165</v>
      </c>
      <c r="CS2196">
        <v>0</v>
      </c>
    </row>
    <row r="2197" spans="1:97" x14ac:dyDescent="0.2">
      <c r="A2197">
        <v>2022</v>
      </c>
      <c r="B2197">
        <v>4</v>
      </c>
      <c r="C2197" s="262">
        <v>44661</v>
      </c>
      <c r="D2197">
        <v>47</v>
      </c>
      <c r="E2197">
        <v>122</v>
      </c>
      <c r="F2197">
        <v>8</v>
      </c>
      <c r="G2197" t="s">
        <v>224</v>
      </c>
      <c r="H2197" t="s">
        <v>225</v>
      </c>
      <c r="I2197" t="s">
        <v>221</v>
      </c>
      <c r="J2197">
        <v>2</v>
      </c>
      <c r="K2197">
        <v>1</v>
      </c>
      <c r="L2197">
        <v>280</v>
      </c>
      <c r="M2197">
        <v>267.39999999999998</v>
      </c>
      <c r="N2197">
        <v>292.60000000000002</v>
      </c>
      <c r="AM2197"/>
      <c r="AN2197"/>
      <c r="AP2197">
        <v>64</v>
      </c>
      <c r="AQ2197">
        <v>113</v>
      </c>
      <c r="AR2197"/>
      <c r="AS2197"/>
      <c r="AV2197">
        <v>1100</v>
      </c>
      <c r="BG2197">
        <v>0</v>
      </c>
      <c r="BH2197">
        <v>1100</v>
      </c>
      <c r="BV2197">
        <v>0</v>
      </c>
      <c r="BW2197"/>
      <c r="CG2197">
        <v>0</v>
      </c>
      <c r="CH2197">
        <v>0</v>
      </c>
      <c r="CI2197"/>
      <c r="CJ2197">
        <v>1.4999999999999999E-2</v>
      </c>
      <c r="CQ2197" t="s">
        <v>174</v>
      </c>
      <c r="CR2197" t="s">
        <v>222</v>
      </c>
      <c r="CS2197">
        <v>0</v>
      </c>
    </row>
    <row r="2198" spans="1:97" x14ac:dyDescent="0.2">
      <c r="A2198">
        <v>2022</v>
      </c>
      <c r="B2198">
        <v>4</v>
      </c>
      <c r="C2198" s="262">
        <v>44661</v>
      </c>
      <c r="D2198">
        <v>380</v>
      </c>
      <c r="E2198">
        <v>443</v>
      </c>
      <c r="F2198">
        <v>8</v>
      </c>
      <c r="G2198" t="s">
        <v>450</v>
      </c>
      <c r="H2198" t="s">
        <v>451</v>
      </c>
      <c r="I2198" t="s">
        <v>160</v>
      </c>
      <c r="J2198">
        <v>4</v>
      </c>
      <c r="K2198">
        <v>2</v>
      </c>
      <c r="L2198">
        <v>184</v>
      </c>
      <c r="M2198">
        <v>177.00800000000001</v>
      </c>
      <c r="N2198">
        <v>195.04</v>
      </c>
      <c r="P2198">
        <v>230</v>
      </c>
      <c r="U2198">
        <v>179</v>
      </c>
      <c r="AM2198">
        <v>230</v>
      </c>
      <c r="AN2198">
        <v>179</v>
      </c>
      <c r="AP2198">
        <v>90</v>
      </c>
      <c r="AQ2198">
        <v>160</v>
      </c>
      <c r="AR2198"/>
      <c r="AS2198"/>
      <c r="AV2198">
        <v>744</v>
      </c>
      <c r="AW2198">
        <v>5</v>
      </c>
      <c r="AX2198">
        <v>6</v>
      </c>
      <c r="AY2198">
        <v>2</v>
      </c>
      <c r="AZ2198">
        <v>2</v>
      </c>
      <c r="BG2198">
        <v>0</v>
      </c>
      <c r="BH2198">
        <v>744</v>
      </c>
      <c r="BK2198">
        <v>72</v>
      </c>
      <c r="BV2198">
        <v>0</v>
      </c>
      <c r="BW2198">
        <v>72</v>
      </c>
      <c r="CG2198">
        <v>0</v>
      </c>
      <c r="CH2198">
        <v>0</v>
      </c>
      <c r="CI2198">
        <v>816</v>
      </c>
      <c r="CJ2198">
        <v>1.4999999999999999E-2</v>
      </c>
      <c r="CQ2198" t="s">
        <v>380</v>
      </c>
      <c r="CR2198" t="s">
        <v>381</v>
      </c>
      <c r="CS2198">
        <v>0</v>
      </c>
    </row>
    <row r="2199" spans="1:97" x14ac:dyDescent="0.2">
      <c r="A2199">
        <v>2022</v>
      </c>
      <c r="B2199">
        <v>4</v>
      </c>
      <c r="C2199" s="262">
        <v>44661</v>
      </c>
      <c r="D2199">
        <v>380</v>
      </c>
      <c r="E2199">
        <v>444</v>
      </c>
      <c r="F2199">
        <v>8</v>
      </c>
      <c r="G2199" t="s">
        <v>452</v>
      </c>
      <c r="H2199" t="s">
        <v>453</v>
      </c>
      <c r="I2199" t="s">
        <v>160</v>
      </c>
      <c r="J2199">
        <v>4</v>
      </c>
      <c r="K2199">
        <v>2</v>
      </c>
      <c r="L2199">
        <v>166</v>
      </c>
      <c r="M2199">
        <v>159.02799999999999</v>
      </c>
      <c r="N2199">
        <v>175.96</v>
      </c>
      <c r="P2199">
        <v>201</v>
      </c>
      <c r="U2199">
        <v>156</v>
      </c>
      <c r="Y2199">
        <v>148</v>
      </c>
      <c r="AM2199">
        <v>201</v>
      </c>
      <c r="AN2199">
        <v>156</v>
      </c>
      <c r="AP2199">
        <v>90</v>
      </c>
      <c r="AQ2199">
        <v>160</v>
      </c>
      <c r="AR2199">
        <v>6.0810810810810807</v>
      </c>
      <c r="AS2199">
        <v>6.0810810810810807</v>
      </c>
      <c r="BG2199">
        <v>0</v>
      </c>
      <c r="BH2199"/>
      <c r="BV2199">
        <v>0</v>
      </c>
      <c r="BW2199"/>
      <c r="CG2199">
        <v>0</v>
      </c>
      <c r="CH2199">
        <v>0</v>
      </c>
      <c r="CI2199"/>
      <c r="CJ2199">
        <v>1.4999999999999999E-2</v>
      </c>
      <c r="CQ2199" t="s">
        <v>380</v>
      </c>
      <c r="CR2199" t="s">
        <v>381</v>
      </c>
      <c r="CS2199">
        <v>0</v>
      </c>
    </row>
    <row r="2200" spans="1:97" x14ac:dyDescent="0.2">
      <c r="A2200">
        <v>2022</v>
      </c>
      <c r="B2200">
        <v>4</v>
      </c>
      <c r="C2200" s="262">
        <v>44661</v>
      </c>
      <c r="D2200">
        <v>383</v>
      </c>
      <c r="E2200">
        <v>550</v>
      </c>
      <c r="F2200">
        <v>8</v>
      </c>
      <c r="G2200" t="s">
        <v>382</v>
      </c>
      <c r="H2200" t="s">
        <v>383</v>
      </c>
      <c r="I2200" t="s">
        <v>160</v>
      </c>
      <c r="J2200">
        <v>3</v>
      </c>
      <c r="K2200">
        <v>1</v>
      </c>
      <c r="L2200">
        <v>35</v>
      </c>
      <c r="M2200">
        <v>32.024999999999999</v>
      </c>
      <c r="N2200">
        <v>38.045000000000002</v>
      </c>
      <c r="R2200">
        <v>55</v>
      </c>
      <c r="S2200">
        <v>54</v>
      </c>
      <c r="W2200">
        <v>40</v>
      </c>
      <c r="X2200">
        <v>38</v>
      </c>
      <c r="Z2200">
        <v>83</v>
      </c>
      <c r="AA2200">
        <v>55</v>
      </c>
      <c r="AB2200">
        <v>59</v>
      </c>
      <c r="AC2200">
        <v>61</v>
      </c>
      <c r="AD2200">
        <v>60</v>
      </c>
      <c r="AE2200">
        <v>59</v>
      </c>
      <c r="AF2200">
        <v>46</v>
      </c>
      <c r="AG2200">
        <v>44</v>
      </c>
      <c r="AH2200">
        <v>40</v>
      </c>
      <c r="AI2200">
        <v>36</v>
      </c>
      <c r="AJ2200">
        <v>38</v>
      </c>
      <c r="AK2200">
        <v>88</v>
      </c>
      <c r="AL2200">
        <v>100</v>
      </c>
      <c r="AM2200">
        <v>57.571428571428569</v>
      </c>
      <c r="AN2200">
        <v>40.285714285714278</v>
      </c>
      <c r="AP2200">
        <v>114</v>
      </c>
      <c r="AQ2200">
        <v>95</v>
      </c>
      <c r="AR2200">
        <v>13.33333333333333</v>
      </c>
      <c r="AS2200">
        <v>13.33333333333333</v>
      </c>
      <c r="AW2200">
        <v>2</v>
      </c>
      <c r="AX2200">
        <v>1</v>
      </c>
      <c r="AY2200">
        <v>5</v>
      </c>
      <c r="AZ2200">
        <v>2</v>
      </c>
      <c r="BA2200">
        <v>2</v>
      </c>
      <c r="BG2200">
        <v>0</v>
      </c>
      <c r="BH2200"/>
      <c r="BK2200">
        <v>840</v>
      </c>
      <c r="BM2200">
        <v>2</v>
      </c>
      <c r="BN2200">
        <v>5</v>
      </c>
      <c r="BV2200">
        <v>0</v>
      </c>
      <c r="BW2200">
        <v>840</v>
      </c>
      <c r="BY2200">
        <v>3</v>
      </c>
      <c r="BZ2200">
        <v>10</v>
      </c>
      <c r="CG2200">
        <v>0</v>
      </c>
      <c r="CH2200">
        <v>0</v>
      </c>
      <c r="CI2200"/>
      <c r="CJ2200">
        <v>1.4999999999999999E-2</v>
      </c>
      <c r="CQ2200" t="s">
        <v>174</v>
      </c>
      <c r="CR2200" t="s">
        <v>175</v>
      </c>
      <c r="CS2200">
        <v>0</v>
      </c>
    </row>
    <row r="2201" spans="1:97" x14ac:dyDescent="0.2">
      <c r="A2201">
        <v>2022</v>
      </c>
      <c r="B2201">
        <v>4</v>
      </c>
      <c r="C2201" s="262">
        <v>44661</v>
      </c>
      <c r="D2201">
        <v>433</v>
      </c>
      <c r="E2201">
        <v>452</v>
      </c>
      <c r="F2201">
        <v>46</v>
      </c>
      <c r="G2201" t="s">
        <v>474</v>
      </c>
      <c r="H2201" t="s">
        <v>475</v>
      </c>
      <c r="I2201" t="s">
        <v>201</v>
      </c>
      <c r="J2201">
        <v>4</v>
      </c>
      <c r="K2201">
        <v>2</v>
      </c>
      <c r="L2201">
        <v>270</v>
      </c>
      <c r="M2201">
        <v>251.1</v>
      </c>
      <c r="N2201">
        <v>288.89999999999998</v>
      </c>
      <c r="AM2201"/>
      <c r="AN2201"/>
      <c r="AP2201">
        <v>96</v>
      </c>
      <c r="AQ2201">
        <v>150</v>
      </c>
      <c r="AR2201"/>
      <c r="AS2201"/>
      <c r="AV2201">
        <v>400</v>
      </c>
      <c r="BG2201">
        <v>0</v>
      </c>
      <c r="BH2201">
        <v>400</v>
      </c>
      <c r="BK2201">
        <v>160</v>
      </c>
      <c r="BV2201">
        <v>0</v>
      </c>
      <c r="BW2201">
        <v>160</v>
      </c>
      <c r="CG2201">
        <v>0</v>
      </c>
      <c r="CH2201">
        <v>0</v>
      </c>
      <c r="CI2201">
        <v>560</v>
      </c>
      <c r="CJ2201">
        <v>0.02</v>
      </c>
      <c r="CQ2201" t="s">
        <v>169</v>
      </c>
      <c r="CR2201" t="s">
        <v>170</v>
      </c>
      <c r="CS2201">
        <v>0</v>
      </c>
    </row>
    <row r="2202" spans="1:97" x14ac:dyDescent="0.2">
      <c r="A2202">
        <v>2022</v>
      </c>
      <c r="B2202">
        <v>4</v>
      </c>
      <c r="C2202" s="262">
        <v>44661</v>
      </c>
      <c r="D2202">
        <v>433</v>
      </c>
      <c r="E2202">
        <v>453</v>
      </c>
      <c r="F2202">
        <v>46</v>
      </c>
      <c r="G2202" t="s">
        <v>472</v>
      </c>
      <c r="H2202" t="s">
        <v>473</v>
      </c>
      <c r="I2202" t="s">
        <v>201</v>
      </c>
      <c r="J2202">
        <v>4</v>
      </c>
      <c r="K2202">
        <v>2</v>
      </c>
      <c r="L2202">
        <v>175</v>
      </c>
      <c r="M2202">
        <v>162.75</v>
      </c>
      <c r="N2202">
        <v>187.25</v>
      </c>
      <c r="AM2202"/>
      <c r="AN2202"/>
      <c r="AP2202">
        <v>96</v>
      </c>
      <c r="AQ2202">
        <v>150</v>
      </c>
      <c r="AR2202"/>
      <c r="AS2202"/>
      <c r="AV2202">
        <v>400</v>
      </c>
      <c r="BG2202">
        <v>0</v>
      </c>
      <c r="BH2202">
        <v>400</v>
      </c>
      <c r="BK2202">
        <v>160</v>
      </c>
      <c r="BV2202">
        <v>0</v>
      </c>
      <c r="BW2202">
        <v>160</v>
      </c>
      <c r="CG2202">
        <v>0</v>
      </c>
      <c r="CH2202">
        <v>0</v>
      </c>
      <c r="CI2202">
        <v>560</v>
      </c>
      <c r="CJ2202">
        <v>0.02</v>
      </c>
      <c r="CQ2202" t="s">
        <v>169</v>
      </c>
      <c r="CR2202" t="s">
        <v>170</v>
      </c>
      <c r="CS2202">
        <v>0</v>
      </c>
    </row>
    <row r="2203" spans="1:97" x14ac:dyDescent="0.2">
      <c r="A2203">
        <v>2022</v>
      </c>
      <c r="B2203">
        <v>4</v>
      </c>
      <c r="C2203" s="262">
        <v>44661</v>
      </c>
      <c r="D2203">
        <v>415</v>
      </c>
      <c r="E2203">
        <v>655</v>
      </c>
      <c r="F2203">
        <v>47</v>
      </c>
      <c r="G2203" t="s">
        <v>240</v>
      </c>
      <c r="H2203" t="s">
        <v>241</v>
      </c>
      <c r="I2203" t="s">
        <v>201</v>
      </c>
      <c r="J2203">
        <v>3</v>
      </c>
      <c r="K2203">
        <v>1</v>
      </c>
      <c r="L2203">
        <v>148</v>
      </c>
      <c r="M2203">
        <v>137.63999999999999</v>
      </c>
      <c r="N2203">
        <v>158.36000000000001</v>
      </c>
      <c r="Q2203">
        <v>195</v>
      </c>
      <c r="V2203">
        <v>141</v>
      </c>
      <c r="AM2203">
        <v>195</v>
      </c>
      <c r="AN2203">
        <v>141</v>
      </c>
      <c r="AP2203">
        <v>64</v>
      </c>
      <c r="AQ2203">
        <v>169</v>
      </c>
      <c r="AR2203"/>
      <c r="AS2203"/>
      <c r="AW2203">
        <v>3</v>
      </c>
      <c r="AX2203">
        <v>1</v>
      </c>
      <c r="AY2203">
        <v>2</v>
      </c>
      <c r="BG2203">
        <v>0</v>
      </c>
      <c r="BH2203"/>
      <c r="BV2203">
        <v>0</v>
      </c>
      <c r="BW2203"/>
      <c r="CG2203">
        <v>0</v>
      </c>
      <c r="CH2203">
        <v>0</v>
      </c>
      <c r="CI2203"/>
      <c r="CJ2203">
        <v>0.02</v>
      </c>
      <c r="CQ2203" t="s">
        <v>169</v>
      </c>
      <c r="CR2203" t="s">
        <v>179</v>
      </c>
      <c r="CS2203">
        <v>0</v>
      </c>
    </row>
    <row r="2204" spans="1:97" x14ac:dyDescent="0.2">
      <c r="A2204">
        <v>2022</v>
      </c>
      <c r="B2204">
        <v>4</v>
      </c>
      <c r="C2204" s="262">
        <v>44661</v>
      </c>
      <c r="D2204">
        <v>415</v>
      </c>
      <c r="E2204">
        <v>656</v>
      </c>
      <c r="F2204">
        <v>47</v>
      </c>
      <c r="G2204" t="s">
        <v>287</v>
      </c>
      <c r="H2204" t="s">
        <v>288</v>
      </c>
      <c r="I2204" t="s">
        <v>201</v>
      </c>
      <c r="J2204">
        <v>3</v>
      </c>
      <c r="K2204">
        <v>1</v>
      </c>
      <c r="L2204">
        <v>148</v>
      </c>
      <c r="M2204">
        <v>137.63999999999999</v>
      </c>
      <c r="N2204">
        <v>158.36000000000001</v>
      </c>
      <c r="Q2204">
        <v>195</v>
      </c>
      <c r="V2204">
        <v>141</v>
      </c>
      <c r="AM2204">
        <v>195</v>
      </c>
      <c r="AN2204">
        <v>141</v>
      </c>
      <c r="AP2204">
        <v>64</v>
      </c>
      <c r="AQ2204">
        <v>169</v>
      </c>
      <c r="AR2204"/>
      <c r="AS2204"/>
      <c r="BG2204">
        <v>0</v>
      </c>
      <c r="BH2204"/>
      <c r="BV2204">
        <v>0</v>
      </c>
      <c r="BW2204"/>
      <c r="CG2204">
        <v>0</v>
      </c>
      <c r="CH2204">
        <v>0</v>
      </c>
      <c r="CI2204"/>
      <c r="CJ2204">
        <v>0.02</v>
      </c>
      <c r="CQ2204" t="s">
        <v>169</v>
      </c>
      <c r="CR2204" t="s">
        <v>179</v>
      </c>
      <c r="CS2204">
        <v>0</v>
      </c>
    </row>
    <row r="2205" spans="1:97" x14ac:dyDescent="0.2">
      <c r="A2205">
        <v>2022</v>
      </c>
      <c r="B2205">
        <v>4</v>
      </c>
      <c r="C2205" s="262">
        <v>44661</v>
      </c>
      <c r="D2205">
        <v>415</v>
      </c>
      <c r="E2205">
        <v>657</v>
      </c>
      <c r="F2205">
        <v>47</v>
      </c>
      <c r="G2205" t="s">
        <v>289</v>
      </c>
      <c r="H2205" t="s">
        <v>290</v>
      </c>
      <c r="I2205" t="s">
        <v>201</v>
      </c>
      <c r="J2205">
        <v>3</v>
      </c>
      <c r="K2205">
        <v>1</v>
      </c>
      <c r="L2205">
        <v>90</v>
      </c>
      <c r="M2205">
        <v>83.7</v>
      </c>
      <c r="N2205">
        <v>96.3</v>
      </c>
      <c r="Q2205">
        <v>127</v>
      </c>
      <c r="V2205">
        <v>120</v>
      </c>
      <c r="AM2205">
        <v>127</v>
      </c>
      <c r="AN2205">
        <v>120</v>
      </c>
      <c r="AP2205">
        <v>64</v>
      </c>
      <c r="AQ2205">
        <v>169</v>
      </c>
      <c r="AR2205"/>
      <c r="AS2205"/>
      <c r="AW2205">
        <v>4</v>
      </c>
      <c r="AX2205">
        <v>1</v>
      </c>
      <c r="AY2205">
        <v>1</v>
      </c>
      <c r="AZ2205">
        <v>1</v>
      </c>
      <c r="BG2205">
        <v>0</v>
      </c>
      <c r="BH2205"/>
      <c r="BV2205">
        <v>0</v>
      </c>
      <c r="BW2205"/>
      <c r="CG2205">
        <v>0</v>
      </c>
      <c r="CH2205">
        <v>0</v>
      </c>
      <c r="CI2205"/>
      <c r="CJ2205">
        <v>0.02</v>
      </c>
      <c r="CQ2205" t="s">
        <v>169</v>
      </c>
      <c r="CR2205" t="s">
        <v>179</v>
      </c>
      <c r="CS2205">
        <v>0</v>
      </c>
    </row>
    <row r="2206" spans="1:97" x14ac:dyDescent="0.2">
      <c r="A2206">
        <v>2022</v>
      </c>
      <c r="B2206">
        <v>4</v>
      </c>
      <c r="C2206" s="262">
        <v>44661</v>
      </c>
      <c r="D2206">
        <v>415</v>
      </c>
      <c r="E2206">
        <v>658</v>
      </c>
      <c r="F2206">
        <v>47</v>
      </c>
      <c r="G2206" t="s">
        <v>242</v>
      </c>
      <c r="H2206" t="s">
        <v>243</v>
      </c>
      <c r="I2206" t="s">
        <v>201</v>
      </c>
      <c r="J2206">
        <v>3</v>
      </c>
      <c r="K2206">
        <v>1</v>
      </c>
      <c r="L2206">
        <v>90</v>
      </c>
      <c r="M2206">
        <v>83.7</v>
      </c>
      <c r="N2206">
        <v>96.3</v>
      </c>
      <c r="Q2206">
        <v>127</v>
      </c>
      <c r="V2206">
        <v>120</v>
      </c>
      <c r="AM2206">
        <v>127</v>
      </c>
      <c r="AN2206">
        <v>120</v>
      </c>
      <c r="AP2206">
        <v>64</v>
      </c>
      <c r="AQ2206">
        <v>169</v>
      </c>
      <c r="AR2206"/>
      <c r="AS2206"/>
      <c r="BG2206">
        <v>0</v>
      </c>
      <c r="BH2206"/>
      <c r="BV2206">
        <v>0</v>
      </c>
      <c r="BW2206"/>
      <c r="CG2206">
        <v>0</v>
      </c>
      <c r="CH2206">
        <v>0</v>
      </c>
      <c r="CI2206"/>
      <c r="CJ2206">
        <v>0.02</v>
      </c>
      <c r="CQ2206" t="s">
        <v>169</v>
      </c>
      <c r="CR2206" t="s">
        <v>179</v>
      </c>
      <c r="CS2206">
        <v>0</v>
      </c>
    </row>
    <row r="2207" spans="1:97" x14ac:dyDescent="0.2">
      <c r="A2207">
        <v>2022</v>
      </c>
      <c r="B2207">
        <v>4</v>
      </c>
      <c r="C2207" s="262">
        <v>44661</v>
      </c>
      <c r="D2207">
        <v>4</v>
      </c>
      <c r="E2207">
        <v>11</v>
      </c>
      <c r="F2207">
        <v>48</v>
      </c>
      <c r="G2207" t="s">
        <v>244</v>
      </c>
      <c r="H2207" t="s">
        <v>245</v>
      </c>
      <c r="I2207" t="s">
        <v>201</v>
      </c>
      <c r="J2207">
        <v>2</v>
      </c>
      <c r="K2207">
        <v>2</v>
      </c>
      <c r="L2207">
        <v>212</v>
      </c>
      <c r="M2207">
        <v>197.16</v>
      </c>
      <c r="N2207">
        <v>226.84</v>
      </c>
      <c r="Q2207">
        <v>324</v>
      </c>
      <c r="V2207">
        <v>222</v>
      </c>
      <c r="AC2207">
        <v>319</v>
      </c>
      <c r="AD2207">
        <v>327</v>
      </c>
      <c r="AE2207">
        <v>285</v>
      </c>
      <c r="AH2207">
        <v>210</v>
      </c>
      <c r="AI2207">
        <v>216</v>
      </c>
      <c r="AJ2207">
        <v>211</v>
      </c>
      <c r="AM2207">
        <v>313.75</v>
      </c>
      <c r="AN2207">
        <v>214.75</v>
      </c>
      <c r="AP2207">
        <v>48</v>
      </c>
      <c r="AQ2207">
        <v>195</v>
      </c>
      <c r="AR2207"/>
      <c r="AS2207"/>
      <c r="AW2207">
        <v>4</v>
      </c>
      <c r="AX2207">
        <v>4</v>
      </c>
      <c r="AY2207">
        <v>2</v>
      </c>
      <c r="BG2207">
        <v>0</v>
      </c>
      <c r="BH2207"/>
      <c r="BV2207">
        <v>0</v>
      </c>
      <c r="BW2207"/>
      <c r="CG2207">
        <v>0</v>
      </c>
      <c r="CH2207">
        <v>0</v>
      </c>
      <c r="CI2207"/>
      <c r="CJ2207">
        <v>0.02</v>
      </c>
      <c r="CQ2207" t="s">
        <v>169</v>
      </c>
      <c r="CR2207" t="s">
        <v>238</v>
      </c>
      <c r="CS2207">
        <v>0</v>
      </c>
    </row>
    <row r="2208" spans="1:97" x14ac:dyDescent="0.2">
      <c r="A2208">
        <v>2022</v>
      </c>
      <c r="B2208">
        <v>4</v>
      </c>
      <c r="C2208" s="262">
        <v>44661</v>
      </c>
      <c r="D2208">
        <v>4</v>
      </c>
      <c r="E2208">
        <v>12</v>
      </c>
      <c r="F2208">
        <v>48</v>
      </c>
      <c r="G2208" t="s">
        <v>236</v>
      </c>
      <c r="H2208" t="s">
        <v>237</v>
      </c>
      <c r="I2208" t="s">
        <v>201</v>
      </c>
      <c r="J2208">
        <v>2</v>
      </c>
      <c r="K2208">
        <v>2</v>
      </c>
      <c r="L2208">
        <v>212</v>
      </c>
      <c r="M2208">
        <v>197.16</v>
      </c>
      <c r="N2208">
        <v>226.84</v>
      </c>
      <c r="Q2208">
        <v>277</v>
      </c>
      <c r="V2208">
        <v>215</v>
      </c>
      <c r="AC2208">
        <v>324</v>
      </c>
      <c r="AD2208">
        <v>333</v>
      </c>
      <c r="AE2208">
        <v>291</v>
      </c>
      <c r="AH2208">
        <v>215</v>
      </c>
      <c r="AI2208">
        <v>221</v>
      </c>
      <c r="AJ2208">
        <v>213</v>
      </c>
      <c r="AL2208">
        <v>134</v>
      </c>
      <c r="AM2208">
        <v>306.25</v>
      </c>
      <c r="AN2208">
        <v>216</v>
      </c>
      <c r="AP2208">
        <v>48</v>
      </c>
      <c r="AQ2208">
        <v>195</v>
      </c>
      <c r="AR2208">
        <v>13.432835820895519</v>
      </c>
      <c r="AS2208">
        <v>13.432835820895519</v>
      </c>
      <c r="AW2208">
        <v>3</v>
      </c>
      <c r="AX2208">
        <v>2</v>
      </c>
      <c r="AY2208">
        <v>5</v>
      </c>
      <c r="BG2208">
        <v>0</v>
      </c>
      <c r="BH2208"/>
      <c r="BV2208">
        <v>0</v>
      </c>
      <c r="BW2208"/>
      <c r="CG2208">
        <v>0</v>
      </c>
      <c r="CH2208">
        <v>0</v>
      </c>
      <c r="CI2208"/>
      <c r="CJ2208">
        <v>0.02</v>
      </c>
      <c r="CQ2208" t="s">
        <v>169</v>
      </c>
      <c r="CR2208" t="s">
        <v>238</v>
      </c>
      <c r="CS2208">
        <v>0</v>
      </c>
    </row>
    <row r="2209" spans="1:97" x14ac:dyDescent="0.2">
      <c r="A2209">
        <v>2022</v>
      </c>
      <c r="B2209">
        <v>4</v>
      </c>
      <c r="C2209" s="262">
        <v>44661</v>
      </c>
      <c r="D2209">
        <v>334</v>
      </c>
      <c r="E2209">
        <v>254</v>
      </c>
      <c r="F2209">
        <v>49</v>
      </c>
      <c r="G2209" t="s">
        <v>200</v>
      </c>
      <c r="H2209" t="s">
        <v>168</v>
      </c>
      <c r="I2209" t="s">
        <v>201</v>
      </c>
      <c r="J2209">
        <v>4</v>
      </c>
      <c r="K2209">
        <v>2</v>
      </c>
      <c r="L2209">
        <v>203</v>
      </c>
      <c r="M2209">
        <v>188.79</v>
      </c>
      <c r="N2209">
        <v>217.21</v>
      </c>
      <c r="AM2209"/>
      <c r="AN2209"/>
      <c r="AP2209">
        <v>94</v>
      </c>
      <c r="AQ2209">
        <v>153</v>
      </c>
      <c r="AR2209"/>
      <c r="AS2209"/>
      <c r="AV2209">
        <v>1620</v>
      </c>
      <c r="AW2209">
        <v>4</v>
      </c>
      <c r="AX2209">
        <v>2</v>
      </c>
      <c r="AY2209">
        <v>1</v>
      </c>
      <c r="AZ2209">
        <v>1</v>
      </c>
      <c r="BG2209">
        <v>0</v>
      </c>
      <c r="BH2209">
        <v>1620</v>
      </c>
      <c r="BV2209">
        <v>0</v>
      </c>
      <c r="BW2209"/>
      <c r="CG2209">
        <v>0</v>
      </c>
      <c r="CH2209">
        <v>0</v>
      </c>
      <c r="CI2209"/>
      <c r="CJ2209">
        <v>0.02</v>
      </c>
      <c r="CQ2209" t="s">
        <v>169</v>
      </c>
      <c r="CR2209" t="s">
        <v>170</v>
      </c>
      <c r="CS2209">
        <v>0</v>
      </c>
    </row>
    <row r="2210" spans="1:97" x14ac:dyDescent="0.2">
      <c r="A2210">
        <v>2022</v>
      </c>
      <c r="B2210">
        <v>4</v>
      </c>
      <c r="C2210" s="262">
        <v>44662</v>
      </c>
      <c r="D2210">
        <v>382</v>
      </c>
      <c r="E2210">
        <v>449</v>
      </c>
      <c r="F2210">
        <v>2</v>
      </c>
      <c r="G2210" t="s">
        <v>299</v>
      </c>
      <c r="H2210" t="s">
        <v>300</v>
      </c>
      <c r="I2210" t="s">
        <v>160</v>
      </c>
      <c r="J2210">
        <v>3</v>
      </c>
      <c r="K2210">
        <v>1</v>
      </c>
      <c r="L2210">
        <v>46</v>
      </c>
      <c r="M2210">
        <v>40.985999999999997</v>
      </c>
      <c r="N2210">
        <v>50.048000000000002</v>
      </c>
      <c r="O2210">
        <v>83</v>
      </c>
      <c r="P2210">
        <v>85</v>
      </c>
      <c r="Q2210">
        <v>77</v>
      </c>
      <c r="R2210">
        <v>80</v>
      </c>
      <c r="S2210">
        <v>65</v>
      </c>
      <c r="T2210">
        <v>44</v>
      </c>
      <c r="U2210">
        <v>39</v>
      </c>
      <c r="V2210">
        <v>37</v>
      </c>
      <c r="W2210">
        <v>47</v>
      </c>
      <c r="X2210">
        <v>40</v>
      </c>
      <c r="Y2210">
        <v>90</v>
      </c>
      <c r="Z2210">
        <v>89</v>
      </c>
      <c r="AA2210">
        <v>65</v>
      </c>
      <c r="AB2210">
        <v>56</v>
      </c>
      <c r="AC2210">
        <v>61</v>
      </c>
      <c r="AD2210">
        <v>68</v>
      </c>
      <c r="AE2210">
        <v>72</v>
      </c>
      <c r="AF2210">
        <v>39</v>
      </c>
      <c r="AG2210">
        <v>43</v>
      </c>
      <c r="AH2210">
        <v>45</v>
      </c>
      <c r="AI2210">
        <v>48</v>
      </c>
      <c r="AJ2210">
        <v>46</v>
      </c>
      <c r="AK2210">
        <v>86</v>
      </c>
      <c r="AL2210">
        <v>94</v>
      </c>
      <c r="AM2210">
        <v>71.2</v>
      </c>
      <c r="AN2210">
        <v>42.8</v>
      </c>
      <c r="AP2210">
        <v>112</v>
      </c>
      <c r="AQ2210">
        <v>96</v>
      </c>
      <c r="AR2210">
        <v>13.48314606741573</v>
      </c>
      <c r="AS2210">
        <v>13.48314606741573</v>
      </c>
      <c r="AV2210">
        <v>1350</v>
      </c>
      <c r="AW2210">
        <v>8</v>
      </c>
      <c r="AX2210">
        <v>8</v>
      </c>
      <c r="AY2210">
        <v>6</v>
      </c>
      <c r="BG2210">
        <v>0</v>
      </c>
      <c r="BH2210">
        <v>1350</v>
      </c>
      <c r="BK2210">
        <v>630</v>
      </c>
      <c r="BL2210">
        <v>3</v>
      </c>
      <c r="BM2210">
        <v>6</v>
      </c>
      <c r="BN2210">
        <v>5</v>
      </c>
      <c r="BV2210">
        <v>0</v>
      </c>
      <c r="BW2210">
        <v>630</v>
      </c>
      <c r="BX2210">
        <v>11</v>
      </c>
      <c r="BY2210">
        <v>14</v>
      </c>
      <c r="BZ2210">
        <v>11</v>
      </c>
      <c r="CG2210">
        <v>0</v>
      </c>
      <c r="CH2210">
        <v>0</v>
      </c>
      <c r="CI2210">
        <v>1980</v>
      </c>
      <c r="CJ2210">
        <v>1.4999999999999999E-2</v>
      </c>
      <c r="CQ2210" t="s">
        <v>174</v>
      </c>
      <c r="CR2210" t="s">
        <v>175</v>
      </c>
      <c r="CS2210">
        <v>0</v>
      </c>
    </row>
    <row r="2211" spans="1:97" x14ac:dyDescent="0.2">
      <c r="A2211">
        <v>2022</v>
      </c>
      <c r="B2211">
        <v>4</v>
      </c>
      <c r="C2211" s="262">
        <v>44662</v>
      </c>
      <c r="D2211">
        <v>414</v>
      </c>
      <c r="E2211">
        <v>649</v>
      </c>
      <c r="F2211">
        <v>2</v>
      </c>
      <c r="G2211" t="s">
        <v>207</v>
      </c>
      <c r="H2211" t="s">
        <v>208</v>
      </c>
      <c r="I2211" t="s">
        <v>160</v>
      </c>
      <c r="J2211">
        <v>6</v>
      </c>
      <c r="K2211">
        <v>2</v>
      </c>
      <c r="L2211">
        <v>143</v>
      </c>
      <c r="M2211">
        <v>132.99</v>
      </c>
      <c r="N2211">
        <v>153.01</v>
      </c>
      <c r="S2211">
        <v>145</v>
      </c>
      <c r="X2211">
        <v>131</v>
      </c>
      <c r="AM2211">
        <v>145</v>
      </c>
      <c r="AN2211">
        <v>131</v>
      </c>
      <c r="AP2211">
        <v>150</v>
      </c>
      <c r="AQ2211">
        <v>144</v>
      </c>
      <c r="AR2211"/>
      <c r="AS2211"/>
      <c r="AW2211">
        <v>4</v>
      </c>
      <c r="AX2211">
        <v>4</v>
      </c>
      <c r="BG2211">
        <v>0</v>
      </c>
      <c r="BH2211"/>
      <c r="BK2211">
        <v>580</v>
      </c>
      <c r="BL2211">
        <v>1</v>
      </c>
      <c r="BM2211">
        <v>1</v>
      </c>
      <c r="BN2211">
        <v>4</v>
      </c>
      <c r="BV2211">
        <v>0</v>
      </c>
      <c r="BW2211">
        <v>580</v>
      </c>
      <c r="BX2211">
        <v>2</v>
      </c>
      <c r="BY2211">
        <v>2</v>
      </c>
      <c r="CG2211">
        <v>0</v>
      </c>
      <c r="CH2211">
        <v>0</v>
      </c>
      <c r="CI2211"/>
      <c r="CJ2211">
        <v>1.4999999999999999E-2</v>
      </c>
      <c r="CQ2211" t="s">
        <v>161</v>
      </c>
      <c r="CR2211" t="s">
        <v>162</v>
      </c>
      <c r="CS2211">
        <v>0</v>
      </c>
    </row>
    <row r="2212" spans="1:97" x14ac:dyDescent="0.2">
      <c r="A2212">
        <v>2022</v>
      </c>
      <c r="B2212">
        <v>4</v>
      </c>
      <c r="C2212" s="262">
        <v>44662</v>
      </c>
      <c r="D2212">
        <v>414</v>
      </c>
      <c r="E2212">
        <v>650</v>
      </c>
      <c r="F2212">
        <v>2</v>
      </c>
      <c r="G2212" t="s">
        <v>209</v>
      </c>
      <c r="H2212" t="s">
        <v>210</v>
      </c>
      <c r="I2212" t="s">
        <v>160</v>
      </c>
      <c r="J2212">
        <v>6</v>
      </c>
      <c r="K2212">
        <v>2</v>
      </c>
      <c r="L2212">
        <v>131</v>
      </c>
      <c r="M2212">
        <v>121.83</v>
      </c>
      <c r="N2212">
        <v>140.16999999999999</v>
      </c>
      <c r="S2212">
        <v>160</v>
      </c>
      <c r="X2212">
        <v>137</v>
      </c>
      <c r="AM2212">
        <v>160</v>
      </c>
      <c r="AN2212">
        <v>137</v>
      </c>
      <c r="AP2212">
        <v>150</v>
      </c>
      <c r="AQ2212">
        <v>144</v>
      </c>
      <c r="AR2212"/>
      <c r="AS2212"/>
      <c r="AW2212">
        <v>3</v>
      </c>
      <c r="AX2212">
        <v>4</v>
      </c>
      <c r="BG2212">
        <v>0</v>
      </c>
      <c r="BH2212"/>
      <c r="BK2212">
        <v>580</v>
      </c>
      <c r="BL2212">
        <v>3</v>
      </c>
      <c r="BM2212">
        <v>2</v>
      </c>
      <c r="BN2212">
        <v>3</v>
      </c>
      <c r="BV2212">
        <v>0</v>
      </c>
      <c r="BW2212">
        <v>580</v>
      </c>
      <c r="BX2212">
        <v>3</v>
      </c>
      <c r="BY2212">
        <v>3</v>
      </c>
      <c r="CG2212">
        <v>0</v>
      </c>
      <c r="CH2212">
        <v>0</v>
      </c>
      <c r="CI2212"/>
      <c r="CJ2212">
        <v>1.4999999999999999E-2</v>
      </c>
      <c r="CQ2212" t="s">
        <v>161</v>
      </c>
      <c r="CR2212" t="s">
        <v>162</v>
      </c>
      <c r="CS2212">
        <v>0</v>
      </c>
    </row>
    <row r="2213" spans="1:97" x14ac:dyDescent="0.2">
      <c r="A2213">
        <v>2022</v>
      </c>
      <c r="B2213">
        <v>4</v>
      </c>
      <c r="C2213" s="262">
        <v>44662</v>
      </c>
      <c r="D2213">
        <v>137</v>
      </c>
      <c r="E2213">
        <v>273</v>
      </c>
      <c r="F2213">
        <v>3</v>
      </c>
      <c r="G2213" t="s">
        <v>163</v>
      </c>
      <c r="H2213" t="s">
        <v>164</v>
      </c>
      <c r="I2213" t="s">
        <v>160</v>
      </c>
      <c r="J2213">
        <v>3</v>
      </c>
      <c r="K2213">
        <v>2</v>
      </c>
      <c r="L2213">
        <v>564</v>
      </c>
      <c r="M2213">
        <v>524.52</v>
      </c>
      <c r="N2213">
        <v>603.48</v>
      </c>
      <c r="R2213">
        <v>725</v>
      </c>
      <c r="S2213">
        <v>812</v>
      </c>
      <c r="W2213">
        <v>590</v>
      </c>
      <c r="X2213">
        <v>589</v>
      </c>
      <c r="AA2213">
        <v>715</v>
      </c>
      <c r="AB2213">
        <v>693</v>
      </c>
      <c r="AC2213">
        <v>686</v>
      </c>
      <c r="AD2213">
        <v>711</v>
      </c>
      <c r="AE2213">
        <v>694</v>
      </c>
      <c r="AF2213">
        <v>585</v>
      </c>
      <c r="AG2213">
        <v>602</v>
      </c>
      <c r="AH2213">
        <v>589</v>
      </c>
      <c r="AI2213">
        <v>580</v>
      </c>
      <c r="AJ2213">
        <v>600</v>
      </c>
      <c r="AM2213">
        <v>719.42857142857144</v>
      </c>
      <c r="AN2213">
        <v>590.71428571428567</v>
      </c>
      <c r="AP2213">
        <v>93</v>
      </c>
      <c r="AQ2213">
        <v>116</v>
      </c>
      <c r="AR2213"/>
      <c r="AS2213"/>
      <c r="BG2213">
        <v>0</v>
      </c>
      <c r="BH2213"/>
      <c r="BV2213">
        <v>0</v>
      </c>
      <c r="BW2213"/>
      <c r="CG2213">
        <v>0</v>
      </c>
      <c r="CH2213">
        <v>0</v>
      </c>
      <c r="CI2213"/>
      <c r="CJ2213">
        <v>1.4999999999999999E-2</v>
      </c>
      <c r="CQ2213" t="s">
        <v>165</v>
      </c>
      <c r="CS2213">
        <v>0</v>
      </c>
    </row>
    <row r="2214" spans="1:97" x14ac:dyDescent="0.2">
      <c r="A2214">
        <v>2022</v>
      </c>
      <c r="B2214">
        <v>4</v>
      </c>
      <c r="C2214" s="262">
        <v>44662</v>
      </c>
      <c r="D2214">
        <v>377</v>
      </c>
      <c r="E2214">
        <v>439</v>
      </c>
      <c r="F2214">
        <v>3</v>
      </c>
      <c r="G2214" t="s">
        <v>202</v>
      </c>
      <c r="H2214" t="s">
        <v>203</v>
      </c>
      <c r="I2214" t="s">
        <v>160</v>
      </c>
      <c r="J2214">
        <v>4</v>
      </c>
      <c r="K2214">
        <v>1</v>
      </c>
      <c r="L2214">
        <v>343</v>
      </c>
      <c r="M2214">
        <v>308.7</v>
      </c>
      <c r="N2214">
        <v>377.3</v>
      </c>
      <c r="O2214">
        <v>396</v>
      </c>
      <c r="P2214">
        <v>389</v>
      </c>
      <c r="Q2214">
        <v>394</v>
      </c>
      <c r="R2214">
        <v>390</v>
      </c>
      <c r="S2214">
        <v>382</v>
      </c>
      <c r="T2214">
        <v>345</v>
      </c>
      <c r="U2214">
        <v>345</v>
      </c>
      <c r="V2214">
        <v>343</v>
      </c>
      <c r="W2214">
        <v>336</v>
      </c>
      <c r="X2214">
        <v>340</v>
      </c>
      <c r="Y2214">
        <v>297</v>
      </c>
      <c r="Z2214">
        <v>298</v>
      </c>
      <c r="AA2214">
        <v>390</v>
      </c>
      <c r="AB2214">
        <v>373</v>
      </c>
      <c r="AF2214">
        <v>342</v>
      </c>
      <c r="AG2214">
        <v>324</v>
      </c>
      <c r="AK2214">
        <v>314</v>
      </c>
      <c r="AM2214">
        <v>387.71428571428572</v>
      </c>
      <c r="AN2214">
        <v>339.28571428571428</v>
      </c>
      <c r="AP2214">
        <v>45</v>
      </c>
      <c r="AQ2214">
        <v>320</v>
      </c>
      <c r="AR2214">
        <v>2.9702970297029698</v>
      </c>
      <c r="AS2214">
        <v>2.9702970297029698</v>
      </c>
      <c r="AV2214">
        <v>360</v>
      </c>
      <c r="AW2214">
        <v>3</v>
      </c>
      <c r="AX2214">
        <v>2</v>
      </c>
      <c r="AY2214">
        <v>4</v>
      </c>
      <c r="AZ2214">
        <v>1</v>
      </c>
      <c r="BG2214">
        <v>0</v>
      </c>
      <c r="BH2214">
        <v>360</v>
      </c>
      <c r="BL2214">
        <v>2</v>
      </c>
      <c r="BM2214">
        <v>1</v>
      </c>
      <c r="BN2214">
        <v>2</v>
      </c>
      <c r="BV2214">
        <v>0</v>
      </c>
      <c r="BW2214"/>
      <c r="BX2214">
        <v>5</v>
      </c>
      <c r="BY2214">
        <v>3</v>
      </c>
      <c r="BZ2214">
        <v>6</v>
      </c>
      <c r="CG2214">
        <v>0</v>
      </c>
      <c r="CH2214">
        <v>0</v>
      </c>
      <c r="CI2214"/>
      <c r="CJ2214">
        <v>1.4999999999999999E-2</v>
      </c>
      <c r="CQ2214" t="s">
        <v>169</v>
      </c>
      <c r="CR2214" t="s">
        <v>179</v>
      </c>
      <c r="CS2214">
        <v>0</v>
      </c>
    </row>
    <row r="2215" spans="1:97" x14ac:dyDescent="0.2">
      <c r="A2215">
        <v>2022</v>
      </c>
      <c r="B2215">
        <v>4</v>
      </c>
      <c r="C2215" s="262">
        <v>44662</v>
      </c>
      <c r="D2215">
        <v>137</v>
      </c>
      <c r="E2215">
        <v>168</v>
      </c>
      <c r="F2215">
        <v>4</v>
      </c>
      <c r="G2215" t="s">
        <v>166</v>
      </c>
      <c r="H2215" t="s">
        <v>211</v>
      </c>
      <c r="I2215" t="s">
        <v>160</v>
      </c>
      <c r="J2215">
        <v>3</v>
      </c>
      <c r="K2215">
        <v>2</v>
      </c>
      <c r="L2215">
        <v>619</v>
      </c>
      <c r="M2215">
        <v>575.66999999999996</v>
      </c>
      <c r="N2215">
        <v>662.33</v>
      </c>
      <c r="AM2215"/>
      <c r="AN2215"/>
      <c r="AP2215">
        <v>90</v>
      </c>
      <c r="AQ2215">
        <v>116</v>
      </c>
      <c r="AR2215"/>
      <c r="AS2215"/>
      <c r="BG2215">
        <v>0</v>
      </c>
      <c r="BH2215"/>
      <c r="BV2215">
        <v>0</v>
      </c>
      <c r="BW2215"/>
      <c r="CG2215">
        <v>0</v>
      </c>
      <c r="CH2215">
        <v>0</v>
      </c>
      <c r="CI2215"/>
      <c r="CJ2215">
        <v>1.4999999999999999E-2</v>
      </c>
      <c r="CQ2215" t="s">
        <v>165</v>
      </c>
      <c r="CS2215">
        <v>0</v>
      </c>
    </row>
    <row r="2216" spans="1:97" x14ac:dyDescent="0.2">
      <c r="A2216">
        <v>2022</v>
      </c>
      <c r="B2216">
        <v>4</v>
      </c>
      <c r="C2216" s="262">
        <v>44662</v>
      </c>
      <c r="D2216">
        <v>376</v>
      </c>
      <c r="E2216">
        <v>438</v>
      </c>
      <c r="F2216">
        <v>4</v>
      </c>
      <c r="G2216" t="s">
        <v>197</v>
      </c>
      <c r="H2216" t="s">
        <v>198</v>
      </c>
      <c r="I2216" t="s">
        <v>160</v>
      </c>
      <c r="J2216">
        <v>3</v>
      </c>
      <c r="K2216">
        <v>2</v>
      </c>
      <c r="L2216">
        <v>335</v>
      </c>
      <c r="M2216">
        <v>315.23500000000001</v>
      </c>
      <c r="N2216">
        <v>358.78500000000003</v>
      </c>
      <c r="Y2216">
        <v>133</v>
      </c>
      <c r="Z2216">
        <v>134</v>
      </c>
      <c r="AK2216">
        <v>152</v>
      </c>
      <c r="AL2216">
        <v>154</v>
      </c>
      <c r="AM2216"/>
      <c r="AN2216"/>
      <c r="AP2216">
        <v>75</v>
      </c>
      <c r="AQ2216">
        <v>144</v>
      </c>
      <c r="AR2216">
        <v>8.3916083916083917</v>
      </c>
      <c r="AS2216">
        <v>8.3916083916083917</v>
      </c>
      <c r="AV2216">
        <v>696</v>
      </c>
      <c r="AW2216">
        <v>10</v>
      </c>
      <c r="AX2216">
        <v>10</v>
      </c>
      <c r="AY2216">
        <v>12</v>
      </c>
      <c r="BG2216">
        <v>0</v>
      </c>
      <c r="BH2216">
        <v>696</v>
      </c>
      <c r="BK2216">
        <v>528</v>
      </c>
      <c r="BL2216">
        <v>2</v>
      </c>
      <c r="BM2216">
        <v>5</v>
      </c>
      <c r="BN2216">
        <v>4</v>
      </c>
      <c r="BV2216">
        <v>0</v>
      </c>
      <c r="BW2216">
        <v>528</v>
      </c>
      <c r="BX2216">
        <v>6</v>
      </c>
      <c r="BY2216">
        <v>7</v>
      </c>
      <c r="BZ2216">
        <v>8</v>
      </c>
      <c r="CG2216">
        <v>0</v>
      </c>
      <c r="CH2216">
        <v>0</v>
      </c>
      <c r="CI2216">
        <v>1224</v>
      </c>
      <c r="CJ2216">
        <v>1.4999999999999999E-2</v>
      </c>
      <c r="CQ2216" t="s">
        <v>174</v>
      </c>
      <c r="CR2216" t="s">
        <v>175</v>
      </c>
      <c r="CS2216">
        <v>0</v>
      </c>
    </row>
    <row r="2217" spans="1:97" x14ac:dyDescent="0.2">
      <c r="A2217">
        <v>2022</v>
      </c>
      <c r="B2217">
        <v>4</v>
      </c>
      <c r="C2217" s="262">
        <v>44662</v>
      </c>
      <c r="D2217">
        <v>414</v>
      </c>
      <c r="E2217">
        <v>650</v>
      </c>
      <c r="F2217">
        <v>4</v>
      </c>
      <c r="G2217" t="s">
        <v>209</v>
      </c>
      <c r="H2217" t="s">
        <v>210</v>
      </c>
      <c r="I2217" t="s">
        <v>160</v>
      </c>
      <c r="J2217">
        <v>6</v>
      </c>
      <c r="K2217">
        <v>2</v>
      </c>
      <c r="L2217">
        <v>131</v>
      </c>
      <c r="M2217">
        <v>121.83</v>
      </c>
      <c r="N2217">
        <v>140.16999999999999</v>
      </c>
      <c r="AM2217"/>
      <c r="AN2217"/>
      <c r="AP2217">
        <v>150</v>
      </c>
      <c r="AQ2217">
        <v>144</v>
      </c>
      <c r="AR2217"/>
      <c r="AS2217"/>
      <c r="BG2217">
        <v>0</v>
      </c>
      <c r="BH2217"/>
      <c r="BV2217">
        <v>0</v>
      </c>
      <c r="BW2217"/>
      <c r="CG2217">
        <v>0</v>
      </c>
      <c r="CH2217">
        <v>0</v>
      </c>
      <c r="CI2217"/>
      <c r="CJ2217">
        <v>1.4999999999999999E-2</v>
      </c>
      <c r="CQ2217" t="s">
        <v>161</v>
      </c>
      <c r="CR2217" t="s">
        <v>162</v>
      </c>
      <c r="CS2217">
        <v>0</v>
      </c>
    </row>
    <row r="2218" spans="1:97" x14ac:dyDescent="0.2">
      <c r="A2218">
        <v>2022</v>
      </c>
      <c r="B2218">
        <v>4</v>
      </c>
      <c r="C2218" s="262">
        <v>44662</v>
      </c>
      <c r="D2218">
        <v>425</v>
      </c>
      <c r="E2218">
        <v>674</v>
      </c>
      <c r="F2218">
        <v>4</v>
      </c>
      <c r="G2218" t="s">
        <v>219</v>
      </c>
      <c r="H2218" t="s">
        <v>220</v>
      </c>
      <c r="I2218" t="s">
        <v>221</v>
      </c>
      <c r="J2218">
        <v>2</v>
      </c>
      <c r="K2218">
        <v>1</v>
      </c>
      <c r="L2218">
        <v>256</v>
      </c>
      <c r="M2218">
        <v>240.89599999999999</v>
      </c>
      <c r="N2218">
        <v>274.17599999999999</v>
      </c>
      <c r="AM2218"/>
      <c r="AN2218"/>
      <c r="AP2218">
        <v>60</v>
      </c>
      <c r="AQ2218">
        <v>120</v>
      </c>
      <c r="AR2218"/>
      <c r="AS2218"/>
      <c r="BG2218">
        <v>0</v>
      </c>
      <c r="BH2218"/>
      <c r="BK2218">
        <v>100</v>
      </c>
      <c r="BV2218">
        <v>0</v>
      </c>
      <c r="BW2218">
        <v>100</v>
      </c>
      <c r="CG2218">
        <v>0</v>
      </c>
      <c r="CH2218">
        <v>0</v>
      </c>
      <c r="CI2218"/>
      <c r="CJ2218">
        <v>1.4999999999999999E-2</v>
      </c>
      <c r="CQ2218" t="s">
        <v>174</v>
      </c>
      <c r="CR2218" t="s">
        <v>222</v>
      </c>
      <c r="CS2218">
        <v>0</v>
      </c>
    </row>
    <row r="2219" spans="1:97" x14ac:dyDescent="0.2">
      <c r="A2219">
        <v>2022</v>
      </c>
      <c r="B2219">
        <v>4</v>
      </c>
      <c r="C2219" s="262">
        <v>44662</v>
      </c>
      <c r="D2219">
        <v>142</v>
      </c>
      <c r="E2219">
        <v>280</v>
      </c>
      <c r="F2219">
        <v>5</v>
      </c>
      <c r="G2219" t="s">
        <v>319</v>
      </c>
      <c r="H2219" t="s">
        <v>320</v>
      </c>
      <c r="I2219" t="s">
        <v>160</v>
      </c>
      <c r="J2219">
        <v>3</v>
      </c>
      <c r="K2219">
        <v>2</v>
      </c>
      <c r="L2219">
        <v>323</v>
      </c>
      <c r="M2219">
        <v>300.39</v>
      </c>
      <c r="N2219">
        <v>345.61</v>
      </c>
      <c r="AL2219">
        <v>105</v>
      </c>
      <c r="AM2219"/>
      <c r="AN2219"/>
      <c r="AP2219">
        <v>105</v>
      </c>
      <c r="AQ2219">
        <v>103</v>
      </c>
      <c r="AR2219">
        <v>11.428571428571431</v>
      </c>
      <c r="AS2219">
        <v>11.428571428571431</v>
      </c>
      <c r="BG2219">
        <v>0</v>
      </c>
      <c r="BH2219"/>
      <c r="BK2219">
        <v>225</v>
      </c>
      <c r="BL2219">
        <v>2</v>
      </c>
      <c r="BN2219">
        <v>4</v>
      </c>
      <c r="BS2219">
        <v>5</v>
      </c>
      <c r="BV2219">
        <v>0</v>
      </c>
      <c r="BW2219">
        <v>225</v>
      </c>
      <c r="CG2219">
        <v>0</v>
      </c>
      <c r="CH2219">
        <v>0</v>
      </c>
      <c r="CI2219"/>
      <c r="CJ2219">
        <v>1.4999999999999999E-2</v>
      </c>
      <c r="CQ2219" t="s">
        <v>165</v>
      </c>
      <c r="CS2219">
        <v>0</v>
      </c>
    </row>
    <row r="2220" spans="1:97" x14ac:dyDescent="0.2">
      <c r="A2220">
        <v>2022</v>
      </c>
      <c r="B2220">
        <v>4</v>
      </c>
      <c r="C2220" s="262">
        <v>44662</v>
      </c>
      <c r="D2220">
        <v>212</v>
      </c>
      <c r="E2220">
        <v>178</v>
      </c>
      <c r="F2220">
        <v>5</v>
      </c>
      <c r="G2220" t="s">
        <v>439</v>
      </c>
      <c r="H2220" t="s">
        <v>440</v>
      </c>
      <c r="I2220" t="s">
        <v>160</v>
      </c>
      <c r="J2220">
        <v>2</v>
      </c>
      <c r="K2220">
        <v>2</v>
      </c>
      <c r="L2220">
        <v>50</v>
      </c>
      <c r="M2220">
        <v>46.5</v>
      </c>
      <c r="N2220">
        <v>53.5</v>
      </c>
      <c r="Y2220">
        <v>141</v>
      </c>
      <c r="AM2220"/>
      <c r="AN2220"/>
      <c r="AP2220">
        <v>60</v>
      </c>
      <c r="AQ2220">
        <v>120</v>
      </c>
      <c r="AR2220">
        <v>12.76595744680851</v>
      </c>
      <c r="AS2220">
        <v>12.76595744680851</v>
      </c>
      <c r="BG2220">
        <v>0</v>
      </c>
      <c r="BH2220"/>
      <c r="BV2220">
        <v>0</v>
      </c>
      <c r="BW2220"/>
      <c r="CG2220">
        <v>0</v>
      </c>
      <c r="CH2220">
        <v>0</v>
      </c>
      <c r="CI2220"/>
      <c r="CJ2220">
        <v>1.4999999999999999E-2</v>
      </c>
      <c r="CQ2220" t="s">
        <v>169</v>
      </c>
      <c r="CR2220" t="s">
        <v>238</v>
      </c>
      <c r="CS2220">
        <v>0</v>
      </c>
    </row>
    <row r="2221" spans="1:97" x14ac:dyDescent="0.2">
      <c r="A2221">
        <v>2022</v>
      </c>
      <c r="B2221">
        <v>4</v>
      </c>
      <c r="C2221" s="262">
        <v>44662</v>
      </c>
      <c r="D2221">
        <v>376</v>
      </c>
      <c r="E2221">
        <v>438</v>
      </c>
      <c r="F2221">
        <v>5</v>
      </c>
      <c r="G2221" t="s">
        <v>197</v>
      </c>
      <c r="H2221" t="s">
        <v>198</v>
      </c>
      <c r="I2221" t="s">
        <v>160</v>
      </c>
      <c r="J2221">
        <v>3</v>
      </c>
      <c r="K2221">
        <v>2</v>
      </c>
      <c r="L2221">
        <v>335</v>
      </c>
      <c r="M2221">
        <v>315.23500000000001</v>
      </c>
      <c r="N2221">
        <v>358.78500000000003</v>
      </c>
      <c r="O2221">
        <v>408</v>
      </c>
      <c r="P2221">
        <v>398</v>
      </c>
      <c r="Q2221">
        <v>433</v>
      </c>
      <c r="R2221">
        <v>434</v>
      </c>
      <c r="S2221">
        <v>429</v>
      </c>
      <c r="T2221">
        <v>328</v>
      </c>
      <c r="U2221">
        <v>340</v>
      </c>
      <c r="V2221">
        <v>346</v>
      </c>
      <c r="W2221">
        <v>341</v>
      </c>
      <c r="X2221">
        <v>356</v>
      </c>
      <c r="AA2221">
        <v>440</v>
      </c>
      <c r="AB2221">
        <v>436</v>
      </c>
      <c r="AC2221">
        <v>421</v>
      </c>
      <c r="AD2221">
        <v>416</v>
      </c>
      <c r="AE2221">
        <v>431</v>
      </c>
      <c r="AF2221">
        <v>357</v>
      </c>
      <c r="AG2221">
        <v>361</v>
      </c>
      <c r="AH2221">
        <v>345</v>
      </c>
      <c r="AI2221">
        <v>342</v>
      </c>
      <c r="AJ2221">
        <v>355</v>
      </c>
      <c r="AM2221">
        <v>424.6</v>
      </c>
      <c r="AN2221">
        <v>347.1</v>
      </c>
      <c r="AP2221">
        <v>75</v>
      </c>
      <c r="AQ2221">
        <v>144</v>
      </c>
      <c r="AR2221"/>
      <c r="AS2221"/>
      <c r="BG2221">
        <v>0</v>
      </c>
      <c r="BH2221"/>
      <c r="BV2221">
        <v>0</v>
      </c>
      <c r="BW2221"/>
      <c r="CG2221">
        <v>0</v>
      </c>
      <c r="CH2221">
        <v>0</v>
      </c>
      <c r="CI2221"/>
      <c r="CJ2221">
        <v>1.4999999999999999E-2</v>
      </c>
      <c r="CQ2221" t="s">
        <v>174</v>
      </c>
      <c r="CR2221" t="s">
        <v>175</v>
      </c>
      <c r="CS2221">
        <v>0</v>
      </c>
    </row>
    <row r="2222" spans="1:97" x14ac:dyDescent="0.2">
      <c r="A2222">
        <v>2022</v>
      </c>
      <c r="B2222">
        <v>4</v>
      </c>
      <c r="C2222" s="262">
        <v>44662</v>
      </c>
      <c r="D2222">
        <v>137</v>
      </c>
      <c r="E2222">
        <v>273</v>
      </c>
      <c r="F2222">
        <v>6</v>
      </c>
      <c r="G2222" t="s">
        <v>163</v>
      </c>
      <c r="H2222" t="s">
        <v>164</v>
      </c>
      <c r="I2222" t="s">
        <v>160</v>
      </c>
      <c r="J2222">
        <v>3</v>
      </c>
      <c r="K2222">
        <v>2</v>
      </c>
      <c r="L2222">
        <v>564</v>
      </c>
      <c r="M2222">
        <v>524.52</v>
      </c>
      <c r="N2222">
        <v>603.48</v>
      </c>
      <c r="Z2222">
        <v>125</v>
      </c>
      <c r="AK2222">
        <v>137</v>
      </c>
      <c r="AL2222">
        <v>135</v>
      </c>
      <c r="AM2222"/>
      <c r="AN2222"/>
      <c r="AP2222">
        <v>93</v>
      </c>
      <c r="AQ2222">
        <v>116</v>
      </c>
      <c r="AR2222">
        <v>9.0909090909090917</v>
      </c>
      <c r="AS2222">
        <v>9.0909090909090917</v>
      </c>
      <c r="AV2222">
        <v>462</v>
      </c>
      <c r="AW2222">
        <v>3</v>
      </c>
      <c r="AX2222">
        <v>3</v>
      </c>
      <c r="AY2222">
        <v>2</v>
      </c>
      <c r="BG2222">
        <v>0</v>
      </c>
      <c r="BH2222">
        <v>462</v>
      </c>
      <c r="BV2222">
        <v>0</v>
      </c>
      <c r="BW2222"/>
      <c r="CG2222">
        <v>0</v>
      </c>
      <c r="CH2222">
        <v>0</v>
      </c>
      <c r="CI2222"/>
      <c r="CJ2222">
        <v>1.4999999999999999E-2</v>
      </c>
      <c r="CQ2222" t="s">
        <v>165</v>
      </c>
      <c r="CS2222">
        <v>0</v>
      </c>
    </row>
    <row r="2223" spans="1:97" x14ac:dyDescent="0.2">
      <c r="A2223">
        <v>2022</v>
      </c>
      <c r="B2223">
        <v>4</v>
      </c>
      <c r="C2223" s="262">
        <v>44662</v>
      </c>
      <c r="D2223">
        <v>212</v>
      </c>
      <c r="E2223">
        <v>140</v>
      </c>
      <c r="F2223">
        <v>6</v>
      </c>
      <c r="G2223" t="s">
        <v>437</v>
      </c>
      <c r="H2223" t="s">
        <v>438</v>
      </c>
      <c r="I2223" t="s">
        <v>160</v>
      </c>
      <c r="J2223">
        <v>2</v>
      </c>
      <c r="K2223">
        <v>2</v>
      </c>
      <c r="L2223">
        <v>485</v>
      </c>
      <c r="M2223">
        <v>451.05</v>
      </c>
      <c r="N2223">
        <v>518.95000000000005</v>
      </c>
      <c r="O2223">
        <v>705</v>
      </c>
      <c r="P2223">
        <v>698</v>
      </c>
      <c r="T2223">
        <v>478</v>
      </c>
      <c r="U2223">
        <v>462</v>
      </c>
      <c r="AM2223">
        <v>701.5</v>
      </c>
      <c r="AN2223">
        <v>470</v>
      </c>
      <c r="AP2223">
        <v>60</v>
      </c>
      <c r="AQ2223">
        <v>120</v>
      </c>
      <c r="AR2223"/>
      <c r="AS2223"/>
      <c r="AV2223">
        <v>700</v>
      </c>
      <c r="AW2223">
        <v>4</v>
      </c>
      <c r="AX2223">
        <v>1</v>
      </c>
      <c r="AY2223">
        <v>2</v>
      </c>
      <c r="BG2223">
        <v>0</v>
      </c>
      <c r="BH2223">
        <v>700</v>
      </c>
      <c r="BV2223">
        <v>0</v>
      </c>
      <c r="BW2223"/>
      <c r="CG2223">
        <v>0</v>
      </c>
      <c r="CH2223">
        <v>0</v>
      </c>
      <c r="CI2223"/>
      <c r="CJ2223">
        <v>1.4999999999999999E-2</v>
      </c>
      <c r="CQ2223" t="s">
        <v>169</v>
      </c>
      <c r="CR2223" t="s">
        <v>238</v>
      </c>
      <c r="CS2223">
        <v>0</v>
      </c>
    </row>
    <row r="2224" spans="1:97" x14ac:dyDescent="0.2">
      <c r="A2224">
        <v>2022</v>
      </c>
      <c r="B2224">
        <v>4</v>
      </c>
      <c r="C2224" s="262">
        <v>44662</v>
      </c>
      <c r="D2224">
        <v>212</v>
      </c>
      <c r="E2224">
        <v>178</v>
      </c>
      <c r="F2224">
        <v>6</v>
      </c>
      <c r="G2224" t="s">
        <v>439</v>
      </c>
      <c r="H2224" t="s">
        <v>440</v>
      </c>
      <c r="I2224" t="s">
        <v>160</v>
      </c>
      <c r="J2224">
        <v>2</v>
      </c>
      <c r="K2224">
        <v>2</v>
      </c>
      <c r="L2224">
        <v>50</v>
      </c>
      <c r="M2224">
        <v>46.5</v>
      </c>
      <c r="N2224">
        <v>53.5</v>
      </c>
      <c r="O2224">
        <v>87</v>
      </c>
      <c r="P2224">
        <v>89</v>
      </c>
      <c r="T2224">
        <v>49</v>
      </c>
      <c r="U2224">
        <v>51</v>
      </c>
      <c r="AM2224">
        <v>88</v>
      </c>
      <c r="AN2224">
        <v>50</v>
      </c>
      <c r="AP2224">
        <v>60</v>
      </c>
      <c r="AQ2224">
        <v>120</v>
      </c>
      <c r="AR2224"/>
      <c r="AS2224"/>
      <c r="AV2224">
        <v>700</v>
      </c>
      <c r="AW2224">
        <v>1</v>
      </c>
      <c r="AX2224">
        <v>2</v>
      </c>
      <c r="BG2224">
        <v>0</v>
      </c>
      <c r="BH2224">
        <v>700</v>
      </c>
      <c r="BV2224">
        <v>0</v>
      </c>
      <c r="BW2224"/>
      <c r="CG2224">
        <v>0</v>
      </c>
      <c r="CH2224">
        <v>0</v>
      </c>
      <c r="CI2224"/>
      <c r="CJ2224">
        <v>1.4999999999999999E-2</v>
      </c>
      <c r="CQ2224" t="s">
        <v>169</v>
      </c>
      <c r="CR2224" t="s">
        <v>238</v>
      </c>
      <c r="CS2224">
        <v>0</v>
      </c>
    </row>
    <row r="2225" spans="1:97" x14ac:dyDescent="0.2">
      <c r="A2225">
        <v>2022</v>
      </c>
      <c r="B2225">
        <v>4</v>
      </c>
      <c r="C2225" s="262">
        <v>44662</v>
      </c>
      <c r="D2225">
        <v>243</v>
      </c>
      <c r="E2225">
        <v>167</v>
      </c>
      <c r="F2225">
        <v>6</v>
      </c>
      <c r="G2225" t="s">
        <v>278</v>
      </c>
      <c r="H2225" t="s">
        <v>279</v>
      </c>
      <c r="I2225" t="s">
        <v>160</v>
      </c>
      <c r="J2225">
        <v>2</v>
      </c>
      <c r="K2225">
        <v>2</v>
      </c>
      <c r="L2225">
        <v>888</v>
      </c>
      <c r="M2225">
        <v>825.84</v>
      </c>
      <c r="N2225">
        <v>950.16</v>
      </c>
      <c r="Y2225">
        <v>135</v>
      </c>
      <c r="AM2225"/>
      <c r="AN2225"/>
      <c r="AP2225">
        <v>55</v>
      </c>
      <c r="AQ2225">
        <v>131</v>
      </c>
      <c r="AR2225">
        <v>13.33333333333333</v>
      </c>
      <c r="AS2225">
        <v>13.33333333333333</v>
      </c>
      <c r="AV2225">
        <v>196</v>
      </c>
      <c r="AW2225">
        <v>2</v>
      </c>
      <c r="AX2225">
        <v>2</v>
      </c>
      <c r="BG2225">
        <v>0</v>
      </c>
      <c r="BH2225">
        <v>196</v>
      </c>
      <c r="BV2225">
        <v>0</v>
      </c>
      <c r="BW2225"/>
      <c r="CG2225">
        <v>0</v>
      </c>
      <c r="CH2225">
        <v>0</v>
      </c>
      <c r="CI2225"/>
      <c r="CJ2225">
        <v>1.4999999999999999E-2</v>
      </c>
      <c r="CQ2225" t="s">
        <v>165</v>
      </c>
      <c r="CR2225" t="s">
        <v>165</v>
      </c>
      <c r="CS2225">
        <v>0</v>
      </c>
    </row>
    <row r="2226" spans="1:97" x14ac:dyDescent="0.2">
      <c r="A2226">
        <v>2022</v>
      </c>
      <c r="B2226">
        <v>4</v>
      </c>
      <c r="C2226" s="262">
        <v>44662</v>
      </c>
      <c r="D2226">
        <v>243</v>
      </c>
      <c r="E2226">
        <v>167</v>
      </c>
      <c r="F2226">
        <v>7</v>
      </c>
      <c r="G2226" t="s">
        <v>278</v>
      </c>
      <c r="H2226" t="s">
        <v>279</v>
      </c>
      <c r="I2226" t="s">
        <v>160</v>
      </c>
      <c r="J2226">
        <v>2</v>
      </c>
      <c r="K2226">
        <v>2</v>
      </c>
      <c r="L2226">
        <v>888</v>
      </c>
      <c r="M2226">
        <v>825.84</v>
      </c>
      <c r="N2226">
        <v>950.16</v>
      </c>
      <c r="O2226">
        <v>1094</v>
      </c>
      <c r="P2226">
        <v>1114</v>
      </c>
      <c r="T2226">
        <v>861</v>
      </c>
      <c r="U2226">
        <v>930</v>
      </c>
      <c r="AM2226">
        <v>1104</v>
      </c>
      <c r="AN2226">
        <v>895.5</v>
      </c>
      <c r="AP2226">
        <v>55</v>
      </c>
      <c r="AQ2226">
        <v>131</v>
      </c>
      <c r="AR2226"/>
      <c r="AS2226"/>
      <c r="BG2226">
        <v>0</v>
      </c>
      <c r="BH2226"/>
      <c r="BV2226">
        <v>0</v>
      </c>
      <c r="BW2226"/>
      <c r="CG2226">
        <v>0</v>
      </c>
      <c r="CH2226">
        <v>0</v>
      </c>
      <c r="CI2226"/>
      <c r="CJ2226">
        <v>1.4999999999999999E-2</v>
      </c>
      <c r="CQ2226" t="s">
        <v>165</v>
      </c>
      <c r="CR2226" t="s">
        <v>165</v>
      </c>
      <c r="CS2226">
        <v>0</v>
      </c>
    </row>
    <row r="2227" spans="1:97" x14ac:dyDescent="0.2">
      <c r="A2227">
        <v>2022</v>
      </c>
      <c r="B2227">
        <v>4</v>
      </c>
      <c r="C2227" s="262">
        <v>44662</v>
      </c>
      <c r="D2227">
        <v>419</v>
      </c>
      <c r="E2227">
        <v>670</v>
      </c>
      <c r="F2227">
        <v>7</v>
      </c>
      <c r="G2227" t="s">
        <v>212</v>
      </c>
      <c r="H2227" t="s">
        <v>213</v>
      </c>
      <c r="I2227" t="s">
        <v>160</v>
      </c>
      <c r="J2227">
        <v>4</v>
      </c>
      <c r="K2227">
        <v>2</v>
      </c>
      <c r="L2227">
        <v>298</v>
      </c>
      <c r="M2227">
        <v>280.41800000000001</v>
      </c>
      <c r="N2227">
        <v>319.15800000000002</v>
      </c>
      <c r="O2227">
        <v>487</v>
      </c>
      <c r="P2227">
        <v>485</v>
      </c>
      <c r="Q2227">
        <v>456</v>
      </c>
      <c r="R2227">
        <v>450</v>
      </c>
      <c r="S2227">
        <v>467</v>
      </c>
      <c r="T2227">
        <v>295</v>
      </c>
      <c r="U2227">
        <v>339</v>
      </c>
      <c r="V2227">
        <v>327</v>
      </c>
      <c r="W2227">
        <v>322</v>
      </c>
      <c r="X2227">
        <v>334</v>
      </c>
      <c r="Y2227">
        <v>145</v>
      </c>
      <c r="Z2227">
        <v>143</v>
      </c>
      <c r="AA2227">
        <v>455</v>
      </c>
      <c r="AB2227">
        <v>486</v>
      </c>
      <c r="AC2227">
        <v>447</v>
      </c>
      <c r="AD2227">
        <v>426</v>
      </c>
      <c r="AE2227">
        <v>446</v>
      </c>
      <c r="AF2227">
        <v>333</v>
      </c>
      <c r="AG2227">
        <v>357</v>
      </c>
      <c r="AH2227">
        <v>324</v>
      </c>
      <c r="AI2227">
        <v>312</v>
      </c>
      <c r="AJ2227">
        <v>319</v>
      </c>
      <c r="AK2227">
        <v>170</v>
      </c>
      <c r="AL2227">
        <v>174</v>
      </c>
      <c r="AM2227">
        <v>460.5</v>
      </c>
      <c r="AN2227">
        <v>326.2</v>
      </c>
      <c r="AP2227">
        <v>96</v>
      </c>
      <c r="AQ2227">
        <v>150</v>
      </c>
      <c r="AR2227">
        <v>5.6962025316455698</v>
      </c>
      <c r="AS2227">
        <v>5.6962025316455698</v>
      </c>
      <c r="AV2227">
        <v>240</v>
      </c>
      <c r="AW2227">
        <v>10</v>
      </c>
      <c r="AX2227">
        <v>8</v>
      </c>
      <c r="AY2227">
        <v>6</v>
      </c>
      <c r="BG2227">
        <v>0</v>
      </c>
      <c r="BH2227">
        <v>240</v>
      </c>
      <c r="BL2227">
        <v>5</v>
      </c>
      <c r="BM2227">
        <v>4</v>
      </c>
      <c r="BN2227">
        <v>6</v>
      </c>
      <c r="BV2227">
        <v>0</v>
      </c>
      <c r="BW2227"/>
      <c r="BX2227">
        <v>7</v>
      </c>
      <c r="BY2227">
        <v>6</v>
      </c>
      <c r="BZ2227">
        <v>6</v>
      </c>
      <c r="CG2227">
        <v>0</v>
      </c>
      <c r="CH2227">
        <v>0</v>
      </c>
      <c r="CI2227"/>
      <c r="CJ2227">
        <v>1.4999999999999999E-2</v>
      </c>
      <c r="CQ2227" t="s">
        <v>174</v>
      </c>
      <c r="CR2227" t="s">
        <v>175</v>
      </c>
      <c r="CS2227">
        <v>0</v>
      </c>
    </row>
    <row r="2228" spans="1:97" x14ac:dyDescent="0.2">
      <c r="A2228">
        <v>2022</v>
      </c>
      <c r="B2228">
        <v>4</v>
      </c>
      <c r="C2228" s="262">
        <v>44662</v>
      </c>
      <c r="D2228">
        <v>47</v>
      </c>
      <c r="E2228">
        <v>122</v>
      </c>
      <c r="F2228">
        <v>8</v>
      </c>
      <c r="G2228" t="s">
        <v>224</v>
      </c>
      <c r="H2228" t="s">
        <v>225</v>
      </c>
      <c r="I2228" t="s">
        <v>221</v>
      </c>
      <c r="J2228">
        <v>2</v>
      </c>
      <c r="K2228">
        <v>1</v>
      </c>
      <c r="L2228">
        <v>280</v>
      </c>
      <c r="M2228">
        <v>267.39999999999998</v>
      </c>
      <c r="N2228">
        <v>292.60000000000002</v>
      </c>
      <c r="AM2228"/>
      <c r="AN2228"/>
      <c r="AP2228">
        <v>64</v>
      </c>
      <c r="AQ2228">
        <v>113</v>
      </c>
      <c r="AR2228"/>
      <c r="AS2228"/>
      <c r="BG2228">
        <v>0</v>
      </c>
      <c r="BH2228"/>
      <c r="BK2228">
        <v>1000</v>
      </c>
      <c r="BV2228">
        <v>0</v>
      </c>
      <c r="BW2228">
        <v>1000</v>
      </c>
      <c r="CG2228">
        <v>0</v>
      </c>
      <c r="CH2228">
        <v>0</v>
      </c>
      <c r="CI2228"/>
      <c r="CJ2228">
        <v>1.4999999999999999E-2</v>
      </c>
      <c r="CQ2228" t="s">
        <v>174</v>
      </c>
      <c r="CR2228" t="s">
        <v>222</v>
      </c>
      <c r="CS2228">
        <v>0</v>
      </c>
    </row>
    <row r="2229" spans="1:97" x14ac:dyDescent="0.2">
      <c r="A2229">
        <v>2022</v>
      </c>
      <c r="B2229">
        <v>4</v>
      </c>
      <c r="C2229" s="262">
        <v>44662</v>
      </c>
      <c r="D2229">
        <v>142</v>
      </c>
      <c r="E2229">
        <v>280</v>
      </c>
      <c r="F2229">
        <v>8</v>
      </c>
      <c r="G2229" t="s">
        <v>319</v>
      </c>
      <c r="H2229" t="s">
        <v>320</v>
      </c>
      <c r="I2229" t="s">
        <v>160</v>
      </c>
      <c r="J2229">
        <v>3</v>
      </c>
      <c r="K2229">
        <v>2</v>
      </c>
      <c r="L2229">
        <v>323</v>
      </c>
      <c r="M2229">
        <v>300.39</v>
      </c>
      <c r="N2229">
        <v>345.61</v>
      </c>
      <c r="AD2229">
        <v>438</v>
      </c>
      <c r="AE2229">
        <v>450</v>
      </c>
      <c r="AI2229">
        <v>318</v>
      </c>
      <c r="AJ2229">
        <v>340</v>
      </c>
      <c r="AM2229">
        <v>444</v>
      </c>
      <c r="AN2229">
        <v>329</v>
      </c>
      <c r="AP2229">
        <v>105</v>
      </c>
      <c r="AQ2229">
        <v>103</v>
      </c>
      <c r="AR2229"/>
      <c r="AS2229"/>
      <c r="BG2229">
        <v>0</v>
      </c>
      <c r="BH2229"/>
      <c r="BV2229">
        <v>0</v>
      </c>
      <c r="BW2229"/>
      <c r="CG2229">
        <v>0</v>
      </c>
      <c r="CH2229">
        <v>0</v>
      </c>
      <c r="CI2229"/>
      <c r="CJ2229">
        <v>1.4999999999999999E-2</v>
      </c>
      <c r="CQ2229" t="s">
        <v>165</v>
      </c>
      <c r="CS2229">
        <v>0</v>
      </c>
    </row>
    <row r="2230" spans="1:97" x14ac:dyDescent="0.2">
      <c r="A2230">
        <v>2022</v>
      </c>
      <c r="B2230">
        <v>4</v>
      </c>
      <c r="C2230" s="262">
        <v>44662</v>
      </c>
      <c r="D2230">
        <v>383</v>
      </c>
      <c r="E2230">
        <v>550</v>
      </c>
      <c r="F2230">
        <v>8</v>
      </c>
      <c r="G2230" t="s">
        <v>382</v>
      </c>
      <c r="H2230" t="s">
        <v>383</v>
      </c>
      <c r="I2230" t="s">
        <v>160</v>
      </c>
      <c r="J2230">
        <v>3</v>
      </c>
      <c r="K2230">
        <v>1</v>
      </c>
      <c r="L2230">
        <v>35</v>
      </c>
      <c r="M2230">
        <v>32.024999999999999</v>
      </c>
      <c r="N2230">
        <v>38.045000000000002</v>
      </c>
      <c r="O2230">
        <v>57</v>
      </c>
      <c r="P2230">
        <v>55</v>
      </c>
      <c r="Q2230">
        <v>54</v>
      </c>
      <c r="R2230">
        <v>55</v>
      </c>
      <c r="S2230">
        <v>56</v>
      </c>
      <c r="T2230">
        <v>49</v>
      </c>
      <c r="U2230">
        <v>41</v>
      </c>
      <c r="V2230">
        <v>40</v>
      </c>
      <c r="W2230">
        <v>36</v>
      </c>
      <c r="X2230">
        <v>36</v>
      </c>
      <c r="Y2230">
        <v>87</v>
      </c>
      <c r="Z2230">
        <v>89</v>
      </c>
      <c r="AA2230">
        <v>57</v>
      </c>
      <c r="AB2230">
        <v>53</v>
      </c>
      <c r="AC2230">
        <v>52</v>
      </c>
      <c r="AD2230">
        <v>58</v>
      </c>
      <c r="AE2230">
        <v>60</v>
      </c>
      <c r="AF2230">
        <v>37</v>
      </c>
      <c r="AG2230">
        <v>40</v>
      </c>
      <c r="AH2230">
        <v>35</v>
      </c>
      <c r="AI2230">
        <v>38</v>
      </c>
      <c r="AJ2230">
        <v>40</v>
      </c>
      <c r="AK2230">
        <v>87</v>
      </c>
      <c r="AL2230">
        <v>95</v>
      </c>
      <c r="AM2230">
        <v>55.7</v>
      </c>
      <c r="AN2230">
        <v>39.200000000000003</v>
      </c>
      <c r="AP2230">
        <v>114</v>
      </c>
      <c r="AQ2230">
        <v>95</v>
      </c>
      <c r="AR2230">
        <v>13.48314606741573</v>
      </c>
      <c r="AS2230">
        <v>13.48314606741573</v>
      </c>
      <c r="AV2230">
        <v>840</v>
      </c>
      <c r="AW2230">
        <v>5</v>
      </c>
      <c r="AX2230">
        <v>5</v>
      </c>
      <c r="AY2230">
        <v>6</v>
      </c>
      <c r="BG2230">
        <v>0</v>
      </c>
      <c r="BH2230">
        <v>840</v>
      </c>
      <c r="BL2230">
        <v>4</v>
      </c>
      <c r="BM2230">
        <v>2</v>
      </c>
      <c r="BN2230">
        <v>3</v>
      </c>
      <c r="BV2230">
        <v>0</v>
      </c>
      <c r="BW2230"/>
      <c r="BX2230">
        <v>9</v>
      </c>
      <c r="BY2230">
        <v>7</v>
      </c>
      <c r="BZ2230">
        <v>9</v>
      </c>
      <c r="CG2230">
        <v>0</v>
      </c>
      <c r="CH2230">
        <v>0</v>
      </c>
      <c r="CI2230"/>
      <c r="CJ2230">
        <v>1.4999999999999999E-2</v>
      </c>
      <c r="CQ2230" t="s">
        <v>174</v>
      </c>
      <c r="CR2230" t="s">
        <v>175</v>
      </c>
      <c r="CS2230">
        <v>0</v>
      </c>
    </row>
    <row r="2231" spans="1:97" x14ac:dyDescent="0.2">
      <c r="A2231">
        <v>2022</v>
      </c>
      <c r="B2231">
        <v>4</v>
      </c>
      <c r="C2231" s="262">
        <v>44662</v>
      </c>
      <c r="D2231">
        <v>123</v>
      </c>
      <c r="E2231">
        <v>645</v>
      </c>
      <c r="F2231">
        <v>30</v>
      </c>
      <c r="G2231" t="s">
        <v>484</v>
      </c>
      <c r="H2231" t="s">
        <v>485</v>
      </c>
      <c r="I2231" t="s">
        <v>486</v>
      </c>
      <c r="J2231">
        <v>4</v>
      </c>
      <c r="K2231">
        <v>1</v>
      </c>
      <c r="L2231">
        <v>133</v>
      </c>
      <c r="M2231">
        <v>123.69</v>
      </c>
      <c r="N2231">
        <v>142.31</v>
      </c>
      <c r="Q2231">
        <v>174</v>
      </c>
      <c r="S2231">
        <v>181</v>
      </c>
      <c r="V2231">
        <v>148</v>
      </c>
      <c r="X2231">
        <v>150</v>
      </c>
      <c r="Y2231">
        <v>131</v>
      </c>
      <c r="AA2231">
        <v>181</v>
      </c>
      <c r="AB2231">
        <v>182</v>
      </c>
      <c r="AC2231">
        <v>185</v>
      </c>
      <c r="AD2231">
        <v>180</v>
      </c>
      <c r="AE2231">
        <v>184</v>
      </c>
      <c r="AF2231">
        <v>172</v>
      </c>
      <c r="AG2231">
        <v>159</v>
      </c>
      <c r="AH2231">
        <v>158</v>
      </c>
      <c r="AI2231">
        <v>150</v>
      </c>
      <c r="AJ2231">
        <v>138</v>
      </c>
      <c r="AK2231">
        <v>134</v>
      </c>
      <c r="AL2231">
        <v>134</v>
      </c>
      <c r="AM2231">
        <v>181</v>
      </c>
      <c r="AN2231">
        <v>153.57142857142861</v>
      </c>
      <c r="AP2231">
        <v>80</v>
      </c>
      <c r="AQ2231">
        <v>180</v>
      </c>
      <c r="AR2231">
        <v>6.7669172932330834</v>
      </c>
      <c r="AS2231">
        <v>6.7669172932330834</v>
      </c>
      <c r="AV2231">
        <v>420</v>
      </c>
      <c r="AW2231">
        <v>10</v>
      </c>
      <c r="AX2231">
        <v>5</v>
      </c>
      <c r="AY2231">
        <v>8</v>
      </c>
      <c r="BG2231">
        <v>0</v>
      </c>
      <c r="BH2231">
        <v>420</v>
      </c>
      <c r="BK2231">
        <v>700</v>
      </c>
      <c r="BM2231">
        <v>2</v>
      </c>
      <c r="BN2231">
        <v>5</v>
      </c>
      <c r="BV2231">
        <v>0</v>
      </c>
      <c r="BW2231">
        <v>700</v>
      </c>
      <c r="BY2231">
        <v>7</v>
      </c>
      <c r="BZ2231">
        <v>13</v>
      </c>
      <c r="CG2231">
        <v>0</v>
      </c>
      <c r="CH2231">
        <v>0</v>
      </c>
      <c r="CI2231">
        <v>1120</v>
      </c>
      <c r="CJ2231">
        <v>0.02</v>
      </c>
      <c r="CQ2231" t="s">
        <v>341</v>
      </c>
      <c r="CR2231" t="s">
        <v>341</v>
      </c>
      <c r="CS2231">
        <v>0</v>
      </c>
    </row>
    <row r="2232" spans="1:97" x14ac:dyDescent="0.2">
      <c r="A2232">
        <v>2022</v>
      </c>
      <c r="B2232">
        <v>4</v>
      </c>
      <c r="C2232" s="262">
        <v>44662</v>
      </c>
      <c r="D2232">
        <v>433</v>
      </c>
      <c r="E2232">
        <v>452</v>
      </c>
      <c r="F2232">
        <v>46</v>
      </c>
      <c r="G2232" t="s">
        <v>474</v>
      </c>
      <c r="H2232" t="s">
        <v>475</v>
      </c>
      <c r="I2232" t="s">
        <v>201</v>
      </c>
      <c r="J2232">
        <v>4</v>
      </c>
      <c r="K2232">
        <v>2</v>
      </c>
      <c r="L2232">
        <v>270</v>
      </c>
      <c r="M2232">
        <v>251.1</v>
      </c>
      <c r="N2232">
        <v>288.89999999999998</v>
      </c>
      <c r="AM2232"/>
      <c r="AN2232"/>
      <c r="AP2232">
        <v>96</v>
      </c>
      <c r="AQ2232">
        <v>150</v>
      </c>
      <c r="AR2232"/>
      <c r="AS2232"/>
      <c r="BG2232">
        <v>0</v>
      </c>
      <c r="BH2232"/>
      <c r="BV2232">
        <v>0</v>
      </c>
      <c r="BW2232"/>
      <c r="CG2232">
        <v>0</v>
      </c>
      <c r="CH2232">
        <v>0</v>
      </c>
      <c r="CI2232"/>
      <c r="CJ2232">
        <v>0.02</v>
      </c>
      <c r="CQ2232" t="s">
        <v>169</v>
      </c>
      <c r="CR2232" t="s">
        <v>170</v>
      </c>
      <c r="CS2232">
        <v>0</v>
      </c>
    </row>
    <row r="2233" spans="1:97" x14ac:dyDescent="0.2">
      <c r="A2233">
        <v>2022</v>
      </c>
      <c r="B2233">
        <v>4</v>
      </c>
      <c r="C2233" s="262">
        <v>44662</v>
      </c>
      <c r="D2233">
        <v>433</v>
      </c>
      <c r="E2233">
        <v>453</v>
      </c>
      <c r="F2233">
        <v>46</v>
      </c>
      <c r="G2233" t="s">
        <v>472</v>
      </c>
      <c r="H2233" t="s">
        <v>473</v>
      </c>
      <c r="I2233" t="s">
        <v>201</v>
      </c>
      <c r="J2233">
        <v>4</v>
      </c>
      <c r="K2233">
        <v>2</v>
      </c>
      <c r="L2233">
        <v>175</v>
      </c>
      <c r="M2233">
        <v>162.75</v>
      </c>
      <c r="N2233">
        <v>187.25</v>
      </c>
      <c r="AM2233"/>
      <c r="AN2233"/>
      <c r="AP2233">
        <v>96</v>
      </c>
      <c r="AQ2233">
        <v>150</v>
      </c>
      <c r="AR2233"/>
      <c r="AS2233"/>
      <c r="BG2233">
        <v>0</v>
      </c>
      <c r="BH2233"/>
      <c r="BV2233">
        <v>0</v>
      </c>
      <c r="BW2233"/>
      <c r="CG2233">
        <v>0</v>
      </c>
      <c r="CH2233">
        <v>0</v>
      </c>
      <c r="CI2233"/>
      <c r="CJ2233">
        <v>0.02</v>
      </c>
      <c r="CQ2233" t="s">
        <v>169</v>
      </c>
      <c r="CR2233" t="s">
        <v>170</v>
      </c>
      <c r="CS2233">
        <v>0</v>
      </c>
    </row>
    <row r="2234" spans="1:97" x14ac:dyDescent="0.2">
      <c r="A2234">
        <v>2022</v>
      </c>
      <c r="B2234">
        <v>4</v>
      </c>
      <c r="C2234" s="262">
        <v>44662</v>
      </c>
      <c r="D2234">
        <v>415</v>
      </c>
      <c r="E2234">
        <v>655</v>
      </c>
      <c r="F2234">
        <v>47</v>
      </c>
      <c r="G2234" t="s">
        <v>240</v>
      </c>
      <c r="H2234" t="s">
        <v>241</v>
      </c>
      <c r="I2234" t="s">
        <v>201</v>
      </c>
      <c r="J2234">
        <v>3</v>
      </c>
      <c r="K2234">
        <v>1</v>
      </c>
      <c r="L2234">
        <v>148</v>
      </c>
      <c r="M2234">
        <v>137.63999999999999</v>
      </c>
      <c r="N2234">
        <v>158.36000000000001</v>
      </c>
      <c r="O2234">
        <v>151</v>
      </c>
      <c r="P2234">
        <v>153</v>
      </c>
      <c r="Q2234">
        <v>175</v>
      </c>
      <c r="R2234">
        <v>173</v>
      </c>
      <c r="T2234">
        <v>145</v>
      </c>
      <c r="U2234">
        <v>134</v>
      </c>
      <c r="V2234">
        <v>149</v>
      </c>
      <c r="W2234">
        <v>143</v>
      </c>
      <c r="AB2234">
        <v>154</v>
      </c>
      <c r="AC2234">
        <v>151</v>
      </c>
      <c r="AD2234">
        <v>163</v>
      </c>
      <c r="AE2234">
        <v>170</v>
      </c>
      <c r="AG2234">
        <v>132</v>
      </c>
      <c r="AH2234">
        <v>126</v>
      </c>
      <c r="AI2234">
        <v>142</v>
      </c>
      <c r="AJ2234">
        <v>145</v>
      </c>
      <c r="AM2234">
        <v>161.25</v>
      </c>
      <c r="AN2234">
        <v>139.5</v>
      </c>
      <c r="AP2234">
        <v>64</v>
      </c>
      <c r="AQ2234">
        <v>169</v>
      </c>
      <c r="AR2234"/>
      <c r="AS2234"/>
      <c r="AW2234">
        <v>1</v>
      </c>
      <c r="AX2234">
        <v>2</v>
      </c>
      <c r="AY2234">
        <v>1</v>
      </c>
      <c r="BG2234">
        <v>0</v>
      </c>
      <c r="BH2234"/>
      <c r="BV2234">
        <v>0</v>
      </c>
      <c r="BW2234"/>
      <c r="CG2234">
        <v>0</v>
      </c>
      <c r="CH2234">
        <v>0</v>
      </c>
      <c r="CI2234"/>
      <c r="CJ2234">
        <v>0.02</v>
      </c>
      <c r="CQ2234" t="s">
        <v>169</v>
      </c>
      <c r="CR2234" t="s">
        <v>179</v>
      </c>
      <c r="CS2234">
        <v>0</v>
      </c>
    </row>
    <row r="2235" spans="1:97" x14ac:dyDescent="0.2">
      <c r="A2235">
        <v>2022</v>
      </c>
      <c r="B2235">
        <v>4</v>
      </c>
      <c r="C2235" s="262">
        <v>44662</v>
      </c>
      <c r="D2235">
        <v>415</v>
      </c>
      <c r="E2235">
        <v>656</v>
      </c>
      <c r="F2235">
        <v>47</v>
      </c>
      <c r="G2235" t="s">
        <v>287</v>
      </c>
      <c r="H2235" t="s">
        <v>288</v>
      </c>
      <c r="I2235" t="s">
        <v>201</v>
      </c>
      <c r="J2235">
        <v>3</v>
      </c>
      <c r="K2235">
        <v>1</v>
      </c>
      <c r="L2235">
        <v>148</v>
      </c>
      <c r="M2235">
        <v>137.63999999999999</v>
      </c>
      <c r="N2235">
        <v>158.36000000000001</v>
      </c>
      <c r="O2235">
        <v>151</v>
      </c>
      <c r="P2235">
        <v>153</v>
      </c>
      <c r="Q2235">
        <v>175</v>
      </c>
      <c r="R2235">
        <v>173</v>
      </c>
      <c r="T2235">
        <v>145</v>
      </c>
      <c r="U2235">
        <v>134</v>
      </c>
      <c r="V2235">
        <v>149</v>
      </c>
      <c r="W2235">
        <v>143</v>
      </c>
      <c r="AM2235">
        <v>163</v>
      </c>
      <c r="AN2235">
        <v>142.75</v>
      </c>
      <c r="AP2235">
        <v>64</v>
      </c>
      <c r="AQ2235">
        <v>169</v>
      </c>
      <c r="AR2235"/>
      <c r="AS2235"/>
      <c r="BG2235">
        <v>0</v>
      </c>
      <c r="BH2235"/>
      <c r="BV2235">
        <v>0</v>
      </c>
      <c r="BW2235"/>
      <c r="CG2235">
        <v>0</v>
      </c>
      <c r="CH2235">
        <v>0</v>
      </c>
      <c r="CI2235"/>
      <c r="CJ2235">
        <v>0.02</v>
      </c>
      <c r="CQ2235" t="s">
        <v>169</v>
      </c>
      <c r="CR2235" t="s">
        <v>179</v>
      </c>
      <c r="CS2235">
        <v>0</v>
      </c>
    </row>
    <row r="2236" spans="1:97" x14ac:dyDescent="0.2">
      <c r="A2236">
        <v>2022</v>
      </c>
      <c r="B2236">
        <v>4</v>
      </c>
      <c r="C2236" s="262">
        <v>44662</v>
      </c>
      <c r="D2236">
        <v>415</v>
      </c>
      <c r="E2236">
        <v>657</v>
      </c>
      <c r="F2236">
        <v>47</v>
      </c>
      <c r="G2236" t="s">
        <v>289</v>
      </c>
      <c r="H2236" t="s">
        <v>290</v>
      </c>
      <c r="I2236" t="s">
        <v>201</v>
      </c>
      <c r="J2236">
        <v>3</v>
      </c>
      <c r="K2236">
        <v>1</v>
      </c>
      <c r="L2236">
        <v>90</v>
      </c>
      <c r="M2236">
        <v>83.7</v>
      </c>
      <c r="N2236">
        <v>96.3</v>
      </c>
      <c r="O2236">
        <v>113</v>
      </c>
      <c r="P2236">
        <v>116</v>
      </c>
      <c r="Q2236">
        <v>135</v>
      </c>
      <c r="R2236">
        <v>134</v>
      </c>
      <c r="T2236">
        <v>86</v>
      </c>
      <c r="U2236">
        <v>149</v>
      </c>
      <c r="V2236">
        <v>104</v>
      </c>
      <c r="W2236">
        <v>110</v>
      </c>
      <c r="AB2236">
        <v>119</v>
      </c>
      <c r="AC2236">
        <v>120</v>
      </c>
      <c r="AD2236">
        <v>127</v>
      </c>
      <c r="AE2236">
        <v>131</v>
      </c>
      <c r="AG2236">
        <v>106</v>
      </c>
      <c r="AH2236">
        <v>144</v>
      </c>
      <c r="AI2236">
        <v>141</v>
      </c>
      <c r="AJ2236">
        <v>142</v>
      </c>
      <c r="AM2236">
        <v>124.375</v>
      </c>
      <c r="AN2236">
        <v>122.75</v>
      </c>
      <c r="AP2236">
        <v>64</v>
      </c>
      <c r="AQ2236">
        <v>169</v>
      </c>
      <c r="AR2236"/>
      <c r="AS2236"/>
      <c r="AW2236">
        <v>2</v>
      </c>
      <c r="AX2236">
        <v>1</v>
      </c>
      <c r="AY2236">
        <v>1</v>
      </c>
      <c r="BG2236">
        <v>0</v>
      </c>
      <c r="BH2236"/>
      <c r="BV2236">
        <v>0</v>
      </c>
      <c r="BW2236"/>
      <c r="CG2236">
        <v>0</v>
      </c>
      <c r="CH2236">
        <v>0</v>
      </c>
      <c r="CI2236"/>
      <c r="CJ2236">
        <v>0.02</v>
      </c>
      <c r="CQ2236" t="s">
        <v>169</v>
      </c>
      <c r="CR2236" t="s">
        <v>179</v>
      </c>
      <c r="CS2236">
        <v>0</v>
      </c>
    </row>
    <row r="2237" spans="1:97" x14ac:dyDescent="0.2">
      <c r="A2237">
        <v>2022</v>
      </c>
      <c r="B2237">
        <v>4</v>
      </c>
      <c r="C2237" s="262">
        <v>44662</v>
      </c>
      <c r="D2237">
        <v>415</v>
      </c>
      <c r="E2237">
        <v>658</v>
      </c>
      <c r="F2237">
        <v>47</v>
      </c>
      <c r="G2237" t="s">
        <v>242</v>
      </c>
      <c r="H2237" t="s">
        <v>243</v>
      </c>
      <c r="I2237" t="s">
        <v>201</v>
      </c>
      <c r="J2237">
        <v>3</v>
      </c>
      <c r="K2237">
        <v>1</v>
      </c>
      <c r="L2237">
        <v>90</v>
      </c>
      <c r="M2237">
        <v>83.7</v>
      </c>
      <c r="N2237">
        <v>96.3</v>
      </c>
      <c r="O2237">
        <v>113</v>
      </c>
      <c r="P2237">
        <v>116</v>
      </c>
      <c r="Q2237">
        <v>135</v>
      </c>
      <c r="R2237">
        <v>134</v>
      </c>
      <c r="T2237">
        <v>86</v>
      </c>
      <c r="U2237">
        <v>149</v>
      </c>
      <c r="V2237">
        <v>104</v>
      </c>
      <c r="W2237">
        <v>110</v>
      </c>
      <c r="Y2237">
        <v>178</v>
      </c>
      <c r="AK2237">
        <v>184</v>
      </c>
      <c r="AL2237">
        <v>174</v>
      </c>
      <c r="AM2237">
        <v>124.5</v>
      </c>
      <c r="AN2237">
        <v>112.25</v>
      </c>
      <c r="AP2237">
        <v>64</v>
      </c>
      <c r="AQ2237">
        <v>169</v>
      </c>
      <c r="AR2237">
        <v>6.7415730337078648</v>
      </c>
      <c r="AS2237">
        <v>6.7415730337078648</v>
      </c>
      <c r="BG2237">
        <v>0</v>
      </c>
      <c r="BH2237"/>
      <c r="BV2237">
        <v>0</v>
      </c>
      <c r="BW2237"/>
      <c r="CG2237">
        <v>0</v>
      </c>
      <c r="CH2237">
        <v>0</v>
      </c>
      <c r="CI2237"/>
      <c r="CJ2237">
        <v>0.02</v>
      </c>
      <c r="CQ2237" t="s">
        <v>169</v>
      </c>
      <c r="CR2237" t="s">
        <v>179</v>
      </c>
      <c r="CS2237">
        <v>0</v>
      </c>
    </row>
    <row r="2238" spans="1:97" x14ac:dyDescent="0.2">
      <c r="A2238">
        <v>2022</v>
      </c>
      <c r="B2238">
        <v>4</v>
      </c>
      <c r="C2238" s="262">
        <v>44662</v>
      </c>
      <c r="D2238">
        <v>4</v>
      </c>
      <c r="E2238">
        <v>11</v>
      </c>
      <c r="F2238">
        <v>48</v>
      </c>
      <c r="G2238" t="s">
        <v>244</v>
      </c>
      <c r="H2238" t="s">
        <v>245</v>
      </c>
      <c r="I2238" t="s">
        <v>201</v>
      </c>
      <c r="J2238">
        <v>2</v>
      </c>
      <c r="K2238">
        <v>2</v>
      </c>
      <c r="L2238">
        <v>212</v>
      </c>
      <c r="M2238">
        <v>197.16</v>
      </c>
      <c r="N2238">
        <v>226.84</v>
      </c>
      <c r="O2238">
        <v>249</v>
      </c>
      <c r="P2238">
        <v>241</v>
      </c>
      <c r="Q2238">
        <v>260</v>
      </c>
      <c r="R2238">
        <v>264</v>
      </c>
      <c r="T2238">
        <v>214</v>
      </c>
      <c r="U2238">
        <v>206</v>
      </c>
      <c r="V2238">
        <v>211</v>
      </c>
      <c r="W2238">
        <v>206</v>
      </c>
      <c r="AB2238">
        <v>241</v>
      </c>
      <c r="AC2238">
        <v>225</v>
      </c>
      <c r="AD2238">
        <v>249</v>
      </c>
      <c r="AE2238">
        <v>254</v>
      </c>
      <c r="AG2238">
        <v>191</v>
      </c>
      <c r="AH2238">
        <v>199</v>
      </c>
      <c r="AI2238">
        <v>208</v>
      </c>
      <c r="AJ2238">
        <v>210</v>
      </c>
      <c r="AM2238">
        <v>247.875</v>
      </c>
      <c r="AN2238">
        <v>205.625</v>
      </c>
      <c r="AP2238">
        <v>48</v>
      </c>
      <c r="AQ2238">
        <v>195</v>
      </c>
      <c r="AR2238"/>
      <c r="AS2238"/>
      <c r="AV2238">
        <v>568</v>
      </c>
      <c r="AW2238">
        <v>2</v>
      </c>
      <c r="AX2238">
        <v>2</v>
      </c>
      <c r="AY2238">
        <v>2</v>
      </c>
      <c r="BG2238">
        <v>0</v>
      </c>
      <c r="BH2238">
        <v>568</v>
      </c>
      <c r="BM2238">
        <v>2</v>
      </c>
      <c r="BN2238">
        <v>3</v>
      </c>
      <c r="BV2238">
        <v>0</v>
      </c>
      <c r="BW2238"/>
      <c r="BY2238">
        <v>2</v>
      </c>
      <c r="BZ2238">
        <v>2</v>
      </c>
      <c r="CG2238">
        <v>0</v>
      </c>
      <c r="CH2238">
        <v>0</v>
      </c>
      <c r="CI2238"/>
      <c r="CJ2238">
        <v>0.02</v>
      </c>
      <c r="CQ2238" t="s">
        <v>169</v>
      </c>
      <c r="CR2238" t="s">
        <v>238</v>
      </c>
      <c r="CS2238">
        <v>0</v>
      </c>
    </row>
    <row r="2239" spans="1:97" x14ac:dyDescent="0.2">
      <c r="A2239">
        <v>2022</v>
      </c>
      <c r="B2239">
        <v>4</v>
      </c>
      <c r="C2239" s="262">
        <v>44662</v>
      </c>
      <c r="D2239">
        <v>4</v>
      </c>
      <c r="E2239">
        <v>12</v>
      </c>
      <c r="F2239">
        <v>48</v>
      </c>
      <c r="G2239" t="s">
        <v>236</v>
      </c>
      <c r="H2239" t="s">
        <v>237</v>
      </c>
      <c r="I2239" t="s">
        <v>201</v>
      </c>
      <c r="J2239">
        <v>2</v>
      </c>
      <c r="K2239">
        <v>2</v>
      </c>
      <c r="L2239">
        <v>212</v>
      </c>
      <c r="M2239">
        <v>197.16</v>
      </c>
      <c r="N2239">
        <v>226.84</v>
      </c>
      <c r="O2239">
        <v>210</v>
      </c>
      <c r="P2239">
        <v>213</v>
      </c>
      <c r="Q2239">
        <v>254</v>
      </c>
      <c r="R2239">
        <v>257</v>
      </c>
      <c r="T2239">
        <v>192</v>
      </c>
      <c r="U2239">
        <v>203</v>
      </c>
      <c r="V2239">
        <v>209</v>
      </c>
      <c r="W2239">
        <v>211</v>
      </c>
      <c r="Y2239">
        <v>142</v>
      </c>
      <c r="AB2239">
        <v>228</v>
      </c>
      <c r="AC2239">
        <v>230</v>
      </c>
      <c r="AD2239">
        <v>253</v>
      </c>
      <c r="AE2239">
        <v>260</v>
      </c>
      <c r="AG2239">
        <v>203</v>
      </c>
      <c r="AH2239">
        <v>208</v>
      </c>
      <c r="AI2239">
        <v>213</v>
      </c>
      <c r="AJ2239">
        <v>214</v>
      </c>
      <c r="AK2239">
        <v>142</v>
      </c>
      <c r="AL2239">
        <v>145</v>
      </c>
      <c r="AM2239">
        <v>238.125</v>
      </c>
      <c r="AN2239">
        <v>206.625</v>
      </c>
      <c r="AP2239">
        <v>48</v>
      </c>
      <c r="AQ2239">
        <v>195</v>
      </c>
      <c r="AR2239">
        <v>12.58741258741259</v>
      </c>
      <c r="AS2239">
        <v>12.58741258741259</v>
      </c>
      <c r="AV2239">
        <v>568</v>
      </c>
      <c r="AW2239">
        <v>2</v>
      </c>
      <c r="AX2239">
        <v>2</v>
      </c>
      <c r="AY2239">
        <v>2</v>
      </c>
      <c r="BG2239">
        <v>0</v>
      </c>
      <c r="BH2239">
        <v>568</v>
      </c>
      <c r="BL2239">
        <v>2</v>
      </c>
      <c r="BN2239">
        <v>4</v>
      </c>
      <c r="BV2239">
        <v>0</v>
      </c>
      <c r="BW2239"/>
      <c r="BX2239">
        <v>2</v>
      </c>
      <c r="BZ2239">
        <v>3</v>
      </c>
      <c r="CG2239">
        <v>0</v>
      </c>
      <c r="CH2239">
        <v>0</v>
      </c>
      <c r="CI2239"/>
      <c r="CJ2239">
        <v>0.02</v>
      </c>
      <c r="CQ2239" t="s">
        <v>169</v>
      </c>
      <c r="CR2239" t="s">
        <v>238</v>
      </c>
      <c r="CS2239">
        <v>0</v>
      </c>
    </row>
    <row r="2240" spans="1:97" x14ac:dyDescent="0.2">
      <c r="A2240">
        <v>2022</v>
      </c>
      <c r="B2240">
        <v>4</v>
      </c>
      <c r="C2240" s="262">
        <v>44662</v>
      </c>
      <c r="D2240">
        <v>334</v>
      </c>
      <c r="E2240">
        <v>254</v>
      </c>
      <c r="F2240">
        <v>49</v>
      </c>
      <c r="G2240" t="s">
        <v>200</v>
      </c>
      <c r="H2240" t="s">
        <v>168</v>
      </c>
      <c r="I2240" t="s">
        <v>201</v>
      </c>
      <c r="J2240">
        <v>4</v>
      </c>
      <c r="K2240">
        <v>2</v>
      </c>
      <c r="L2240">
        <v>203</v>
      </c>
      <c r="M2240">
        <v>188.79</v>
      </c>
      <c r="N2240">
        <v>217.21</v>
      </c>
      <c r="AM2240"/>
      <c r="AN2240"/>
      <c r="AP2240">
        <v>94</v>
      </c>
      <c r="AQ2240">
        <v>153</v>
      </c>
      <c r="AR2240"/>
      <c r="AS2240"/>
      <c r="AV2240">
        <v>600</v>
      </c>
      <c r="BG2240">
        <v>0</v>
      </c>
      <c r="BH2240">
        <v>600</v>
      </c>
      <c r="BV2240">
        <v>0</v>
      </c>
      <c r="BW2240"/>
      <c r="CG2240">
        <v>0</v>
      </c>
      <c r="CH2240">
        <v>0</v>
      </c>
      <c r="CI2240"/>
      <c r="CJ2240">
        <v>0.02</v>
      </c>
      <c r="CQ2240" t="s">
        <v>169</v>
      </c>
      <c r="CR2240" t="s">
        <v>170</v>
      </c>
      <c r="CS2240">
        <v>0</v>
      </c>
    </row>
    <row r="2241" spans="1:97" x14ac:dyDescent="0.2">
      <c r="A2241">
        <v>2022</v>
      </c>
      <c r="B2241">
        <v>4</v>
      </c>
      <c r="C2241" s="262">
        <v>44663</v>
      </c>
      <c r="D2241">
        <v>382</v>
      </c>
      <c r="E2241">
        <v>449</v>
      </c>
      <c r="F2241">
        <v>2</v>
      </c>
      <c r="G2241" t="s">
        <v>299</v>
      </c>
      <c r="H2241" t="s">
        <v>300</v>
      </c>
      <c r="I2241" t="s">
        <v>160</v>
      </c>
      <c r="J2241">
        <v>3</v>
      </c>
      <c r="K2241">
        <v>1</v>
      </c>
      <c r="L2241">
        <v>46</v>
      </c>
      <c r="M2241">
        <v>40.985999999999997</v>
      </c>
      <c r="N2241">
        <v>50.048000000000002</v>
      </c>
      <c r="O2241">
        <v>58</v>
      </c>
      <c r="P2241">
        <v>62</v>
      </c>
      <c r="Q2241">
        <v>66</v>
      </c>
      <c r="R2241">
        <v>69</v>
      </c>
      <c r="S2241">
        <v>65</v>
      </c>
      <c r="T2241">
        <v>40</v>
      </c>
      <c r="U2241">
        <v>46</v>
      </c>
      <c r="V2241">
        <v>45</v>
      </c>
      <c r="W2241">
        <v>48</v>
      </c>
      <c r="X2241">
        <v>49</v>
      </c>
      <c r="Y2241">
        <v>98</v>
      </c>
      <c r="Z2241">
        <v>96</v>
      </c>
      <c r="AA2241">
        <v>65</v>
      </c>
      <c r="AB2241">
        <v>58</v>
      </c>
      <c r="AC2241">
        <v>62</v>
      </c>
      <c r="AD2241">
        <v>64</v>
      </c>
      <c r="AE2241">
        <v>63</v>
      </c>
      <c r="AF2241">
        <v>44</v>
      </c>
      <c r="AG2241">
        <v>46</v>
      </c>
      <c r="AH2241">
        <v>48</v>
      </c>
      <c r="AI2241">
        <v>45</v>
      </c>
      <c r="AJ2241">
        <v>47</v>
      </c>
      <c r="AK2241">
        <v>84</v>
      </c>
      <c r="AL2241">
        <v>94</v>
      </c>
      <c r="AM2241">
        <v>63.2</v>
      </c>
      <c r="AN2241">
        <v>45.8</v>
      </c>
      <c r="AP2241">
        <v>112</v>
      </c>
      <c r="AQ2241">
        <v>96</v>
      </c>
      <c r="AR2241">
        <v>12.90322580645161</v>
      </c>
      <c r="AS2241">
        <v>12.90322580645161</v>
      </c>
      <c r="AV2241">
        <v>1350</v>
      </c>
      <c r="AW2241">
        <v>8</v>
      </c>
      <c r="AX2241">
        <v>8</v>
      </c>
      <c r="AY2241">
        <v>4</v>
      </c>
      <c r="AZ2241">
        <v>2</v>
      </c>
      <c r="BA2241">
        <v>2</v>
      </c>
      <c r="BG2241">
        <v>0</v>
      </c>
      <c r="BH2241">
        <v>1350</v>
      </c>
      <c r="BK2241">
        <v>1260</v>
      </c>
      <c r="BL2241">
        <v>3</v>
      </c>
      <c r="BM2241">
        <v>3</v>
      </c>
      <c r="BN2241">
        <v>6</v>
      </c>
      <c r="BV2241">
        <v>0</v>
      </c>
      <c r="BW2241">
        <v>1260</v>
      </c>
      <c r="BX2241">
        <v>11</v>
      </c>
      <c r="BY2241">
        <v>11</v>
      </c>
      <c r="BZ2241">
        <v>10</v>
      </c>
      <c r="CG2241">
        <v>0</v>
      </c>
      <c r="CH2241">
        <v>0</v>
      </c>
      <c r="CI2241">
        <v>2610</v>
      </c>
      <c r="CJ2241">
        <v>1.4999999999999999E-2</v>
      </c>
      <c r="CQ2241" t="s">
        <v>174</v>
      </c>
      <c r="CR2241" t="s">
        <v>175</v>
      </c>
      <c r="CS2241">
        <v>0</v>
      </c>
    </row>
    <row r="2242" spans="1:97" x14ac:dyDescent="0.2">
      <c r="A2242">
        <v>2022</v>
      </c>
      <c r="B2242">
        <v>4</v>
      </c>
      <c r="C2242" s="262">
        <v>44663</v>
      </c>
      <c r="D2242">
        <v>414</v>
      </c>
      <c r="E2242">
        <v>649</v>
      </c>
      <c r="F2242">
        <v>2</v>
      </c>
      <c r="G2242" t="s">
        <v>207</v>
      </c>
      <c r="H2242" t="s">
        <v>208</v>
      </c>
      <c r="I2242" t="s">
        <v>160</v>
      </c>
      <c r="J2242">
        <v>6</v>
      </c>
      <c r="K2242">
        <v>2</v>
      </c>
      <c r="L2242">
        <v>143</v>
      </c>
      <c r="M2242">
        <v>132.99</v>
      </c>
      <c r="N2242">
        <v>153.01</v>
      </c>
      <c r="O2242">
        <v>167</v>
      </c>
      <c r="P2242">
        <v>169</v>
      </c>
      <c r="Q2242">
        <v>161</v>
      </c>
      <c r="T2242">
        <v>137</v>
      </c>
      <c r="U2242">
        <v>132</v>
      </c>
      <c r="V2242">
        <v>126</v>
      </c>
      <c r="AM2242">
        <v>165.66666666666671</v>
      </c>
      <c r="AN2242">
        <v>131.66666666666671</v>
      </c>
      <c r="AP2242">
        <v>150</v>
      </c>
      <c r="AQ2242">
        <v>144</v>
      </c>
      <c r="AR2242"/>
      <c r="AS2242"/>
      <c r="AV2242">
        <v>1580</v>
      </c>
      <c r="AW2242">
        <v>3</v>
      </c>
      <c r="AX2242">
        <v>1</v>
      </c>
      <c r="AY2242">
        <v>1</v>
      </c>
      <c r="AZ2242">
        <v>1</v>
      </c>
      <c r="BG2242">
        <v>0</v>
      </c>
      <c r="BH2242">
        <v>1580</v>
      </c>
      <c r="BK2242">
        <v>360</v>
      </c>
      <c r="BV2242">
        <v>0</v>
      </c>
      <c r="BW2242">
        <v>360</v>
      </c>
      <c r="CG2242">
        <v>0</v>
      </c>
      <c r="CH2242">
        <v>0</v>
      </c>
      <c r="CI2242">
        <v>1940</v>
      </c>
      <c r="CJ2242">
        <v>1.4999999999999999E-2</v>
      </c>
      <c r="CQ2242" t="s">
        <v>161</v>
      </c>
      <c r="CR2242" t="s">
        <v>162</v>
      </c>
      <c r="CS2242">
        <v>0</v>
      </c>
    </row>
    <row r="2243" spans="1:97" x14ac:dyDescent="0.2">
      <c r="A2243">
        <v>2022</v>
      </c>
      <c r="B2243">
        <v>4</v>
      </c>
      <c r="C2243" s="262">
        <v>44663</v>
      </c>
      <c r="D2243">
        <v>414</v>
      </c>
      <c r="E2243">
        <v>650</v>
      </c>
      <c r="F2243">
        <v>2</v>
      </c>
      <c r="G2243" t="s">
        <v>209</v>
      </c>
      <c r="H2243" t="s">
        <v>210</v>
      </c>
      <c r="I2243" t="s">
        <v>160</v>
      </c>
      <c r="J2243">
        <v>6</v>
      </c>
      <c r="K2243">
        <v>2</v>
      </c>
      <c r="L2243">
        <v>131</v>
      </c>
      <c r="M2243">
        <v>121.83</v>
      </c>
      <c r="N2243">
        <v>140.16999999999999</v>
      </c>
      <c r="O2243">
        <v>156</v>
      </c>
      <c r="P2243">
        <v>160</v>
      </c>
      <c r="Q2243">
        <v>136</v>
      </c>
      <c r="T2243">
        <v>127</v>
      </c>
      <c r="U2243">
        <v>126</v>
      </c>
      <c r="V2243">
        <v>120</v>
      </c>
      <c r="AM2243">
        <v>150.66666666666671</v>
      </c>
      <c r="AN2243">
        <v>124.3333333333333</v>
      </c>
      <c r="AP2243">
        <v>150</v>
      </c>
      <c r="AQ2243">
        <v>144</v>
      </c>
      <c r="AR2243"/>
      <c r="AS2243"/>
      <c r="AV2243">
        <v>1580</v>
      </c>
      <c r="AW2243">
        <v>5</v>
      </c>
      <c r="AX2243">
        <v>2</v>
      </c>
      <c r="AY2243">
        <v>1</v>
      </c>
      <c r="BG2243">
        <v>0</v>
      </c>
      <c r="BH2243">
        <v>1580</v>
      </c>
      <c r="BK2243">
        <v>360</v>
      </c>
      <c r="BV2243">
        <v>0</v>
      </c>
      <c r="BW2243">
        <v>360</v>
      </c>
      <c r="CG2243">
        <v>0</v>
      </c>
      <c r="CH2243">
        <v>0</v>
      </c>
      <c r="CI2243">
        <v>1940</v>
      </c>
      <c r="CJ2243">
        <v>1.4999999999999999E-2</v>
      </c>
      <c r="CQ2243" t="s">
        <v>161</v>
      </c>
      <c r="CR2243" t="s">
        <v>162</v>
      </c>
      <c r="CS2243">
        <v>0</v>
      </c>
    </row>
    <row r="2244" spans="1:97" x14ac:dyDescent="0.2">
      <c r="A2244">
        <v>2022</v>
      </c>
      <c r="B2244">
        <v>4</v>
      </c>
      <c r="C2244" s="262">
        <v>44663</v>
      </c>
      <c r="D2244">
        <v>419</v>
      </c>
      <c r="E2244">
        <v>670</v>
      </c>
      <c r="F2244">
        <v>2</v>
      </c>
      <c r="G2244" t="s">
        <v>212</v>
      </c>
      <c r="H2244" t="s">
        <v>213</v>
      </c>
      <c r="I2244" t="s">
        <v>160</v>
      </c>
      <c r="J2244">
        <v>4</v>
      </c>
      <c r="K2244">
        <v>2</v>
      </c>
      <c r="L2244">
        <v>298</v>
      </c>
      <c r="M2244">
        <v>280.41800000000001</v>
      </c>
      <c r="N2244">
        <v>319.15800000000002</v>
      </c>
      <c r="O2244">
        <v>458</v>
      </c>
      <c r="P2244">
        <v>472</v>
      </c>
      <c r="Q2244">
        <v>461</v>
      </c>
      <c r="R2244">
        <v>470</v>
      </c>
      <c r="S2244">
        <v>444</v>
      </c>
      <c r="T2244">
        <v>310</v>
      </c>
      <c r="U2244">
        <v>330</v>
      </c>
      <c r="V2244">
        <v>329</v>
      </c>
      <c r="W2244">
        <v>325</v>
      </c>
      <c r="X2244">
        <v>328</v>
      </c>
      <c r="AA2244">
        <v>480</v>
      </c>
      <c r="AC2244">
        <v>493</v>
      </c>
      <c r="AD2244">
        <v>494</v>
      </c>
      <c r="AE2244">
        <v>479</v>
      </c>
      <c r="AF2244">
        <v>321</v>
      </c>
      <c r="AH2244">
        <v>322</v>
      </c>
      <c r="AI2244">
        <v>334</v>
      </c>
      <c r="AJ2244">
        <v>329</v>
      </c>
      <c r="AM2244">
        <v>472.33333333333331</v>
      </c>
      <c r="AN2244">
        <v>325.33333333333331</v>
      </c>
      <c r="AP2244">
        <v>96</v>
      </c>
      <c r="AQ2244">
        <v>150</v>
      </c>
      <c r="AR2244"/>
      <c r="AS2244"/>
      <c r="BG2244">
        <v>0</v>
      </c>
      <c r="BH2244"/>
      <c r="BV2244">
        <v>0</v>
      </c>
      <c r="BW2244"/>
      <c r="CG2244">
        <v>0</v>
      </c>
      <c r="CH2244">
        <v>0</v>
      </c>
      <c r="CI2244"/>
      <c r="CJ2244">
        <v>1.4999999999999999E-2</v>
      </c>
      <c r="CQ2244" t="s">
        <v>174</v>
      </c>
      <c r="CR2244" t="s">
        <v>175</v>
      </c>
      <c r="CS2244">
        <v>0</v>
      </c>
    </row>
    <row r="2245" spans="1:97" x14ac:dyDescent="0.2">
      <c r="A2245">
        <v>2022</v>
      </c>
      <c r="B2245">
        <v>4</v>
      </c>
      <c r="C2245" s="262">
        <v>44663</v>
      </c>
      <c r="D2245">
        <v>137</v>
      </c>
      <c r="E2245">
        <v>273</v>
      </c>
      <c r="F2245">
        <v>3</v>
      </c>
      <c r="G2245" t="s">
        <v>163</v>
      </c>
      <c r="H2245" t="s">
        <v>164</v>
      </c>
      <c r="I2245" t="s">
        <v>160</v>
      </c>
      <c r="J2245">
        <v>3</v>
      </c>
      <c r="K2245">
        <v>2</v>
      </c>
      <c r="L2245">
        <v>564</v>
      </c>
      <c r="M2245">
        <v>524.52</v>
      </c>
      <c r="N2245">
        <v>603.48</v>
      </c>
      <c r="O2245">
        <v>711</v>
      </c>
      <c r="P2245">
        <v>744</v>
      </c>
      <c r="Q2245">
        <v>694</v>
      </c>
      <c r="R2245">
        <v>755</v>
      </c>
      <c r="S2245">
        <v>850</v>
      </c>
      <c r="T2245">
        <v>564</v>
      </c>
      <c r="U2245">
        <v>594</v>
      </c>
      <c r="V2245">
        <v>582</v>
      </c>
      <c r="W2245">
        <v>580</v>
      </c>
      <c r="X2245">
        <v>589</v>
      </c>
      <c r="AA2245">
        <v>845</v>
      </c>
      <c r="AB2245">
        <v>820</v>
      </c>
      <c r="AC2245">
        <v>790</v>
      </c>
      <c r="AD2245">
        <v>784</v>
      </c>
      <c r="AE2245">
        <v>802</v>
      </c>
      <c r="AF2245">
        <v>657</v>
      </c>
      <c r="AG2245">
        <v>600</v>
      </c>
      <c r="AH2245">
        <v>596</v>
      </c>
      <c r="AI2245">
        <v>608</v>
      </c>
      <c r="AJ2245">
        <v>610</v>
      </c>
      <c r="AM2245">
        <v>779.5</v>
      </c>
      <c r="AN2245">
        <v>598</v>
      </c>
      <c r="AP2245">
        <v>93</v>
      </c>
      <c r="AQ2245">
        <v>116</v>
      </c>
      <c r="AR2245"/>
      <c r="AS2245"/>
      <c r="BG2245">
        <v>0</v>
      </c>
      <c r="BH2245"/>
      <c r="BV2245">
        <v>0</v>
      </c>
      <c r="BW2245"/>
      <c r="CG2245">
        <v>0</v>
      </c>
      <c r="CH2245">
        <v>0</v>
      </c>
      <c r="CI2245"/>
      <c r="CJ2245">
        <v>1.4999999999999999E-2</v>
      </c>
      <c r="CQ2245" t="s">
        <v>165</v>
      </c>
      <c r="CS2245">
        <v>0</v>
      </c>
    </row>
    <row r="2246" spans="1:97" x14ac:dyDescent="0.2">
      <c r="A2246">
        <v>2022</v>
      </c>
      <c r="B2246">
        <v>4</v>
      </c>
      <c r="C2246" s="262">
        <v>44663</v>
      </c>
      <c r="D2246">
        <v>142</v>
      </c>
      <c r="E2246">
        <v>280</v>
      </c>
      <c r="F2246">
        <v>3</v>
      </c>
      <c r="G2246" t="s">
        <v>319</v>
      </c>
      <c r="H2246" t="s">
        <v>320</v>
      </c>
      <c r="I2246" t="s">
        <v>160</v>
      </c>
      <c r="J2246">
        <v>3</v>
      </c>
      <c r="K2246">
        <v>2</v>
      </c>
      <c r="L2246">
        <v>323</v>
      </c>
      <c r="M2246">
        <v>300.39</v>
      </c>
      <c r="N2246">
        <v>345.61</v>
      </c>
      <c r="O2246">
        <v>438</v>
      </c>
      <c r="P2246">
        <v>443</v>
      </c>
      <c r="Q2246">
        <v>460</v>
      </c>
      <c r="R2246">
        <v>452</v>
      </c>
      <c r="S2246">
        <v>500</v>
      </c>
      <c r="T2246">
        <v>350</v>
      </c>
      <c r="U2246">
        <v>357</v>
      </c>
      <c r="V2246">
        <v>355</v>
      </c>
      <c r="W2246">
        <v>337</v>
      </c>
      <c r="X2246">
        <v>345</v>
      </c>
      <c r="Y2246">
        <v>114</v>
      </c>
      <c r="Z2246">
        <v>113</v>
      </c>
      <c r="AA2246">
        <v>428</v>
      </c>
      <c r="AB2246">
        <v>408</v>
      </c>
      <c r="AC2246">
        <v>402</v>
      </c>
      <c r="AD2246">
        <v>410</v>
      </c>
      <c r="AE2246">
        <v>400</v>
      </c>
      <c r="AF2246">
        <v>335</v>
      </c>
      <c r="AG2246">
        <v>341</v>
      </c>
      <c r="AH2246">
        <v>336</v>
      </c>
      <c r="AI2246">
        <v>318</v>
      </c>
      <c r="AJ2246">
        <v>332</v>
      </c>
      <c r="AK2246">
        <v>123</v>
      </c>
      <c r="AL2246">
        <v>107</v>
      </c>
      <c r="AM2246">
        <v>434.1</v>
      </c>
      <c r="AN2246">
        <v>340.6</v>
      </c>
      <c r="AP2246">
        <v>105</v>
      </c>
      <c r="AQ2246">
        <v>103</v>
      </c>
      <c r="AR2246">
        <v>10.52631578947368</v>
      </c>
      <c r="AS2246">
        <v>10.52631578947368</v>
      </c>
      <c r="AV2246">
        <v>1356</v>
      </c>
      <c r="AW2246">
        <v>9</v>
      </c>
      <c r="AX2246">
        <v>3</v>
      </c>
      <c r="AY2246">
        <v>5</v>
      </c>
      <c r="AZ2246">
        <v>2</v>
      </c>
      <c r="BA2246">
        <v>1</v>
      </c>
      <c r="BG2246">
        <v>0</v>
      </c>
      <c r="BH2246">
        <v>1356</v>
      </c>
      <c r="BK2246">
        <v>685</v>
      </c>
      <c r="BM2246">
        <v>2</v>
      </c>
      <c r="BN2246">
        <v>5</v>
      </c>
      <c r="BV2246">
        <v>0</v>
      </c>
      <c r="BW2246">
        <v>685</v>
      </c>
      <c r="BY2246">
        <v>2</v>
      </c>
      <c r="BZ2246">
        <v>5</v>
      </c>
      <c r="CG2246">
        <v>0</v>
      </c>
      <c r="CH2246">
        <v>0</v>
      </c>
      <c r="CI2246">
        <v>2041</v>
      </c>
      <c r="CJ2246">
        <v>1.4999999999999999E-2</v>
      </c>
      <c r="CQ2246" t="s">
        <v>165</v>
      </c>
      <c r="CS2246">
        <v>0</v>
      </c>
    </row>
    <row r="2247" spans="1:97" x14ac:dyDescent="0.2">
      <c r="A2247">
        <v>2022</v>
      </c>
      <c r="B2247">
        <v>4</v>
      </c>
      <c r="C2247" s="262">
        <v>44663</v>
      </c>
      <c r="D2247">
        <v>137</v>
      </c>
      <c r="E2247">
        <v>168</v>
      </c>
      <c r="F2247">
        <v>4</v>
      </c>
      <c r="G2247" t="s">
        <v>166</v>
      </c>
      <c r="H2247" t="s">
        <v>211</v>
      </c>
      <c r="I2247" t="s">
        <v>160</v>
      </c>
      <c r="J2247">
        <v>3</v>
      </c>
      <c r="K2247">
        <v>2</v>
      </c>
      <c r="L2247">
        <v>619</v>
      </c>
      <c r="M2247">
        <v>575.66999999999996</v>
      </c>
      <c r="N2247">
        <v>662.33</v>
      </c>
      <c r="AM2247"/>
      <c r="AN2247"/>
      <c r="AP2247">
        <v>90</v>
      </c>
      <c r="AQ2247">
        <v>116</v>
      </c>
      <c r="AR2247"/>
      <c r="AS2247"/>
      <c r="BG2247">
        <v>0</v>
      </c>
      <c r="BH2247"/>
      <c r="BV2247">
        <v>0</v>
      </c>
      <c r="BW2247"/>
      <c r="CG2247">
        <v>0</v>
      </c>
      <c r="CH2247">
        <v>0</v>
      </c>
      <c r="CI2247"/>
      <c r="CJ2247">
        <v>1.4999999999999999E-2</v>
      </c>
      <c r="CQ2247" t="s">
        <v>165</v>
      </c>
      <c r="CS2247">
        <v>0</v>
      </c>
    </row>
    <row r="2248" spans="1:97" x14ac:dyDescent="0.2">
      <c r="A2248">
        <v>2022</v>
      </c>
      <c r="B2248">
        <v>4</v>
      </c>
      <c r="C2248" s="262">
        <v>44663</v>
      </c>
      <c r="D2248">
        <v>376</v>
      </c>
      <c r="E2248">
        <v>438</v>
      </c>
      <c r="F2248">
        <v>4</v>
      </c>
      <c r="G2248" t="s">
        <v>197</v>
      </c>
      <c r="H2248" t="s">
        <v>198</v>
      </c>
      <c r="I2248" t="s">
        <v>160</v>
      </c>
      <c r="J2248">
        <v>3</v>
      </c>
      <c r="K2248">
        <v>2</v>
      </c>
      <c r="L2248">
        <v>335</v>
      </c>
      <c r="M2248">
        <v>315.23500000000001</v>
      </c>
      <c r="N2248">
        <v>358.78500000000003</v>
      </c>
      <c r="Y2248">
        <v>152</v>
      </c>
      <c r="Z2248">
        <v>151</v>
      </c>
      <c r="AK2248">
        <v>154</v>
      </c>
      <c r="AL2248">
        <v>167</v>
      </c>
      <c r="AM2248"/>
      <c r="AN2248"/>
      <c r="AP2248">
        <v>75</v>
      </c>
      <c r="AQ2248">
        <v>144</v>
      </c>
      <c r="AR2248">
        <v>7.6923076923076934</v>
      </c>
      <c r="AS2248">
        <v>7.6923076923076934</v>
      </c>
      <c r="AV2248">
        <v>396</v>
      </c>
      <c r="AW2248">
        <v>8</v>
      </c>
      <c r="AX2248">
        <v>12</v>
      </c>
      <c r="AY2248">
        <v>4</v>
      </c>
      <c r="AZ2248">
        <v>2</v>
      </c>
      <c r="BG2248">
        <v>0</v>
      </c>
      <c r="BH2248">
        <v>396</v>
      </c>
      <c r="BK2248">
        <v>528</v>
      </c>
      <c r="BL2248">
        <v>2</v>
      </c>
      <c r="BM2248">
        <v>3</v>
      </c>
      <c r="BN2248">
        <v>4</v>
      </c>
      <c r="BV2248">
        <v>0</v>
      </c>
      <c r="BW2248">
        <v>528</v>
      </c>
      <c r="BX2248">
        <v>5</v>
      </c>
      <c r="BY2248">
        <v>7</v>
      </c>
      <c r="BZ2248">
        <v>4</v>
      </c>
      <c r="CG2248">
        <v>0</v>
      </c>
      <c r="CH2248">
        <v>0</v>
      </c>
      <c r="CI2248">
        <v>924</v>
      </c>
      <c r="CJ2248">
        <v>1.4999999999999999E-2</v>
      </c>
      <c r="CQ2248" t="s">
        <v>174</v>
      </c>
      <c r="CR2248" t="s">
        <v>175</v>
      </c>
      <c r="CS2248">
        <v>0</v>
      </c>
    </row>
    <row r="2249" spans="1:97" x14ac:dyDescent="0.2">
      <c r="A2249">
        <v>2022</v>
      </c>
      <c r="B2249">
        <v>4</v>
      </c>
      <c r="C2249" s="262">
        <v>44663</v>
      </c>
      <c r="D2249">
        <v>425</v>
      </c>
      <c r="E2249">
        <v>674</v>
      </c>
      <c r="F2249">
        <v>4</v>
      </c>
      <c r="G2249" t="s">
        <v>219</v>
      </c>
      <c r="H2249" t="s">
        <v>220</v>
      </c>
      <c r="I2249" t="s">
        <v>221</v>
      </c>
      <c r="J2249">
        <v>2</v>
      </c>
      <c r="K2249">
        <v>1</v>
      </c>
      <c r="L2249">
        <v>256</v>
      </c>
      <c r="M2249">
        <v>240.89599999999999</v>
      </c>
      <c r="N2249">
        <v>274.17599999999999</v>
      </c>
      <c r="AC2249">
        <v>376</v>
      </c>
      <c r="AD2249">
        <v>383</v>
      </c>
      <c r="AE2249">
        <v>360</v>
      </c>
      <c r="AH2249">
        <v>280</v>
      </c>
      <c r="AI2249">
        <v>302</v>
      </c>
      <c r="AJ2249">
        <v>290</v>
      </c>
      <c r="AL2249">
        <v>114</v>
      </c>
      <c r="AM2249">
        <v>373</v>
      </c>
      <c r="AN2249">
        <v>290.66666666666669</v>
      </c>
      <c r="AP2249">
        <v>60</v>
      </c>
      <c r="AQ2249">
        <v>120</v>
      </c>
      <c r="AR2249">
        <v>15.789473684210529</v>
      </c>
      <c r="AS2249">
        <v>15.789473684210529</v>
      </c>
      <c r="BG2249">
        <v>0</v>
      </c>
      <c r="BH2249"/>
      <c r="BN2249">
        <v>2</v>
      </c>
      <c r="BV2249">
        <v>0</v>
      </c>
      <c r="BW2249"/>
      <c r="CG2249">
        <v>0</v>
      </c>
      <c r="CH2249">
        <v>0</v>
      </c>
      <c r="CI2249"/>
      <c r="CJ2249">
        <v>1.4999999999999999E-2</v>
      </c>
      <c r="CQ2249" t="s">
        <v>174</v>
      </c>
      <c r="CR2249" t="s">
        <v>222</v>
      </c>
      <c r="CS2249">
        <v>0</v>
      </c>
    </row>
    <row r="2250" spans="1:97" x14ac:dyDescent="0.2">
      <c r="A2250">
        <v>2022</v>
      </c>
      <c r="B2250">
        <v>4</v>
      </c>
      <c r="C2250" s="262">
        <v>44663</v>
      </c>
      <c r="D2250">
        <v>376</v>
      </c>
      <c r="E2250">
        <v>438</v>
      </c>
      <c r="F2250">
        <v>5</v>
      </c>
      <c r="G2250" t="s">
        <v>197</v>
      </c>
      <c r="H2250" t="s">
        <v>198</v>
      </c>
      <c r="I2250" t="s">
        <v>160</v>
      </c>
      <c r="J2250">
        <v>3</v>
      </c>
      <c r="K2250">
        <v>2</v>
      </c>
      <c r="L2250">
        <v>335</v>
      </c>
      <c r="M2250">
        <v>315.23500000000001</v>
      </c>
      <c r="N2250">
        <v>358.78500000000003</v>
      </c>
      <c r="O2250">
        <v>407</v>
      </c>
      <c r="P2250">
        <v>412</v>
      </c>
      <c r="Q2250">
        <v>408</v>
      </c>
      <c r="R2250">
        <v>436</v>
      </c>
      <c r="T2250">
        <v>340</v>
      </c>
      <c r="U2250">
        <v>336</v>
      </c>
      <c r="V2250">
        <v>344</v>
      </c>
      <c r="W2250">
        <v>341</v>
      </c>
      <c r="AA2250">
        <v>420</v>
      </c>
      <c r="AB2250">
        <v>435</v>
      </c>
      <c r="AC2250">
        <v>444</v>
      </c>
      <c r="AD2250">
        <v>461</v>
      </c>
      <c r="AE2250">
        <v>444</v>
      </c>
      <c r="AF2250">
        <v>334</v>
      </c>
      <c r="AG2250">
        <v>341</v>
      </c>
      <c r="AH2250">
        <v>357</v>
      </c>
      <c r="AI2250">
        <v>365</v>
      </c>
      <c r="AJ2250">
        <v>359</v>
      </c>
      <c r="AM2250">
        <v>429.66666666666669</v>
      </c>
      <c r="AN2250">
        <v>346.33333333333331</v>
      </c>
      <c r="AP2250">
        <v>75</v>
      </c>
      <c r="AQ2250">
        <v>144</v>
      </c>
      <c r="AR2250"/>
      <c r="AS2250"/>
      <c r="BG2250">
        <v>0</v>
      </c>
      <c r="BH2250"/>
      <c r="BV2250">
        <v>0</v>
      </c>
      <c r="BW2250"/>
      <c r="CG2250">
        <v>0</v>
      </c>
      <c r="CH2250">
        <v>0</v>
      </c>
      <c r="CI2250"/>
      <c r="CJ2250">
        <v>1.4999999999999999E-2</v>
      </c>
      <c r="CQ2250" t="s">
        <v>174</v>
      </c>
      <c r="CR2250" t="s">
        <v>175</v>
      </c>
      <c r="CS2250">
        <v>0</v>
      </c>
    </row>
    <row r="2251" spans="1:97" x14ac:dyDescent="0.2">
      <c r="A2251">
        <v>2022</v>
      </c>
      <c r="B2251">
        <v>4</v>
      </c>
      <c r="C2251" s="262">
        <v>44663</v>
      </c>
      <c r="D2251">
        <v>414</v>
      </c>
      <c r="E2251">
        <v>650</v>
      </c>
      <c r="F2251">
        <v>5</v>
      </c>
      <c r="G2251" t="s">
        <v>209</v>
      </c>
      <c r="H2251" t="s">
        <v>210</v>
      </c>
      <c r="I2251" t="s">
        <v>160</v>
      </c>
      <c r="J2251">
        <v>6</v>
      </c>
      <c r="K2251">
        <v>2</v>
      </c>
      <c r="L2251">
        <v>131</v>
      </c>
      <c r="M2251">
        <v>121.83</v>
      </c>
      <c r="N2251">
        <v>140.16999999999999</v>
      </c>
      <c r="Y2251">
        <v>128</v>
      </c>
      <c r="Z2251">
        <v>127</v>
      </c>
      <c r="AM2251"/>
      <c r="AN2251"/>
      <c r="AP2251">
        <v>150</v>
      </c>
      <c r="AQ2251">
        <v>144</v>
      </c>
      <c r="AR2251">
        <v>4.7244094488188972</v>
      </c>
      <c r="AS2251">
        <v>4.7244094488188972</v>
      </c>
      <c r="BG2251">
        <v>0</v>
      </c>
      <c r="BH2251"/>
      <c r="BV2251">
        <v>0</v>
      </c>
      <c r="BW2251"/>
      <c r="CG2251">
        <v>0</v>
      </c>
      <c r="CH2251">
        <v>0</v>
      </c>
      <c r="CI2251"/>
      <c r="CJ2251">
        <v>1.4999999999999999E-2</v>
      </c>
      <c r="CQ2251" t="s">
        <v>161</v>
      </c>
      <c r="CR2251" t="s">
        <v>162</v>
      </c>
      <c r="CS2251">
        <v>0</v>
      </c>
    </row>
    <row r="2252" spans="1:97" x14ac:dyDescent="0.2">
      <c r="A2252">
        <v>2022</v>
      </c>
      <c r="B2252">
        <v>4</v>
      </c>
      <c r="C2252" s="262">
        <v>44663</v>
      </c>
      <c r="D2252">
        <v>137</v>
      </c>
      <c r="E2252">
        <v>273</v>
      </c>
      <c r="F2252">
        <v>6</v>
      </c>
      <c r="G2252" t="s">
        <v>163</v>
      </c>
      <c r="H2252" t="s">
        <v>164</v>
      </c>
      <c r="I2252" t="s">
        <v>160</v>
      </c>
      <c r="J2252">
        <v>3</v>
      </c>
      <c r="K2252">
        <v>2</v>
      </c>
      <c r="L2252">
        <v>564</v>
      </c>
      <c r="M2252">
        <v>524.52</v>
      </c>
      <c r="N2252">
        <v>603.48</v>
      </c>
      <c r="Y2252">
        <v>120</v>
      </c>
      <c r="Z2252">
        <v>125</v>
      </c>
      <c r="AK2252">
        <v>141</v>
      </c>
      <c r="AL2252">
        <v>143</v>
      </c>
      <c r="AM2252"/>
      <c r="AN2252"/>
      <c r="AP2252">
        <v>93</v>
      </c>
      <c r="AQ2252">
        <v>116</v>
      </c>
      <c r="AR2252">
        <v>9.0909090909090917</v>
      </c>
      <c r="AS2252">
        <v>9.0909090909090917</v>
      </c>
      <c r="AV2252">
        <v>984</v>
      </c>
      <c r="AW2252">
        <v>10</v>
      </c>
      <c r="AX2252">
        <v>8</v>
      </c>
      <c r="AY2252">
        <v>14</v>
      </c>
      <c r="AZ2252">
        <v>2</v>
      </c>
      <c r="BG2252">
        <v>0</v>
      </c>
      <c r="BH2252">
        <v>984</v>
      </c>
      <c r="BK2252">
        <v>546</v>
      </c>
      <c r="BL2252">
        <v>1</v>
      </c>
      <c r="BM2252">
        <v>4</v>
      </c>
      <c r="BN2252">
        <v>4</v>
      </c>
      <c r="BV2252">
        <v>0</v>
      </c>
      <c r="BW2252">
        <v>546</v>
      </c>
      <c r="BX2252">
        <v>5</v>
      </c>
      <c r="BY2252">
        <v>6</v>
      </c>
      <c r="BZ2252">
        <v>9</v>
      </c>
      <c r="CG2252">
        <v>0</v>
      </c>
      <c r="CH2252">
        <v>0</v>
      </c>
      <c r="CI2252">
        <v>1530</v>
      </c>
      <c r="CJ2252">
        <v>1.4999999999999999E-2</v>
      </c>
      <c r="CQ2252" t="s">
        <v>165</v>
      </c>
      <c r="CS2252">
        <v>0</v>
      </c>
    </row>
    <row r="2253" spans="1:97" x14ac:dyDescent="0.2">
      <c r="A2253">
        <v>2022</v>
      </c>
      <c r="B2253">
        <v>4</v>
      </c>
      <c r="C2253" s="262">
        <v>44663</v>
      </c>
      <c r="D2253">
        <v>143</v>
      </c>
      <c r="E2253">
        <v>281</v>
      </c>
      <c r="F2253">
        <v>7</v>
      </c>
      <c r="G2253" t="s">
        <v>205</v>
      </c>
      <c r="H2253" t="s">
        <v>206</v>
      </c>
      <c r="I2253" t="s">
        <v>160</v>
      </c>
      <c r="J2253">
        <v>4</v>
      </c>
      <c r="K2253">
        <v>2</v>
      </c>
      <c r="L2253">
        <v>285</v>
      </c>
      <c r="M2253">
        <v>265.05</v>
      </c>
      <c r="N2253">
        <v>304.95</v>
      </c>
      <c r="S2253">
        <v>405</v>
      </c>
      <c r="X2253">
        <v>290</v>
      </c>
      <c r="Z2253">
        <v>121</v>
      </c>
      <c r="AA2253">
        <v>360</v>
      </c>
      <c r="AB2253">
        <v>341</v>
      </c>
      <c r="AC2253">
        <v>360</v>
      </c>
      <c r="AD2253">
        <v>374</v>
      </c>
      <c r="AE2253">
        <v>380</v>
      </c>
      <c r="AF2253">
        <v>260</v>
      </c>
      <c r="AG2253">
        <v>258</v>
      </c>
      <c r="AH2253">
        <v>284</v>
      </c>
      <c r="AI2253">
        <v>304</v>
      </c>
      <c r="AJ2253">
        <v>309</v>
      </c>
      <c r="AK2253">
        <v>112</v>
      </c>
      <c r="AL2253">
        <v>125</v>
      </c>
      <c r="AM2253">
        <v>370</v>
      </c>
      <c r="AN2253">
        <v>284.16666666666669</v>
      </c>
      <c r="AP2253">
        <v>120</v>
      </c>
      <c r="AQ2253">
        <v>120</v>
      </c>
      <c r="AR2253">
        <v>7.5630252100840334</v>
      </c>
      <c r="AS2253">
        <v>7.5630252100840334</v>
      </c>
      <c r="AV2253">
        <v>392</v>
      </c>
      <c r="AW2253">
        <v>11</v>
      </c>
      <c r="AX2253">
        <v>3</v>
      </c>
      <c r="AY2253">
        <v>6</v>
      </c>
      <c r="BG2253">
        <v>0</v>
      </c>
      <c r="BH2253">
        <v>392</v>
      </c>
      <c r="BK2253">
        <v>884</v>
      </c>
      <c r="BL2253">
        <v>2</v>
      </c>
      <c r="BM2253">
        <v>3</v>
      </c>
      <c r="BN2253">
        <v>7</v>
      </c>
      <c r="BV2253">
        <v>0</v>
      </c>
      <c r="BW2253">
        <v>884</v>
      </c>
      <c r="BX2253">
        <v>6</v>
      </c>
      <c r="BY2253">
        <v>3</v>
      </c>
      <c r="BZ2253">
        <v>6</v>
      </c>
      <c r="CG2253">
        <v>0</v>
      </c>
      <c r="CH2253">
        <v>0</v>
      </c>
      <c r="CI2253">
        <v>1276</v>
      </c>
      <c r="CJ2253">
        <v>1.4999999999999999E-2</v>
      </c>
      <c r="CQ2253" t="s">
        <v>165</v>
      </c>
      <c r="CS2253">
        <v>0</v>
      </c>
    </row>
    <row r="2254" spans="1:97" x14ac:dyDescent="0.2">
      <c r="A2254">
        <v>2022</v>
      </c>
      <c r="B2254">
        <v>4</v>
      </c>
      <c r="C2254" s="262">
        <v>44663</v>
      </c>
      <c r="D2254">
        <v>419</v>
      </c>
      <c r="E2254">
        <v>670</v>
      </c>
      <c r="F2254">
        <v>7</v>
      </c>
      <c r="G2254" t="s">
        <v>212</v>
      </c>
      <c r="H2254" t="s">
        <v>213</v>
      </c>
      <c r="I2254" t="s">
        <v>160</v>
      </c>
      <c r="J2254">
        <v>4</v>
      </c>
      <c r="K2254">
        <v>2</v>
      </c>
      <c r="L2254">
        <v>298</v>
      </c>
      <c r="M2254">
        <v>280.41800000000001</v>
      </c>
      <c r="N2254">
        <v>319.15800000000002</v>
      </c>
      <c r="Y2254">
        <v>146</v>
      </c>
      <c r="Z2254">
        <v>145</v>
      </c>
      <c r="AK2254">
        <v>175</v>
      </c>
      <c r="AL2254">
        <v>174</v>
      </c>
      <c r="AM2254"/>
      <c r="AN2254"/>
      <c r="AP2254">
        <v>96</v>
      </c>
      <c r="AQ2254">
        <v>150</v>
      </c>
      <c r="AR2254">
        <v>5.625</v>
      </c>
      <c r="AS2254">
        <v>5.625</v>
      </c>
      <c r="AV2254">
        <v>1596</v>
      </c>
      <c r="AW2254">
        <v>15</v>
      </c>
      <c r="AX2254">
        <v>3</v>
      </c>
      <c r="AY2254">
        <v>6</v>
      </c>
      <c r="AZ2254">
        <v>9</v>
      </c>
      <c r="BA2254">
        <v>3</v>
      </c>
      <c r="BG2254">
        <v>0</v>
      </c>
      <c r="BH2254">
        <v>1596</v>
      </c>
      <c r="BK2254">
        <v>350</v>
      </c>
      <c r="BL2254">
        <v>3</v>
      </c>
      <c r="BM2254">
        <v>4</v>
      </c>
      <c r="BN2254">
        <v>6</v>
      </c>
      <c r="BV2254">
        <v>0</v>
      </c>
      <c r="BW2254">
        <v>350</v>
      </c>
      <c r="BX2254">
        <v>9</v>
      </c>
      <c r="BY2254">
        <v>3</v>
      </c>
      <c r="BZ2254">
        <v>6</v>
      </c>
      <c r="CG2254">
        <v>0</v>
      </c>
      <c r="CH2254">
        <v>0</v>
      </c>
      <c r="CI2254">
        <v>1946</v>
      </c>
      <c r="CJ2254">
        <v>1.4999999999999999E-2</v>
      </c>
      <c r="CQ2254" t="s">
        <v>174</v>
      </c>
      <c r="CR2254" t="s">
        <v>175</v>
      </c>
      <c r="CS2254">
        <v>0</v>
      </c>
    </row>
    <row r="2255" spans="1:97" x14ac:dyDescent="0.2">
      <c r="A2255">
        <v>2022</v>
      </c>
      <c r="B2255">
        <v>4</v>
      </c>
      <c r="C2255" s="262">
        <v>44663</v>
      </c>
      <c r="D2255">
        <v>383</v>
      </c>
      <c r="E2255">
        <v>550</v>
      </c>
      <c r="F2255">
        <v>8</v>
      </c>
      <c r="G2255" t="s">
        <v>382</v>
      </c>
      <c r="H2255" t="s">
        <v>383</v>
      </c>
      <c r="I2255" t="s">
        <v>160</v>
      </c>
      <c r="J2255">
        <v>3</v>
      </c>
      <c r="K2255">
        <v>1</v>
      </c>
      <c r="L2255">
        <v>35</v>
      </c>
      <c r="M2255">
        <v>32.024999999999999</v>
      </c>
      <c r="N2255">
        <v>38.045000000000002</v>
      </c>
      <c r="O2255">
        <v>56</v>
      </c>
      <c r="P2255">
        <v>65</v>
      </c>
      <c r="Q2255">
        <v>53</v>
      </c>
      <c r="R2255">
        <v>59</v>
      </c>
      <c r="S2255">
        <v>54</v>
      </c>
      <c r="T2255">
        <v>37</v>
      </c>
      <c r="U2255">
        <v>43</v>
      </c>
      <c r="V2255">
        <v>39</v>
      </c>
      <c r="W2255">
        <v>42</v>
      </c>
      <c r="X2255">
        <v>38</v>
      </c>
      <c r="Y2255">
        <v>87</v>
      </c>
      <c r="Z2255">
        <v>87</v>
      </c>
      <c r="AA2255">
        <v>59</v>
      </c>
      <c r="AF2255">
        <v>44</v>
      </c>
      <c r="AM2255">
        <v>57.666666666666657</v>
      </c>
      <c r="AN2255">
        <v>40.5</v>
      </c>
      <c r="AP2255">
        <v>114</v>
      </c>
      <c r="AQ2255">
        <v>95</v>
      </c>
      <c r="AR2255">
        <v>13.793103448275859</v>
      </c>
      <c r="AS2255">
        <v>13.793103448275859</v>
      </c>
      <c r="AV2255">
        <v>1680</v>
      </c>
      <c r="AW2255">
        <v>2</v>
      </c>
      <c r="AX2255">
        <v>3</v>
      </c>
      <c r="AY2255">
        <v>4</v>
      </c>
      <c r="AZ2255">
        <v>5</v>
      </c>
      <c r="BA2255">
        <v>2</v>
      </c>
      <c r="BG2255">
        <v>0</v>
      </c>
      <c r="BH2255">
        <v>1680</v>
      </c>
      <c r="BK2255">
        <v>1800</v>
      </c>
      <c r="BL2255">
        <v>1</v>
      </c>
      <c r="BM2255">
        <v>1</v>
      </c>
      <c r="BN2255">
        <v>2</v>
      </c>
      <c r="BV2255">
        <v>0</v>
      </c>
      <c r="BW2255">
        <v>1800</v>
      </c>
      <c r="BX2255">
        <v>3</v>
      </c>
      <c r="BY2255">
        <v>4</v>
      </c>
      <c r="BZ2255">
        <v>6</v>
      </c>
      <c r="CG2255">
        <v>0</v>
      </c>
      <c r="CH2255">
        <v>0</v>
      </c>
      <c r="CI2255">
        <v>3480</v>
      </c>
      <c r="CJ2255">
        <v>1.4999999999999999E-2</v>
      </c>
      <c r="CQ2255" t="s">
        <v>174</v>
      </c>
      <c r="CR2255" t="s">
        <v>175</v>
      </c>
      <c r="CS2255">
        <v>0</v>
      </c>
    </row>
    <row r="2256" spans="1:97" x14ac:dyDescent="0.2">
      <c r="A2256">
        <v>2022</v>
      </c>
      <c r="B2256">
        <v>4</v>
      </c>
      <c r="C2256" s="262">
        <v>44663</v>
      </c>
      <c r="D2256">
        <v>123</v>
      </c>
      <c r="E2256">
        <v>645</v>
      </c>
      <c r="F2256">
        <v>30</v>
      </c>
      <c r="G2256" t="s">
        <v>484</v>
      </c>
      <c r="H2256" t="s">
        <v>485</v>
      </c>
      <c r="I2256" t="s">
        <v>486</v>
      </c>
      <c r="J2256">
        <v>4</v>
      </c>
      <c r="K2256">
        <v>1</v>
      </c>
      <c r="L2256">
        <v>133</v>
      </c>
      <c r="M2256">
        <v>123.69</v>
      </c>
      <c r="N2256">
        <v>142.31</v>
      </c>
      <c r="O2256">
        <v>177</v>
      </c>
      <c r="P2256">
        <v>174</v>
      </c>
      <c r="Q2256">
        <v>172</v>
      </c>
      <c r="S2256">
        <v>180</v>
      </c>
      <c r="T2256">
        <v>144</v>
      </c>
      <c r="U2256">
        <v>156</v>
      </c>
      <c r="V2256">
        <v>152</v>
      </c>
      <c r="X2256">
        <v>151</v>
      </c>
      <c r="Y2256">
        <v>137</v>
      </c>
      <c r="Z2256">
        <v>132</v>
      </c>
      <c r="AA2256">
        <v>200</v>
      </c>
      <c r="AB2256">
        <v>190</v>
      </c>
      <c r="AC2256">
        <v>188</v>
      </c>
      <c r="AD2256">
        <v>176</v>
      </c>
      <c r="AE2256">
        <v>184</v>
      </c>
      <c r="AF2256">
        <v>160</v>
      </c>
      <c r="AG2256">
        <v>165</v>
      </c>
      <c r="AH2256">
        <v>151</v>
      </c>
      <c r="AI2256">
        <v>149</v>
      </c>
      <c r="AJ2256">
        <v>163</v>
      </c>
      <c r="AK2256">
        <v>140</v>
      </c>
      <c r="AL2256">
        <v>140</v>
      </c>
      <c r="AM2256">
        <v>182.33333333333329</v>
      </c>
      <c r="AN2256">
        <v>154.55555555555549</v>
      </c>
      <c r="AP2256">
        <v>80</v>
      </c>
      <c r="AQ2256">
        <v>180</v>
      </c>
      <c r="AR2256">
        <v>6.5693430656934311</v>
      </c>
      <c r="AS2256">
        <v>6.5693430656934311</v>
      </c>
      <c r="AV2256">
        <v>1260</v>
      </c>
      <c r="AW2256">
        <v>6</v>
      </c>
      <c r="AX2256">
        <v>4</v>
      </c>
      <c r="AY2256">
        <v>1</v>
      </c>
      <c r="BG2256">
        <v>0</v>
      </c>
      <c r="BH2256">
        <v>1260</v>
      </c>
      <c r="BK2256">
        <v>460</v>
      </c>
      <c r="BM2256">
        <v>3</v>
      </c>
      <c r="BN2256">
        <v>5</v>
      </c>
      <c r="BV2256">
        <v>0</v>
      </c>
      <c r="BW2256">
        <v>460</v>
      </c>
      <c r="BY2256">
        <v>7</v>
      </c>
      <c r="BZ2256">
        <v>6</v>
      </c>
      <c r="CG2256">
        <v>0</v>
      </c>
      <c r="CH2256">
        <v>0</v>
      </c>
      <c r="CI2256">
        <v>1720</v>
      </c>
      <c r="CJ2256">
        <v>0.02</v>
      </c>
      <c r="CQ2256" t="s">
        <v>341</v>
      </c>
      <c r="CR2256" t="s">
        <v>341</v>
      </c>
      <c r="CS2256">
        <v>0</v>
      </c>
    </row>
    <row r="2257" spans="1:97" x14ac:dyDescent="0.2">
      <c r="A2257">
        <v>2022</v>
      </c>
      <c r="B2257">
        <v>4</v>
      </c>
      <c r="C2257" s="262">
        <v>44663</v>
      </c>
      <c r="D2257">
        <v>433</v>
      </c>
      <c r="E2257">
        <v>452</v>
      </c>
      <c r="F2257">
        <v>46</v>
      </c>
      <c r="G2257" t="s">
        <v>474</v>
      </c>
      <c r="H2257" t="s">
        <v>475</v>
      </c>
      <c r="I2257" t="s">
        <v>201</v>
      </c>
      <c r="J2257">
        <v>4</v>
      </c>
      <c r="K2257">
        <v>2</v>
      </c>
      <c r="L2257">
        <v>270</v>
      </c>
      <c r="M2257">
        <v>251.1</v>
      </c>
      <c r="N2257">
        <v>288.89999999999998</v>
      </c>
      <c r="S2257">
        <v>390</v>
      </c>
      <c r="X2257">
        <v>280</v>
      </c>
      <c r="AA2257">
        <v>310</v>
      </c>
      <c r="AB2257">
        <v>318</v>
      </c>
      <c r="AC2257">
        <v>308</v>
      </c>
      <c r="AD2257">
        <v>316</v>
      </c>
      <c r="AF2257">
        <v>267</v>
      </c>
      <c r="AG2257">
        <v>276</v>
      </c>
      <c r="AH2257">
        <v>262</v>
      </c>
      <c r="AI2257">
        <v>261</v>
      </c>
      <c r="AM2257">
        <v>328.4</v>
      </c>
      <c r="AN2257">
        <v>269.2</v>
      </c>
      <c r="AP2257">
        <v>96</v>
      </c>
      <c r="AQ2257">
        <v>150</v>
      </c>
      <c r="AR2257"/>
      <c r="AS2257"/>
      <c r="AW2257">
        <v>4</v>
      </c>
      <c r="AX2257">
        <v>1</v>
      </c>
      <c r="BG2257">
        <v>0</v>
      </c>
      <c r="BH2257"/>
      <c r="BK2257">
        <v>400</v>
      </c>
      <c r="BL2257">
        <v>1</v>
      </c>
      <c r="BM2257">
        <v>1</v>
      </c>
      <c r="BN2257">
        <v>2</v>
      </c>
      <c r="BV2257">
        <v>0</v>
      </c>
      <c r="BW2257">
        <v>400</v>
      </c>
      <c r="BX2257">
        <v>2</v>
      </c>
      <c r="BY2257">
        <v>1</v>
      </c>
      <c r="CG2257">
        <v>0</v>
      </c>
      <c r="CH2257">
        <v>0</v>
      </c>
      <c r="CI2257"/>
      <c r="CJ2257">
        <v>0.02</v>
      </c>
      <c r="CQ2257" t="s">
        <v>169</v>
      </c>
      <c r="CR2257" t="s">
        <v>170</v>
      </c>
      <c r="CS2257">
        <v>0</v>
      </c>
    </row>
    <row r="2258" spans="1:97" x14ac:dyDescent="0.2">
      <c r="A2258">
        <v>2022</v>
      </c>
      <c r="B2258">
        <v>4</v>
      </c>
      <c r="C2258" s="262">
        <v>44663</v>
      </c>
      <c r="D2258">
        <v>433</v>
      </c>
      <c r="E2258">
        <v>453</v>
      </c>
      <c r="F2258">
        <v>46</v>
      </c>
      <c r="G2258" t="s">
        <v>472</v>
      </c>
      <c r="H2258" t="s">
        <v>473</v>
      </c>
      <c r="I2258" t="s">
        <v>201</v>
      </c>
      <c r="J2258">
        <v>4</v>
      </c>
      <c r="K2258">
        <v>2</v>
      </c>
      <c r="L2258">
        <v>175</v>
      </c>
      <c r="M2258">
        <v>162.75</v>
      </c>
      <c r="N2258">
        <v>187.25</v>
      </c>
      <c r="S2258">
        <v>218</v>
      </c>
      <c r="X2258">
        <v>182</v>
      </c>
      <c r="Z2258">
        <v>151</v>
      </c>
      <c r="AA2258">
        <v>215</v>
      </c>
      <c r="AB2258">
        <v>219</v>
      </c>
      <c r="AC2258">
        <v>214</v>
      </c>
      <c r="AD2258">
        <v>222</v>
      </c>
      <c r="AF2258">
        <v>186</v>
      </c>
      <c r="AG2258">
        <v>190</v>
      </c>
      <c r="AH2258">
        <v>195</v>
      </c>
      <c r="AI2258">
        <v>187</v>
      </c>
      <c r="AK2258">
        <v>183</v>
      </c>
      <c r="AL2258">
        <v>183</v>
      </c>
      <c r="AM2258">
        <v>217.6</v>
      </c>
      <c r="AN2258">
        <v>188</v>
      </c>
      <c r="AP2258">
        <v>96</v>
      </c>
      <c r="AQ2258">
        <v>150</v>
      </c>
      <c r="AR2258">
        <v>5.2325581395348841</v>
      </c>
      <c r="AS2258">
        <v>5.2325581395348841</v>
      </c>
      <c r="AW2258">
        <v>2</v>
      </c>
      <c r="AX2258">
        <v>1</v>
      </c>
      <c r="AY2258">
        <v>1</v>
      </c>
      <c r="BG2258">
        <v>0</v>
      </c>
      <c r="BH2258"/>
      <c r="BK2258">
        <v>400</v>
      </c>
      <c r="BL2258">
        <v>2</v>
      </c>
      <c r="BM2258">
        <v>1</v>
      </c>
      <c r="BN2258">
        <v>3</v>
      </c>
      <c r="BV2258">
        <v>0</v>
      </c>
      <c r="BW2258">
        <v>400</v>
      </c>
      <c r="BX2258">
        <v>2</v>
      </c>
      <c r="BY2258">
        <v>1</v>
      </c>
      <c r="BZ2258">
        <v>2</v>
      </c>
      <c r="CG2258">
        <v>0</v>
      </c>
      <c r="CH2258">
        <v>0</v>
      </c>
      <c r="CI2258"/>
      <c r="CJ2258">
        <v>0.02</v>
      </c>
      <c r="CQ2258" t="s">
        <v>169</v>
      </c>
      <c r="CR2258" t="s">
        <v>170</v>
      </c>
      <c r="CS2258">
        <v>0</v>
      </c>
    </row>
    <row r="2259" spans="1:97" x14ac:dyDescent="0.2">
      <c r="A2259">
        <v>2022</v>
      </c>
      <c r="B2259">
        <v>4</v>
      </c>
      <c r="C2259" s="262">
        <v>44663</v>
      </c>
      <c r="D2259">
        <v>415</v>
      </c>
      <c r="E2259">
        <v>655</v>
      </c>
      <c r="F2259">
        <v>47</v>
      </c>
      <c r="G2259" t="s">
        <v>240</v>
      </c>
      <c r="H2259" t="s">
        <v>241</v>
      </c>
      <c r="I2259" t="s">
        <v>201</v>
      </c>
      <c r="J2259">
        <v>3</v>
      </c>
      <c r="K2259">
        <v>1</v>
      </c>
      <c r="L2259">
        <v>148</v>
      </c>
      <c r="M2259">
        <v>137.63999999999999</v>
      </c>
      <c r="N2259">
        <v>158.36000000000001</v>
      </c>
      <c r="O2259">
        <v>172</v>
      </c>
      <c r="P2259">
        <v>173</v>
      </c>
      <c r="Q2259">
        <v>157</v>
      </c>
      <c r="T2259">
        <v>141</v>
      </c>
      <c r="U2259">
        <v>139</v>
      </c>
      <c r="V2259">
        <v>128</v>
      </c>
      <c r="AB2259">
        <v>159</v>
      </c>
      <c r="AC2259">
        <v>155</v>
      </c>
      <c r="AD2259">
        <v>162</v>
      </c>
      <c r="AE2259">
        <v>158</v>
      </c>
      <c r="AG2259">
        <v>135</v>
      </c>
      <c r="AH2259">
        <v>140</v>
      </c>
      <c r="AI2259">
        <v>136</v>
      </c>
      <c r="AJ2259">
        <v>145</v>
      </c>
      <c r="AM2259">
        <v>162.28571428571431</v>
      </c>
      <c r="AN2259">
        <v>137.71428571428569</v>
      </c>
      <c r="AP2259">
        <v>64</v>
      </c>
      <c r="AQ2259">
        <v>169</v>
      </c>
      <c r="AR2259"/>
      <c r="AS2259"/>
      <c r="AV2259">
        <v>250</v>
      </c>
      <c r="AW2259">
        <v>2</v>
      </c>
      <c r="AX2259">
        <v>1</v>
      </c>
      <c r="AY2259">
        <v>1</v>
      </c>
      <c r="AZ2259">
        <v>1</v>
      </c>
      <c r="BG2259">
        <v>0</v>
      </c>
      <c r="BH2259">
        <v>250</v>
      </c>
      <c r="BK2259">
        <v>790</v>
      </c>
      <c r="BL2259">
        <v>1</v>
      </c>
      <c r="BM2259">
        <v>2</v>
      </c>
      <c r="BN2259">
        <v>4</v>
      </c>
      <c r="BV2259">
        <v>0</v>
      </c>
      <c r="BW2259">
        <v>790</v>
      </c>
      <c r="BX2259">
        <v>3</v>
      </c>
      <c r="BY2259">
        <v>3</v>
      </c>
      <c r="BZ2259">
        <v>5</v>
      </c>
      <c r="CG2259">
        <v>0</v>
      </c>
      <c r="CH2259">
        <v>0</v>
      </c>
      <c r="CI2259">
        <v>1040</v>
      </c>
      <c r="CJ2259">
        <v>0.02</v>
      </c>
      <c r="CQ2259" t="s">
        <v>169</v>
      </c>
      <c r="CR2259" t="s">
        <v>179</v>
      </c>
      <c r="CS2259">
        <v>0</v>
      </c>
    </row>
    <row r="2260" spans="1:97" x14ac:dyDescent="0.2">
      <c r="A2260">
        <v>2022</v>
      </c>
      <c r="B2260">
        <v>4</v>
      </c>
      <c r="C2260" s="262">
        <v>44663</v>
      </c>
      <c r="D2260">
        <v>415</v>
      </c>
      <c r="E2260">
        <v>656</v>
      </c>
      <c r="F2260">
        <v>47</v>
      </c>
      <c r="G2260" t="s">
        <v>287</v>
      </c>
      <c r="H2260" t="s">
        <v>288</v>
      </c>
      <c r="I2260" t="s">
        <v>201</v>
      </c>
      <c r="J2260">
        <v>3</v>
      </c>
      <c r="K2260">
        <v>1</v>
      </c>
      <c r="L2260">
        <v>148</v>
      </c>
      <c r="M2260">
        <v>137.63999999999999</v>
      </c>
      <c r="N2260">
        <v>158.36000000000001</v>
      </c>
      <c r="O2260">
        <v>172</v>
      </c>
      <c r="P2260">
        <v>173</v>
      </c>
      <c r="Q2260">
        <v>157</v>
      </c>
      <c r="T2260">
        <v>141</v>
      </c>
      <c r="U2260">
        <v>139</v>
      </c>
      <c r="V2260">
        <v>128</v>
      </c>
      <c r="AB2260">
        <v>159</v>
      </c>
      <c r="AC2260">
        <v>155</v>
      </c>
      <c r="AD2260">
        <v>162</v>
      </c>
      <c r="AE2260">
        <v>158</v>
      </c>
      <c r="AG2260">
        <v>135</v>
      </c>
      <c r="AH2260">
        <v>155</v>
      </c>
      <c r="AI2260">
        <v>136</v>
      </c>
      <c r="AJ2260">
        <v>145</v>
      </c>
      <c r="AM2260">
        <v>162.28571428571431</v>
      </c>
      <c r="AN2260">
        <v>139.85714285714289</v>
      </c>
      <c r="AP2260">
        <v>64</v>
      </c>
      <c r="AQ2260">
        <v>169</v>
      </c>
      <c r="AR2260"/>
      <c r="AS2260"/>
      <c r="BG2260">
        <v>0</v>
      </c>
      <c r="BH2260"/>
      <c r="BV2260">
        <v>0</v>
      </c>
      <c r="BW2260"/>
      <c r="CG2260">
        <v>0</v>
      </c>
      <c r="CH2260">
        <v>0</v>
      </c>
      <c r="CI2260"/>
      <c r="CJ2260">
        <v>0.02</v>
      </c>
      <c r="CQ2260" t="s">
        <v>169</v>
      </c>
      <c r="CR2260" t="s">
        <v>179</v>
      </c>
      <c r="CS2260">
        <v>0</v>
      </c>
    </row>
    <row r="2261" spans="1:97" x14ac:dyDescent="0.2">
      <c r="A2261">
        <v>2022</v>
      </c>
      <c r="B2261">
        <v>4</v>
      </c>
      <c r="C2261" s="262">
        <v>44663</v>
      </c>
      <c r="D2261">
        <v>415</v>
      </c>
      <c r="E2261">
        <v>657</v>
      </c>
      <c r="F2261">
        <v>47</v>
      </c>
      <c r="G2261" t="s">
        <v>289</v>
      </c>
      <c r="H2261" t="s">
        <v>290</v>
      </c>
      <c r="I2261" t="s">
        <v>201</v>
      </c>
      <c r="J2261">
        <v>3</v>
      </c>
      <c r="K2261">
        <v>1</v>
      </c>
      <c r="L2261">
        <v>90</v>
      </c>
      <c r="M2261">
        <v>83.7</v>
      </c>
      <c r="N2261">
        <v>96.3</v>
      </c>
      <c r="O2261">
        <v>125</v>
      </c>
      <c r="P2261">
        <v>124</v>
      </c>
      <c r="Q2261">
        <v>157</v>
      </c>
      <c r="T2261">
        <v>89</v>
      </c>
      <c r="U2261">
        <v>107</v>
      </c>
      <c r="V2261">
        <v>119</v>
      </c>
      <c r="AB2261">
        <v>128</v>
      </c>
      <c r="AC2261">
        <v>122</v>
      </c>
      <c r="AD2261">
        <v>128</v>
      </c>
      <c r="AE2261">
        <v>118</v>
      </c>
      <c r="AG2261">
        <v>108</v>
      </c>
      <c r="AH2261">
        <v>105</v>
      </c>
      <c r="AI2261">
        <v>102</v>
      </c>
      <c r="AJ2261">
        <v>99</v>
      </c>
      <c r="AM2261">
        <v>128.85714285714289</v>
      </c>
      <c r="AN2261">
        <v>104.1428571428571</v>
      </c>
      <c r="AP2261">
        <v>64</v>
      </c>
      <c r="AQ2261">
        <v>169</v>
      </c>
      <c r="AR2261"/>
      <c r="AS2261"/>
      <c r="AV2261">
        <v>375</v>
      </c>
      <c r="AW2261">
        <v>2</v>
      </c>
      <c r="AX2261">
        <v>3</v>
      </c>
      <c r="AY2261">
        <v>1</v>
      </c>
      <c r="AZ2261">
        <v>1</v>
      </c>
      <c r="BG2261">
        <v>0</v>
      </c>
      <c r="BH2261">
        <v>375</v>
      </c>
      <c r="BK2261">
        <v>1065</v>
      </c>
      <c r="BM2261">
        <v>5</v>
      </c>
      <c r="BN2261">
        <v>3</v>
      </c>
      <c r="BV2261">
        <v>0</v>
      </c>
      <c r="BW2261">
        <v>1065</v>
      </c>
      <c r="BY2261">
        <v>8</v>
      </c>
      <c r="BZ2261">
        <v>4</v>
      </c>
      <c r="CG2261">
        <v>0</v>
      </c>
      <c r="CH2261">
        <v>0</v>
      </c>
      <c r="CI2261">
        <v>1440</v>
      </c>
      <c r="CJ2261">
        <v>0.02</v>
      </c>
      <c r="CQ2261" t="s">
        <v>169</v>
      </c>
      <c r="CR2261" t="s">
        <v>179</v>
      </c>
      <c r="CS2261">
        <v>0</v>
      </c>
    </row>
    <row r="2262" spans="1:97" x14ac:dyDescent="0.2">
      <c r="A2262">
        <v>2022</v>
      </c>
      <c r="B2262">
        <v>4</v>
      </c>
      <c r="C2262" s="262">
        <v>44663</v>
      </c>
      <c r="D2262">
        <v>415</v>
      </c>
      <c r="E2262">
        <v>658</v>
      </c>
      <c r="F2262">
        <v>47</v>
      </c>
      <c r="G2262" t="s">
        <v>242</v>
      </c>
      <c r="H2262" t="s">
        <v>243</v>
      </c>
      <c r="I2262" t="s">
        <v>201</v>
      </c>
      <c r="J2262">
        <v>3</v>
      </c>
      <c r="K2262">
        <v>1</v>
      </c>
      <c r="L2262">
        <v>90</v>
      </c>
      <c r="M2262">
        <v>83.7</v>
      </c>
      <c r="N2262">
        <v>96.3</v>
      </c>
      <c r="O2262">
        <v>125</v>
      </c>
      <c r="P2262">
        <v>124</v>
      </c>
      <c r="Q2262">
        <v>157</v>
      </c>
      <c r="T2262">
        <v>89</v>
      </c>
      <c r="U2262">
        <v>107</v>
      </c>
      <c r="V2262">
        <v>119</v>
      </c>
      <c r="Y2262">
        <v>174</v>
      </c>
      <c r="Z2262">
        <v>171</v>
      </c>
      <c r="AB2262">
        <v>128</v>
      </c>
      <c r="AC2262">
        <v>122</v>
      </c>
      <c r="AD2262">
        <v>128</v>
      </c>
      <c r="AE2262">
        <v>118</v>
      </c>
      <c r="AG2262">
        <v>108</v>
      </c>
      <c r="AH2262">
        <v>105</v>
      </c>
      <c r="AI2262">
        <v>102</v>
      </c>
      <c r="AJ2262">
        <v>99</v>
      </c>
      <c r="AK2262">
        <v>173</v>
      </c>
      <c r="AL2262">
        <v>172</v>
      </c>
      <c r="AM2262">
        <v>128.85714285714289</v>
      </c>
      <c r="AN2262">
        <v>104.1428571428571</v>
      </c>
      <c r="AP2262">
        <v>64</v>
      </c>
      <c r="AQ2262">
        <v>169</v>
      </c>
      <c r="AR2262">
        <v>6.9767441860465116</v>
      </c>
      <c r="AS2262">
        <v>6.9767441860465116</v>
      </c>
      <c r="BG2262">
        <v>0</v>
      </c>
      <c r="BH2262"/>
      <c r="BV2262">
        <v>0</v>
      </c>
      <c r="BW2262"/>
      <c r="CG2262">
        <v>0</v>
      </c>
      <c r="CH2262">
        <v>0</v>
      </c>
      <c r="CI2262"/>
      <c r="CJ2262">
        <v>0.02</v>
      </c>
      <c r="CQ2262" t="s">
        <v>169</v>
      </c>
      <c r="CR2262" t="s">
        <v>179</v>
      </c>
      <c r="CS2262">
        <v>0</v>
      </c>
    </row>
    <row r="2263" spans="1:97" x14ac:dyDescent="0.2">
      <c r="A2263">
        <v>2022</v>
      </c>
      <c r="B2263">
        <v>4</v>
      </c>
      <c r="C2263" s="262">
        <v>44663</v>
      </c>
      <c r="D2263">
        <v>4</v>
      </c>
      <c r="E2263">
        <v>11</v>
      </c>
      <c r="F2263">
        <v>48</v>
      </c>
      <c r="G2263" t="s">
        <v>244</v>
      </c>
      <c r="H2263" t="s">
        <v>245</v>
      </c>
      <c r="I2263" t="s">
        <v>201</v>
      </c>
      <c r="J2263">
        <v>2</v>
      </c>
      <c r="K2263">
        <v>2</v>
      </c>
      <c r="L2263">
        <v>212</v>
      </c>
      <c r="M2263">
        <v>197.16</v>
      </c>
      <c r="N2263">
        <v>226.84</v>
      </c>
      <c r="Q2263">
        <v>238</v>
      </c>
      <c r="S2263">
        <v>300</v>
      </c>
      <c r="V2263">
        <v>202</v>
      </c>
      <c r="X2263">
        <v>212</v>
      </c>
      <c r="AA2263">
        <v>274</v>
      </c>
      <c r="AF2263">
        <v>208</v>
      </c>
      <c r="AM2263">
        <v>270.66666666666669</v>
      </c>
      <c r="AN2263">
        <v>207.33333333333329</v>
      </c>
      <c r="AP2263">
        <v>48</v>
      </c>
      <c r="AQ2263">
        <v>195</v>
      </c>
      <c r="AR2263"/>
      <c r="AS2263"/>
      <c r="AV2263">
        <v>416</v>
      </c>
      <c r="AW2263">
        <v>3</v>
      </c>
      <c r="AX2263">
        <v>5</v>
      </c>
      <c r="AY2263">
        <v>5</v>
      </c>
      <c r="BG2263">
        <v>0</v>
      </c>
      <c r="BH2263">
        <v>416</v>
      </c>
      <c r="BV2263">
        <v>0</v>
      </c>
      <c r="BW2263"/>
      <c r="CG2263">
        <v>0</v>
      </c>
      <c r="CH2263">
        <v>0</v>
      </c>
      <c r="CI2263"/>
      <c r="CJ2263">
        <v>0.02</v>
      </c>
      <c r="CQ2263" t="s">
        <v>169</v>
      </c>
      <c r="CR2263" t="s">
        <v>238</v>
      </c>
      <c r="CS2263">
        <v>0</v>
      </c>
    </row>
    <row r="2264" spans="1:97" x14ac:dyDescent="0.2">
      <c r="A2264">
        <v>2022</v>
      </c>
      <c r="B2264">
        <v>4</v>
      </c>
      <c r="C2264" s="262">
        <v>44663</v>
      </c>
      <c r="D2264">
        <v>4</v>
      </c>
      <c r="E2264">
        <v>12</v>
      </c>
      <c r="F2264">
        <v>48</v>
      </c>
      <c r="G2264" t="s">
        <v>236</v>
      </c>
      <c r="H2264" t="s">
        <v>237</v>
      </c>
      <c r="I2264" t="s">
        <v>201</v>
      </c>
      <c r="J2264">
        <v>2</v>
      </c>
      <c r="K2264">
        <v>2</v>
      </c>
      <c r="L2264">
        <v>212</v>
      </c>
      <c r="M2264">
        <v>197.16</v>
      </c>
      <c r="N2264">
        <v>226.84</v>
      </c>
      <c r="Q2264">
        <v>240</v>
      </c>
      <c r="S2264">
        <v>256</v>
      </c>
      <c r="V2264">
        <v>204</v>
      </c>
      <c r="X2264">
        <v>200</v>
      </c>
      <c r="Z2264">
        <v>169</v>
      </c>
      <c r="AA2264">
        <v>292</v>
      </c>
      <c r="AF2264">
        <v>212</v>
      </c>
      <c r="AM2264">
        <v>262.66666666666669</v>
      </c>
      <c r="AN2264">
        <v>205.33333333333329</v>
      </c>
      <c r="AP2264">
        <v>48</v>
      </c>
      <c r="AQ2264">
        <v>195</v>
      </c>
      <c r="AR2264">
        <v>10.6508875739645</v>
      </c>
      <c r="AS2264">
        <v>10.6508875739645</v>
      </c>
      <c r="AV2264">
        <v>416</v>
      </c>
      <c r="AW2264">
        <v>1</v>
      </c>
      <c r="AX2264">
        <v>8</v>
      </c>
      <c r="AY2264">
        <v>1</v>
      </c>
      <c r="BG2264">
        <v>0</v>
      </c>
      <c r="BH2264">
        <v>416</v>
      </c>
      <c r="BV2264">
        <v>0</v>
      </c>
      <c r="BW2264"/>
      <c r="CG2264">
        <v>0</v>
      </c>
      <c r="CH2264">
        <v>0</v>
      </c>
      <c r="CI2264"/>
      <c r="CJ2264">
        <v>0.02</v>
      </c>
      <c r="CQ2264" t="s">
        <v>169</v>
      </c>
      <c r="CR2264" t="s">
        <v>238</v>
      </c>
      <c r="CS2264">
        <v>0</v>
      </c>
    </row>
    <row r="2265" spans="1:97" x14ac:dyDescent="0.2">
      <c r="A2265">
        <v>2022</v>
      </c>
      <c r="B2265">
        <v>4</v>
      </c>
      <c r="C2265" s="262">
        <v>44663</v>
      </c>
      <c r="D2265">
        <v>334</v>
      </c>
      <c r="E2265">
        <v>254</v>
      </c>
      <c r="F2265">
        <v>49</v>
      </c>
      <c r="G2265" t="s">
        <v>200</v>
      </c>
      <c r="H2265" t="s">
        <v>168</v>
      </c>
      <c r="I2265" t="s">
        <v>201</v>
      </c>
      <c r="J2265">
        <v>4</v>
      </c>
      <c r="K2265">
        <v>2</v>
      </c>
      <c r="L2265">
        <v>203</v>
      </c>
      <c r="M2265">
        <v>188.79</v>
      </c>
      <c r="N2265">
        <v>217.21</v>
      </c>
      <c r="AM2265"/>
      <c r="AN2265"/>
      <c r="AP2265">
        <v>94</v>
      </c>
      <c r="AQ2265">
        <v>153</v>
      </c>
      <c r="AR2265"/>
      <c r="AS2265"/>
      <c r="AV2265">
        <v>180</v>
      </c>
      <c r="BG2265">
        <v>0</v>
      </c>
      <c r="BH2265">
        <v>180</v>
      </c>
      <c r="BV2265">
        <v>0</v>
      </c>
      <c r="BW2265"/>
      <c r="CG2265">
        <v>0</v>
      </c>
      <c r="CH2265">
        <v>0</v>
      </c>
      <c r="CI2265"/>
      <c r="CJ2265">
        <v>0.02</v>
      </c>
      <c r="CQ2265" t="s">
        <v>169</v>
      </c>
      <c r="CR2265" t="s">
        <v>170</v>
      </c>
      <c r="CS2265">
        <v>0</v>
      </c>
    </row>
    <row r="2266" spans="1:97" x14ac:dyDescent="0.2">
      <c r="A2266">
        <v>2022</v>
      </c>
      <c r="B2266">
        <v>4</v>
      </c>
      <c r="C2266" s="262">
        <v>44664</v>
      </c>
      <c r="D2266">
        <v>382</v>
      </c>
      <c r="E2266">
        <v>449</v>
      </c>
      <c r="F2266">
        <v>2</v>
      </c>
      <c r="G2266" t="s">
        <v>299</v>
      </c>
      <c r="H2266" t="s">
        <v>300</v>
      </c>
      <c r="I2266" t="s">
        <v>160</v>
      </c>
      <c r="J2266">
        <v>3</v>
      </c>
      <c r="K2266">
        <v>1</v>
      </c>
      <c r="L2266">
        <v>46</v>
      </c>
      <c r="M2266">
        <v>40.985999999999997</v>
      </c>
      <c r="N2266">
        <v>50.048000000000002</v>
      </c>
      <c r="O2266">
        <v>53</v>
      </c>
      <c r="P2266">
        <v>60</v>
      </c>
      <c r="Q2266">
        <v>55</v>
      </c>
      <c r="S2266">
        <v>59</v>
      </c>
      <c r="T2266">
        <v>42</v>
      </c>
      <c r="U2266">
        <v>46</v>
      </c>
      <c r="V2266">
        <v>44</v>
      </c>
      <c r="X2266">
        <v>44</v>
      </c>
      <c r="Y2266">
        <v>88</v>
      </c>
      <c r="Z2266">
        <v>94</v>
      </c>
      <c r="AA2266">
        <v>55</v>
      </c>
      <c r="AC2266">
        <v>63</v>
      </c>
      <c r="AD2266">
        <v>59</v>
      </c>
      <c r="AE2266">
        <v>60</v>
      </c>
      <c r="AF2266">
        <v>45</v>
      </c>
      <c r="AH2266">
        <v>50</v>
      </c>
      <c r="AI2266">
        <v>43</v>
      </c>
      <c r="AJ2266">
        <v>45</v>
      </c>
      <c r="AK2266">
        <v>92</v>
      </c>
      <c r="AL2266">
        <v>95</v>
      </c>
      <c r="AM2266">
        <v>58</v>
      </c>
      <c r="AN2266">
        <v>44.875</v>
      </c>
      <c r="AP2266">
        <v>112</v>
      </c>
      <c r="AQ2266">
        <v>96</v>
      </c>
      <c r="AR2266">
        <v>13.043478260869559</v>
      </c>
      <c r="AS2266">
        <v>13.043478260869559</v>
      </c>
      <c r="AW2266">
        <v>5</v>
      </c>
      <c r="AX2266">
        <v>4</v>
      </c>
      <c r="BG2266">
        <v>0</v>
      </c>
      <c r="BH2266"/>
      <c r="BK2266">
        <v>1890</v>
      </c>
      <c r="BL2266">
        <v>8</v>
      </c>
      <c r="BM2266">
        <v>7</v>
      </c>
      <c r="BV2266">
        <v>0</v>
      </c>
      <c r="BW2266">
        <v>1890</v>
      </c>
      <c r="BX2266">
        <v>13</v>
      </c>
      <c r="BY2266">
        <v>11</v>
      </c>
      <c r="CG2266">
        <v>0</v>
      </c>
      <c r="CH2266">
        <v>0</v>
      </c>
      <c r="CI2266"/>
      <c r="CJ2266">
        <v>1.4999999999999999E-2</v>
      </c>
      <c r="CQ2266" t="s">
        <v>174</v>
      </c>
      <c r="CR2266" t="s">
        <v>175</v>
      </c>
      <c r="CS2266">
        <v>0</v>
      </c>
    </row>
    <row r="2267" spans="1:97" x14ac:dyDescent="0.2">
      <c r="A2267">
        <v>2022</v>
      </c>
      <c r="B2267">
        <v>4</v>
      </c>
      <c r="C2267" s="262">
        <v>44664</v>
      </c>
      <c r="D2267">
        <v>384</v>
      </c>
      <c r="E2267">
        <v>556</v>
      </c>
      <c r="F2267">
        <v>2</v>
      </c>
      <c r="G2267" t="s">
        <v>187</v>
      </c>
      <c r="H2267" t="s">
        <v>188</v>
      </c>
      <c r="I2267" t="s">
        <v>160</v>
      </c>
      <c r="J2267">
        <v>1</v>
      </c>
      <c r="K2267">
        <v>6</v>
      </c>
      <c r="L2267">
        <v>1066</v>
      </c>
      <c r="M2267">
        <v>1003.106</v>
      </c>
      <c r="N2267">
        <v>1141.6859999999999</v>
      </c>
      <c r="S2267">
        <v>1597</v>
      </c>
      <c r="X2267">
        <v>1295</v>
      </c>
      <c r="AA2267">
        <v>1694</v>
      </c>
      <c r="AC2267">
        <v>1594</v>
      </c>
      <c r="AD2267">
        <v>1650</v>
      </c>
      <c r="AE2267">
        <v>1580</v>
      </c>
      <c r="AF2267">
        <v>1359</v>
      </c>
      <c r="AH2267">
        <v>1260</v>
      </c>
      <c r="AI2267">
        <v>1281</v>
      </c>
      <c r="AJ2267">
        <v>1186</v>
      </c>
      <c r="AM2267">
        <v>1623</v>
      </c>
      <c r="AN2267">
        <v>1276.2</v>
      </c>
      <c r="AP2267">
        <v>21</v>
      </c>
      <c r="AQ2267">
        <v>180</v>
      </c>
      <c r="AR2267"/>
      <c r="AS2267"/>
      <c r="AW2267">
        <v>6</v>
      </c>
      <c r="AX2267">
        <v>2</v>
      </c>
      <c r="AY2267">
        <v>5</v>
      </c>
      <c r="BG2267">
        <v>0</v>
      </c>
      <c r="BH2267"/>
      <c r="BK2267">
        <v>96</v>
      </c>
      <c r="BL2267">
        <v>3</v>
      </c>
      <c r="BM2267">
        <v>19</v>
      </c>
      <c r="BN2267">
        <v>4</v>
      </c>
      <c r="BV2267">
        <v>0</v>
      </c>
      <c r="BW2267">
        <v>96</v>
      </c>
      <c r="BX2267">
        <v>1</v>
      </c>
      <c r="BY2267">
        <v>3</v>
      </c>
      <c r="BZ2267">
        <v>1</v>
      </c>
      <c r="CG2267">
        <v>0</v>
      </c>
      <c r="CH2267">
        <v>0</v>
      </c>
      <c r="CI2267"/>
      <c r="CJ2267">
        <v>1.4999999999999999E-2</v>
      </c>
      <c r="CQ2267" t="s">
        <v>174</v>
      </c>
      <c r="CR2267" t="s">
        <v>175</v>
      </c>
      <c r="CS2267">
        <v>0</v>
      </c>
    </row>
    <row r="2268" spans="1:97" x14ac:dyDescent="0.2">
      <c r="A2268">
        <v>2022</v>
      </c>
      <c r="B2268">
        <v>4</v>
      </c>
      <c r="C2268" s="262">
        <v>44664</v>
      </c>
      <c r="D2268">
        <v>384</v>
      </c>
      <c r="E2268">
        <v>557</v>
      </c>
      <c r="F2268">
        <v>2</v>
      </c>
      <c r="G2268" t="s">
        <v>189</v>
      </c>
      <c r="H2268" t="s">
        <v>190</v>
      </c>
      <c r="I2268" t="s">
        <v>160</v>
      </c>
      <c r="J2268">
        <v>1</v>
      </c>
      <c r="K2268">
        <v>6</v>
      </c>
      <c r="L2268">
        <v>182</v>
      </c>
      <c r="M2268">
        <v>171.262</v>
      </c>
      <c r="N2268">
        <v>194.922</v>
      </c>
      <c r="AM2268"/>
      <c r="AN2268"/>
      <c r="AP2268">
        <v>21</v>
      </c>
      <c r="AQ2268">
        <v>180</v>
      </c>
      <c r="AR2268"/>
      <c r="AS2268"/>
      <c r="BG2268">
        <v>0</v>
      </c>
      <c r="BH2268"/>
      <c r="BV2268">
        <v>0</v>
      </c>
      <c r="BW2268"/>
      <c r="CG2268">
        <v>0</v>
      </c>
      <c r="CH2268">
        <v>0</v>
      </c>
      <c r="CI2268"/>
      <c r="CJ2268">
        <v>1.4999999999999999E-2</v>
      </c>
      <c r="CQ2268" t="s">
        <v>174</v>
      </c>
      <c r="CR2268" t="s">
        <v>175</v>
      </c>
      <c r="CS2268">
        <v>0</v>
      </c>
    </row>
    <row r="2269" spans="1:97" x14ac:dyDescent="0.2">
      <c r="A2269">
        <v>2022</v>
      </c>
      <c r="B2269">
        <v>4</v>
      </c>
      <c r="C2269" s="262">
        <v>44664</v>
      </c>
      <c r="D2269">
        <v>414</v>
      </c>
      <c r="E2269">
        <v>649</v>
      </c>
      <c r="F2269">
        <v>2</v>
      </c>
      <c r="G2269" t="s">
        <v>207</v>
      </c>
      <c r="H2269" t="s">
        <v>208</v>
      </c>
      <c r="I2269" t="s">
        <v>160</v>
      </c>
      <c r="J2269">
        <v>6</v>
      </c>
      <c r="K2269">
        <v>2</v>
      </c>
      <c r="L2269">
        <v>143</v>
      </c>
      <c r="M2269">
        <v>132.99</v>
      </c>
      <c r="N2269">
        <v>153.01</v>
      </c>
      <c r="AM2269"/>
      <c r="AN2269"/>
      <c r="AP2269">
        <v>150</v>
      </c>
      <c r="AQ2269">
        <v>144</v>
      </c>
      <c r="AR2269"/>
      <c r="AS2269"/>
      <c r="AV2269">
        <v>720</v>
      </c>
      <c r="BG2269">
        <v>0</v>
      </c>
      <c r="BH2269">
        <v>720</v>
      </c>
      <c r="BV2269">
        <v>0</v>
      </c>
      <c r="BW2269"/>
      <c r="CG2269">
        <v>0</v>
      </c>
      <c r="CH2269">
        <v>0</v>
      </c>
      <c r="CI2269"/>
      <c r="CJ2269">
        <v>1.4999999999999999E-2</v>
      </c>
      <c r="CQ2269" t="s">
        <v>161</v>
      </c>
      <c r="CR2269" t="s">
        <v>162</v>
      </c>
      <c r="CS2269">
        <v>0</v>
      </c>
    </row>
    <row r="2270" spans="1:97" x14ac:dyDescent="0.2">
      <c r="A2270">
        <v>2022</v>
      </c>
      <c r="B2270">
        <v>4</v>
      </c>
      <c r="C2270" s="262">
        <v>44664</v>
      </c>
      <c r="D2270">
        <v>414</v>
      </c>
      <c r="E2270">
        <v>650</v>
      </c>
      <c r="F2270">
        <v>2</v>
      </c>
      <c r="G2270" t="s">
        <v>209</v>
      </c>
      <c r="H2270" t="s">
        <v>210</v>
      </c>
      <c r="I2270" t="s">
        <v>160</v>
      </c>
      <c r="J2270">
        <v>6</v>
      </c>
      <c r="K2270">
        <v>2</v>
      </c>
      <c r="L2270">
        <v>131</v>
      </c>
      <c r="M2270">
        <v>121.83</v>
      </c>
      <c r="N2270">
        <v>140.16999999999999</v>
      </c>
      <c r="AM2270"/>
      <c r="AN2270"/>
      <c r="AP2270">
        <v>150</v>
      </c>
      <c r="AQ2270">
        <v>144</v>
      </c>
      <c r="AR2270"/>
      <c r="AS2270"/>
      <c r="AV2270">
        <v>720</v>
      </c>
      <c r="BG2270">
        <v>0</v>
      </c>
      <c r="BH2270">
        <v>720</v>
      </c>
      <c r="BV2270">
        <v>0</v>
      </c>
      <c r="BW2270"/>
      <c r="CG2270">
        <v>0</v>
      </c>
      <c r="CH2270">
        <v>0</v>
      </c>
      <c r="CI2270"/>
      <c r="CJ2270">
        <v>1.4999999999999999E-2</v>
      </c>
      <c r="CQ2270" t="s">
        <v>161</v>
      </c>
      <c r="CR2270" t="s">
        <v>162</v>
      </c>
      <c r="CS2270">
        <v>0</v>
      </c>
    </row>
    <row r="2271" spans="1:97" x14ac:dyDescent="0.2">
      <c r="A2271">
        <v>2022</v>
      </c>
      <c r="B2271">
        <v>4</v>
      </c>
      <c r="C2271" s="262">
        <v>44664</v>
      </c>
      <c r="D2271">
        <v>419</v>
      </c>
      <c r="E2271">
        <v>670</v>
      </c>
      <c r="F2271">
        <v>2</v>
      </c>
      <c r="G2271" t="s">
        <v>212</v>
      </c>
      <c r="H2271" t="s">
        <v>213</v>
      </c>
      <c r="I2271" t="s">
        <v>160</v>
      </c>
      <c r="J2271">
        <v>4</v>
      </c>
      <c r="K2271">
        <v>2</v>
      </c>
      <c r="L2271">
        <v>298</v>
      </c>
      <c r="M2271">
        <v>280.41800000000001</v>
      </c>
      <c r="N2271">
        <v>319.15800000000002</v>
      </c>
      <c r="O2271">
        <v>459</v>
      </c>
      <c r="P2271">
        <v>442</v>
      </c>
      <c r="Q2271">
        <v>435</v>
      </c>
      <c r="R2271">
        <v>506</v>
      </c>
      <c r="S2271">
        <v>462</v>
      </c>
      <c r="T2271">
        <v>324</v>
      </c>
      <c r="U2271">
        <v>327</v>
      </c>
      <c r="V2271">
        <v>341</v>
      </c>
      <c r="W2271">
        <v>335</v>
      </c>
      <c r="X2271">
        <v>348</v>
      </c>
      <c r="AM2271">
        <v>460.8</v>
      </c>
      <c r="AN2271">
        <v>335</v>
      </c>
      <c r="AP2271">
        <v>96</v>
      </c>
      <c r="AQ2271">
        <v>150</v>
      </c>
      <c r="AR2271"/>
      <c r="AS2271"/>
      <c r="BG2271">
        <v>0</v>
      </c>
      <c r="BH2271"/>
      <c r="BV2271">
        <v>0</v>
      </c>
      <c r="BW2271"/>
      <c r="CG2271">
        <v>0</v>
      </c>
      <c r="CH2271">
        <v>0</v>
      </c>
      <c r="CI2271"/>
      <c r="CJ2271">
        <v>1.4999999999999999E-2</v>
      </c>
      <c r="CQ2271" t="s">
        <v>174</v>
      </c>
      <c r="CR2271" t="s">
        <v>175</v>
      </c>
      <c r="CS2271">
        <v>0</v>
      </c>
    </row>
    <row r="2272" spans="1:97" x14ac:dyDescent="0.2">
      <c r="A2272">
        <v>2022</v>
      </c>
      <c r="B2272">
        <v>4</v>
      </c>
      <c r="C2272" s="262">
        <v>44664</v>
      </c>
      <c r="D2272">
        <v>47</v>
      </c>
      <c r="E2272">
        <v>122</v>
      </c>
      <c r="F2272">
        <v>3</v>
      </c>
      <c r="G2272" t="s">
        <v>224</v>
      </c>
      <c r="H2272" t="s">
        <v>225</v>
      </c>
      <c r="I2272" t="s">
        <v>221</v>
      </c>
      <c r="J2272">
        <v>2</v>
      </c>
      <c r="K2272">
        <v>1</v>
      </c>
      <c r="L2272">
        <v>280</v>
      </c>
      <c r="M2272">
        <v>267.39999999999998</v>
      </c>
      <c r="N2272">
        <v>292.60000000000002</v>
      </c>
      <c r="Q2272">
        <v>348</v>
      </c>
      <c r="R2272">
        <v>370</v>
      </c>
      <c r="S2272">
        <v>366</v>
      </c>
      <c r="V2272">
        <v>295</v>
      </c>
      <c r="W2272">
        <v>293</v>
      </c>
      <c r="X2272">
        <v>290</v>
      </c>
      <c r="Y2272">
        <v>113</v>
      </c>
      <c r="Z2272">
        <v>129</v>
      </c>
      <c r="AA2272">
        <v>400</v>
      </c>
      <c r="AC2272">
        <v>430</v>
      </c>
      <c r="AD2272">
        <v>385</v>
      </c>
      <c r="AE2272">
        <v>395</v>
      </c>
      <c r="AF2272">
        <v>302</v>
      </c>
      <c r="AH2272">
        <v>309</v>
      </c>
      <c r="AI2272">
        <v>282</v>
      </c>
      <c r="AJ2272">
        <v>287</v>
      </c>
      <c r="AK2272">
        <v>107</v>
      </c>
      <c r="AL2272">
        <v>108</v>
      </c>
      <c r="AM2272">
        <v>384.85714285714278</v>
      </c>
      <c r="AN2272">
        <v>294</v>
      </c>
      <c r="AP2272">
        <v>64</v>
      </c>
      <c r="AQ2272">
        <v>113</v>
      </c>
      <c r="AR2272">
        <v>15.789473684210529</v>
      </c>
      <c r="AS2272">
        <v>15.789473684210529</v>
      </c>
      <c r="AV2272">
        <v>200</v>
      </c>
      <c r="AW2272">
        <v>2</v>
      </c>
      <c r="AX2272">
        <v>6</v>
      </c>
      <c r="BG2272">
        <v>0</v>
      </c>
      <c r="BH2272">
        <v>200</v>
      </c>
      <c r="BK2272">
        <v>700</v>
      </c>
      <c r="BM2272">
        <v>5</v>
      </c>
      <c r="BV2272">
        <v>0</v>
      </c>
      <c r="BW2272">
        <v>700</v>
      </c>
      <c r="BY2272">
        <v>11</v>
      </c>
      <c r="CG2272">
        <v>0</v>
      </c>
      <c r="CH2272">
        <v>0</v>
      </c>
      <c r="CI2272">
        <v>900</v>
      </c>
      <c r="CJ2272">
        <v>1.4999999999999999E-2</v>
      </c>
      <c r="CQ2272" t="s">
        <v>174</v>
      </c>
      <c r="CR2272" t="s">
        <v>222</v>
      </c>
      <c r="CS2272">
        <v>0</v>
      </c>
    </row>
    <row r="2273" spans="1:97" x14ac:dyDescent="0.2">
      <c r="A2273">
        <v>2022</v>
      </c>
      <c r="B2273">
        <v>4</v>
      </c>
      <c r="C2273" s="262">
        <v>44664</v>
      </c>
      <c r="D2273">
        <v>137</v>
      </c>
      <c r="E2273">
        <v>273</v>
      </c>
      <c r="F2273">
        <v>3</v>
      </c>
      <c r="G2273" t="s">
        <v>163</v>
      </c>
      <c r="H2273" t="s">
        <v>164</v>
      </c>
      <c r="I2273" t="s">
        <v>160</v>
      </c>
      <c r="J2273">
        <v>3</v>
      </c>
      <c r="K2273">
        <v>2</v>
      </c>
      <c r="L2273">
        <v>564</v>
      </c>
      <c r="M2273">
        <v>524.52</v>
      </c>
      <c r="N2273">
        <v>603.48</v>
      </c>
      <c r="O2273">
        <v>741</v>
      </c>
      <c r="P2273">
        <v>738</v>
      </c>
      <c r="Q2273">
        <v>777</v>
      </c>
      <c r="R2273">
        <v>790</v>
      </c>
      <c r="S2273">
        <v>748</v>
      </c>
      <c r="T2273">
        <v>599</v>
      </c>
      <c r="U2273">
        <v>603</v>
      </c>
      <c r="V2273">
        <v>600</v>
      </c>
      <c r="W2273">
        <v>575</v>
      </c>
      <c r="X2273">
        <v>590</v>
      </c>
      <c r="AM2273">
        <v>758.8</v>
      </c>
      <c r="AN2273">
        <v>593.4</v>
      </c>
      <c r="AP2273">
        <v>93</v>
      </c>
      <c r="AQ2273">
        <v>116</v>
      </c>
      <c r="AR2273"/>
      <c r="AS2273"/>
      <c r="BG2273">
        <v>0</v>
      </c>
      <c r="BH2273"/>
      <c r="BV2273">
        <v>0</v>
      </c>
      <c r="BW2273"/>
      <c r="CG2273">
        <v>0</v>
      </c>
      <c r="CH2273">
        <v>0</v>
      </c>
      <c r="CI2273"/>
      <c r="CJ2273">
        <v>1.4999999999999999E-2</v>
      </c>
      <c r="CQ2273" t="s">
        <v>165</v>
      </c>
      <c r="CS2273">
        <v>0</v>
      </c>
    </row>
    <row r="2274" spans="1:97" x14ac:dyDescent="0.2">
      <c r="A2274">
        <v>2022</v>
      </c>
      <c r="B2274">
        <v>4</v>
      </c>
      <c r="C2274" s="262">
        <v>44664</v>
      </c>
      <c r="D2274">
        <v>388</v>
      </c>
      <c r="E2274">
        <v>566</v>
      </c>
      <c r="F2274">
        <v>3</v>
      </c>
      <c r="G2274" t="s">
        <v>414</v>
      </c>
      <c r="H2274" t="s">
        <v>415</v>
      </c>
      <c r="I2274" t="s">
        <v>160</v>
      </c>
      <c r="J2274">
        <v>3</v>
      </c>
      <c r="K2274">
        <v>4</v>
      </c>
      <c r="L2274">
        <v>34</v>
      </c>
      <c r="M2274">
        <v>31.28</v>
      </c>
      <c r="N2274">
        <v>36.72</v>
      </c>
      <c r="AM2274"/>
      <c r="AN2274"/>
      <c r="AP2274">
        <v>83</v>
      </c>
      <c r="AQ2274">
        <v>130</v>
      </c>
      <c r="AR2274"/>
      <c r="AS2274"/>
      <c r="BG2274">
        <v>0</v>
      </c>
      <c r="BH2274"/>
      <c r="BV2274">
        <v>0</v>
      </c>
      <c r="BW2274"/>
      <c r="CG2274">
        <v>0</v>
      </c>
      <c r="CH2274">
        <v>0</v>
      </c>
      <c r="CI2274"/>
      <c r="CJ2274">
        <v>1.4999999999999999E-2</v>
      </c>
      <c r="CQ2274" t="s">
        <v>380</v>
      </c>
      <c r="CR2274" t="s">
        <v>381</v>
      </c>
      <c r="CS2274">
        <v>0</v>
      </c>
    </row>
    <row r="2275" spans="1:97" x14ac:dyDescent="0.2">
      <c r="A2275">
        <v>2022</v>
      </c>
      <c r="B2275">
        <v>4</v>
      </c>
      <c r="C2275" s="262">
        <v>44664</v>
      </c>
      <c r="D2275">
        <v>137</v>
      </c>
      <c r="E2275">
        <v>168</v>
      </c>
      <c r="F2275">
        <v>4</v>
      </c>
      <c r="G2275" t="s">
        <v>166</v>
      </c>
      <c r="H2275" t="s">
        <v>211</v>
      </c>
      <c r="I2275" t="s">
        <v>160</v>
      </c>
      <c r="J2275">
        <v>3</v>
      </c>
      <c r="K2275">
        <v>2</v>
      </c>
      <c r="L2275">
        <v>619</v>
      </c>
      <c r="M2275">
        <v>575.66999999999996</v>
      </c>
      <c r="N2275">
        <v>662.33</v>
      </c>
      <c r="AC2275">
        <v>850</v>
      </c>
      <c r="AD2275">
        <v>780</v>
      </c>
      <c r="AE2275">
        <v>800</v>
      </c>
      <c r="AH2275">
        <v>615</v>
      </c>
      <c r="AI2275">
        <v>581</v>
      </c>
      <c r="AJ2275">
        <v>606</v>
      </c>
      <c r="AM2275">
        <v>810</v>
      </c>
      <c r="AN2275">
        <v>600.66666666666663</v>
      </c>
      <c r="AP2275">
        <v>90</v>
      </c>
      <c r="AQ2275">
        <v>116</v>
      </c>
      <c r="AR2275"/>
      <c r="AS2275"/>
      <c r="BG2275">
        <v>0</v>
      </c>
      <c r="BH2275"/>
      <c r="BK2275">
        <v>606</v>
      </c>
      <c r="BL2275">
        <v>2</v>
      </c>
      <c r="BM2275">
        <v>8</v>
      </c>
      <c r="BV2275">
        <v>0</v>
      </c>
      <c r="BW2275">
        <v>606</v>
      </c>
      <c r="CG2275">
        <v>0</v>
      </c>
      <c r="CH2275">
        <v>0</v>
      </c>
      <c r="CI2275"/>
      <c r="CJ2275">
        <v>1.4999999999999999E-2</v>
      </c>
      <c r="CQ2275" t="s">
        <v>165</v>
      </c>
      <c r="CS2275">
        <v>0</v>
      </c>
    </row>
    <row r="2276" spans="1:97" x14ac:dyDescent="0.2">
      <c r="A2276">
        <v>2022</v>
      </c>
      <c r="B2276">
        <v>4</v>
      </c>
      <c r="C2276" s="262">
        <v>44664</v>
      </c>
      <c r="D2276">
        <v>376</v>
      </c>
      <c r="E2276">
        <v>438</v>
      </c>
      <c r="F2276">
        <v>4</v>
      </c>
      <c r="G2276" t="s">
        <v>197</v>
      </c>
      <c r="H2276" t="s">
        <v>198</v>
      </c>
      <c r="I2276" t="s">
        <v>160</v>
      </c>
      <c r="J2276">
        <v>3</v>
      </c>
      <c r="K2276">
        <v>2</v>
      </c>
      <c r="L2276">
        <v>335</v>
      </c>
      <c r="M2276">
        <v>315.23500000000001</v>
      </c>
      <c r="N2276">
        <v>358.78500000000003</v>
      </c>
      <c r="Y2276">
        <v>144</v>
      </c>
      <c r="Z2276">
        <v>158</v>
      </c>
      <c r="AK2276">
        <v>152</v>
      </c>
      <c r="AL2276">
        <v>155</v>
      </c>
      <c r="AM2276"/>
      <c r="AN2276"/>
      <c r="AP2276">
        <v>75</v>
      </c>
      <c r="AQ2276">
        <v>144</v>
      </c>
      <c r="AR2276">
        <v>7.8947368421052628</v>
      </c>
      <c r="AS2276">
        <v>7.8947368421052628</v>
      </c>
      <c r="AV2276">
        <v>792</v>
      </c>
      <c r="AW2276">
        <v>3</v>
      </c>
      <c r="AX2276">
        <v>3</v>
      </c>
      <c r="AY2276">
        <v>4</v>
      </c>
      <c r="AZ2276">
        <v>2</v>
      </c>
      <c r="BG2276">
        <v>0</v>
      </c>
      <c r="BH2276">
        <v>792</v>
      </c>
      <c r="BK2276">
        <v>516</v>
      </c>
      <c r="BL2276">
        <v>15</v>
      </c>
      <c r="BM2276">
        <v>6</v>
      </c>
      <c r="BV2276">
        <v>0</v>
      </c>
      <c r="BW2276">
        <v>516</v>
      </c>
      <c r="BX2276">
        <v>9</v>
      </c>
      <c r="BY2276">
        <v>4</v>
      </c>
      <c r="CG2276">
        <v>0</v>
      </c>
      <c r="CH2276">
        <v>0</v>
      </c>
      <c r="CI2276">
        <v>1308</v>
      </c>
      <c r="CJ2276">
        <v>1.4999999999999999E-2</v>
      </c>
      <c r="CQ2276" t="s">
        <v>174</v>
      </c>
      <c r="CR2276" t="s">
        <v>175</v>
      </c>
      <c r="CS2276">
        <v>0</v>
      </c>
    </row>
    <row r="2277" spans="1:97" x14ac:dyDescent="0.2">
      <c r="A2277">
        <v>2022</v>
      </c>
      <c r="B2277">
        <v>4</v>
      </c>
      <c r="C2277" s="262">
        <v>44664</v>
      </c>
      <c r="D2277">
        <v>414</v>
      </c>
      <c r="E2277">
        <v>650</v>
      </c>
      <c r="F2277">
        <v>4</v>
      </c>
      <c r="G2277" t="s">
        <v>209</v>
      </c>
      <c r="H2277" t="s">
        <v>210</v>
      </c>
      <c r="I2277" t="s">
        <v>160</v>
      </c>
      <c r="J2277">
        <v>6</v>
      </c>
      <c r="K2277">
        <v>2</v>
      </c>
      <c r="L2277">
        <v>131</v>
      </c>
      <c r="M2277">
        <v>121.83</v>
      </c>
      <c r="N2277">
        <v>140.16999999999999</v>
      </c>
      <c r="AM2277"/>
      <c r="AN2277"/>
      <c r="AP2277">
        <v>150</v>
      </c>
      <c r="AQ2277">
        <v>144</v>
      </c>
      <c r="AR2277"/>
      <c r="AS2277"/>
      <c r="BG2277">
        <v>0</v>
      </c>
      <c r="BH2277"/>
      <c r="BV2277">
        <v>0</v>
      </c>
      <c r="BW2277"/>
      <c r="CG2277">
        <v>0</v>
      </c>
      <c r="CH2277">
        <v>0</v>
      </c>
      <c r="CI2277"/>
      <c r="CJ2277">
        <v>1.4999999999999999E-2</v>
      </c>
      <c r="CQ2277" t="s">
        <v>161</v>
      </c>
      <c r="CR2277" t="s">
        <v>162</v>
      </c>
      <c r="CS2277">
        <v>0</v>
      </c>
    </row>
    <row r="2278" spans="1:97" x14ac:dyDescent="0.2">
      <c r="A2278">
        <v>2022</v>
      </c>
      <c r="B2278">
        <v>4</v>
      </c>
      <c r="C2278" s="262">
        <v>44664</v>
      </c>
      <c r="D2278">
        <v>142</v>
      </c>
      <c r="E2278">
        <v>280</v>
      </c>
      <c r="F2278">
        <v>5</v>
      </c>
      <c r="G2278" t="s">
        <v>319</v>
      </c>
      <c r="H2278" t="s">
        <v>320</v>
      </c>
      <c r="I2278" t="s">
        <v>160</v>
      </c>
      <c r="J2278">
        <v>3</v>
      </c>
      <c r="K2278">
        <v>2</v>
      </c>
      <c r="L2278">
        <v>323</v>
      </c>
      <c r="M2278">
        <v>300.39</v>
      </c>
      <c r="N2278">
        <v>345.61</v>
      </c>
      <c r="AM2278"/>
      <c r="AN2278"/>
      <c r="AP2278">
        <v>105</v>
      </c>
      <c r="AQ2278">
        <v>103</v>
      </c>
      <c r="AR2278"/>
      <c r="AS2278"/>
      <c r="AV2278">
        <v>245</v>
      </c>
      <c r="BG2278">
        <v>0</v>
      </c>
      <c r="BH2278">
        <v>245</v>
      </c>
      <c r="BV2278">
        <v>0</v>
      </c>
      <c r="BW2278"/>
      <c r="CG2278">
        <v>0</v>
      </c>
      <c r="CH2278">
        <v>0</v>
      </c>
      <c r="CI2278"/>
      <c r="CJ2278">
        <v>1.4999999999999999E-2</v>
      </c>
      <c r="CQ2278" t="s">
        <v>165</v>
      </c>
      <c r="CS2278">
        <v>0</v>
      </c>
    </row>
    <row r="2279" spans="1:97" x14ac:dyDescent="0.2">
      <c r="A2279">
        <v>2022</v>
      </c>
      <c r="B2279">
        <v>4</v>
      </c>
      <c r="C2279" s="262">
        <v>44664</v>
      </c>
      <c r="D2279">
        <v>143</v>
      </c>
      <c r="E2279">
        <v>281</v>
      </c>
      <c r="F2279">
        <v>5</v>
      </c>
      <c r="G2279" t="s">
        <v>205</v>
      </c>
      <c r="H2279" t="s">
        <v>206</v>
      </c>
      <c r="I2279" t="s">
        <v>160</v>
      </c>
      <c r="J2279">
        <v>4</v>
      </c>
      <c r="K2279">
        <v>2</v>
      </c>
      <c r="L2279">
        <v>285</v>
      </c>
      <c r="M2279">
        <v>265.05</v>
      </c>
      <c r="N2279">
        <v>304.95</v>
      </c>
      <c r="O2279">
        <v>353</v>
      </c>
      <c r="T2279">
        <v>278</v>
      </c>
      <c r="Y2279">
        <v>113</v>
      </c>
      <c r="AM2279">
        <v>353</v>
      </c>
      <c r="AN2279">
        <v>278</v>
      </c>
      <c r="AP2279">
        <v>120</v>
      </c>
      <c r="AQ2279">
        <v>120</v>
      </c>
      <c r="AR2279">
        <v>7.9646017699115044</v>
      </c>
      <c r="AS2279">
        <v>7.9646017699115044</v>
      </c>
      <c r="AV2279">
        <v>504</v>
      </c>
      <c r="AW2279">
        <v>2</v>
      </c>
      <c r="AX2279">
        <v>2</v>
      </c>
      <c r="BG2279">
        <v>0</v>
      </c>
      <c r="BH2279">
        <v>504</v>
      </c>
      <c r="BV2279">
        <v>0</v>
      </c>
      <c r="BW2279"/>
      <c r="CG2279">
        <v>0</v>
      </c>
      <c r="CH2279">
        <v>0</v>
      </c>
      <c r="CI2279"/>
      <c r="CJ2279">
        <v>1.4999999999999999E-2</v>
      </c>
      <c r="CQ2279" t="s">
        <v>165</v>
      </c>
      <c r="CS2279">
        <v>0</v>
      </c>
    </row>
    <row r="2280" spans="1:97" x14ac:dyDescent="0.2">
      <c r="A2280">
        <v>2022</v>
      </c>
      <c r="B2280">
        <v>4</v>
      </c>
      <c r="C2280" s="262">
        <v>44664</v>
      </c>
      <c r="D2280">
        <v>376</v>
      </c>
      <c r="E2280">
        <v>438</v>
      </c>
      <c r="F2280">
        <v>5</v>
      </c>
      <c r="G2280" t="s">
        <v>197</v>
      </c>
      <c r="H2280" t="s">
        <v>198</v>
      </c>
      <c r="I2280" t="s">
        <v>160</v>
      </c>
      <c r="J2280">
        <v>3</v>
      </c>
      <c r="K2280">
        <v>2</v>
      </c>
      <c r="L2280">
        <v>335</v>
      </c>
      <c r="M2280">
        <v>315.23500000000001</v>
      </c>
      <c r="N2280">
        <v>358.78500000000003</v>
      </c>
      <c r="O2280">
        <v>467</v>
      </c>
      <c r="P2280">
        <v>459</v>
      </c>
      <c r="Q2280">
        <v>462</v>
      </c>
      <c r="R2280">
        <v>446</v>
      </c>
      <c r="S2280">
        <v>491</v>
      </c>
      <c r="T2280">
        <v>348</v>
      </c>
      <c r="U2280">
        <v>348</v>
      </c>
      <c r="V2280">
        <v>351</v>
      </c>
      <c r="W2280">
        <v>328</v>
      </c>
      <c r="X2280">
        <v>358</v>
      </c>
      <c r="AA2280">
        <v>494</v>
      </c>
      <c r="AC2280">
        <v>490</v>
      </c>
      <c r="AD2280">
        <v>503</v>
      </c>
      <c r="AE2280">
        <v>476</v>
      </c>
      <c r="AF2280">
        <v>362</v>
      </c>
      <c r="AH2280">
        <v>361</v>
      </c>
      <c r="AI2280">
        <v>366</v>
      </c>
      <c r="AJ2280">
        <v>345</v>
      </c>
      <c r="AM2280">
        <v>476.44444444444451</v>
      </c>
      <c r="AN2280">
        <v>351.88888888888891</v>
      </c>
      <c r="AP2280">
        <v>75</v>
      </c>
      <c r="AQ2280">
        <v>144</v>
      </c>
      <c r="AR2280"/>
      <c r="AS2280"/>
      <c r="BG2280">
        <v>0</v>
      </c>
      <c r="BH2280"/>
      <c r="BV2280">
        <v>0</v>
      </c>
      <c r="BW2280"/>
      <c r="CG2280">
        <v>0</v>
      </c>
      <c r="CH2280">
        <v>0</v>
      </c>
      <c r="CI2280"/>
      <c r="CJ2280">
        <v>1.4999999999999999E-2</v>
      </c>
      <c r="CQ2280" t="s">
        <v>174</v>
      </c>
      <c r="CR2280" t="s">
        <v>175</v>
      </c>
      <c r="CS2280">
        <v>0</v>
      </c>
    </row>
    <row r="2281" spans="1:97" x14ac:dyDescent="0.2">
      <c r="A2281">
        <v>2022</v>
      </c>
      <c r="B2281">
        <v>4</v>
      </c>
      <c r="C2281" s="262">
        <v>44664</v>
      </c>
      <c r="D2281">
        <v>384</v>
      </c>
      <c r="E2281">
        <v>557</v>
      </c>
      <c r="F2281">
        <v>5</v>
      </c>
      <c r="G2281" t="s">
        <v>189</v>
      </c>
      <c r="H2281" t="s">
        <v>190</v>
      </c>
      <c r="I2281" t="s">
        <v>160</v>
      </c>
      <c r="J2281">
        <v>1</v>
      </c>
      <c r="K2281">
        <v>6</v>
      </c>
      <c r="L2281">
        <v>182</v>
      </c>
      <c r="M2281">
        <v>171.262</v>
      </c>
      <c r="N2281">
        <v>194.922</v>
      </c>
      <c r="Z2281">
        <v>143</v>
      </c>
      <c r="AK2281">
        <v>143</v>
      </c>
      <c r="AL2281">
        <v>151</v>
      </c>
      <c r="AM2281"/>
      <c r="AN2281"/>
      <c r="AP2281">
        <v>21</v>
      </c>
      <c r="AQ2281">
        <v>180</v>
      </c>
      <c r="AR2281">
        <v>24.827586206896552</v>
      </c>
      <c r="AS2281">
        <v>24.827586206896552</v>
      </c>
      <c r="BG2281">
        <v>0</v>
      </c>
      <c r="BH2281"/>
      <c r="BV2281">
        <v>0</v>
      </c>
      <c r="BW2281"/>
      <c r="CG2281">
        <v>0</v>
      </c>
      <c r="CH2281">
        <v>0</v>
      </c>
      <c r="CI2281"/>
      <c r="CJ2281">
        <v>1.4999999999999999E-2</v>
      </c>
      <c r="CQ2281" t="s">
        <v>174</v>
      </c>
      <c r="CR2281" t="s">
        <v>175</v>
      </c>
      <c r="CS2281">
        <v>0</v>
      </c>
    </row>
    <row r="2282" spans="1:97" x14ac:dyDescent="0.2">
      <c r="A2282">
        <v>2022</v>
      </c>
      <c r="B2282">
        <v>4</v>
      </c>
      <c r="C2282" s="262">
        <v>44664</v>
      </c>
      <c r="D2282">
        <v>137</v>
      </c>
      <c r="E2282">
        <v>273</v>
      </c>
      <c r="F2282">
        <v>6</v>
      </c>
      <c r="G2282" t="s">
        <v>163</v>
      </c>
      <c r="H2282" t="s">
        <v>164</v>
      </c>
      <c r="I2282" t="s">
        <v>160</v>
      </c>
      <c r="J2282">
        <v>3</v>
      </c>
      <c r="K2282">
        <v>2</v>
      </c>
      <c r="L2282">
        <v>564</v>
      </c>
      <c r="M2282">
        <v>524.52</v>
      </c>
      <c r="N2282">
        <v>603.48</v>
      </c>
      <c r="Y2282">
        <v>133</v>
      </c>
      <c r="Z2282">
        <v>128</v>
      </c>
      <c r="AL2282">
        <v>131</v>
      </c>
      <c r="AM2282"/>
      <c r="AN2282"/>
      <c r="AP2282">
        <v>93</v>
      </c>
      <c r="AQ2282">
        <v>116</v>
      </c>
      <c r="AR2282">
        <v>9.2307692307692299</v>
      </c>
      <c r="AS2282">
        <v>9.2307692307692299</v>
      </c>
      <c r="AV2282">
        <v>750</v>
      </c>
      <c r="AX2282">
        <v>2</v>
      </c>
      <c r="AY2282">
        <v>4</v>
      </c>
      <c r="BG2282">
        <v>0</v>
      </c>
      <c r="BH2282">
        <v>750</v>
      </c>
      <c r="BV2282">
        <v>0</v>
      </c>
      <c r="BW2282"/>
      <c r="CG2282">
        <v>0</v>
      </c>
      <c r="CH2282">
        <v>0</v>
      </c>
      <c r="CI2282"/>
      <c r="CJ2282">
        <v>1.4999999999999999E-2</v>
      </c>
      <c r="CQ2282" t="s">
        <v>165</v>
      </c>
      <c r="CS2282">
        <v>0</v>
      </c>
    </row>
    <row r="2283" spans="1:97" x14ac:dyDescent="0.2">
      <c r="A2283">
        <v>2022</v>
      </c>
      <c r="B2283">
        <v>4</v>
      </c>
      <c r="C2283" s="262">
        <v>44664</v>
      </c>
      <c r="D2283">
        <v>388</v>
      </c>
      <c r="E2283">
        <v>564</v>
      </c>
      <c r="F2283">
        <v>6</v>
      </c>
      <c r="G2283" t="s">
        <v>410</v>
      </c>
      <c r="H2283" t="s">
        <v>411</v>
      </c>
      <c r="I2283" t="s">
        <v>160</v>
      </c>
      <c r="J2283">
        <v>3</v>
      </c>
      <c r="K2283">
        <v>4</v>
      </c>
      <c r="L2283">
        <v>119</v>
      </c>
      <c r="M2283">
        <v>109.48</v>
      </c>
      <c r="N2283">
        <v>128.52000000000001</v>
      </c>
      <c r="AM2283"/>
      <c r="AN2283"/>
      <c r="AP2283">
        <v>83</v>
      </c>
      <c r="AQ2283">
        <v>130</v>
      </c>
      <c r="AR2283"/>
      <c r="AS2283"/>
      <c r="BG2283">
        <v>0</v>
      </c>
      <c r="BH2283"/>
      <c r="BV2283">
        <v>0</v>
      </c>
      <c r="BW2283"/>
      <c r="CG2283">
        <v>0</v>
      </c>
      <c r="CH2283">
        <v>0</v>
      </c>
      <c r="CI2283"/>
      <c r="CJ2283">
        <v>1.4999999999999999E-2</v>
      </c>
      <c r="CQ2283" t="s">
        <v>380</v>
      </c>
      <c r="CR2283" t="s">
        <v>381</v>
      </c>
      <c r="CS2283">
        <v>0</v>
      </c>
    </row>
    <row r="2284" spans="1:97" x14ac:dyDescent="0.2">
      <c r="A2284">
        <v>2022</v>
      </c>
      <c r="B2284">
        <v>4</v>
      </c>
      <c r="C2284" s="262">
        <v>44664</v>
      </c>
      <c r="D2284">
        <v>419</v>
      </c>
      <c r="E2284">
        <v>670</v>
      </c>
      <c r="F2284">
        <v>7</v>
      </c>
      <c r="G2284" t="s">
        <v>212</v>
      </c>
      <c r="H2284" t="s">
        <v>213</v>
      </c>
      <c r="I2284" t="s">
        <v>160</v>
      </c>
      <c r="J2284">
        <v>4</v>
      </c>
      <c r="K2284">
        <v>2</v>
      </c>
      <c r="L2284">
        <v>298</v>
      </c>
      <c r="M2284">
        <v>280.41800000000001</v>
      </c>
      <c r="N2284">
        <v>319.15800000000002</v>
      </c>
      <c r="Y2284">
        <v>148</v>
      </c>
      <c r="Z2284">
        <v>181</v>
      </c>
      <c r="AK2284">
        <v>181</v>
      </c>
      <c r="AM2284"/>
      <c r="AN2284"/>
      <c r="AP2284">
        <v>96</v>
      </c>
      <c r="AQ2284">
        <v>150</v>
      </c>
      <c r="AR2284">
        <v>5.2941176470588234</v>
      </c>
      <c r="AS2284">
        <v>5.2941176470588234</v>
      </c>
      <c r="AV2284">
        <v>792</v>
      </c>
      <c r="AW2284">
        <v>4</v>
      </c>
      <c r="AX2284">
        <v>6</v>
      </c>
      <c r="AY2284">
        <v>6</v>
      </c>
      <c r="BG2284">
        <v>0</v>
      </c>
      <c r="BH2284">
        <v>792</v>
      </c>
      <c r="BK2284">
        <v>732</v>
      </c>
      <c r="BL2284">
        <v>14</v>
      </c>
      <c r="BM2284">
        <v>11</v>
      </c>
      <c r="BV2284">
        <v>0</v>
      </c>
      <c r="BW2284">
        <v>732</v>
      </c>
      <c r="BX2284">
        <v>9</v>
      </c>
      <c r="BY2284">
        <v>8</v>
      </c>
      <c r="CG2284">
        <v>0</v>
      </c>
      <c r="CH2284">
        <v>0</v>
      </c>
      <c r="CI2284">
        <v>1524</v>
      </c>
      <c r="CJ2284">
        <v>1.4999999999999999E-2</v>
      </c>
      <c r="CQ2284" t="s">
        <v>174</v>
      </c>
      <c r="CR2284" t="s">
        <v>175</v>
      </c>
      <c r="CS2284">
        <v>0</v>
      </c>
    </row>
    <row r="2285" spans="1:97" x14ac:dyDescent="0.2">
      <c r="A2285">
        <v>2022</v>
      </c>
      <c r="B2285">
        <v>4</v>
      </c>
      <c r="C2285" s="262">
        <v>44664</v>
      </c>
      <c r="D2285">
        <v>142</v>
      </c>
      <c r="E2285">
        <v>280</v>
      </c>
      <c r="F2285">
        <v>8</v>
      </c>
      <c r="G2285" t="s">
        <v>319</v>
      </c>
      <c r="H2285" t="s">
        <v>320</v>
      </c>
      <c r="I2285" t="s">
        <v>160</v>
      </c>
      <c r="J2285">
        <v>3</v>
      </c>
      <c r="K2285">
        <v>2</v>
      </c>
      <c r="L2285">
        <v>323</v>
      </c>
      <c r="M2285">
        <v>300.39</v>
      </c>
      <c r="N2285">
        <v>345.61</v>
      </c>
      <c r="AM2285"/>
      <c r="AN2285"/>
      <c r="AP2285">
        <v>105</v>
      </c>
      <c r="AQ2285">
        <v>103</v>
      </c>
      <c r="AR2285"/>
      <c r="AS2285"/>
      <c r="BG2285">
        <v>0</v>
      </c>
      <c r="BH2285"/>
      <c r="BV2285">
        <v>0</v>
      </c>
      <c r="BW2285"/>
      <c r="CG2285">
        <v>0</v>
      </c>
      <c r="CH2285">
        <v>0</v>
      </c>
      <c r="CI2285"/>
      <c r="CJ2285">
        <v>1.4999999999999999E-2</v>
      </c>
      <c r="CQ2285" t="s">
        <v>165</v>
      </c>
      <c r="CS2285">
        <v>0</v>
      </c>
    </row>
    <row r="2286" spans="1:97" x14ac:dyDescent="0.2">
      <c r="A2286">
        <v>2022</v>
      </c>
      <c r="B2286">
        <v>4</v>
      </c>
      <c r="C2286" s="262">
        <v>44664</v>
      </c>
      <c r="D2286">
        <v>425</v>
      </c>
      <c r="E2286">
        <v>674</v>
      </c>
      <c r="F2286">
        <v>8</v>
      </c>
      <c r="G2286" t="s">
        <v>219</v>
      </c>
      <c r="H2286" t="s">
        <v>220</v>
      </c>
      <c r="I2286" t="s">
        <v>221</v>
      </c>
      <c r="J2286">
        <v>2</v>
      </c>
      <c r="K2286">
        <v>1</v>
      </c>
      <c r="L2286">
        <v>256</v>
      </c>
      <c r="M2286">
        <v>240.89599999999999</v>
      </c>
      <c r="N2286">
        <v>274.17599999999999</v>
      </c>
      <c r="O2286">
        <v>370</v>
      </c>
      <c r="P2286">
        <v>383</v>
      </c>
      <c r="Q2286">
        <v>377</v>
      </c>
      <c r="R2286">
        <v>300</v>
      </c>
      <c r="S2286">
        <v>305</v>
      </c>
      <c r="T2286">
        <v>294</v>
      </c>
      <c r="U2286">
        <v>299</v>
      </c>
      <c r="V2286">
        <v>300</v>
      </c>
      <c r="W2286">
        <v>281</v>
      </c>
      <c r="X2286">
        <v>282</v>
      </c>
      <c r="Y2286">
        <v>114</v>
      </c>
      <c r="Z2286">
        <v>96</v>
      </c>
      <c r="AA2286">
        <v>340</v>
      </c>
      <c r="AC2286">
        <v>337</v>
      </c>
      <c r="AD2286">
        <v>330</v>
      </c>
      <c r="AE2286">
        <v>300</v>
      </c>
      <c r="AF2286">
        <v>284</v>
      </c>
      <c r="AH2286">
        <v>290</v>
      </c>
      <c r="AI2286">
        <v>278</v>
      </c>
      <c r="AJ2286">
        <v>254</v>
      </c>
      <c r="AK2286">
        <v>96</v>
      </c>
      <c r="AL2286">
        <v>98</v>
      </c>
      <c r="AM2286">
        <v>338</v>
      </c>
      <c r="AN2286">
        <v>284.66666666666669</v>
      </c>
      <c r="AP2286">
        <v>60</v>
      </c>
      <c r="AQ2286">
        <v>120</v>
      </c>
      <c r="AR2286">
        <v>17.82178217821782</v>
      </c>
      <c r="AS2286">
        <v>17.82178217821782</v>
      </c>
      <c r="AV2286">
        <v>140</v>
      </c>
      <c r="AY2286">
        <v>5</v>
      </c>
      <c r="BG2286">
        <v>0</v>
      </c>
      <c r="BH2286">
        <v>140</v>
      </c>
      <c r="BK2286">
        <v>400</v>
      </c>
      <c r="BL2286">
        <v>3</v>
      </c>
      <c r="BM2286">
        <v>2</v>
      </c>
      <c r="BV2286">
        <v>0</v>
      </c>
      <c r="BW2286">
        <v>400</v>
      </c>
      <c r="CG2286">
        <v>0</v>
      </c>
      <c r="CH2286">
        <v>0</v>
      </c>
      <c r="CI2286">
        <v>540</v>
      </c>
      <c r="CJ2286">
        <v>1.4999999999999999E-2</v>
      </c>
      <c r="CQ2286" t="s">
        <v>174</v>
      </c>
      <c r="CR2286" t="s">
        <v>222</v>
      </c>
      <c r="CS2286">
        <v>0</v>
      </c>
    </row>
    <row r="2287" spans="1:97" x14ac:dyDescent="0.2">
      <c r="A2287">
        <v>2022</v>
      </c>
      <c r="B2287">
        <v>4</v>
      </c>
      <c r="C2287" s="262">
        <v>44664</v>
      </c>
      <c r="D2287">
        <v>123</v>
      </c>
      <c r="E2287">
        <v>645</v>
      </c>
      <c r="F2287">
        <v>30</v>
      </c>
      <c r="G2287" t="s">
        <v>484</v>
      </c>
      <c r="H2287" t="s">
        <v>485</v>
      </c>
      <c r="I2287" t="s">
        <v>486</v>
      </c>
      <c r="J2287">
        <v>4</v>
      </c>
      <c r="K2287">
        <v>1</v>
      </c>
      <c r="L2287">
        <v>133</v>
      </c>
      <c r="M2287">
        <v>123.69</v>
      </c>
      <c r="N2287">
        <v>142.31</v>
      </c>
      <c r="O2287">
        <v>169</v>
      </c>
      <c r="P2287">
        <v>174</v>
      </c>
      <c r="Q2287">
        <v>179</v>
      </c>
      <c r="T2287">
        <v>154</v>
      </c>
      <c r="U2287">
        <v>158</v>
      </c>
      <c r="V2287">
        <v>158</v>
      </c>
      <c r="Y2287">
        <v>156</v>
      </c>
      <c r="AC2287">
        <v>202</v>
      </c>
      <c r="AD2287">
        <v>213</v>
      </c>
      <c r="AE2287">
        <v>198</v>
      </c>
      <c r="AH2287">
        <v>146</v>
      </c>
      <c r="AI2287">
        <v>150</v>
      </c>
      <c r="AJ2287">
        <v>137</v>
      </c>
      <c r="AL2287">
        <v>128</v>
      </c>
      <c r="AM2287">
        <v>189.16666666666671</v>
      </c>
      <c r="AN2287">
        <v>150.5</v>
      </c>
      <c r="AP2287">
        <v>80</v>
      </c>
      <c r="AQ2287">
        <v>180</v>
      </c>
      <c r="AR2287">
        <v>6.3380281690140849</v>
      </c>
      <c r="AS2287">
        <v>6.3380281690140849</v>
      </c>
      <c r="AV2287">
        <v>900</v>
      </c>
      <c r="AW2287">
        <v>40</v>
      </c>
      <c r="AX2287">
        <v>20</v>
      </c>
      <c r="AY2287">
        <v>15</v>
      </c>
      <c r="BG2287">
        <v>0</v>
      </c>
      <c r="BH2287">
        <v>900</v>
      </c>
      <c r="BK2287">
        <v>280</v>
      </c>
      <c r="BL2287">
        <v>2</v>
      </c>
      <c r="BM2287">
        <v>4</v>
      </c>
      <c r="BV2287">
        <v>0</v>
      </c>
      <c r="BW2287">
        <v>280</v>
      </c>
      <c r="BX2287">
        <v>42</v>
      </c>
      <c r="BY2287">
        <v>24</v>
      </c>
      <c r="CG2287">
        <v>0</v>
      </c>
      <c r="CH2287">
        <v>0</v>
      </c>
      <c r="CI2287">
        <v>1180</v>
      </c>
      <c r="CJ2287">
        <v>0.02</v>
      </c>
      <c r="CQ2287" t="s">
        <v>341</v>
      </c>
      <c r="CR2287" t="s">
        <v>341</v>
      </c>
      <c r="CS2287">
        <v>0</v>
      </c>
    </row>
    <row r="2288" spans="1:97" x14ac:dyDescent="0.2">
      <c r="A2288">
        <v>2022</v>
      </c>
      <c r="B2288">
        <v>4</v>
      </c>
      <c r="C2288" s="262">
        <v>44664</v>
      </c>
      <c r="D2288">
        <v>372</v>
      </c>
      <c r="E2288">
        <v>646</v>
      </c>
      <c r="F2288">
        <v>46</v>
      </c>
      <c r="G2288" t="s">
        <v>244</v>
      </c>
      <c r="H2288" t="s">
        <v>245</v>
      </c>
      <c r="I2288" t="s">
        <v>201</v>
      </c>
      <c r="J2288">
        <v>2</v>
      </c>
      <c r="K2288">
        <v>2</v>
      </c>
      <c r="L2288">
        <v>212</v>
      </c>
      <c r="M2288">
        <v>197.16</v>
      </c>
      <c r="N2288">
        <v>226.84</v>
      </c>
      <c r="AM2288"/>
      <c r="AN2288"/>
      <c r="AP2288">
        <v>37</v>
      </c>
      <c r="AQ2288">
        <v>150</v>
      </c>
      <c r="AR2288"/>
      <c r="AS2288"/>
      <c r="BG2288">
        <v>0</v>
      </c>
      <c r="BH2288"/>
      <c r="BV2288">
        <v>0</v>
      </c>
      <c r="BW2288"/>
      <c r="CG2288">
        <v>0</v>
      </c>
      <c r="CH2288">
        <v>0</v>
      </c>
      <c r="CI2288"/>
      <c r="CJ2288">
        <v>0.02</v>
      </c>
      <c r="CQ2288" t="s">
        <v>169</v>
      </c>
      <c r="CR2288" t="s">
        <v>238</v>
      </c>
      <c r="CS2288">
        <v>0</v>
      </c>
    </row>
    <row r="2289" spans="1:97" x14ac:dyDescent="0.2">
      <c r="A2289">
        <v>2022</v>
      </c>
      <c r="B2289">
        <v>4</v>
      </c>
      <c r="C2289" s="262">
        <v>44664</v>
      </c>
      <c r="D2289">
        <v>372</v>
      </c>
      <c r="E2289">
        <v>647</v>
      </c>
      <c r="F2289">
        <v>46</v>
      </c>
      <c r="G2289" t="s">
        <v>236</v>
      </c>
      <c r="H2289" t="s">
        <v>237</v>
      </c>
      <c r="I2289" t="s">
        <v>201</v>
      </c>
      <c r="J2289">
        <v>2</v>
      </c>
      <c r="K2289">
        <v>2</v>
      </c>
      <c r="L2289">
        <v>212</v>
      </c>
      <c r="M2289">
        <v>197.16</v>
      </c>
      <c r="N2289">
        <v>226.84</v>
      </c>
      <c r="AM2289"/>
      <c r="AN2289"/>
      <c r="AP2289">
        <v>37</v>
      </c>
      <c r="AQ2289">
        <v>150</v>
      </c>
      <c r="AR2289"/>
      <c r="AS2289"/>
      <c r="BG2289">
        <v>0</v>
      </c>
      <c r="BH2289"/>
      <c r="BV2289">
        <v>0</v>
      </c>
      <c r="BW2289"/>
      <c r="CG2289">
        <v>0</v>
      </c>
      <c r="CH2289">
        <v>0</v>
      </c>
      <c r="CI2289"/>
      <c r="CJ2289">
        <v>0.02</v>
      </c>
      <c r="CQ2289" t="s">
        <v>169</v>
      </c>
      <c r="CR2289" t="s">
        <v>238</v>
      </c>
      <c r="CS2289">
        <v>0</v>
      </c>
    </row>
    <row r="2290" spans="1:97" x14ac:dyDescent="0.2">
      <c r="A2290">
        <v>2022</v>
      </c>
      <c r="B2290">
        <v>4</v>
      </c>
      <c r="C2290" s="262">
        <v>44664</v>
      </c>
      <c r="D2290">
        <v>433</v>
      </c>
      <c r="E2290">
        <v>452</v>
      </c>
      <c r="F2290">
        <v>46</v>
      </c>
      <c r="G2290" t="s">
        <v>474</v>
      </c>
      <c r="H2290" t="s">
        <v>475</v>
      </c>
      <c r="I2290" t="s">
        <v>201</v>
      </c>
      <c r="J2290">
        <v>4</v>
      </c>
      <c r="K2290">
        <v>2</v>
      </c>
      <c r="L2290">
        <v>270</v>
      </c>
      <c r="M2290">
        <v>251.1</v>
      </c>
      <c r="N2290">
        <v>288.89999999999998</v>
      </c>
      <c r="P2290">
        <v>296</v>
      </c>
      <c r="Q2290">
        <v>300</v>
      </c>
      <c r="R2290">
        <v>310</v>
      </c>
      <c r="S2290">
        <v>297</v>
      </c>
      <c r="U2290">
        <v>270</v>
      </c>
      <c r="V2290">
        <v>273</v>
      </c>
      <c r="W2290">
        <v>280</v>
      </c>
      <c r="X2290">
        <v>278</v>
      </c>
      <c r="AC2290">
        <v>458</v>
      </c>
      <c r="AD2290">
        <v>380</v>
      </c>
      <c r="AE2290">
        <v>450</v>
      </c>
      <c r="AH2290">
        <v>269</v>
      </c>
      <c r="AI2290">
        <v>248</v>
      </c>
      <c r="AJ2290">
        <v>261</v>
      </c>
      <c r="AM2290">
        <v>355.85714285714278</v>
      </c>
      <c r="AN2290">
        <v>268.42857142857139</v>
      </c>
      <c r="AP2290">
        <v>96</v>
      </c>
      <c r="AQ2290">
        <v>150</v>
      </c>
      <c r="AR2290"/>
      <c r="AS2290"/>
      <c r="AV2290">
        <v>1040</v>
      </c>
      <c r="AW2290">
        <v>4</v>
      </c>
      <c r="AX2290">
        <v>1</v>
      </c>
      <c r="AY2290">
        <v>2</v>
      </c>
      <c r="BG2290">
        <v>0</v>
      </c>
      <c r="BH2290">
        <v>1040</v>
      </c>
      <c r="BK2290">
        <v>400</v>
      </c>
      <c r="BL2290">
        <v>7</v>
      </c>
      <c r="BM2290">
        <v>3</v>
      </c>
      <c r="BV2290">
        <v>0</v>
      </c>
      <c r="BW2290">
        <v>400</v>
      </c>
      <c r="BX2290">
        <v>5</v>
      </c>
      <c r="BY2290">
        <v>2</v>
      </c>
      <c r="CG2290">
        <v>0</v>
      </c>
      <c r="CH2290">
        <v>0</v>
      </c>
      <c r="CI2290">
        <v>1440</v>
      </c>
      <c r="CJ2290">
        <v>0.02</v>
      </c>
      <c r="CQ2290" t="s">
        <v>169</v>
      </c>
      <c r="CR2290" t="s">
        <v>170</v>
      </c>
      <c r="CS2290">
        <v>0</v>
      </c>
    </row>
    <row r="2291" spans="1:97" x14ac:dyDescent="0.2">
      <c r="A2291">
        <v>2022</v>
      </c>
      <c r="B2291">
        <v>4</v>
      </c>
      <c r="C2291" s="262">
        <v>44664</v>
      </c>
      <c r="D2291">
        <v>433</v>
      </c>
      <c r="E2291">
        <v>453</v>
      </c>
      <c r="F2291">
        <v>46</v>
      </c>
      <c r="G2291" t="s">
        <v>472</v>
      </c>
      <c r="H2291" t="s">
        <v>473</v>
      </c>
      <c r="I2291" t="s">
        <v>201</v>
      </c>
      <c r="J2291">
        <v>4</v>
      </c>
      <c r="K2291">
        <v>2</v>
      </c>
      <c r="L2291">
        <v>175</v>
      </c>
      <c r="M2291">
        <v>162.75</v>
      </c>
      <c r="N2291">
        <v>187.25</v>
      </c>
      <c r="P2291">
        <v>203</v>
      </c>
      <c r="Q2291">
        <v>206</v>
      </c>
      <c r="R2291">
        <v>208</v>
      </c>
      <c r="S2291">
        <v>208</v>
      </c>
      <c r="U2291">
        <v>189</v>
      </c>
      <c r="V2291">
        <v>185</v>
      </c>
      <c r="W2291">
        <v>192</v>
      </c>
      <c r="X2291">
        <v>190</v>
      </c>
      <c r="Z2291">
        <v>148</v>
      </c>
      <c r="AC2291">
        <v>221</v>
      </c>
      <c r="AD2291">
        <v>212</v>
      </c>
      <c r="AE2291">
        <v>215</v>
      </c>
      <c r="AH2291">
        <v>180</v>
      </c>
      <c r="AI2291">
        <v>171</v>
      </c>
      <c r="AJ2291">
        <v>185</v>
      </c>
      <c r="AK2291">
        <v>148</v>
      </c>
      <c r="AL2291">
        <v>146</v>
      </c>
      <c r="AM2291">
        <v>210.42857142857139</v>
      </c>
      <c r="AN2291">
        <v>184.57142857142861</v>
      </c>
      <c r="AP2291">
        <v>96</v>
      </c>
      <c r="AQ2291">
        <v>150</v>
      </c>
      <c r="AR2291">
        <v>6.1224489795918364</v>
      </c>
      <c r="AS2291">
        <v>6.1224489795918364</v>
      </c>
      <c r="AV2291">
        <v>1040</v>
      </c>
      <c r="AW2291">
        <v>3</v>
      </c>
      <c r="AX2291">
        <v>4</v>
      </c>
      <c r="AY2291">
        <v>5</v>
      </c>
      <c r="BG2291">
        <v>0</v>
      </c>
      <c r="BH2291">
        <v>1040</v>
      </c>
      <c r="BK2291">
        <v>400</v>
      </c>
      <c r="BL2291">
        <v>5</v>
      </c>
      <c r="BM2291">
        <v>3</v>
      </c>
      <c r="BV2291">
        <v>0</v>
      </c>
      <c r="BW2291">
        <v>400</v>
      </c>
      <c r="BX2291">
        <v>4</v>
      </c>
      <c r="BY2291">
        <v>3</v>
      </c>
      <c r="CG2291">
        <v>0</v>
      </c>
      <c r="CH2291">
        <v>0</v>
      </c>
      <c r="CI2291">
        <v>1440</v>
      </c>
      <c r="CJ2291">
        <v>0.02</v>
      </c>
      <c r="CQ2291" t="s">
        <v>169</v>
      </c>
      <c r="CR2291" t="s">
        <v>170</v>
      </c>
      <c r="CS2291">
        <v>0</v>
      </c>
    </row>
    <row r="2292" spans="1:97" x14ac:dyDescent="0.2">
      <c r="A2292">
        <v>2022</v>
      </c>
      <c r="B2292">
        <v>4</v>
      </c>
      <c r="C2292" s="262">
        <v>44664</v>
      </c>
      <c r="D2292">
        <v>415</v>
      </c>
      <c r="E2292">
        <v>655</v>
      </c>
      <c r="F2292">
        <v>47</v>
      </c>
      <c r="G2292" t="s">
        <v>240</v>
      </c>
      <c r="H2292" t="s">
        <v>241</v>
      </c>
      <c r="I2292" t="s">
        <v>201</v>
      </c>
      <c r="J2292">
        <v>3</v>
      </c>
      <c r="K2292">
        <v>1</v>
      </c>
      <c r="L2292">
        <v>148</v>
      </c>
      <c r="M2292">
        <v>137.63999999999999</v>
      </c>
      <c r="N2292">
        <v>158.36000000000001</v>
      </c>
      <c r="O2292">
        <v>177</v>
      </c>
      <c r="P2292">
        <v>184</v>
      </c>
      <c r="Q2292">
        <v>149</v>
      </c>
      <c r="T2292">
        <v>139</v>
      </c>
      <c r="U2292">
        <v>146</v>
      </c>
      <c r="V2292">
        <v>134</v>
      </c>
      <c r="AC2292">
        <v>204</v>
      </c>
      <c r="AE2292">
        <v>224</v>
      </c>
      <c r="AH2292">
        <v>150</v>
      </c>
      <c r="AJ2292">
        <v>159</v>
      </c>
      <c r="AM2292">
        <v>187.6</v>
      </c>
      <c r="AN2292">
        <v>145.6</v>
      </c>
      <c r="AP2292">
        <v>64</v>
      </c>
      <c r="AQ2292">
        <v>169</v>
      </c>
      <c r="AR2292"/>
      <c r="AS2292"/>
      <c r="AV2292">
        <v>1150</v>
      </c>
      <c r="AW2292">
        <v>3</v>
      </c>
      <c r="AX2292">
        <v>3</v>
      </c>
      <c r="AY2292">
        <v>2</v>
      </c>
      <c r="BG2292">
        <v>0</v>
      </c>
      <c r="BH2292">
        <v>1150</v>
      </c>
      <c r="BK2292">
        <v>140</v>
      </c>
      <c r="BL2292">
        <v>2</v>
      </c>
      <c r="BM2292">
        <v>4</v>
      </c>
      <c r="BV2292">
        <v>0</v>
      </c>
      <c r="BW2292">
        <v>140</v>
      </c>
      <c r="BX2292">
        <v>5</v>
      </c>
      <c r="BY2292">
        <v>7</v>
      </c>
      <c r="CG2292">
        <v>0</v>
      </c>
      <c r="CH2292">
        <v>0</v>
      </c>
      <c r="CI2292">
        <v>1290</v>
      </c>
      <c r="CJ2292">
        <v>0.02</v>
      </c>
      <c r="CQ2292" t="s">
        <v>169</v>
      </c>
      <c r="CR2292" t="s">
        <v>179</v>
      </c>
      <c r="CS2292">
        <v>0</v>
      </c>
    </row>
    <row r="2293" spans="1:97" x14ac:dyDescent="0.2">
      <c r="A2293">
        <v>2022</v>
      </c>
      <c r="B2293">
        <v>4</v>
      </c>
      <c r="C2293" s="262">
        <v>44664</v>
      </c>
      <c r="D2293">
        <v>415</v>
      </c>
      <c r="E2293">
        <v>656</v>
      </c>
      <c r="F2293">
        <v>47</v>
      </c>
      <c r="G2293" t="s">
        <v>287</v>
      </c>
      <c r="H2293" t="s">
        <v>288</v>
      </c>
      <c r="I2293" t="s">
        <v>201</v>
      </c>
      <c r="J2293">
        <v>3</v>
      </c>
      <c r="K2293">
        <v>1</v>
      </c>
      <c r="L2293">
        <v>148</v>
      </c>
      <c r="M2293">
        <v>137.63999999999999</v>
      </c>
      <c r="N2293">
        <v>158.36000000000001</v>
      </c>
      <c r="O2293">
        <v>177</v>
      </c>
      <c r="P2293">
        <v>184</v>
      </c>
      <c r="Q2293">
        <v>149</v>
      </c>
      <c r="T2293">
        <v>139</v>
      </c>
      <c r="U2293">
        <v>146</v>
      </c>
      <c r="V2293">
        <v>134</v>
      </c>
      <c r="AC2293">
        <v>204</v>
      </c>
      <c r="AE2293">
        <v>224</v>
      </c>
      <c r="AH2293">
        <v>150</v>
      </c>
      <c r="AJ2293">
        <v>159</v>
      </c>
      <c r="AM2293">
        <v>187.6</v>
      </c>
      <c r="AN2293">
        <v>145.6</v>
      </c>
      <c r="AP2293">
        <v>64</v>
      </c>
      <c r="AQ2293">
        <v>169</v>
      </c>
      <c r="AR2293"/>
      <c r="AS2293"/>
      <c r="BG2293">
        <v>0</v>
      </c>
      <c r="BH2293"/>
      <c r="BV2293">
        <v>0</v>
      </c>
      <c r="BW2293"/>
      <c r="CG2293">
        <v>0</v>
      </c>
      <c r="CH2293">
        <v>0</v>
      </c>
      <c r="CI2293"/>
      <c r="CJ2293">
        <v>0.02</v>
      </c>
      <c r="CQ2293" t="s">
        <v>169</v>
      </c>
      <c r="CR2293" t="s">
        <v>179</v>
      </c>
      <c r="CS2293">
        <v>0</v>
      </c>
    </row>
    <row r="2294" spans="1:97" x14ac:dyDescent="0.2">
      <c r="A2294">
        <v>2022</v>
      </c>
      <c r="B2294">
        <v>4</v>
      </c>
      <c r="C2294" s="262">
        <v>44664</v>
      </c>
      <c r="D2294">
        <v>415</v>
      </c>
      <c r="E2294">
        <v>657</v>
      </c>
      <c r="F2294">
        <v>47</v>
      </c>
      <c r="G2294" t="s">
        <v>289</v>
      </c>
      <c r="H2294" t="s">
        <v>290</v>
      </c>
      <c r="I2294" t="s">
        <v>201</v>
      </c>
      <c r="J2294">
        <v>3</v>
      </c>
      <c r="K2294">
        <v>1</v>
      </c>
      <c r="L2294">
        <v>90</v>
      </c>
      <c r="M2294">
        <v>83.7</v>
      </c>
      <c r="N2294">
        <v>96.3</v>
      </c>
      <c r="O2294">
        <v>114</v>
      </c>
      <c r="P2294">
        <v>120</v>
      </c>
      <c r="Q2294">
        <v>109</v>
      </c>
      <c r="T2294">
        <v>99</v>
      </c>
      <c r="U2294">
        <v>98</v>
      </c>
      <c r="V2294">
        <v>95</v>
      </c>
      <c r="AC2294">
        <v>108</v>
      </c>
      <c r="AE2294">
        <v>118</v>
      </c>
      <c r="AH2294">
        <v>91</v>
      </c>
      <c r="AJ2294">
        <v>97</v>
      </c>
      <c r="AM2294">
        <v>113.8</v>
      </c>
      <c r="AN2294">
        <v>96</v>
      </c>
      <c r="AP2294">
        <v>64</v>
      </c>
      <c r="AQ2294">
        <v>169</v>
      </c>
      <c r="AR2294"/>
      <c r="AS2294"/>
      <c r="AV2294">
        <v>735</v>
      </c>
      <c r="AW2294">
        <v>4</v>
      </c>
      <c r="AX2294">
        <v>4</v>
      </c>
      <c r="AY2294">
        <v>2</v>
      </c>
      <c r="BG2294">
        <v>0</v>
      </c>
      <c r="BH2294">
        <v>735</v>
      </c>
      <c r="BK2294">
        <v>208</v>
      </c>
      <c r="BL2294">
        <v>1</v>
      </c>
      <c r="BM2294">
        <v>4</v>
      </c>
      <c r="BV2294">
        <v>0</v>
      </c>
      <c r="BW2294">
        <v>208</v>
      </c>
      <c r="BX2294">
        <v>5</v>
      </c>
      <c r="BY2294">
        <v>8</v>
      </c>
      <c r="CG2294">
        <v>0</v>
      </c>
      <c r="CH2294">
        <v>0</v>
      </c>
      <c r="CI2294">
        <v>943</v>
      </c>
      <c r="CJ2294">
        <v>0.02</v>
      </c>
      <c r="CQ2294" t="s">
        <v>169</v>
      </c>
      <c r="CR2294" t="s">
        <v>179</v>
      </c>
      <c r="CS2294">
        <v>0</v>
      </c>
    </row>
    <row r="2295" spans="1:97" x14ac:dyDescent="0.2">
      <c r="A2295">
        <v>2022</v>
      </c>
      <c r="B2295">
        <v>4</v>
      </c>
      <c r="C2295" s="262">
        <v>44664</v>
      </c>
      <c r="D2295">
        <v>415</v>
      </c>
      <c r="E2295">
        <v>658</v>
      </c>
      <c r="F2295">
        <v>47</v>
      </c>
      <c r="G2295" t="s">
        <v>242</v>
      </c>
      <c r="H2295" t="s">
        <v>243</v>
      </c>
      <c r="I2295" t="s">
        <v>201</v>
      </c>
      <c r="J2295">
        <v>3</v>
      </c>
      <c r="K2295">
        <v>1</v>
      </c>
      <c r="L2295">
        <v>90</v>
      </c>
      <c r="M2295">
        <v>83.7</v>
      </c>
      <c r="N2295">
        <v>96.3</v>
      </c>
      <c r="O2295">
        <v>114</v>
      </c>
      <c r="P2295">
        <v>120</v>
      </c>
      <c r="Q2295">
        <v>109</v>
      </c>
      <c r="T2295">
        <v>99</v>
      </c>
      <c r="U2295">
        <v>98</v>
      </c>
      <c r="V2295">
        <v>95</v>
      </c>
      <c r="Y2295">
        <v>175</v>
      </c>
      <c r="AC2295">
        <v>108</v>
      </c>
      <c r="AE2295">
        <v>118</v>
      </c>
      <c r="AH2295">
        <v>91</v>
      </c>
      <c r="AJ2295">
        <v>97</v>
      </c>
      <c r="AL2295">
        <v>145</v>
      </c>
      <c r="AM2295">
        <v>113.8</v>
      </c>
      <c r="AN2295">
        <v>96</v>
      </c>
      <c r="AP2295">
        <v>64</v>
      </c>
      <c r="AQ2295">
        <v>169</v>
      </c>
      <c r="AR2295">
        <v>7.5</v>
      </c>
      <c r="AS2295">
        <v>7.5</v>
      </c>
      <c r="BG2295">
        <v>0</v>
      </c>
      <c r="BH2295"/>
      <c r="BV2295">
        <v>0</v>
      </c>
      <c r="BW2295"/>
      <c r="CG2295">
        <v>0</v>
      </c>
      <c r="CH2295">
        <v>0</v>
      </c>
      <c r="CI2295"/>
      <c r="CJ2295">
        <v>0.02</v>
      </c>
      <c r="CQ2295" t="s">
        <v>169</v>
      </c>
      <c r="CR2295" t="s">
        <v>179</v>
      </c>
      <c r="CS2295">
        <v>0</v>
      </c>
    </row>
    <row r="2296" spans="1:97" x14ac:dyDescent="0.2">
      <c r="A2296">
        <v>2022</v>
      </c>
      <c r="B2296">
        <v>4</v>
      </c>
      <c r="C2296" s="262">
        <v>44664</v>
      </c>
      <c r="D2296">
        <v>4</v>
      </c>
      <c r="E2296">
        <v>11</v>
      </c>
      <c r="F2296">
        <v>48</v>
      </c>
      <c r="G2296" t="s">
        <v>244</v>
      </c>
      <c r="H2296" t="s">
        <v>245</v>
      </c>
      <c r="I2296" t="s">
        <v>201</v>
      </c>
      <c r="J2296">
        <v>2</v>
      </c>
      <c r="K2296">
        <v>2</v>
      </c>
      <c r="L2296">
        <v>212</v>
      </c>
      <c r="M2296">
        <v>197.16</v>
      </c>
      <c r="N2296">
        <v>226.84</v>
      </c>
      <c r="AM2296"/>
      <c r="AN2296"/>
      <c r="AP2296">
        <v>48</v>
      </c>
      <c r="AQ2296">
        <v>195</v>
      </c>
      <c r="AR2296"/>
      <c r="AS2296"/>
      <c r="AV2296">
        <v>320</v>
      </c>
      <c r="BG2296">
        <v>0</v>
      </c>
      <c r="BH2296">
        <v>320</v>
      </c>
      <c r="BV2296">
        <v>0</v>
      </c>
      <c r="BW2296"/>
      <c r="CG2296">
        <v>0</v>
      </c>
      <c r="CH2296">
        <v>0</v>
      </c>
      <c r="CI2296"/>
      <c r="CJ2296">
        <v>0.02</v>
      </c>
      <c r="CQ2296" t="s">
        <v>169</v>
      </c>
      <c r="CR2296" t="s">
        <v>238</v>
      </c>
      <c r="CS2296">
        <v>0</v>
      </c>
    </row>
    <row r="2297" spans="1:97" x14ac:dyDescent="0.2">
      <c r="A2297">
        <v>2022</v>
      </c>
      <c r="B2297">
        <v>4</v>
      </c>
      <c r="C2297" s="262">
        <v>44664</v>
      </c>
      <c r="D2297">
        <v>4</v>
      </c>
      <c r="E2297">
        <v>12</v>
      </c>
      <c r="F2297">
        <v>48</v>
      </c>
      <c r="G2297" t="s">
        <v>236</v>
      </c>
      <c r="H2297" t="s">
        <v>237</v>
      </c>
      <c r="I2297" t="s">
        <v>201</v>
      </c>
      <c r="J2297">
        <v>2</v>
      </c>
      <c r="K2297">
        <v>2</v>
      </c>
      <c r="L2297">
        <v>212</v>
      </c>
      <c r="M2297">
        <v>197.16</v>
      </c>
      <c r="N2297">
        <v>226.84</v>
      </c>
      <c r="AM2297"/>
      <c r="AN2297"/>
      <c r="AP2297">
        <v>48</v>
      </c>
      <c r="AQ2297">
        <v>195</v>
      </c>
      <c r="AR2297"/>
      <c r="AS2297"/>
      <c r="AV2297">
        <v>320</v>
      </c>
      <c r="BG2297">
        <v>0</v>
      </c>
      <c r="BH2297">
        <v>320</v>
      </c>
      <c r="BV2297">
        <v>0</v>
      </c>
      <c r="BW2297"/>
      <c r="CG2297">
        <v>0</v>
      </c>
      <c r="CH2297">
        <v>0</v>
      </c>
      <c r="CI2297"/>
      <c r="CJ2297">
        <v>0.02</v>
      </c>
      <c r="CQ2297" t="s">
        <v>169</v>
      </c>
      <c r="CR2297" t="s">
        <v>238</v>
      </c>
      <c r="CS2297">
        <v>0</v>
      </c>
    </row>
    <row r="2298" spans="1:97" x14ac:dyDescent="0.2">
      <c r="A2298">
        <v>2022</v>
      </c>
      <c r="B2298">
        <v>4</v>
      </c>
      <c r="C2298" s="262">
        <v>44665</v>
      </c>
      <c r="D2298">
        <v>382</v>
      </c>
      <c r="E2298">
        <v>449</v>
      </c>
      <c r="F2298">
        <v>2</v>
      </c>
      <c r="G2298" t="s">
        <v>299</v>
      </c>
      <c r="H2298" t="s">
        <v>300</v>
      </c>
      <c r="I2298" t="s">
        <v>160</v>
      </c>
      <c r="J2298">
        <v>3</v>
      </c>
      <c r="K2298">
        <v>1</v>
      </c>
      <c r="L2298">
        <v>46</v>
      </c>
      <c r="M2298">
        <v>40.985999999999997</v>
      </c>
      <c r="N2298">
        <v>50.048000000000002</v>
      </c>
      <c r="O2298">
        <v>59</v>
      </c>
      <c r="P2298">
        <v>62</v>
      </c>
      <c r="Q2298">
        <v>56</v>
      </c>
      <c r="T2298">
        <v>46</v>
      </c>
      <c r="U2298">
        <v>48</v>
      </c>
      <c r="V2298">
        <v>47</v>
      </c>
      <c r="Y2298">
        <v>94</v>
      </c>
      <c r="AC2298">
        <v>64</v>
      </c>
      <c r="AD2298">
        <v>60</v>
      </c>
      <c r="AE2298">
        <v>58</v>
      </c>
      <c r="AH2298">
        <v>48</v>
      </c>
      <c r="AI2298">
        <v>47</v>
      </c>
      <c r="AJ2298">
        <v>45</v>
      </c>
      <c r="AK2298">
        <v>95</v>
      </c>
      <c r="AL2298">
        <v>94</v>
      </c>
      <c r="AM2298">
        <v>59.833333333333343</v>
      </c>
      <c r="AN2298">
        <v>46.833333333333343</v>
      </c>
      <c r="AP2298">
        <v>112</v>
      </c>
      <c r="AQ2298">
        <v>96</v>
      </c>
      <c r="AR2298">
        <v>12.76595744680851</v>
      </c>
      <c r="AS2298">
        <v>12.76595744680851</v>
      </c>
      <c r="AY2298">
        <v>6</v>
      </c>
      <c r="BG2298">
        <v>0</v>
      </c>
      <c r="BH2298"/>
      <c r="BK2298">
        <v>1260</v>
      </c>
      <c r="BM2298">
        <v>8</v>
      </c>
      <c r="BN2298">
        <v>21</v>
      </c>
      <c r="BV2298">
        <v>0</v>
      </c>
      <c r="BW2298">
        <v>1260</v>
      </c>
      <c r="BZ2298">
        <v>27</v>
      </c>
      <c r="CG2298">
        <v>0</v>
      </c>
      <c r="CH2298">
        <v>0</v>
      </c>
      <c r="CI2298"/>
      <c r="CJ2298">
        <v>1.4999999999999999E-2</v>
      </c>
      <c r="CQ2298" t="s">
        <v>174</v>
      </c>
      <c r="CR2298" t="s">
        <v>175</v>
      </c>
      <c r="CS2298">
        <v>0</v>
      </c>
    </row>
    <row r="2299" spans="1:97" x14ac:dyDescent="0.2">
      <c r="A2299">
        <v>2022</v>
      </c>
      <c r="B2299">
        <v>4</v>
      </c>
      <c r="C2299" s="262">
        <v>44665</v>
      </c>
      <c r="D2299">
        <v>384</v>
      </c>
      <c r="E2299">
        <v>556</v>
      </c>
      <c r="F2299">
        <v>2</v>
      </c>
      <c r="G2299" t="s">
        <v>187</v>
      </c>
      <c r="H2299" t="s">
        <v>188</v>
      </c>
      <c r="I2299" t="s">
        <v>160</v>
      </c>
      <c r="J2299">
        <v>1</v>
      </c>
      <c r="K2299">
        <v>6</v>
      </c>
      <c r="L2299">
        <v>1066</v>
      </c>
      <c r="M2299">
        <v>1003.106</v>
      </c>
      <c r="N2299">
        <v>1141.6859999999999</v>
      </c>
      <c r="O2299">
        <v>1584</v>
      </c>
      <c r="P2299">
        <v>1714</v>
      </c>
      <c r="T2299">
        <v>1325</v>
      </c>
      <c r="U2299">
        <v>1364</v>
      </c>
      <c r="AC2299">
        <v>1583</v>
      </c>
      <c r="AD2299">
        <v>1640</v>
      </c>
      <c r="AE2299">
        <v>1642</v>
      </c>
      <c r="AH2299">
        <v>1278</v>
      </c>
      <c r="AI2299">
        <v>1306</v>
      </c>
      <c r="AJ2299">
        <v>1312</v>
      </c>
      <c r="AM2299">
        <v>1632.6</v>
      </c>
      <c r="AN2299">
        <v>1317</v>
      </c>
      <c r="AP2299">
        <v>21</v>
      </c>
      <c r="AQ2299">
        <v>180</v>
      </c>
      <c r="AR2299"/>
      <c r="AS2299"/>
      <c r="AV2299">
        <v>216</v>
      </c>
      <c r="AW2299">
        <v>7</v>
      </c>
      <c r="AX2299">
        <v>3</v>
      </c>
      <c r="AY2299">
        <v>10</v>
      </c>
      <c r="BG2299">
        <v>0</v>
      </c>
      <c r="BH2299">
        <v>216</v>
      </c>
      <c r="BV2299">
        <v>0</v>
      </c>
      <c r="BW2299"/>
      <c r="CG2299">
        <v>0</v>
      </c>
      <c r="CH2299">
        <v>0</v>
      </c>
      <c r="CI2299"/>
      <c r="CJ2299">
        <v>1.4999999999999999E-2</v>
      </c>
      <c r="CQ2299" t="s">
        <v>174</v>
      </c>
      <c r="CR2299" t="s">
        <v>175</v>
      </c>
      <c r="CS2299">
        <v>0</v>
      </c>
    </row>
    <row r="2300" spans="1:97" x14ac:dyDescent="0.2">
      <c r="A2300">
        <v>2022</v>
      </c>
      <c r="B2300">
        <v>4</v>
      </c>
      <c r="C2300" s="262">
        <v>44665</v>
      </c>
      <c r="D2300">
        <v>384</v>
      </c>
      <c r="E2300">
        <v>557</v>
      </c>
      <c r="F2300">
        <v>2</v>
      </c>
      <c r="G2300" t="s">
        <v>189</v>
      </c>
      <c r="H2300" t="s">
        <v>190</v>
      </c>
      <c r="I2300" t="s">
        <v>160</v>
      </c>
      <c r="J2300">
        <v>1</v>
      </c>
      <c r="K2300">
        <v>6</v>
      </c>
      <c r="L2300">
        <v>182</v>
      </c>
      <c r="M2300">
        <v>171.262</v>
      </c>
      <c r="N2300">
        <v>194.922</v>
      </c>
      <c r="AM2300"/>
      <c r="AN2300"/>
      <c r="AP2300">
        <v>21</v>
      </c>
      <c r="AQ2300">
        <v>180</v>
      </c>
      <c r="AR2300"/>
      <c r="AS2300"/>
      <c r="BG2300">
        <v>0</v>
      </c>
      <c r="BH2300"/>
      <c r="BK2300">
        <v>192</v>
      </c>
      <c r="BL2300">
        <v>8</v>
      </c>
      <c r="BM2300">
        <v>10</v>
      </c>
      <c r="BN2300">
        <v>9</v>
      </c>
      <c r="BV2300">
        <v>0</v>
      </c>
      <c r="BW2300">
        <v>192</v>
      </c>
      <c r="CG2300">
        <v>0</v>
      </c>
      <c r="CH2300">
        <v>0</v>
      </c>
      <c r="CI2300"/>
      <c r="CJ2300">
        <v>1.4999999999999999E-2</v>
      </c>
      <c r="CQ2300" t="s">
        <v>174</v>
      </c>
      <c r="CR2300" t="s">
        <v>175</v>
      </c>
      <c r="CS2300">
        <v>0</v>
      </c>
    </row>
    <row r="2301" spans="1:97" x14ac:dyDescent="0.2">
      <c r="A2301">
        <v>2022</v>
      </c>
      <c r="B2301">
        <v>4</v>
      </c>
      <c r="C2301" s="262">
        <v>44665</v>
      </c>
      <c r="D2301">
        <v>419</v>
      </c>
      <c r="E2301">
        <v>670</v>
      </c>
      <c r="F2301">
        <v>2</v>
      </c>
      <c r="G2301" t="s">
        <v>212</v>
      </c>
      <c r="H2301" t="s">
        <v>213</v>
      </c>
      <c r="I2301" t="s">
        <v>160</v>
      </c>
      <c r="J2301">
        <v>4</v>
      </c>
      <c r="K2301">
        <v>2</v>
      </c>
      <c r="L2301">
        <v>298</v>
      </c>
      <c r="M2301">
        <v>280.41800000000001</v>
      </c>
      <c r="N2301">
        <v>319.15800000000002</v>
      </c>
      <c r="AM2301"/>
      <c r="AN2301"/>
      <c r="AP2301">
        <v>96</v>
      </c>
      <c r="AQ2301">
        <v>150</v>
      </c>
      <c r="AR2301"/>
      <c r="AS2301"/>
      <c r="BG2301">
        <v>0</v>
      </c>
      <c r="BH2301"/>
      <c r="BV2301">
        <v>0</v>
      </c>
      <c r="BW2301"/>
      <c r="CG2301">
        <v>0</v>
      </c>
      <c r="CH2301">
        <v>0</v>
      </c>
      <c r="CI2301"/>
      <c r="CJ2301">
        <v>1.4999999999999999E-2</v>
      </c>
      <c r="CQ2301" t="s">
        <v>174</v>
      </c>
      <c r="CR2301" t="s">
        <v>175</v>
      </c>
      <c r="CS2301">
        <v>0</v>
      </c>
    </row>
    <row r="2302" spans="1:97" x14ac:dyDescent="0.2">
      <c r="A2302">
        <v>2022</v>
      </c>
      <c r="B2302">
        <v>4</v>
      </c>
      <c r="C2302" s="262">
        <v>44665</v>
      </c>
      <c r="D2302">
        <v>47</v>
      </c>
      <c r="E2302">
        <v>122</v>
      </c>
      <c r="F2302">
        <v>3</v>
      </c>
      <c r="G2302" t="s">
        <v>224</v>
      </c>
      <c r="H2302" t="s">
        <v>225</v>
      </c>
      <c r="I2302" t="s">
        <v>221</v>
      </c>
      <c r="J2302">
        <v>2</v>
      </c>
      <c r="K2302">
        <v>1</v>
      </c>
      <c r="L2302">
        <v>280</v>
      </c>
      <c r="M2302">
        <v>267.39999999999998</v>
      </c>
      <c r="N2302">
        <v>292.60000000000002</v>
      </c>
      <c r="O2302">
        <v>455</v>
      </c>
      <c r="P2302">
        <v>400</v>
      </c>
      <c r="T2302">
        <v>290</v>
      </c>
      <c r="U2302">
        <v>300</v>
      </c>
      <c r="Y2302">
        <v>100</v>
      </c>
      <c r="AC2302">
        <v>503</v>
      </c>
      <c r="AD2302">
        <v>435</v>
      </c>
      <c r="AE2302">
        <v>410</v>
      </c>
      <c r="AH2302">
        <v>303</v>
      </c>
      <c r="AI2302">
        <v>290</v>
      </c>
      <c r="AJ2302">
        <v>281</v>
      </c>
      <c r="AK2302">
        <v>116</v>
      </c>
      <c r="AL2302">
        <v>114</v>
      </c>
      <c r="AM2302">
        <v>440.6</v>
      </c>
      <c r="AN2302">
        <v>292.8</v>
      </c>
      <c r="AP2302">
        <v>64</v>
      </c>
      <c r="AQ2302">
        <v>113</v>
      </c>
      <c r="AR2302">
        <v>16.36363636363636</v>
      </c>
      <c r="AS2302">
        <v>16.36363636363636</v>
      </c>
      <c r="AW2302">
        <v>1</v>
      </c>
      <c r="AX2302">
        <v>4</v>
      </c>
      <c r="AY2302">
        <v>1</v>
      </c>
      <c r="BG2302">
        <v>0</v>
      </c>
      <c r="BH2302"/>
      <c r="BK2302">
        <v>585</v>
      </c>
      <c r="BM2302">
        <v>4</v>
      </c>
      <c r="BV2302">
        <v>0</v>
      </c>
      <c r="BW2302">
        <v>585</v>
      </c>
      <c r="BY2302">
        <v>8</v>
      </c>
      <c r="CG2302">
        <v>0</v>
      </c>
      <c r="CH2302">
        <v>0</v>
      </c>
      <c r="CI2302"/>
      <c r="CJ2302">
        <v>1.4999999999999999E-2</v>
      </c>
      <c r="CQ2302" t="s">
        <v>174</v>
      </c>
      <c r="CR2302" t="s">
        <v>222</v>
      </c>
      <c r="CS2302">
        <v>0</v>
      </c>
    </row>
    <row r="2303" spans="1:97" x14ac:dyDescent="0.2">
      <c r="A2303">
        <v>2022</v>
      </c>
      <c r="B2303">
        <v>4</v>
      </c>
      <c r="C2303" s="262">
        <v>44665</v>
      </c>
      <c r="D2303">
        <v>137</v>
      </c>
      <c r="E2303">
        <v>273</v>
      </c>
      <c r="F2303">
        <v>3</v>
      </c>
      <c r="G2303" t="s">
        <v>163</v>
      </c>
      <c r="H2303" t="s">
        <v>164</v>
      </c>
      <c r="I2303" t="s">
        <v>160</v>
      </c>
      <c r="J2303">
        <v>3</v>
      </c>
      <c r="K2303">
        <v>2</v>
      </c>
      <c r="L2303">
        <v>564</v>
      </c>
      <c r="M2303">
        <v>524.52</v>
      </c>
      <c r="N2303">
        <v>603.48</v>
      </c>
      <c r="AM2303"/>
      <c r="AN2303"/>
      <c r="AP2303">
        <v>93</v>
      </c>
      <c r="AQ2303">
        <v>116</v>
      </c>
      <c r="AR2303"/>
      <c r="AS2303"/>
      <c r="BG2303">
        <v>0</v>
      </c>
      <c r="BH2303"/>
      <c r="BV2303">
        <v>0</v>
      </c>
      <c r="BW2303"/>
      <c r="CG2303">
        <v>0</v>
      </c>
      <c r="CH2303">
        <v>0</v>
      </c>
      <c r="CI2303"/>
      <c r="CJ2303">
        <v>1.4999999999999999E-2</v>
      </c>
      <c r="CQ2303" t="s">
        <v>165</v>
      </c>
      <c r="CS2303">
        <v>0</v>
      </c>
    </row>
    <row r="2304" spans="1:97" x14ac:dyDescent="0.2">
      <c r="A2304">
        <v>2022</v>
      </c>
      <c r="B2304">
        <v>4</v>
      </c>
      <c r="C2304" s="262">
        <v>44665</v>
      </c>
      <c r="D2304">
        <v>137</v>
      </c>
      <c r="E2304">
        <v>168</v>
      </c>
      <c r="F2304">
        <v>4</v>
      </c>
      <c r="G2304" t="s">
        <v>166</v>
      </c>
      <c r="H2304" t="s">
        <v>211</v>
      </c>
      <c r="I2304" t="s">
        <v>160</v>
      </c>
      <c r="J2304">
        <v>3</v>
      </c>
      <c r="K2304">
        <v>2</v>
      </c>
      <c r="L2304">
        <v>619</v>
      </c>
      <c r="M2304">
        <v>575.66999999999996</v>
      </c>
      <c r="N2304">
        <v>662.33</v>
      </c>
      <c r="O2304">
        <v>730</v>
      </c>
      <c r="P2304">
        <v>710</v>
      </c>
      <c r="T2304">
        <v>610</v>
      </c>
      <c r="U2304">
        <v>604</v>
      </c>
      <c r="AM2304">
        <v>720</v>
      </c>
      <c r="AN2304">
        <v>607</v>
      </c>
      <c r="AP2304">
        <v>90</v>
      </c>
      <c r="AQ2304">
        <v>116</v>
      </c>
      <c r="AR2304"/>
      <c r="AS2304"/>
      <c r="AV2304">
        <v>408</v>
      </c>
      <c r="AW2304">
        <v>1</v>
      </c>
      <c r="AX2304">
        <v>2</v>
      </c>
      <c r="AY2304">
        <v>6</v>
      </c>
      <c r="BG2304">
        <v>0</v>
      </c>
      <c r="BH2304">
        <v>408</v>
      </c>
      <c r="BV2304">
        <v>0</v>
      </c>
      <c r="BW2304"/>
      <c r="CG2304">
        <v>0</v>
      </c>
      <c r="CH2304">
        <v>0</v>
      </c>
      <c r="CI2304"/>
      <c r="CJ2304">
        <v>1.4999999999999999E-2</v>
      </c>
      <c r="CQ2304" t="s">
        <v>165</v>
      </c>
      <c r="CS2304">
        <v>0</v>
      </c>
    </row>
    <row r="2305" spans="1:97" x14ac:dyDescent="0.2">
      <c r="A2305">
        <v>2022</v>
      </c>
      <c r="B2305">
        <v>4</v>
      </c>
      <c r="C2305" s="262">
        <v>44665</v>
      </c>
      <c r="D2305">
        <v>376</v>
      </c>
      <c r="E2305">
        <v>438</v>
      </c>
      <c r="F2305">
        <v>4</v>
      </c>
      <c r="G2305" t="s">
        <v>197</v>
      </c>
      <c r="H2305" t="s">
        <v>198</v>
      </c>
      <c r="I2305" t="s">
        <v>160</v>
      </c>
      <c r="J2305">
        <v>3</v>
      </c>
      <c r="K2305">
        <v>2</v>
      </c>
      <c r="L2305">
        <v>335</v>
      </c>
      <c r="M2305">
        <v>315.23500000000001</v>
      </c>
      <c r="N2305">
        <v>358.78500000000003</v>
      </c>
      <c r="Y2305">
        <v>153</v>
      </c>
      <c r="AK2305">
        <v>158</v>
      </c>
      <c r="AL2305">
        <v>161</v>
      </c>
      <c r="AM2305"/>
      <c r="AN2305"/>
      <c r="AP2305">
        <v>75</v>
      </c>
      <c r="AQ2305">
        <v>144</v>
      </c>
      <c r="AR2305">
        <v>7.6433121019108281</v>
      </c>
      <c r="AS2305">
        <v>7.6433121019108281</v>
      </c>
      <c r="AV2305">
        <v>420</v>
      </c>
      <c r="AW2305">
        <v>9</v>
      </c>
      <c r="AX2305">
        <v>8</v>
      </c>
      <c r="AY2305">
        <v>2</v>
      </c>
      <c r="BG2305">
        <v>0</v>
      </c>
      <c r="BH2305">
        <v>420</v>
      </c>
      <c r="BK2305">
        <v>576</v>
      </c>
      <c r="BL2305">
        <v>7</v>
      </c>
      <c r="BM2305">
        <v>11</v>
      </c>
      <c r="BN2305">
        <v>15</v>
      </c>
      <c r="BV2305">
        <v>0</v>
      </c>
      <c r="BW2305">
        <v>576</v>
      </c>
      <c r="BX2305">
        <v>8</v>
      </c>
      <c r="BY2305">
        <v>9</v>
      </c>
      <c r="BZ2305">
        <v>8</v>
      </c>
      <c r="CG2305">
        <v>0</v>
      </c>
      <c r="CH2305">
        <v>0</v>
      </c>
      <c r="CI2305">
        <v>996</v>
      </c>
      <c r="CJ2305">
        <v>1.4999999999999999E-2</v>
      </c>
      <c r="CQ2305" t="s">
        <v>174</v>
      </c>
      <c r="CR2305" t="s">
        <v>175</v>
      </c>
      <c r="CS2305">
        <v>0</v>
      </c>
    </row>
    <row r="2306" spans="1:97" x14ac:dyDescent="0.2">
      <c r="A2306">
        <v>2022</v>
      </c>
      <c r="B2306">
        <v>4</v>
      </c>
      <c r="C2306" s="262">
        <v>44665</v>
      </c>
      <c r="D2306">
        <v>376</v>
      </c>
      <c r="E2306">
        <v>438</v>
      </c>
      <c r="F2306">
        <v>5</v>
      </c>
      <c r="G2306" t="s">
        <v>197</v>
      </c>
      <c r="H2306" t="s">
        <v>198</v>
      </c>
      <c r="I2306" t="s">
        <v>160</v>
      </c>
      <c r="J2306">
        <v>3</v>
      </c>
      <c r="K2306">
        <v>2</v>
      </c>
      <c r="L2306">
        <v>335</v>
      </c>
      <c r="M2306">
        <v>315.23500000000001</v>
      </c>
      <c r="N2306">
        <v>358.78500000000003</v>
      </c>
      <c r="O2306">
        <v>436</v>
      </c>
      <c r="P2306">
        <v>468</v>
      </c>
      <c r="Q2306">
        <v>421</v>
      </c>
      <c r="T2306">
        <v>363</v>
      </c>
      <c r="U2306">
        <v>371</v>
      </c>
      <c r="V2306">
        <v>347</v>
      </c>
      <c r="AC2306">
        <v>488</v>
      </c>
      <c r="AD2306">
        <v>498</v>
      </c>
      <c r="AE2306">
        <v>517</v>
      </c>
      <c r="AH2306">
        <v>340</v>
      </c>
      <c r="AI2306">
        <v>345</v>
      </c>
      <c r="AJ2306">
        <v>350</v>
      </c>
      <c r="AM2306">
        <v>471.33333333333331</v>
      </c>
      <c r="AN2306">
        <v>352.66666666666669</v>
      </c>
      <c r="AP2306">
        <v>75</v>
      </c>
      <c r="AQ2306">
        <v>144</v>
      </c>
      <c r="AR2306"/>
      <c r="AS2306"/>
      <c r="BG2306">
        <v>0</v>
      </c>
      <c r="BH2306"/>
      <c r="BV2306">
        <v>0</v>
      </c>
      <c r="BW2306"/>
      <c r="CG2306">
        <v>0</v>
      </c>
      <c r="CH2306">
        <v>0</v>
      </c>
      <c r="CI2306"/>
      <c r="CJ2306">
        <v>1.4999999999999999E-2</v>
      </c>
      <c r="CQ2306" t="s">
        <v>174</v>
      </c>
      <c r="CR2306" t="s">
        <v>175</v>
      </c>
      <c r="CS2306">
        <v>0</v>
      </c>
    </row>
    <row r="2307" spans="1:97" x14ac:dyDescent="0.2">
      <c r="A2307">
        <v>2022</v>
      </c>
      <c r="B2307">
        <v>4</v>
      </c>
      <c r="C2307" s="262">
        <v>44665</v>
      </c>
      <c r="D2307">
        <v>380</v>
      </c>
      <c r="E2307">
        <v>444</v>
      </c>
      <c r="F2307">
        <v>5</v>
      </c>
      <c r="G2307" t="s">
        <v>452</v>
      </c>
      <c r="H2307" t="s">
        <v>453</v>
      </c>
      <c r="I2307" t="s">
        <v>160</v>
      </c>
      <c r="J2307">
        <v>4</v>
      </c>
      <c r="K2307">
        <v>2</v>
      </c>
      <c r="L2307">
        <v>166</v>
      </c>
      <c r="M2307">
        <v>159.02799999999999</v>
      </c>
      <c r="N2307">
        <v>175.96</v>
      </c>
      <c r="AL2307">
        <v>223</v>
      </c>
      <c r="AM2307"/>
      <c r="AN2307"/>
      <c r="AP2307">
        <v>90</v>
      </c>
      <c r="AQ2307">
        <v>160</v>
      </c>
      <c r="AR2307">
        <v>4.0358744394618844</v>
      </c>
      <c r="AS2307">
        <v>4.0358744394618844</v>
      </c>
      <c r="BG2307">
        <v>0</v>
      </c>
      <c r="BH2307"/>
      <c r="BV2307">
        <v>0</v>
      </c>
      <c r="BW2307"/>
      <c r="CG2307">
        <v>0</v>
      </c>
      <c r="CH2307">
        <v>0</v>
      </c>
      <c r="CI2307"/>
      <c r="CJ2307">
        <v>1.4999999999999999E-2</v>
      </c>
      <c r="CQ2307" t="s">
        <v>380</v>
      </c>
      <c r="CR2307" t="s">
        <v>381</v>
      </c>
      <c r="CS2307">
        <v>0</v>
      </c>
    </row>
    <row r="2308" spans="1:97" x14ac:dyDescent="0.2">
      <c r="A2308">
        <v>2022</v>
      </c>
      <c r="B2308">
        <v>4</v>
      </c>
      <c r="C2308" s="262">
        <v>44665</v>
      </c>
      <c r="D2308">
        <v>384</v>
      </c>
      <c r="E2308">
        <v>557</v>
      </c>
      <c r="F2308">
        <v>5</v>
      </c>
      <c r="G2308" t="s">
        <v>189</v>
      </c>
      <c r="H2308" t="s">
        <v>190</v>
      </c>
      <c r="I2308" t="s">
        <v>160</v>
      </c>
      <c r="J2308">
        <v>1</v>
      </c>
      <c r="K2308">
        <v>6</v>
      </c>
      <c r="L2308">
        <v>182</v>
      </c>
      <c r="M2308">
        <v>171.262</v>
      </c>
      <c r="N2308">
        <v>194.922</v>
      </c>
      <c r="Y2308">
        <v>147</v>
      </c>
      <c r="AK2308">
        <v>159</v>
      </c>
      <c r="AL2308">
        <v>157</v>
      </c>
      <c r="AM2308"/>
      <c r="AN2308"/>
      <c r="AP2308">
        <v>21</v>
      </c>
      <c r="AQ2308">
        <v>180</v>
      </c>
      <c r="AR2308">
        <v>23.376623376623382</v>
      </c>
      <c r="AS2308">
        <v>23.376623376623382</v>
      </c>
      <c r="BG2308">
        <v>0</v>
      </c>
      <c r="BH2308"/>
      <c r="BV2308">
        <v>0</v>
      </c>
      <c r="BW2308"/>
      <c r="CG2308">
        <v>0</v>
      </c>
      <c r="CH2308">
        <v>0</v>
      </c>
      <c r="CI2308"/>
      <c r="CJ2308">
        <v>1.4999999999999999E-2</v>
      </c>
      <c r="CQ2308" t="s">
        <v>174</v>
      </c>
      <c r="CR2308" t="s">
        <v>175</v>
      </c>
      <c r="CS2308">
        <v>0</v>
      </c>
    </row>
    <row r="2309" spans="1:97" x14ac:dyDescent="0.2">
      <c r="A2309">
        <v>2022</v>
      </c>
      <c r="B2309">
        <v>4</v>
      </c>
      <c r="C2309" s="262">
        <v>44665</v>
      </c>
      <c r="D2309">
        <v>137</v>
      </c>
      <c r="E2309">
        <v>273</v>
      </c>
      <c r="F2309">
        <v>6</v>
      </c>
      <c r="G2309" t="s">
        <v>163</v>
      </c>
      <c r="H2309" t="s">
        <v>164</v>
      </c>
      <c r="I2309" t="s">
        <v>160</v>
      </c>
      <c r="J2309">
        <v>3</v>
      </c>
      <c r="K2309">
        <v>2</v>
      </c>
      <c r="L2309">
        <v>564</v>
      </c>
      <c r="M2309">
        <v>524.52</v>
      </c>
      <c r="N2309">
        <v>603.48</v>
      </c>
      <c r="Y2309">
        <v>132</v>
      </c>
      <c r="AM2309"/>
      <c r="AN2309"/>
      <c r="AP2309">
        <v>93</v>
      </c>
      <c r="AQ2309">
        <v>116</v>
      </c>
      <c r="AR2309">
        <v>9.0909090909090917</v>
      </c>
      <c r="AS2309">
        <v>9.0909090909090917</v>
      </c>
      <c r="BG2309">
        <v>0</v>
      </c>
      <c r="BH2309"/>
      <c r="BV2309">
        <v>0</v>
      </c>
      <c r="BW2309"/>
      <c r="CG2309">
        <v>0</v>
      </c>
      <c r="CH2309">
        <v>0</v>
      </c>
      <c r="CI2309"/>
      <c r="CJ2309">
        <v>1.4999999999999999E-2</v>
      </c>
      <c r="CQ2309" t="s">
        <v>165</v>
      </c>
      <c r="CS2309">
        <v>0</v>
      </c>
    </row>
    <row r="2310" spans="1:97" x14ac:dyDescent="0.2">
      <c r="A2310">
        <v>2022</v>
      </c>
      <c r="B2310">
        <v>4</v>
      </c>
      <c r="C2310" s="262">
        <v>44665</v>
      </c>
      <c r="D2310">
        <v>380</v>
      </c>
      <c r="E2310">
        <v>443</v>
      </c>
      <c r="F2310">
        <v>6</v>
      </c>
      <c r="G2310" t="s">
        <v>450</v>
      </c>
      <c r="H2310" t="s">
        <v>451</v>
      </c>
      <c r="I2310" t="s">
        <v>160</v>
      </c>
      <c r="J2310">
        <v>4</v>
      </c>
      <c r="K2310">
        <v>2</v>
      </c>
      <c r="L2310">
        <v>184</v>
      </c>
      <c r="M2310">
        <v>177.00800000000001</v>
      </c>
      <c r="N2310">
        <v>195.04</v>
      </c>
      <c r="AD2310">
        <v>230</v>
      </c>
      <c r="AE2310">
        <v>281</v>
      </c>
      <c r="AI2310">
        <v>167</v>
      </c>
      <c r="AJ2310">
        <v>183</v>
      </c>
      <c r="AM2310">
        <v>255.5</v>
      </c>
      <c r="AN2310">
        <v>175</v>
      </c>
      <c r="AP2310">
        <v>90</v>
      </c>
      <c r="AQ2310">
        <v>160</v>
      </c>
      <c r="AR2310"/>
      <c r="AS2310"/>
      <c r="BG2310">
        <v>0</v>
      </c>
      <c r="BH2310"/>
      <c r="BL2310">
        <v>5</v>
      </c>
      <c r="BM2310">
        <v>18</v>
      </c>
      <c r="BN2310">
        <v>10</v>
      </c>
      <c r="BV2310">
        <v>0</v>
      </c>
      <c r="BW2310"/>
      <c r="CG2310">
        <v>0</v>
      </c>
      <c r="CH2310">
        <v>0</v>
      </c>
      <c r="CI2310"/>
      <c r="CJ2310">
        <v>1.4999999999999999E-2</v>
      </c>
      <c r="CQ2310" t="s">
        <v>380</v>
      </c>
      <c r="CR2310" t="s">
        <v>381</v>
      </c>
      <c r="CS2310">
        <v>0</v>
      </c>
    </row>
    <row r="2311" spans="1:97" x14ac:dyDescent="0.2">
      <c r="A2311">
        <v>2022</v>
      </c>
      <c r="B2311">
        <v>4</v>
      </c>
      <c r="C2311" s="262">
        <v>44665</v>
      </c>
      <c r="D2311">
        <v>380</v>
      </c>
      <c r="E2311">
        <v>444</v>
      </c>
      <c r="F2311">
        <v>6</v>
      </c>
      <c r="G2311" t="s">
        <v>452</v>
      </c>
      <c r="H2311" t="s">
        <v>453</v>
      </c>
      <c r="I2311" t="s">
        <v>160</v>
      </c>
      <c r="J2311">
        <v>4</v>
      </c>
      <c r="K2311">
        <v>2</v>
      </c>
      <c r="L2311">
        <v>166</v>
      </c>
      <c r="M2311">
        <v>159.02799999999999</v>
      </c>
      <c r="N2311">
        <v>175.96</v>
      </c>
      <c r="AD2311">
        <v>227</v>
      </c>
      <c r="AE2311">
        <v>245</v>
      </c>
      <c r="AI2311">
        <v>152</v>
      </c>
      <c r="AJ2311">
        <v>167</v>
      </c>
      <c r="AM2311">
        <v>236</v>
      </c>
      <c r="AN2311">
        <v>159.5</v>
      </c>
      <c r="AP2311">
        <v>90</v>
      </c>
      <c r="AQ2311">
        <v>160</v>
      </c>
      <c r="AR2311"/>
      <c r="AS2311"/>
      <c r="BG2311">
        <v>0</v>
      </c>
      <c r="BH2311"/>
      <c r="BV2311">
        <v>0</v>
      </c>
      <c r="BW2311"/>
      <c r="CG2311">
        <v>0</v>
      </c>
      <c r="CH2311">
        <v>0</v>
      </c>
      <c r="CI2311"/>
      <c r="CJ2311">
        <v>1.4999999999999999E-2</v>
      </c>
      <c r="CQ2311" t="s">
        <v>380</v>
      </c>
      <c r="CR2311" t="s">
        <v>381</v>
      </c>
      <c r="CS2311">
        <v>0</v>
      </c>
    </row>
    <row r="2312" spans="1:97" x14ac:dyDescent="0.2">
      <c r="A2312">
        <v>2022</v>
      </c>
      <c r="B2312">
        <v>4</v>
      </c>
      <c r="C2312" s="262">
        <v>44665</v>
      </c>
      <c r="D2312">
        <v>388</v>
      </c>
      <c r="E2312">
        <v>564</v>
      </c>
      <c r="F2312">
        <v>6</v>
      </c>
      <c r="G2312" t="s">
        <v>410</v>
      </c>
      <c r="H2312" t="s">
        <v>411</v>
      </c>
      <c r="I2312" t="s">
        <v>160</v>
      </c>
      <c r="J2312">
        <v>3</v>
      </c>
      <c r="K2312">
        <v>4</v>
      </c>
      <c r="L2312">
        <v>119</v>
      </c>
      <c r="M2312">
        <v>109.48</v>
      </c>
      <c r="N2312">
        <v>128.52000000000001</v>
      </c>
      <c r="O2312">
        <v>154</v>
      </c>
      <c r="P2312">
        <v>160</v>
      </c>
      <c r="Q2312">
        <v>158</v>
      </c>
      <c r="T2312">
        <v>120</v>
      </c>
      <c r="U2312">
        <v>130</v>
      </c>
      <c r="V2312">
        <v>128</v>
      </c>
      <c r="AC2312">
        <v>120</v>
      </c>
      <c r="AD2312">
        <v>135</v>
      </c>
      <c r="AE2312">
        <v>159</v>
      </c>
      <c r="AH2312">
        <v>100</v>
      </c>
      <c r="AI2312">
        <v>110</v>
      </c>
      <c r="AJ2312">
        <v>115</v>
      </c>
      <c r="AM2312">
        <v>147.66666666666671</v>
      </c>
      <c r="AN2312">
        <v>117.1666666666667</v>
      </c>
      <c r="AP2312">
        <v>83</v>
      </c>
      <c r="AQ2312">
        <v>130</v>
      </c>
      <c r="AR2312"/>
      <c r="AS2312"/>
      <c r="AW2312">
        <v>3</v>
      </c>
      <c r="AX2312">
        <v>4</v>
      </c>
      <c r="AY2312">
        <v>4</v>
      </c>
      <c r="BG2312">
        <v>0</v>
      </c>
      <c r="BH2312"/>
      <c r="BK2312">
        <v>700</v>
      </c>
      <c r="BL2312">
        <v>9</v>
      </c>
      <c r="BM2312">
        <v>15</v>
      </c>
      <c r="BN2312">
        <v>7</v>
      </c>
      <c r="BV2312">
        <v>0</v>
      </c>
      <c r="BW2312">
        <v>700</v>
      </c>
      <c r="BX2312">
        <v>3</v>
      </c>
      <c r="BY2312">
        <v>4</v>
      </c>
      <c r="BZ2312">
        <v>2</v>
      </c>
      <c r="CG2312">
        <v>0</v>
      </c>
      <c r="CH2312">
        <v>0</v>
      </c>
      <c r="CI2312"/>
      <c r="CJ2312">
        <v>1.4999999999999999E-2</v>
      </c>
      <c r="CQ2312" t="s">
        <v>380</v>
      </c>
      <c r="CR2312" t="s">
        <v>381</v>
      </c>
      <c r="CS2312">
        <v>0</v>
      </c>
    </row>
    <row r="2313" spans="1:97" x14ac:dyDescent="0.2">
      <c r="A2313">
        <v>2022</v>
      </c>
      <c r="B2313">
        <v>4</v>
      </c>
      <c r="C2313" s="262">
        <v>44665</v>
      </c>
      <c r="D2313">
        <v>388</v>
      </c>
      <c r="E2313">
        <v>565</v>
      </c>
      <c r="F2313">
        <v>6</v>
      </c>
      <c r="G2313" t="s">
        <v>412</v>
      </c>
      <c r="H2313" t="s">
        <v>413</v>
      </c>
      <c r="I2313" t="s">
        <v>160</v>
      </c>
      <c r="J2313">
        <v>3</v>
      </c>
      <c r="K2313">
        <v>4</v>
      </c>
      <c r="L2313">
        <v>91</v>
      </c>
      <c r="M2313">
        <v>83.72</v>
      </c>
      <c r="N2313">
        <v>98.28</v>
      </c>
      <c r="O2313">
        <v>107</v>
      </c>
      <c r="P2313">
        <v>120</v>
      </c>
      <c r="Q2313">
        <v>122</v>
      </c>
      <c r="T2313">
        <v>89</v>
      </c>
      <c r="U2313">
        <v>100</v>
      </c>
      <c r="V2313">
        <v>99</v>
      </c>
      <c r="AC2313">
        <v>89</v>
      </c>
      <c r="AD2313">
        <v>93</v>
      </c>
      <c r="AE2313">
        <v>111</v>
      </c>
      <c r="AH2313">
        <v>77</v>
      </c>
      <c r="AI2313">
        <v>80</v>
      </c>
      <c r="AJ2313">
        <v>93</v>
      </c>
      <c r="AM2313">
        <v>107</v>
      </c>
      <c r="AN2313">
        <v>89.666666666666671</v>
      </c>
      <c r="AP2313">
        <v>83</v>
      </c>
      <c r="AQ2313">
        <v>130</v>
      </c>
      <c r="AR2313"/>
      <c r="AS2313"/>
      <c r="BG2313">
        <v>0</v>
      </c>
      <c r="BH2313"/>
      <c r="BV2313">
        <v>0</v>
      </c>
      <c r="BW2313"/>
      <c r="CG2313">
        <v>0</v>
      </c>
      <c r="CH2313">
        <v>0</v>
      </c>
      <c r="CI2313"/>
      <c r="CJ2313">
        <v>1.4999999999999999E-2</v>
      </c>
      <c r="CQ2313" t="s">
        <v>380</v>
      </c>
      <c r="CR2313" t="s">
        <v>381</v>
      </c>
      <c r="CS2313">
        <v>0</v>
      </c>
    </row>
    <row r="2314" spans="1:97" x14ac:dyDescent="0.2">
      <c r="A2314">
        <v>2022</v>
      </c>
      <c r="B2314">
        <v>4</v>
      </c>
      <c r="C2314" s="262">
        <v>44665</v>
      </c>
      <c r="D2314">
        <v>388</v>
      </c>
      <c r="E2314">
        <v>566</v>
      </c>
      <c r="F2314">
        <v>6</v>
      </c>
      <c r="G2314" t="s">
        <v>414</v>
      </c>
      <c r="H2314" t="s">
        <v>415</v>
      </c>
      <c r="I2314" t="s">
        <v>160</v>
      </c>
      <c r="J2314">
        <v>3</v>
      </c>
      <c r="K2314">
        <v>4</v>
      </c>
      <c r="L2314">
        <v>34</v>
      </c>
      <c r="M2314">
        <v>31.28</v>
      </c>
      <c r="N2314">
        <v>36.72</v>
      </c>
      <c r="O2314">
        <v>50</v>
      </c>
      <c r="P2314">
        <v>48</v>
      </c>
      <c r="Q2314">
        <v>51</v>
      </c>
      <c r="T2314">
        <v>28</v>
      </c>
      <c r="U2314">
        <v>31</v>
      </c>
      <c r="V2314">
        <v>30</v>
      </c>
      <c r="AC2314">
        <v>47</v>
      </c>
      <c r="AD2314">
        <v>53</v>
      </c>
      <c r="AE2314">
        <v>50</v>
      </c>
      <c r="AH2314">
        <v>36</v>
      </c>
      <c r="AI2314">
        <v>38</v>
      </c>
      <c r="AJ2314">
        <v>33</v>
      </c>
      <c r="AM2314">
        <v>49.833333333333343</v>
      </c>
      <c r="AN2314">
        <v>32.666666666666657</v>
      </c>
      <c r="AP2314">
        <v>83</v>
      </c>
      <c r="AQ2314">
        <v>130</v>
      </c>
      <c r="AR2314"/>
      <c r="AS2314"/>
      <c r="BG2314">
        <v>0</v>
      </c>
      <c r="BH2314"/>
      <c r="BV2314">
        <v>0</v>
      </c>
      <c r="BW2314"/>
      <c r="CG2314">
        <v>0</v>
      </c>
      <c r="CH2314">
        <v>0</v>
      </c>
      <c r="CI2314"/>
      <c r="CJ2314">
        <v>1.4999999999999999E-2</v>
      </c>
      <c r="CQ2314" t="s">
        <v>380</v>
      </c>
      <c r="CR2314" t="s">
        <v>381</v>
      </c>
      <c r="CS2314">
        <v>0</v>
      </c>
    </row>
    <row r="2315" spans="1:97" x14ac:dyDescent="0.2">
      <c r="A2315">
        <v>2022</v>
      </c>
      <c r="B2315">
        <v>4</v>
      </c>
      <c r="C2315" s="262">
        <v>44665</v>
      </c>
      <c r="D2315">
        <v>388</v>
      </c>
      <c r="E2315">
        <v>566</v>
      </c>
      <c r="F2315">
        <v>7</v>
      </c>
      <c r="G2315" t="s">
        <v>414</v>
      </c>
      <c r="H2315" t="s">
        <v>415</v>
      </c>
      <c r="I2315" t="s">
        <v>160</v>
      </c>
      <c r="J2315">
        <v>3</v>
      </c>
      <c r="K2315">
        <v>4</v>
      </c>
      <c r="L2315">
        <v>34</v>
      </c>
      <c r="M2315">
        <v>31.28</v>
      </c>
      <c r="N2315">
        <v>36.72</v>
      </c>
      <c r="Y2315">
        <v>127</v>
      </c>
      <c r="AK2315">
        <v>153</v>
      </c>
      <c r="AL2315">
        <v>151</v>
      </c>
      <c r="AM2315"/>
      <c r="AN2315"/>
      <c r="AP2315">
        <v>83</v>
      </c>
      <c r="AQ2315">
        <v>130</v>
      </c>
      <c r="AR2315">
        <v>8.3916083916083917</v>
      </c>
      <c r="AS2315">
        <v>8.3916083916083917</v>
      </c>
      <c r="BG2315">
        <v>0</v>
      </c>
      <c r="BH2315"/>
      <c r="BV2315">
        <v>0</v>
      </c>
      <c r="BW2315"/>
      <c r="CG2315">
        <v>0</v>
      </c>
      <c r="CH2315">
        <v>0</v>
      </c>
      <c r="CI2315"/>
      <c r="CJ2315">
        <v>1.4999999999999999E-2</v>
      </c>
      <c r="CQ2315" t="s">
        <v>380</v>
      </c>
      <c r="CR2315" t="s">
        <v>381</v>
      </c>
      <c r="CS2315">
        <v>0</v>
      </c>
    </row>
    <row r="2316" spans="1:97" x14ac:dyDescent="0.2">
      <c r="A2316">
        <v>2022</v>
      </c>
      <c r="B2316">
        <v>4</v>
      </c>
      <c r="C2316" s="262">
        <v>44665</v>
      </c>
      <c r="D2316">
        <v>301</v>
      </c>
      <c r="E2316">
        <v>225</v>
      </c>
      <c r="F2316">
        <v>8</v>
      </c>
      <c r="G2316" t="s">
        <v>297</v>
      </c>
      <c r="H2316" t="s">
        <v>298</v>
      </c>
      <c r="I2316" t="s">
        <v>160</v>
      </c>
      <c r="J2316">
        <v>6</v>
      </c>
      <c r="K2316">
        <v>1</v>
      </c>
      <c r="L2316">
        <v>372</v>
      </c>
      <c r="M2316">
        <v>345.96</v>
      </c>
      <c r="N2316">
        <v>398.04</v>
      </c>
      <c r="AM2316"/>
      <c r="AN2316"/>
      <c r="AP2316">
        <v>169</v>
      </c>
      <c r="AQ2316">
        <v>128</v>
      </c>
      <c r="AR2316"/>
      <c r="AS2316"/>
      <c r="BG2316">
        <v>0</v>
      </c>
      <c r="BH2316"/>
      <c r="BK2316">
        <v>9</v>
      </c>
      <c r="BV2316">
        <v>0</v>
      </c>
      <c r="BW2316">
        <v>9</v>
      </c>
      <c r="CG2316">
        <v>0</v>
      </c>
      <c r="CH2316">
        <v>0</v>
      </c>
      <c r="CI2316"/>
      <c r="CJ2316">
        <v>1.4999999999999999E-2</v>
      </c>
      <c r="CQ2316" t="s">
        <v>165</v>
      </c>
      <c r="CR2316" t="s">
        <v>165</v>
      </c>
      <c r="CS2316">
        <v>0</v>
      </c>
    </row>
    <row r="2317" spans="1:97" x14ac:dyDescent="0.2">
      <c r="A2317">
        <v>2022</v>
      </c>
      <c r="B2317">
        <v>4</v>
      </c>
      <c r="C2317" s="262">
        <v>44665</v>
      </c>
      <c r="D2317">
        <v>425</v>
      </c>
      <c r="E2317">
        <v>674</v>
      </c>
      <c r="F2317">
        <v>8</v>
      </c>
      <c r="G2317" t="s">
        <v>219</v>
      </c>
      <c r="H2317" t="s">
        <v>220</v>
      </c>
      <c r="I2317" t="s">
        <v>221</v>
      </c>
      <c r="J2317">
        <v>2</v>
      </c>
      <c r="K2317">
        <v>1</v>
      </c>
      <c r="L2317">
        <v>256</v>
      </c>
      <c r="M2317">
        <v>240.89599999999999</v>
      </c>
      <c r="N2317">
        <v>274.17599999999999</v>
      </c>
      <c r="O2317">
        <v>370</v>
      </c>
      <c r="P2317">
        <v>350</v>
      </c>
      <c r="Q2317">
        <v>329</v>
      </c>
      <c r="T2317">
        <v>284</v>
      </c>
      <c r="U2317">
        <v>287</v>
      </c>
      <c r="V2317">
        <v>280</v>
      </c>
      <c r="Y2317">
        <v>92</v>
      </c>
      <c r="AM2317">
        <v>349.66666666666669</v>
      </c>
      <c r="AN2317">
        <v>283.66666666666669</v>
      </c>
      <c r="AP2317">
        <v>60</v>
      </c>
      <c r="AQ2317">
        <v>120</v>
      </c>
      <c r="AR2317">
        <v>19.565217391304351</v>
      </c>
      <c r="AS2317">
        <v>19.565217391304351</v>
      </c>
      <c r="AX2317">
        <v>1</v>
      </c>
      <c r="AY2317">
        <v>2</v>
      </c>
      <c r="BG2317">
        <v>0</v>
      </c>
      <c r="BH2317"/>
      <c r="BV2317">
        <v>0</v>
      </c>
      <c r="BW2317"/>
      <c r="CG2317">
        <v>0</v>
      </c>
      <c r="CH2317">
        <v>0</v>
      </c>
      <c r="CI2317"/>
      <c r="CJ2317">
        <v>1.4999999999999999E-2</v>
      </c>
      <c r="CQ2317" t="s">
        <v>174</v>
      </c>
      <c r="CR2317" t="s">
        <v>222</v>
      </c>
      <c r="CS2317">
        <v>0</v>
      </c>
    </row>
    <row r="2318" spans="1:97" x14ac:dyDescent="0.2">
      <c r="A2318">
        <v>2022</v>
      </c>
      <c r="B2318">
        <v>4</v>
      </c>
      <c r="C2318" s="262">
        <v>44665</v>
      </c>
      <c r="D2318">
        <v>227</v>
      </c>
      <c r="E2318">
        <v>155</v>
      </c>
      <c r="F2318">
        <v>28</v>
      </c>
      <c r="G2318" t="s">
        <v>315</v>
      </c>
      <c r="H2318" t="s">
        <v>316</v>
      </c>
      <c r="I2318" t="s">
        <v>317</v>
      </c>
      <c r="J2318">
        <v>3</v>
      </c>
      <c r="K2318">
        <v>2</v>
      </c>
      <c r="L2318">
        <v>122</v>
      </c>
      <c r="M2318">
        <v>113.46</v>
      </c>
      <c r="N2318">
        <v>130.54</v>
      </c>
      <c r="O2318">
        <v>153</v>
      </c>
      <c r="T2318">
        <v>134</v>
      </c>
      <c r="Y2318">
        <v>130</v>
      </c>
      <c r="AC2318">
        <v>173</v>
      </c>
      <c r="AD2318">
        <v>167</v>
      </c>
      <c r="AE2318">
        <v>183</v>
      </c>
      <c r="AH2318">
        <v>122</v>
      </c>
      <c r="AI2318">
        <v>119</v>
      </c>
      <c r="AJ2318">
        <v>125</v>
      </c>
      <c r="AK2318">
        <v>118</v>
      </c>
      <c r="AL2318">
        <v>116</v>
      </c>
      <c r="AM2318">
        <v>169</v>
      </c>
      <c r="AN2318">
        <v>125</v>
      </c>
      <c r="AP2318">
        <v>80</v>
      </c>
      <c r="AQ2318">
        <v>135</v>
      </c>
      <c r="AR2318">
        <v>9.9173553719008272</v>
      </c>
      <c r="AS2318">
        <v>9.9173553719008272</v>
      </c>
      <c r="BG2318">
        <v>0</v>
      </c>
      <c r="BH2318"/>
      <c r="BL2318">
        <v>12</v>
      </c>
      <c r="BM2318">
        <v>10</v>
      </c>
      <c r="BV2318">
        <v>0</v>
      </c>
      <c r="BW2318"/>
      <c r="CG2318">
        <v>0</v>
      </c>
      <c r="CH2318">
        <v>0</v>
      </c>
      <c r="CI2318"/>
      <c r="CJ2318">
        <v>0.02</v>
      </c>
      <c r="CQ2318" t="s">
        <v>169</v>
      </c>
      <c r="CR2318" t="s">
        <v>170</v>
      </c>
      <c r="CS2318">
        <v>0</v>
      </c>
    </row>
    <row r="2319" spans="1:97" x14ac:dyDescent="0.2">
      <c r="A2319">
        <v>2022</v>
      </c>
      <c r="B2319">
        <v>4</v>
      </c>
      <c r="C2319" s="262">
        <v>44665</v>
      </c>
      <c r="D2319">
        <v>123</v>
      </c>
      <c r="E2319">
        <v>645</v>
      </c>
      <c r="F2319">
        <v>30</v>
      </c>
      <c r="G2319" t="s">
        <v>484</v>
      </c>
      <c r="H2319" t="s">
        <v>485</v>
      </c>
      <c r="I2319" t="s">
        <v>486</v>
      </c>
      <c r="J2319">
        <v>4</v>
      </c>
      <c r="K2319">
        <v>1</v>
      </c>
      <c r="L2319">
        <v>133</v>
      </c>
      <c r="M2319">
        <v>123.69</v>
      </c>
      <c r="N2319">
        <v>142.31</v>
      </c>
      <c r="O2319">
        <v>166</v>
      </c>
      <c r="T2319">
        <v>150</v>
      </c>
      <c r="Y2319">
        <v>156</v>
      </c>
      <c r="AM2319">
        <v>166</v>
      </c>
      <c r="AN2319">
        <v>150</v>
      </c>
      <c r="AP2319">
        <v>80</v>
      </c>
      <c r="AQ2319">
        <v>180</v>
      </c>
      <c r="AR2319">
        <v>5.7692307692307692</v>
      </c>
      <c r="AS2319">
        <v>5.7692307692307692</v>
      </c>
      <c r="AV2319">
        <v>220</v>
      </c>
      <c r="AW2319">
        <v>2</v>
      </c>
      <c r="AX2319">
        <v>1</v>
      </c>
      <c r="AY2319">
        <v>1</v>
      </c>
      <c r="BG2319">
        <v>0</v>
      </c>
      <c r="BH2319">
        <v>220</v>
      </c>
      <c r="BV2319">
        <v>0</v>
      </c>
      <c r="BW2319"/>
      <c r="CG2319">
        <v>0</v>
      </c>
      <c r="CH2319">
        <v>0</v>
      </c>
      <c r="CI2319"/>
      <c r="CJ2319">
        <v>0.02</v>
      </c>
      <c r="CQ2319" t="s">
        <v>341</v>
      </c>
      <c r="CR2319" t="s">
        <v>341</v>
      </c>
      <c r="CS2319">
        <v>0</v>
      </c>
    </row>
    <row r="2320" spans="1:97" x14ac:dyDescent="0.2">
      <c r="A2320">
        <v>2022</v>
      </c>
      <c r="B2320">
        <v>4</v>
      </c>
      <c r="C2320" s="262">
        <v>44665</v>
      </c>
      <c r="D2320">
        <v>372</v>
      </c>
      <c r="E2320">
        <v>646</v>
      </c>
      <c r="F2320">
        <v>46</v>
      </c>
      <c r="G2320" t="s">
        <v>244</v>
      </c>
      <c r="H2320" t="s">
        <v>245</v>
      </c>
      <c r="I2320" t="s">
        <v>201</v>
      </c>
      <c r="J2320">
        <v>2</v>
      </c>
      <c r="K2320">
        <v>2</v>
      </c>
      <c r="L2320">
        <v>212</v>
      </c>
      <c r="M2320">
        <v>197.16</v>
      </c>
      <c r="N2320">
        <v>226.84</v>
      </c>
      <c r="AC2320">
        <v>314</v>
      </c>
      <c r="AD2320">
        <v>345</v>
      </c>
      <c r="AE2320">
        <v>361</v>
      </c>
      <c r="AH2320">
        <v>204</v>
      </c>
      <c r="AI2320">
        <v>209</v>
      </c>
      <c r="AJ2320">
        <v>213</v>
      </c>
      <c r="AM2320">
        <v>340</v>
      </c>
      <c r="AN2320">
        <v>208.66666666666671</v>
      </c>
      <c r="AP2320">
        <v>37</v>
      </c>
      <c r="AQ2320">
        <v>150</v>
      </c>
      <c r="AR2320"/>
      <c r="AS2320"/>
      <c r="BG2320">
        <v>0</v>
      </c>
      <c r="BH2320"/>
      <c r="BN2320">
        <v>5</v>
      </c>
      <c r="BV2320">
        <v>0</v>
      </c>
      <c r="BW2320"/>
      <c r="CG2320">
        <v>0</v>
      </c>
      <c r="CH2320">
        <v>0</v>
      </c>
      <c r="CI2320"/>
      <c r="CJ2320">
        <v>0.02</v>
      </c>
      <c r="CQ2320" t="s">
        <v>169</v>
      </c>
      <c r="CR2320" t="s">
        <v>238</v>
      </c>
      <c r="CS2320">
        <v>0</v>
      </c>
    </row>
    <row r="2321" spans="1:97" x14ac:dyDescent="0.2">
      <c r="A2321">
        <v>2022</v>
      </c>
      <c r="B2321">
        <v>4</v>
      </c>
      <c r="C2321" s="262">
        <v>44665</v>
      </c>
      <c r="D2321">
        <v>372</v>
      </c>
      <c r="E2321">
        <v>647</v>
      </c>
      <c r="F2321">
        <v>46</v>
      </c>
      <c r="G2321" t="s">
        <v>236</v>
      </c>
      <c r="H2321" t="s">
        <v>237</v>
      </c>
      <c r="I2321" t="s">
        <v>201</v>
      </c>
      <c r="J2321">
        <v>2</v>
      </c>
      <c r="K2321">
        <v>2</v>
      </c>
      <c r="L2321">
        <v>212</v>
      </c>
      <c r="M2321">
        <v>197.16</v>
      </c>
      <c r="N2321">
        <v>226.84</v>
      </c>
      <c r="AC2321">
        <v>301</v>
      </c>
      <c r="AD2321">
        <v>350</v>
      </c>
      <c r="AE2321">
        <v>355</v>
      </c>
      <c r="AH2321">
        <v>201</v>
      </c>
      <c r="AI2321">
        <v>215</v>
      </c>
      <c r="AJ2321">
        <v>218</v>
      </c>
      <c r="AK2321">
        <v>169</v>
      </c>
      <c r="AL2321">
        <v>171</v>
      </c>
      <c r="AM2321">
        <v>335.33333333333331</v>
      </c>
      <c r="AN2321">
        <v>211.33333333333329</v>
      </c>
      <c r="AP2321">
        <v>37</v>
      </c>
      <c r="AQ2321">
        <v>150</v>
      </c>
      <c r="AR2321">
        <v>10.58823529411765</v>
      </c>
      <c r="AS2321">
        <v>10.58823529411765</v>
      </c>
      <c r="BG2321">
        <v>0</v>
      </c>
      <c r="BH2321"/>
      <c r="BN2321">
        <v>5</v>
      </c>
      <c r="BV2321">
        <v>0</v>
      </c>
      <c r="BW2321"/>
      <c r="CG2321">
        <v>0</v>
      </c>
      <c r="CH2321">
        <v>0</v>
      </c>
      <c r="CI2321"/>
      <c r="CJ2321">
        <v>0.02</v>
      </c>
      <c r="CQ2321" t="s">
        <v>169</v>
      </c>
      <c r="CR2321" t="s">
        <v>238</v>
      </c>
      <c r="CS2321">
        <v>0</v>
      </c>
    </row>
    <row r="2322" spans="1:97" x14ac:dyDescent="0.2">
      <c r="A2322">
        <v>2022</v>
      </c>
      <c r="B2322">
        <v>4</v>
      </c>
      <c r="C2322" s="262">
        <v>44665</v>
      </c>
      <c r="D2322">
        <v>433</v>
      </c>
      <c r="E2322">
        <v>452</v>
      </c>
      <c r="F2322">
        <v>46</v>
      </c>
      <c r="G2322" t="s">
        <v>474</v>
      </c>
      <c r="H2322" t="s">
        <v>475</v>
      </c>
      <c r="I2322" t="s">
        <v>201</v>
      </c>
      <c r="J2322">
        <v>4</v>
      </c>
      <c r="K2322">
        <v>2</v>
      </c>
      <c r="L2322">
        <v>270</v>
      </c>
      <c r="M2322">
        <v>251.1</v>
      </c>
      <c r="N2322">
        <v>288.89999999999998</v>
      </c>
      <c r="O2322">
        <v>295</v>
      </c>
      <c r="P2322">
        <v>356</v>
      </c>
      <c r="Q2322">
        <v>286</v>
      </c>
      <c r="T2322">
        <v>278</v>
      </c>
      <c r="U2322">
        <v>290</v>
      </c>
      <c r="V2322">
        <v>259</v>
      </c>
      <c r="AC2322">
        <v>489</v>
      </c>
      <c r="AD2322">
        <v>461</v>
      </c>
      <c r="AE2322">
        <v>458</v>
      </c>
      <c r="AH2322">
        <v>289</v>
      </c>
      <c r="AI2322">
        <v>280</v>
      </c>
      <c r="AJ2322">
        <v>278</v>
      </c>
      <c r="AM2322">
        <v>390.83333333333331</v>
      </c>
      <c r="AN2322">
        <v>279</v>
      </c>
      <c r="AP2322">
        <v>96</v>
      </c>
      <c r="AQ2322">
        <v>150</v>
      </c>
      <c r="AR2322"/>
      <c r="AS2322"/>
      <c r="AV2322">
        <v>560</v>
      </c>
      <c r="AW2322">
        <v>1</v>
      </c>
      <c r="AX2322">
        <v>2</v>
      </c>
      <c r="AY2322">
        <v>6</v>
      </c>
      <c r="BG2322">
        <v>0</v>
      </c>
      <c r="BH2322">
        <v>560</v>
      </c>
      <c r="BK2322">
        <v>960</v>
      </c>
      <c r="BL2322">
        <v>6</v>
      </c>
      <c r="BM2322">
        <v>3</v>
      </c>
      <c r="BV2322">
        <v>0</v>
      </c>
      <c r="BW2322">
        <v>960</v>
      </c>
      <c r="BX2322">
        <v>3</v>
      </c>
      <c r="BY2322">
        <v>2</v>
      </c>
      <c r="CG2322">
        <v>0</v>
      </c>
      <c r="CH2322">
        <v>0</v>
      </c>
      <c r="CI2322">
        <v>1520</v>
      </c>
      <c r="CJ2322">
        <v>0.02</v>
      </c>
      <c r="CQ2322" t="s">
        <v>169</v>
      </c>
      <c r="CR2322" t="s">
        <v>170</v>
      </c>
      <c r="CS2322">
        <v>0</v>
      </c>
    </row>
    <row r="2323" spans="1:97" x14ac:dyDescent="0.2">
      <c r="A2323">
        <v>2022</v>
      </c>
      <c r="B2323">
        <v>4</v>
      </c>
      <c r="C2323" s="262">
        <v>44665</v>
      </c>
      <c r="D2323">
        <v>433</v>
      </c>
      <c r="E2323">
        <v>453</v>
      </c>
      <c r="F2323">
        <v>46</v>
      </c>
      <c r="G2323" t="s">
        <v>472</v>
      </c>
      <c r="H2323" t="s">
        <v>473</v>
      </c>
      <c r="I2323" t="s">
        <v>201</v>
      </c>
      <c r="J2323">
        <v>4</v>
      </c>
      <c r="K2323">
        <v>2</v>
      </c>
      <c r="L2323">
        <v>175</v>
      </c>
      <c r="M2323">
        <v>162.75</v>
      </c>
      <c r="N2323">
        <v>187.25</v>
      </c>
      <c r="O2323">
        <v>205</v>
      </c>
      <c r="P2323">
        <v>239</v>
      </c>
      <c r="Q2323">
        <v>195</v>
      </c>
      <c r="T2323">
        <v>190</v>
      </c>
      <c r="U2323">
        <v>186</v>
      </c>
      <c r="V2323">
        <v>172</v>
      </c>
      <c r="Y2323">
        <v>147</v>
      </c>
      <c r="AC2323">
        <v>326</v>
      </c>
      <c r="AD2323">
        <v>300</v>
      </c>
      <c r="AE2323">
        <v>291</v>
      </c>
      <c r="AH2323">
        <v>190</v>
      </c>
      <c r="AI2323">
        <v>179</v>
      </c>
      <c r="AJ2323">
        <v>173</v>
      </c>
      <c r="AK2323">
        <v>165</v>
      </c>
      <c r="AL2323">
        <v>164</v>
      </c>
      <c r="AM2323">
        <v>259.33333333333331</v>
      </c>
      <c r="AN2323">
        <v>181.66666666666671</v>
      </c>
      <c r="AP2323">
        <v>96</v>
      </c>
      <c r="AQ2323">
        <v>150</v>
      </c>
      <c r="AR2323">
        <v>5.6962025316455698</v>
      </c>
      <c r="AS2323">
        <v>5.6962025316455698</v>
      </c>
      <c r="AV2323">
        <v>560</v>
      </c>
      <c r="AW2323">
        <v>2</v>
      </c>
      <c r="AX2323">
        <v>4</v>
      </c>
      <c r="AY2323">
        <v>4</v>
      </c>
      <c r="BG2323">
        <v>0</v>
      </c>
      <c r="BH2323">
        <v>560</v>
      </c>
      <c r="BK2323">
        <v>960</v>
      </c>
      <c r="BL2323">
        <v>5</v>
      </c>
      <c r="BM2323">
        <v>3</v>
      </c>
      <c r="BV2323">
        <v>0</v>
      </c>
      <c r="BW2323">
        <v>960</v>
      </c>
      <c r="BX2323">
        <v>3</v>
      </c>
      <c r="BY2323">
        <v>3</v>
      </c>
      <c r="CG2323">
        <v>0</v>
      </c>
      <c r="CH2323">
        <v>0</v>
      </c>
      <c r="CI2323">
        <v>1520</v>
      </c>
      <c r="CJ2323">
        <v>0.02</v>
      </c>
      <c r="CQ2323" t="s">
        <v>169</v>
      </c>
      <c r="CR2323" t="s">
        <v>170</v>
      </c>
      <c r="CS2323">
        <v>0</v>
      </c>
    </row>
    <row r="2324" spans="1:97" x14ac:dyDescent="0.2">
      <c r="A2324">
        <v>2022</v>
      </c>
      <c r="B2324">
        <v>4</v>
      </c>
      <c r="C2324" s="262">
        <v>44665</v>
      </c>
      <c r="D2324">
        <v>415</v>
      </c>
      <c r="E2324">
        <v>655</v>
      </c>
      <c r="F2324">
        <v>47</v>
      </c>
      <c r="G2324" t="s">
        <v>240</v>
      </c>
      <c r="H2324" t="s">
        <v>241</v>
      </c>
      <c r="I2324" t="s">
        <v>201</v>
      </c>
      <c r="J2324">
        <v>3</v>
      </c>
      <c r="K2324">
        <v>1</v>
      </c>
      <c r="L2324">
        <v>148</v>
      </c>
      <c r="M2324">
        <v>137.63999999999999</v>
      </c>
      <c r="N2324">
        <v>158.36000000000001</v>
      </c>
      <c r="AM2324"/>
      <c r="AN2324"/>
      <c r="AP2324">
        <v>64</v>
      </c>
      <c r="AQ2324">
        <v>169</v>
      </c>
      <c r="AR2324"/>
      <c r="AS2324"/>
      <c r="BG2324">
        <v>0</v>
      </c>
      <c r="BH2324"/>
      <c r="BV2324">
        <v>0</v>
      </c>
      <c r="BW2324"/>
      <c r="CG2324">
        <v>0</v>
      </c>
      <c r="CH2324">
        <v>0</v>
      </c>
      <c r="CI2324"/>
      <c r="CJ2324">
        <v>0.02</v>
      </c>
      <c r="CQ2324" t="s">
        <v>169</v>
      </c>
      <c r="CR2324" t="s">
        <v>179</v>
      </c>
      <c r="CS2324">
        <v>0</v>
      </c>
    </row>
    <row r="2325" spans="1:97" x14ac:dyDescent="0.2">
      <c r="A2325">
        <v>2022</v>
      </c>
      <c r="B2325">
        <v>4</v>
      </c>
      <c r="C2325" s="262">
        <v>44665</v>
      </c>
      <c r="D2325">
        <v>415</v>
      </c>
      <c r="E2325">
        <v>656</v>
      </c>
      <c r="F2325">
        <v>47</v>
      </c>
      <c r="G2325" t="s">
        <v>287</v>
      </c>
      <c r="H2325" t="s">
        <v>288</v>
      </c>
      <c r="I2325" t="s">
        <v>201</v>
      </c>
      <c r="J2325">
        <v>3</v>
      </c>
      <c r="K2325">
        <v>1</v>
      </c>
      <c r="L2325">
        <v>148</v>
      </c>
      <c r="M2325">
        <v>137.63999999999999</v>
      </c>
      <c r="N2325">
        <v>158.36000000000001</v>
      </c>
      <c r="AM2325"/>
      <c r="AN2325"/>
      <c r="AP2325">
        <v>64</v>
      </c>
      <c r="AQ2325">
        <v>169</v>
      </c>
      <c r="AR2325"/>
      <c r="AS2325"/>
      <c r="BG2325">
        <v>0</v>
      </c>
      <c r="BH2325"/>
      <c r="BK2325">
        <v>510</v>
      </c>
      <c r="BV2325">
        <v>0</v>
      </c>
      <c r="BW2325">
        <v>510</v>
      </c>
      <c r="CG2325">
        <v>0</v>
      </c>
      <c r="CH2325">
        <v>0</v>
      </c>
      <c r="CI2325"/>
      <c r="CJ2325">
        <v>0.02</v>
      </c>
      <c r="CQ2325" t="s">
        <v>169</v>
      </c>
      <c r="CR2325" t="s">
        <v>179</v>
      </c>
      <c r="CS2325">
        <v>0</v>
      </c>
    </row>
    <row r="2326" spans="1:97" x14ac:dyDescent="0.2">
      <c r="A2326">
        <v>2022</v>
      </c>
      <c r="B2326">
        <v>4</v>
      </c>
      <c r="C2326" s="262">
        <v>44665</v>
      </c>
      <c r="D2326">
        <v>415</v>
      </c>
      <c r="E2326">
        <v>657</v>
      </c>
      <c r="F2326">
        <v>47</v>
      </c>
      <c r="G2326" t="s">
        <v>289</v>
      </c>
      <c r="H2326" t="s">
        <v>290</v>
      </c>
      <c r="I2326" t="s">
        <v>201</v>
      </c>
      <c r="J2326">
        <v>3</v>
      </c>
      <c r="K2326">
        <v>1</v>
      </c>
      <c r="L2326">
        <v>90</v>
      </c>
      <c r="M2326">
        <v>83.7</v>
      </c>
      <c r="N2326">
        <v>96.3</v>
      </c>
      <c r="AM2326"/>
      <c r="AN2326"/>
      <c r="AP2326">
        <v>64</v>
      </c>
      <c r="AQ2326">
        <v>169</v>
      </c>
      <c r="AR2326"/>
      <c r="AS2326"/>
      <c r="BG2326">
        <v>0</v>
      </c>
      <c r="BH2326"/>
      <c r="BK2326">
        <v>510</v>
      </c>
      <c r="BV2326">
        <v>0</v>
      </c>
      <c r="BW2326">
        <v>510</v>
      </c>
      <c r="CG2326">
        <v>0</v>
      </c>
      <c r="CH2326">
        <v>0</v>
      </c>
      <c r="CI2326"/>
      <c r="CJ2326">
        <v>0.02</v>
      </c>
      <c r="CQ2326" t="s">
        <v>169</v>
      </c>
      <c r="CR2326" t="s">
        <v>179</v>
      </c>
      <c r="CS2326">
        <v>0</v>
      </c>
    </row>
    <row r="2327" spans="1:97" x14ac:dyDescent="0.2">
      <c r="A2327">
        <v>2022</v>
      </c>
      <c r="B2327">
        <v>4</v>
      </c>
      <c r="C2327" s="262">
        <v>44665</v>
      </c>
      <c r="D2327">
        <v>415</v>
      </c>
      <c r="E2327">
        <v>658</v>
      </c>
      <c r="F2327">
        <v>47</v>
      </c>
      <c r="G2327" t="s">
        <v>242</v>
      </c>
      <c r="H2327" t="s">
        <v>243</v>
      </c>
      <c r="I2327" t="s">
        <v>201</v>
      </c>
      <c r="J2327">
        <v>3</v>
      </c>
      <c r="K2327">
        <v>1</v>
      </c>
      <c r="L2327">
        <v>90</v>
      </c>
      <c r="M2327">
        <v>83.7</v>
      </c>
      <c r="N2327">
        <v>96.3</v>
      </c>
      <c r="AM2327"/>
      <c r="AN2327"/>
      <c r="AP2327">
        <v>64</v>
      </c>
      <c r="AQ2327">
        <v>169</v>
      </c>
      <c r="AR2327"/>
      <c r="AS2327"/>
      <c r="BG2327">
        <v>0</v>
      </c>
      <c r="BH2327"/>
      <c r="BV2327">
        <v>0</v>
      </c>
      <c r="BW2327"/>
      <c r="CG2327">
        <v>0</v>
      </c>
      <c r="CH2327">
        <v>0</v>
      </c>
      <c r="CI2327"/>
      <c r="CJ2327">
        <v>0.02</v>
      </c>
      <c r="CQ2327" t="s">
        <v>169</v>
      </c>
      <c r="CR2327" t="s">
        <v>179</v>
      </c>
      <c r="CS2327">
        <v>0</v>
      </c>
    </row>
    <row r="2328" spans="1:97" x14ac:dyDescent="0.2">
      <c r="A2328">
        <v>2022</v>
      </c>
      <c r="B2328">
        <v>4</v>
      </c>
      <c r="C2328" s="262">
        <v>44667</v>
      </c>
      <c r="D2328">
        <v>382</v>
      </c>
      <c r="E2328">
        <v>449</v>
      </c>
      <c r="F2328">
        <v>2</v>
      </c>
      <c r="G2328" t="s">
        <v>299</v>
      </c>
      <c r="H2328" t="s">
        <v>300</v>
      </c>
      <c r="I2328" t="s">
        <v>160</v>
      </c>
      <c r="J2328">
        <v>3</v>
      </c>
      <c r="K2328">
        <v>1</v>
      </c>
      <c r="L2328">
        <v>46</v>
      </c>
      <c r="M2328">
        <v>40.985999999999997</v>
      </c>
      <c r="N2328">
        <v>50.048000000000002</v>
      </c>
      <c r="P2328">
        <v>75</v>
      </c>
      <c r="U2328">
        <v>39</v>
      </c>
      <c r="Y2328">
        <v>94</v>
      </c>
      <c r="AM2328">
        <v>75</v>
      </c>
      <c r="AN2328">
        <v>39</v>
      </c>
      <c r="AP2328">
        <v>112</v>
      </c>
      <c r="AQ2328">
        <v>96</v>
      </c>
      <c r="AR2328">
        <v>12.76595744680851</v>
      </c>
      <c r="AS2328">
        <v>12.76595744680851</v>
      </c>
      <c r="AV2328">
        <v>540</v>
      </c>
      <c r="AW2328">
        <v>6</v>
      </c>
      <c r="AX2328">
        <v>4</v>
      </c>
      <c r="AY2328">
        <v>2</v>
      </c>
      <c r="BG2328">
        <v>0</v>
      </c>
      <c r="BH2328">
        <v>540</v>
      </c>
      <c r="BK2328">
        <v>1170</v>
      </c>
      <c r="BV2328">
        <v>0</v>
      </c>
      <c r="BW2328">
        <v>1170</v>
      </c>
      <c r="CG2328">
        <v>0</v>
      </c>
      <c r="CH2328">
        <v>0</v>
      </c>
      <c r="CI2328">
        <v>1710</v>
      </c>
      <c r="CJ2328">
        <v>1.4999999999999999E-2</v>
      </c>
      <c r="CQ2328" t="s">
        <v>174</v>
      </c>
      <c r="CR2328" t="s">
        <v>175</v>
      </c>
      <c r="CS2328">
        <v>0</v>
      </c>
    </row>
    <row r="2329" spans="1:97" x14ac:dyDescent="0.2">
      <c r="A2329">
        <v>2022</v>
      </c>
      <c r="B2329">
        <v>4</v>
      </c>
      <c r="C2329" s="262">
        <v>44667</v>
      </c>
      <c r="D2329">
        <v>384</v>
      </c>
      <c r="E2329">
        <v>556</v>
      </c>
      <c r="F2329">
        <v>2</v>
      </c>
      <c r="G2329" t="s">
        <v>187</v>
      </c>
      <c r="H2329" t="s">
        <v>188</v>
      </c>
      <c r="I2329" t="s">
        <v>160</v>
      </c>
      <c r="J2329">
        <v>1</v>
      </c>
      <c r="K2329">
        <v>6</v>
      </c>
      <c r="L2329">
        <v>1066</v>
      </c>
      <c r="M2329">
        <v>1003.106</v>
      </c>
      <c r="N2329">
        <v>1141.6859999999999</v>
      </c>
      <c r="P2329">
        <v>1702</v>
      </c>
      <c r="Q2329">
        <v>1574</v>
      </c>
      <c r="R2329">
        <v>1679</v>
      </c>
      <c r="S2329">
        <v>1630</v>
      </c>
      <c r="U2329">
        <v>1300</v>
      </c>
      <c r="V2329">
        <v>1283</v>
      </c>
      <c r="W2329">
        <v>1300</v>
      </c>
      <c r="X2329">
        <v>1291</v>
      </c>
      <c r="AA2329">
        <v>1619</v>
      </c>
      <c r="AC2329">
        <v>1716</v>
      </c>
      <c r="AD2329">
        <v>1663</v>
      </c>
      <c r="AE2329">
        <v>1669</v>
      </c>
      <c r="AF2329">
        <v>1188</v>
      </c>
      <c r="AH2329">
        <v>1327</v>
      </c>
      <c r="AI2329">
        <v>1297</v>
      </c>
      <c r="AJ2329">
        <v>1283</v>
      </c>
      <c r="AM2329">
        <v>1656.5</v>
      </c>
      <c r="AN2329">
        <v>1283.625</v>
      </c>
      <c r="AP2329">
        <v>21</v>
      </c>
      <c r="AQ2329">
        <v>180</v>
      </c>
      <c r="AR2329"/>
      <c r="AS2329"/>
      <c r="AV2329">
        <v>240</v>
      </c>
      <c r="AW2329">
        <v>10</v>
      </c>
      <c r="AX2329">
        <v>10</v>
      </c>
      <c r="AY2329">
        <v>10</v>
      </c>
      <c r="BG2329">
        <v>0</v>
      </c>
      <c r="BH2329">
        <v>240</v>
      </c>
      <c r="BV2329">
        <v>0</v>
      </c>
      <c r="BW2329"/>
      <c r="CG2329">
        <v>0</v>
      </c>
      <c r="CH2329">
        <v>0</v>
      </c>
      <c r="CI2329"/>
      <c r="CJ2329">
        <v>1.4999999999999999E-2</v>
      </c>
      <c r="CQ2329" t="s">
        <v>174</v>
      </c>
      <c r="CR2329" t="s">
        <v>175</v>
      </c>
      <c r="CS2329">
        <v>0</v>
      </c>
    </row>
    <row r="2330" spans="1:97" x14ac:dyDescent="0.2">
      <c r="A2330">
        <v>2022</v>
      </c>
      <c r="B2330">
        <v>4</v>
      </c>
      <c r="C2330" s="262">
        <v>44667</v>
      </c>
      <c r="D2330">
        <v>384</v>
      </c>
      <c r="E2330">
        <v>557</v>
      </c>
      <c r="F2330">
        <v>2</v>
      </c>
      <c r="G2330" t="s">
        <v>189</v>
      </c>
      <c r="H2330" t="s">
        <v>190</v>
      </c>
      <c r="I2330" t="s">
        <v>160</v>
      </c>
      <c r="J2330">
        <v>1</v>
      </c>
      <c r="K2330">
        <v>6</v>
      </c>
      <c r="L2330">
        <v>182</v>
      </c>
      <c r="M2330">
        <v>171.262</v>
      </c>
      <c r="N2330">
        <v>194.922</v>
      </c>
      <c r="AM2330"/>
      <c r="AN2330"/>
      <c r="AP2330">
        <v>21</v>
      </c>
      <c r="AQ2330">
        <v>180</v>
      </c>
      <c r="AR2330"/>
      <c r="AS2330"/>
      <c r="BG2330">
        <v>0</v>
      </c>
      <c r="BH2330"/>
      <c r="BK2330">
        <v>144</v>
      </c>
      <c r="BL2330">
        <v>12</v>
      </c>
      <c r="BM2330">
        <v>25</v>
      </c>
      <c r="BV2330">
        <v>0</v>
      </c>
      <c r="BW2330">
        <v>144</v>
      </c>
      <c r="CG2330">
        <v>0</v>
      </c>
      <c r="CH2330">
        <v>0</v>
      </c>
      <c r="CI2330"/>
      <c r="CJ2330">
        <v>1.4999999999999999E-2</v>
      </c>
      <c r="CQ2330" t="s">
        <v>174</v>
      </c>
      <c r="CR2330" t="s">
        <v>175</v>
      </c>
      <c r="CS2330">
        <v>0</v>
      </c>
    </row>
    <row r="2331" spans="1:97" x14ac:dyDescent="0.2">
      <c r="A2331">
        <v>2022</v>
      </c>
      <c r="B2331">
        <v>4</v>
      </c>
      <c r="C2331" s="262">
        <v>44667</v>
      </c>
      <c r="D2331">
        <v>421</v>
      </c>
      <c r="E2331">
        <v>673</v>
      </c>
      <c r="F2331">
        <v>2</v>
      </c>
      <c r="G2331" t="s">
        <v>313</v>
      </c>
      <c r="H2331" t="s">
        <v>314</v>
      </c>
      <c r="I2331" t="s">
        <v>160</v>
      </c>
      <c r="J2331">
        <v>1</v>
      </c>
      <c r="K2331">
        <v>4</v>
      </c>
      <c r="L2331">
        <v>61.6</v>
      </c>
      <c r="M2331">
        <v>57.965600000000002</v>
      </c>
      <c r="N2331">
        <v>65.973600000000005</v>
      </c>
      <c r="Z2331">
        <v>170</v>
      </c>
      <c r="AK2331">
        <v>121</v>
      </c>
      <c r="AL2331">
        <v>216</v>
      </c>
      <c r="AM2331"/>
      <c r="AN2331"/>
      <c r="AP2331">
        <v>18</v>
      </c>
      <c r="AQ2331">
        <v>200</v>
      </c>
      <c r="AR2331">
        <v>21.301775147928989</v>
      </c>
      <c r="AS2331">
        <v>21.301775147928989</v>
      </c>
      <c r="BG2331">
        <v>0</v>
      </c>
      <c r="BH2331"/>
      <c r="BV2331">
        <v>0</v>
      </c>
      <c r="BW2331"/>
      <c r="CG2331">
        <v>0</v>
      </c>
      <c r="CH2331">
        <v>0</v>
      </c>
      <c r="CI2331"/>
      <c r="CJ2331">
        <v>1.4999999999999999E-2</v>
      </c>
      <c r="CQ2331" t="s">
        <v>174</v>
      </c>
      <c r="CR2331" t="s">
        <v>175</v>
      </c>
      <c r="CS2331">
        <v>0</v>
      </c>
    </row>
    <row r="2332" spans="1:97" x14ac:dyDescent="0.2">
      <c r="A2332">
        <v>2022</v>
      </c>
      <c r="B2332">
        <v>4</v>
      </c>
      <c r="C2332" s="262">
        <v>44667</v>
      </c>
      <c r="D2332">
        <v>47</v>
      </c>
      <c r="E2332">
        <v>122</v>
      </c>
      <c r="F2332">
        <v>3</v>
      </c>
      <c r="G2332" t="s">
        <v>224</v>
      </c>
      <c r="H2332" t="s">
        <v>225</v>
      </c>
      <c r="I2332" t="s">
        <v>221</v>
      </c>
      <c r="J2332">
        <v>2</v>
      </c>
      <c r="K2332">
        <v>1</v>
      </c>
      <c r="L2332">
        <v>280</v>
      </c>
      <c r="M2332">
        <v>267.39999999999998</v>
      </c>
      <c r="N2332">
        <v>292.60000000000002</v>
      </c>
      <c r="P2332">
        <v>457</v>
      </c>
      <c r="Q2332">
        <v>462</v>
      </c>
      <c r="R2332">
        <v>483</v>
      </c>
      <c r="S2332">
        <v>428</v>
      </c>
      <c r="U2332">
        <v>331</v>
      </c>
      <c r="V2332">
        <v>341</v>
      </c>
      <c r="W2332">
        <v>298</v>
      </c>
      <c r="X2332">
        <v>288</v>
      </c>
      <c r="Y2332">
        <v>100</v>
      </c>
      <c r="Z2332">
        <v>114</v>
      </c>
      <c r="AA2332">
        <v>415</v>
      </c>
      <c r="AC2332">
        <v>405</v>
      </c>
      <c r="AD2332">
        <v>380</v>
      </c>
      <c r="AE2332">
        <v>390</v>
      </c>
      <c r="AF2332">
        <v>300</v>
      </c>
      <c r="AH2332">
        <v>291</v>
      </c>
      <c r="AI2332">
        <v>275</v>
      </c>
      <c r="AJ2332">
        <v>284</v>
      </c>
      <c r="AK2332">
        <v>115</v>
      </c>
      <c r="AL2332">
        <v>114</v>
      </c>
      <c r="AM2332">
        <v>427.5</v>
      </c>
      <c r="AN2332">
        <v>301</v>
      </c>
      <c r="AP2332">
        <v>64</v>
      </c>
      <c r="AQ2332">
        <v>113</v>
      </c>
      <c r="AR2332">
        <v>16.36363636363636</v>
      </c>
      <c r="AS2332">
        <v>16.36363636363636</v>
      </c>
      <c r="AV2332">
        <v>425</v>
      </c>
      <c r="AW2332">
        <v>2</v>
      </c>
      <c r="AX2332">
        <v>2</v>
      </c>
      <c r="AY2332">
        <v>4</v>
      </c>
      <c r="AZ2332">
        <v>2</v>
      </c>
      <c r="BG2332">
        <v>0</v>
      </c>
      <c r="BH2332">
        <v>425</v>
      </c>
      <c r="BL2332">
        <v>2</v>
      </c>
      <c r="BM2332">
        <v>2</v>
      </c>
      <c r="BV2332">
        <v>0</v>
      </c>
      <c r="BW2332"/>
      <c r="BX2332">
        <v>4</v>
      </c>
      <c r="BY2332">
        <v>4</v>
      </c>
      <c r="CG2332">
        <v>0</v>
      </c>
      <c r="CH2332">
        <v>0</v>
      </c>
      <c r="CI2332"/>
      <c r="CJ2332">
        <v>1.4999999999999999E-2</v>
      </c>
      <c r="CQ2332" t="s">
        <v>174</v>
      </c>
      <c r="CR2332" t="s">
        <v>222</v>
      </c>
      <c r="CS2332">
        <v>0</v>
      </c>
    </row>
    <row r="2333" spans="1:97" x14ac:dyDescent="0.2">
      <c r="A2333">
        <v>2022</v>
      </c>
      <c r="B2333">
        <v>4</v>
      </c>
      <c r="C2333" s="262">
        <v>44667</v>
      </c>
      <c r="D2333">
        <v>421</v>
      </c>
      <c r="E2333">
        <v>667</v>
      </c>
      <c r="F2333">
        <v>3</v>
      </c>
      <c r="G2333" t="s">
        <v>311</v>
      </c>
      <c r="H2333" t="s">
        <v>312</v>
      </c>
      <c r="I2333" t="s">
        <v>160</v>
      </c>
      <c r="J2333">
        <v>1</v>
      </c>
      <c r="K2333">
        <v>4</v>
      </c>
      <c r="L2333">
        <v>1554</v>
      </c>
      <c r="M2333">
        <v>1462.3140000000001</v>
      </c>
      <c r="N2333">
        <v>1664.3340000000001</v>
      </c>
      <c r="S2333">
        <v>1971</v>
      </c>
      <c r="X2333">
        <v>1559</v>
      </c>
      <c r="AA2333">
        <v>1967</v>
      </c>
      <c r="AC2333">
        <v>2020</v>
      </c>
      <c r="AD2333">
        <v>1949</v>
      </c>
      <c r="AE2333">
        <v>1958</v>
      </c>
      <c r="AF2333">
        <v>1673</v>
      </c>
      <c r="AH2333">
        <v>1698</v>
      </c>
      <c r="AI2333">
        <v>1633</v>
      </c>
      <c r="AJ2333">
        <v>1631</v>
      </c>
      <c r="AM2333">
        <v>1973</v>
      </c>
      <c r="AN2333">
        <v>1638.8</v>
      </c>
      <c r="AP2333">
        <v>18</v>
      </c>
      <c r="AQ2333">
        <v>200</v>
      </c>
      <c r="AR2333"/>
      <c r="AS2333"/>
      <c r="AW2333">
        <v>4</v>
      </c>
      <c r="AX2333">
        <v>6</v>
      </c>
      <c r="AY2333">
        <v>6</v>
      </c>
      <c r="BG2333">
        <v>0</v>
      </c>
      <c r="BH2333"/>
      <c r="BL2333">
        <v>6</v>
      </c>
      <c r="BM2333">
        <v>14</v>
      </c>
      <c r="BN2333">
        <v>2</v>
      </c>
      <c r="BV2333">
        <v>0</v>
      </c>
      <c r="BW2333"/>
      <c r="BX2333">
        <v>2</v>
      </c>
      <c r="BY2333">
        <v>5</v>
      </c>
      <c r="BZ2333">
        <v>2</v>
      </c>
      <c r="CG2333">
        <v>0</v>
      </c>
      <c r="CH2333">
        <v>0</v>
      </c>
      <c r="CI2333"/>
      <c r="CJ2333">
        <v>1.4999999999999999E-2</v>
      </c>
      <c r="CQ2333" t="s">
        <v>174</v>
      </c>
      <c r="CR2333" t="s">
        <v>175</v>
      </c>
      <c r="CS2333">
        <v>0</v>
      </c>
    </row>
    <row r="2334" spans="1:97" x14ac:dyDescent="0.2">
      <c r="A2334">
        <v>2022</v>
      </c>
      <c r="B2334">
        <v>4</v>
      </c>
      <c r="C2334" s="262">
        <v>44667</v>
      </c>
      <c r="D2334">
        <v>421</v>
      </c>
      <c r="E2334">
        <v>673</v>
      </c>
      <c r="F2334">
        <v>3</v>
      </c>
      <c r="G2334" t="s">
        <v>313</v>
      </c>
      <c r="H2334" t="s">
        <v>314</v>
      </c>
      <c r="I2334" t="s">
        <v>160</v>
      </c>
      <c r="J2334">
        <v>1</v>
      </c>
      <c r="K2334">
        <v>4</v>
      </c>
      <c r="L2334">
        <v>61.6</v>
      </c>
      <c r="M2334">
        <v>57.965600000000002</v>
      </c>
      <c r="N2334">
        <v>65.973600000000005</v>
      </c>
      <c r="S2334">
        <v>72</v>
      </c>
      <c r="X2334">
        <v>62</v>
      </c>
      <c r="AA2334">
        <v>71</v>
      </c>
      <c r="AC2334">
        <v>73</v>
      </c>
      <c r="AD2334">
        <v>75</v>
      </c>
      <c r="AE2334">
        <v>80</v>
      </c>
      <c r="AF2334">
        <v>65</v>
      </c>
      <c r="AH2334">
        <v>67</v>
      </c>
      <c r="AI2334">
        <v>65</v>
      </c>
      <c r="AJ2334">
        <v>63</v>
      </c>
      <c r="AM2334">
        <v>74.2</v>
      </c>
      <c r="AN2334">
        <v>64.400000000000006</v>
      </c>
      <c r="AP2334">
        <v>18</v>
      </c>
      <c r="AQ2334">
        <v>200</v>
      </c>
      <c r="AR2334"/>
      <c r="AS2334"/>
      <c r="BG2334">
        <v>0</v>
      </c>
      <c r="BH2334"/>
      <c r="BV2334">
        <v>0</v>
      </c>
      <c r="BW2334"/>
      <c r="CG2334">
        <v>0</v>
      </c>
      <c r="CH2334">
        <v>0</v>
      </c>
      <c r="CI2334"/>
      <c r="CJ2334">
        <v>1.4999999999999999E-2</v>
      </c>
      <c r="CQ2334" t="s">
        <v>174</v>
      </c>
      <c r="CR2334" t="s">
        <v>175</v>
      </c>
      <c r="CS2334">
        <v>0</v>
      </c>
    </row>
    <row r="2335" spans="1:97" x14ac:dyDescent="0.2">
      <c r="A2335">
        <v>2022</v>
      </c>
      <c r="B2335">
        <v>4</v>
      </c>
      <c r="C2335" s="262">
        <v>44667</v>
      </c>
      <c r="D2335">
        <v>18</v>
      </c>
      <c r="E2335">
        <v>49</v>
      </c>
      <c r="F2335">
        <v>4</v>
      </c>
      <c r="G2335" t="s">
        <v>291</v>
      </c>
      <c r="H2335" t="s">
        <v>292</v>
      </c>
      <c r="I2335" t="s">
        <v>221</v>
      </c>
      <c r="J2335">
        <v>2</v>
      </c>
      <c r="K2335">
        <v>3</v>
      </c>
      <c r="L2335">
        <v>100</v>
      </c>
      <c r="M2335">
        <v>95.5</v>
      </c>
      <c r="N2335">
        <v>104.5</v>
      </c>
      <c r="AD2335">
        <v>125</v>
      </c>
      <c r="AE2335">
        <v>138</v>
      </c>
      <c r="AI2335">
        <v>93</v>
      </c>
      <c r="AJ2335">
        <v>105</v>
      </c>
      <c r="AM2335">
        <v>131.5</v>
      </c>
      <c r="AN2335">
        <v>99</v>
      </c>
      <c r="AP2335">
        <v>101</v>
      </c>
      <c r="AQ2335">
        <v>107</v>
      </c>
      <c r="AR2335"/>
      <c r="AS2335"/>
      <c r="BG2335">
        <v>0</v>
      </c>
      <c r="BH2335"/>
      <c r="BL2335">
        <v>5</v>
      </c>
      <c r="BM2335">
        <v>3</v>
      </c>
      <c r="BV2335">
        <v>0</v>
      </c>
      <c r="BW2335"/>
      <c r="CG2335">
        <v>0</v>
      </c>
      <c r="CH2335">
        <v>0</v>
      </c>
      <c r="CI2335"/>
      <c r="CJ2335">
        <v>1.4999999999999999E-2</v>
      </c>
      <c r="CQ2335" t="s">
        <v>174</v>
      </c>
      <c r="CR2335" t="s">
        <v>222</v>
      </c>
      <c r="CS2335">
        <v>0</v>
      </c>
    </row>
    <row r="2336" spans="1:97" x14ac:dyDescent="0.2">
      <c r="A2336">
        <v>2022</v>
      </c>
      <c r="B2336">
        <v>4</v>
      </c>
      <c r="C2336" s="262">
        <v>44667</v>
      </c>
      <c r="D2336">
        <v>18</v>
      </c>
      <c r="E2336">
        <v>50</v>
      </c>
      <c r="F2336">
        <v>4</v>
      </c>
      <c r="G2336" t="s">
        <v>294</v>
      </c>
      <c r="H2336" t="s">
        <v>295</v>
      </c>
      <c r="I2336" t="s">
        <v>221</v>
      </c>
      <c r="J2336">
        <v>2</v>
      </c>
      <c r="K2336">
        <v>3</v>
      </c>
      <c r="L2336">
        <v>54</v>
      </c>
      <c r="M2336">
        <v>51.57</v>
      </c>
      <c r="N2336">
        <v>56.43</v>
      </c>
      <c r="AD2336">
        <v>68</v>
      </c>
      <c r="AE2336">
        <v>75</v>
      </c>
      <c r="AI2336">
        <v>51</v>
      </c>
      <c r="AJ2336">
        <v>55</v>
      </c>
      <c r="AL2336">
        <v>107</v>
      </c>
      <c r="AM2336">
        <v>71.5</v>
      </c>
      <c r="AN2336">
        <v>53</v>
      </c>
      <c r="AP2336">
        <v>101</v>
      </c>
      <c r="AQ2336">
        <v>107</v>
      </c>
      <c r="AR2336">
        <v>16.822429906542059</v>
      </c>
      <c r="AS2336">
        <v>16.822429906542059</v>
      </c>
      <c r="BG2336">
        <v>0</v>
      </c>
      <c r="BH2336"/>
      <c r="BM2336">
        <v>3</v>
      </c>
      <c r="BN2336">
        <v>5</v>
      </c>
      <c r="BV2336">
        <v>0</v>
      </c>
      <c r="BW2336"/>
      <c r="CG2336">
        <v>0</v>
      </c>
      <c r="CH2336">
        <v>0</v>
      </c>
      <c r="CI2336"/>
      <c r="CJ2336">
        <v>1.4999999999999999E-2</v>
      </c>
      <c r="CQ2336" t="s">
        <v>174</v>
      </c>
      <c r="CR2336" t="s">
        <v>222</v>
      </c>
      <c r="CS2336">
        <v>0</v>
      </c>
    </row>
    <row r="2337" spans="1:97" x14ac:dyDescent="0.2">
      <c r="A2337">
        <v>2022</v>
      </c>
      <c r="B2337">
        <v>4</v>
      </c>
      <c r="C2337" s="262">
        <v>44667</v>
      </c>
      <c r="D2337">
        <v>376</v>
      </c>
      <c r="E2337">
        <v>438</v>
      </c>
      <c r="F2337">
        <v>4</v>
      </c>
      <c r="G2337" t="s">
        <v>197</v>
      </c>
      <c r="H2337" t="s">
        <v>198</v>
      </c>
      <c r="I2337" t="s">
        <v>160</v>
      </c>
      <c r="J2337">
        <v>3</v>
      </c>
      <c r="K2337">
        <v>2</v>
      </c>
      <c r="L2337">
        <v>335</v>
      </c>
      <c r="M2337">
        <v>315.23500000000001</v>
      </c>
      <c r="N2337">
        <v>358.78500000000003</v>
      </c>
      <c r="Y2337">
        <v>158</v>
      </c>
      <c r="Z2337">
        <v>153</v>
      </c>
      <c r="AK2337">
        <v>147</v>
      </c>
      <c r="AL2337">
        <v>144</v>
      </c>
      <c r="AM2337"/>
      <c r="AN2337"/>
      <c r="AP2337">
        <v>75</v>
      </c>
      <c r="AQ2337">
        <v>144</v>
      </c>
      <c r="AR2337">
        <v>8</v>
      </c>
      <c r="AS2337">
        <v>8</v>
      </c>
      <c r="AV2337">
        <v>684</v>
      </c>
      <c r="AW2337">
        <v>8</v>
      </c>
      <c r="AX2337">
        <v>8</v>
      </c>
      <c r="AY2337">
        <v>4</v>
      </c>
      <c r="AZ2337">
        <v>4</v>
      </c>
      <c r="BA2337">
        <v>4</v>
      </c>
      <c r="BG2337">
        <v>0</v>
      </c>
      <c r="BH2337">
        <v>684</v>
      </c>
      <c r="BK2337">
        <v>600</v>
      </c>
      <c r="BL2337">
        <v>4</v>
      </c>
      <c r="BM2337">
        <v>10</v>
      </c>
      <c r="BN2337">
        <v>6</v>
      </c>
      <c r="BV2337">
        <v>0</v>
      </c>
      <c r="BW2337">
        <v>600</v>
      </c>
      <c r="BX2337">
        <v>6</v>
      </c>
      <c r="BY2337">
        <v>9</v>
      </c>
      <c r="BZ2337">
        <v>5</v>
      </c>
      <c r="CG2337">
        <v>0</v>
      </c>
      <c r="CH2337">
        <v>0</v>
      </c>
      <c r="CI2337">
        <v>1284</v>
      </c>
      <c r="CJ2337">
        <v>1.4999999999999999E-2</v>
      </c>
      <c r="CQ2337" t="s">
        <v>174</v>
      </c>
      <c r="CR2337" t="s">
        <v>175</v>
      </c>
      <c r="CS2337">
        <v>0</v>
      </c>
    </row>
    <row r="2338" spans="1:97" x14ac:dyDescent="0.2">
      <c r="A2338">
        <v>2022</v>
      </c>
      <c r="B2338">
        <v>4</v>
      </c>
      <c r="C2338" s="262">
        <v>44667</v>
      </c>
      <c r="D2338">
        <v>376</v>
      </c>
      <c r="E2338">
        <v>438</v>
      </c>
      <c r="F2338">
        <v>5</v>
      </c>
      <c r="G2338" t="s">
        <v>197</v>
      </c>
      <c r="H2338" t="s">
        <v>198</v>
      </c>
      <c r="I2338" t="s">
        <v>160</v>
      </c>
      <c r="J2338">
        <v>3</v>
      </c>
      <c r="K2338">
        <v>2</v>
      </c>
      <c r="L2338">
        <v>335</v>
      </c>
      <c r="M2338">
        <v>315.23500000000001</v>
      </c>
      <c r="N2338">
        <v>358.78500000000003</v>
      </c>
      <c r="P2338">
        <v>484</v>
      </c>
      <c r="Q2338">
        <v>470</v>
      </c>
      <c r="S2338">
        <v>460</v>
      </c>
      <c r="U2338">
        <v>363</v>
      </c>
      <c r="V2338">
        <v>360</v>
      </c>
      <c r="X2338">
        <v>341</v>
      </c>
      <c r="AA2338">
        <v>476</v>
      </c>
      <c r="AC2338">
        <v>525</v>
      </c>
      <c r="AD2338">
        <v>487</v>
      </c>
      <c r="AE2338">
        <v>477</v>
      </c>
      <c r="AF2338">
        <v>357</v>
      </c>
      <c r="AH2338">
        <v>380</v>
      </c>
      <c r="AI2338">
        <v>348</v>
      </c>
      <c r="AJ2338">
        <v>329</v>
      </c>
      <c r="AM2338">
        <v>482.71428571428572</v>
      </c>
      <c r="AN2338">
        <v>354</v>
      </c>
      <c r="AP2338">
        <v>75</v>
      </c>
      <c r="AQ2338">
        <v>144</v>
      </c>
      <c r="AR2338"/>
      <c r="AS2338"/>
      <c r="BG2338">
        <v>0</v>
      </c>
      <c r="BH2338"/>
      <c r="BV2338">
        <v>0</v>
      </c>
      <c r="BW2338"/>
      <c r="CG2338">
        <v>0</v>
      </c>
      <c r="CH2338">
        <v>0</v>
      </c>
      <c r="CI2338"/>
      <c r="CJ2338">
        <v>1.4999999999999999E-2</v>
      </c>
      <c r="CQ2338" t="s">
        <v>174</v>
      </c>
      <c r="CR2338" t="s">
        <v>175</v>
      </c>
      <c r="CS2338">
        <v>0</v>
      </c>
    </row>
    <row r="2339" spans="1:97" x14ac:dyDescent="0.2">
      <c r="A2339">
        <v>2022</v>
      </c>
      <c r="B2339">
        <v>4</v>
      </c>
      <c r="C2339" s="262">
        <v>44667</v>
      </c>
      <c r="D2339">
        <v>380</v>
      </c>
      <c r="E2339">
        <v>444</v>
      </c>
      <c r="F2339">
        <v>5</v>
      </c>
      <c r="G2339" t="s">
        <v>452</v>
      </c>
      <c r="H2339" t="s">
        <v>453</v>
      </c>
      <c r="I2339" t="s">
        <v>160</v>
      </c>
      <c r="J2339">
        <v>4</v>
      </c>
      <c r="K2339">
        <v>2</v>
      </c>
      <c r="L2339">
        <v>166</v>
      </c>
      <c r="M2339">
        <v>159.02799999999999</v>
      </c>
      <c r="N2339">
        <v>175.96</v>
      </c>
      <c r="AK2339">
        <v>145</v>
      </c>
      <c r="AL2339">
        <v>142</v>
      </c>
      <c r="AM2339"/>
      <c r="AN2339"/>
      <c r="AP2339">
        <v>90</v>
      </c>
      <c r="AQ2339">
        <v>160</v>
      </c>
      <c r="AR2339">
        <v>6.2937062937062933</v>
      </c>
      <c r="AS2339">
        <v>6.2937062937062933</v>
      </c>
      <c r="BG2339">
        <v>0</v>
      </c>
      <c r="BH2339"/>
      <c r="BV2339">
        <v>0</v>
      </c>
      <c r="BW2339"/>
      <c r="CG2339">
        <v>0</v>
      </c>
      <c r="CH2339">
        <v>0</v>
      </c>
      <c r="CI2339"/>
      <c r="CJ2339">
        <v>1.4999999999999999E-2</v>
      </c>
      <c r="CQ2339" t="s">
        <v>380</v>
      </c>
      <c r="CR2339" t="s">
        <v>381</v>
      </c>
      <c r="CS2339">
        <v>0</v>
      </c>
    </row>
    <row r="2340" spans="1:97" x14ac:dyDescent="0.2">
      <c r="A2340">
        <v>2022</v>
      </c>
      <c r="B2340">
        <v>4</v>
      </c>
      <c r="C2340" s="262">
        <v>44667</v>
      </c>
      <c r="D2340">
        <v>384</v>
      </c>
      <c r="E2340">
        <v>557</v>
      </c>
      <c r="F2340">
        <v>5</v>
      </c>
      <c r="G2340" t="s">
        <v>189</v>
      </c>
      <c r="H2340" t="s">
        <v>190</v>
      </c>
      <c r="I2340" t="s">
        <v>160</v>
      </c>
      <c r="J2340">
        <v>1</v>
      </c>
      <c r="K2340">
        <v>6</v>
      </c>
      <c r="L2340">
        <v>182</v>
      </c>
      <c r="M2340">
        <v>171.262</v>
      </c>
      <c r="N2340">
        <v>194.922</v>
      </c>
      <c r="Y2340">
        <v>157</v>
      </c>
      <c r="Z2340">
        <v>156</v>
      </c>
      <c r="AK2340">
        <v>155</v>
      </c>
      <c r="AL2340">
        <v>157</v>
      </c>
      <c r="AM2340"/>
      <c r="AN2340"/>
      <c r="AP2340">
        <v>21</v>
      </c>
      <c r="AQ2340">
        <v>180</v>
      </c>
      <c r="AR2340">
        <v>23.07692307692308</v>
      </c>
      <c r="AS2340">
        <v>23.07692307692308</v>
      </c>
      <c r="BG2340">
        <v>0</v>
      </c>
      <c r="BH2340"/>
      <c r="BV2340">
        <v>0</v>
      </c>
      <c r="BW2340"/>
      <c r="CG2340">
        <v>0</v>
      </c>
      <c r="CH2340">
        <v>0</v>
      </c>
      <c r="CI2340"/>
      <c r="CJ2340">
        <v>1.4999999999999999E-2</v>
      </c>
      <c r="CQ2340" t="s">
        <v>174</v>
      </c>
      <c r="CR2340" t="s">
        <v>175</v>
      </c>
      <c r="CS2340">
        <v>0</v>
      </c>
    </row>
    <row r="2341" spans="1:97" x14ac:dyDescent="0.2">
      <c r="A2341">
        <v>2022</v>
      </c>
      <c r="B2341">
        <v>4</v>
      </c>
      <c r="C2341" s="262">
        <v>44667</v>
      </c>
      <c r="D2341">
        <v>380</v>
      </c>
      <c r="E2341">
        <v>443</v>
      </c>
      <c r="F2341">
        <v>6</v>
      </c>
      <c r="G2341" t="s">
        <v>450</v>
      </c>
      <c r="H2341" t="s">
        <v>451</v>
      </c>
      <c r="I2341" t="s">
        <v>160</v>
      </c>
      <c r="J2341">
        <v>4</v>
      </c>
      <c r="K2341">
        <v>2</v>
      </c>
      <c r="L2341">
        <v>184</v>
      </c>
      <c r="M2341">
        <v>177.00800000000001</v>
      </c>
      <c r="N2341">
        <v>195.04</v>
      </c>
      <c r="AA2341">
        <v>296</v>
      </c>
      <c r="AC2341">
        <v>250</v>
      </c>
      <c r="AD2341">
        <v>298</v>
      </c>
      <c r="AE2341">
        <v>284</v>
      </c>
      <c r="AF2341">
        <v>180</v>
      </c>
      <c r="AH2341">
        <v>173</v>
      </c>
      <c r="AI2341">
        <v>184</v>
      </c>
      <c r="AJ2341">
        <v>180</v>
      </c>
      <c r="AM2341">
        <v>282</v>
      </c>
      <c r="AN2341">
        <v>179.25</v>
      </c>
      <c r="AP2341">
        <v>90</v>
      </c>
      <c r="AQ2341">
        <v>160</v>
      </c>
      <c r="AR2341"/>
      <c r="AS2341"/>
      <c r="AW2341">
        <v>8</v>
      </c>
      <c r="AX2341">
        <v>8</v>
      </c>
      <c r="BG2341">
        <v>0</v>
      </c>
      <c r="BH2341"/>
      <c r="BK2341">
        <v>216</v>
      </c>
      <c r="BL2341">
        <v>10</v>
      </c>
      <c r="BM2341">
        <v>18</v>
      </c>
      <c r="BV2341">
        <v>0</v>
      </c>
      <c r="BW2341">
        <v>216</v>
      </c>
      <c r="BX2341">
        <v>9</v>
      </c>
      <c r="BY2341">
        <v>13</v>
      </c>
      <c r="CG2341">
        <v>0</v>
      </c>
      <c r="CH2341">
        <v>0</v>
      </c>
      <c r="CI2341"/>
      <c r="CJ2341">
        <v>1.4999999999999999E-2</v>
      </c>
      <c r="CQ2341" t="s">
        <v>380</v>
      </c>
      <c r="CR2341" t="s">
        <v>381</v>
      </c>
      <c r="CS2341">
        <v>0</v>
      </c>
    </row>
    <row r="2342" spans="1:97" x14ac:dyDescent="0.2">
      <c r="A2342">
        <v>2022</v>
      </c>
      <c r="B2342">
        <v>4</v>
      </c>
      <c r="C2342" s="262">
        <v>44667</v>
      </c>
      <c r="D2342">
        <v>380</v>
      </c>
      <c r="E2342">
        <v>444</v>
      </c>
      <c r="F2342">
        <v>6</v>
      </c>
      <c r="G2342" t="s">
        <v>452</v>
      </c>
      <c r="H2342" t="s">
        <v>453</v>
      </c>
      <c r="I2342" t="s">
        <v>160</v>
      </c>
      <c r="J2342">
        <v>4</v>
      </c>
      <c r="K2342">
        <v>2</v>
      </c>
      <c r="L2342">
        <v>166</v>
      </c>
      <c r="M2342">
        <v>159.02799999999999</v>
      </c>
      <c r="N2342">
        <v>175.96</v>
      </c>
      <c r="AA2342">
        <v>239</v>
      </c>
      <c r="AC2342">
        <v>245</v>
      </c>
      <c r="AD2342">
        <v>260</v>
      </c>
      <c r="AE2342">
        <v>273</v>
      </c>
      <c r="AF2342">
        <v>156</v>
      </c>
      <c r="AH2342">
        <v>158</v>
      </c>
      <c r="AI2342">
        <v>166</v>
      </c>
      <c r="AJ2342">
        <v>154</v>
      </c>
      <c r="AM2342">
        <v>254.25</v>
      </c>
      <c r="AN2342">
        <v>158.5</v>
      </c>
      <c r="AP2342">
        <v>90</v>
      </c>
      <c r="AQ2342">
        <v>160</v>
      </c>
      <c r="AR2342"/>
      <c r="AS2342"/>
      <c r="BG2342">
        <v>0</v>
      </c>
      <c r="BH2342"/>
      <c r="BV2342">
        <v>0</v>
      </c>
      <c r="BW2342"/>
      <c r="CG2342">
        <v>0</v>
      </c>
      <c r="CH2342">
        <v>0</v>
      </c>
      <c r="CI2342"/>
      <c r="CJ2342">
        <v>1.4999999999999999E-2</v>
      </c>
      <c r="CQ2342" t="s">
        <v>380</v>
      </c>
      <c r="CR2342" t="s">
        <v>381</v>
      </c>
      <c r="CS2342">
        <v>0</v>
      </c>
    </row>
    <row r="2343" spans="1:97" x14ac:dyDescent="0.2">
      <c r="A2343">
        <v>2022</v>
      </c>
      <c r="B2343">
        <v>4</v>
      </c>
      <c r="C2343" s="262">
        <v>44667</v>
      </c>
      <c r="D2343">
        <v>388</v>
      </c>
      <c r="E2343">
        <v>564</v>
      </c>
      <c r="F2343">
        <v>6</v>
      </c>
      <c r="G2343" t="s">
        <v>410</v>
      </c>
      <c r="H2343" t="s">
        <v>411</v>
      </c>
      <c r="I2343" t="s">
        <v>160</v>
      </c>
      <c r="J2343">
        <v>3</v>
      </c>
      <c r="K2343">
        <v>4</v>
      </c>
      <c r="L2343">
        <v>119</v>
      </c>
      <c r="M2343">
        <v>109.48</v>
      </c>
      <c r="N2343">
        <v>128.52000000000001</v>
      </c>
      <c r="P2343">
        <v>125</v>
      </c>
      <c r="Q2343">
        <v>123</v>
      </c>
      <c r="R2343">
        <v>128</v>
      </c>
      <c r="S2343">
        <v>135</v>
      </c>
      <c r="U2343">
        <v>109</v>
      </c>
      <c r="V2343">
        <v>111</v>
      </c>
      <c r="W2343">
        <v>110</v>
      </c>
      <c r="X2343">
        <v>115</v>
      </c>
      <c r="AA2343">
        <v>130</v>
      </c>
      <c r="AC2343">
        <v>125</v>
      </c>
      <c r="AD2343">
        <v>138</v>
      </c>
      <c r="AE2343">
        <v>127</v>
      </c>
      <c r="AF2343">
        <v>118</v>
      </c>
      <c r="AH2343">
        <v>114</v>
      </c>
      <c r="AI2343">
        <v>118</v>
      </c>
      <c r="AJ2343">
        <v>110</v>
      </c>
      <c r="AM2343">
        <v>128.875</v>
      </c>
      <c r="AN2343">
        <v>113.125</v>
      </c>
      <c r="AP2343">
        <v>83</v>
      </c>
      <c r="AQ2343">
        <v>130</v>
      </c>
      <c r="AR2343"/>
      <c r="AS2343"/>
      <c r="AV2343">
        <v>180</v>
      </c>
      <c r="AW2343">
        <v>10</v>
      </c>
      <c r="AX2343">
        <v>12</v>
      </c>
      <c r="AY2343">
        <v>2</v>
      </c>
      <c r="BG2343">
        <v>0</v>
      </c>
      <c r="BH2343">
        <v>180</v>
      </c>
      <c r="BK2343">
        <v>300</v>
      </c>
      <c r="BL2343">
        <v>6</v>
      </c>
      <c r="BM2343">
        <v>15</v>
      </c>
      <c r="BV2343">
        <v>0</v>
      </c>
      <c r="BW2343">
        <v>300</v>
      </c>
      <c r="BX2343">
        <v>4</v>
      </c>
      <c r="BY2343">
        <v>6</v>
      </c>
      <c r="CG2343">
        <v>0</v>
      </c>
      <c r="CH2343">
        <v>0</v>
      </c>
      <c r="CI2343">
        <v>480</v>
      </c>
      <c r="CJ2343">
        <v>1.4999999999999999E-2</v>
      </c>
      <c r="CQ2343" t="s">
        <v>380</v>
      </c>
      <c r="CR2343" t="s">
        <v>381</v>
      </c>
      <c r="CS2343">
        <v>0</v>
      </c>
    </row>
    <row r="2344" spans="1:97" x14ac:dyDescent="0.2">
      <c r="A2344">
        <v>2022</v>
      </c>
      <c r="B2344">
        <v>4</v>
      </c>
      <c r="C2344" s="262">
        <v>44667</v>
      </c>
      <c r="D2344">
        <v>388</v>
      </c>
      <c r="E2344">
        <v>565</v>
      </c>
      <c r="F2344">
        <v>6</v>
      </c>
      <c r="G2344" t="s">
        <v>412</v>
      </c>
      <c r="H2344" t="s">
        <v>413</v>
      </c>
      <c r="I2344" t="s">
        <v>160</v>
      </c>
      <c r="J2344">
        <v>3</v>
      </c>
      <c r="K2344">
        <v>4</v>
      </c>
      <c r="L2344">
        <v>91</v>
      </c>
      <c r="M2344">
        <v>83.72</v>
      </c>
      <c r="N2344">
        <v>98.28</v>
      </c>
      <c r="P2344">
        <v>91</v>
      </c>
      <c r="Q2344">
        <v>98</v>
      </c>
      <c r="R2344">
        <v>95</v>
      </c>
      <c r="S2344">
        <v>108</v>
      </c>
      <c r="U2344">
        <v>85</v>
      </c>
      <c r="V2344">
        <v>87</v>
      </c>
      <c r="W2344">
        <v>86</v>
      </c>
      <c r="X2344">
        <v>96</v>
      </c>
      <c r="AA2344">
        <v>105</v>
      </c>
      <c r="AC2344">
        <v>100</v>
      </c>
      <c r="AD2344">
        <v>111</v>
      </c>
      <c r="AE2344">
        <v>108</v>
      </c>
      <c r="AF2344">
        <v>92</v>
      </c>
      <c r="AH2344">
        <v>90</v>
      </c>
      <c r="AI2344">
        <v>95</v>
      </c>
      <c r="AJ2344">
        <v>84</v>
      </c>
      <c r="AM2344">
        <v>102</v>
      </c>
      <c r="AN2344">
        <v>89.375</v>
      </c>
      <c r="AP2344">
        <v>83</v>
      </c>
      <c r="AQ2344">
        <v>130</v>
      </c>
      <c r="AR2344"/>
      <c r="AS2344"/>
      <c r="BG2344">
        <v>0</v>
      </c>
      <c r="BH2344"/>
      <c r="BV2344">
        <v>0</v>
      </c>
      <c r="BW2344"/>
      <c r="CG2344">
        <v>0</v>
      </c>
      <c r="CH2344">
        <v>0</v>
      </c>
      <c r="CI2344"/>
      <c r="CJ2344">
        <v>1.4999999999999999E-2</v>
      </c>
      <c r="CQ2344" t="s">
        <v>380</v>
      </c>
      <c r="CR2344" t="s">
        <v>381</v>
      </c>
      <c r="CS2344">
        <v>0</v>
      </c>
    </row>
    <row r="2345" spans="1:97" x14ac:dyDescent="0.2">
      <c r="A2345">
        <v>2022</v>
      </c>
      <c r="B2345">
        <v>4</v>
      </c>
      <c r="C2345" s="262">
        <v>44667</v>
      </c>
      <c r="D2345">
        <v>388</v>
      </c>
      <c r="E2345">
        <v>566</v>
      </c>
      <c r="F2345">
        <v>6</v>
      </c>
      <c r="G2345" t="s">
        <v>414</v>
      </c>
      <c r="H2345" t="s">
        <v>415</v>
      </c>
      <c r="I2345" t="s">
        <v>160</v>
      </c>
      <c r="J2345">
        <v>3</v>
      </c>
      <c r="K2345">
        <v>4</v>
      </c>
      <c r="L2345">
        <v>34</v>
      </c>
      <c r="M2345">
        <v>31.28</v>
      </c>
      <c r="N2345">
        <v>36.72</v>
      </c>
      <c r="P2345">
        <v>40</v>
      </c>
      <c r="Q2345">
        <v>44</v>
      </c>
      <c r="R2345">
        <v>27</v>
      </c>
      <c r="S2345">
        <v>26</v>
      </c>
      <c r="U2345">
        <v>34</v>
      </c>
      <c r="V2345">
        <v>39</v>
      </c>
      <c r="W2345">
        <v>22</v>
      </c>
      <c r="X2345">
        <v>22</v>
      </c>
      <c r="AA2345">
        <v>52</v>
      </c>
      <c r="AC2345">
        <v>53</v>
      </c>
      <c r="AD2345">
        <v>58</v>
      </c>
      <c r="AE2345">
        <v>50</v>
      </c>
      <c r="AF2345">
        <v>40</v>
      </c>
      <c r="AH2345">
        <v>38</v>
      </c>
      <c r="AI2345">
        <v>37</v>
      </c>
      <c r="AJ2345">
        <v>30</v>
      </c>
      <c r="AM2345">
        <v>43.75</v>
      </c>
      <c r="AN2345">
        <v>32.75</v>
      </c>
      <c r="AP2345">
        <v>83</v>
      </c>
      <c r="AQ2345">
        <v>130</v>
      </c>
      <c r="AR2345"/>
      <c r="AS2345"/>
      <c r="BG2345">
        <v>0</v>
      </c>
      <c r="BH2345"/>
      <c r="BV2345">
        <v>0</v>
      </c>
      <c r="BW2345"/>
      <c r="CG2345">
        <v>0</v>
      </c>
      <c r="CH2345">
        <v>0</v>
      </c>
      <c r="CI2345"/>
      <c r="CJ2345">
        <v>1.4999999999999999E-2</v>
      </c>
      <c r="CQ2345" t="s">
        <v>380</v>
      </c>
      <c r="CR2345" t="s">
        <v>381</v>
      </c>
      <c r="CS2345">
        <v>0</v>
      </c>
    </row>
    <row r="2346" spans="1:97" x14ac:dyDescent="0.2">
      <c r="A2346">
        <v>2022</v>
      </c>
      <c r="B2346">
        <v>4</v>
      </c>
      <c r="C2346" s="262">
        <v>44667</v>
      </c>
      <c r="D2346">
        <v>529</v>
      </c>
      <c r="E2346">
        <v>937</v>
      </c>
      <c r="F2346">
        <v>6</v>
      </c>
      <c r="G2346" t="s">
        <v>468</v>
      </c>
      <c r="H2346" t="s">
        <v>469</v>
      </c>
      <c r="I2346" t="s">
        <v>160</v>
      </c>
      <c r="J2346">
        <v>1</v>
      </c>
      <c r="K2346">
        <v>4</v>
      </c>
      <c r="L2346">
        <v>1586</v>
      </c>
      <c r="M2346">
        <v>1492.4</v>
      </c>
      <c r="N2346">
        <v>1698.6</v>
      </c>
      <c r="Y2346">
        <v>146</v>
      </c>
      <c r="Z2346">
        <v>148</v>
      </c>
      <c r="AM2346"/>
      <c r="AN2346"/>
      <c r="AP2346">
        <v>20</v>
      </c>
      <c r="AQ2346">
        <v>180</v>
      </c>
      <c r="AR2346">
        <v>24.489795918367349</v>
      </c>
      <c r="AS2346">
        <v>24.489795918367349</v>
      </c>
      <c r="AW2346">
        <v>2</v>
      </c>
      <c r="AX2346">
        <v>2</v>
      </c>
      <c r="AY2346">
        <v>4</v>
      </c>
      <c r="AZ2346">
        <v>2</v>
      </c>
      <c r="BG2346">
        <v>0</v>
      </c>
      <c r="BH2346"/>
      <c r="BK2346">
        <v>140</v>
      </c>
      <c r="BL2346">
        <v>3</v>
      </c>
      <c r="BM2346">
        <v>6</v>
      </c>
      <c r="BN2346">
        <v>4</v>
      </c>
      <c r="BV2346">
        <v>0</v>
      </c>
      <c r="BW2346">
        <v>140</v>
      </c>
      <c r="BX2346">
        <v>1</v>
      </c>
      <c r="BY2346">
        <v>2</v>
      </c>
      <c r="BZ2346">
        <v>2</v>
      </c>
      <c r="CG2346">
        <v>0</v>
      </c>
      <c r="CH2346">
        <v>0</v>
      </c>
      <c r="CI2346"/>
      <c r="CJ2346">
        <v>1.4999999999999999E-2</v>
      </c>
      <c r="CQ2346" t="s">
        <v>174</v>
      </c>
      <c r="CS2346">
        <v>0</v>
      </c>
    </row>
    <row r="2347" spans="1:97" x14ac:dyDescent="0.2">
      <c r="A2347">
        <v>2022</v>
      </c>
      <c r="B2347">
        <v>4</v>
      </c>
      <c r="C2347" s="262">
        <v>44667</v>
      </c>
      <c r="D2347">
        <v>388</v>
      </c>
      <c r="E2347">
        <v>566</v>
      </c>
      <c r="F2347">
        <v>7</v>
      </c>
      <c r="G2347" t="s">
        <v>414</v>
      </c>
      <c r="H2347" t="s">
        <v>415</v>
      </c>
      <c r="I2347" t="s">
        <v>160</v>
      </c>
      <c r="J2347">
        <v>3</v>
      </c>
      <c r="K2347">
        <v>4</v>
      </c>
      <c r="L2347">
        <v>34</v>
      </c>
      <c r="M2347">
        <v>31.28</v>
      </c>
      <c r="N2347">
        <v>36.72</v>
      </c>
      <c r="Y2347">
        <v>144</v>
      </c>
      <c r="Z2347">
        <v>141</v>
      </c>
      <c r="AK2347">
        <v>155</v>
      </c>
      <c r="AL2347">
        <v>156</v>
      </c>
      <c r="AM2347"/>
      <c r="AN2347"/>
      <c r="AP2347">
        <v>83</v>
      </c>
      <c r="AQ2347">
        <v>130</v>
      </c>
      <c r="AR2347">
        <v>8.053691275167786</v>
      </c>
      <c r="AS2347">
        <v>8.053691275167786</v>
      </c>
      <c r="BG2347">
        <v>0</v>
      </c>
      <c r="BH2347"/>
      <c r="BV2347">
        <v>0</v>
      </c>
      <c r="BW2347"/>
      <c r="CG2347">
        <v>0</v>
      </c>
      <c r="CH2347">
        <v>0</v>
      </c>
      <c r="CI2347"/>
      <c r="CJ2347">
        <v>1.4999999999999999E-2</v>
      </c>
      <c r="CQ2347" t="s">
        <v>380</v>
      </c>
      <c r="CR2347" t="s">
        <v>381</v>
      </c>
      <c r="CS2347">
        <v>0</v>
      </c>
    </row>
    <row r="2348" spans="1:97" x14ac:dyDescent="0.2">
      <c r="A2348">
        <v>2022</v>
      </c>
      <c r="B2348">
        <v>4</v>
      </c>
      <c r="C2348" s="262">
        <v>44667</v>
      </c>
      <c r="D2348">
        <v>301</v>
      </c>
      <c r="E2348">
        <v>225</v>
      </c>
      <c r="F2348">
        <v>8</v>
      </c>
      <c r="G2348" t="s">
        <v>297</v>
      </c>
      <c r="H2348" t="s">
        <v>298</v>
      </c>
      <c r="I2348" t="s">
        <v>160</v>
      </c>
      <c r="J2348">
        <v>6</v>
      </c>
      <c r="K2348">
        <v>1</v>
      </c>
      <c r="L2348">
        <v>372</v>
      </c>
      <c r="M2348">
        <v>345.96</v>
      </c>
      <c r="N2348">
        <v>398.04</v>
      </c>
      <c r="P2348">
        <v>474</v>
      </c>
      <c r="Q2348">
        <v>422</v>
      </c>
      <c r="U2348">
        <v>397</v>
      </c>
      <c r="V2348">
        <v>345</v>
      </c>
      <c r="Y2348">
        <v>145</v>
      </c>
      <c r="AM2348">
        <v>448</v>
      </c>
      <c r="AN2348">
        <v>371</v>
      </c>
      <c r="AP2348">
        <v>169</v>
      </c>
      <c r="AQ2348">
        <v>128</v>
      </c>
      <c r="AR2348">
        <v>4.1379310344827589</v>
      </c>
      <c r="AS2348">
        <v>4.1379310344827589</v>
      </c>
      <c r="AV2348">
        <v>1086</v>
      </c>
      <c r="AW2348">
        <v>3</v>
      </c>
      <c r="AX2348">
        <v>2</v>
      </c>
      <c r="AY2348">
        <v>1</v>
      </c>
      <c r="BG2348">
        <v>0</v>
      </c>
      <c r="BH2348">
        <v>1086</v>
      </c>
      <c r="BV2348">
        <v>0</v>
      </c>
      <c r="BW2348"/>
      <c r="CG2348">
        <v>0</v>
      </c>
      <c r="CH2348">
        <v>0</v>
      </c>
      <c r="CI2348"/>
      <c r="CJ2348">
        <v>1.4999999999999999E-2</v>
      </c>
      <c r="CQ2348" t="s">
        <v>165</v>
      </c>
      <c r="CR2348" t="s">
        <v>165</v>
      </c>
      <c r="CS2348">
        <v>0</v>
      </c>
    </row>
    <row r="2349" spans="1:97" x14ac:dyDescent="0.2">
      <c r="A2349">
        <v>2022</v>
      </c>
      <c r="B2349">
        <v>4</v>
      </c>
      <c r="C2349" s="262">
        <v>44667</v>
      </c>
      <c r="D2349">
        <v>372</v>
      </c>
      <c r="E2349">
        <v>646</v>
      </c>
      <c r="F2349">
        <v>46</v>
      </c>
      <c r="G2349" t="s">
        <v>244</v>
      </c>
      <c r="H2349" t="s">
        <v>245</v>
      </c>
      <c r="I2349" t="s">
        <v>201</v>
      </c>
      <c r="J2349">
        <v>2</v>
      </c>
      <c r="K2349">
        <v>2</v>
      </c>
      <c r="L2349">
        <v>212</v>
      </c>
      <c r="M2349">
        <v>197.16</v>
      </c>
      <c r="N2349">
        <v>226.84</v>
      </c>
      <c r="AC2349">
        <v>350</v>
      </c>
      <c r="AD2349">
        <v>343</v>
      </c>
      <c r="AE2349">
        <v>370</v>
      </c>
      <c r="AH2349">
        <v>213</v>
      </c>
      <c r="AI2349">
        <v>205</v>
      </c>
      <c r="AJ2349">
        <v>225</v>
      </c>
      <c r="AM2349">
        <v>354.33333333333331</v>
      </c>
      <c r="AN2349">
        <v>214.33333333333329</v>
      </c>
      <c r="AP2349">
        <v>37</v>
      </c>
      <c r="AQ2349">
        <v>150</v>
      </c>
      <c r="AR2349"/>
      <c r="AS2349"/>
      <c r="AV2349">
        <v>280</v>
      </c>
      <c r="BG2349">
        <v>0</v>
      </c>
      <c r="BH2349">
        <v>280</v>
      </c>
      <c r="BN2349">
        <v>6</v>
      </c>
      <c r="BV2349">
        <v>0</v>
      </c>
      <c r="BW2349"/>
      <c r="CG2349">
        <v>0</v>
      </c>
      <c r="CH2349">
        <v>0</v>
      </c>
      <c r="CI2349"/>
      <c r="CJ2349">
        <v>0.02</v>
      </c>
      <c r="CQ2349" t="s">
        <v>169</v>
      </c>
      <c r="CR2349" t="s">
        <v>238</v>
      </c>
      <c r="CS2349">
        <v>0</v>
      </c>
    </row>
    <row r="2350" spans="1:97" x14ac:dyDescent="0.2">
      <c r="A2350">
        <v>2022</v>
      </c>
      <c r="B2350">
        <v>4</v>
      </c>
      <c r="C2350" s="262">
        <v>44667</v>
      </c>
      <c r="D2350">
        <v>372</v>
      </c>
      <c r="E2350">
        <v>647</v>
      </c>
      <c r="F2350">
        <v>46</v>
      </c>
      <c r="G2350" t="s">
        <v>236</v>
      </c>
      <c r="H2350" t="s">
        <v>237</v>
      </c>
      <c r="I2350" t="s">
        <v>201</v>
      </c>
      <c r="J2350">
        <v>2</v>
      </c>
      <c r="K2350">
        <v>2</v>
      </c>
      <c r="L2350">
        <v>212</v>
      </c>
      <c r="M2350">
        <v>197.16</v>
      </c>
      <c r="N2350">
        <v>226.84</v>
      </c>
      <c r="AC2350">
        <v>358</v>
      </c>
      <c r="AD2350">
        <v>350</v>
      </c>
      <c r="AE2350">
        <v>366</v>
      </c>
      <c r="AH2350">
        <v>215</v>
      </c>
      <c r="AI2350">
        <v>209</v>
      </c>
      <c r="AJ2350">
        <v>222</v>
      </c>
      <c r="AK2350">
        <v>175</v>
      </c>
      <c r="AL2350">
        <v>172</v>
      </c>
      <c r="AM2350">
        <v>358</v>
      </c>
      <c r="AN2350">
        <v>215.33333333333329</v>
      </c>
      <c r="AP2350">
        <v>37</v>
      </c>
      <c r="AQ2350">
        <v>150</v>
      </c>
      <c r="AR2350">
        <v>10.40462427745665</v>
      </c>
      <c r="AS2350">
        <v>10.40462427745665</v>
      </c>
      <c r="AV2350">
        <v>280</v>
      </c>
      <c r="BG2350">
        <v>0</v>
      </c>
      <c r="BH2350">
        <v>280</v>
      </c>
      <c r="BN2350">
        <v>6</v>
      </c>
      <c r="BV2350">
        <v>0</v>
      </c>
      <c r="BW2350"/>
      <c r="CG2350">
        <v>0</v>
      </c>
      <c r="CH2350">
        <v>0</v>
      </c>
      <c r="CI2350"/>
      <c r="CJ2350">
        <v>0.02</v>
      </c>
      <c r="CQ2350" t="s">
        <v>169</v>
      </c>
      <c r="CR2350" t="s">
        <v>238</v>
      </c>
      <c r="CS2350">
        <v>0</v>
      </c>
    </row>
    <row r="2351" spans="1:97" x14ac:dyDescent="0.2">
      <c r="A2351">
        <v>2022</v>
      </c>
      <c r="B2351">
        <v>4</v>
      </c>
      <c r="C2351" s="262">
        <v>44667</v>
      </c>
      <c r="D2351">
        <v>433</v>
      </c>
      <c r="E2351">
        <v>452</v>
      </c>
      <c r="F2351">
        <v>46</v>
      </c>
      <c r="G2351" t="s">
        <v>474</v>
      </c>
      <c r="H2351" t="s">
        <v>475</v>
      </c>
      <c r="I2351" t="s">
        <v>201</v>
      </c>
      <c r="J2351">
        <v>4</v>
      </c>
      <c r="K2351">
        <v>2</v>
      </c>
      <c r="L2351">
        <v>270</v>
      </c>
      <c r="M2351">
        <v>251.1</v>
      </c>
      <c r="N2351">
        <v>288.89999999999998</v>
      </c>
      <c r="P2351">
        <v>305</v>
      </c>
      <c r="U2351">
        <v>260</v>
      </c>
      <c r="AM2351">
        <v>305</v>
      </c>
      <c r="AN2351">
        <v>260</v>
      </c>
      <c r="AP2351">
        <v>96</v>
      </c>
      <c r="AQ2351">
        <v>150</v>
      </c>
      <c r="AR2351"/>
      <c r="AS2351"/>
      <c r="AV2351">
        <v>400</v>
      </c>
      <c r="AW2351">
        <v>1</v>
      </c>
      <c r="AX2351">
        <v>2</v>
      </c>
      <c r="BG2351">
        <v>0</v>
      </c>
      <c r="BH2351">
        <v>400</v>
      </c>
      <c r="BK2351">
        <v>240</v>
      </c>
      <c r="BV2351">
        <v>0</v>
      </c>
      <c r="BW2351">
        <v>240</v>
      </c>
      <c r="CG2351">
        <v>0</v>
      </c>
      <c r="CH2351">
        <v>0</v>
      </c>
      <c r="CI2351">
        <v>640</v>
      </c>
      <c r="CJ2351">
        <v>0.02</v>
      </c>
      <c r="CQ2351" t="s">
        <v>169</v>
      </c>
      <c r="CR2351" t="s">
        <v>170</v>
      </c>
      <c r="CS2351">
        <v>0</v>
      </c>
    </row>
    <row r="2352" spans="1:97" x14ac:dyDescent="0.2">
      <c r="A2352">
        <v>2022</v>
      </c>
      <c r="B2352">
        <v>4</v>
      </c>
      <c r="C2352" s="262">
        <v>44667</v>
      </c>
      <c r="D2352">
        <v>433</v>
      </c>
      <c r="E2352">
        <v>453</v>
      </c>
      <c r="F2352">
        <v>46</v>
      </c>
      <c r="G2352" t="s">
        <v>472</v>
      </c>
      <c r="H2352" t="s">
        <v>473</v>
      </c>
      <c r="I2352" t="s">
        <v>201</v>
      </c>
      <c r="J2352">
        <v>4</v>
      </c>
      <c r="K2352">
        <v>2</v>
      </c>
      <c r="L2352">
        <v>175</v>
      </c>
      <c r="M2352">
        <v>162.75</v>
      </c>
      <c r="N2352">
        <v>187.25</v>
      </c>
      <c r="P2352">
        <v>209</v>
      </c>
      <c r="U2352">
        <v>175</v>
      </c>
      <c r="AM2352">
        <v>209</v>
      </c>
      <c r="AN2352">
        <v>175</v>
      </c>
      <c r="AP2352">
        <v>96</v>
      </c>
      <c r="AQ2352">
        <v>150</v>
      </c>
      <c r="AR2352"/>
      <c r="AS2352"/>
      <c r="AV2352">
        <v>400</v>
      </c>
      <c r="AW2352">
        <v>1</v>
      </c>
      <c r="AX2352">
        <v>1</v>
      </c>
      <c r="AY2352">
        <v>1</v>
      </c>
      <c r="AZ2352">
        <v>1</v>
      </c>
      <c r="BG2352">
        <v>0</v>
      </c>
      <c r="BH2352">
        <v>400</v>
      </c>
      <c r="BK2352">
        <v>240</v>
      </c>
      <c r="BV2352">
        <v>0</v>
      </c>
      <c r="BW2352">
        <v>240</v>
      </c>
      <c r="CG2352">
        <v>0</v>
      </c>
      <c r="CH2352">
        <v>0</v>
      </c>
      <c r="CI2352">
        <v>640</v>
      </c>
      <c r="CJ2352">
        <v>0.02</v>
      </c>
      <c r="CQ2352" t="s">
        <v>169</v>
      </c>
      <c r="CR2352" t="s">
        <v>170</v>
      </c>
      <c r="CS2352">
        <v>0</v>
      </c>
    </row>
    <row r="2353" spans="1:97" x14ac:dyDescent="0.2">
      <c r="A2353">
        <v>2022</v>
      </c>
      <c r="B2353">
        <v>4</v>
      </c>
      <c r="C2353" s="262">
        <v>44667</v>
      </c>
      <c r="D2353">
        <v>433</v>
      </c>
      <c r="E2353">
        <v>453</v>
      </c>
      <c r="F2353">
        <v>48</v>
      </c>
      <c r="G2353" t="s">
        <v>472</v>
      </c>
      <c r="H2353" t="s">
        <v>473</v>
      </c>
      <c r="I2353" t="s">
        <v>201</v>
      </c>
      <c r="J2353">
        <v>4</v>
      </c>
      <c r="K2353">
        <v>2</v>
      </c>
      <c r="L2353">
        <v>175</v>
      </c>
      <c r="M2353">
        <v>162.75</v>
      </c>
      <c r="N2353">
        <v>187.25</v>
      </c>
      <c r="Y2353">
        <v>139</v>
      </c>
      <c r="AM2353"/>
      <c r="AN2353"/>
      <c r="AP2353">
        <v>96</v>
      </c>
      <c r="AQ2353">
        <v>150</v>
      </c>
      <c r="AR2353">
        <v>6.4748201438848918</v>
      </c>
      <c r="AS2353">
        <v>6.4748201438848918</v>
      </c>
      <c r="BG2353">
        <v>0</v>
      </c>
      <c r="BH2353"/>
      <c r="BV2353">
        <v>0</v>
      </c>
      <c r="BW2353"/>
      <c r="CG2353">
        <v>0</v>
      </c>
      <c r="CH2353">
        <v>0</v>
      </c>
      <c r="CI2353"/>
      <c r="CJ2353">
        <v>0.02</v>
      </c>
      <c r="CQ2353" t="s">
        <v>169</v>
      </c>
      <c r="CR2353" t="s">
        <v>170</v>
      </c>
      <c r="CS2353">
        <v>0</v>
      </c>
    </row>
    <row r="2354" spans="1:97" x14ac:dyDescent="0.2">
      <c r="A2354">
        <v>2022</v>
      </c>
      <c r="B2354">
        <v>4</v>
      </c>
      <c r="C2354" s="262">
        <v>44667</v>
      </c>
      <c r="D2354">
        <v>529</v>
      </c>
      <c r="E2354">
        <v>937</v>
      </c>
      <c r="F2354"/>
      <c r="G2354" t="s">
        <v>468</v>
      </c>
      <c r="H2354" t="s">
        <v>469</v>
      </c>
      <c r="I2354" t="s">
        <v>160</v>
      </c>
      <c r="J2354">
        <v>1</v>
      </c>
      <c r="K2354">
        <v>4</v>
      </c>
      <c r="L2354">
        <v>1586</v>
      </c>
      <c r="M2354">
        <v>1492.4</v>
      </c>
      <c r="N2354">
        <v>1698.6</v>
      </c>
      <c r="Q2354">
        <v>1614</v>
      </c>
      <c r="R2354">
        <v>1512</v>
      </c>
      <c r="S2354">
        <v>1505</v>
      </c>
      <c r="V2354">
        <v>1329</v>
      </c>
      <c r="W2354">
        <v>1276</v>
      </c>
      <c r="X2354">
        <v>1251</v>
      </c>
      <c r="AA2354">
        <v>1550</v>
      </c>
      <c r="AC2354">
        <v>1690</v>
      </c>
      <c r="AF2354">
        <v>1348</v>
      </c>
      <c r="AH2354">
        <v>1383</v>
      </c>
      <c r="AM2354">
        <v>1574.2</v>
      </c>
      <c r="AN2354">
        <v>1317.4</v>
      </c>
      <c r="AP2354">
        <v>20</v>
      </c>
      <c r="AQ2354">
        <v>180</v>
      </c>
      <c r="AR2354"/>
      <c r="AS2354"/>
      <c r="BG2354">
        <v>0</v>
      </c>
      <c r="BH2354"/>
      <c r="BV2354">
        <v>0</v>
      </c>
      <c r="BW2354"/>
      <c r="CG2354">
        <v>0</v>
      </c>
      <c r="CH2354">
        <v>0</v>
      </c>
      <c r="CI2354"/>
      <c r="CQ2354" t="s">
        <v>174</v>
      </c>
      <c r="CS2354">
        <v>0</v>
      </c>
    </row>
    <row r="2355" spans="1:97" x14ac:dyDescent="0.2">
      <c r="A2355">
        <v>2022</v>
      </c>
      <c r="B2355">
        <v>4</v>
      </c>
      <c r="C2355" s="262">
        <v>44667</v>
      </c>
      <c r="D2355">
        <v>529</v>
      </c>
      <c r="E2355">
        <v>946</v>
      </c>
      <c r="F2355"/>
      <c r="G2355" t="s">
        <v>470</v>
      </c>
      <c r="H2355" t="s">
        <v>471</v>
      </c>
      <c r="I2355" t="s">
        <v>160</v>
      </c>
      <c r="J2355">
        <v>1</v>
      </c>
      <c r="K2355">
        <v>4</v>
      </c>
      <c r="L2355">
        <v>336</v>
      </c>
      <c r="M2355">
        <v>316.2</v>
      </c>
      <c r="N2355">
        <v>359.9</v>
      </c>
      <c r="Q2355">
        <v>480</v>
      </c>
      <c r="R2355">
        <v>387</v>
      </c>
      <c r="S2355">
        <v>397</v>
      </c>
      <c r="V2355">
        <v>344</v>
      </c>
      <c r="W2355">
        <v>347</v>
      </c>
      <c r="X2355">
        <v>342</v>
      </c>
      <c r="AA2355">
        <v>398</v>
      </c>
      <c r="AC2355">
        <v>408</v>
      </c>
      <c r="AF2355">
        <v>357</v>
      </c>
      <c r="AH2355">
        <v>363</v>
      </c>
      <c r="AM2355">
        <v>414</v>
      </c>
      <c r="AN2355">
        <v>350.6</v>
      </c>
      <c r="AP2355">
        <v>20</v>
      </c>
      <c r="AQ2355">
        <v>180</v>
      </c>
      <c r="AR2355"/>
      <c r="AS2355"/>
      <c r="BG2355">
        <v>0</v>
      </c>
      <c r="BH2355"/>
      <c r="BV2355">
        <v>0</v>
      </c>
      <c r="BW2355"/>
      <c r="CG2355">
        <v>0</v>
      </c>
      <c r="CH2355">
        <v>0</v>
      </c>
      <c r="CI2355"/>
      <c r="CQ2355" t="s">
        <v>174</v>
      </c>
      <c r="CS2355">
        <v>0</v>
      </c>
    </row>
    <row r="2356" spans="1:97" x14ac:dyDescent="0.2">
      <c r="A2356">
        <v>2022</v>
      </c>
      <c r="B2356">
        <v>4</v>
      </c>
      <c r="C2356" s="262">
        <v>44668</v>
      </c>
      <c r="D2356">
        <v>384</v>
      </c>
      <c r="E2356">
        <v>556</v>
      </c>
      <c r="F2356">
        <v>2</v>
      </c>
      <c r="G2356" t="s">
        <v>187</v>
      </c>
      <c r="H2356" t="s">
        <v>188</v>
      </c>
      <c r="I2356" t="s">
        <v>160</v>
      </c>
      <c r="J2356">
        <v>1</v>
      </c>
      <c r="K2356">
        <v>6</v>
      </c>
      <c r="L2356">
        <v>1066</v>
      </c>
      <c r="M2356">
        <v>1003.106</v>
      </c>
      <c r="N2356">
        <v>1141.6859999999999</v>
      </c>
      <c r="O2356">
        <v>1534</v>
      </c>
      <c r="P2356">
        <v>1550</v>
      </c>
      <c r="Q2356">
        <v>1558</v>
      </c>
      <c r="R2356">
        <v>1676</v>
      </c>
      <c r="T2356">
        <v>1311</v>
      </c>
      <c r="U2356">
        <v>1325</v>
      </c>
      <c r="V2356">
        <v>1326</v>
      </c>
      <c r="W2356">
        <v>1264</v>
      </c>
      <c r="AA2356">
        <v>1570</v>
      </c>
      <c r="AC2356">
        <v>1579</v>
      </c>
      <c r="AD2356">
        <v>1592</v>
      </c>
      <c r="AE2356">
        <v>1580</v>
      </c>
      <c r="AF2356">
        <v>1341</v>
      </c>
      <c r="AH2356">
        <v>1288</v>
      </c>
      <c r="AI2356">
        <v>1307</v>
      </c>
      <c r="AJ2356">
        <v>1297</v>
      </c>
      <c r="AM2356">
        <v>1579.875</v>
      </c>
      <c r="AN2356">
        <v>1307.375</v>
      </c>
      <c r="AP2356">
        <v>21</v>
      </c>
      <c r="AQ2356">
        <v>180</v>
      </c>
      <c r="AR2356"/>
      <c r="AS2356"/>
      <c r="AV2356">
        <v>168</v>
      </c>
      <c r="AW2356">
        <v>5</v>
      </c>
      <c r="AX2356">
        <v>10</v>
      </c>
      <c r="AY2356">
        <v>4</v>
      </c>
      <c r="BG2356">
        <v>0</v>
      </c>
      <c r="BH2356">
        <v>168</v>
      </c>
      <c r="BV2356">
        <v>0</v>
      </c>
      <c r="BW2356"/>
      <c r="CG2356">
        <v>0</v>
      </c>
      <c r="CH2356">
        <v>0</v>
      </c>
      <c r="CI2356"/>
      <c r="CJ2356">
        <v>1.4999999999999999E-2</v>
      </c>
      <c r="CQ2356" t="s">
        <v>174</v>
      </c>
      <c r="CR2356" t="s">
        <v>175</v>
      </c>
      <c r="CS2356">
        <v>0</v>
      </c>
    </row>
    <row r="2357" spans="1:97" x14ac:dyDescent="0.2">
      <c r="A2357">
        <v>2022</v>
      </c>
      <c r="B2357">
        <v>4</v>
      </c>
      <c r="C2357" s="262">
        <v>44668</v>
      </c>
      <c r="D2357">
        <v>384</v>
      </c>
      <c r="E2357">
        <v>557</v>
      </c>
      <c r="F2357">
        <v>2</v>
      </c>
      <c r="G2357" t="s">
        <v>189</v>
      </c>
      <c r="H2357" t="s">
        <v>190</v>
      </c>
      <c r="I2357" t="s">
        <v>160</v>
      </c>
      <c r="J2357">
        <v>1</v>
      </c>
      <c r="K2357">
        <v>6</v>
      </c>
      <c r="L2357">
        <v>182</v>
      </c>
      <c r="M2357">
        <v>171.262</v>
      </c>
      <c r="N2357">
        <v>194.922</v>
      </c>
      <c r="AM2357"/>
      <c r="AN2357"/>
      <c r="AP2357">
        <v>21</v>
      </c>
      <c r="AQ2357">
        <v>180</v>
      </c>
      <c r="AR2357"/>
      <c r="AS2357"/>
      <c r="BG2357">
        <v>0</v>
      </c>
      <c r="BH2357"/>
      <c r="BK2357">
        <v>312</v>
      </c>
      <c r="BL2357">
        <v>5</v>
      </c>
      <c r="BM2357">
        <v>6</v>
      </c>
      <c r="BN2357">
        <v>4</v>
      </c>
      <c r="BV2357">
        <v>0</v>
      </c>
      <c r="BW2357">
        <v>312</v>
      </c>
      <c r="CG2357">
        <v>0</v>
      </c>
      <c r="CH2357">
        <v>0</v>
      </c>
      <c r="CI2357"/>
      <c r="CJ2357">
        <v>1.4999999999999999E-2</v>
      </c>
      <c r="CQ2357" t="s">
        <v>174</v>
      </c>
      <c r="CR2357" t="s">
        <v>175</v>
      </c>
      <c r="CS2357">
        <v>0</v>
      </c>
    </row>
    <row r="2358" spans="1:97" x14ac:dyDescent="0.2">
      <c r="A2358">
        <v>2022</v>
      </c>
      <c r="B2358">
        <v>4</v>
      </c>
      <c r="C2358" s="262">
        <v>44668</v>
      </c>
      <c r="D2358">
        <v>421</v>
      </c>
      <c r="E2358">
        <v>673</v>
      </c>
      <c r="F2358">
        <v>2</v>
      </c>
      <c r="G2358" t="s">
        <v>313</v>
      </c>
      <c r="H2358" t="s">
        <v>314</v>
      </c>
      <c r="I2358" t="s">
        <v>160</v>
      </c>
      <c r="J2358">
        <v>1</v>
      </c>
      <c r="K2358">
        <v>4</v>
      </c>
      <c r="L2358">
        <v>61.6</v>
      </c>
      <c r="M2358">
        <v>57.965600000000002</v>
      </c>
      <c r="N2358">
        <v>65.973600000000005</v>
      </c>
      <c r="AK2358">
        <v>173</v>
      </c>
      <c r="AL2358">
        <v>172</v>
      </c>
      <c r="AM2358"/>
      <c r="AN2358"/>
      <c r="AP2358">
        <v>18</v>
      </c>
      <c r="AQ2358">
        <v>200</v>
      </c>
      <c r="AR2358">
        <v>20.93023255813954</v>
      </c>
      <c r="AS2358">
        <v>20.93023255813954</v>
      </c>
      <c r="BG2358">
        <v>0</v>
      </c>
      <c r="BH2358"/>
      <c r="BV2358">
        <v>0</v>
      </c>
      <c r="BW2358"/>
      <c r="CG2358">
        <v>0</v>
      </c>
      <c r="CH2358">
        <v>0</v>
      </c>
      <c r="CI2358"/>
      <c r="CJ2358">
        <v>1.4999999999999999E-2</v>
      </c>
      <c r="CQ2358" t="s">
        <v>174</v>
      </c>
      <c r="CR2358" t="s">
        <v>175</v>
      </c>
      <c r="CS2358">
        <v>0</v>
      </c>
    </row>
    <row r="2359" spans="1:97" x14ac:dyDescent="0.2">
      <c r="A2359">
        <v>2022</v>
      </c>
      <c r="B2359">
        <v>4</v>
      </c>
      <c r="C2359" s="262">
        <v>44668</v>
      </c>
      <c r="D2359">
        <v>47</v>
      </c>
      <c r="E2359">
        <v>122</v>
      </c>
      <c r="F2359">
        <v>3</v>
      </c>
      <c r="G2359" t="s">
        <v>224</v>
      </c>
      <c r="H2359" t="s">
        <v>225</v>
      </c>
      <c r="I2359" t="s">
        <v>221</v>
      </c>
      <c r="J2359">
        <v>2</v>
      </c>
      <c r="K2359">
        <v>1</v>
      </c>
      <c r="L2359">
        <v>280</v>
      </c>
      <c r="M2359">
        <v>267.39999999999998</v>
      </c>
      <c r="N2359">
        <v>292.60000000000002</v>
      </c>
      <c r="O2359">
        <v>374</v>
      </c>
      <c r="P2359">
        <v>365</v>
      </c>
      <c r="Q2359">
        <v>375</v>
      </c>
      <c r="T2359">
        <v>308</v>
      </c>
      <c r="U2359">
        <v>306</v>
      </c>
      <c r="V2359">
        <v>303</v>
      </c>
      <c r="Y2359">
        <v>100</v>
      </c>
      <c r="AA2359">
        <v>450</v>
      </c>
      <c r="AC2359">
        <v>455</v>
      </c>
      <c r="AD2359">
        <v>395</v>
      </c>
      <c r="AE2359">
        <v>388</v>
      </c>
      <c r="AF2359">
        <v>315</v>
      </c>
      <c r="AH2359">
        <v>288</v>
      </c>
      <c r="AI2359">
        <v>279</v>
      </c>
      <c r="AJ2359">
        <v>275</v>
      </c>
      <c r="AK2359">
        <v>158</v>
      </c>
      <c r="AL2359">
        <v>155</v>
      </c>
      <c r="AM2359">
        <v>400.28571428571428</v>
      </c>
      <c r="AN2359">
        <v>296.28571428571428</v>
      </c>
      <c r="AP2359">
        <v>64</v>
      </c>
      <c r="AQ2359">
        <v>113</v>
      </c>
      <c r="AR2359">
        <v>13.13868613138686</v>
      </c>
      <c r="AS2359">
        <v>13.13868613138686</v>
      </c>
      <c r="AV2359">
        <v>200</v>
      </c>
      <c r="AW2359">
        <v>3</v>
      </c>
      <c r="AX2359">
        <v>5</v>
      </c>
      <c r="AY2359">
        <v>4</v>
      </c>
      <c r="BG2359">
        <v>0</v>
      </c>
      <c r="BH2359">
        <v>200</v>
      </c>
      <c r="BK2359">
        <v>500</v>
      </c>
      <c r="BL2359">
        <v>3</v>
      </c>
      <c r="BM2359">
        <v>2</v>
      </c>
      <c r="BN2359">
        <v>6</v>
      </c>
      <c r="BV2359">
        <v>0</v>
      </c>
      <c r="BW2359">
        <v>500</v>
      </c>
      <c r="BX2359">
        <v>6</v>
      </c>
      <c r="BY2359">
        <v>7</v>
      </c>
      <c r="BZ2359">
        <v>10</v>
      </c>
      <c r="CG2359">
        <v>0</v>
      </c>
      <c r="CH2359">
        <v>0</v>
      </c>
      <c r="CI2359">
        <v>700</v>
      </c>
      <c r="CJ2359">
        <v>1.4999999999999999E-2</v>
      </c>
      <c r="CQ2359" t="s">
        <v>174</v>
      </c>
      <c r="CR2359" t="s">
        <v>222</v>
      </c>
      <c r="CS2359">
        <v>0</v>
      </c>
    </row>
    <row r="2360" spans="1:97" x14ac:dyDescent="0.2">
      <c r="A2360">
        <v>2022</v>
      </c>
      <c r="B2360">
        <v>4</v>
      </c>
      <c r="C2360" s="262">
        <v>44668</v>
      </c>
      <c r="D2360">
        <v>421</v>
      </c>
      <c r="E2360">
        <v>667</v>
      </c>
      <c r="F2360">
        <v>3</v>
      </c>
      <c r="G2360" t="s">
        <v>311</v>
      </c>
      <c r="H2360" t="s">
        <v>312</v>
      </c>
      <c r="I2360" t="s">
        <v>160</v>
      </c>
      <c r="J2360">
        <v>1</v>
      </c>
      <c r="K2360">
        <v>4</v>
      </c>
      <c r="L2360">
        <v>1554</v>
      </c>
      <c r="M2360">
        <v>1462.3140000000001</v>
      </c>
      <c r="N2360">
        <v>1664.3340000000001</v>
      </c>
      <c r="Q2360">
        <v>1830</v>
      </c>
      <c r="R2360">
        <v>2268</v>
      </c>
      <c r="V2360">
        <v>1640</v>
      </c>
      <c r="W2360">
        <v>1615</v>
      </c>
      <c r="AC2360">
        <v>2533</v>
      </c>
      <c r="AD2360">
        <v>2000</v>
      </c>
      <c r="AE2360">
        <v>2024</v>
      </c>
      <c r="AH2360">
        <v>1626</v>
      </c>
      <c r="AI2360">
        <v>1601</v>
      </c>
      <c r="AJ2360">
        <v>1644</v>
      </c>
      <c r="AM2360">
        <v>2131</v>
      </c>
      <c r="AN2360">
        <v>1625.2</v>
      </c>
      <c r="AP2360">
        <v>18</v>
      </c>
      <c r="AQ2360">
        <v>200</v>
      </c>
      <c r="AR2360"/>
      <c r="AS2360"/>
      <c r="AW2360">
        <v>3</v>
      </c>
      <c r="AX2360">
        <v>4</v>
      </c>
      <c r="AY2360">
        <v>8</v>
      </c>
      <c r="BG2360">
        <v>0</v>
      </c>
      <c r="BH2360"/>
      <c r="BL2360">
        <v>14</v>
      </c>
      <c r="BM2360">
        <v>8</v>
      </c>
      <c r="BN2360">
        <v>6</v>
      </c>
      <c r="BV2360">
        <v>0</v>
      </c>
      <c r="BW2360"/>
      <c r="BX2360">
        <v>4</v>
      </c>
      <c r="BY2360">
        <v>3</v>
      </c>
      <c r="BZ2360">
        <v>3</v>
      </c>
      <c r="CG2360">
        <v>0</v>
      </c>
      <c r="CH2360">
        <v>0</v>
      </c>
      <c r="CI2360"/>
      <c r="CJ2360">
        <v>1.4999999999999999E-2</v>
      </c>
      <c r="CQ2360" t="s">
        <v>174</v>
      </c>
      <c r="CR2360" t="s">
        <v>175</v>
      </c>
      <c r="CS2360">
        <v>0</v>
      </c>
    </row>
    <row r="2361" spans="1:97" x14ac:dyDescent="0.2">
      <c r="A2361">
        <v>2022</v>
      </c>
      <c r="B2361">
        <v>4</v>
      </c>
      <c r="C2361" s="262">
        <v>44668</v>
      </c>
      <c r="D2361">
        <v>421</v>
      </c>
      <c r="E2361">
        <v>673</v>
      </c>
      <c r="F2361">
        <v>3</v>
      </c>
      <c r="G2361" t="s">
        <v>313</v>
      </c>
      <c r="H2361" t="s">
        <v>314</v>
      </c>
      <c r="I2361" t="s">
        <v>160</v>
      </c>
      <c r="J2361">
        <v>1</v>
      </c>
      <c r="K2361">
        <v>4</v>
      </c>
      <c r="L2361">
        <v>61.6</v>
      </c>
      <c r="M2361">
        <v>57.965600000000002</v>
      </c>
      <c r="N2361">
        <v>65.973600000000005</v>
      </c>
      <c r="Q2361">
        <v>71</v>
      </c>
      <c r="R2361">
        <v>80</v>
      </c>
      <c r="V2361">
        <v>61</v>
      </c>
      <c r="W2361">
        <v>65</v>
      </c>
      <c r="AC2361">
        <v>80</v>
      </c>
      <c r="AD2361">
        <v>85</v>
      </c>
      <c r="AE2361">
        <v>90</v>
      </c>
      <c r="AH2361">
        <v>65</v>
      </c>
      <c r="AI2361">
        <v>63</v>
      </c>
      <c r="AJ2361">
        <v>65</v>
      </c>
      <c r="AM2361">
        <v>81.2</v>
      </c>
      <c r="AN2361">
        <v>63.8</v>
      </c>
      <c r="AP2361">
        <v>18</v>
      </c>
      <c r="AQ2361">
        <v>200</v>
      </c>
      <c r="AR2361"/>
      <c r="AS2361"/>
      <c r="BG2361">
        <v>0</v>
      </c>
      <c r="BH2361"/>
      <c r="BV2361">
        <v>0</v>
      </c>
      <c r="BW2361"/>
      <c r="CG2361">
        <v>0</v>
      </c>
      <c r="CH2361">
        <v>0</v>
      </c>
      <c r="CI2361"/>
      <c r="CJ2361">
        <v>1.4999999999999999E-2</v>
      </c>
      <c r="CQ2361" t="s">
        <v>174</v>
      </c>
      <c r="CR2361" t="s">
        <v>175</v>
      </c>
      <c r="CS2361">
        <v>0</v>
      </c>
    </row>
    <row r="2362" spans="1:97" x14ac:dyDescent="0.2">
      <c r="A2362">
        <v>2022</v>
      </c>
      <c r="B2362">
        <v>4</v>
      </c>
      <c r="C2362" s="262">
        <v>44668</v>
      </c>
      <c r="D2362">
        <v>18</v>
      </c>
      <c r="E2362">
        <v>49</v>
      </c>
      <c r="F2362">
        <v>4</v>
      </c>
      <c r="G2362" t="s">
        <v>291</v>
      </c>
      <c r="H2362" t="s">
        <v>292</v>
      </c>
      <c r="I2362" t="s">
        <v>221</v>
      </c>
      <c r="J2362">
        <v>2</v>
      </c>
      <c r="K2362">
        <v>3</v>
      </c>
      <c r="L2362">
        <v>100</v>
      </c>
      <c r="M2362">
        <v>95.5</v>
      </c>
      <c r="N2362">
        <v>104.5</v>
      </c>
      <c r="O2362">
        <v>114</v>
      </c>
      <c r="P2362">
        <v>116</v>
      </c>
      <c r="Q2362">
        <v>114</v>
      </c>
      <c r="R2362">
        <v>113</v>
      </c>
      <c r="T2362">
        <v>98</v>
      </c>
      <c r="U2362">
        <v>99</v>
      </c>
      <c r="V2362">
        <v>98</v>
      </c>
      <c r="W2362">
        <v>100</v>
      </c>
      <c r="AA2362">
        <v>141</v>
      </c>
      <c r="AC2362">
        <v>139</v>
      </c>
      <c r="AD2362">
        <v>145</v>
      </c>
      <c r="AE2362">
        <v>125</v>
      </c>
      <c r="AF2362">
        <v>108</v>
      </c>
      <c r="AH2362">
        <v>108</v>
      </c>
      <c r="AI2362">
        <v>111</v>
      </c>
      <c r="AJ2362">
        <v>99</v>
      </c>
      <c r="AM2362">
        <v>125.875</v>
      </c>
      <c r="AN2362">
        <v>102.625</v>
      </c>
      <c r="AP2362">
        <v>101</v>
      </c>
      <c r="AQ2362">
        <v>107</v>
      </c>
      <c r="AR2362"/>
      <c r="AS2362"/>
      <c r="AV2362">
        <v>168</v>
      </c>
      <c r="AW2362">
        <v>1</v>
      </c>
      <c r="AX2362">
        <v>2</v>
      </c>
      <c r="AY2362">
        <v>5</v>
      </c>
      <c r="BG2362">
        <v>0</v>
      </c>
      <c r="BH2362">
        <v>168</v>
      </c>
      <c r="BK2362">
        <v>1260</v>
      </c>
      <c r="BL2362">
        <v>5</v>
      </c>
      <c r="BM2362">
        <v>4</v>
      </c>
      <c r="BV2362">
        <v>0</v>
      </c>
      <c r="BW2362">
        <v>1260</v>
      </c>
      <c r="BX2362">
        <v>2</v>
      </c>
      <c r="BY2362">
        <v>2</v>
      </c>
      <c r="CG2362">
        <v>0</v>
      </c>
      <c r="CH2362">
        <v>0</v>
      </c>
      <c r="CI2362">
        <v>1428</v>
      </c>
      <c r="CJ2362">
        <v>1.4999999999999999E-2</v>
      </c>
      <c r="CQ2362" t="s">
        <v>174</v>
      </c>
      <c r="CR2362" t="s">
        <v>222</v>
      </c>
      <c r="CS2362">
        <v>0</v>
      </c>
    </row>
    <row r="2363" spans="1:97" x14ac:dyDescent="0.2">
      <c r="A2363">
        <v>2022</v>
      </c>
      <c r="B2363">
        <v>4</v>
      </c>
      <c r="C2363" s="262">
        <v>44668</v>
      </c>
      <c r="D2363">
        <v>18</v>
      </c>
      <c r="E2363">
        <v>50</v>
      </c>
      <c r="F2363">
        <v>4</v>
      </c>
      <c r="G2363" t="s">
        <v>294</v>
      </c>
      <c r="H2363" t="s">
        <v>295</v>
      </c>
      <c r="I2363" t="s">
        <v>221</v>
      </c>
      <c r="J2363">
        <v>2</v>
      </c>
      <c r="K2363">
        <v>3</v>
      </c>
      <c r="L2363">
        <v>54</v>
      </c>
      <c r="M2363">
        <v>51.57</v>
      </c>
      <c r="N2363">
        <v>56.43</v>
      </c>
      <c r="O2363">
        <v>67</v>
      </c>
      <c r="P2363">
        <v>69</v>
      </c>
      <c r="Q2363">
        <v>68</v>
      </c>
      <c r="R2363">
        <v>74</v>
      </c>
      <c r="T2363">
        <v>53</v>
      </c>
      <c r="U2363">
        <v>54</v>
      </c>
      <c r="V2363">
        <v>52</v>
      </c>
      <c r="W2363">
        <v>55</v>
      </c>
      <c r="AA2363">
        <v>72</v>
      </c>
      <c r="AC2363">
        <v>75</v>
      </c>
      <c r="AD2363">
        <v>69</v>
      </c>
      <c r="AE2363">
        <v>73</v>
      </c>
      <c r="AF2363">
        <v>57</v>
      </c>
      <c r="AH2363">
        <v>58</v>
      </c>
      <c r="AI2363">
        <v>55</v>
      </c>
      <c r="AJ2363">
        <v>55</v>
      </c>
      <c r="AM2363">
        <v>70.875</v>
      </c>
      <c r="AN2363">
        <v>54.875</v>
      </c>
      <c r="AP2363">
        <v>101</v>
      </c>
      <c r="AQ2363">
        <v>107</v>
      </c>
      <c r="AR2363"/>
      <c r="AS2363"/>
      <c r="AV2363">
        <v>168</v>
      </c>
      <c r="AW2363">
        <v>2</v>
      </c>
      <c r="AX2363">
        <v>3</v>
      </c>
      <c r="AY2363">
        <v>4</v>
      </c>
      <c r="BG2363">
        <v>0</v>
      </c>
      <c r="BH2363">
        <v>168</v>
      </c>
      <c r="BK2363">
        <v>1260</v>
      </c>
      <c r="BL2363">
        <v>6</v>
      </c>
      <c r="BM2363">
        <v>5</v>
      </c>
      <c r="BV2363">
        <v>0</v>
      </c>
      <c r="BW2363">
        <v>1260</v>
      </c>
      <c r="BX2363">
        <v>2</v>
      </c>
      <c r="BY2363">
        <v>2</v>
      </c>
      <c r="CG2363">
        <v>0</v>
      </c>
      <c r="CH2363">
        <v>0</v>
      </c>
      <c r="CI2363">
        <v>1428</v>
      </c>
      <c r="CJ2363">
        <v>1.4999999999999999E-2</v>
      </c>
      <c r="CQ2363" t="s">
        <v>174</v>
      </c>
      <c r="CR2363" t="s">
        <v>222</v>
      </c>
      <c r="CS2363">
        <v>0</v>
      </c>
    </row>
    <row r="2364" spans="1:97" x14ac:dyDescent="0.2">
      <c r="A2364">
        <v>2022</v>
      </c>
      <c r="B2364">
        <v>4</v>
      </c>
      <c r="C2364" s="262">
        <v>44668</v>
      </c>
      <c r="D2364">
        <v>376</v>
      </c>
      <c r="E2364">
        <v>438</v>
      </c>
      <c r="F2364">
        <v>4</v>
      </c>
      <c r="G2364" t="s">
        <v>197</v>
      </c>
      <c r="H2364" t="s">
        <v>198</v>
      </c>
      <c r="I2364" t="s">
        <v>160</v>
      </c>
      <c r="J2364">
        <v>3</v>
      </c>
      <c r="K2364">
        <v>2</v>
      </c>
      <c r="L2364">
        <v>335</v>
      </c>
      <c r="M2364">
        <v>315.23500000000001</v>
      </c>
      <c r="N2364">
        <v>358.78500000000003</v>
      </c>
      <c r="Y2364">
        <v>154</v>
      </c>
      <c r="AM2364"/>
      <c r="AN2364"/>
      <c r="AP2364">
        <v>75</v>
      </c>
      <c r="AQ2364">
        <v>144</v>
      </c>
      <c r="AR2364">
        <v>7.7922077922077921</v>
      </c>
      <c r="AS2364">
        <v>7.7922077922077921</v>
      </c>
      <c r="AV2364">
        <v>576</v>
      </c>
      <c r="AW2364">
        <v>2</v>
      </c>
      <c r="AX2364">
        <v>6</v>
      </c>
      <c r="AY2364">
        <v>6</v>
      </c>
      <c r="BD2364">
        <v>3</v>
      </c>
      <c r="BG2364">
        <v>0</v>
      </c>
      <c r="BH2364">
        <v>576</v>
      </c>
      <c r="BK2364">
        <v>444</v>
      </c>
      <c r="BL2364">
        <v>3</v>
      </c>
      <c r="BM2364">
        <v>15</v>
      </c>
      <c r="BN2364">
        <v>4</v>
      </c>
      <c r="BV2364">
        <v>0</v>
      </c>
      <c r="BW2364">
        <v>444</v>
      </c>
      <c r="BX2364">
        <v>2</v>
      </c>
      <c r="BY2364">
        <v>10</v>
      </c>
      <c r="BZ2364">
        <v>5</v>
      </c>
      <c r="CG2364">
        <v>0</v>
      </c>
      <c r="CH2364">
        <v>0</v>
      </c>
      <c r="CI2364">
        <v>1020</v>
      </c>
      <c r="CJ2364">
        <v>1.4999999999999999E-2</v>
      </c>
      <c r="CQ2364" t="s">
        <v>174</v>
      </c>
      <c r="CR2364" t="s">
        <v>175</v>
      </c>
      <c r="CS2364">
        <v>0</v>
      </c>
    </row>
    <row r="2365" spans="1:97" x14ac:dyDescent="0.2">
      <c r="A2365">
        <v>2022</v>
      </c>
      <c r="B2365">
        <v>4</v>
      </c>
      <c r="C2365" s="262">
        <v>44668</v>
      </c>
      <c r="D2365">
        <v>376</v>
      </c>
      <c r="E2365">
        <v>438</v>
      </c>
      <c r="F2365">
        <v>5</v>
      </c>
      <c r="G2365" t="s">
        <v>197</v>
      </c>
      <c r="H2365" t="s">
        <v>198</v>
      </c>
      <c r="I2365" t="s">
        <v>160</v>
      </c>
      <c r="J2365">
        <v>3</v>
      </c>
      <c r="K2365">
        <v>2</v>
      </c>
      <c r="L2365">
        <v>335</v>
      </c>
      <c r="M2365">
        <v>315.23500000000001</v>
      </c>
      <c r="N2365">
        <v>358.78500000000003</v>
      </c>
      <c r="O2365">
        <v>428</v>
      </c>
      <c r="P2365">
        <v>437</v>
      </c>
      <c r="Q2365">
        <v>430</v>
      </c>
      <c r="R2365">
        <v>509</v>
      </c>
      <c r="T2365">
        <v>354</v>
      </c>
      <c r="U2365">
        <v>355</v>
      </c>
      <c r="V2365">
        <v>349</v>
      </c>
      <c r="W2365">
        <v>341</v>
      </c>
      <c r="AA2365">
        <v>480</v>
      </c>
      <c r="AC2365">
        <v>480</v>
      </c>
      <c r="AD2365">
        <v>495</v>
      </c>
      <c r="AE2365">
        <v>515</v>
      </c>
      <c r="AF2365">
        <v>362</v>
      </c>
      <c r="AH2365">
        <v>350</v>
      </c>
      <c r="AI2365">
        <v>355</v>
      </c>
      <c r="AJ2365">
        <v>356</v>
      </c>
      <c r="AM2365">
        <v>471.75</v>
      </c>
      <c r="AN2365">
        <v>352.75</v>
      </c>
      <c r="AP2365">
        <v>75</v>
      </c>
      <c r="AQ2365">
        <v>144</v>
      </c>
      <c r="AR2365"/>
      <c r="AS2365"/>
      <c r="BG2365">
        <v>0</v>
      </c>
      <c r="BH2365"/>
      <c r="BV2365">
        <v>0</v>
      </c>
      <c r="BW2365"/>
      <c r="CG2365">
        <v>0</v>
      </c>
      <c r="CH2365">
        <v>0</v>
      </c>
      <c r="CI2365"/>
      <c r="CJ2365">
        <v>1.4999999999999999E-2</v>
      </c>
      <c r="CQ2365" t="s">
        <v>174</v>
      </c>
      <c r="CR2365" t="s">
        <v>175</v>
      </c>
      <c r="CS2365">
        <v>0</v>
      </c>
    </row>
    <row r="2366" spans="1:97" x14ac:dyDescent="0.2">
      <c r="A2366">
        <v>2022</v>
      </c>
      <c r="B2366">
        <v>4</v>
      </c>
      <c r="C2366" s="262">
        <v>44668</v>
      </c>
      <c r="D2366">
        <v>384</v>
      </c>
      <c r="E2366">
        <v>557</v>
      </c>
      <c r="F2366">
        <v>5</v>
      </c>
      <c r="G2366" t="s">
        <v>189</v>
      </c>
      <c r="H2366" t="s">
        <v>190</v>
      </c>
      <c r="I2366" t="s">
        <v>160</v>
      </c>
      <c r="J2366">
        <v>1</v>
      </c>
      <c r="K2366">
        <v>6</v>
      </c>
      <c r="L2366">
        <v>182</v>
      </c>
      <c r="M2366">
        <v>171.262</v>
      </c>
      <c r="N2366">
        <v>194.922</v>
      </c>
      <c r="Y2366">
        <v>158</v>
      </c>
      <c r="AK2366">
        <v>160</v>
      </c>
      <c r="AL2366">
        <v>160</v>
      </c>
      <c r="AM2366"/>
      <c r="AN2366"/>
      <c r="AP2366">
        <v>21</v>
      </c>
      <c r="AQ2366">
        <v>180</v>
      </c>
      <c r="AR2366">
        <v>22.641509433962259</v>
      </c>
      <c r="AS2366">
        <v>22.641509433962259</v>
      </c>
      <c r="BG2366">
        <v>0</v>
      </c>
      <c r="BH2366"/>
      <c r="BV2366">
        <v>0</v>
      </c>
      <c r="BW2366"/>
      <c r="CG2366">
        <v>0</v>
      </c>
      <c r="CH2366">
        <v>0</v>
      </c>
      <c r="CI2366"/>
      <c r="CJ2366">
        <v>1.4999999999999999E-2</v>
      </c>
      <c r="CQ2366" t="s">
        <v>174</v>
      </c>
      <c r="CR2366" t="s">
        <v>175</v>
      </c>
      <c r="CS2366">
        <v>0</v>
      </c>
    </row>
    <row r="2367" spans="1:97" x14ac:dyDescent="0.2">
      <c r="A2367">
        <v>2022</v>
      </c>
      <c r="B2367">
        <v>4</v>
      </c>
      <c r="C2367" s="262">
        <v>44668</v>
      </c>
      <c r="D2367">
        <v>18</v>
      </c>
      <c r="E2367">
        <v>50</v>
      </c>
      <c r="F2367">
        <v>6</v>
      </c>
      <c r="G2367" t="s">
        <v>294</v>
      </c>
      <c r="H2367" t="s">
        <v>295</v>
      </c>
      <c r="I2367" t="s">
        <v>221</v>
      </c>
      <c r="J2367">
        <v>2</v>
      </c>
      <c r="K2367">
        <v>3</v>
      </c>
      <c r="L2367">
        <v>54</v>
      </c>
      <c r="M2367">
        <v>51.57</v>
      </c>
      <c r="N2367">
        <v>56.43</v>
      </c>
      <c r="Y2367">
        <v>112</v>
      </c>
      <c r="AK2367">
        <v>111</v>
      </c>
      <c r="AL2367">
        <v>112</v>
      </c>
      <c r="AM2367"/>
      <c r="AN2367"/>
      <c r="AP2367">
        <v>101</v>
      </c>
      <c r="AQ2367">
        <v>107</v>
      </c>
      <c r="AR2367">
        <v>16.216216216216221</v>
      </c>
      <c r="AS2367">
        <v>16.216216216216221</v>
      </c>
      <c r="BG2367">
        <v>0</v>
      </c>
      <c r="BH2367"/>
      <c r="BV2367">
        <v>0</v>
      </c>
      <c r="BW2367"/>
      <c r="CG2367">
        <v>0</v>
      </c>
      <c r="CH2367">
        <v>0</v>
      </c>
      <c r="CI2367"/>
      <c r="CJ2367">
        <v>1.4999999999999999E-2</v>
      </c>
      <c r="CQ2367" t="s">
        <v>174</v>
      </c>
      <c r="CR2367" t="s">
        <v>222</v>
      </c>
      <c r="CS2367">
        <v>0</v>
      </c>
    </row>
    <row r="2368" spans="1:97" x14ac:dyDescent="0.2">
      <c r="A2368">
        <v>2022</v>
      </c>
      <c r="B2368">
        <v>4</v>
      </c>
      <c r="C2368" s="262">
        <v>44668</v>
      </c>
      <c r="D2368">
        <v>380</v>
      </c>
      <c r="E2368">
        <v>443</v>
      </c>
      <c r="F2368">
        <v>6</v>
      </c>
      <c r="G2368" t="s">
        <v>450</v>
      </c>
      <c r="H2368" t="s">
        <v>451</v>
      </c>
      <c r="I2368" t="s">
        <v>160</v>
      </c>
      <c r="J2368">
        <v>4</v>
      </c>
      <c r="K2368">
        <v>2</v>
      </c>
      <c r="L2368">
        <v>184</v>
      </c>
      <c r="M2368">
        <v>177.00800000000001</v>
      </c>
      <c r="N2368">
        <v>195.04</v>
      </c>
      <c r="O2368">
        <v>242</v>
      </c>
      <c r="P2368">
        <v>241</v>
      </c>
      <c r="Q2368">
        <v>243</v>
      </c>
      <c r="R2368">
        <v>260</v>
      </c>
      <c r="T2368">
        <v>175</v>
      </c>
      <c r="U2368">
        <v>177</v>
      </c>
      <c r="V2368">
        <v>174</v>
      </c>
      <c r="W2368">
        <v>184</v>
      </c>
      <c r="AA2368">
        <v>260</v>
      </c>
      <c r="AC2368">
        <v>270</v>
      </c>
      <c r="AD2368">
        <v>265</v>
      </c>
      <c r="AE2368">
        <v>285</v>
      </c>
      <c r="AF2368">
        <v>190</v>
      </c>
      <c r="AH2368">
        <v>166</v>
      </c>
      <c r="AI2368">
        <v>173</v>
      </c>
      <c r="AJ2368">
        <v>186</v>
      </c>
      <c r="AM2368">
        <v>258.25</v>
      </c>
      <c r="AN2368">
        <v>178.125</v>
      </c>
      <c r="AP2368">
        <v>90</v>
      </c>
      <c r="AQ2368">
        <v>160</v>
      </c>
      <c r="AR2368"/>
      <c r="AS2368"/>
      <c r="AV2368">
        <v>1044</v>
      </c>
      <c r="AW2368">
        <v>6</v>
      </c>
      <c r="AX2368">
        <v>12</v>
      </c>
      <c r="AY2368">
        <v>10</v>
      </c>
      <c r="BG2368">
        <v>0</v>
      </c>
      <c r="BH2368">
        <v>1044</v>
      </c>
      <c r="BV2368">
        <v>0</v>
      </c>
      <c r="BW2368"/>
      <c r="CG2368">
        <v>0</v>
      </c>
      <c r="CH2368">
        <v>0</v>
      </c>
      <c r="CI2368"/>
      <c r="CJ2368">
        <v>1.4999999999999999E-2</v>
      </c>
      <c r="CQ2368" t="s">
        <v>380</v>
      </c>
      <c r="CR2368" t="s">
        <v>381</v>
      </c>
      <c r="CS2368">
        <v>0</v>
      </c>
    </row>
    <row r="2369" spans="1:97" x14ac:dyDescent="0.2">
      <c r="A2369">
        <v>2022</v>
      </c>
      <c r="B2369">
        <v>4</v>
      </c>
      <c r="C2369" s="262">
        <v>44668</v>
      </c>
      <c r="D2369">
        <v>380</v>
      </c>
      <c r="E2369">
        <v>444</v>
      </c>
      <c r="F2369">
        <v>6</v>
      </c>
      <c r="G2369" t="s">
        <v>452</v>
      </c>
      <c r="H2369" t="s">
        <v>453</v>
      </c>
      <c r="I2369" t="s">
        <v>160</v>
      </c>
      <c r="J2369">
        <v>4</v>
      </c>
      <c r="K2369">
        <v>2</v>
      </c>
      <c r="L2369">
        <v>166</v>
      </c>
      <c r="M2369">
        <v>159.02799999999999</v>
      </c>
      <c r="N2369">
        <v>175.96</v>
      </c>
      <c r="O2369">
        <v>199</v>
      </c>
      <c r="P2369">
        <v>196</v>
      </c>
      <c r="Q2369">
        <v>200</v>
      </c>
      <c r="R2369">
        <v>189</v>
      </c>
      <c r="T2369">
        <v>158</v>
      </c>
      <c r="U2369">
        <v>155</v>
      </c>
      <c r="V2369">
        <v>154</v>
      </c>
      <c r="W2369">
        <v>168</v>
      </c>
      <c r="AA2369">
        <v>200</v>
      </c>
      <c r="AC2369">
        <v>205</v>
      </c>
      <c r="AD2369">
        <v>200</v>
      </c>
      <c r="AE2369">
        <v>219</v>
      </c>
      <c r="AF2369">
        <v>165</v>
      </c>
      <c r="AH2369">
        <v>146</v>
      </c>
      <c r="AI2369">
        <v>142</v>
      </c>
      <c r="AJ2369">
        <v>169</v>
      </c>
      <c r="AM2369">
        <v>201</v>
      </c>
      <c r="AN2369">
        <v>157.125</v>
      </c>
      <c r="AP2369">
        <v>90</v>
      </c>
      <c r="AQ2369">
        <v>160</v>
      </c>
      <c r="AR2369"/>
      <c r="AS2369"/>
      <c r="BG2369">
        <v>0</v>
      </c>
      <c r="BH2369"/>
      <c r="BK2369">
        <v>552</v>
      </c>
      <c r="BL2369">
        <v>16</v>
      </c>
      <c r="BM2369">
        <v>10</v>
      </c>
      <c r="BV2369">
        <v>0</v>
      </c>
      <c r="BW2369">
        <v>552</v>
      </c>
      <c r="CG2369">
        <v>0</v>
      </c>
      <c r="CH2369">
        <v>0</v>
      </c>
      <c r="CI2369"/>
      <c r="CJ2369">
        <v>1.4999999999999999E-2</v>
      </c>
      <c r="CQ2369" t="s">
        <v>380</v>
      </c>
      <c r="CR2369" t="s">
        <v>381</v>
      </c>
      <c r="CS2369">
        <v>0</v>
      </c>
    </row>
    <row r="2370" spans="1:97" x14ac:dyDescent="0.2">
      <c r="A2370">
        <v>2022</v>
      </c>
      <c r="B2370">
        <v>4</v>
      </c>
      <c r="C2370" s="262">
        <v>44668</v>
      </c>
      <c r="D2370">
        <v>388</v>
      </c>
      <c r="E2370">
        <v>564</v>
      </c>
      <c r="F2370">
        <v>6</v>
      </c>
      <c r="G2370" t="s">
        <v>410</v>
      </c>
      <c r="H2370" t="s">
        <v>411</v>
      </c>
      <c r="I2370" t="s">
        <v>160</v>
      </c>
      <c r="J2370">
        <v>3</v>
      </c>
      <c r="K2370">
        <v>4</v>
      </c>
      <c r="L2370">
        <v>119</v>
      </c>
      <c r="M2370">
        <v>109.48</v>
      </c>
      <c r="N2370">
        <v>128.52000000000001</v>
      </c>
      <c r="O2370">
        <v>115</v>
      </c>
      <c r="P2370">
        <v>120</v>
      </c>
      <c r="Q2370">
        <v>115</v>
      </c>
      <c r="R2370">
        <v>120</v>
      </c>
      <c r="T2370">
        <v>108</v>
      </c>
      <c r="U2370">
        <v>107</v>
      </c>
      <c r="V2370">
        <v>105</v>
      </c>
      <c r="W2370">
        <v>110</v>
      </c>
      <c r="AA2370">
        <v>129</v>
      </c>
      <c r="AC2370">
        <v>127</v>
      </c>
      <c r="AD2370">
        <v>132</v>
      </c>
      <c r="AE2370">
        <v>125</v>
      </c>
      <c r="AF2370">
        <v>109</v>
      </c>
      <c r="AH2370">
        <v>109</v>
      </c>
      <c r="AI2370">
        <v>111</v>
      </c>
      <c r="AJ2370">
        <v>107</v>
      </c>
      <c r="AM2370">
        <v>122.875</v>
      </c>
      <c r="AN2370">
        <v>108.25</v>
      </c>
      <c r="AP2370">
        <v>83</v>
      </c>
      <c r="AQ2370">
        <v>130</v>
      </c>
      <c r="AR2370"/>
      <c r="AS2370"/>
      <c r="AV2370">
        <v>600</v>
      </c>
      <c r="AW2370">
        <v>2</v>
      </c>
      <c r="AX2370">
        <v>10</v>
      </c>
      <c r="AY2370">
        <v>6</v>
      </c>
      <c r="BG2370">
        <v>0</v>
      </c>
      <c r="BH2370">
        <v>600</v>
      </c>
      <c r="BK2370">
        <v>100</v>
      </c>
      <c r="BL2370">
        <v>18</v>
      </c>
      <c r="BM2370">
        <v>21</v>
      </c>
      <c r="BV2370">
        <v>0</v>
      </c>
      <c r="BW2370">
        <v>100</v>
      </c>
      <c r="BX2370">
        <v>5</v>
      </c>
      <c r="BY2370">
        <v>7</v>
      </c>
      <c r="CG2370">
        <v>0</v>
      </c>
      <c r="CH2370">
        <v>0</v>
      </c>
      <c r="CI2370">
        <v>700</v>
      </c>
      <c r="CJ2370">
        <v>1.4999999999999999E-2</v>
      </c>
      <c r="CQ2370" t="s">
        <v>380</v>
      </c>
      <c r="CR2370" t="s">
        <v>381</v>
      </c>
      <c r="CS2370">
        <v>0</v>
      </c>
    </row>
    <row r="2371" spans="1:97" x14ac:dyDescent="0.2">
      <c r="A2371">
        <v>2022</v>
      </c>
      <c r="B2371">
        <v>4</v>
      </c>
      <c r="C2371" s="262">
        <v>44668</v>
      </c>
      <c r="D2371">
        <v>388</v>
      </c>
      <c r="E2371">
        <v>565</v>
      </c>
      <c r="F2371">
        <v>6</v>
      </c>
      <c r="G2371" t="s">
        <v>412</v>
      </c>
      <c r="H2371" t="s">
        <v>413</v>
      </c>
      <c r="I2371" t="s">
        <v>160</v>
      </c>
      <c r="J2371">
        <v>3</v>
      </c>
      <c r="K2371">
        <v>4</v>
      </c>
      <c r="L2371">
        <v>91</v>
      </c>
      <c r="M2371">
        <v>83.72</v>
      </c>
      <c r="N2371">
        <v>98.28</v>
      </c>
      <c r="O2371">
        <v>88</v>
      </c>
      <c r="P2371">
        <v>92</v>
      </c>
      <c r="Q2371">
        <v>88</v>
      </c>
      <c r="R2371">
        <v>92</v>
      </c>
      <c r="T2371">
        <v>77</v>
      </c>
      <c r="U2371">
        <v>78</v>
      </c>
      <c r="V2371">
        <v>76</v>
      </c>
      <c r="W2371">
        <v>80</v>
      </c>
      <c r="AA2371">
        <v>100</v>
      </c>
      <c r="AC2371">
        <v>100</v>
      </c>
      <c r="AD2371">
        <v>108</v>
      </c>
      <c r="AE2371">
        <v>105</v>
      </c>
      <c r="AF2371">
        <v>87</v>
      </c>
      <c r="AH2371">
        <v>88</v>
      </c>
      <c r="AI2371">
        <v>85</v>
      </c>
      <c r="AJ2371">
        <v>88</v>
      </c>
      <c r="AM2371">
        <v>96.625</v>
      </c>
      <c r="AN2371">
        <v>82.375</v>
      </c>
      <c r="AP2371">
        <v>83</v>
      </c>
      <c r="AQ2371">
        <v>130</v>
      </c>
      <c r="AR2371"/>
      <c r="AS2371"/>
      <c r="BG2371">
        <v>0</v>
      </c>
      <c r="BH2371"/>
      <c r="BV2371">
        <v>0</v>
      </c>
      <c r="BW2371"/>
      <c r="CG2371">
        <v>0</v>
      </c>
      <c r="CH2371">
        <v>0</v>
      </c>
      <c r="CI2371"/>
      <c r="CJ2371">
        <v>1.4999999999999999E-2</v>
      </c>
      <c r="CQ2371" t="s">
        <v>380</v>
      </c>
      <c r="CR2371" t="s">
        <v>381</v>
      </c>
      <c r="CS2371">
        <v>0</v>
      </c>
    </row>
    <row r="2372" spans="1:97" x14ac:dyDescent="0.2">
      <c r="A2372">
        <v>2022</v>
      </c>
      <c r="B2372">
        <v>4</v>
      </c>
      <c r="C2372" s="262">
        <v>44668</v>
      </c>
      <c r="D2372">
        <v>388</v>
      </c>
      <c r="E2372">
        <v>566</v>
      </c>
      <c r="F2372">
        <v>6</v>
      </c>
      <c r="G2372" t="s">
        <v>414</v>
      </c>
      <c r="H2372" t="s">
        <v>415</v>
      </c>
      <c r="I2372" t="s">
        <v>160</v>
      </c>
      <c r="J2372">
        <v>3</v>
      </c>
      <c r="K2372">
        <v>4</v>
      </c>
      <c r="L2372">
        <v>34</v>
      </c>
      <c r="M2372">
        <v>31.28</v>
      </c>
      <c r="N2372">
        <v>36.72</v>
      </c>
      <c r="O2372">
        <v>44</v>
      </c>
      <c r="P2372">
        <v>42</v>
      </c>
      <c r="Q2372">
        <v>43</v>
      </c>
      <c r="R2372">
        <v>44</v>
      </c>
      <c r="T2372">
        <v>31</v>
      </c>
      <c r="U2372">
        <v>32</v>
      </c>
      <c r="V2372">
        <v>30</v>
      </c>
      <c r="W2372">
        <v>25</v>
      </c>
      <c r="AA2372">
        <v>35</v>
      </c>
      <c r="AC2372">
        <v>51</v>
      </c>
      <c r="AD2372">
        <v>49</v>
      </c>
      <c r="AE2372">
        <v>50</v>
      </c>
      <c r="AF2372">
        <v>30</v>
      </c>
      <c r="AG2372">
        <v>39</v>
      </c>
      <c r="AH2372">
        <v>34</v>
      </c>
      <c r="AI2372">
        <v>34</v>
      </c>
      <c r="AM2372">
        <v>44.75</v>
      </c>
      <c r="AN2372">
        <v>31.875</v>
      </c>
      <c r="AP2372">
        <v>83</v>
      </c>
      <c r="AQ2372">
        <v>130</v>
      </c>
      <c r="AR2372"/>
      <c r="AS2372"/>
      <c r="BG2372">
        <v>0</v>
      </c>
      <c r="BH2372"/>
      <c r="BV2372">
        <v>0</v>
      </c>
      <c r="BW2372"/>
      <c r="CG2372">
        <v>0</v>
      </c>
      <c r="CH2372">
        <v>0</v>
      </c>
      <c r="CI2372"/>
      <c r="CJ2372">
        <v>1.4999999999999999E-2</v>
      </c>
      <c r="CQ2372" t="s">
        <v>380</v>
      </c>
      <c r="CR2372" t="s">
        <v>381</v>
      </c>
      <c r="CS2372">
        <v>0</v>
      </c>
    </row>
    <row r="2373" spans="1:97" x14ac:dyDescent="0.2">
      <c r="A2373">
        <v>2022</v>
      </c>
      <c r="B2373">
        <v>4</v>
      </c>
      <c r="C2373" s="262">
        <v>44668</v>
      </c>
      <c r="D2373">
        <v>388</v>
      </c>
      <c r="E2373">
        <v>566</v>
      </c>
      <c r="F2373">
        <v>7</v>
      </c>
      <c r="G2373" t="s">
        <v>414</v>
      </c>
      <c r="H2373" t="s">
        <v>415</v>
      </c>
      <c r="I2373" t="s">
        <v>160</v>
      </c>
      <c r="J2373">
        <v>3</v>
      </c>
      <c r="K2373">
        <v>4</v>
      </c>
      <c r="L2373">
        <v>34</v>
      </c>
      <c r="M2373">
        <v>31.28</v>
      </c>
      <c r="N2373">
        <v>36.72</v>
      </c>
      <c r="Y2373">
        <v>137</v>
      </c>
      <c r="AK2373">
        <v>135</v>
      </c>
      <c r="AL2373">
        <v>132</v>
      </c>
      <c r="AM2373"/>
      <c r="AN2373"/>
      <c r="AP2373">
        <v>83</v>
      </c>
      <c r="AQ2373">
        <v>130</v>
      </c>
      <c r="AR2373">
        <v>8.9552238805970141</v>
      </c>
      <c r="AS2373">
        <v>8.9552238805970141</v>
      </c>
      <c r="BG2373">
        <v>0</v>
      </c>
      <c r="BH2373"/>
      <c r="BV2373">
        <v>0</v>
      </c>
      <c r="BW2373"/>
      <c r="CG2373">
        <v>0</v>
      </c>
      <c r="CH2373">
        <v>0</v>
      </c>
      <c r="CI2373"/>
      <c r="CJ2373">
        <v>1.4999999999999999E-2</v>
      </c>
      <c r="CQ2373" t="s">
        <v>380</v>
      </c>
      <c r="CR2373" t="s">
        <v>381</v>
      </c>
      <c r="CS2373">
        <v>0</v>
      </c>
    </row>
    <row r="2374" spans="1:97" x14ac:dyDescent="0.2">
      <c r="A2374">
        <v>2022</v>
      </c>
      <c r="B2374">
        <v>4</v>
      </c>
      <c r="C2374" s="262">
        <v>44668</v>
      </c>
      <c r="D2374">
        <v>380</v>
      </c>
      <c r="E2374">
        <v>444</v>
      </c>
      <c r="F2374">
        <v>8</v>
      </c>
      <c r="G2374" t="s">
        <v>452</v>
      </c>
      <c r="H2374" t="s">
        <v>453</v>
      </c>
      <c r="I2374" t="s">
        <v>160</v>
      </c>
      <c r="J2374">
        <v>4</v>
      </c>
      <c r="K2374">
        <v>2</v>
      </c>
      <c r="L2374">
        <v>166</v>
      </c>
      <c r="M2374">
        <v>159.02799999999999</v>
      </c>
      <c r="N2374">
        <v>175.96</v>
      </c>
      <c r="Y2374">
        <v>147</v>
      </c>
      <c r="AK2374">
        <v>145</v>
      </c>
      <c r="AL2374">
        <v>147</v>
      </c>
      <c r="AM2374"/>
      <c r="AN2374"/>
      <c r="AP2374">
        <v>90</v>
      </c>
      <c r="AQ2374">
        <v>160</v>
      </c>
      <c r="AR2374">
        <v>6.1643835616438354</v>
      </c>
      <c r="AS2374">
        <v>6.1643835616438354</v>
      </c>
      <c r="BG2374">
        <v>0</v>
      </c>
      <c r="BH2374"/>
      <c r="BV2374">
        <v>0</v>
      </c>
      <c r="BW2374"/>
      <c r="CG2374">
        <v>0</v>
      </c>
      <c r="CH2374">
        <v>0</v>
      </c>
      <c r="CI2374"/>
      <c r="CJ2374">
        <v>1.4999999999999999E-2</v>
      </c>
      <c r="CQ2374" t="s">
        <v>380</v>
      </c>
      <c r="CR2374" t="s">
        <v>381</v>
      </c>
      <c r="CS2374">
        <v>0</v>
      </c>
    </row>
    <row r="2375" spans="1:97" x14ac:dyDescent="0.2">
      <c r="A2375">
        <v>2022</v>
      </c>
      <c r="B2375">
        <v>4</v>
      </c>
      <c r="C2375" s="262">
        <v>44668</v>
      </c>
      <c r="D2375">
        <v>227</v>
      </c>
      <c r="E2375">
        <v>155</v>
      </c>
      <c r="F2375">
        <v>28</v>
      </c>
      <c r="G2375" t="s">
        <v>315</v>
      </c>
      <c r="H2375" t="s">
        <v>316</v>
      </c>
      <c r="I2375" t="s">
        <v>317</v>
      </c>
      <c r="J2375">
        <v>3</v>
      </c>
      <c r="K2375">
        <v>2</v>
      </c>
      <c r="L2375">
        <v>122</v>
      </c>
      <c r="M2375">
        <v>113.46</v>
      </c>
      <c r="N2375">
        <v>130.54</v>
      </c>
      <c r="AM2375"/>
      <c r="AN2375"/>
      <c r="AP2375">
        <v>80</v>
      </c>
      <c r="AQ2375">
        <v>135</v>
      </c>
      <c r="AR2375"/>
      <c r="AS2375"/>
      <c r="AV2375">
        <v>312</v>
      </c>
      <c r="BG2375">
        <v>0</v>
      </c>
      <c r="BH2375">
        <v>312</v>
      </c>
      <c r="BV2375">
        <v>0</v>
      </c>
      <c r="BW2375"/>
      <c r="CG2375">
        <v>0</v>
      </c>
      <c r="CH2375">
        <v>0</v>
      </c>
      <c r="CI2375"/>
      <c r="CJ2375">
        <v>0.02</v>
      </c>
      <c r="CQ2375" t="s">
        <v>169</v>
      </c>
      <c r="CR2375" t="s">
        <v>170</v>
      </c>
      <c r="CS2375">
        <v>0</v>
      </c>
    </row>
    <row r="2376" spans="1:97" x14ac:dyDescent="0.2">
      <c r="A2376">
        <v>2022</v>
      </c>
      <c r="B2376">
        <v>4</v>
      </c>
      <c r="C2376" s="262">
        <v>44668</v>
      </c>
      <c r="D2376">
        <v>372</v>
      </c>
      <c r="E2376">
        <v>646</v>
      </c>
      <c r="F2376">
        <v>46</v>
      </c>
      <c r="G2376" t="s">
        <v>244</v>
      </c>
      <c r="H2376" t="s">
        <v>245</v>
      </c>
      <c r="I2376" t="s">
        <v>201</v>
      </c>
      <c r="J2376">
        <v>2</v>
      </c>
      <c r="K2376">
        <v>2</v>
      </c>
      <c r="L2376">
        <v>212</v>
      </c>
      <c r="M2376">
        <v>197.16</v>
      </c>
      <c r="N2376">
        <v>226.84</v>
      </c>
      <c r="O2376">
        <v>234</v>
      </c>
      <c r="T2376">
        <v>203</v>
      </c>
      <c r="AD2376">
        <v>240</v>
      </c>
      <c r="AE2376">
        <v>253</v>
      </c>
      <c r="AI2376">
        <v>205</v>
      </c>
      <c r="AJ2376">
        <v>353</v>
      </c>
      <c r="AM2376">
        <v>242.33333333333329</v>
      </c>
      <c r="AN2376">
        <v>253.66666666666671</v>
      </c>
      <c r="AP2376">
        <v>37</v>
      </c>
      <c r="AQ2376">
        <v>150</v>
      </c>
      <c r="AR2376"/>
      <c r="AS2376"/>
      <c r="AW2376">
        <v>1</v>
      </c>
      <c r="AX2376">
        <v>2</v>
      </c>
      <c r="AY2376">
        <v>4</v>
      </c>
      <c r="BG2376">
        <v>0</v>
      </c>
      <c r="BH2376"/>
      <c r="BK2376">
        <v>296</v>
      </c>
      <c r="BM2376">
        <v>5</v>
      </c>
      <c r="BV2376">
        <v>0</v>
      </c>
      <c r="BW2376">
        <v>296</v>
      </c>
      <c r="BY2376">
        <v>3</v>
      </c>
      <c r="CG2376">
        <v>0</v>
      </c>
      <c r="CH2376">
        <v>0</v>
      </c>
      <c r="CI2376"/>
      <c r="CJ2376">
        <v>0.02</v>
      </c>
      <c r="CQ2376" t="s">
        <v>169</v>
      </c>
      <c r="CR2376" t="s">
        <v>238</v>
      </c>
      <c r="CS2376">
        <v>0</v>
      </c>
    </row>
    <row r="2377" spans="1:97" x14ac:dyDescent="0.2">
      <c r="A2377">
        <v>2022</v>
      </c>
      <c r="B2377">
        <v>4</v>
      </c>
      <c r="C2377" s="262">
        <v>44668</v>
      </c>
      <c r="D2377">
        <v>372</v>
      </c>
      <c r="E2377">
        <v>647</v>
      </c>
      <c r="F2377">
        <v>46</v>
      </c>
      <c r="G2377" t="s">
        <v>236</v>
      </c>
      <c r="H2377" t="s">
        <v>237</v>
      </c>
      <c r="I2377" t="s">
        <v>201</v>
      </c>
      <c r="J2377">
        <v>2</v>
      </c>
      <c r="K2377">
        <v>2</v>
      </c>
      <c r="L2377">
        <v>212</v>
      </c>
      <c r="M2377">
        <v>197.16</v>
      </c>
      <c r="N2377">
        <v>226.84</v>
      </c>
      <c r="O2377">
        <v>233</v>
      </c>
      <c r="T2377">
        <v>203</v>
      </c>
      <c r="AD2377">
        <v>236</v>
      </c>
      <c r="AE2377">
        <v>265</v>
      </c>
      <c r="AI2377">
        <v>203</v>
      </c>
      <c r="AJ2377">
        <v>218</v>
      </c>
      <c r="AM2377">
        <v>244.66666666666671</v>
      </c>
      <c r="AN2377">
        <v>208</v>
      </c>
      <c r="AP2377">
        <v>37</v>
      </c>
      <c r="AQ2377">
        <v>150</v>
      </c>
      <c r="AR2377"/>
      <c r="AS2377"/>
      <c r="AX2377">
        <v>2</v>
      </c>
      <c r="AY2377">
        <v>5</v>
      </c>
      <c r="BG2377">
        <v>0</v>
      </c>
      <c r="BH2377"/>
      <c r="BK2377">
        <v>296</v>
      </c>
      <c r="BM2377">
        <v>5</v>
      </c>
      <c r="BV2377">
        <v>0</v>
      </c>
      <c r="BW2377">
        <v>296</v>
      </c>
      <c r="BY2377">
        <v>3</v>
      </c>
      <c r="CG2377">
        <v>0</v>
      </c>
      <c r="CH2377">
        <v>0</v>
      </c>
      <c r="CI2377"/>
      <c r="CJ2377">
        <v>0.02</v>
      </c>
      <c r="CQ2377" t="s">
        <v>169</v>
      </c>
      <c r="CR2377" t="s">
        <v>238</v>
      </c>
      <c r="CS2377">
        <v>0</v>
      </c>
    </row>
    <row r="2378" spans="1:97" x14ac:dyDescent="0.2">
      <c r="A2378">
        <v>2022</v>
      </c>
      <c r="B2378">
        <v>4</v>
      </c>
      <c r="C2378" s="262">
        <v>44668</v>
      </c>
      <c r="D2378">
        <v>433</v>
      </c>
      <c r="E2378">
        <v>452</v>
      </c>
      <c r="F2378">
        <v>46</v>
      </c>
      <c r="G2378" t="s">
        <v>474</v>
      </c>
      <c r="H2378" t="s">
        <v>475</v>
      </c>
      <c r="I2378" t="s">
        <v>201</v>
      </c>
      <c r="J2378">
        <v>4</v>
      </c>
      <c r="K2378">
        <v>2</v>
      </c>
      <c r="L2378">
        <v>270</v>
      </c>
      <c r="M2378">
        <v>251.1</v>
      </c>
      <c r="N2378">
        <v>288.89999999999998</v>
      </c>
      <c r="O2378">
        <v>384</v>
      </c>
      <c r="P2378">
        <v>315</v>
      </c>
      <c r="Q2378">
        <v>360</v>
      </c>
      <c r="T2378">
        <v>283</v>
      </c>
      <c r="U2378">
        <v>264</v>
      </c>
      <c r="V2378">
        <v>260</v>
      </c>
      <c r="AD2378">
        <v>370</v>
      </c>
      <c r="AE2378">
        <v>405</v>
      </c>
      <c r="AI2378">
        <v>279</v>
      </c>
      <c r="AJ2378">
        <v>283</v>
      </c>
      <c r="AM2378">
        <v>366.8</v>
      </c>
      <c r="AN2378">
        <v>273.8</v>
      </c>
      <c r="AP2378">
        <v>96</v>
      </c>
      <c r="AQ2378">
        <v>150</v>
      </c>
      <c r="AR2378"/>
      <c r="AS2378"/>
      <c r="AW2378">
        <v>2</v>
      </c>
      <c r="AX2378">
        <v>3</v>
      </c>
      <c r="AY2378">
        <v>6</v>
      </c>
      <c r="BG2378">
        <v>0</v>
      </c>
      <c r="BH2378"/>
      <c r="BK2378">
        <v>3</v>
      </c>
      <c r="BV2378">
        <v>0</v>
      </c>
      <c r="BW2378">
        <v>3</v>
      </c>
      <c r="CG2378">
        <v>0</v>
      </c>
      <c r="CH2378">
        <v>0</v>
      </c>
      <c r="CI2378"/>
      <c r="CJ2378">
        <v>0.02</v>
      </c>
      <c r="CQ2378" t="s">
        <v>169</v>
      </c>
      <c r="CR2378" t="s">
        <v>170</v>
      </c>
      <c r="CS2378">
        <v>0</v>
      </c>
    </row>
    <row r="2379" spans="1:97" x14ac:dyDescent="0.2">
      <c r="A2379">
        <v>2022</v>
      </c>
      <c r="B2379">
        <v>4</v>
      </c>
      <c r="C2379" s="262">
        <v>44668</v>
      </c>
      <c r="D2379">
        <v>433</v>
      </c>
      <c r="E2379">
        <v>453</v>
      </c>
      <c r="F2379">
        <v>46</v>
      </c>
      <c r="G2379" t="s">
        <v>472</v>
      </c>
      <c r="H2379" t="s">
        <v>473</v>
      </c>
      <c r="I2379" t="s">
        <v>201</v>
      </c>
      <c r="J2379">
        <v>4</v>
      </c>
      <c r="K2379">
        <v>2</v>
      </c>
      <c r="L2379">
        <v>175</v>
      </c>
      <c r="M2379">
        <v>162.75</v>
      </c>
      <c r="N2379">
        <v>187.25</v>
      </c>
      <c r="O2379">
        <v>247</v>
      </c>
      <c r="P2379">
        <v>218</v>
      </c>
      <c r="Q2379">
        <v>233</v>
      </c>
      <c r="T2379">
        <v>177</v>
      </c>
      <c r="U2379">
        <v>170</v>
      </c>
      <c r="V2379">
        <v>169</v>
      </c>
      <c r="AM2379">
        <v>232.66666666666671</v>
      </c>
      <c r="AN2379">
        <v>172</v>
      </c>
      <c r="AP2379">
        <v>96</v>
      </c>
      <c r="AQ2379">
        <v>150</v>
      </c>
      <c r="AR2379"/>
      <c r="AS2379"/>
      <c r="AW2379">
        <v>1</v>
      </c>
      <c r="AX2379">
        <v>2</v>
      </c>
      <c r="AY2379">
        <v>5</v>
      </c>
      <c r="BG2379">
        <v>0</v>
      </c>
      <c r="BH2379"/>
      <c r="BV2379">
        <v>0</v>
      </c>
      <c r="BW2379"/>
      <c r="CG2379">
        <v>0</v>
      </c>
      <c r="CH2379">
        <v>0</v>
      </c>
      <c r="CI2379"/>
      <c r="CJ2379">
        <v>0.02</v>
      </c>
      <c r="CQ2379" t="s">
        <v>169</v>
      </c>
      <c r="CR2379" t="s">
        <v>170</v>
      </c>
      <c r="CS2379">
        <v>0</v>
      </c>
    </row>
    <row r="2380" spans="1:97" x14ac:dyDescent="0.2">
      <c r="A2380">
        <v>2022</v>
      </c>
      <c r="B2380">
        <v>4</v>
      </c>
      <c r="C2380" s="262">
        <v>44668</v>
      </c>
      <c r="D2380">
        <v>433</v>
      </c>
      <c r="E2380">
        <v>453</v>
      </c>
      <c r="F2380">
        <v>48</v>
      </c>
      <c r="G2380" t="s">
        <v>472</v>
      </c>
      <c r="H2380" t="s">
        <v>473</v>
      </c>
      <c r="I2380" t="s">
        <v>201</v>
      </c>
      <c r="J2380">
        <v>4</v>
      </c>
      <c r="K2380">
        <v>2</v>
      </c>
      <c r="L2380">
        <v>175</v>
      </c>
      <c r="M2380">
        <v>162.75</v>
      </c>
      <c r="N2380">
        <v>187.25</v>
      </c>
      <c r="Y2380">
        <v>137</v>
      </c>
      <c r="AL2380">
        <v>166</v>
      </c>
      <c r="AM2380"/>
      <c r="AN2380"/>
      <c r="AP2380">
        <v>96</v>
      </c>
      <c r="AQ2380">
        <v>150</v>
      </c>
      <c r="AR2380">
        <v>5.9602649006622519</v>
      </c>
      <c r="AS2380">
        <v>5.9602649006622519</v>
      </c>
      <c r="BG2380">
        <v>0</v>
      </c>
      <c r="BH2380"/>
      <c r="BV2380">
        <v>0</v>
      </c>
      <c r="BW2380"/>
      <c r="CG2380">
        <v>0</v>
      </c>
      <c r="CH2380">
        <v>0</v>
      </c>
      <c r="CI2380"/>
      <c r="CJ2380">
        <v>0.02</v>
      </c>
      <c r="CQ2380" t="s">
        <v>169</v>
      </c>
      <c r="CR2380" t="s">
        <v>170</v>
      </c>
      <c r="CS2380">
        <v>0</v>
      </c>
    </row>
    <row r="2381" spans="1:97" x14ac:dyDescent="0.2">
      <c r="A2381">
        <v>2022</v>
      </c>
      <c r="B2381">
        <v>4</v>
      </c>
      <c r="C2381" s="262">
        <v>44668</v>
      </c>
      <c r="D2381">
        <v>334</v>
      </c>
      <c r="E2381">
        <v>254</v>
      </c>
      <c r="F2381">
        <v>49</v>
      </c>
      <c r="G2381" t="s">
        <v>200</v>
      </c>
      <c r="H2381" t="s">
        <v>168</v>
      </c>
      <c r="I2381" t="s">
        <v>201</v>
      </c>
      <c r="J2381">
        <v>4</v>
      </c>
      <c r="K2381">
        <v>2</v>
      </c>
      <c r="L2381">
        <v>203</v>
      </c>
      <c r="M2381">
        <v>188.79</v>
      </c>
      <c r="N2381">
        <v>217.21</v>
      </c>
      <c r="O2381">
        <v>287</v>
      </c>
      <c r="P2381">
        <v>281</v>
      </c>
      <c r="Q2381">
        <v>288</v>
      </c>
      <c r="T2381">
        <v>194</v>
      </c>
      <c r="U2381">
        <v>197</v>
      </c>
      <c r="V2381">
        <v>200</v>
      </c>
      <c r="Y2381">
        <v>145</v>
      </c>
      <c r="AC2381">
        <v>253</v>
      </c>
      <c r="AD2381">
        <v>281</v>
      </c>
      <c r="AE2381">
        <v>273</v>
      </c>
      <c r="AH2381">
        <v>198</v>
      </c>
      <c r="AI2381">
        <v>205</v>
      </c>
      <c r="AJ2381">
        <v>200</v>
      </c>
      <c r="AM2381">
        <v>277.16666666666669</v>
      </c>
      <c r="AN2381">
        <v>199</v>
      </c>
      <c r="AP2381">
        <v>94</v>
      </c>
      <c r="AQ2381">
        <v>153</v>
      </c>
      <c r="AR2381">
        <v>6.2068965517241379</v>
      </c>
      <c r="AS2381">
        <v>6.2068965517241379</v>
      </c>
      <c r="AW2381">
        <v>1</v>
      </c>
      <c r="AX2381">
        <v>4</v>
      </c>
      <c r="AY2381">
        <v>5</v>
      </c>
      <c r="BG2381">
        <v>0</v>
      </c>
      <c r="BH2381"/>
      <c r="BV2381">
        <v>0</v>
      </c>
      <c r="BW2381"/>
      <c r="CG2381">
        <v>0</v>
      </c>
      <c r="CH2381">
        <v>0</v>
      </c>
      <c r="CI2381"/>
      <c r="CJ2381">
        <v>0.02</v>
      </c>
      <c r="CQ2381" t="s">
        <v>169</v>
      </c>
      <c r="CR2381" t="s">
        <v>170</v>
      </c>
      <c r="CS2381">
        <v>0</v>
      </c>
    </row>
    <row r="2382" spans="1:97" x14ac:dyDescent="0.2">
      <c r="A2382">
        <v>2022</v>
      </c>
      <c r="B2382">
        <v>4</v>
      </c>
      <c r="C2382" s="262">
        <v>44668</v>
      </c>
      <c r="D2382">
        <v>529</v>
      </c>
      <c r="E2382">
        <v>937</v>
      </c>
      <c r="F2382"/>
      <c r="G2382" t="s">
        <v>468</v>
      </c>
      <c r="H2382" t="s">
        <v>469</v>
      </c>
      <c r="I2382" t="s">
        <v>160</v>
      </c>
      <c r="J2382">
        <v>1</v>
      </c>
      <c r="K2382">
        <v>4</v>
      </c>
      <c r="L2382">
        <v>1586</v>
      </c>
      <c r="M2382">
        <v>1492.4</v>
      </c>
      <c r="N2382">
        <v>1698.6</v>
      </c>
      <c r="AM2382"/>
      <c r="AN2382"/>
      <c r="AP2382">
        <v>20</v>
      </c>
      <c r="AQ2382">
        <v>180</v>
      </c>
      <c r="AR2382"/>
      <c r="AS2382"/>
      <c r="AV2382">
        <v>48</v>
      </c>
      <c r="BG2382">
        <v>0</v>
      </c>
      <c r="BH2382">
        <v>48</v>
      </c>
      <c r="BV2382">
        <v>0</v>
      </c>
      <c r="BW2382"/>
      <c r="CG2382">
        <v>0</v>
      </c>
      <c r="CH2382">
        <v>0</v>
      </c>
      <c r="CI2382"/>
      <c r="CQ2382" t="s">
        <v>174</v>
      </c>
      <c r="CS2382">
        <v>0</v>
      </c>
    </row>
    <row r="2383" spans="1:97" x14ac:dyDescent="0.2">
      <c r="A2383">
        <v>2022</v>
      </c>
      <c r="B2383">
        <v>4</v>
      </c>
      <c r="C2383" s="262">
        <v>44668</v>
      </c>
      <c r="D2383">
        <v>529</v>
      </c>
      <c r="E2383">
        <v>946</v>
      </c>
      <c r="F2383"/>
      <c r="G2383" t="s">
        <v>470</v>
      </c>
      <c r="H2383" t="s">
        <v>471</v>
      </c>
      <c r="I2383" t="s">
        <v>160</v>
      </c>
      <c r="J2383">
        <v>1</v>
      </c>
      <c r="K2383">
        <v>4</v>
      </c>
      <c r="L2383">
        <v>336</v>
      </c>
      <c r="M2383">
        <v>316.2</v>
      </c>
      <c r="N2383">
        <v>359.9</v>
      </c>
      <c r="AM2383"/>
      <c r="AN2383"/>
      <c r="AP2383">
        <v>20</v>
      </c>
      <c r="AQ2383">
        <v>180</v>
      </c>
      <c r="AR2383"/>
      <c r="AS2383"/>
      <c r="BG2383">
        <v>0</v>
      </c>
      <c r="BH2383"/>
      <c r="BV2383">
        <v>0</v>
      </c>
      <c r="BW2383"/>
      <c r="CG2383">
        <v>0</v>
      </c>
      <c r="CH2383">
        <v>0</v>
      </c>
      <c r="CI2383"/>
      <c r="CQ2383" t="s">
        <v>174</v>
      </c>
      <c r="CS2383">
        <v>0</v>
      </c>
    </row>
    <row r="2384" spans="1:97" x14ac:dyDescent="0.2">
      <c r="A2384">
        <v>2022</v>
      </c>
      <c r="B2384">
        <v>4</v>
      </c>
      <c r="C2384" s="262">
        <v>44669</v>
      </c>
      <c r="D2384">
        <v>125</v>
      </c>
      <c r="E2384">
        <v>691</v>
      </c>
      <c r="F2384">
        <v>2</v>
      </c>
      <c r="G2384" t="s">
        <v>227</v>
      </c>
      <c r="H2384" t="s">
        <v>228</v>
      </c>
      <c r="I2384" t="s">
        <v>160</v>
      </c>
      <c r="J2384">
        <v>4</v>
      </c>
      <c r="K2384">
        <v>4</v>
      </c>
      <c r="L2384">
        <v>194</v>
      </c>
      <c r="M2384">
        <v>174.6</v>
      </c>
      <c r="N2384">
        <v>213.4</v>
      </c>
      <c r="AM2384"/>
      <c r="AN2384"/>
      <c r="AP2384">
        <v>120</v>
      </c>
      <c r="AQ2384">
        <v>120</v>
      </c>
      <c r="AR2384"/>
      <c r="AS2384"/>
      <c r="BG2384">
        <v>0</v>
      </c>
      <c r="BH2384"/>
      <c r="BV2384">
        <v>0</v>
      </c>
      <c r="BW2384"/>
      <c r="CG2384">
        <v>0</v>
      </c>
      <c r="CH2384">
        <v>0</v>
      </c>
      <c r="CI2384"/>
      <c r="CJ2384">
        <v>1.4999999999999999E-2</v>
      </c>
      <c r="CQ2384" t="s">
        <v>229</v>
      </c>
      <c r="CR2384" t="s">
        <v>230</v>
      </c>
      <c r="CS2384">
        <v>0</v>
      </c>
    </row>
    <row r="2385" spans="1:97" x14ac:dyDescent="0.2">
      <c r="A2385">
        <v>2022</v>
      </c>
      <c r="B2385">
        <v>4</v>
      </c>
      <c r="C2385" s="262">
        <v>44669</v>
      </c>
      <c r="D2385">
        <v>384</v>
      </c>
      <c r="E2385">
        <v>556</v>
      </c>
      <c r="F2385">
        <v>2</v>
      </c>
      <c r="G2385" t="s">
        <v>187</v>
      </c>
      <c r="H2385" t="s">
        <v>188</v>
      </c>
      <c r="I2385" t="s">
        <v>160</v>
      </c>
      <c r="J2385">
        <v>1</v>
      </c>
      <c r="K2385">
        <v>6</v>
      </c>
      <c r="L2385">
        <v>1066</v>
      </c>
      <c r="M2385">
        <v>1003.106</v>
      </c>
      <c r="N2385">
        <v>1141.6859999999999</v>
      </c>
      <c r="P2385">
        <v>1508</v>
      </c>
      <c r="Q2385">
        <v>1547</v>
      </c>
      <c r="R2385">
        <v>1604</v>
      </c>
      <c r="S2385">
        <v>1557</v>
      </c>
      <c r="U2385">
        <v>1279</v>
      </c>
      <c r="V2385">
        <v>1313</v>
      </c>
      <c r="W2385">
        <v>1326</v>
      </c>
      <c r="X2385">
        <v>1259</v>
      </c>
      <c r="AB2385">
        <v>1571</v>
      </c>
      <c r="AC2385">
        <v>1641</v>
      </c>
      <c r="AD2385">
        <v>1453</v>
      </c>
      <c r="AE2385">
        <v>1648</v>
      </c>
      <c r="AG2385">
        <v>1263</v>
      </c>
      <c r="AH2385">
        <v>1300</v>
      </c>
      <c r="AI2385">
        <v>1077</v>
      </c>
      <c r="AJ2385">
        <v>1290</v>
      </c>
      <c r="AM2385">
        <v>1566.125</v>
      </c>
      <c r="AN2385">
        <v>1263.375</v>
      </c>
      <c r="AP2385">
        <v>21</v>
      </c>
      <c r="AQ2385">
        <v>180</v>
      </c>
      <c r="AR2385"/>
      <c r="AS2385"/>
      <c r="AV2385">
        <v>120</v>
      </c>
      <c r="AW2385">
        <v>6</v>
      </c>
      <c r="AY2385">
        <v>10</v>
      </c>
      <c r="BA2385">
        <v>3</v>
      </c>
      <c r="BD2385">
        <v>5</v>
      </c>
      <c r="BG2385">
        <v>0</v>
      </c>
      <c r="BH2385">
        <v>120</v>
      </c>
      <c r="BK2385">
        <v>240</v>
      </c>
      <c r="BL2385">
        <v>5</v>
      </c>
      <c r="BM2385">
        <v>10</v>
      </c>
      <c r="BP2385">
        <v>15</v>
      </c>
      <c r="BV2385">
        <v>0</v>
      </c>
      <c r="BW2385">
        <v>240</v>
      </c>
      <c r="BX2385">
        <v>1</v>
      </c>
      <c r="CB2385">
        <v>3</v>
      </c>
      <c r="CG2385">
        <v>0</v>
      </c>
      <c r="CH2385">
        <v>0</v>
      </c>
      <c r="CI2385">
        <v>360</v>
      </c>
      <c r="CJ2385">
        <v>1.4999999999999999E-2</v>
      </c>
      <c r="CQ2385" t="s">
        <v>174</v>
      </c>
      <c r="CR2385" t="s">
        <v>175</v>
      </c>
      <c r="CS2385">
        <v>0</v>
      </c>
    </row>
    <row r="2386" spans="1:97" x14ac:dyDescent="0.2">
      <c r="A2386">
        <v>2022</v>
      </c>
      <c r="B2386">
        <v>4</v>
      </c>
      <c r="C2386" s="262">
        <v>44669</v>
      </c>
      <c r="D2386">
        <v>384</v>
      </c>
      <c r="E2386">
        <v>557</v>
      </c>
      <c r="F2386">
        <v>2</v>
      </c>
      <c r="G2386" t="s">
        <v>189</v>
      </c>
      <c r="H2386" t="s">
        <v>190</v>
      </c>
      <c r="I2386" t="s">
        <v>160</v>
      </c>
      <c r="J2386">
        <v>1</v>
      </c>
      <c r="K2386">
        <v>6</v>
      </c>
      <c r="L2386">
        <v>182</v>
      </c>
      <c r="M2386">
        <v>171.262</v>
      </c>
      <c r="N2386">
        <v>194.922</v>
      </c>
      <c r="AM2386"/>
      <c r="AN2386"/>
      <c r="AP2386">
        <v>21</v>
      </c>
      <c r="AQ2386">
        <v>180</v>
      </c>
      <c r="AR2386"/>
      <c r="AS2386"/>
      <c r="BG2386">
        <v>0</v>
      </c>
      <c r="BH2386"/>
      <c r="BV2386">
        <v>0</v>
      </c>
      <c r="BW2386"/>
      <c r="CG2386">
        <v>0</v>
      </c>
      <c r="CH2386">
        <v>0</v>
      </c>
      <c r="CI2386"/>
      <c r="CJ2386">
        <v>1.4999999999999999E-2</v>
      </c>
      <c r="CQ2386" t="s">
        <v>174</v>
      </c>
      <c r="CR2386" t="s">
        <v>175</v>
      </c>
      <c r="CS2386">
        <v>0</v>
      </c>
    </row>
    <row r="2387" spans="1:97" x14ac:dyDescent="0.2">
      <c r="A2387">
        <v>2022</v>
      </c>
      <c r="B2387">
        <v>4</v>
      </c>
      <c r="C2387" s="262">
        <v>44669</v>
      </c>
      <c r="D2387">
        <v>421</v>
      </c>
      <c r="E2387">
        <v>673</v>
      </c>
      <c r="F2387">
        <v>2</v>
      </c>
      <c r="G2387" t="s">
        <v>313</v>
      </c>
      <c r="H2387" t="s">
        <v>314</v>
      </c>
      <c r="I2387" t="s">
        <v>160</v>
      </c>
      <c r="J2387">
        <v>1</v>
      </c>
      <c r="K2387">
        <v>4</v>
      </c>
      <c r="L2387">
        <v>61.6</v>
      </c>
      <c r="M2387">
        <v>57.965600000000002</v>
      </c>
      <c r="N2387">
        <v>65.973600000000005</v>
      </c>
      <c r="Y2387">
        <v>154</v>
      </c>
      <c r="Z2387">
        <v>154</v>
      </c>
      <c r="AM2387"/>
      <c r="AN2387"/>
      <c r="AP2387">
        <v>18</v>
      </c>
      <c r="AQ2387">
        <v>200</v>
      </c>
      <c r="AR2387">
        <v>23.376623376623382</v>
      </c>
      <c r="AS2387">
        <v>23.376623376623382</v>
      </c>
      <c r="BG2387">
        <v>0</v>
      </c>
      <c r="BH2387"/>
      <c r="BV2387">
        <v>0</v>
      </c>
      <c r="BW2387"/>
      <c r="CG2387">
        <v>0</v>
      </c>
      <c r="CH2387">
        <v>0</v>
      </c>
      <c r="CI2387"/>
      <c r="CJ2387">
        <v>1.4999999999999999E-2</v>
      </c>
      <c r="CQ2387" t="s">
        <v>174</v>
      </c>
      <c r="CR2387" t="s">
        <v>175</v>
      </c>
      <c r="CS2387">
        <v>0</v>
      </c>
    </row>
    <row r="2388" spans="1:97" x14ac:dyDescent="0.2">
      <c r="A2388">
        <v>2022</v>
      </c>
      <c r="B2388">
        <v>4</v>
      </c>
      <c r="C2388" s="262">
        <v>44669</v>
      </c>
      <c r="D2388">
        <v>137</v>
      </c>
      <c r="E2388">
        <v>273</v>
      </c>
      <c r="F2388">
        <v>3</v>
      </c>
      <c r="G2388" t="s">
        <v>163</v>
      </c>
      <c r="H2388" t="s">
        <v>164</v>
      </c>
      <c r="I2388" t="s">
        <v>160</v>
      </c>
      <c r="J2388">
        <v>3</v>
      </c>
      <c r="K2388">
        <v>2</v>
      </c>
      <c r="L2388">
        <v>564</v>
      </c>
      <c r="M2388">
        <v>524.52</v>
      </c>
      <c r="N2388">
        <v>603.48</v>
      </c>
      <c r="R2388">
        <v>755</v>
      </c>
      <c r="S2388">
        <v>784</v>
      </c>
      <c r="W2388">
        <v>620</v>
      </c>
      <c r="X2388">
        <v>600</v>
      </c>
      <c r="Z2388">
        <v>114</v>
      </c>
      <c r="AB2388">
        <v>870</v>
      </c>
      <c r="AC2388">
        <v>765</v>
      </c>
      <c r="AD2388">
        <v>745</v>
      </c>
      <c r="AE2388">
        <v>711</v>
      </c>
      <c r="AG2388">
        <v>615</v>
      </c>
      <c r="AH2388">
        <v>603</v>
      </c>
      <c r="AI2388">
        <v>581</v>
      </c>
      <c r="AJ2388">
        <v>573</v>
      </c>
      <c r="AK2388">
        <v>185</v>
      </c>
      <c r="AL2388">
        <v>185</v>
      </c>
      <c r="AM2388">
        <v>771.66666666666663</v>
      </c>
      <c r="AN2388">
        <v>598.66666666666663</v>
      </c>
      <c r="AP2388">
        <v>93</v>
      </c>
      <c r="AQ2388">
        <v>116</v>
      </c>
      <c r="AR2388">
        <v>7.4534161490683228</v>
      </c>
      <c r="AS2388">
        <v>7.4534161490683228</v>
      </c>
      <c r="AV2388">
        <v>312</v>
      </c>
      <c r="AW2388">
        <v>2</v>
      </c>
      <c r="AX2388">
        <v>4</v>
      </c>
      <c r="AY2388">
        <v>5</v>
      </c>
      <c r="BD2388">
        <v>3</v>
      </c>
      <c r="BG2388">
        <v>0</v>
      </c>
      <c r="BH2388">
        <v>312</v>
      </c>
      <c r="BK2388">
        <v>798</v>
      </c>
      <c r="BL2388">
        <v>10</v>
      </c>
      <c r="BM2388">
        <v>6</v>
      </c>
      <c r="BV2388">
        <v>0</v>
      </c>
      <c r="BW2388">
        <v>798</v>
      </c>
      <c r="BX2388">
        <v>6</v>
      </c>
      <c r="BY2388">
        <v>5</v>
      </c>
      <c r="CG2388">
        <v>0</v>
      </c>
      <c r="CH2388">
        <v>0</v>
      </c>
      <c r="CI2388">
        <v>1110</v>
      </c>
      <c r="CJ2388">
        <v>1.4999999999999999E-2</v>
      </c>
      <c r="CQ2388" t="s">
        <v>165</v>
      </c>
      <c r="CS2388">
        <v>0</v>
      </c>
    </row>
    <row r="2389" spans="1:97" x14ac:dyDescent="0.2">
      <c r="A2389">
        <v>2022</v>
      </c>
      <c r="B2389">
        <v>4</v>
      </c>
      <c r="C2389" s="262">
        <v>44669</v>
      </c>
      <c r="D2389">
        <v>421</v>
      </c>
      <c r="E2389">
        <v>667</v>
      </c>
      <c r="F2389">
        <v>3</v>
      </c>
      <c r="G2389" t="s">
        <v>311</v>
      </c>
      <c r="H2389" t="s">
        <v>312</v>
      </c>
      <c r="I2389" t="s">
        <v>160</v>
      </c>
      <c r="J2389">
        <v>1</v>
      </c>
      <c r="K2389">
        <v>4</v>
      </c>
      <c r="L2389">
        <v>1554</v>
      </c>
      <c r="M2389">
        <v>1462.3140000000001</v>
      </c>
      <c r="N2389">
        <v>1664.3340000000001</v>
      </c>
      <c r="P2389">
        <v>2275</v>
      </c>
      <c r="Q2389">
        <v>2249</v>
      </c>
      <c r="R2389">
        <v>1992</v>
      </c>
      <c r="S2389">
        <v>2311</v>
      </c>
      <c r="U2389">
        <v>1803</v>
      </c>
      <c r="V2389">
        <v>1672</v>
      </c>
      <c r="W2389">
        <v>1627</v>
      </c>
      <c r="X2389">
        <v>1590</v>
      </c>
      <c r="AB2389">
        <v>2303</v>
      </c>
      <c r="AG2389">
        <v>1695</v>
      </c>
      <c r="AM2389">
        <v>2226</v>
      </c>
      <c r="AN2389">
        <v>1677.4</v>
      </c>
      <c r="AP2389">
        <v>18</v>
      </c>
      <c r="AQ2389">
        <v>200</v>
      </c>
      <c r="AR2389"/>
      <c r="AS2389"/>
      <c r="AW2389">
        <v>2</v>
      </c>
      <c r="AX2389">
        <v>3</v>
      </c>
      <c r="AY2389">
        <v>10</v>
      </c>
      <c r="BG2389">
        <v>0</v>
      </c>
      <c r="BH2389"/>
      <c r="BK2389">
        <v>260</v>
      </c>
      <c r="BL2389">
        <v>10</v>
      </c>
      <c r="BM2389">
        <v>6</v>
      </c>
      <c r="BN2389">
        <v>4</v>
      </c>
      <c r="BV2389">
        <v>0</v>
      </c>
      <c r="BW2389">
        <v>260</v>
      </c>
      <c r="BX2389">
        <v>3</v>
      </c>
      <c r="BY2389">
        <v>2</v>
      </c>
      <c r="BZ2389">
        <v>3</v>
      </c>
      <c r="CG2389">
        <v>0</v>
      </c>
      <c r="CH2389">
        <v>0</v>
      </c>
      <c r="CI2389"/>
      <c r="CJ2389">
        <v>1.4999999999999999E-2</v>
      </c>
      <c r="CQ2389" t="s">
        <v>174</v>
      </c>
      <c r="CR2389" t="s">
        <v>175</v>
      </c>
      <c r="CS2389">
        <v>0</v>
      </c>
    </row>
    <row r="2390" spans="1:97" x14ac:dyDescent="0.2">
      <c r="A2390">
        <v>2022</v>
      </c>
      <c r="B2390">
        <v>4</v>
      </c>
      <c r="C2390" s="262">
        <v>44669</v>
      </c>
      <c r="D2390">
        <v>421</v>
      </c>
      <c r="E2390">
        <v>673</v>
      </c>
      <c r="F2390">
        <v>3</v>
      </c>
      <c r="G2390" t="s">
        <v>313</v>
      </c>
      <c r="H2390" t="s">
        <v>314</v>
      </c>
      <c r="I2390" t="s">
        <v>160</v>
      </c>
      <c r="J2390">
        <v>1</v>
      </c>
      <c r="K2390">
        <v>4</v>
      </c>
      <c r="L2390">
        <v>61.6</v>
      </c>
      <c r="M2390">
        <v>57.965600000000002</v>
      </c>
      <c r="N2390">
        <v>65.973600000000005</v>
      </c>
      <c r="P2390">
        <v>79</v>
      </c>
      <c r="Q2390">
        <v>80</v>
      </c>
      <c r="R2390">
        <v>71</v>
      </c>
      <c r="S2390">
        <v>80</v>
      </c>
      <c r="U2390">
        <v>65</v>
      </c>
      <c r="V2390">
        <v>64</v>
      </c>
      <c r="W2390">
        <v>67</v>
      </c>
      <c r="X2390">
        <v>66</v>
      </c>
      <c r="AB2390">
        <v>78</v>
      </c>
      <c r="AG2390">
        <v>68</v>
      </c>
      <c r="AM2390">
        <v>77.599999999999994</v>
      </c>
      <c r="AN2390">
        <v>66</v>
      </c>
      <c r="AP2390">
        <v>18</v>
      </c>
      <c r="AQ2390">
        <v>200</v>
      </c>
      <c r="AR2390"/>
      <c r="AS2390"/>
      <c r="BG2390">
        <v>0</v>
      </c>
      <c r="BH2390"/>
      <c r="BV2390">
        <v>0</v>
      </c>
      <c r="BW2390"/>
      <c r="CG2390">
        <v>0</v>
      </c>
      <c r="CH2390">
        <v>0</v>
      </c>
      <c r="CI2390"/>
      <c r="CJ2390">
        <v>1.4999999999999999E-2</v>
      </c>
      <c r="CQ2390" t="s">
        <v>174</v>
      </c>
      <c r="CR2390" t="s">
        <v>175</v>
      </c>
      <c r="CS2390">
        <v>0</v>
      </c>
    </row>
    <row r="2391" spans="1:97" x14ac:dyDescent="0.2">
      <c r="A2391">
        <v>2022</v>
      </c>
      <c r="B2391">
        <v>4</v>
      </c>
      <c r="C2391" s="262">
        <v>44669</v>
      </c>
      <c r="D2391">
        <v>18</v>
      </c>
      <c r="E2391">
        <v>49</v>
      </c>
      <c r="F2391">
        <v>4</v>
      </c>
      <c r="G2391" t="s">
        <v>291</v>
      </c>
      <c r="H2391" t="s">
        <v>292</v>
      </c>
      <c r="I2391" t="s">
        <v>221</v>
      </c>
      <c r="J2391">
        <v>2</v>
      </c>
      <c r="K2391">
        <v>3</v>
      </c>
      <c r="L2391">
        <v>100</v>
      </c>
      <c r="M2391">
        <v>95.5</v>
      </c>
      <c r="N2391">
        <v>104.5</v>
      </c>
      <c r="P2391">
        <v>116</v>
      </c>
      <c r="Q2391">
        <v>113</v>
      </c>
      <c r="R2391">
        <v>135</v>
      </c>
      <c r="S2391">
        <v>137</v>
      </c>
      <c r="U2391">
        <v>101</v>
      </c>
      <c r="V2391">
        <v>107</v>
      </c>
      <c r="W2391">
        <v>105</v>
      </c>
      <c r="X2391">
        <v>100</v>
      </c>
      <c r="AB2391">
        <v>141</v>
      </c>
      <c r="AC2391">
        <v>155</v>
      </c>
      <c r="AD2391">
        <v>149</v>
      </c>
      <c r="AE2391">
        <v>158</v>
      </c>
      <c r="AG2391">
        <v>99</v>
      </c>
      <c r="AH2391">
        <v>100</v>
      </c>
      <c r="AI2391">
        <v>98</v>
      </c>
      <c r="AJ2391">
        <v>98</v>
      </c>
      <c r="AM2391">
        <v>138</v>
      </c>
      <c r="AN2391">
        <v>101</v>
      </c>
      <c r="AP2391">
        <v>101</v>
      </c>
      <c r="AQ2391">
        <v>107</v>
      </c>
      <c r="AR2391"/>
      <c r="AS2391"/>
      <c r="AV2391">
        <v>1008</v>
      </c>
      <c r="AX2391">
        <v>4</v>
      </c>
      <c r="AY2391">
        <v>5</v>
      </c>
      <c r="BG2391">
        <v>0</v>
      </c>
      <c r="BH2391">
        <v>1008</v>
      </c>
      <c r="BK2391">
        <v>1092</v>
      </c>
      <c r="BL2391">
        <v>6</v>
      </c>
      <c r="BM2391">
        <v>7</v>
      </c>
      <c r="BV2391">
        <v>0</v>
      </c>
      <c r="BW2391">
        <v>1092</v>
      </c>
      <c r="BY2391">
        <v>3</v>
      </c>
      <c r="CG2391">
        <v>0</v>
      </c>
      <c r="CH2391">
        <v>0</v>
      </c>
      <c r="CI2391">
        <v>2100</v>
      </c>
      <c r="CJ2391">
        <v>1.4999999999999999E-2</v>
      </c>
      <c r="CQ2391" t="s">
        <v>174</v>
      </c>
      <c r="CR2391" t="s">
        <v>222</v>
      </c>
      <c r="CS2391">
        <v>0</v>
      </c>
    </row>
    <row r="2392" spans="1:97" x14ac:dyDescent="0.2">
      <c r="A2392">
        <v>2022</v>
      </c>
      <c r="B2392">
        <v>4</v>
      </c>
      <c r="C2392" s="262">
        <v>44669</v>
      </c>
      <c r="D2392">
        <v>18</v>
      </c>
      <c r="E2392">
        <v>50</v>
      </c>
      <c r="F2392">
        <v>4</v>
      </c>
      <c r="G2392" t="s">
        <v>294</v>
      </c>
      <c r="H2392" t="s">
        <v>295</v>
      </c>
      <c r="I2392" t="s">
        <v>221</v>
      </c>
      <c r="J2392">
        <v>2</v>
      </c>
      <c r="K2392">
        <v>3</v>
      </c>
      <c r="L2392">
        <v>54</v>
      </c>
      <c r="M2392">
        <v>51.57</v>
      </c>
      <c r="N2392">
        <v>56.43</v>
      </c>
      <c r="P2392">
        <v>63</v>
      </c>
      <c r="Q2392">
        <v>64</v>
      </c>
      <c r="R2392">
        <v>75</v>
      </c>
      <c r="S2392">
        <v>74</v>
      </c>
      <c r="U2392">
        <v>55</v>
      </c>
      <c r="V2392">
        <v>57</v>
      </c>
      <c r="W2392">
        <v>57</v>
      </c>
      <c r="X2392">
        <v>54</v>
      </c>
      <c r="AB2392">
        <v>81</v>
      </c>
      <c r="AC2392">
        <v>89</v>
      </c>
      <c r="AD2392">
        <v>71</v>
      </c>
      <c r="AE2392">
        <v>73</v>
      </c>
      <c r="AG2392">
        <v>55</v>
      </c>
      <c r="AH2392">
        <v>55</v>
      </c>
      <c r="AI2392">
        <v>54</v>
      </c>
      <c r="AJ2392">
        <v>55</v>
      </c>
      <c r="AM2392">
        <v>73.75</v>
      </c>
      <c r="AN2392">
        <v>55.25</v>
      </c>
      <c r="AP2392">
        <v>101</v>
      </c>
      <c r="AQ2392">
        <v>107</v>
      </c>
      <c r="AR2392"/>
      <c r="AS2392"/>
      <c r="AV2392">
        <v>1008</v>
      </c>
      <c r="AW2392">
        <v>2</v>
      </c>
      <c r="AY2392">
        <v>6</v>
      </c>
      <c r="BG2392">
        <v>0</v>
      </c>
      <c r="BH2392">
        <v>1008</v>
      </c>
      <c r="BK2392">
        <v>1092</v>
      </c>
      <c r="BL2392">
        <v>8</v>
      </c>
      <c r="BM2392">
        <v>10</v>
      </c>
      <c r="BV2392">
        <v>0</v>
      </c>
      <c r="BW2392">
        <v>1092</v>
      </c>
      <c r="BX2392">
        <v>3</v>
      </c>
      <c r="CG2392">
        <v>0</v>
      </c>
      <c r="CH2392">
        <v>0</v>
      </c>
      <c r="CI2392">
        <v>2100</v>
      </c>
      <c r="CJ2392">
        <v>1.4999999999999999E-2</v>
      </c>
      <c r="CQ2392" t="s">
        <v>174</v>
      </c>
      <c r="CR2392" t="s">
        <v>222</v>
      </c>
      <c r="CS2392">
        <v>0</v>
      </c>
    </row>
    <row r="2393" spans="1:97" x14ac:dyDescent="0.2">
      <c r="A2393">
        <v>2022</v>
      </c>
      <c r="B2393">
        <v>4</v>
      </c>
      <c r="C2393" s="262">
        <v>44669</v>
      </c>
      <c r="D2393">
        <v>137</v>
      </c>
      <c r="E2393">
        <v>168</v>
      </c>
      <c r="F2393">
        <v>4</v>
      </c>
      <c r="G2393" t="s">
        <v>166</v>
      </c>
      <c r="H2393" t="s">
        <v>211</v>
      </c>
      <c r="I2393" t="s">
        <v>160</v>
      </c>
      <c r="J2393">
        <v>3</v>
      </c>
      <c r="K2393">
        <v>2</v>
      </c>
      <c r="L2393">
        <v>619</v>
      </c>
      <c r="M2393">
        <v>575.66999999999996</v>
      </c>
      <c r="N2393">
        <v>662.33</v>
      </c>
      <c r="AM2393"/>
      <c r="AN2393"/>
      <c r="AP2393">
        <v>90</v>
      </c>
      <c r="AQ2393">
        <v>116</v>
      </c>
      <c r="AR2393"/>
      <c r="AS2393"/>
      <c r="BG2393">
        <v>0</v>
      </c>
      <c r="BH2393"/>
      <c r="BV2393">
        <v>0</v>
      </c>
      <c r="BW2393"/>
      <c r="CG2393">
        <v>0</v>
      </c>
      <c r="CH2393">
        <v>0</v>
      </c>
      <c r="CI2393"/>
      <c r="CJ2393">
        <v>1.4999999999999999E-2</v>
      </c>
      <c r="CQ2393" t="s">
        <v>165</v>
      </c>
      <c r="CS2393">
        <v>0</v>
      </c>
    </row>
    <row r="2394" spans="1:97" x14ac:dyDescent="0.2">
      <c r="A2394">
        <v>2022</v>
      </c>
      <c r="B2394">
        <v>4</v>
      </c>
      <c r="C2394" s="262">
        <v>44669</v>
      </c>
      <c r="D2394">
        <v>376</v>
      </c>
      <c r="E2394">
        <v>438</v>
      </c>
      <c r="F2394">
        <v>4</v>
      </c>
      <c r="G2394" t="s">
        <v>197</v>
      </c>
      <c r="H2394" t="s">
        <v>198</v>
      </c>
      <c r="I2394" t="s">
        <v>160</v>
      </c>
      <c r="J2394">
        <v>3</v>
      </c>
      <c r="K2394">
        <v>2</v>
      </c>
      <c r="L2394">
        <v>335</v>
      </c>
      <c r="M2394">
        <v>315.23500000000001</v>
      </c>
      <c r="N2394">
        <v>358.78500000000003</v>
      </c>
      <c r="Y2394">
        <v>133</v>
      </c>
      <c r="Z2394">
        <v>133</v>
      </c>
      <c r="AK2394">
        <v>121</v>
      </c>
      <c r="AL2394">
        <v>120</v>
      </c>
      <c r="AM2394"/>
      <c r="AN2394"/>
      <c r="AP2394">
        <v>75</v>
      </c>
      <c r="AQ2394">
        <v>144</v>
      </c>
      <c r="AR2394">
        <v>9.5238095238095237</v>
      </c>
      <c r="AS2394">
        <v>9.5238095238095237</v>
      </c>
      <c r="AV2394">
        <v>792</v>
      </c>
      <c r="AW2394">
        <v>2</v>
      </c>
      <c r="AX2394">
        <v>4</v>
      </c>
      <c r="AY2394">
        <v>6</v>
      </c>
      <c r="BD2394">
        <v>5</v>
      </c>
      <c r="BG2394">
        <v>0</v>
      </c>
      <c r="BH2394">
        <v>792</v>
      </c>
      <c r="BK2394">
        <v>828</v>
      </c>
      <c r="BL2394">
        <v>22</v>
      </c>
      <c r="BM2394">
        <v>10</v>
      </c>
      <c r="BN2394">
        <v>8</v>
      </c>
      <c r="BV2394">
        <v>0</v>
      </c>
      <c r="BW2394">
        <v>828</v>
      </c>
      <c r="BX2394">
        <v>12</v>
      </c>
      <c r="BY2394">
        <v>7</v>
      </c>
      <c r="BZ2394">
        <v>7</v>
      </c>
      <c r="CG2394">
        <v>0</v>
      </c>
      <c r="CH2394">
        <v>0</v>
      </c>
      <c r="CI2394">
        <v>1620</v>
      </c>
      <c r="CJ2394">
        <v>1.4999999999999999E-2</v>
      </c>
      <c r="CQ2394" t="s">
        <v>174</v>
      </c>
      <c r="CR2394" t="s">
        <v>175</v>
      </c>
      <c r="CS2394">
        <v>0</v>
      </c>
    </row>
    <row r="2395" spans="1:97" x14ac:dyDescent="0.2">
      <c r="A2395">
        <v>2022</v>
      </c>
      <c r="B2395">
        <v>4</v>
      </c>
      <c r="C2395" s="262">
        <v>44669</v>
      </c>
      <c r="D2395">
        <v>376</v>
      </c>
      <c r="E2395">
        <v>438</v>
      </c>
      <c r="F2395">
        <v>5</v>
      </c>
      <c r="G2395" t="s">
        <v>197</v>
      </c>
      <c r="H2395" t="s">
        <v>198</v>
      </c>
      <c r="I2395" t="s">
        <v>160</v>
      </c>
      <c r="J2395">
        <v>3</v>
      </c>
      <c r="K2395">
        <v>2</v>
      </c>
      <c r="L2395">
        <v>335</v>
      </c>
      <c r="M2395">
        <v>315.23500000000001</v>
      </c>
      <c r="N2395">
        <v>358.78500000000003</v>
      </c>
      <c r="P2395">
        <v>414</v>
      </c>
      <c r="Q2395">
        <v>425</v>
      </c>
      <c r="R2395">
        <v>459</v>
      </c>
      <c r="S2395">
        <v>428</v>
      </c>
      <c r="U2395">
        <v>346</v>
      </c>
      <c r="V2395">
        <v>343</v>
      </c>
      <c r="W2395">
        <v>345</v>
      </c>
      <c r="X2395">
        <v>343</v>
      </c>
      <c r="AB2395">
        <v>423</v>
      </c>
      <c r="AC2395">
        <v>463</v>
      </c>
      <c r="AD2395">
        <v>445</v>
      </c>
      <c r="AG2395">
        <v>337</v>
      </c>
      <c r="AH2395">
        <v>344</v>
      </c>
      <c r="AI2395">
        <v>334</v>
      </c>
      <c r="AM2395">
        <v>436.71428571428572</v>
      </c>
      <c r="AN2395">
        <v>341.71428571428572</v>
      </c>
      <c r="AP2395">
        <v>75</v>
      </c>
      <c r="AQ2395">
        <v>144</v>
      </c>
      <c r="AR2395"/>
      <c r="AS2395"/>
      <c r="BG2395">
        <v>0</v>
      </c>
      <c r="BH2395"/>
      <c r="BV2395">
        <v>0</v>
      </c>
      <c r="BW2395"/>
      <c r="CG2395">
        <v>0</v>
      </c>
      <c r="CH2395">
        <v>0</v>
      </c>
      <c r="CI2395"/>
      <c r="CJ2395">
        <v>1.4999999999999999E-2</v>
      </c>
      <c r="CQ2395" t="s">
        <v>174</v>
      </c>
      <c r="CR2395" t="s">
        <v>175</v>
      </c>
      <c r="CS2395">
        <v>0</v>
      </c>
    </row>
    <row r="2396" spans="1:97" x14ac:dyDescent="0.2">
      <c r="A2396">
        <v>2022</v>
      </c>
      <c r="B2396">
        <v>4</v>
      </c>
      <c r="C2396" s="262">
        <v>44669</v>
      </c>
      <c r="D2396">
        <v>384</v>
      </c>
      <c r="E2396">
        <v>557</v>
      </c>
      <c r="F2396">
        <v>5</v>
      </c>
      <c r="G2396" t="s">
        <v>189</v>
      </c>
      <c r="H2396" t="s">
        <v>190</v>
      </c>
      <c r="I2396" t="s">
        <v>160</v>
      </c>
      <c r="J2396">
        <v>1</v>
      </c>
      <c r="K2396">
        <v>6</v>
      </c>
      <c r="L2396">
        <v>182</v>
      </c>
      <c r="M2396">
        <v>171.262</v>
      </c>
      <c r="N2396">
        <v>194.922</v>
      </c>
      <c r="Y2396">
        <v>159</v>
      </c>
      <c r="Z2396">
        <v>159</v>
      </c>
      <c r="AK2396">
        <v>157</v>
      </c>
      <c r="AL2396">
        <v>159</v>
      </c>
      <c r="AM2396"/>
      <c r="AN2396"/>
      <c r="AP2396">
        <v>21</v>
      </c>
      <c r="AQ2396">
        <v>180</v>
      </c>
      <c r="AR2396">
        <v>22.784810126582279</v>
      </c>
      <c r="AS2396">
        <v>22.784810126582279</v>
      </c>
      <c r="BG2396">
        <v>0</v>
      </c>
      <c r="BH2396"/>
      <c r="BV2396">
        <v>0</v>
      </c>
      <c r="BW2396"/>
      <c r="CG2396">
        <v>0</v>
      </c>
      <c r="CH2396">
        <v>0</v>
      </c>
      <c r="CI2396"/>
      <c r="CJ2396">
        <v>1.4999999999999999E-2</v>
      </c>
      <c r="CQ2396" t="s">
        <v>174</v>
      </c>
      <c r="CR2396" t="s">
        <v>175</v>
      </c>
      <c r="CS2396">
        <v>0</v>
      </c>
    </row>
    <row r="2397" spans="1:97" x14ac:dyDescent="0.2">
      <c r="A2397">
        <v>2022</v>
      </c>
      <c r="B2397">
        <v>4</v>
      </c>
      <c r="C2397" s="262">
        <v>44669</v>
      </c>
      <c r="D2397">
        <v>18</v>
      </c>
      <c r="E2397">
        <v>50</v>
      </c>
      <c r="F2397">
        <v>6</v>
      </c>
      <c r="G2397" t="s">
        <v>294</v>
      </c>
      <c r="H2397" t="s">
        <v>295</v>
      </c>
      <c r="I2397" t="s">
        <v>221</v>
      </c>
      <c r="J2397">
        <v>2</v>
      </c>
      <c r="K2397">
        <v>3</v>
      </c>
      <c r="L2397">
        <v>54</v>
      </c>
      <c r="M2397">
        <v>51.57</v>
      </c>
      <c r="N2397">
        <v>56.43</v>
      </c>
      <c r="Y2397">
        <v>115</v>
      </c>
      <c r="Z2397">
        <v>107</v>
      </c>
      <c r="AK2397">
        <v>94</v>
      </c>
      <c r="AL2397">
        <v>94</v>
      </c>
      <c r="AM2397"/>
      <c r="AN2397"/>
      <c r="AP2397">
        <v>101</v>
      </c>
      <c r="AQ2397">
        <v>107</v>
      </c>
      <c r="AR2397">
        <v>17.647058823529409</v>
      </c>
      <c r="AS2397">
        <v>17.647058823529409</v>
      </c>
      <c r="BG2397">
        <v>0</v>
      </c>
      <c r="BH2397"/>
      <c r="BV2397">
        <v>0</v>
      </c>
      <c r="BW2397"/>
      <c r="CG2397">
        <v>0</v>
      </c>
      <c r="CH2397">
        <v>0</v>
      </c>
      <c r="CI2397"/>
      <c r="CJ2397">
        <v>1.4999999999999999E-2</v>
      </c>
      <c r="CQ2397" t="s">
        <v>174</v>
      </c>
      <c r="CR2397" t="s">
        <v>222</v>
      </c>
      <c r="CS2397">
        <v>0</v>
      </c>
    </row>
    <row r="2398" spans="1:97" x14ac:dyDescent="0.2">
      <c r="A2398">
        <v>2022</v>
      </c>
      <c r="B2398">
        <v>4</v>
      </c>
      <c r="C2398" s="262">
        <v>44669</v>
      </c>
      <c r="D2398">
        <v>380</v>
      </c>
      <c r="E2398">
        <v>443</v>
      </c>
      <c r="F2398">
        <v>6</v>
      </c>
      <c r="G2398" t="s">
        <v>450</v>
      </c>
      <c r="H2398" t="s">
        <v>451</v>
      </c>
      <c r="I2398" t="s">
        <v>160</v>
      </c>
      <c r="J2398">
        <v>4</v>
      </c>
      <c r="K2398">
        <v>2</v>
      </c>
      <c r="L2398">
        <v>184</v>
      </c>
      <c r="M2398">
        <v>177.00800000000001</v>
      </c>
      <c r="N2398">
        <v>195.04</v>
      </c>
      <c r="P2398">
        <v>263</v>
      </c>
      <c r="Q2398">
        <v>261</v>
      </c>
      <c r="R2398">
        <v>277</v>
      </c>
      <c r="S2398">
        <v>250</v>
      </c>
      <c r="U2398">
        <v>173</v>
      </c>
      <c r="V2398">
        <v>178</v>
      </c>
      <c r="W2398">
        <v>179</v>
      </c>
      <c r="X2398">
        <v>188</v>
      </c>
      <c r="AB2398">
        <v>282</v>
      </c>
      <c r="AC2398">
        <v>293</v>
      </c>
      <c r="AD2398">
        <v>265</v>
      </c>
      <c r="AE2398">
        <v>278</v>
      </c>
      <c r="AG2398">
        <v>185</v>
      </c>
      <c r="AH2398">
        <v>195</v>
      </c>
      <c r="AI2398">
        <v>187</v>
      </c>
      <c r="AJ2398">
        <v>189</v>
      </c>
      <c r="AM2398">
        <v>271.125</v>
      </c>
      <c r="AN2398">
        <v>184.25</v>
      </c>
      <c r="AP2398">
        <v>90</v>
      </c>
      <c r="AQ2398">
        <v>160</v>
      </c>
      <c r="AR2398"/>
      <c r="AS2398"/>
      <c r="AV2398">
        <v>1272</v>
      </c>
      <c r="AW2398">
        <v>6</v>
      </c>
      <c r="AX2398">
        <v>6</v>
      </c>
      <c r="AY2398">
        <v>10</v>
      </c>
      <c r="BG2398">
        <v>0</v>
      </c>
      <c r="BH2398">
        <v>1272</v>
      </c>
      <c r="BK2398">
        <v>732</v>
      </c>
      <c r="BL2398">
        <v>7</v>
      </c>
      <c r="BM2398">
        <v>11</v>
      </c>
      <c r="BV2398">
        <v>0</v>
      </c>
      <c r="BW2398">
        <v>732</v>
      </c>
      <c r="BX2398">
        <v>6</v>
      </c>
      <c r="BY2398">
        <v>8</v>
      </c>
      <c r="CG2398">
        <v>0</v>
      </c>
      <c r="CH2398">
        <v>0</v>
      </c>
      <c r="CI2398">
        <v>2004</v>
      </c>
      <c r="CJ2398">
        <v>1.4999999999999999E-2</v>
      </c>
      <c r="CQ2398" t="s">
        <v>380</v>
      </c>
      <c r="CR2398" t="s">
        <v>381</v>
      </c>
      <c r="CS2398">
        <v>0</v>
      </c>
    </row>
    <row r="2399" spans="1:97" x14ac:dyDescent="0.2">
      <c r="A2399">
        <v>2022</v>
      </c>
      <c r="B2399">
        <v>4</v>
      </c>
      <c r="C2399" s="262">
        <v>44669</v>
      </c>
      <c r="D2399">
        <v>380</v>
      </c>
      <c r="E2399">
        <v>444</v>
      </c>
      <c r="F2399">
        <v>6</v>
      </c>
      <c r="G2399" t="s">
        <v>452</v>
      </c>
      <c r="H2399" t="s">
        <v>453</v>
      </c>
      <c r="I2399" t="s">
        <v>160</v>
      </c>
      <c r="J2399">
        <v>4</v>
      </c>
      <c r="K2399">
        <v>2</v>
      </c>
      <c r="L2399">
        <v>166</v>
      </c>
      <c r="M2399">
        <v>159.02799999999999</v>
      </c>
      <c r="N2399">
        <v>175.96</v>
      </c>
      <c r="P2399">
        <v>219</v>
      </c>
      <c r="Q2399">
        <v>215</v>
      </c>
      <c r="R2399">
        <v>222</v>
      </c>
      <c r="S2399">
        <v>216</v>
      </c>
      <c r="U2399">
        <v>156</v>
      </c>
      <c r="V2399">
        <v>188</v>
      </c>
      <c r="W2399">
        <v>168</v>
      </c>
      <c r="X2399">
        <v>170</v>
      </c>
      <c r="AB2399">
        <v>240</v>
      </c>
      <c r="AC2399">
        <v>255</v>
      </c>
      <c r="AD2399">
        <v>239</v>
      </c>
      <c r="AE2399">
        <v>244</v>
      </c>
      <c r="AG2399">
        <v>166</v>
      </c>
      <c r="AH2399">
        <v>169</v>
      </c>
      <c r="AI2399">
        <v>159</v>
      </c>
      <c r="AJ2399">
        <v>167</v>
      </c>
      <c r="AM2399">
        <v>231.25</v>
      </c>
      <c r="AN2399">
        <v>167.875</v>
      </c>
      <c r="AP2399">
        <v>90</v>
      </c>
      <c r="AQ2399">
        <v>160</v>
      </c>
      <c r="AR2399"/>
      <c r="AS2399"/>
      <c r="BG2399">
        <v>0</v>
      </c>
      <c r="BH2399"/>
      <c r="BV2399">
        <v>0</v>
      </c>
      <c r="BW2399"/>
      <c r="CG2399">
        <v>0</v>
      </c>
      <c r="CH2399">
        <v>0</v>
      </c>
      <c r="CI2399"/>
      <c r="CJ2399">
        <v>1.4999999999999999E-2</v>
      </c>
      <c r="CQ2399" t="s">
        <v>380</v>
      </c>
      <c r="CR2399" t="s">
        <v>381</v>
      </c>
      <c r="CS2399">
        <v>0</v>
      </c>
    </row>
    <row r="2400" spans="1:97" x14ac:dyDescent="0.2">
      <c r="A2400">
        <v>2022</v>
      </c>
      <c r="B2400">
        <v>4</v>
      </c>
      <c r="C2400" s="262">
        <v>44669</v>
      </c>
      <c r="D2400">
        <v>388</v>
      </c>
      <c r="E2400">
        <v>564</v>
      </c>
      <c r="F2400">
        <v>6</v>
      </c>
      <c r="G2400" t="s">
        <v>410</v>
      </c>
      <c r="H2400" t="s">
        <v>411</v>
      </c>
      <c r="I2400" t="s">
        <v>160</v>
      </c>
      <c r="J2400">
        <v>3</v>
      </c>
      <c r="K2400">
        <v>4</v>
      </c>
      <c r="L2400">
        <v>119</v>
      </c>
      <c r="M2400">
        <v>109.48</v>
      </c>
      <c r="N2400">
        <v>128.52000000000001</v>
      </c>
      <c r="P2400">
        <v>120</v>
      </c>
      <c r="Q2400">
        <v>119</v>
      </c>
      <c r="R2400">
        <v>124</v>
      </c>
      <c r="S2400">
        <v>128</v>
      </c>
      <c r="U2400">
        <v>107</v>
      </c>
      <c r="V2400">
        <v>105</v>
      </c>
      <c r="W2400">
        <v>108</v>
      </c>
      <c r="X2400">
        <v>115</v>
      </c>
      <c r="AB2400">
        <v>129</v>
      </c>
      <c r="AC2400">
        <v>142</v>
      </c>
      <c r="AD2400">
        <v>140</v>
      </c>
      <c r="AE2400">
        <v>133</v>
      </c>
      <c r="AG2400">
        <v>103</v>
      </c>
      <c r="AH2400">
        <v>113</v>
      </c>
      <c r="AI2400">
        <v>110</v>
      </c>
      <c r="AJ2400">
        <v>100</v>
      </c>
      <c r="AM2400">
        <v>129.375</v>
      </c>
      <c r="AN2400">
        <v>107.625</v>
      </c>
      <c r="AP2400">
        <v>83</v>
      </c>
      <c r="AQ2400">
        <v>130</v>
      </c>
      <c r="AR2400"/>
      <c r="AS2400"/>
      <c r="AV2400">
        <v>1100</v>
      </c>
      <c r="AW2400">
        <v>3</v>
      </c>
      <c r="AX2400">
        <v>5</v>
      </c>
      <c r="AY2400">
        <v>4</v>
      </c>
      <c r="BG2400">
        <v>0</v>
      </c>
      <c r="BH2400">
        <v>1100</v>
      </c>
      <c r="BK2400">
        <v>400</v>
      </c>
      <c r="BL2400">
        <v>5</v>
      </c>
      <c r="BM2400">
        <v>14</v>
      </c>
      <c r="BV2400">
        <v>0</v>
      </c>
      <c r="BW2400">
        <v>400</v>
      </c>
      <c r="BX2400">
        <v>2</v>
      </c>
      <c r="BY2400">
        <v>4</v>
      </c>
      <c r="CG2400">
        <v>0</v>
      </c>
      <c r="CH2400">
        <v>0</v>
      </c>
      <c r="CI2400">
        <v>1500</v>
      </c>
      <c r="CJ2400">
        <v>1.4999999999999999E-2</v>
      </c>
      <c r="CQ2400" t="s">
        <v>380</v>
      </c>
      <c r="CR2400" t="s">
        <v>381</v>
      </c>
      <c r="CS2400">
        <v>0</v>
      </c>
    </row>
    <row r="2401" spans="1:97" x14ac:dyDescent="0.2">
      <c r="A2401">
        <v>2022</v>
      </c>
      <c r="B2401">
        <v>4</v>
      </c>
      <c r="C2401" s="262">
        <v>44669</v>
      </c>
      <c r="D2401">
        <v>388</v>
      </c>
      <c r="E2401">
        <v>565</v>
      </c>
      <c r="F2401">
        <v>6</v>
      </c>
      <c r="G2401" t="s">
        <v>412</v>
      </c>
      <c r="H2401" t="s">
        <v>413</v>
      </c>
      <c r="I2401" t="s">
        <v>160</v>
      </c>
      <c r="J2401">
        <v>3</v>
      </c>
      <c r="K2401">
        <v>4</v>
      </c>
      <c r="L2401">
        <v>91</v>
      </c>
      <c r="M2401">
        <v>83.72</v>
      </c>
      <c r="N2401">
        <v>98.28</v>
      </c>
      <c r="P2401">
        <v>92</v>
      </c>
      <c r="Q2401">
        <v>93</v>
      </c>
      <c r="R2401">
        <v>108</v>
      </c>
      <c r="S2401">
        <v>97</v>
      </c>
      <c r="U2401">
        <v>84</v>
      </c>
      <c r="V2401">
        <v>81</v>
      </c>
      <c r="W2401">
        <v>87</v>
      </c>
      <c r="X2401">
        <v>89</v>
      </c>
      <c r="AB2401">
        <v>101</v>
      </c>
      <c r="AC2401">
        <v>105</v>
      </c>
      <c r="AD2401">
        <v>100</v>
      </c>
      <c r="AE2401">
        <v>108</v>
      </c>
      <c r="AG2401">
        <v>69</v>
      </c>
      <c r="AH2401">
        <v>79</v>
      </c>
      <c r="AI2401">
        <v>70</v>
      </c>
      <c r="AJ2401">
        <v>75</v>
      </c>
      <c r="AM2401">
        <v>100.5</v>
      </c>
      <c r="AN2401">
        <v>79.25</v>
      </c>
      <c r="AP2401">
        <v>83</v>
      </c>
      <c r="AQ2401">
        <v>130</v>
      </c>
      <c r="AR2401"/>
      <c r="AS2401"/>
      <c r="BG2401">
        <v>0</v>
      </c>
      <c r="BH2401"/>
      <c r="BV2401">
        <v>0</v>
      </c>
      <c r="BW2401"/>
      <c r="CG2401">
        <v>0</v>
      </c>
      <c r="CH2401">
        <v>0</v>
      </c>
      <c r="CI2401"/>
      <c r="CJ2401">
        <v>1.4999999999999999E-2</v>
      </c>
      <c r="CQ2401" t="s">
        <v>380</v>
      </c>
      <c r="CR2401" t="s">
        <v>381</v>
      </c>
      <c r="CS2401">
        <v>0</v>
      </c>
    </row>
    <row r="2402" spans="1:97" x14ac:dyDescent="0.2">
      <c r="A2402">
        <v>2022</v>
      </c>
      <c r="B2402">
        <v>4</v>
      </c>
      <c r="C2402" s="262">
        <v>44669</v>
      </c>
      <c r="D2402">
        <v>388</v>
      </c>
      <c r="E2402">
        <v>566</v>
      </c>
      <c r="F2402">
        <v>6</v>
      </c>
      <c r="G2402" t="s">
        <v>414</v>
      </c>
      <c r="H2402" t="s">
        <v>415</v>
      </c>
      <c r="I2402" t="s">
        <v>160</v>
      </c>
      <c r="J2402">
        <v>3</v>
      </c>
      <c r="K2402">
        <v>4</v>
      </c>
      <c r="L2402">
        <v>34</v>
      </c>
      <c r="M2402">
        <v>31.28</v>
      </c>
      <c r="N2402">
        <v>36.72</v>
      </c>
      <c r="P2402">
        <v>50</v>
      </c>
      <c r="Q2402">
        <v>47</v>
      </c>
      <c r="R2402">
        <v>50</v>
      </c>
      <c r="S2402">
        <v>45</v>
      </c>
      <c r="U2402">
        <v>22</v>
      </c>
      <c r="V2402">
        <v>22</v>
      </c>
      <c r="W2402">
        <v>38</v>
      </c>
      <c r="X2402">
        <v>36</v>
      </c>
      <c r="AB2402">
        <v>51</v>
      </c>
      <c r="AC2402">
        <v>53</v>
      </c>
      <c r="AD2402">
        <v>49</v>
      </c>
      <c r="AE2402">
        <v>53</v>
      </c>
      <c r="AG2402">
        <v>35</v>
      </c>
      <c r="AH2402">
        <v>36</v>
      </c>
      <c r="AI2402">
        <v>34</v>
      </c>
      <c r="AJ2402">
        <v>35</v>
      </c>
      <c r="AM2402">
        <v>49.75</v>
      </c>
      <c r="AN2402">
        <v>32.25</v>
      </c>
      <c r="AP2402">
        <v>83</v>
      </c>
      <c r="AQ2402">
        <v>130</v>
      </c>
      <c r="AR2402"/>
      <c r="AS2402"/>
      <c r="BG2402">
        <v>0</v>
      </c>
      <c r="BH2402"/>
      <c r="BV2402">
        <v>0</v>
      </c>
      <c r="BW2402"/>
      <c r="CG2402">
        <v>0</v>
      </c>
      <c r="CH2402">
        <v>0</v>
      </c>
      <c r="CI2402"/>
      <c r="CJ2402">
        <v>1.4999999999999999E-2</v>
      </c>
      <c r="CQ2402" t="s">
        <v>380</v>
      </c>
      <c r="CR2402" t="s">
        <v>381</v>
      </c>
      <c r="CS2402">
        <v>0</v>
      </c>
    </row>
    <row r="2403" spans="1:97" x14ac:dyDescent="0.2">
      <c r="A2403">
        <v>2022</v>
      </c>
      <c r="B2403">
        <v>4</v>
      </c>
      <c r="C2403" s="262">
        <v>44669</v>
      </c>
      <c r="D2403">
        <v>388</v>
      </c>
      <c r="E2403">
        <v>566</v>
      </c>
      <c r="F2403">
        <v>7</v>
      </c>
      <c r="G2403" t="s">
        <v>414</v>
      </c>
      <c r="H2403" t="s">
        <v>415</v>
      </c>
      <c r="I2403" t="s">
        <v>160</v>
      </c>
      <c r="J2403">
        <v>3</v>
      </c>
      <c r="K2403">
        <v>4</v>
      </c>
      <c r="L2403">
        <v>34</v>
      </c>
      <c r="M2403">
        <v>31.28</v>
      </c>
      <c r="N2403">
        <v>36.72</v>
      </c>
      <c r="Y2403">
        <v>125</v>
      </c>
      <c r="Z2403">
        <v>129</v>
      </c>
      <c r="AK2403">
        <v>135</v>
      </c>
      <c r="AL2403">
        <v>131</v>
      </c>
      <c r="AM2403"/>
      <c r="AN2403"/>
      <c r="AP2403">
        <v>83</v>
      </c>
      <c r="AQ2403">
        <v>130</v>
      </c>
      <c r="AR2403">
        <v>9.2307692307692299</v>
      </c>
      <c r="AS2403">
        <v>9.2307692307692299</v>
      </c>
      <c r="BG2403">
        <v>0</v>
      </c>
      <c r="BH2403"/>
      <c r="BV2403">
        <v>0</v>
      </c>
      <c r="BW2403"/>
      <c r="CG2403">
        <v>0</v>
      </c>
      <c r="CH2403">
        <v>0</v>
      </c>
      <c r="CI2403"/>
      <c r="CJ2403">
        <v>1.4999999999999999E-2</v>
      </c>
      <c r="CQ2403" t="s">
        <v>380</v>
      </c>
      <c r="CR2403" t="s">
        <v>381</v>
      </c>
      <c r="CS2403">
        <v>0</v>
      </c>
    </row>
    <row r="2404" spans="1:97" x14ac:dyDescent="0.2">
      <c r="A2404">
        <v>2022</v>
      </c>
      <c r="B2404">
        <v>4</v>
      </c>
      <c r="C2404" s="262">
        <v>44669</v>
      </c>
      <c r="D2404">
        <v>125</v>
      </c>
      <c r="E2404">
        <v>690</v>
      </c>
      <c r="F2404">
        <v>8</v>
      </c>
      <c r="G2404" t="s">
        <v>231</v>
      </c>
      <c r="H2404" t="s">
        <v>232</v>
      </c>
      <c r="I2404" t="s">
        <v>160</v>
      </c>
      <c r="J2404">
        <v>4</v>
      </c>
      <c r="K2404">
        <v>4</v>
      </c>
      <c r="L2404">
        <v>170</v>
      </c>
      <c r="M2404">
        <v>153</v>
      </c>
      <c r="N2404">
        <v>187</v>
      </c>
      <c r="AC2404">
        <v>265</v>
      </c>
      <c r="AD2404">
        <v>280</v>
      </c>
      <c r="AE2404">
        <v>250</v>
      </c>
      <c r="AH2404">
        <v>195</v>
      </c>
      <c r="AI2404">
        <v>198</v>
      </c>
      <c r="AJ2404">
        <v>151</v>
      </c>
      <c r="AM2404">
        <v>265</v>
      </c>
      <c r="AN2404">
        <v>181.33333333333329</v>
      </c>
      <c r="AP2404">
        <v>120</v>
      </c>
      <c r="AQ2404">
        <v>120</v>
      </c>
      <c r="AR2404"/>
      <c r="AS2404"/>
      <c r="BG2404">
        <v>0</v>
      </c>
      <c r="BH2404"/>
      <c r="BL2404">
        <v>8</v>
      </c>
      <c r="BM2404">
        <v>4</v>
      </c>
      <c r="BV2404">
        <v>0</v>
      </c>
      <c r="BW2404"/>
      <c r="CG2404">
        <v>0</v>
      </c>
      <c r="CH2404">
        <v>0</v>
      </c>
      <c r="CI2404"/>
      <c r="CJ2404">
        <v>1.4999999999999999E-2</v>
      </c>
      <c r="CQ2404" t="s">
        <v>229</v>
      </c>
      <c r="CR2404" t="s">
        <v>230</v>
      </c>
      <c r="CS2404">
        <v>0</v>
      </c>
    </row>
    <row r="2405" spans="1:97" x14ac:dyDescent="0.2">
      <c r="A2405">
        <v>2022</v>
      </c>
      <c r="B2405">
        <v>4</v>
      </c>
      <c r="C2405" s="262">
        <v>44669</v>
      </c>
      <c r="D2405">
        <v>125</v>
      </c>
      <c r="E2405">
        <v>691</v>
      </c>
      <c r="F2405">
        <v>8</v>
      </c>
      <c r="G2405" t="s">
        <v>227</v>
      </c>
      <c r="H2405" t="s">
        <v>228</v>
      </c>
      <c r="I2405" t="s">
        <v>160</v>
      </c>
      <c r="J2405">
        <v>4</v>
      </c>
      <c r="K2405">
        <v>4</v>
      </c>
      <c r="L2405">
        <v>194</v>
      </c>
      <c r="M2405">
        <v>174.6</v>
      </c>
      <c r="N2405">
        <v>213.4</v>
      </c>
      <c r="AC2405">
        <v>309</v>
      </c>
      <c r="AD2405">
        <v>297</v>
      </c>
      <c r="AE2405">
        <v>273</v>
      </c>
      <c r="AH2405">
        <v>208</v>
      </c>
      <c r="AI2405">
        <v>197</v>
      </c>
      <c r="AJ2405">
        <v>170</v>
      </c>
      <c r="AM2405">
        <v>293</v>
      </c>
      <c r="AN2405">
        <v>191.66666666666671</v>
      </c>
      <c r="AP2405">
        <v>120</v>
      </c>
      <c r="AQ2405">
        <v>120</v>
      </c>
      <c r="AR2405"/>
      <c r="AS2405"/>
      <c r="BG2405">
        <v>0</v>
      </c>
      <c r="BH2405"/>
      <c r="BL2405">
        <v>8</v>
      </c>
      <c r="BM2405">
        <v>4</v>
      </c>
      <c r="BV2405">
        <v>0</v>
      </c>
      <c r="BW2405"/>
      <c r="CG2405">
        <v>0</v>
      </c>
      <c r="CH2405">
        <v>0</v>
      </c>
      <c r="CI2405"/>
      <c r="CJ2405">
        <v>1.4999999999999999E-2</v>
      </c>
      <c r="CQ2405" t="s">
        <v>229</v>
      </c>
      <c r="CR2405" t="s">
        <v>230</v>
      </c>
      <c r="CS2405">
        <v>0</v>
      </c>
    </row>
    <row r="2406" spans="1:97" x14ac:dyDescent="0.2">
      <c r="A2406">
        <v>2022</v>
      </c>
      <c r="B2406">
        <v>4</v>
      </c>
      <c r="C2406" s="262">
        <v>44669</v>
      </c>
      <c r="D2406">
        <v>380</v>
      </c>
      <c r="E2406">
        <v>444</v>
      </c>
      <c r="F2406">
        <v>8</v>
      </c>
      <c r="G2406" t="s">
        <v>452</v>
      </c>
      <c r="H2406" t="s">
        <v>453</v>
      </c>
      <c r="I2406" t="s">
        <v>160</v>
      </c>
      <c r="J2406">
        <v>4</v>
      </c>
      <c r="K2406">
        <v>2</v>
      </c>
      <c r="L2406">
        <v>166</v>
      </c>
      <c r="M2406">
        <v>159.02799999999999</v>
      </c>
      <c r="N2406">
        <v>175.96</v>
      </c>
      <c r="Y2406">
        <v>150</v>
      </c>
      <c r="Z2406">
        <v>141</v>
      </c>
      <c r="AK2406">
        <v>147</v>
      </c>
      <c r="AL2406">
        <v>147</v>
      </c>
      <c r="AM2406"/>
      <c r="AN2406"/>
      <c r="AP2406">
        <v>90</v>
      </c>
      <c r="AQ2406">
        <v>160</v>
      </c>
      <c r="AR2406">
        <v>6.1643835616438354</v>
      </c>
      <c r="AS2406">
        <v>6.1643835616438354</v>
      </c>
      <c r="BG2406">
        <v>0</v>
      </c>
      <c r="BH2406"/>
      <c r="BV2406">
        <v>0</v>
      </c>
      <c r="BW2406"/>
      <c r="CG2406">
        <v>0</v>
      </c>
      <c r="CH2406">
        <v>0</v>
      </c>
      <c r="CI2406"/>
      <c r="CJ2406">
        <v>1.4999999999999999E-2</v>
      </c>
      <c r="CQ2406" t="s">
        <v>380</v>
      </c>
      <c r="CR2406" t="s">
        <v>381</v>
      </c>
      <c r="CS2406">
        <v>0</v>
      </c>
    </row>
    <row r="2407" spans="1:97" x14ac:dyDescent="0.2">
      <c r="A2407">
        <v>2022</v>
      </c>
      <c r="B2407">
        <v>4</v>
      </c>
      <c r="C2407" s="262">
        <v>44669</v>
      </c>
      <c r="D2407">
        <v>227</v>
      </c>
      <c r="E2407">
        <v>155</v>
      </c>
      <c r="F2407">
        <v>28</v>
      </c>
      <c r="G2407" t="s">
        <v>315</v>
      </c>
      <c r="H2407" t="s">
        <v>316</v>
      </c>
      <c r="I2407" t="s">
        <v>317</v>
      </c>
      <c r="J2407">
        <v>3</v>
      </c>
      <c r="K2407">
        <v>2</v>
      </c>
      <c r="L2407">
        <v>122</v>
      </c>
      <c r="M2407">
        <v>113.46</v>
      </c>
      <c r="N2407">
        <v>130.54</v>
      </c>
      <c r="AM2407"/>
      <c r="AN2407"/>
      <c r="AP2407">
        <v>80</v>
      </c>
      <c r="AQ2407">
        <v>135</v>
      </c>
      <c r="AR2407"/>
      <c r="AS2407"/>
      <c r="AV2407">
        <v>480</v>
      </c>
      <c r="BG2407">
        <v>0</v>
      </c>
      <c r="BH2407">
        <v>480</v>
      </c>
      <c r="BV2407">
        <v>0</v>
      </c>
      <c r="BW2407"/>
      <c r="CG2407">
        <v>0</v>
      </c>
      <c r="CH2407">
        <v>0</v>
      </c>
      <c r="CI2407"/>
      <c r="CJ2407">
        <v>0.02</v>
      </c>
      <c r="CQ2407" t="s">
        <v>169</v>
      </c>
      <c r="CR2407" t="s">
        <v>170</v>
      </c>
      <c r="CS2407">
        <v>0</v>
      </c>
    </row>
    <row r="2408" spans="1:97" x14ac:dyDescent="0.2">
      <c r="A2408">
        <v>2022</v>
      </c>
      <c r="B2408">
        <v>4</v>
      </c>
      <c r="C2408" s="262">
        <v>44669</v>
      </c>
      <c r="D2408">
        <v>123</v>
      </c>
      <c r="E2408">
        <v>645</v>
      </c>
      <c r="F2408">
        <v>30</v>
      </c>
      <c r="G2408" t="s">
        <v>484</v>
      </c>
      <c r="H2408" t="s">
        <v>485</v>
      </c>
      <c r="I2408" t="s">
        <v>486</v>
      </c>
      <c r="J2408">
        <v>4</v>
      </c>
      <c r="K2408">
        <v>1</v>
      </c>
      <c r="L2408">
        <v>133</v>
      </c>
      <c r="M2408">
        <v>123.69</v>
      </c>
      <c r="N2408">
        <v>142.31</v>
      </c>
      <c r="P2408">
        <v>176</v>
      </c>
      <c r="Q2408">
        <v>174</v>
      </c>
      <c r="U2408">
        <v>149</v>
      </c>
      <c r="V2408">
        <v>148</v>
      </c>
      <c r="Y2408">
        <v>180</v>
      </c>
      <c r="AM2408">
        <v>175</v>
      </c>
      <c r="AN2408">
        <v>148.5</v>
      </c>
      <c r="AP2408">
        <v>80</v>
      </c>
      <c r="AQ2408">
        <v>180</v>
      </c>
      <c r="AR2408">
        <v>5</v>
      </c>
      <c r="AS2408">
        <v>5</v>
      </c>
      <c r="AV2408">
        <v>160</v>
      </c>
      <c r="AX2408">
        <v>3</v>
      </c>
      <c r="AY2408">
        <v>2</v>
      </c>
      <c r="BG2408">
        <v>0</v>
      </c>
      <c r="BH2408">
        <v>160</v>
      </c>
      <c r="BK2408">
        <v>240</v>
      </c>
      <c r="BV2408">
        <v>0</v>
      </c>
      <c r="BW2408">
        <v>240</v>
      </c>
      <c r="CG2408">
        <v>0</v>
      </c>
      <c r="CH2408">
        <v>0</v>
      </c>
      <c r="CI2408">
        <v>400</v>
      </c>
      <c r="CJ2408">
        <v>0.02</v>
      </c>
      <c r="CQ2408" t="s">
        <v>341</v>
      </c>
      <c r="CR2408" t="s">
        <v>341</v>
      </c>
      <c r="CS2408">
        <v>0</v>
      </c>
    </row>
    <row r="2409" spans="1:97" x14ac:dyDescent="0.2">
      <c r="A2409">
        <v>2022</v>
      </c>
      <c r="B2409">
        <v>4</v>
      </c>
      <c r="C2409" s="262">
        <v>44669</v>
      </c>
      <c r="D2409">
        <v>372</v>
      </c>
      <c r="E2409">
        <v>646</v>
      </c>
      <c r="F2409">
        <v>46</v>
      </c>
      <c r="G2409" t="s">
        <v>244</v>
      </c>
      <c r="H2409" t="s">
        <v>245</v>
      </c>
      <c r="I2409" t="s">
        <v>201</v>
      </c>
      <c r="J2409">
        <v>2</v>
      </c>
      <c r="K2409">
        <v>2</v>
      </c>
      <c r="L2409">
        <v>212</v>
      </c>
      <c r="M2409">
        <v>197.16</v>
      </c>
      <c r="N2409">
        <v>226.84</v>
      </c>
      <c r="AC2409">
        <v>285</v>
      </c>
      <c r="AD2409">
        <v>274</v>
      </c>
      <c r="AE2409">
        <v>260</v>
      </c>
      <c r="AH2409">
        <v>223</v>
      </c>
      <c r="AI2409">
        <v>219</v>
      </c>
      <c r="AJ2409">
        <v>205</v>
      </c>
      <c r="AM2409">
        <v>273</v>
      </c>
      <c r="AN2409">
        <v>215.66666666666671</v>
      </c>
      <c r="AP2409">
        <v>37</v>
      </c>
      <c r="AQ2409">
        <v>150</v>
      </c>
      <c r="AR2409"/>
      <c r="AS2409"/>
      <c r="AV2409">
        <v>584</v>
      </c>
      <c r="BG2409">
        <v>0</v>
      </c>
      <c r="BH2409">
        <v>584</v>
      </c>
      <c r="BL2409">
        <v>5</v>
      </c>
      <c r="BN2409">
        <v>11</v>
      </c>
      <c r="BV2409">
        <v>0</v>
      </c>
      <c r="BW2409"/>
      <c r="CG2409">
        <v>0</v>
      </c>
      <c r="CH2409">
        <v>0</v>
      </c>
      <c r="CI2409"/>
      <c r="CJ2409">
        <v>0.02</v>
      </c>
      <c r="CQ2409" t="s">
        <v>169</v>
      </c>
      <c r="CR2409" t="s">
        <v>238</v>
      </c>
      <c r="CS2409">
        <v>0</v>
      </c>
    </row>
    <row r="2410" spans="1:97" x14ac:dyDescent="0.2">
      <c r="A2410">
        <v>2022</v>
      </c>
      <c r="B2410">
        <v>4</v>
      </c>
      <c r="C2410" s="262">
        <v>44669</v>
      </c>
      <c r="D2410">
        <v>372</v>
      </c>
      <c r="E2410">
        <v>647</v>
      </c>
      <c r="F2410">
        <v>46</v>
      </c>
      <c r="G2410" t="s">
        <v>236</v>
      </c>
      <c r="H2410" t="s">
        <v>237</v>
      </c>
      <c r="I2410" t="s">
        <v>201</v>
      </c>
      <c r="J2410">
        <v>2</v>
      </c>
      <c r="K2410">
        <v>2</v>
      </c>
      <c r="L2410">
        <v>212</v>
      </c>
      <c r="M2410">
        <v>197.16</v>
      </c>
      <c r="N2410">
        <v>226.84</v>
      </c>
      <c r="AC2410">
        <v>287</v>
      </c>
      <c r="AD2410">
        <v>280</v>
      </c>
      <c r="AE2410">
        <v>262</v>
      </c>
      <c r="AH2410">
        <v>225</v>
      </c>
      <c r="AI2410">
        <v>224</v>
      </c>
      <c r="AJ2410">
        <v>221</v>
      </c>
      <c r="AK2410">
        <v>135</v>
      </c>
      <c r="AL2410">
        <v>136</v>
      </c>
      <c r="AM2410">
        <v>276.33333333333331</v>
      </c>
      <c r="AN2410">
        <v>223.33333333333329</v>
      </c>
      <c r="AP2410">
        <v>37</v>
      </c>
      <c r="AQ2410">
        <v>150</v>
      </c>
      <c r="AR2410">
        <v>13.33333333333333</v>
      </c>
      <c r="AS2410">
        <v>13.33333333333333</v>
      </c>
      <c r="AV2410">
        <v>584</v>
      </c>
      <c r="BG2410">
        <v>0</v>
      </c>
      <c r="BH2410">
        <v>584</v>
      </c>
      <c r="BL2410">
        <v>5</v>
      </c>
      <c r="BN2410">
        <v>5</v>
      </c>
      <c r="BV2410">
        <v>0</v>
      </c>
      <c r="BW2410"/>
      <c r="CG2410">
        <v>0</v>
      </c>
      <c r="CH2410">
        <v>0</v>
      </c>
      <c r="CI2410"/>
      <c r="CJ2410">
        <v>0.02</v>
      </c>
      <c r="CQ2410" t="s">
        <v>169</v>
      </c>
      <c r="CR2410" t="s">
        <v>238</v>
      </c>
      <c r="CS2410">
        <v>0</v>
      </c>
    </row>
    <row r="2411" spans="1:97" x14ac:dyDescent="0.2">
      <c r="A2411">
        <v>2022</v>
      </c>
      <c r="B2411">
        <v>4</v>
      </c>
      <c r="C2411" s="262">
        <v>44669</v>
      </c>
      <c r="D2411">
        <v>433</v>
      </c>
      <c r="E2411">
        <v>452</v>
      </c>
      <c r="F2411">
        <v>46</v>
      </c>
      <c r="G2411" t="s">
        <v>474</v>
      </c>
      <c r="H2411" t="s">
        <v>475</v>
      </c>
      <c r="I2411" t="s">
        <v>201</v>
      </c>
      <c r="J2411">
        <v>4</v>
      </c>
      <c r="K2411">
        <v>2</v>
      </c>
      <c r="L2411">
        <v>270</v>
      </c>
      <c r="M2411">
        <v>251.1</v>
      </c>
      <c r="N2411">
        <v>288.89999999999998</v>
      </c>
      <c r="AC2411">
        <v>395</v>
      </c>
      <c r="AD2411">
        <v>378</v>
      </c>
      <c r="AE2411">
        <v>380</v>
      </c>
      <c r="AH2411">
        <v>288</v>
      </c>
      <c r="AI2411">
        <v>275</v>
      </c>
      <c r="AJ2411">
        <v>281</v>
      </c>
      <c r="AM2411">
        <v>384.33333333333331</v>
      </c>
      <c r="AN2411">
        <v>281.33333333333331</v>
      </c>
      <c r="AP2411">
        <v>96</v>
      </c>
      <c r="AQ2411">
        <v>150</v>
      </c>
      <c r="AR2411"/>
      <c r="AS2411"/>
      <c r="BG2411">
        <v>0</v>
      </c>
      <c r="BH2411"/>
      <c r="BK2411">
        <v>1200</v>
      </c>
      <c r="BL2411">
        <v>4</v>
      </c>
      <c r="BM2411">
        <v>3</v>
      </c>
      <c r="BV2411">
        <v>0</v>
      </c>
      <c r="BW2411">
        <v>1200</v>
      </c>
      <c r="CG2411">
        <v>0</v>
      </c>
      <c r="CH2411">
        <v>0</v>
      </c>
      <c r="CI2411"/>
      <c r="CJ2411">
        <v>0.02</v>
      </c>
      <c r="CQ2411" t="s">
        <v>169</v>
      </c>
      <c r="CR2411" t="s">
        <v>170</v>
      </c>
      <c r="CS2411">
        <v>0</v>
      </c>
    </row>
    <row r="2412" spans="1:97" x14ac:dyDescent="0.2">
      <c r="A2412">
        <v>2022</v>
      </c>
      <c r="B2412">
        <v>4</v>
      </c>
      <c r="C2412" s="262">
        <v>44669</v>
      </c>
      <c r="D2412">
        <v>433</v>
      </c>
      <c r="E2412">
        <v>453</v>
      </c>
      <c r="F2412">
        <v>46</v>
      </c>
      <c r="G2412" t="s">
        <v>472</v>
      </c>
      <c r="H2412" t="s">
        <v>473</v>
      </c>
      <c r="I2412" t="s">
        <v>201</v>
      </c>
      <c r="J2412">
        <v>4</v>
      </c>
      <c r="K2412">
        <v>2</v>
      </c>
      <c r="L2412">
        <v>175</v>
      </c>
      <c r="M2412">
        <v>162.75</v>
      </c>
      <c r="N2412">
        <v>187.25</v>
      </c>
      <c r="AC2412">
        <v>219</v>
      </c>
      <c r="AD2412">
        <v>225</v>
      </c>
      <c r="AE2412">
        <v>205</v>
      </c>
      <c r="AH2412">
        <v>190</v>
      </c>
      <c r="AI2412">
        <v>199</v>
      </c>
      <c r="AJ2412">
        <v>180</v>
      </c>
      <c r="AK2412">
        <v>165</v>
      </c>
      <c r="AL2412">
        <v>162</v>
      </c>
      <c r="AM2412">
        <v>216.33333333333329</v>
      </c>
      <c r="AN2412">
        <v>189.66666666666671</v>
      </c>
      <c r="AP2412">
        <v>96</v>
      </c>
      <c r="AQ2412">
        <v>150</v>
      </c>
      <c r="AR2412">
        <v>5.5214723926380369</v>
      </c>
      <c r="AS2412">
        <v>5.5214723926380369</v>
      </c>
      <c r="BG2412">
        <v>0</v>
      </c>
      <c r="BH2412"/>
      <c r="BK2412">
        <v>1200</v>
      </c>
      <c r="BL2412">
        <v>5</v>
      </c>
      <c r="BM2412">
        <v>3</v>
      </c>
      <c r="BV2412">
        <v>0</v>
      </c>
      <c r="BW2412">
        <v>1200</v>
      </c>
      <c r="CG2412">
        <v>0</v>
      </c>
      <c r="CH2412">
        <v>0</v>
      </c>
      <c r="CI2412"/>
      <c r="CJ2412">
        <v>0.02</v>
      </c>
      <c r="CQ2412" t="s">
        <v>169</v>
      </c>
      <c r="CR2412" t="s">
        <v>170</v>
      </c>
      <c r="CS2412">
        <v>0</v>
      </c>
    </row>
    <row r="2413" spans="1:97" x14ac:dyDescent="0.2">
      <c r="A2413">
        <v>2022</v>
      </c>
      <c r="B2413">
        <v>4</v>
      </c>
      <c r="C2413" s="262">
        <v>44669</v>
      </c>
      <c r="D2413">
        <v>334</v>
      </c>
      <c r="E2413">
        <v>254</v>
      </c>
      <c r="F2413">
        <v>49</v>
      </c>
      <c r="G2413" t="s">
        <v>200</v>
      </c>
      <c r="H2413" t="s">
        <v>168</v>
      </c>
      <c r="I2413" t="s">
        <v>201</v>
      </c>
      <c r="J2413">
        <v>4</v>
      </c>
      <c r="K2413">
        <v>2</v>
      </c>
      <c r="L2413">
        <v>203</v>
      </c>
      <c r="M2413">
        <v>188.79</v>
      </c>
      <c r="N2413">
        <v>217.21</v>
      </c>
      <c r="P2413">
        <v>315</v>
      </c>
      <c r="Q2413">
        <v>308</v>
      </c>
      <c r="U2413">
        <v>230</v>
      </c>
      <c r="V2413">
        <v>223</v>
      </c>
      <c r="Y2413">
        <v>144</v>
      </c>
      <c r="AC2413">
        <v>295</v>
      </c>
      <c r="AD2413">
        <v>310</v>
      </c>
      <c r="AE2413">
        <v>305</v>
      </c>
      <c r="AH2413">
        <v>207</v>
      </c>
      <c r="AI2413">
        <v>215</v>
      </c>
      <c r="AJ2413">
        <v>210</v>
      </c>
      <c r="AL2413">
        <v>146</v>
      </c>
      <c r="AM2413">
        <v>306.60000000000002</v>
      </c>
      <c r="AN2413">
        <v>217</v>
      </c>
      <c r="AP2413">
        <v>94</v>
      </c>
      <c r="AQ2413">
        <v>153</v>
      </c>
      <c r="AR2413">
        <v>6.2068965517241379</v>
      </c>
      <c r="AS2413">
        <v>6.2068965517241379</v>
      </c>
      <c r="AV2413">
        <v>1200</v>
      </c>
      <c r="AX2413">
        <v>4</v>
      </c>
      <c r="AY2413">
        <v>5</v>
      </c>
      <c r="BG2413">
        <v>0</v>
      </c>
      <c r="BH2413">
        <v>1200</v>
      </c>
      <c r="BL2413">
        <v>12</v>
      </c>
      <c r="BM2413">
        <v>10</v>
      </c>
      <c r="BV2413">
        <v>0</v>
      </c>
      <c r="BW2413"/>
      <c r="BY2413">
        <v>7</v>
      </c>
      <c r="CG2413">
        <v>0</v>
      </c>
      <c r="CH2413">
        <v>0</v>
      </c>
      <c r="CI2413"/>
      <c r="CJ2413">
        <v>0.02</v>
      </c>
      <c r="CQ2413" t="s">
        <v>169</v>
      </c>
      <c r="CR2413" t="s">
        <v>170</v>
      </c>
      <c r="CS2413">
        <v>0</v>
      </c>
    </row>
    <row r="2414" spans="1:97" x14ac:dyDescent="0.2">
      <c r="A2414">
        <v>2022</v>
      </c>
      <c r="B2414">
        <v>4</v>
      </c>
      <c r="C2414" s="262">
        <v>44670</v>
      </c>
      <c r="D2414">
        <v>125</v>
      </c>
      <c r="E2414">
        <v>691</v>
      </c>
      <c r="F2414">
        <v>2</v>
      </c>
      <c r="G2414" t="s">
        <v>227</v>
      </c>
      <c r="H2414" t="s">
        <v>228</v>
      </c>
      <c r="I2414" t="s">
        <v>160</v>
      </c>
      <c r="J2414">
        <v>4</v>
      </c>
      <c r="K2414">
        <v>4</v>
      </c>
      <c r="L2414">
        <v>194</v>
      </c>
      <c r="M2414">
        <v>174.6</v>
      </c>
      <c r="N2414">
        <v>213.4</v>
      </c>
      <c r="Y2414">
        <v>113</v>
      </c>
      <c r="Z2414">
        <v>112</v>
      </c>
      <c r="AL2414">
        <v>113</v>
      </c>
      <c r="AM2414"/>
      <c r="AN2414"/>
      <c r="AP2414">
        <v>120</v>
      </c>
      <c r="AQ2414">
        <v>120</v>
      </c>
      <c r="AR2414">
        <v>8.0357142857142865</v>
      </c>
      <c r="AS2414">
        <v>8.0357142857142865</v>
      </c>
      <c r="BG2414">
        <v>0</v>
      </c>
      <c r="BH2414"/>
      <c r="BV2414">
        <v>0</v>
      </c>
      <c r="BW2414"/>
      <c r="CG2414">
        <v>0</v>
      </c>
      <c r="CH2414">
        <v>0</v>
      </c>
      <c r="CI2414"/>
      <c r="CJ2414">
        <v>1.4999999999999999E-2</v>
      </c>
      <c r="CQ2414" t="s">
        <v>229</v>
      </c>
      <c r="CR2414" t="s">
        <v>230</v>
      </c>
      <c r="CS2414">
        <v>0</v>
      </c>
    </row>
    <row r="2415" spans="1:97" x14ac:dyDescent="0.2">
      <c r="A2415">
        <v>2022</v>
      </c>
      <c r="B2415">
        <v>4</v>
      </c>
      <c r="C2415" s="262">
        <v>44670</v>
      </c>
      <c r="D2415">
        <v>384</v>
      </c>
      <c r="E2415">
        <v>556</v>
      </c>
      <c r="F2415">
        <v>2</v>
      </c>
      <c r="G2415" t="s">
        <v>187</v>
      </c>
      <c r="H2415" t="s">
        <v>188</v>
      </c>
      <c r="I2415" t="s">
        <v>160</v>
      </c>
      <c r="J2415">
        <v>1</v>
      </c>
      <c r="K2415">
        <v>6</v>
      </c>
      <c r="L2415">
        <v>1066</v>
      </c>
      <c r="M2415">
        <v>1003.106</v>
      </c>
      <c r="N2415">
        <v>1141.6859999999999</v>
      </c>
      <c r="O2415">
        <v>1741</v>
      </c>
      <c r="P2415">
        <v>1727</v>
      </c>
      <c r="Q2415">
        <v>1547</v>
      </c>
      <c r="R2415">
        <v>1608</v>
      </c>
      <c r="S2415">
        <v>1673</v>
      </c>
      <c r="T2415">
        <v>1326</v>
      </c>
      <c r="U2415">
        <v>1309</v>
      </c>
      <c r="V2415">
        <v>1322</v>
      </c>
      <c r="W2415">
        <v>1284</v>
      </c>
      <c r="X2415">
        <v>1314</v>
      </c>
      <c r="AA2415">
        <v>1643</v>
      </c>
      <c r="AC2415">
        <v>1604</v>
      </c>
      <c r="AD2415">
        <v>1647</v>
      </c>
      <c r="AE2415">
        <v>1663</v>
      </c>
      <c r="AF2415">
        <v>1330</v>
      </c>
      <c r="AH2415">
        <v>1252</v>
      </c>
      <c r="AI2415">
        <v>1275</v>
      </c>
      <c r="AJ2415">
        <v>1285</v>
      </c>
      <c r="AM2415">
        <v>1650.333333333333</v>
      </c>
      <c r="AN2415">
        <v>1299.666666666667</v>
      </c>
      <c r="AP2415">
        <v>21</v>
      </c>
      <c r="AQ2415">
        <v>180</v>
      </c>
      <c r="AR2415"/>
      <c r="AS2415"/>
      <c r="AV2415">
        <v>192</v>
      </c>
      <c r="AW2415">
        <v>10</v>
      </c>
      <c r="AX2415">
        <v>5</v>
      </c>
      <c r="AY2415">
        <v>5</v>
      </c>
      <c r="AZ2415">
        <v>4</v>
      </c>
      <c r="BG2415">
        <v>0</v>
      </c>
      <c r="BH2415">
        <v>192</v>
      </c>
      <c r="BV2415">
        <v>0</v>
      </c>
      <c r="BW2415"/>
      <c r="CG2415">
        <v>0</v>
      </c>
      <c r="CH2415">
        <v>0</v>
      </c>
      <c r="CI2415"/>
      <c r="CJ2415">
        <v>1.4999999999999999E-2</v>
      </c>
      <c r="CQ2415" t="s">
        <v>174</v>
      </c>
      <c r="CR2415" t="s">
        <v>175</v>
      </c>
      <c r="CS2415">
        <v>0</v>
      </c>
    </row>
    <row r="2416" spans="1:97" x14ac:dyDescent="0.2">
      <c r="A2416">
        <v>2022</v>
      </c>
      <c r="B2416">
        <v>4</v>
      </c>
      <c r="C2416" s="262">
        <v>44670</v>
      </c>
      <c r="D2416">
        <v>384</v>
      </c>
      <c r="E2416">
        <v>557</v>
      </c>
      <c r="F2416">
        <v>2</v>
      </c>
      <c r="G2416" t="s">
        <v>189</v>
      </c>
      <c r="H2416" t="s">
        <v>190</v>
      </c>
      <c r="I2416" t="s">
        <v>160</v>
      </c>
      <c r="J2416">
        <v>1</v>
      </c>
      <c r="K2416">
        <v>6</v>
      </c>
      <c r="L2416">
        <v>182</v>
      </c>
      <c r="M2416">
        <v>171.262</v>
      </c>
      <c r="N2416">
        <v>194.922</v>
      </c>
      <c r="AM2416"/>
      <c r="AN2416"/>
      <c r="AP2416">
        <v>21</v>
      </c>
      <c r="AQ2416">
        <v>180</v>
      </c>
      <c r="AR2416"/>
      <c r="AS2416"/>
      <c r="BG2416">
        <v>0</v>
      </c>
      <c r="BH2416"/>
      <c r="BK2416">
        <v>312</v>
      </c>
      <c r="BL2416">
        <v>4</v>
      </c>
      <c r="BM2416">
        <v>12</v>
      </c>
      <c r="BN2416">
        <v>14</v>
      </c>
      <c r="BV2416">
        <v>0</v>
      </c>
      <c r="BW2416">
        <v>312</v>
      </c>
      <c r="CG2416">
        <v>0</v>
      </c>
      <c r="CH2416">
        <v>0</v>
      </c>
      <c r="CI2416"/>
      <c r="CJ2416">
        <v>1.4999999999999999E-2</v>
      </c>
      <c r="CQ2416" t="s">
        <v>174</v>
      </c>
      <c r="CR2416" t="s">
        <v>175</v>
      </c>
      <c r="CS2416">
        <v>0</v>
      </c>
    </row>
    <row r="2417" spans="1:97" x14ac:dyDescent="0.2">
      <c r="A2417">
        <v>2022</v>
      </c>
      <c r="B2417">
        <v>4</v>
      </c>
      <c r="C2417" s="262">
        <v>44670</v>
      </c>
      <c r="D2417">
        <v>137</v>
      </c>
      <c r="E2417">
        <v>273</v>
      </c>
      <c r="F2417">
        <v>3</v>
      </c>
      <c r="G2417" t="s">
        <v>163</v>
      </c>
      <c r="H2417" t="s">
        <v>164</v>
      </c>
      <c r="I2417" t="s">
        <v>160</v>
      </c>
      <c r="J2417">
        <v>3</v>
      </c>
      <c r="K2417">
        <v>2</v>
      </c>
      <c r="L2417">
        <v>564</v>
      </c>
      <c r="M2417">
        <v>524.52</v>
      </c>
      <c r="N2417">
        <v>603.48</v>
      </c>
      <c r="O2417">
        <v>704</v>
      </c>
      <c r="P2417">
        <v>742</v>
      </c>
      <c r="Q2417">
        <v>724</v>
      </c>
      <c r="R2417">
        <v>712</v>
      </c>
      <c r="S2417">
        <v>675</v>
      </c>
      <c r="T2417">
        <v>576</v>
      </c>
      <c r="U2417">
        <v>582</v>
      </c>
      <c r="V2417">
        <v>570</v>
      </c>
      <c r="W2417">
        <v>589</v>
      </c>
      <c r="X2417">
        <v>570</v>
      </c>
      <c r="Y2417">
        <v>121</v>
      </c>
      <c r="Z2417">
        <v>123</v>
      </c>
      <c r="AA2417">
        <v>765</v>
      </c>
      <c r="AC2417">
        <v>768</v>
      </c>
      <c r="AE2417">
        <v>706</v>
      </c>
      <c r="AF2417">
        <v>602</v>
      </c>
      <c r="AH2417">
        <v>625</v>
      </c>
      <c r="AJ2417">
        <v>588</v>
      </c>
      <c r="AL2417">
        <v>115</v>
      </c>
      <c r="AM2417">
        <v>724.5</v>
      </c>
      <c r="AN2417">
        <v>587.75</v>
      </c>
      <c r="AP2417">
        <v>93</v>
      </c>
      <c r="AQ2417">
        <v>116</v>
      </c>
      <c r="AR2417">
        <v>10.08403361344538</v>
      </c>
      <c r="AS2417">
        <v>10.08403361344538</v>
      </c>
      <c r="AV2417">
        <v>930</v>
      </c>
      <c r="AW2417">
        <v>18</v>
      </c>
      <c r="AX2417">
        <v>10</v>
      </c>
      <c r="BG2417">
        <v>0</v>
      </c>
      <c r="BH2417">
        <v>930</v>
      </c>
      <c r="BK2417">
        <v>306</v>
      </c>
      <c r="BL2417">
        <v>6</v>
      </c>
      <c r="BM2417">
        <v>5</v>
      </c>
      <c r="BN2417">
        <v>3</v>
      </c>
      <c r="BV2417">
        <v>0</v>
      </c>
      <c r="BW2417">
        <v>306</v>
      </c>
      <c r="BX2417">
        <v>12</v>
      </c>
      <c r="BY2417">
        <v>7</v>
      </c>
      <c r="CG2417">
        <v>0</v>
      </c>
      <c r="CH2417">
        <v>0</v>
      </c>
      <c r="CI2417">
        <v>1236</v>
      </c>
      <c r="CJ2417">
        <v>1.4999999999999999E-2</v>
      </c>
      <c r="CQ2417" t="s">
        <v>165</v>
      </c>
      <c r="CS2417">
        <v>0</v>
      </c>
    </row>
    <row r="2418" spans="1:97" x14ac:dyDescent="0.2">
      <c r="A2418">
        <v>2022</v>
      </c>
      <c r="B2418">
        <v>4</v>
      </c>
      <c r="C2418" s="262">
        <v>44670</v>
      </c>
      <c r="D2418">
        <v>421</v>
      </c>
      <c r="E2418">
        <v>667</v>
      </c>
      <c r="F2418">
        <v>3</v>
      </c>
      <c r="G2418" t="s">
        <v>311</v>
      </c>
      <c r="H2418" t="s">
        <v>312</v>
      </c>
      <c r="I2418" t="s">
        <v>160</v>
      </c>
      <c r="J2418">
        <v>1</v>
      </c>
      <c r="K2418">
        <v>4</v>
      </c>
      <c r="L2418">
        <v>1554</v>
      </c>
      <c r="M2418">
        <v>1462.3140000000001</v>
      </c>
      <c r="N2418">
        <v>1664.3340000000001</v>
      </c>
      <c r="AM2418"/>
      <c r="AN2418"/>
      <c r="AP2418">
        <v>18</v>
      </c>
      <c r="AQ2418">
        <v>200</v>
      </c>
      <c r="AR2418"/>
      <c r="AS2418"/>
      <c r="AV2418">
        <v>240</v>
      </c>
      <c r="BG2418">
        <v>0</v>
      </c>
      <c r="BH2418">
        <v>240</v>
      </c>
      <c r="BV2418">
        <v>0</v>
      </c>
      <c r="BW2418"/>
      <c r="CG2418">
        <v>0</v>
      </c>
      <c r="CH2418">
        <v>0</v>
      </c>
      <c r="CI2418"/>
      <c r="CJ2418">
        <v>1.4999999999999999E-2</v>
      </c>
      <c r="CQ2418" t="s">
        <v>174</v>
      </c>
      <c r="CR2418" t="s">
        <v>175</v>
      </c>
      <c r="CS2418">
        <v>0</v>
      </c>
    </row>
    <row r="2419" spans="1:97" x14ac:dyDescent="0.2">
      <c r="A2419">
        <v>2022</v>
      </c>
      <c r="B2419">
        <v>4</v>
      </c>
      <c r="C2419" s="262">
        <v>44670</v>
      </c>
      <c r="D2419">
        <v>421</v>
      </c>
      <c r="E2419">
        <v>673</v>
      </c>
      <c r="F2419">
        <v>3</v>
      </c>
      <c r="G2419" t="s">
        <v>313</v>
      </c>
      <c r="H2419" t="s">
        <v>314</v>
      </c>
      <c r="I2419" t="s">
        <v>160</v>
      </c>
      <c r="J2419">
        <v>1</v>
      </c>
      <c r="K2419">
        <v>4</v>
      </c>
      <c r="L2419">
        <v>61.6</v>
      </c>
      <c r="M2419">
        <v>57.965600000000002</v>
      </c>
      <c r="N2419">
        <v>65.973600000000005</v>
      </c>
      <c r="AM2419"/>
      <c r="AN2419"/>
      <c r="AP2419">
        <v>18</v>
      </c>
      <c r="AQ2419">
        <v>200</v>
      </c>
      <c r="AR2419"/>
      <c r="AS2419"/>
      <c r="BG2419">
        <v>0</v>
      </c>
      <c r="BH2419"/>
      <c r="BK2419">
        <v>200</v>
      </c>
      <c r="BV2419">
        <v>0</v>
      </c>
      <c r="BW2419">
        <v>200</v>
      </c>
      <c r="CG2419">
        <v>0</v>
      </c>
      <c r="CH2419">
        <v>0</v>
      </c>
      <c r="CI2419"/>
      <c r="CJ2419">
        <v>1.4999999999999999E-2</v>
      </c>
      <c r="CQ2419" t="s">
        <v>174</v>
      </c>
      <c r="CR2419" t="s">
        <v>175</v>
      </c>
      <c r="CS2419">
        <v>0</v>
      </c>
    </row>
    <row r="2420" spans="1:97" x14ac:dyDescent="0.2">
      <c r="A2420">
        <v>2022</v>
      </c>
      <c r="B2420">
        <v>4</v>
      </c>
      <c r="C2420" s="262">
        <v>44670</v>
      </c>
      <c r="D2420">
        <v>18</v>
      </c>
      <c r="E2420">
        <v>49</v>
      </c>
      <c r="F2420">
        <v>4</v>
      </c>
      <c r="G2420" t="s">
        <v>291</v>
      </c>
      <c r="H2420" t="s">
        <v>292</v>
      </c>
      <c r="I2420" t="s">
        <v>221</v>
      </c>
      <c r="J2420">
        <v>2</v>
      </c>
      <c r="K2420">
        <v>3</v>
      </c>
      <c r="L2420">
        <v>100</v>
      </c>
      <c r="M2420">
        <v>95.5</v>
      </c>
      <c r="N2420">
        <v>104.5</v>
      </c>
      <c r="O2420">
        <v>137</v>
      </c>
      <c r="P2420">
        <v>130</v>
      </c>
      <c r="Q2420">
        <v>138</v>
      </c>
      <c r="R2420">
        <v>118</v>
      </c>
      <c r="S2420">
        <v>126</v>
      </c>
      <c r="T2420">
        <v>109</v>
      </c>
      <c r="U2420">
        <v>110</v>
      </c>
      <c r="V2420">
        <v>108</v>
      </c>
      <c r="W2420">
        <v>100</v>
      </c>
      <c r="X2420">
        <v>95</v>
      </c>
      <c r="AA2420">
        <v>138</v>
      </c>
      <c r="AC2420">
        <v>128</v>
      </c>
      <c r="AD2420">
        <v>133</v>
      </c>
      <c r="AE2420">
        <v>138</v>
      </c>
      <c r="AF2420">
        <v>102</v>
      </c>
      <c r="AH2420">
        <v>93</v>
      </c>
      <c r="AI2420">
        <v>95</v>
      </c>
      <c r="AJ2420">
        <v>98</v>
      </c>
      <c r="AM2420">
        <v>131.7777777777778</v>
      </c>
      <c r="AN2420">
        <v>101.1111111111111</v>
      </c>
      <c r="AP2420">
        <v>101</v>
      </c>
      <c r="AQ2420">
        <v>107</v>
      </c>
      <c r="AR2420"/>
      <c r="AS2420"/>
      <c r="AV2420">
        <v>420</v>
      </c>
      <c r="AW2420">
        <v>2</v>
      </c>
      <c r="AX2420">
        <v>3</v>
      </c>
      <c r="AY2420">
        <v>3</v>
      </c>
      <c r="BG2420">
        <v>0</v>
      </c>
      <c r="BH2420">
        <v>420</v>
      </c>
      <c r="BK2420">
        <v>1260</v>
      </c>
      <c r="BM2420">
        <v>3</v>
      </c>
      <c r="BV2420">
        <v>0</v>
      </c>
      <c r="BW2420">
        <v>1260</v>
      </c>
      <c r="BY2420">
        <v>2</v>
      </c>
      <c r="CG2420">
        <v>0</v>
      </c>
      <c r="CH2420">
        <v>0</v>
      </c>
      <c r="CI2420">
        <v>1680</v>
      </c>
      <c r="CJ2420">
        <v>1.4999999999999999E-2</v>
      </c>
      <c r="CQ2420" t="s">
        <v>174</v>
      </c>
      <c r="CR2420" t="s">
        <v>222</v>
      </c>
      <c r="CS2420">
        <v>0</v>
      </c>
    </row>
    <row r="2421" spans="1:97" x14ac:dyDescent="0.2">
      <c r="A2421">
        <v>2022</v>
      </c>
      <c r="B2421">
        <v>4</v>
      </c>
      <c r="C2421" s="262">
        <v>44670</v>
      </c>
      <c r="D2421">
        <v>18</v>
      </c>
      <c r="E2421">
        <v>50</v>
      </c>
      <c r="F2421">
        <v>4</v>
      </c>
      <c r="G2421" t="s">
        <v>294</v>
      </c>
      <c r="H2421" t="s">
        <v>295</v>
      </c>
      <c r="I2421" t="s">
        <v>221</v>
      </c>
      <c r="J2421">
        <v>2</v>
      </c>
      <c r="K2421">
        <v>3</v>
      </c>
      <c r="L2421">
        <v>54</v>
      </c>
      <c r="M2421">
        <v>51.57</v>
      </c>
      <c r="N2421">
        <v>56.43</v>
      </c>
      <c r="O2421">
        <v>74</v>
      </c>
      <c r="P2421">
        <v>73</v>
      </c>
      <c r="Q2421">
        <v>76</v>
      </c>
      <c r="R2421">
        <v>63</v>
      </c>
      <c r="S2421">
        <v>67</v>
      </c>
      <c r="T2421">
        <v>59</v>
      </c>
      <c r="U2421">
        <v>61</v>
      </c>
      <c r="V2421">
        <v>58</v>
      </c>
      <c r="W2421">
        <v>55</v>
      </c>
      <c r="X2421">
        <v>53</v>
      </c>
      <c r="AA2421">
        <v>74</v>
      </c>
      <c r="AC2421">
        <v>67</v>
      </c>
      <c r="AD2421">
        <v>55</v>
      </c>
      <c r="AE2421">
        <v>54</v>
      </c>
      <c r="AF2421">
        <v>55</v>
      </c>
      <c r="AH2421">
        <v>51</v>
      </c>
      <c r="AI2421">
        <v>55</v>
      </c>
      <c r="AJ2421">
        <v>54</v>
      </c>
      <c r="AM2421">
        <v>67</v>
      </c>
      <c r="AN2421">
        <v>55.666666666666657</v>
      </c>
      <c r="AP2421">
        <v>101</v>
      </c>
      <c r="AQ2421">
        <v>107</v>
      </c>
      <c r="AR2421"/>
      <c r="AS2421"/>
      <c r="AV2421">
        <v>420</v>
      </c>
      <c r="AW2421">
        <v>2</v>
      </c>
      <c r="AX2421">
        <v>10</v>
      </c>
      <c r="AY2421">
        <v>4</v>
      </c>
      <c r="BG2421">
        <v>0</v>
      </c>
      <c r="BH2421">
        <v>420</v>
      </c>
      <c r="BK2421">
        <v>1260</v>
      </c>
      <c r="BM2421">
        <v>3</v>
      </c>
      <c r="BV2421">
        <v>0</v>
      </c>
      <c r="BW2421">
        <v>1260</v>
      </c>
      <c r="BY2421">
        <v>4</v>
      </c>
      <c r="CG2421">
        <v>0</v>
      </c>
      <c r="CH2421">
        <v>0</v>
      </c>
      <c r="CI2421">
        <v>1680</v>
      </c>
      <c r="CJ2421">
        <v>1.4999999999999999E-2</v>
      </c>
      <c r="CQ2421" t="s">
        <v>174</v>
      </c>
      <c r="CR2421" t="s">
        <v>222</v>
      </c>
      <c r="CS2421">
        <v>0</v>
      </c>
    </row>
    <row r="2422" spans="1:97" x14ac:dyDescent="0.2">
      <c r="A2422">
        <v>2022</v>
      </c>
      <c r="B2422">
        <v>4</v>
      </c>
      <c r="C2422" s="262">
        <v>44670</v>
      </c>
      <c r="D2422">
        <v>137</v>
      </c>
      <c r="E2422">
        <v>168</v>
      </c>
      <c r="F2422">
        <v>4</v>
      </c>
      <c r="G2422" t="s">
        <v>166</v>
      </c>
      <c r="H2422" t="s">
        <v>211</v>
      </c>
      <c r="I2422" t="s">
        <v>160</v>
      </c>
      <c r="J2422">
        <v>3</v>
      </c>
      <c r="K2422">
        <v>2</v>
      </c>
      <c r="L2422">
        <v>619</v>
      </c>
      <c r="M2422">
        <v>575.66999999999996</v>
      </c>
      <c r="N2422">
        <v>662.33</v>
      </c>
      <c r="AM2422"/>
      <c r="AN2422"/>
      <c r="AP2422">
        <v>90</v>
      </c>
      <c r="AQ2422">
        <v>116</v>
      </c>
      <c r="AR2422"/>
      <c r="AS2422"/>
      <c r="BG2422">
        <v>0</v>
      </c>
      <c r="BH2422"/>
      <c r="BV2422">
        <v>0</v>
      </c>
      <c r="BW2422"/>
      <c r="CG2422">
        <v>0</v>
      </c>
      <c r="CH2422">
        <v>0</v>
      </c>
      <c r="CI2422"/>
      <c r="CJ2422">
        <v>1.4999999999999999E-2</v>
      </c>
      <c r="CQ2422" t="s">
        <v>165</v>
      </c>
      <c r="CS2422">
        <v>0</v>
      </c>
    </row>
    <row r="2423" spans="1:97" x14ac:dyDescent="0.2">
      <c r="A2423">
        <v>2022</v>
      </c>
      <c r="B2423">
        <v>4</v>
      </c>
      <c r="C2423" s="262">
        <v>44670</v>
      </c>
      <c r="D2423">
        <v>376</v>
      </c>
      <c r="E2423">
        <v>438</v>
      </c>
      <c r="F2423">
        <v>4</v>
      </c>
      <c r="G2423" t="s">
        <v>197</v>
      </c>
      <c r="H2423" t="s">
        <v>198</v>
      </c>
      <c r="I2423" t="s">
        <v>160</v>
      </c>
      <c r="J2423">
        <v>3</v>
      </c>
      <c r="K2423">
        <v>2</v>
      </c>
      <c r="L2423">
        <v>335</v>
      </c>
      <c r="M2423">
        <v>315.23500000000001</v>
      </c>
      <c r="N2423">
        <v>358.78500000000003</v>
      </c>
      <c r="Y2423">
        <v>151</v>
      </c>
      <c r="Z2423">
        <v>149</v>
      </c>
      <c r="AL2423">
        <v>135</v>
      </c>
      <c r="AM2423"/>
      <c r="AN2423"/>
      <c r="AP2423">
        <v>75</v>
      </c>
      <c r="AQ2423">
        <v>144</v>
      </c>
      <c r="AR2423">
        <v>8.2758620689655178</v>
      </c>
      <c r="AS2423">
        <v>8.2758620689655178</v>
      </c>
      <c r="AV2423">
        <v>120</v>
      </c>
      <c r="AW2423">
        <v>6</v>
      </c>
      <c r="AX2423">
        <v>6</v>
      </c>
      <c r="AY2423">
        <v>8</v>
      </c>
      <c r="AZ2423">
        <v>4</v>
      </c>
      <c r="BG2423">
        <v>0</v>
      </c>
      <c r="BH2423">
        <v>120</v>
      </c>
      <c r="BK2423">
        <v>1212</v>
      </c>
      <c r="BL2423">
        <v>25</v>
      </c>
      <c r="BM2423">
        <v>18</v>
      </c>
      <c r="BV2423">
        <v>0</v>
      </c>
      <c r="BW2423">
        <v>1212</v>
      </c>
      <c r="BX2423">
        <v>15</v>
      </c>
      <c r="BY2423">
        <v>12</v>
      </c>
      <c r="CG2423">
        <v>0</v>
      </c>
      <c r="CH2423">
        <v>0</v>
      </c>
      <c r="CI2423">
        <v>1332</v>
      </c>
      <c r="CJ2423">
        <v>1.4999999999999999E-2</v>
      </c>
      <c r="CQ2423" t="s">
        <v>174</v>
      </c>
      <c r="CR2423" t="s">
        <v>175</v>
      </c>
      <c r="CS2423">
        <v>0</v>
      </c>
    </row>
    <row r="2424" spans="1:97" x14ac:dyDescent="0.2">
      <c r="A2424">
        <v>2022</v>
      </c>
      <c r="B2424">
        <v>4</v>
      </c>
      <c r="C2424" s="262">
        <v>44670</v>
      </c>
      <c r="D2424">
        <v>376</v>
      </c>
      <c r="E2424">
        <v>438</v>
      </c>
      <c r="F2424">
        <v>5</v>
      </c>
      <c r="G2424" t="s">
        <v>197</v>
      </c>
      <c r="H2424" t="s">
        <v>198</v>
      </c>
      <c r="I2424" t="s">
        <v>160</v>
      </c>
      <c r="J2424">
        <v>3</v>
      </c>
      <c r="K2424">
        <v>2</v>
      </c>
      <c r="L2424">
        <v>335</v>
      </c>
      <c r="M2424">
        <v>315.23500000000001</v>
      </c>
      <c r="N2424">
        <v>358.78500000000003</v>
      </c>
      <c r="O2424">
        <v>444</v>
      </c>
      <c r="P2424">
        <v>428</v>
      </c>
      <c r="Q2424">
        <v>431</v>
      </c>
      <c r="R2424">
        <v>436</v>
      </c>
      <c r="S2424">
        <v>434</v>
      </c>
      <c r="T2424">
        <v>359</v>
      </c>
      <c r="U2424">
        <v>356</v>
      </c>
      <c r="V2424">
        <v>360</v>
      </c>
      <c r="W2424">
        <v>350</v>
      </c>
      <c r="X2424">
        <v>343</v>
      </c>
      <c r="AA2424">
        <v>445</v>
      </c>
      <c r="AC2424">
        <v>448</v>
      </c>
      <c r="AD2424">
        <v>467</v>
      </c>
      <c r="AE2424">
        <v>455</v>
      </c>
      <c r="AF2424">
        <v>344</v>
      </c>
      <c r="AH2424">
        <v>333</v>
      </c>
      <c r="AI2424">
        <v>340</v>
      </c>
      <c r="AJ2424">
        <v>332</v>
      </c>
      <c r="AM2424">
        <v>443.11111111111109</v>
      </c>
      <c r="AN2424">
        <v>346.33333333333331</v>
      </c>
      <c r="AP2424">
        <v>75</v>
      </c>
      <c r="AQ2424">
        <v>144</v>
      </c>
      <c r="AR2424"/>
      <c r="AS2424"/>
      <c r="BG2424">
        <v>0</v>
      </c>
      <c r="BH2424"/>
      <c r="BV2424">
        <v>0</v>
      </c>
      <c r="BW2424"/>
      <c r="CG2424">
        <v>0</v>
      </c>
      <c r="CH2424">
        <v>0</v>
      </c>
      <c r="CI2424"/>
      <c r="CJ2424">
        <v>1.4999999999999999E-2</v>
      </c>
      <c r="CQ2424" t="s">
        <v>174</v>
      </c>
      <c r="CR2424" t="s">
        <v>175</v>
      </c>
      <c r="CS2424">
        <v>0</v>
      </c>
    </row>
    <row r="2425" spans="1:97" x14ac:dyDescent="0.2">
      <c r="A2425">
        <v>2022</v>
      </c>
      <c r="B2425">
        <v>4</v>
      </c>
      <c r="C2425" s="262">
        <v>44670</v>
      </c>
      <c r="D2425">
        <v>384</v>
      </c>
      <c r="E2425">
        <v>557</v>
      </c>
      <c r="F2425">
        <v>5</v>
      </c>
      <c r="G2425" t="s">
        <v>189</v>
      </c>
      <c r="H2425" t="s">
        <v>190</v>
      </c>
      <c r="I2425" t="s">
        <v>160</v>
      </c>
      <c r="J2425">
        <v>1</v>
      </c>
      <c r="K2425">
        <v>6</v>
      </c>
      <c r="L2425">
        <v>182</v>
      </c>
      <c r="M2425">
        <v>171.262</v>
      </c>
      <c r="N2425">
        <v>194.922</v>
      </c>
      <c r="Y2425">
        <v>160</v>
      </c>
      <c r="Z2425">
        <v>158</v>
      </c>
      <c r="AL2425">
        <v>160</v>
      </c>
      <c r="AM2425"/>
      <c r="AN2425"/>
      <c r="AP2425">
        <v>21</v>
      </c>
      <c r="AQ2425">
        <v>180</v>
      </c>
      <c r="AR2425">
        <v>22.641509433962259</v>
      </c>
      <c r="AS2425">
        <v>22.641509433962259</v>
      </c>
      <c r="BG2425">
        <v>0</v>
      </c>
      <c r="BH2425"/>
      <c r="BV2425">
        <v>0</v>
      </c>
      <c r="BW2425"/>
      <c r="CG2425">
        <v>0</v>
      </c>
      <c r="CH2425">
        <v>0</v>
      </c>
      <c r="CI2425"/>
      <c r="CJ2425">
        <v>1.4999999999999999E-2</v>
      </c>
      <c r="CQ2425" t="s">
        <v>174</v>
      </c>
      <c r="CR2425" t="s">
        <v>175</v>
      </c>
      <c r="CS2425">
        <v>0</v>
      </c>
    </row>
    <row r="2426" spans="1:97" x14ac:dyDescent="0.2">
      <c r="A2426">
        <v>2022</v>
      </c>
      <c r="B2426">
        <v>4</v>
      </c>
      <c r="C2426" s="262">
        <v>44670</v>
      </c>
      <c r="D2426">
        <v>18</v>
      </c>
      <c r="E2426">
        <v>50</v>
      </c>
      <c r="F2426">
        <v>6</v>
      </c>
      <c r="G2426" t="s">
        <v>294</v>
      </c>
      <c r="H2426" t="s">
        <v>295</v>
      </c>
      <c r="I2426" t="s">
        <v>221</v>
      </c>
      <c r="J2426">
        <v>2</v>
      </c>
      <c r="K2426">
        <v>3</v>
      </c>
      <c r="L2426">
        <v>54</v>
      </c>
      <c r="M2426">
        <v>51.57</v>
      </c>
      <c r="N2426">
        <v>56.43</v>
      </c>
      <c r="Y2426">
        <v>106</v>
      </c>
      <c r="Z2426">
        <v>107</v>
      </c>
      <c r="AL2426">
        <v>109</v>
      </c>
      <c r="AM2426"/>
      <c r="AN2426"/>
      <c r="AP2426">
        <v>101</v>
      </c>
      <c r="AQ2426">
        <v>107</v>
      </c>
      <c r="AR2426">
        <v>16.822429906542059</v>
      </c>
      <c r="AS2426">
        <v>16.822429906542059</v>
      </c>
      <c r="BG2426">
        <v>0</v>
      </c>
      <c r="BH2426"/>
      <c r="BV2426">
        <v>0</v>
      </c>
      <c r="BW2426"/>
      <c r="CG2426">
        <v>0</v>
      </c>
      <c r="CH2426">
        <v>0</v>
      </c>
      <c r="CI2426"/>
      <c r="CJ2426">
        <v>1.4999999999999999E-2</v>
      </c>
      <c r="CQ2426" t="s">
        <v>174</v>
      </c>
      <c r="CR2426" t="s">
        <v>222</v>
      </c>
      <c r="CS2426">
        <v>0</v>
      </c>
    </row>
    <row r="2427" spans="1:97" x14ac:dyDescent="0.2">
      <c r="A2427">
        <v>2022</v>
      </c>
      <c r="B2427">
        <v>4</v>
      </c>
      <c r="C2427" s="262">
        <v>44670</v>
      </c>
      <c r="D2427">
        <v>380</v>
      </c>
      <c r="E2427">
        <v>443</v>
      </c>
      <c r="F2427">
        <v>6</v>
      </c>
      <c r="G2427" t="s">
        <v>450</v>
      </c>
      <c r="H2427" t="s">
        <v>451</v>
      </c>
      <c r="I2427" t="s">
        <v>160</v>
      </c>
      <c r="J2427">
        <v>4</v>
      </c>
      <c r="K2427">
        <v>2</v>
      </c>
      <c r="L2427">
        <v>184</v>
      </c>
      <c r="M2427">
        <v>177.00800000000001</v>
      </c>
      <c r="N2427">
        <v>195.04</v>
      </c>
      <c r="O2427">
        <v>245</v>
      </c>
      <c r="P2427">
        <v>250</v>
      </c>
      <c r="Q2427">
        <v>233</v>
      </c>
      <c r="R2427">
        <v>269</v>
      </c>
      <c r="S2427">
        <v>270</v>
      </c>
      <c r="T2427">
        <v>187</v>
      </c>
      <c r="U2427">
        <v>170</v>
      </c>
      <c r="V2427">
        <v>185</v>
      </c>
      <c r="W2427">
        <v>180</v>
      </c>
      <c r="X2427">
        <v>179</v>
      </c>
      <c r="AA2427">
        <v>288</v>
      </c>
      <c r="AC2427">
        <v>219</v>
      </c>
      <c r="AD2427">
        <v>211</v>
      </c>
      <c r="AE2427">
        <v>221</v>
      </c>
      <c r="AF2427">
        <v>187</v>
      </c>
      <c r="AH2427">
        <v>166</v>
      </c>
      <c r="AI2427">
        <v>156</v>
      </c>
      <c r="AJ2427">
        <v>163</v>
      </c>
      <c r="AM2427">
        <v>245.11111111111109</v>
      </c>
      <c r="AN2427">
        <v>174.7777777777778</v>
      </c>
      <c r="AP2427">
        <v>90</v>
      </c>
      <c r="AQ2427">
        <v>160</v>
      </c>
      <c r="AR2427"/>
      <c r="AS2427"/>
      <c r="AV2427">
        <v>1044</v>
      </c>
      <c r="AW2427">
        <v>10</v>
      </c>
      <c r="AX2427">
        <v>18</v>
      </c>
      <c r="AY2427">
        <v>8</v>
      </c>
      <c r="BG2427">
        <v>0</v>
      </c>
      <c r="BH2427">
        <v>1044</v>
      </c>
      <c r="BK2427">
        <v>636</v>
      </c>
      <c r="BL2427">
        <v>10</v>
      </c>
      <c r="BM2427">
        <v>16</v>
      </c>
      <c r="BV2427">
        <v>0</v>
      </c>
      <c r="BW2427">
        <v>636</v>
      </c>
      <c r="BX2427">
        <v>10</v>
      </c>
      <c r="BY2427">
        <v>17</v>
      </c>
      <c r="CG2427">
        <v>0</v>
      </c>
      <c r="CH2427">
        <v>0</v>
      </c>
      <c r="CI2427">
        <v>1680</v>
      </c>
      <c r="CJ2427">
        <v>1.4999999999999999E-2</v>
      </c>
      <c r="CQ2427" t="s">
        <v>380</v>
      </c>
      <c r="CR2427" t="s">
        <v>381</v>
      </c>
      <c r="CS2427">
        <v>0</v>
      </c>
    </row>
    <row r="2428" spans="1:97" x14ac:dyDescent="0.2">
      <c r="A2428">
        <v>2022</v>
      </c>
      <c r="B2428">
        <v>4</v>
      </c>
      <c r="C2428" s="262">
        <v>44670</v>
      </c>
      <c r="D2428">
        <v>380</v>
      </c>
      <c r="E2428">
        <v>444</v>
      </c>
      <c r="F2428">
        <v>6</v>
      </c>
      <c r="G2428" t="s">
        <v>452</v>
      </c>
      <c r="H2428" t="s">
        <v>453</v>
      </c>
      <c r="I2428" t="s">
        <v>160</v>
      </c>
      <c r="J2428">
        <v>4</v>
      </c>
      <c r="K2428">
        <v>2</v>
      </c>
      <c r="L2428">
        <v>166</v>
      </c>
      <c r="M2428">
        <v>159.02799999999999</v>
      </c>
      <c r="N2428">
        <v>175.96</v>
      </c>
      <c r="O2428">
        <v>219</v>
      </c>
      <c r="P2428">
        <v>232</v>
      </c>
      <c r="Q2428">
        <v>224</v>
      </c>
      <c r="R2428">
        <v>236</v>
      </c>
      <c r="S2428">
        <v>201</v>
      </c>
      <c r="T2428">
        <v>171</v>
      </c>
      <c r="U2428">
        <v>159</v>
      </c>
      <c r="V2428">
        <v>172</v>
      </c>
      <c r="W2428">
        <v>161</v>
      </c>
      <c r="X2428">
        <v>157</v>
      </c>
      <c r="AA2428">
        <v>220</v>
      </c>
      <c r="AC2428">
        <v>183</v>
      </c>
      <c r="AD2428">
        <v>188</v>
      </c>
      <c r="AE2428">
        <v>189</v>
      </c>
      <c r="AF2428">
        <v>157</v>
      </c>
      <c r="AH2428">
        <v>143</v>
      </c>
      <c r="AI2428">
        <v>145</v>
      </c>
      <c r="AJ2428">
        <v>147</v>
      </c>
      <c r="AM2428">
        <v>210.2222222222222</v>
      </c>
      <c r="AN2428">
        <v>156.88888888888891</v>
      </c>
      <c r="AP2428">
        <v>90</v>
      </c>
      <c r="AQ2428">
        <v>160</v>
      </c>
      <c r="AR2428"/>
      <c r="AS2428"/>
      <c r="BG2428">
        <v>0</v>
      </c>
      <c r="BH2428"/>
      <c r="BV2428">
        <v>0</v>
      </c>
      <c r="BW2428"/>
      <c r="CG2428">
        <v>0</v>
      </c>
      <c r="CH2428">
        <v>0</v>
      </c>
      <c r="CI2428"/>
      <c r="CJ2428">
        <v>1.4999999999999999E-2</v>
      </c>
      <c r="CQ2428" t="s">
        <v>380</v>
      </c>
      <c r="CR2428" t="s">
        <v>381</v>
      </c>
      <c r="CS2428">
        <v>0</v>
      </c>
    </row>
    <row r="2429" spans="1:97" x14ac:dyDescent="0.2">
      <c r="A2429">
        <v>2022</v>
      </c>
      <c r="B2429">
        <v>4</v>
      </c>
      <c r="C2429" s="262">
        <v>44670</v>
      </c>
      <c r="D2429">
        <v>388</v>
      </c>
      <c r="E2429">
        <v>564</v>
      </c>
      <c r="F2429">
        <v>6</v>
      </c>
      <c r="G2429" t="s">
        <v>410</v>
      </c>
      <c r="H2429" t="s">
        <v>411</v>
      </c>
      <c r="I2429" t="s">
        <v>160</v>
      </c>
      <c r="J2429">
        <v>3</v>
      </c>
      <c r="K2429">
        <v>4</v>
      </c>
      <c r="L2429">
        <v>119</v>
      </c>
      <c r="M2429">
        <v>109.48</v>
      </c>
      <c r="N2429">
        <v>128.52000000000001</v>
      </c>
      <c r="O2429">
        <v>128</v>
      </c>
      <c r="P2429">
        <v>130</v>
      </c>
      <c r="Q2429">
        <v>125</v>
      </c>
      <c r="R2429">
        <v>126</v>
      </c>
      <c r="S2429">
        <v>124</v>
      </c>
      <c r="T2429">
        <v>108</v>
      </c>
      <c r="U2429">
        <v>107</v>
      </c>
      <c r="V2429">
        <v>110</v>
      </c>
      <c r="W2429">
        <v>108</v>
      </c>
      <c r="X2429">
        <v>107</v>
      </c>
      <c r="AA2429">
        <v>129</v>
      </c>
      <c r="AC2429">
        <v>122</v>
      </c>
      <c r="AD2429">
        <v>125</v>
      </c>
      <c r="AE2429">
        <v>120</v>
      </c>
      <c r="AF2429">
        <v>105</v>
      </c>
      <c r="AH2429">
        <v>106</v>
      </c>
      <c r="AI2429">
        <v>109</v>
      </c>
      <c r="AJ2429">
        <v>103</v>
      </c>
      <c r="AM2429">
        <v>125.4444444444444</v>
      </c>
      <c r="AN2429">
        <v>107</v>
      </c>
      <c r="AP2429">
        <v>83</v>
      </c>
      <c r="AQ2429">
        <v>130</v>
      </c>
      <c r="AR2429"/>
      <c r="AS2429"/>
      <c r="AV2429">
        <v>900</v>
      </c>
      <c r="AW2429">
        <v>5</v>
      </c>
      <c r="AX2429">
        <v>9</v>
      </c>
      <c r="AY2429">
        <v>6</v>
      </c>
      <c r="BG2429">
        <v>0</v>
      </c>
      <c r="BH2429">
        <v>900</v>
      </c>
      <c r="BK2429">
        <v>700</v>
      </c>
      <c r="BL2429">
        <v>15</v>
      </c>
      <c r="BM2429">
        <v>10</v>
      </c>
      <c r="BV2429">
        <v>0</v>
      </c>
      <c r="BW2429">
        <v>700</v>
      </c>
      <c r="BX2429">
        <v>5</v>
      </c>
      <c r="BY2429">
        <v>4</v>
      </c>
      <c r="CG2429">
        <v>0</v>
      </c>
      <c r="CH2429">
        <v>0</v>
      </c>
      <c r="CI2429">
        <v>1600</v>
      </c>
      <c r="CJ2429">
        <v>1.4999999999999999E-2</v>
      </c>
      <c r="CQ2429" t="s">
        <v>380</v>
      </c>
      <c r="CR2429" t="s">
        <v>381</v>
      </c>
      <c r="CS2429">
        <v>0</v>
      </c>
    </row>
    <row r="2430" spans="1:97" x14ac:dyDescent="0.2">
      <c r="A2430">
        <v>2022</v>
      </c>
      <c r="B2430">
        <v>4</v>
      </c>
      <c r="C2430" s="262">
        <v>44670</v>
      </c>
      <c r="D2430">
        <v>388</v>
      </c>
      <c r="E2430">
        <v>565</v>
      </c>
      <c r="F2430">
        <v>6</v>
      </c>
      <c r="G2430" t="s">
        <v>412</v>
      </c>
      <c r="H2430" t="s">
        <v>413</v>
      </c>
      <c r="I2430" t="s">
        <v>160</v>
      </c>
      <c r="J2430">
        <v>3</v>
      </c>
      <c r="K2430">
        <v>4</v>
      </c>
      <c r="L2430">
        <v>91</v>
      </c>
      <c r="M2430">
        <v>83.72</v>
      </c>
      <c r="N2430">
        <v>98.28</v>
      </c>
      <c r="O2430">
        <v>98</v>
      </c>
      <c r="P2430">
        <v>90</v>
      </c>
      <c r="Q2430">
        <v>96</v>
      </c>
      <c r="R2430">
        <v>97</v>
      </c>
      <c r="S2430">
        <v>95</v>
      </c>
      <c r="T2430">
        <v>88</v>
      </c>
      <c r="U2430">
        <v>85</v>
      </c>
      <c r="V2430">
        <v>87</v>
      </c>
      <c r="W2430">
        <v>85</v>
      </c>
      <c r="X2430">
        <v>84</v>
      </c>
      <c r="AA2430">
        <v>103</v>
      </c>
      <c r="AC2430">
        <v>94</v>
      </c>
      <c r="AD2430">
        <v>98</v>
      </c>
      <c r="AE2430">
        <v>93</v>
      </c>
      <c r="AF2430">
        <v>83</v>
      </c>
      <c r="AH2430">
        <v>83</v>
      </c>
      <c r="AI2430">
        <v>85</v>
      </c>
      <c r="AJ2430">
        <v>81</v>
      </c>
      <c r="AM2430">
        <v>96</v>
      </c>
      <c r="AN2430">
        <v>84.555555555555557</v>
      </c>
      <c r="AP2430">
        <v>83</v>
      </c>
      <c r="AQ2430">
        <v>130</v>
      </c>
      <c r="AR2430"/>
      <c r="AS2430"/>
      <c r="BG2430">
        <v>0</v>
      </c>
      <c r="BH2430"/>
      <c r="BV2430">
        <v>0</v>
      </c>
      <c r="BW2430"/>
      <c r="CG2430">
        <v>0</v>
      </c>
      <c r="CH2430">
        <v>0</v>
      </c>
      <c r="CI2430"/>
      <c r="CJ2430">
        <v>1.4999999999999999E-2</v>
      </c>
      <c r="CQ2430" t="s">
        <v>380</v>
      </c>
      <c r="CR2430" t="s">
        <v>381</v>
      </c>
      <c r="CS2430">
        <v>0</v>
      </c>
    </row>
    <row r="2431" spans="1:97" x14ac:dyDescent="0.2">
      <c r="A2431">
        <v>2022</v>
      </c>
      <c r="B2431">
        <v>4</v>
      </c>
      <c r="C2431" s="262">
        <v>44670</v>
      </c>
      <c r="D2431">
        <v>388</v>
      </c>
      <c r="E2431">
        <v>566</v>
      </c>
      <c r="F2431">
        <v>6</v>
      </c>
      <c r="G2431" t="s">
        <v>414</v>
      </c>
      <c r="H2431" t="s">
        <v>415</v>
      </c>
      <c r="I2431" t="s">
        <v>160</v>
      </c>
      <c r="J2431">
        <v>3</v>
      </c>
      <c r="K2431">
        <v>4</v>
      </c>
      <c r="L2431">
        <v>34</v>
      </c>
      <c r="M2431">
        <v>31.28</v>
      </c>
      <c r="N2431">
        <v>36.72</v>
      </c>
      <c r="O2431">
        <v>50</v>
      </c>
      <c r="P2431">
        <v>47</v>
      </c>
      <c r="Q2431">
        <v>49</v>
      </c>
      <c r="R2431">
        <v>49</v>
      </c>
      <c r="S2431">
        <v>51</v>
      </c>
      <c r="T2431">
        <v>38</v>
      </c>
      <c r="U2431">
        <v>34</v>
      </c>
      <c r="V2431">
        <v>34</v>
      </c>
      <c r="W2431">
        <v>33</v>
      </c>
      <c r="X2431">
        <v>38</v>
      </c>
      <c r="AA2431">
        <v>45</v>
      </c>
      <c r="AC2431">
        <v>46</v>
      </c>
      <c r="AD2431">
        <v>50</v>
      </c>
      <c r="AE2431">
        <v>49</v>
      </c>
      <c r="AF2431">
        <v>35</v>
      </c>
      <c r="AH2431">
        <v>36</v>
      </c>
      <c r="AI2431">
        <v>38</v>
      </c>
      <c r="AJ2431">
        <v>35</v>
      </c>
      <c r="AM2431">
        <v>48.444444444444443</v>
      </c>
      <c r="AN2431">
        <v>35.666666666666657</v>
      </c>
      <c r="AP2431">
        <v>83</v>
      </c>
      <c r="AQ2431">
        <v>130</v>
      </c>
      <c r="AR2431"/>
      <c r="AS2431"/>
      <c r="BG2431">
        <v>0</v>
      </c>
      <c r="BH2431"/>
      <c r="BV2431">
        <v>0</v>
      </c>
      <c r="BW2431"/>
      <c r="CG2431">
        <v>0</v>
      </c>
      <c r="CH2431">
        <v>0</v>
      </c>
      <c r="CI2431"/>
      <c r="CJ2431">
        <v>1.4999999999999999E-2</v>
      </c>
      <c r="CQ2431" t="s">
        <v>380</v>
      </c>
      <c r="CR2431" t="s">
        <v>381</v>
      </c>
      <c r="CS2431">
        <v>0</v>
      </c>
    </row>
    <row r="2432" spans="1:97" x14ac:dyDescent="0.2">
      <c r="A2432">
        <v>2022</v>
      </c>
      <c r="B2432">
        <v>4</v>
      </c>
      <c r="C2432" s="262">
        <v>44670</v>
      </c>
      <c r="D2432">
        <v>388</v>
      </c>
      <c r="E2432">
        <v>566</v>
      </c>
      <c r="F2432">
        <v>7</v>
      </c>
      <c r="G2432" t="s">
        <v>414</v>
      </c>
      <c r="H2432" t="s">
        <v>415</v>
      </c>
      <c r="I2432" t="s">
        <v>160</v>
      </c>
      <c r="J2432">
        <v>3</v>
      </c>
      <c r="K2432">
        <v>4</v>
      </c>
      <c r="L2432">
        <v>34</v>
      </c>
      <c r="M2432">
        <v>31.28</v>
      </c>
      <c r="N2432">
        <v>36.72</v>
      </c>
      <c r="Y2432">
        <v>129</v>
      </c>
      <c r="Z2432">
        <v>130</v>
      </c>
      <c r="AL2432">
        <v>128</v>
      </c>
      <c r="AM2432"/>
      <c r="AN2432"/>
      <c r="AP2432">
        <v>83</v>
      </c>
      <c r="AQ2432">
        <v>130</v>
      </c>
      <c r="AR2432">
        <v>9.3023255813953494</v>
      </c>
      <c r="AS2432">
        <v>9.3023255813953494</v>
      </c>
      <c r="BG2432">
        <v>0</v>
      </c>
      <c r="BH2432"/>
      <c r="BV2432">
        <v>0</v>
      </c>
      <c r="BW2432"/>
      <c r="CG2432">
        <v>0</v>
      </c>
      <c r="CH2432">
        <v>0</v>
      </c>
      <c r="CI2432"/>
      <c r="CJ2432">
        <v>1.4999999999999999E-2</v>
      </c>
      <c r="CQ2432" t="s">
        <v>380</v>
      </c>
      <c r="CR2432" t="s">
        <v>381</v>
      </c>
      <c r="CS2432">
        <v>0</v>
      </c>
    </row>
    <row r="2433" spans="1:97" x14ac:dyDescent="0.2">
      <c r="A2433">
        <v>2022</v>
      </c>
      <c r="B2433">
        <v>4</v>
      </c>
      <c r="C2433" s="262">
        <v>44670</v>
      </c>
      <c r="D2433">
        <v>125</v>
      </c>
      <c r="E2433">
        <v>690</v>
      </c>
      <c r="F2433">
        <v>8</v>
      </c>
      <c r="G2433" t="s">
        <v>231</v>
      </c>
      <c r="H2433" t="s">
        <v>232</v>
      </c>
      <c r="I2433" t="s">
        <v>160</v>
      </c>
      <c r="J2433">
        <v>4</v>
      </c>
      <c r="K2433">
        <v>4</v>
      </c>
      <c r="L2433">
        <v>170</v>
      </c>
      <c r="M2433">
        <v>153</v>
      </c>
      <c r="N2433">
        <v>187</v>
      </c>
      <c r="O2433">
        <v>198</v>
      </c>
      <c r="P2433">
        <v>200</v>
      </c>
      <c r="Q2433">
        <v>181</v>
      </c>
      <c r="R2433">
        <v>164</v>
      </c>
      <c r="S2433">
        <v>144</v>
      </c>
      <c r="T2433">
        <v>155</v>
      </c>
      <c r="U2433">
        <v>154</v>
      </c>
      <c r="V2433">
        <v>158</v>
      </c>
      <c r="W2433">
        <v>149</v>
      </c>
      <c r="X2433">
        <v>142</v>
      </c>
      <c r="AA2433">
        <v>186</v>
      </c>
      <c r="AC2433">
        <v>181</v>
      </c>
      <c r="AD2433">
        <v>208</v>
      </c>
      <c r="AE2433">
        <v>215</v>
      </c>
      <c r="AF2433">
        <v>157</v>
      </c>
      <c r="AH2433">
        <v>141</v>
      </c>
      <c r="AI2433">
        <v>159</v>
      </c>
      <c r="AJ2433">
        <v>168</v>
      </c>
      <c r="AM2433">
        <v>186.33333333333329</v>
      </c>
      <c r="AN2433">
        <v>153.66666666666671</v>
      </c>
      <c r="AP2433">
        <v>120</v>
      </c>
      <c r="AQ2433">
        <v>120</v>
      </c>
      <c r="AR2433"/>
      <c r="AS2433"/>
      <c r="AV2433">
        <v>744</v>
      </c>
      <c r="AW2433">
        <v>4</v>
      </c>
      <c r="AX2433">
        <v>8</v>
      </c>
      <c r="AY2433">
        <v>4</v>
      </c>
      <c r="BG2433">
        <v>0</v>
      </c>
      <c r="BH2433">
        <v>744</v>
      </c>
      <c r="BL2433">
        <v>4</v>
      </c>
      <c r="BM2433">
        <v>3</v>
      </c>
      <c r="BV2433">
        <v>0</v>
      </c>
      <c r="BW2433"/>
      <c r="BX2433">
        <v>2</v>
      </c>
      <c r="BY2433">
        <v>2</v>
      </c>
      <c r="CG2433">
        <v>0</v>
      </c>
      <c r="CH2433">
        <v>0</v>
      </c>
      <c r="CI2433"/>
      <c r="CJ2433">
        <v>1.4999999999999999E-2</v>
      </c>
      <c r="CQ2433" t="s">
        <v>229</v>
      </c>
      <c r="CR2433" t="s">
        <v>230</v>
      </c>
      <c r="CS2433">
        <v>0</v>
      </c>
    </row>
    <row r="2434" spans="1:97" x14ac:dyDescent="0.2">
      <c r="A2434">
        <v>2022</v>
      </c>
      <c r="B2434">
        <v>4</v>
      </c>
      <c r="C2434" s="262">
        <v>44670</v>
      </c>
      <c r="D2434">
        <v>125</v>
      </c>
      <c r="E2434">
        <v>691</v>
      </c>
      <c r="F2434">
        <v>8</v>
      </c>
      <c r="G2434" t="s">
        <v>227</v>
      </c>
      <c r="H2434" t="s">
        <v>228</v>
      </c>
      <c r="I2434" t="s">
        <v>160</v>
      </c>
      <c r="J2434">
        <v>4</v>
      </c>
      <c r="K2434">
        <v>4</v>
      </c>
      <c r="L2434">
        <v>194</v>
      </c>
      <c r="M2434">
        <v>174.6</v>
      </c>
      <c r="N2434">
        <v>213.4</v>
      </c>
      <c r="O2434">
        <v>260</v>
      </c>
      <c r="P2434">
        <v>211</v>
      </c>
      <c r="Q2434">
        <v>199</v>
      </c>
      <c r="R2434">
        <v>194</v>
      </c>
      <c r="S2434">
        <v>217</v>
      </c>
      <c r="T2434">
        <v>181</v>
      </c>
      <c r="U2434">
        <v>171</v>
      </c>
      <c r="V2434">
        <v>180</v>
      </c>
      <c r="W2434">
        <v>168</v>
      </c>
      <c r="X2434">
        <v>177</v>
      </c>
      <c r="AA2434">
        <v>212</v>
      </c>
      <c r="AC2434">
        <v>195</v>
      </c>
      <c r="AD2434">
        <v>219</v>
      </c>
      <c r="AE2434">
        <v>239</v>
      </c>
      <c r="AF2434">
        <v>180</v>
      </c>
      <c r="AH2434">
        <v>160</v>
      </c>
      <c r="AI2434">
        <v>187</v>
      </c>
      <c r="AJ2434">
        <v>195</v>
      </c>
      <c r="AM2434">
        <v>216.2222222222222</v>
      </c>
      <c r="AN2434">
        <v>177.66666666666671</v>
      </c>
      <c r="AP2434">
        <v>120</v>
      </c>
      <c r="AQ2434">
        <v>120</v>
      </c>
      <c r="AR2434"/>
      <c r="AS2434"/>
      <c r="AV2434">
        <v>744</v>
      </c>
      <c r="AW2434">
        <v>8</v>
      </c>
      <c r="AX2434">
        <v>10</v>
      </c>
      <c r="AY2434">
        <v>2</v>
      </c>
      <c r="BG2434">
        <v>0</v>
      </c>
      <c r="BH2434">
        <v>744</v>
      </c>
      <c r="BM2434">
        <v>3</v>
      </c>
      <c r="BV2434">
        <v>0</v>
      </c>
      <c r="BW2434"/>
      <c r="BY2434">
        <v>3</v>
      </c>
      <c r="CG2434">
        <v>0</v>
      </c>
      <c r="CH2434">
        <v>0</v>
      </c>
      <c r="CI2434"/>
      <c r="CJ2434">
        <v>1.4999999999999999E-2</v>
      </c>
      <c r="CQ2434" t="s">
        <v>229</v>
      </c>
      <c r="CR2434" t="s">
        <v>230</v>
      </c>
      <c r="CS2434">
        <v>0</v>
      </c>
    </row>
    <row r="2435" spans="1:97" x14ac:dyDescent="0.2">
      <c r="A2435">
        <v>2022</v>
      </c>
      <c r="B2435">
        <v>4</v>
      </c>
      <c r="C2435" s="262">
        <v>44670</v>
      </c>
      <c r="D2435">
        <v>380</v>
      </c>
      <c r="E2435">
        <v>444</v>
      </c>
      <c r="F2435">
        <v>8</v>
      </c>
      <c r="G2435" t="s">
        <v>452</v>
      </c>
      <c r="H2435" t="s">
        <v>453</v>
      </c>
      <c r="I2435" t="s">
        <v>160</v>
      </c>
      <c r="J2435">
        <v>4</v>
      </c>
      <c r="K2435">
        <v>2</v>
      </c>
      <c r="L2435">
        <v>166</v>
      </c>
      <c r="M2435">
        <v>159.02799999999999</v>
      </c>
      <c r="N2435">
        <v>175.96</v>
      </c>
      <c r="Y2435">
        <v>148</v>
      </c>
      <c r="Z2435">
        <v>149</v>
      </c>
      <c r="AM2435"/>
      <c r="AN2435"/>
      <c r="AP2435">
        <v>90</v>
      </c>
      <c r="AQ2435">
        <v>160</v>
      </c>
      <c r="AR2435">
        <v>6.0810810810810807</v>
      </c>
      <c r="AS2435">
        <v>6.0810810810810807</v>
      </c>
      <c r="BG2435">
        <v>0</v>
      </c>
      <c r="BH2435"/>
      <c r="BV2435">
        <v>0</v>
      </c>
      <c r="BW2435"/>
      <c r="CG2435">
        <v>0</v>
      </c>
      <c r="CH2435">
        <v>0</v>
      </c>
      <c r="CI2435"/>
      <c r="CJ2435">
        <v>1.4999999999999999E-2</v>
      </c>
      <c r="CQ2435" t="s">
        <v>380</v>
      </c>
      <c r="CR2435" t="s">
        <v>381</v>
      </c>
      <c r="CS2435">
        <v>0</v>
      </c>
    </row>
    <row r="2436" spans="1:97" x14ac:dyDescent="0.2">
      <c r="A2436">
        <v>2022</v>
      </c>
      <c r="B2436">
        <v>4</v>
      </c>
      <c r="C2436" s="262">
        <v>44670</v>
      </c>
      <c r="D2436">
        <v>123</v>
      </c>
      <c r="E2436">
        <v>645</v>
      </c>
      <c r="F2436">
        <v>28</v>
      </c>
      <c r="G2436" t="s">
        <v>484</v>
      </c>
      <c r="H2436" t="s">
        <v>485</v>
      </c>
      <c r="I2436" t="s">
        <v>486</v>
      </c>
      <c r="J2436">
        <v>4</v>
      </c>
      <c r="K2436">
        <v>1</v>
      </c>
      <c r="L2436">
        <v>133</v>
      </c>
      <c r="M2436">
        <v>123.69</v>
      </c>
      <c r="N2436">
        <v>142.31</v>
      </c>
      <c r="O2436">
        <v>174</v>
      </c>
      <c r="P2436">
        <v>172</v>
      </c>
      <c r="Q2436">
        <v>148</v>
      </c>
      <c r="T2436">
        <v>150</v>
      </c>
      <c r="U2436">
        <v>151</v>
      </c>
      <c r="V2436">
        <v>134</v>
      </c>
      <c r="Y2436">
        <v>180</v>
      </c>
      <c r="AM2436">
        <v>164.66666666666671</v>
      </c>
      <c r="AN2436">
        <v>145</v>
      </c>
      <c r="AP2436">
        <v>80</v>
      </c>
      <c r="AQ2436">
        <v>180</v>
      </c>
      <c r="AR2436">
        <v>5</v>
      </c>
      <c r="AS2436">
        <v>5</v>
      </c>
      <c r="AV2436">
        <v>400</v>
      </c>
      <c r="AW2436">
        <v>1</v>
      </c>
      <c r="AX2436">
        <v>2</v>
      </c>
      <c r="AY2436">
        <v>1</v>
      </c>
      <c r="BG2436">
        <v>0</v>
      </c>
      <c r="BH2436">
        <v>400</v>
      </c>
      <c r="BK2436">
        <v>60</v>
      </c>
      <c r="BV2436">
        <v>0</v>
      </c>
      <c r="BW2436">
        <v>60</v>
      </c>
      <c r="CG2436">
        <v>0</v>
      </c>
      <c r="CH2436">
        <v>0</v>
      </c>
      <c r="CI2436">
        <v>460</v>
      </c>
      <c r="CJ2436">
        <v>0.02</v>
      </c>
      <c r="CQ2436" t="s">
        <v>341</v>
      </c>
      <c r="CR2436" t="s">
        <v>341</v>
      </c>
      <c r="CS2436">
        <v>0</v>
      </c>
    </row>
    <row r="2437" spans="1:97" x14ac:dyDescent="0.2">
      <c r="A2437">
        <v>2022</v>
      </c>
      <c r="B2437">
        <v>4</v>
      </c>
      <c r="C2437" s="262">
        <v>44670</v>
      </c>
      <c r="D2437">
        <v>372</v>
      </c>
      <c r="E2437">
        <v>646</v>
      </c>
      <c r="F2437">
        <v>46</v>
      </c>
      <c r="G2437" t="s">
        <v>244</v>
      </c>
      <c r="H2437" t="s">
        <v>245</v>
      </c>
      <c r="I2437" t="s">
        <v>201</v>
      </c>
      <c r="J2437">
        <v>2</v>
      </c>
      <c r="K2437">
        <v>2</v>
      </c>
      <c r="L2437">
        <v>212</v>
      </c>
      <c r="M2437">
        <v>197.16</v>
      </c>
      <c r="N2437">
        <v>226.84</v>
      </c>
      <c r="AC2437">
        <v>363</v>
      </c>
      <c r="AD2437">
        <v>295</v>
      </c>
      <c r="AE2437">
        <v>281</v>
      </c>
      <c r="AH2437">
        <v>222</v>
      </c>
      <c r="AI2437">
        <v>211</v>
      </c>
      <c r="AJ2437">
        <v>208</v>
      </c>
      <c r="AM2437">
        <v>313</v>
      </c>
      <c r="AN2437">
        <v>213.66666666666671</v>
      </c>
      <c r="AP2437">
        <v>37</v>
      </c>
      <c r="AQ2437">
        <v>150</v>
      </c>
      <c r="AR2437"/>
      <c r="AS2437"/>
      <c r="AV2437">
        <v>320</v>
      </c>
      <c r="BG2437">
        <v>0</v>
      </c>
      <c r="BH2437">
        <v>320</v>
      </c>
      <c r="BK2437">
        <v>128</v>
      </c>
      <c r="BL2437">
        <v>3</v>
      </c>
      <c r="BN2437">
        <v>4</v>
      </c>
      <c r="BV2437">
        <v>0</v>
      </c>
      <c r="BW2437">
        <v>128</v>
      </c>
      <c r="CG2437">
        <v>0</v>
      </c>
      <c r="CH2437">
        <v>0</v>
      </c>
      <c r="CI2437">
        <v>448</v>
      </c>
      <c r="CJ2437">
        <v>0.02</v>
      </c>
      <c r="CQ2437" t="s">
        <v>169</v>
      </c>
      <c r="CR2437" t="s">
        <v>238</v>
      </c>
      <c r="CS2437">
        <v>0</v>
      </c>
    </row>
    <row r="2438" spans="1:97" x14ac:dyDescent="0.2">
      <c r="A2438">
        <v>2022</v>
      </c>
      <c r="B2438">
        <v>4</v>
      </c>
      <c r="C2438" s="262">
        <v>44670</v>
      </c>
      <c r="D2438">
        <v>372</v>
      </c>
      <c r="E2438">
        <v>647</v>
      </c>
      <c r="F2438">
        <v>46</v>
      </c>
      <c r="G2438" t="s">
        <v>236</v>
      </c>
      <c r="H2438" t="s">
        <v>237</v>
      </c>
      <c r="I2438" t="s">
        <v>201</v>
      </c>
      <c r="J2438">
        <v>2</v>
      </c>
      <c r="K2438">
        <v>2</v>
      </c>
      <c r="L2438">
        <v>212</v>
      </c>
      <c r="M2438">
        <v>197.16</v>
      </c>
      <c r="N2438">
        <v>226.84</v>
      </c>
      <c r="AC2438">
        <v>365</v>
      </c>
      <c r="AD2438">
        <v>298</v>
      </c>
      <c r="AE2438">
        <v>211</v>
      </c>
      <c r="AH2438">
        <v>225</v>
      </c>
      <c r="AI2438">
        <v>213</v>
      </c>
      <c r="AJ2438">
        <v>211</v>
      </c>
      <c r="AL2438">
        <v>139</v>
      </c>
      <c r="AM2438">
        <v>291.33333333333331</v>
      </c>
      <c r="AN2438">
        <v>216.33333333333329</v>
      </c>
      <c r="AP2438">
        <v>37</v>
      </c>
      <c r="AQ2438">
        <v>150</v>
      </c>
      <c r="AR2438">
        <v>12.94964028776978</v>
      </c>
      <c r="AS2438">
        <v>12.94964028776978</v>
      </c>
      <c r="AV2438">
        <v>320</v>
      </c>
      <c r="BG2438">
        <v>0</v>
      </c>
      <c r="BH2438">
        <v>320</v>
      </c>
      <c r="BK2438">
        <v>128</v>
      </c>
      <c r="BL2438">
        <v>3</v>
      </c>
      <c r="BN2438">
        <v>8</v>
      </c>
      <c r="BV2438">
        <v>0</v>
      </c>
      <c r="BW2438">
        <v>128</v>
      </c>
      <c r="CG2438">
        <v>0</v>
      </c>
      <c r="CH2438">
        <v>0</v>
      </c>
      <c r="CI2438">
        <v>448</v>
      </c>
      <c r="CJ2438">
        <v>0.02</v>
      </c>
      <c r="CQ2438" t="s">
        <v>169</v>
      </c>
      <c r="CR2438" t="s">
        <v>238</v>
      </c>
      <c r="CS2438">
        <v>0</v>
      </c>
    </row>
    <row r="2439" spans="1:97" x14ac:dyDescent="0.2">
      <c r="A2439">
        <v>2022</v>
      </c>
      <c r="B2439">
        <v>4</v>
      </c>
      <c r="C2439" s="262">
        <v>44670</v>
      </c>
      <c r="D2439">
        <v>334</v>
      </c>
      <c r="E2439">
        <v>254</v>
      </c>
      <c r="F2439">
        <v>49</v>
      </c>
      <c r="G2439" t="s">
        <v>200</v>
      </c>
      <c r="H2439" t="s">
        <v>168</v>
      </c>
      <c r="I2439" t="s">
        <v>201</v>
      </c>
      <c r="J2439">
        <v>4</v>
      </c>
      <c r="K2439">
        <v>2</v>
      </c>
      <c r="L2439">
        <v>203</v>
      </c>
      <c r="M2439">
        <v>188.79</v>
      </c>
      <c r="N2439">
        <v>217.21</v>
      </c>
      <c r="O2439">
        <v>240</v>
      </c>
      <c r="P2439">
        <v>248</v>
      </c>
      <c r="Q2439">
        <v>238</v>
      </c>
      <c r="T2439">
        <v>192</v>
      </c>
      <c r="U2439">
        <v>200</v>
      </c>
      <c r="V2439">
        <v>195</v>
      </c>
      <c r="Y2439">
        <v>139</v>
      </c>
      <c r="AC2439">
        <v>277</v>
      </c>
      <c r="AD2439">
        <v>305</v>
      </c>
      <c r="AE2439">
        <v>313</v>
      </c>
      <c r="AH2439">
        <v>179</v>
      </c>
      <c r="AI2439">
        <v>198</v>
      </c>
      <c r="AJ2439">
        <v>201</v>
      </c>
      <c r="AL2439">
        <v>140</v>
      </c>
      <c r="AM2439">
        <v>270.16666666666669</v>
      </c>
      <c r="AN2439">
        <v>194.16666666666671</v>
      </c>
      <c r="AP2439">
        <v>94</v>
      </c>
      <c r="AQ2439">
        <v>153</v>
      </c>
      <c r="AR2439">
        <v>6.4748201438848918</v>
      </c>
      <c r="AS2439">
        <v>6.4748201438848918</v>
      </c>
      <c r="AW2439">
        <v>8</v>
      </c>
      <c r="AX2439">
        <v>4</v>
      </c>
      <c r="BG2439">
        <v>0</v>
      </c>
      <c r="BH2439"/>
      <c r="BK2439">
        <v>1200</v>
      </c>
      <c r="BL2439">
        <v>9</v>
      </c>
      <c r="BM2439">
        <v>6</v>
      </c>
      <c r="BV2439">
        <v>0</v>
      </c>
      <c r="BW2439">
        <v>1200</v>
      </c>
      <c r="BX2439">
        <v>8</v>
      </c>
      <c r="BY2439">
        <v>5</v>
      </c>
      <c r="CG2439">
        <v>0</v>
      </c>
      <c r="CH2439">
        <v>0</v>
      </c>
      <c r="CI2439"/>
      <c r="CJ2439">
        <v>0.02</v>
      </c>
      <c r="CQ2439" t="s">
        <v>169</v>
      </c>
      <c r="CR2439" t="s">
        <v>170</v>
      </c>
      <c r="CS2439">
        <v>0</v>
      </c>
    </row>
    <row r="2440" spans="1:97" x14ac:dyDescent="0.2">
      <c r="A2440">
        <v>2022</v>
      </c>
      <c r="B2440">
        <v>4</v>
      </c>
      <c r="C2440" s="262">
        <v>44671</v>
      </c>
      <c r="D2440">
        <v>125</v>
      </c>
      <c r="E2440">
        <v>691</v>
      </c>
      <c r="F2440">
        <v>2</v>
      </c>
      <c r="G2440" t="s">
        <v>227</v>
      </c>
      <c r="H2440" t="s">
        <v>228</v>
      </c>
      <c r="I2440" t="s">
        <v>160</v>
      </c>
      <c r="J2440">
        <v>4</v>
      </c>
      <c r="K2440">
        <v>4</v>
      </c>
      <c r="L2440">
        <v>194</v>
      </c>
      <c r="M2440">
        <v>174.6</v>
      </c>
      <c r="N2440">
        <v>213.4</v>
      </c>
      <c r="Y2440">
        <v>113</v>
      </c>
      <c r="Z2440">
        <v>119</v>
      </c>
      <c r="AM2440"/>
      <c r="AN2440"/>
      <c r="AP2440">
        <v>120</v>
      </c>
      <c r="AQ2440">
        <v>120</v>
      </c>
      <c r="AR2440">
        <v>7.7586206896551726</v>
      </c>
      <c r="AS2440">
        <v>7.7586206896551726</v>
      </c>
      <c r="BG2440">
        <v>0</v>
      </c>
      <c r="BH2440"/>
      <c r="BV2440">
        <v>0</v>
      </c>
      <c r="BW2440"/>
      <c r="CG2440">
        <v>0</v>
      </c>
      <c r="CH2440">
        <v>0</v>
      </c>
      <c r="CI2440"/>
      <c r="CJ2440">
        <v>1.4999999999999999E-2</v>
      </c>
      <c r="CQ2440" t="s">
        <v>229</v>
      </c>
      <c r="CR2440" t="s">
        <v>230</v>
      </c>
      <c r="CS2440">
        <v>0</v>
      </c>
    </row>
    <row r="2441" spans="1:97" x14ac:dyDescent="0.2">
      <c r="A2441">
        <v>2022</v>
      </c>
      <c r="B2441">
        <v>4</v>
      </c>
      <c r="C2441" s="262">
        <v>44671</v>
      </c>
      <c r="D2441">
        <v>384</v>
      </c>
      <c r="E2441">
        <v>556</v>
      </c>
      <c r="F2441">
        <v>2</v>
      </c>
      <c r="G2441" t="s">
        <v>187</v>
      </c>
      <c r="H2441" t="s">
        <v>188</v>
      </c>
      <c r="I2441" t="s">
        <v>160</v>
      </c>
      <c r="J2441">
        <v>1</v>
      </c>
      <c r="K2441">
        <v>6</v>
      </c>
      <c r="L2441">
        <v>1066</v>
      </c>
      <c r="M2441">
        <v>1003.106</v>
      </c>
      <c r="N2441">
        <v>1141.6859999999999</v>
      </c>
      <c r="O2441">
        <v>1538</v>
      </c>
      <c r="P2441">
        <v>1571</v>
      </c>
      <c r="Q2441">
        <v>1492</v>
      </c>
      <c r="R2441">
        <v>1499</v>
      </c>
      <c r="S2441">
        <v>1545</v>
      </c>
      <c r="T2441">
        <v>1327</v>
      </c>
      <c r="U2441">
        <v>1283</v>
      </c>
      <c r="V2441">
        <v>1264</v>
      </c>
      <c r="W2441">
        <v>1281</v>
      </c>
      <c r="X2441">
        <v>1286</v>
      </c>
      <c r="AA2441">
        <v>1685</v>
      </c>
      <c r="AF2441">
        <v>1311</v>
      </c>
      <c r="AM2441">
        <v>1555</v>
      </c>
      <c r="AN2441">
        <v>1292</v>
      </c>
      <c r="AP2441">
        <v>21</v>
      </c>
      <c r="AQ2441">
        <v>180</v>
      </c>
      <c r="AR2441"/>
      <c r="AS2441"/>
      <c r="AV2441">
        <v>144</v>
      </c>
      <c r="AW2441">
        <v>9</v>
      </c>
      <c r="AX2441">
        <v>2</v>
      </c>
      <c r="AY2441">
        <v>10</v>
      </c>
      <c r="BD2441">
        <v>2</v>
      </c>
      <c r="BG2441">
        <v>0</v>
      </c>
      <c r="BH2441">
        <v>144</v>
      </c>
      <c r="BV2441">
        <v>0</v>
      </c>
      <c r="BW2441"/>
      <c r="CG2441">
        <v>0</v>
      </c>
      <c r="CH2441">
        <v>0</v>
      </c>
      <c r="CI2441"/>
      <c r="CJ2441">
        <v>1.4999999999999999E-2</v>
      </c>
      <c r="CQ2441" t="s">
        <v>174</v>
      </c>
      <c r="CR2441" t="s">
        <v>175</v>
      </c>
      <c r="CS2441">
        <v>0</v>
      </c>
    </row>
    <row r="2442" spans="1:97" x14ac:dyDescent="0.2">
      <c r="A2442">
        <v>2022</v>
      </c>
      <c r="B2442">
        <v>4</v>
      </c>
      <c r="C2442" s="262">
        <v>44671</v>
      </c>
      <c r="D2442">
        <v>384</v>
      </c>
      <c r="E2442">
        <v>557</v>
      </c>
      <c r="F2442">
        <v>2</v>
      </c>
      <c r="G2442" t="s">
        <v>189</v>
      </c>
      <c r="H2442" t="s">
        <v>190</v>
      </c>
      <c r="I2442" t="s">
        <v>160</v>
      </c>
      <c r="J2442">
        <v>1</v>
      </c>
      <c r="K2442">
        <v>6</v>
      </c>
      <c r="L2442">
        <v>182</v>
      </c>
      <c r="M2442">
        <v>171.262</v>
      </c>
      <c r="N2442">
        <v>194.922</v>
      </c>
      <c r="AM2442"/>
      <c r="AN2442"/>
      <c r="AP2442">
        <v>21</v>
      </c>
      <c r="AQ2442">
        <v>180</v>
      </c>
      <c r="AR2442"/>
      <c r="AS2442"/>
      <c r="BG2442">
        <v>0</v>
      </c>
      <c r="BH2442"/>
      <c r="BK2442">
        <v>312</v>
      </c>
      <c r="BL2442">
        <v>10</v>
      </c>
      <c r="BM2442">
        <v>8</v>
      </c>
      <c r="BV2442">
        <v>0</v>
      </c>
      <c r="BW2442">
        <v>312</v>
      </c>
      <c r="CG2442">
        <v>0</v>
      </c>
      <c r="CH2442">
        <v>0</v>
      </c>
      <c r="CI2442"/>
      <c r="CJ2442">
        <v>1.4999999999999999E-2</v>
      </c>
      <c r="CQ2442" t="s">
        <v>174</v>
      </c>
      <c r="CR2442" t="s">
        <v>175</v>
      </c>
      <c r="CS2442">
        <v>0</v>
      </c>
    </row>
    <row r="2443" spans="1:97" x14ac:dyDescent="0.2">
      <c r="A2443">
        <v>2022</v>
      </c>
      <c r="B2443">
        <v>4</v>
      </c>
      <c r="C2443" s="262">
        <v>44671</v>
      </c>
      <c r="D2443">
        <v>124</v>
      </c>
      <c r="E2443">
        <v>689</v>
      </c>
      <c r="F2443">
        <v>3</v>
      </c>
      <c r="G2443" t="s">
        <v>276</v>
      </c>
      <c r="H2443" t="s">
        <v>277</v>
      </c>
      <c r="I2443" t="s">
        <v>160</v>
      </c>
      <c r="J2443">
        <v>2</v>
      </c>
      <c r="K2443">
        <v>2</v>
      </c>
      <c r="L2443">
        <v>75</v>
      </c>
      <c r="M2443">
        <v>67.5</v>
      </c>
      <c r="N2443">
        <v>82.5</v>
      </c>
      <c r="AL2443">
        <v>119</v>
      </c>
      <c r="AM2443"/>
      <c r="AN2443"/>
      <c r="AP2443">
        <v>59</v>
      </c>
      <c r="AQ2443">
        <v>122</v>
      </c>
      <c r="AR2443">
        <v>15.12605042016807</v>
      </c>
      <c r="AS2443">
        <v>15.12605042016807</v>
      </c>
      <c r="BG2443">
        <v>0</v>
      </c>
      <c r="BH2443"/>
      <c r="BV2443">
        <v>0</v>
      </c>
      <c r="BW2443"/>
      <c r="CG2443">
        <v>0</v>
      </c>
      <c r="CH2443">
        <v>0</v>
      </c>
      <c r="CI2443"/>
      <c r="CJ2443">
        <v>1.4999999999999999E-2</v>
      </c>
      <c r="CQ2443" t="s">
        <v>169</v>
      </c>
      <c r="CR2443" t="s">
        <v>179</v>
      </c>
      <c r="CS2443">
        <v>0</v>
      </c>
    </row>
    <row r="2444" spans="1:97" x14ac:dyDescent="0.2">
      <c r="A2444">
        <v>2022</v>
      </c>
      <c r="B2444">
        <v>4</v>
      </c>
      <c r="C2444" s="262">
        <v>44671</v>
      </c>
      <c r="D2444">
        <v>137</v>
      </c>
      <c r="E2444">
        <v>273</v>
      </c>
      <c r="F2444">
        <v>3</v>
      </c>
      <c r="G2444" t="s">
        <v>163</v>
      </c>
      <c r="H2444" t="s">
        <v>164</v>
      </c>
      <c r="I2444" t="s">
        <v>160</v>
      </c>
      <c r="J2444">
        <v>3</v>
      </c>
      <c r="K2444">
        <v>2</v>
      </c>
      <c r="L2444">
        <v>564</v>
      </c>
      <c r="M2444">
        <v>524.52</v>
      </c>
      <c r="N2444">
        <v>603.48</v>
      </c>
      <c r="O2444">
        <v>701</v>
      </c>
      <c r="P2444">
        <v>711</v>
      </c>
      <c r="Q2444">
        <v>704</v>
      </c>
      <c r="R2444">
        <v>715</v>
      </c>
      <c r="S2444">
        <v>745</v>
      </c>
      <c r="T2444">
        <v>598</v>
      </c>
      <c r="U2444">
        <v>572</v>
      </c>
      <c r="V2444">
        <v>620</v>
      </c>
      <c r="W2444">
        <v>572</v>
      </c>
      <c r="X2444">
        <v>610</v>
      </c>
      <c r="Y2444">
        <v>121</v>
      </c>
      <c r="Z2444">
        <v>142</v>
      </c>
      <c r="AC2444">
        <v>803</v>
      </c>
      <c r="AD2444">
        <v>805</v>
      </c>
      <c r="AE2444">
        <v>790</v>
      </c>
      <c r="AH2444">
        <v>636</v>
      </c>
      <c r="AI2444">
        <v>636</v>
      </c>
      <c r="AJ2444">
        <v>582</v>
      </c>
      <c r="AM2444">
        <v>746.75</v>
      </c>
      <c r="AN2444">
        <v>603.25</v>
      </c>
      <c r="AP2444">
        <v>93</v>
      </c>
      <c r="AQ2444">
        <v>116</v>
      </c>
      <c r="AR2444">
        <v>9.1603053435114496</v>
      </c>
      <c r="AS2444">
        <v>9.1603053435114496</v>
      </c>
      <c r="AV2444">
        <v>924</v>
      </c>
      <c r="AW2444">
        <v>2</v>
      </c>
      <c r="AX2444">
        <v>4</v>
      </c>
      <c r="AY2444">
        <v>6</v>
      </c>
      <c r="BG2444">
        <v>0</v>
      </c>
      <c r="BH2444">
        <v>924</v>
      </c>
      <c r="BV2444">
        <v>0</v>
      </c>
      <c r="BW2444"/>
      <c r="CG2444">
        <v>0</v>
      </c>
      <c r="CH2444">
        <v>0</v>
      </c>
      <c r="CI2444"/>
      <c r="CJ2444">
        <v>1.4999999999999999E-2</v>
      </c>
      <c r="CQ2444" t="s">
        <v>165</v>
      </c>
      <c r="CS2444">
        <v>0</v>
      </c>
    </row>
    <row r="2445" spans="1:97" x14ac:dyDescent="0.2">
      <c r="A2445">
        <v>2022</v>
      </c>
      <c r="B2445">
        <v>4</v>
      </c>
      <c r="C2445" s="262">
        <v>44671</v>
      </c>
      <c r="D2445">
        <v>421</v>
      </c>
      <c r="E2445">
        <v>667</v>
      </c>
      <c r="F2445">
        <v>3</v>
      </c>
      <c r="G2445" t="s">
        <v>311</v>
      </c>
      <c r="H2445" t="s">
        <v>312</v>
      </c>
      <c r="I2445" t="s">
        <v>160</v>
      </c>
      <c r="J2445">
        <v>1</v>
      </c>
      <c r="K2445">
        <v>4</v>
      </c>
      <c r="L2445">
        <v>1554</v>
      </c>
      <c r="M2445">
        <v>1462.3140000000001</v>
      </c>
      <c r="N2445">
        <v>1664.3340000000001</v>
      </c>
      <c r="AM2445"/>
      <c r="AN2445"/>
      <c r="AP2445">
        <v>18</v>
      </c>
      <c r="AQ2445">
        <v>200</v>
      </c>
      <c r="AR2445"/>
      <c r="AS2445"/>
      <c r="AV2445">
        <v>144</v>
      </c>
      <c r="AW2445">
        <v>9</v>
      </c>
      <c r="AX2445">
        <v>2</v>
      </c>
      <c r="AY2445">
        <v>10</v>
      </c>
      <c r="BD2445">
        <v>2</v>
      </c>
      <c r="BG2445">
        <v>0</v>
      </c>
      <c r="BH2445">
        <v>144</v>
      </c>
      <c r="BK2445">
        <v>20</v>
      </c>
      <c r="BV2445">
        <v>0</v>
      </c>
      <c r="BW2445">
        <v>20</v>
      </c>
      <c r="CG2445">
        <v>0</v>
      </c>
      <c r="CH2445">
        <v>0</v>
      </c>
      <c r="CI2445">
        <v>164</v>
      </c>
      <c r="CJ2445">
        <v>1.4999999999999999E-2</v>
      </c>
      <c r="CQ2445" t="s">
        <v>174</v>
      </c>
      <c r="CR2445" t="s">
        <v>175</v>
      </c>
      <c r="CS2445">
        <v>0</v>
      </c>
    </row>
    <row r="2446" spans="1:97" x14ac:dyDescent="0.2">
      <c r="A2446">
        <v>2022</v>
      </c>
      <c r="B2446">
        <v>4</v>
      </c>
      <c r="C2446" s="262">
        <v>44671</v>
      </c>
      <c r="D2446">
        <v>421</v>
      </c>
      <c r="E2446">
        <v>673</v>
      </c>
      <c r="F2446">
        <v>3</v>
      </c>
      <c r="G2446" t="s">
        <v>313</v>
      </c>
      <c r="H2446" t="s">
        <v>314</v>
      </c>
      <c r="I2446" t="s">
        <v>160</v>
      </c>
      <c r="J2446">
        <v>1</v>
      </c>
      <c r="K2446">
        <v>4</v>
      </c>
      <c r="L2446">
        <v>61.6</v>
      </c>
      <c r="M2446">
        <v>57.965600000000002</v>
      </c>
      <c r="N2446">
        <v>65.973600000000005</v>
      </c>
      <c r="AM2446"/>
      <c r="AN2446"/>
      <c r="AP2446">
        <v>18</v>
      </c>
      <c r="AQ2446">
        <v>200</v>
      </c>
      <c r="AR2446"/>
      <c r="AS2446"/>
      <c r="BG2446">
        <v>0</v>
      </c>
      <c r="BH2446"/>
      <c r="BV2446">
        <v>0</v>
      </c>
      <c r="BW2446"/>
      <c r="CG2446">
        <v>0</v>
      </c>
      <c r="CH2446">
        <v>0</v>
      </c>
      <c r="CI2446"/>
      <c r="CJ2446">
        <v>1.4999999999999999E-2</v>
      </c>
      <c r="CQ2446" t="s">
        <v>174</v>
      </c>
      <c r="CR2446" t="s">
        <v>175</v>
      </c>
      <c r="CS2446">
        <v>0</v>
      </c>
    </row>
    <row r="2447" spans="1:97" x14ac:dyDescent="0.2">
      <c r="A2447">
        <v>2022</v>
      </c>
      <c r="B2447">
        <v>4</v>
      </c>
      <c r="C2447" s="262">
        <v>44671</v>
      </c>
      <c r="D2447">
        <v>18</v>
      </c>
      <c r="E2447">
        <v>49</v>
      </c>
      <c r="F2447">
        <v>4</v>
      </c>
      <c r="G2447" t="s">
        <v>291</v>
      </c>
      <c r="H2447" t="s">
        <v>292</v>
      </c>
      <c r="I2447" t="s">
        <v>221</v>
      </c>
      <c r="J2447">
        <v>2</v>
      </c>
      <c r="K2447">
        <v>3</v>
      </c>
      <c r="L2447">
        <v>100</v>
      </c>
      <c r="M2447">
        <v>95.5</v>
      </c>
      <c r="N2447">
        <v>104.5</v>
      </c>
      <c r="O2447">
        <v>152</v>
      </c>
      <c r="P2447">
        <v>143</v>
      </c>
      <c r="T2447">
        <v>107</v>
      </c>
      <c r="U2447">
        <v>105</v>
      </c>
      <c r="AM2447">
        <v>147.5</v>
      </c>
      <c r="AN2447">
        <v>106</v>
      </c>
      <c r="AP2447">
        <v>101</v>
      </c>
      <c r="AQ2447">
        <v>107</v>
      </c>
      <c r="AR2447"/>
      <c r="AS2447"/>
      <c r="AV2447">
        <v>672</v>
      </c>
      <c r="AX2447">
        <v>2</v>
      </c>
      <c r="AY2447">
        <v>5</v>
      </c>
      <c r="BG2447">
        <v>0</v>
      </c>
      <c r="BH2447">
        <v>672</v>
      </c>
      <c r="BK2447">
        <v>672</v>
      </c>
      <c r="BV2447">
        <v>0</v>
      </c>
      <c r="BW2447">
        <v>672</v>
      </c>
      <c r="CG2447">
        <v>0</v>
      </c>
      <c r="CH2447">
        <v>0</v>
      </c>
      <c r="CI2447">
        <v>1344</v>
      </c>
      <c r="CJ2447">
        <v>1.4999999999999999E-2</v>
      </c>
      <c r="CQ2447" t="s">
        <v>174</v>
      </c>
      <c r="CR2447" t="s">
        <v>222</v>
      </c>
      <c r="CS2447">
        <v>0</v>
      </c>
    </row>
    <row r="2448" spans="1:97" x14ac:dyDescent="0.2">
      <c r="A2448">
        <v>2022</v>
      </c>
      <c r="B2448">
        <v>4</v>
      </c>
      <c r="C2448" s="262">
        <v>44671</v>
      </c>
      <c r="D2448">
        <v>18</v>
      </c>
      <c r="E2448">
        <v>50</v>
      </c>
      <c r="F2448">
        <v>4</v>
      </c>
      <c r="G2448" t="s">
        <v>294</v>
      </c>
      <c r="H2448" t="s">
        <v>295</v>
      </c>
      <c r="I2448" t="s">
        <v>221</v>
      </c>
      <c r="J2448">
        <v>2</v>
      </c>
      <c r="K2448">
        <v>3</v>
      </c>
      <c r="L2448">
        <v>54</v>
      </c>
      <c r="M2448">
        <v>51.57</v>
      </c>
      <c r="N2448">
        <v>56.43</v>
      </c>
      <c r="O2448">
        <v>75</v>
      </c>
      <c r="P2448">
        <v>71</v>
      </c>
      <c r="T2448">
        <v>57</v>
      </c>
      <c r="U2448">
        <v>57</v>
      </c>
      <c r="AM2448">
        <v>73</v>
      </c>
      <c r="AN2448">
        <v>57</v>
      </c>
      <c r="AP2448">
        <v>101</v>
      </c>
      <c r="AQ2448">
        <v>107</v>
      </c>
      <c r="AR2448"/>
      <c r="AS2448"/>
      <c r="AV2448">
        <v>672</v>
      </c>
      <c r="AX2448">
        <v>4</v>
      </c>
      <c r="AY2448">
        <v>6</v>
      </c>
      <c r="BG2448">
        <v>0</v>
      </c>
      <c r="BH2448">
        <v>672</v>
      </c>
      <c r="BK2448">
        <v>672</v>
      </c>
      <c r="BV2448">
        <v>0</v>
      </c>
      <c r="BW2448">
        <v>672</v>
      </c>
      <c r="CG2448">
        <v>0</v>
      </c>
      <c r="CH2448">
        <v>0</v>
      </c>
      <c r="CI2448">
        <v>1344</v>
      </c>
      <c r="CJ2448">
        <v>1.4999999999999999E-2</v>
      </c>
      <c r="CQ2448" t="s">
        <v>174</v>
      </c>
      <c r="CR2448" t="s">
        <v>222</v>
      </c>
      <c r="CS2448">
        <v>0</v>
      </c>
    </row>
    <row r="2449" spans="1:97" x14ac:dyDescent="0.2">
      <c r="A2449">
        <v>2022</v>
      </c>
      <c r="B2449">
        <v>4</v>
      </c>
      <c r="C2449" s="262">
        <v>44671</v>
      </c>
      <c r="D2449">
        <v>137</v>
      </c>
      <c r="E2449">
        <v>168</v>
      </c>
      <c r="F2449">
        <v>4</v>
      </c>
      <c r="G2449" t="s">
        <v>166</v>
      </c>
      <c r="H2449" t="s">
        <v>211</v>
      </c>
      <c r="I2449" t="s">
        <v>160</v>
      </c>
      <c r="J2449">
        <v>3</v>
      </c>
      <c r="K2449">
        <v>2</v>
      </c>
      <c r="L2449">
        <v>619</v>
      </c>
      <c r="M2449">
        <v>575.66999999999996</v>
      </c>
      <c r="N2449">
        <v>662.33</v>
      </c>
      <c r="AM2449"/>
      <c r="AN2449"/>
      <c r="AP2449">
        <v>90</v>
      </c>
      <c r="AQ2449">
        <v>116</v>
      </c>
      <c r="AR2449"/>
      <c r="AS2449"/>
      <c r="BG2449">
        <v>0</v>
      </c>
      <c r="BH2449"/>
      <c r="BK2449">
        <v>534</v>
      </c>
      <c r="BL2449">
        <v>3</v>
      </c>
      <c r="BM2449">
        <v>8</v>
      </c>
      <c r="BV2449">
        <v>0</v>
      </c>
      <c r="BW2449">
        <v>534</v>
      </c>
      <c r="CG2449">
        <v>0</v>
      </c>
      <c r="CH2449">
        <v>0</v>
      </c>
      <c r="CI2449"/>
      <c r="CJ2449">
        <v>1.4999999999999999E-2</v>
      </c>
      <c r="CQ2449" t="s">
        <v>165</v>
      </c>
      <c r="CS2449">
        <v>0</v>
      </c>
    </row>
    <row r="2450" spans="1:97" x14ac:dyDescent="0.2">
      <c r="A2450">
        <v>2022</v>
      </c>
      <c r="B2450">
        <v>4</v>
      </c>
      <c r="C2450" s="262">
        <v>44671</v>
      </c>
      <c r="D2450">
        <v>376</v>
      </c>
      <c r="E2450">
        <v>438</v>
      </c>
      <c r="F2450">
        <v>4</v>
      </c>
      <c r="G2450" t="s">
        <v>197</v>
      </c>
      <c r="H2450" t="s">
        <v>198</v>
      </c>
      <c r="I2450" t="s">
        <v>160</v>
      </c>
      <c r="J2450">
        <v>3</v>
      </c>
      <c r="K2450">
        <v>2</v>
      </c>
      <c r="L2450">
        <v>335</v>
      </c>
      <c r="M2450">
        <v>315.23500000000001</v>
      </c>
      <c r="N2450">
        <v>358.78500000000003</v>
      </c>
      <c r="Y2450">
        <v>151</v>
      </c>
      <c r="AL2450">
        <v>145</v>
      </c>
      <c r="AM2450"/>
      <c r="AN2450"/>
      <c r="AP2450">
        <v>75</v>
      </c>
      <c r="AQ2450">
        <v>144</v>
      </c>
      <c r="AR2450">
        <v>8.1081081081081088</v>
      </c>
      <c r="AS2450">
        <v>8.1081081081081088</v>
      </c>
      <c r="AV2450">
        <v>288</v>
      </c>
      <c r="AW2450">
        <v>2</v>
      </c>
      <c r="AX2450">
        <v>6</v>
      </c>
      <c r="AY2450">
        <v>5</v>
      </c>
      <c r="BG2450">
        <v>0</v>
      </c>
      <c r="BH2450">
        <v>288</v>
      </c>
      <c r="BK2450">
        <v>696</v>
      </c>
      <c r="BL2450">
        <v>14</v>
      </c>
      <c r="BM2450">
        <v>11</v>
      </c>
      <c r="BN2450">
        <v>6</v>
      </c>
      <c r="BV2450">
        <v>0</v>
      </c>
      <c r="BW2450">
        <v>696</v>
      </c>
      <c r="BX2450">
        <v>8</v>
      </c>
      <c r="BY2450">
        <v>8</v>
      </c>
      <c r="BZ2450">
        <v>5</v>
      </c>
      <c r="CG2450">
        <v>0</v>
      </c>
      <c r="CH2450">
        <v>0</v>
      </c>
      <c r="CI2450">
        <v>984</v>
      </c>
      <c r="CJ2450">
        <v>1.4999999999999999E-2</v>
      </c>
      <c r="CQ2450" t="s">
        <v>174</v>
      </c>
      <c r="CR2450" t="s">
        <v>175</v>
      </c>
      <c r="CS2450">
        <v>0</v>
      </c>
    </row>
    <row r="2451" spans="1:97" x14ac:dyDescent="0.2">
      <c r="A2451">
        <v>2022</v>
      </c>
      <c r="B2451">
        <v>4</v>
      </c>
      <c r="C2451" s="262">
        <v>44671</v>
      </c>
      <c r="D2451">
        <v>124</v>
      </c>
      <c r="E2451">
        <v>688</v>
      </c>
      <c r="F2451">
        <v>5</v>
      </c>
      <c r="G2451" t="s">
        <v>274</v>
      </c>
      <c r="H2451" t="s">
        <v>275</v>
      </c>
      <c r="I2451" t="s">
        <v>160</v>
      </c>
      <c r="J2451">
        <v>2</v>
      </c>
      <c r="K2451">
        <v>2</v>
      </c>
      <c r="L2451">
        <v>200</v>
      </c>
      <c r="M2451">
        <v>180</v>
      </c>
      <c r="N2451">
        <v>220</v>
      </c>
      <c r="AD2451">
        <v>280</v>
      </c>
      <c r="AE2451">
        <v>273</v>
      </c>
      <c r="AI2451">
        <v>195</v>
      </c>
      <c r="AJ2451">
        <v>186</v>
      </c>
      <c r="AM2451">
        <v>276.5</v>
      </c>
      <c r="AN2451">
        <v>190.5</v>
      </c>
      <c r="AP2451">
        <v>59</v>
      </c>
      <c r="AQ2451">
        <v>122</v>
      </c>
      <c r="AR2451"/>
      <c r="AS2451"/>
      <c r="BG2451">
        <v>0</v>
      </c>
      <c r="BH2451"/>
      <c r="BM2451">
        <v>5</v>
      </c>
      <c r="BV2451">
        <v>0</v>
      </c>
      <c r="BW2451"/>
      <c r="CG2451">
        <v>0</v>
      </c>
      <c r="CH2451">
        <v>0</v>
      </c>
      <c r="CI2451"/>
      <c r="CJ2451">
        <v>1.4999999999999999E-2</v>
      </c>
      <c r="CQ2451" t="s">
        <v>169</v>
      </c>
      <c r="CR2451" t="s">
        <v>179</v>
      </c>
      <c r="CS2451">
        <v>0</v>
      </c>
    </row>
    <row r="2452" spans="1:97" x14ac:dyDescent="0.2">
      <c r="A2452">
        <v>2022</v>
      </c>
      <c r="B2452">
        <v>4</v>
      </c>
      <c r="C2452" s="262">
        <v>44671</v>
      </c>
      <c r="D2452">
        <v>124</v>
      </c>
      <c r="E2452">
        <v>689</v>
      </c>
      <c r="F2452">
        <v>5</v>
      </c>
      <c r="G2452" t="s">
        <v>276</v>
      </c>
      <c r="H2452" t="s">
        <v>277</v>
      </c>
      <c r="I2452" t="s">
        <v>160</v>
      </c>
      <c r="J2452">
        <v>2</v>
      </c>
      <c r="K2452">
        <v>2</v>
      </c>
      <c r="L2452">
        <v>75</v>
      </c>
      <c r="M2452">
        <v>67.5</v>
      </c>
      <c r="N2452">
        <v>82.5</v>
      </c>
      <c r="AD2452">
        <v>90</v>
      </c>
      <c r="AE2452">
        <v>85</v>
      </c>
      <c r="AI2452">
        <v>76</v>
      </c>
      <c r="AJ2452">
        <v>73</v>
      </c>
      <c r="AM2452">
        <v>87.5</v>
      </c>
      <c r="AN2452">
        <v>74.5</v>
      </c>
      <c r="AP2452">
        <v>59</v>
      </c>
      <c r="AQ2452">
        <v>122</v>
      </c>
      <c r="AR2452"/>
      <c r="AS2452"/>
      <c r="BG2452">
        <v>0</v>
      </c>
      <c r="BH2452"/>
      <c r="BM2452">
        <v>5</v>
      </c>
      <c r="BV2452">
        <v>0</v>
      </c>
      <c r="BW2452"/>
      <c r="CG2452">
        <v>0</v>
      </c>
      <c r="CH2452">
        <v>0</v>
      </c>
      <c r="CI2452"/>
      <c r="CJ2452">
        <v>1.4999999999999999E-2</v>
      </c>
      <c r="CQ2452" t="s">
        <v>169</v>
      </c>
      <c r="CR2452" t="s">
        <v>179</v>
      </c>
      <c r="CS2452">
        <v>0</v>
      </c>
    </row>
    <row r="2453" spans="1:97" x14ac:dyDescent="0.2">
      <c r="A2453">
        <v>2022</v>
      </c>
      <c r="B2453">
        <v>4</v>
      </c>
      <c r="C2453" s="262">
        <v>44671</v>
      </c>
      <c r="D2453">
        <v>376</v>
      </c>
      <c r="E2453">
        <v>438</v>
      </c>
      <c r="F2453">
        <v>5</v>
      </c>
      <c r="G2453" t="s">
        <v>197</v>
      </c>
      <c r="H2453" t="s">
        <v>198</v>
      </c>
      <c r="I2453" t="s">
        <v>160</v>
      </c>
      <c r="J2453">
        <v>3</v>
      </c>
      <c r="K2453">
        <v>2</v>
      </c>
      <c r="L2453">
        <v>335</v>
      </c>
      <c r="M2453">
        <v>315.23500000000001</v>
      </c>
      <c r="N2453">
        <v>358.78500000000003</v>
      </c>
      <c r="O2453">
        <v>473</v>
      </c>
      <c r="P2453">
        <v>456</v>
      </c>
      <c r="Q2453">
        <v>474</v>
      </c>
      <c r="R2453">
        <v>495</v>
      </c>
      <c r="T2453">
        <v>363</v>
      </c>
      <c r="U2453">
        <v>345</v>
      </c>
      <c r="V2453">
        <v>344</v>
      </c>
      <c r="W2453">
        <v>362</v>
      </c>
      <c r="AC2453">
        <v>473</v>
      </c>
      <c r="AD2453">
        <v>454</v>
      </c>
      <c r="AE2453">
        <v>435</v>
      </c>
      <c r="AH2453">
        <v>352</v>
      </c>
      <c r="AI2453">
        <v>355</v>
      </c>
      <c r="AJ2453">
        <v>331</v>
      </c>
      <c r="AM2453">
        <v>465.71428571428572</v>
      </c>
      <c r="AN2453">
        <v>350.28571428571428</v>
      </c>
      <c r="AP2453">
        <v>75</v>
      </c>
      <c r="AQ2453">
        <v>144</v>
      </c>
      <c r="AR2453"/>
      <c r="AS2453"/>
      <c r="BG2453">
        <v>0</v>
      </c>
      <c r="BH2453"/>
      <c r="BV2453">
        <v>0</v>
      </c>
      <c r="BW2453"/>
      <c r="CG2453">
        <v>0</v>
      </c>
      <c r="CH2453">
        <v>0</v>
      </c>
      <c r="CI2453"/>
      <c r="CJ2453">
        <v>1.4999999999999999E-2</v>
      </c>
      <c r="CQ2453" t="s">
        <v>174</v>
      </c>
      <c r="CR2453" t="s">
        <v>175</v>
      </c>
      <c r="CS2453">
        <v>0</v>
      </c>
    </row>
    <row r="2454" spans="1:97" x14ac:dyDescent="0.2">
      <c r="A2454">
        <v>2022</v>
      </c>
      <c r="B2454">
        <v>4</v>
      </c>
      <c r="C2454" s="262">
        <v>44671</v>
      </c>
      <c r="D2454">
        <v>384</v>
      </c>
      <c r="E2454">
        <v>557</v>
      </c>
      <c r="F2454">
        <v>5</v>
      </c>
      <c r="G2454" t="s">
        <v>189</v>
      </c>
      <c r="H2454" t="s">
        <v>190</v>
      </c>
      <c r="I2454" t="s">
        <v>160</v>
      </c>
      <c r="J2454">
        <v>1</v>
      </c>
      <c r="K2454">
        <v>6</v>
      </c>
      <c r="L2454">
        <v>182</v>
      </c>
      <c r="M2454">
        <v>171.262</v>
      </c>
      <c r="N2454">
        <v>194.922</v>
      </c>
      <c r="Y2454">
        <v>163</v>
      </c>
      <c r="Z2454">
        <v>162</v>
      </c>
      <c r="AM2454"/>
      <c r="AN2454"/>
      <c r="AP2454">
        <v>21</v>
      </c>
      <c r="AQ2454">
        <v>180</v>
      </c>
      <c r="AR2454">
        <v>22.222222222222221</v>
      </c>
      <c r="AS2454">
        <v>22.222222222222221</v>
      </c>
      <c r="BG2454">
        <v>0</v>
      </c>
      <c r="BH2454"/>
      <c r="BV2454">
        <v>0</v>
      </c>
      <c r="BW2454"/>
      <c r="CG2454">
        <v>0</v>
      </c>
      <c r="CH2454">
        <v>0</v>
      </c>
      <c r="CI2454"/>
      <c r="CJ2454">
        <v>1.4999999999999999E-2</v>
      </c>
      <c r="CQ2454" t="s">
        <v>174</v>
      </c>
      <c r="CR2454" t="s">
        <v>175</v>
      </c>
      <c r="CS2454">
        <v>0</v>
      </c>
    </row>
    <row r="2455" spans="1:97" x14ac:dyDescent="0.2">
      <c r="A2455">
        <v>2022</v>
      </c>
      <c r="B2455">
        <v>4</v>
      </c>
      <c r="C2455" s="262">
        <v>44671</v>
      </c>
      <c r="D2455">
        <v>18</v>
      </c>
      <c r="E2455">
        <v>50</v>
      </c>
      <c r="F2455">
        <v>6</v>
      </c>
      <c r="G2455" t="s">
        <v>294</v>
      </c>
      <c r="H2455" t="s">
        <v>295</v>
      </c>
      <c r="I2455" t="s">
        <v>221</v>
      </c>
      <c r="J2455">
        <v>2</v>
      </c>
      <c r="K2455">
        <v>3</v>
      </c>
      <c r="L2455">
        <v>54</v>
      </c>
      <c r="M2455">
        <v>51.57</v>
      </c>
      <c r="N2455">
        <v>56.43</v>
      </c>
      <c r="Y2455">
        <v>106</v>
      </c>
      <c r="AM2455"/>
      <c r="AN2455"/>
      <c r="AP2455">
        <v>101</v>
      </c>
      <c r="AQ2455">
        <v>107</v>
      </c>
      <c r="AR2455">
        <v>16.981132075471699</v>
      </c>
      <c r="AS2455">
        <v>16.981132075471699</v>
      </c>
      <c r="BG2455">
        <v>0</v>
      </c>
      <c r="BH2455"/>
      <c r="BV2455">
        <v>0</v>
      </c>
      <c r="BW2455"/>
      <c r="CG2455">
        <v>0</v>
      </c>
      <c r="CH2455">
        <v>0</v>
      </c>
      <c r="CI2455"/>
      <c r="CJ2455">
        <v>1.4999999999999999E-2</v>
      </c>
      <c r="CQ2455" t="s">
        <v>174</v>
      </c>
      <c r="CR2455" t="s">
        <v>222</v>
      </c>
      <c r="CS2455">
        <v>0</v>
      </c>
    </row>
    <row r="2456" spans="1:97" x14ac:dyDescent="0.2">
      <c r="A2456">
        <v>2022</v>
      </c>
      <c r="B2456">
        <v>4</v>
      </c>
      <c r="C2456" s="262">
        <v>44671</v>
      </c>
      <c r="D2456">
        <v>29</v>
      </c>
      <c r="E2456">
        <v>81</v>
      </c>
      <c r="F2456">
        <v>6</v>
      </c>
      <c r="G2456" t="s">
        <v>418</v>
      </c>
      <c r="H2456" t="s">
        <v>419</v>
      </c>
      <c r="I2456" t="s">
        <v>160</v>
      </c>
      <c r="J2456">
        <v>2</v>
      </c>
      <c r="K2456">
        <v>3</v>
      </c>
      <c r="L2456">
        <v>388</v>
      </c>
      <c r="M2456">
        <v>360.84</v>
      </c>
      <c r="N2456">
        <v>415.16</v>
      </c>
      <c r="S2456">
        <v>470</v>
      </c>
      <c r="X2456">
        <v>335</v>
      </c>
      <c r="AA2456">
        <v>450</v>
      </c>
      <c r="AC2456">
        <v>465</v>
      </c>
      <c r="AD2456">
        <v>435</v>
      </c>
      <c r="AE2456">
        <v>459</v>
      </c>
      <c r="AF2456">
        <v>390</v>
      </c>
      <c r="AH2456">
        <v>388</v>
      </c>
      <c r="AI2456">
        <v>376</v>
      </c>
      <c r="AJ2456">
        <v>380</v>
      </c>
      <c r="AM2456">
        <v>455.8</v>
      </c>
      <c r="AN2456">
        <v>373.8</v>
      </c>
      <c r="AP2456">
        <v>60</v>
      </c>
      <c r="AQ2456">
        <v>120</v>
      </c>
      <c r="AR2456"/>
      <c r="AS2456"/>
      <c r="AX2456">
        <v>2</v>
      </c>
      <c r="AY2456">
        <v>2</v>
      </c>
      <c r="BD2456">
        <v>3</v>
      </c>
      <c r="BG2456">
        <v>0</v>
      </c>
      <c r="BH2456"/>
      <c r="BK2456">
        <v>350</v>
      </c>
      <c r="BL2456">
        <v>4</v>
      </c>
      <c r="BM2456">
        <v>4</v>
      </c>
      <c r="BN2456">
        <v>10</v>
      </c>
      <c r="BV2456">
        <v>0</v>
      </c>
      <c r="BW2456">
        <v>350</v>
      </c>
      <c r="BY2456">
        <v>2</v>
      </c>
      <c r="BZ2456">
        <v>4</v>
      </c>
      <c r="CG2456">
        <v>0</v>
      </c>
      <c r="CH2456">
        <v>0</v>
      </c>
      <c r="CI2456"/>
      <c r="CJ2456">
        <v>1.4999999999999999E-2</v>
      </c>
      <c r="CQ2456" t="s">
        <v>169</v>
      </c>
      <c r="CR2456" t="s">
        <v>238</v>
      </c>
      <c r="CS2456">
        <v>0</v>
      </c>
    </row>
    <row r="2457" spans="1:97" x14ac:dyDescent="0.2">
      <c r="A2457">
        <v>2022</v>
      </c>
      <c r="B2457">
        <v>4</v>
      </c>
      <c r="C2457" s="262">
        <v>44671</v>
      </c>
      <c r="D2457">
        <v>29</v>
      </c>
      <c r="E2457">
        <v>83</v>
      </c>
      <c r="F2457">
        <v>6</v>
      </c>
      <c r="G2457" t="s">
        <v>416</v>
      </c>
      <c r="H2457" t="s">
        <v>417</v>
      </c>
      <c r="I2457" t="s">
        <v>160</v>
      </c>
      <c r="J2457">
        <v>2</v>
      </c>
      <c r="K2457">
        <v>3</v>
      </c>
      <c r="L2457">
        <v>22</v>
      </c>
      <c r="M2457">
        <v>20.46</v>
      </c>
      <c r="N2457">
        <v>23.54</v>
      </c>
      <c r="Z2457">
        <v>99</v>
      </c>
      <c r="AL2457">
        <v>118</v>
      </c>
      <c r="AM2457"/>
      <c r="AN2457"/>
      <c r="AP2457">
        <v>60</v>
      </c>
      <c r="AQ2457">
        <v>120</v>
      </c>
      <c r="AR2457">
        <v>16.666666666666671</v>
      </c>
      <c r="AS2457">
        <v>16.666666666666671</v>
      </c>
      <c r="BG2457">
        <v>0</v>
      </c>
      <c r="BH2457"/>
      <c r="BV2457">
        <v>0</v>
      </c>
      <c r="BW2457"/>
      <c r="CG2457">
        <v>0</v>
      </c>
      <c r="CH2457">
        <v>0</v>
      </c>
      <c r="CI2457"/>
      <c r="CJ2457">
        <v>1.4999999999999999E-2</v>
      </c>
      <c r="CQ2457" t="s">
        <v>169</v>
      </c>
      <c r="CR2457" t="s">
        <v>238</v>
      </c>
      <c r="CS2457">
        <v>0</v>
      </c>
    </row>
    <row r="2458" spans="1:97" x14ac:dyDescent="0.2">
      <c r="A2458">
        <v>2022</v>
      </c>
      <c r="B2458">
        <v>4</v>
      </c>
      <c r="C2458" s="262">
        <v>44671</v>
      </c>
      <c r="D2458">
        <v>380</v>
      </c>
      <c r="E2458">
        <v>443</v>
      </c>
      <c r="F2458">
        <v>6</v>
      </c>
      <c r="G2458" t="s">
        <v>450</v>
      </c>
      <c r="H2458" t="s">
        <v>451</v>
      </c>
      <c r="I2458" t="s">
        <v>160</v>
      </c>
      <c r="J2458">
        <v>4</v>
      </c>
      <c r="K2458">
        <v>2</v>
      </c>
      <c r="L2458">
        <v>184</v>
      </c>
      <c r="M2458">
        <v>177.00800000000001</v>
      </c>
      <c r="N2458">
        <v>195.04</v>
      </c>
      <c r="O2458">
        <v>275</v>
      </c>
      <c r="P2458">
        <v>266</v>
      </c>
      <c r="Q2458">
        <v>271</v>
      </c>
      <c r="R2458">
        <v>242</v>
      </c>
      <c r="S2458">
        <v>260</v>
      </c>
      <c r="T2458">
        <v>176</v>
      </c>
      <c r="U2458">
        <v>178</v>
      </c>
      <c r="V2458">
        <v>173</v>
      </c>
      <c r="W2458">
        <v>178</v>
      </c>
      <c r="X2458">
        <v>187</v>
      </c>
      <c r="AC2458">
        <v>192</v>
      </c>
      <c r="AD2458">
        <v>207</v>
      </c>
      <c r="AE2458">
        <v>228</v>
      </c>
      <c r="AH2458">
        <v>156</v>
      </c>
      <c r="AI2458">
        <v>152</v>
      </c>
      <c r="AJ2458">
        <v>185</v>
      </c>
      <c r="AM2458">
        <v>242.625</v>
      </c>
      <c r="AN2458">
        <v>173.125</v>
      </c>
      <c r="AP2458">
        <v>90</v>
      </c>
      <c r="AQ2458">
        <v>160</v>
      </c>
      <c r="AR2458"/>
      <c r="AS2458"/>
      <c r="AV2458">
        <v>960</v>
      </c>
      <c r="AW2458">
        <v>12</v>
      </c>
      <c r="AX2458">
        <v>8</v>
      </c>
      <c r="AY2458">
        <v>10</v>
      </c>
      <c r="BG2458">
        <v>0</v>
      </c>
      <c r="BH2458">
        <v>960</v>
      </c>
      <c r="BK2458">
        <v>828</v>
      </c>
      <c r="BL2458">
        <v>11</v>
      </c>
      <c r="BP2458">
        <v>6</v>
      </c>
      <c r="BV2458">
        <v>0</v>
      </c>
      <c r="BW2458">
        <v>828</v>
      </c>
      <c r="BX2458">
        <v>11</v>
      </c>
      <c r="CG2458">
        <v>0</v>
      </c>
      <c r="CH2458">
        <v>0</v>
      </c>
      <c r="CI2458">
        <v>1788</v>
      </c>
      <c r="CJ2458">
        <v>1.4999999999999999E-2</v>
      </c>
      <c r="CQ2458" t="s">
        <v>380</v>
      </c>
      <c r="CR2458" t="s">
        <v>381</v>
      </c>
      <c r="CS2458">
        <v>0</v>
      </c>
    </row>
    <row r="2459" spans="1:97" x14ac:dyDescent="0.2">
      <c r="A2459">
        <v>2022</v>
      </c>
      <c r="B2459">
        <v>4</v>
      </c>
      <c r="C2459" s="262">
        <v>44671</v>
      </c>
      <c r="D2459">
        <v>380</v>
      </c>
      <c r="E2459">
        <v>444</v>
      </c>
      <c r="F2459">
        <v>6</v>
      </c>
      <c r="G2459" t="s">
        <v>452</v>
      </c>
      <c r="H2459" t="s">
        <v>453</v>
      </c>
      <c r="I2459" t="s">
        <v>160</v>
      </c>
      <c r="J2459">
        <v>4</v>
      </c>
      <c r="K2459">
        <v>2</v>
      </c>
      <c r="L2459">
        <v>166</v>
      </c>
      <c r="M2459">
        <v>159.02799999999999</v>
      </c>
      <c r="N2459">
        <v>175.96</v>
      </c>
      <c r="O2459">
        <v>191</v>
      </c>
      <c r="P2459">
        <v>188</v>
      </c>
      <c r="Q2459">
        <v>192</v>
      </c>
      <c r="R2459">
        <v>200</v>
      </c>
      <c r="S2459">
        <v>223</v>
      </c>
      <c r="AC2459">
        <v>215</v>
      </c>
      <c r="AD2459">
        <v>210</v>
      </c>
      <c r="AE2459">
        <v>207</v>
      </c>
      <c r="AH2459">
        <v>151</v>
      </c>
      <c r="AI2459">
        <v>144</v>
      </c>
      <c r="AJ2459">
        <v>156</v>
      </c>
      <c r="AM2459">
        <v>203.25</v>
      </c>
      <c r="AN2459">
        <v>150.33333333333329</v>
      </c>
      <c r="AP2459">
        <v>90</v>
      </c>
      <c r="AQ2459">
        <v>160</v>
      </c>
      <c r="AR2459"/>
      <c r="AS2459"/>
      <c r="BG2459">
        <v>0</v>
      </c>
      <c r="BH2459"/>
      <c r="BV2459">
        <v>0</v>
      </c>
      <c r="BW2459"/>
      <c r="CG2459">
        <v>0</v>
      </c>
      <c r="CH2459">
        <v>0</v>
      </c>
      <c r="CI2459"/>
      <c r="CJ2459">
        <v>1.4999999999999999E-2</v>
      </c>
      <c r="CQ2459" t="s">
        <v>380</v>
      </c>
      <c r="CR2459" t="s">
        <v>381</v>
      </c>
      <c r="CS2459">
        <v>0</v>
      </c>
    </row>
    <row r="2460" spans="1:97" x14ac:dyDescent="0.2">
      <c r="A2460">
        <v>2022</v>
      </c>
      <c r="B2460">
        <v>4</v>
      </c>
      <c r="C2460" s="262">
        <v>44671</v>
      </c>
      <c r="D2460">
        <v>388</v>
      </c>
      <c r="E2460">
        <v>564</v>
      </c>
      <c r="F2460">
        <v>6</v>
      </c>
      <c r="G2460" t="s">
        <v>410</v>
      </c>
      <c r="H2460" t="s">
        <v>411</v>
      </c>
      <c r="I2460" t="s">
        <v>160</v>
      </c>
      <c r="J2460">
        <v>3</v>
      </c>
      <c r="K2460">
        <v>4</v>
      </c>
      <c r="L2460">
        <v>119</v>
      </c>
      <c r="M2460">
        <v>109.48</v>
      </c>
      <c r="N2460">
        <v>128.52000000000001</v>
      </c>
      <c r="O2460">
        <v>125</v>
      </c>
      <c r="P2460">
        <v>124</v>
      </c>
      <c r="Q2460">
        <v>125</v>
      </c>
      <c r="R2460">
        <v>122</v>
      </c>
      <c r="S2460">
        <v>121</v>
      </c>
      <c r="T2460">
        <v>108</v>
      </c>
      <c r="U2460">
        <v>103</v>
      </c>
      <c r="V2460">
        <v>104</v>
      </c>
      <c r="W2460">
        <v>101</v>
      </c>
      <c r="X2460">
        <v>104</v>
      </c>
      <c r="AA2460">
        <v>139</v>
      </c>
      <c r="AC2460">
        <v>135</v>
      </c>
      <c r="AD2460">
        <v>129</v>
      </c>
      <c r="AE2460">
        <v>135</v>
      </c>
      <c r="AF2460">
        <v>109</v>
      </c>
      <c r="AH2460">
        <v>103</v>
      </c>
      <c r="AI2460">
        <v>101</v>
      </c>
      <c r="AJ2460">
        <v>105</v>
      </c>
      <c r="AM2460">
        <v>128.33333333333329</v>
      </c>
      <c r="AN2460">
        <v>104.2222222222222</v>
      </c>
      <c r="AP2460">
        <v>83</v>
      </c>
      <c r="AQ2460">
        <v>130</v>
      </c>
      <c r="AR2460"/>
      <c r="AS2460"/>
      <c r="AV2460">
        <v>800</v>
      </c>
      <c r="AW2460">
        <v>2</v>
      </c>
      <c r="AX2460">
        <v>4</v>
      </c>
      <c r="AY2460">
        <v>6</v>
      </c>
      <c r="BD2460">
        <v>3</v>
      </c>
      <c r="BG2460">
        <v>0</v>
      </c>
      <c r="BH2460">
        <v>800</v>
      </c>
      <c r="BK2460">
        <v>700</v>
      </c>
      <c r="BL2460">
        <v>5</v>
      </c>
      <c r="BM2460">
        <v>12</v>
      </c>
      <c r="BP2460">
        <v>9</v>
      </c>
      <c r="BV2460">
        <v>0</v>
      </c>
      <c r="BW2460">
        <v>700</v>
      </c>
      <c r="BX2460">
        <v>1</v>
      </c>
      <c r="BY2460">
        <v>4</v>
      </c>
      <c r="CG2460">
        <v>0</v>
      </c>
      <c r="CH2460">
        <v>0</v>
      </c>
      <c r="CI2460">
        <v>1500</v>
      </c>
      <c r="CJ2460">
        <v>1.4999999999999999E-2</v>
      </c>
      <c r="CQ2460" t="s">
        <v>380</v>
      </c>
      <c r="CR2460" t="s">
        <v>381</v>
      </c>
      <c r="CS2460">
        <v>0</v>
      </c>
    </row>
    <row r="2461" spans="1:97" x14ac:dyDescent="0.2">
      <c r="A2461">
        <v>2022</v>
      </c>
      <c r="B2461">
        <v>4</v>
      </c>
      <c r="C2461" s="262">
        <v>44671</v>
      </c>
      <c r="D2461">
        <v>388</v>
      </c>
      <c r="E2461">
        <v>565</v>
      </c>
      <c r="F2461">
        <v>6</v>
      </c>
      <c r="G2461" t="s">
        <v>412</v>
      </c>
      <c r="H2461" t="s">
        <v>413</v>
      </c>
      <c r="I2461" t="s">
        <v>160</v>
      </c>
      <c r="J2461">
        <v>3</v>
      </c>
      <c r="K2461">
        <v>4</v>
      </c>
      <c r="L2461">
        <v>91</v>
      </c>
      <c r="M2461">
        <v>83.72</v>
      </c>
      <c r="N2461">
        <v>98.28</v>
      </c>
      <c r="O2461">
        <v>88</v>
      </c>
      <c r="P2461">
        <v>91</v>
      </c>
      <c r="Q2461">
        <v>90</v>
      </c>
      <c r="R2461">
        <v>101</v>
      </c>
      <c r="S2461">
        <v>95</v>
      </c>
      <c r="T2461">
        <v>79</v>
      </c>
      <c r="U2461">
        <v>81</v>
      </c>
      <c r="V2461">
        <v>82</v>
      </c>
      <c r="W2461">
        <v>80</v>
      </c>
      <c r="X2461">
        <v>87</v>
      </c>
      <c r="AA2461">
        <v>92</v>
      </c>
      <c r="AC2461">
        <v>105</v>
      </c>
      <c r="AD2461">
        <v>111</v>
      </c>
      <c r="AE2461">
        <v>114</v>
      </c>
      <c r="AF2461">
        <v>84</v>
      </c>
      <c r="AH2461">
        <v>69</v>
      </c>
      <c r="AI2461">
        <v>65</v>
      </c>
      <c r="AJ2461">
        <v>73</v>
      </c>
      <c r="AM2461">
        <v>98.555555555555557</v>
      </c>
      <c r="AN2461">
        <v>77.777777777777771</v>
      </c>
      <c r="AP2461">
        <v>83</v>
      </c>
      <c r="AQ2461">
        <v>130</v>
      </c>
      <c r="AR2461"/>
      <c r="AS2461"/>
      <c r="BG2461">
        <v>0</v>
      </c>
      <c r="BH2461"/>
      <c r="BV2461">
        <v>0</v>
      </c>
      <c r="BW2461"/>
      <c r="CG2461">
        <v>0</v>
      </c>
      <c r="CH2461">
        <v>0</v>
      </c>
      <c r="CI2461"/>
      <c r="CJ2461">
        <v>1.4999999999999999E-2</v>
      </c>
      <c r="CQ2461" t="s">
        <v>380</v>
      </c>
      <c r="CR2461" t="s">
        <v>381</v>
      </c>
      <c r="CS2461">
        <v>0</v>
      </c>
    </row>
    <row r="2462" spans="1:97" x14ac:dyDescent="0.2">
      <c r="A2462">
        <v>2022</v>
      </c>
      <c r="B2462">
        <v>4</v>
      </c>
      <c r="C2462" s="262">
        <v>44671</v>
      </c>
      <c r="D2462">
        <v>388</v>
      </c>
      <c r="E2462">
        <v>566</v>
      </c>
      <c r="F2462">
        <v>6</v>
      </c>
      <c r="G2462" t="s">
        <v>414</v>
      </c>
      <c r="H2462" t="s">
        <v>415</v>
      </c>
      <c r="I2462" t="s">
        <v>160</v>
      </c>
      <c r="J2462">
        <v>3</v>
      </c>
      <c r="K2462">
        <v>4</v>
      </c>
      <c r="L2462">
        <v>34</v>
      </c>
      <c r="M2462">
        <v>31.28</v>
      </c>
      <c r="N2462">
        <v>36.72</v>
      </c>
      <c r="O2462">
        <v>42</v>
      </c>
      <c r="P2462">
        <v>43</v>
      </c>
      <c r="Q2462">
        <v>42</v>
      </c>
      <c r="R2462">
        <v>48</v>
      </c>
      <c r="S2462">
        <v>49</v>
      </c>
      <c r="T2462">
        <v>34</v>
      </c>
      <c r="U2462">
        <v>32</v>
      </c>
      <c r="V2462">
        <v>33</v>
      </c>
      <c r="W2462">
        <v>36</v>
      </c>
      <c r="X2462">
        <v>37</v>
      </c>
      <c r="AA2462">
        <v>46</v>
      </c>
      <c r="AC2462">
        <v>50</v>
      </c>
      <c r="AD2462">
        <v>48</v>
      </c>
      <c r="AE2462">
        <v>50</v>
      </c>
      <c r="AF2462">
        <v>36</v>
      </c>
      <c r="AH2462">
        <v>35</v>
      </c>
      <c r="AI2462">
        <v>34</v>
      </c>
      <c r="AJ2462">
        <v>36</v>
      </c>
      <c r="AM2462">
        <v>46.444444444444443</v>
      </c>
      <c r="AN2462">
        <v>34.777777777777779</v>
      </c>
      <c r="AP2462">
        <v>83</v>
      </c>
      <c r="AQ2462">
        <v>130</v>
      </c>
      <c r="AR2462"/>
      <c r="AS2462"/>
      <c r="BG2462">
        <v>0</v>
      </c>
      <c r="BH2462"/>
      <c r="BV2462">
        <v>0</v>
      </c>
      <c r="BW2462"/>
      <c r="CG2462">
        <v>0</v>
      </c>
      <c r="CH2462">
        <v>0</v>
      </c>
      <c r="CI2462"/>
      <c r="CJ2462">
        <v>1.4999999999999999E-2</v>
      </c>
      <c r="CQ2462" t="s">
        <v>380</v>
      </c>
      <c r="CR2462" t="s">
        <v>381</v>
      </c>
      <c r="CS2462">
        <v>0</v>
      </c>
    </row>
    <row r="2463" spans="1:97" x14ac:dyDescent="0.2">
      <c r="A2463">
        <v>2022</v>
      </c>
      <c r="B2463">
        <v>4</v>
      </c>
      <c r="C2463" s="262">
        <v>44671</v>
      </c>
      <c r="D2463">
        <v>388</v>
      </c>
      <c r="E2463">
        <v>566</v>
      </c>
      <c r="F2463">
        <v>7</v>
      </c>
      <c r="G2463" t="s">
        <v>414</v>
      </c>
      <c r="H2463" t="s">
        <v>415</v>
      </c>
      <c r="I2463" t="s">
        <v>160</v>
      </c>
      <c r="J2463">
        <v>3</v>
      </c>
      <c r="K2463">
        <v>4</v>
      </c>
      <c r="L2463">
        <v>34</v>
      </c>
      <c r="M2463">
        <v>31.28</v>
      </c>
      <c r="N2463">
        <v>36.72</v>
      </c>
      <c r="Y2463">
        <v>129</v>
      </c>
      <c r="Z2463">
        <v>123</v>
      </c>
      <c r="AL2463">
        <v>121</v>
      </c>
      <c r="AM2463"/>
      <c r="AN2463"/>
      <c r="AP2463">
        <v>83</v>
      </c>
      <c r="AQ2463">
        <v>130</v>
      </c>
      <c r="AR2463">
        <v>9.67741935483871</v>
      </c>
      <c r="AS2463">
        <v>9.67741935483871</v>
      </c>
      <c r="BG2463">
        <v>0</v>
      </c>
      <c r="BH2463"/>
      <c r="BV2463">
        <v>0</v>
      </c>
      <c r="BW2463"/>
      <c r="CG2463">
        <v>0</v>
      </c>
      <c r="CH2463">
        <v>0</v>
      </c>
      <c r="CI2463"/>
      <c r="CJ2463">
        <v>1.4999999999999999E-2</v>
      </c>
      <c r="CQ2463" t="s">
        <v>380</v>
      </c>
      <c r="CR2463" t="s">
        <v>381</v>
      </c>
      <c r="CS2463">
        <v>0</v>
      </c>
    </row>
    <row r="2464" spans="1:97" x14ac:dyDescent="0.2">
      <c r="A2464">
        <v>2022</v>
      </c>
      <c r="B2464">
        <v>4</v>
      </c>
      <c r="C2464" s="262">
        <v>44671</v>
      </c>
      <c r="D2464">
        <v>29</v>
      </c>
      <c r="E2464">
        <v>83</v>
      </c>
      <c r="F2464">
        <v>8</v>
      </c>
      <c r="G2464" t="s">
        <v>416</v>
      </c>
      <c r="H2464" t="s">
        <v>417</v>
      </c>
      <c r="I2464" t="s">
        <v>160</v>
      </c>
      <c r="J2464">
        <v>2</v>
      </c>
      <c r="K2464">
        <v>3</v>
      </c>
      <c r="L2464">
        <v>22</v>
      </c>
      <c r="M2464">
        <v>20.46</v>
      </c>
      <c r="N2464">
        <v>23.54</v>
      </c>
      <c r="AM2464"/>
      <c r="AN2464"/>
      <c r="AP2464">
        <v>60</v>
      </c>
      <c r="AQ2464">
        <v>120</v>
      </c>
      <c r="AR2464"/>
      <c r="AS2464"/>
      <c r="BG2464">
        <v>0</v>
      </c>
      <c r="BH2464"/>
      <c r="BV2464">
        <v>0</v>
      </c>
      <c r="BW2464"/>
      <c r="CG2464">
        <v>0</v>
      </c>
      <c r="CH2464">
        <v>0</v>
      </c>
      <c r="CI2464"/>
      <c r="CJ2464">
        <v>1.4999999999999999E-2</v>
      </c>
      <c r="CQ2464" t="s">
        <v>169</v>
      </c>
      <c r="CR2464" t="s">
        <v>238</v>
      </c>
      <c r="CS2464">
        <v>0</v>
      </c>
    </row>
    <row r="2465" spans="1:97" x14ac:dyDescent="0.2">
      <c r="A2465">
        <v>2022</v>
      </c>
      <c r="B2465">
        <v>4</v>
      </c>
      <c r="C2465" s="262">
        <v>44671</v>
      </c>
      <c r="D2465">
        <v>125</v>
      </c>
      <c r="E2465">
        <v>690</v>
      </c>
      <c r="F2465">
        <v>8</v>
      </c>
      <c r="G2465" t="s">
        <v>231</v>
      </c>
      <c r="H2465" t="s">
        <v>232</v>
      </c>
      <c r="I2465" t="s">
        <v>160</v>
      </c>
      <c r="J2465">
        <v>4</v>
      </c>
      <c r="K2465">
        <v>4</v>
      </c>
      <c r="L2465">
        <v>170</v>
      </c>
      <c r="M2465">
        <v>153</v>
      </c>
      <c r="N2465">
        <v>187</v>
      </c>
      <c r="O2465">
        <v>182</v>
      </c>
      <c r="P2465">
        <v>179</v>
      </c>
      <c r="Q2465">
        <v>150</v>
      </c>
      <c r="R2465">
        <v>194</v>
      </c>
      <c r="S2465">
        <v>193</v>
      </c>
      <c r="T2465">
        <v>153</v>
      </c>
      <c r="U2465">
        <v>150</v>
      </c>
      <c r="V2465">
        <v>134</v>
      </c>
      <c r="W2465">
        <v>160</v>
      </c>
      <c r="X2465">
        <v>155</v>
      </c>
      <c r="AA2465">
        <v>198</v>
      </c>
      <c r="AC2465">
        <v>231</v>
      </c>
      <c r="AD2465">
        <v>186</v>
      </c>
      <c r="AE2465">
        <v>200</v>
      </c>
      <c r="AF2465">
        <v>161</v>
      </c>
      <c r="AH2465">
        <v>160</v>
      </c>
      <c r="AI2465">
        <v>150</v>
      </c>
      <c r="AJ2465">
        <v>183</v>
      </c>
      <c r="AM2465">
        <v>190.33333333333329</v>
      </c>
      <c r="AN2465">
        <v>156.2222222222222</v>
      </c>
      <c r="AP2465">
        <v>120</v>
      </c>
      <c r="AQ2465">
        <v>120</v>
      </c>
      <c r="AR2465"/>
      <c r="AS2465"/>
      <c r="AV2465">
        <v>1104</v>
      </c>
      <c r="AW2465">
        <v>3</v>
      </c>
      <c r="AY2465">
        <v>5</v>
      </c>
      <c r="BG2465">
        <v>0</v>
      </c>
      <c r="BH2465">
        <v>1104</v>
      </c>
      <c r="BK2465">
        <v>1704</v>
      </c>
      <c r="BL2465">
        <v>7</v>
      </c>
      <c r="BM2465">
        <v>6</v>
      </c>
      <c r="BV2465">
        <v>0</v>
      </c>
      <c r="BW2465">
        <v>1704</v>
      </c>
      <c r="BX2465">
        <v>2</v>
      </c>
      <c r="CG2465">
        <v>0</v>
      </c>
      <c r="CH2465">
        <v>0</v>
      </c>
      <c r="CI2465">
        <v>2808</v>
      </c>
      <c r="CJ2465">
        <v>1.4999999999999999E-2</v>
      </c>
      <c r="CQ2465" t="s">
        <v>229</v>
      </c>
      <c r="CR2465" t="s">
        <v>230</v>
      </c>
      <c r="CS2465">
        <v>0</v>
      </c>
    </row>
    <row r="2466" spans="1:97" x14ac:dyDescent="0.2">
      <c r="A2466">
        <v>2022</v>
      </c>
      <c r="B2466">
        <v>4</v>
      </c>
      <c r="C2466" s="262">
        <v>44671</v>
      </c>
      <c r="D2466">
        <v>125</v>
      </c>
      <c r="E2466">
        <v>691</v>
      </c>
      <c r="F2466">
        <v>8</v>
      </c>
      <c r="G2466" t="s">
        <v>227</v>
      </c>
      <c r="H2466" t="s">
        <v>228</v>
      </c>
      <c r="I2466" t="s">
        <v>160</v>
      </c>
      <c r="J2466">
        <v>4</v>
      </c>
      <c r="K2466">
        <v>4</v>
      </c>
      <c r="L2466">
        <v>194</v>
      </c>
      <c r="M2466">
        <v>174.6</v>
      </c>
      <c r="N2466">
        <v>213.4</v>
      </c>
      <c r="O2466">
        <v>265</v>
      </c>
      <c r="P2466">
        <v>261</v>
      </c>
      <c r="Q2466">
        <v>236</v>
      </c>
      <c r="R2466">
        <v>212</v>
      </c>
      <c r="S2466">
        <v>222</v>
      </c>
      <c r="T2466">
        <v>166</v>
      </c>
      <c r="U2466">
        <v>177</v>
      </c>
      <c r="V2466">
        <v>156</v>
      </c>
      <c r="W2466">
        <v>178</v>
      </c>
      <c r="X2466">
        <v>187</v>
      </c>
      <c r="AA2466">
        <v>206</v>
      </c>
      <c r="AC2466">
        <v>195</v>
      </c>
      <c r="AD2466">
        <v>217</v>
      </c>
      <c r="AE2466">
        <v>225</v>
      </c>
      <c r="AF2466">
        <v>175</v>
      </c>
      <c r="AH2466">
        <v>138</v>
      </c>
      <c r="AI2466">
        <v>171</v>
      </c>
      <c r="AJ2466">
        <v>190</v>
      </c>
      <c r="AM2466">
        <v>226.55555555555549</v>
      </c>
      <c r="AN2466">
        <v>170.88888888888891</v>
      </c>
      <c r="AP2466">
        <v>120</v>
      </c>
      <c r="AQ2466">
        <v>120</v>
      </c>
      <c r="AR2466"/>
      <c r="AS2466"/>
      <c r="AV2466">
        <v>1104</v>
      </c>
      <c r="AW2466">
        <v>2</v>
      </c>
      <c r="AX2466">
        <v>2</v>
      </c>
      <c r="AY2466">
        <v>2</v>
      </c>
      <c r="BG2466">
        <v>0</v>
      </c>
      <c r="BH2466">
        <v>1104</v>
      </c>
      <c r="BK2466">
        <v>1704</v>
      </c>
      <c r="BL2466">
        <v>5</v>
      </c>
      <c r="BM2466">
        <v>6</v>
      </c>
      <c r="BN2466">
        <v>4</v>
      </c>
      <c r="BV2466">
        <v>0</v>
      </c>
      <c r="BW2466">
        <v>1704</v>
      </c>
      <c r="BX2466">
        <v>1</v>
      </c>
      <c r="BY2466">
        <v>2</v>
      </c>
      <c r="BZ2466">
        <v>1</v>
      </c>
      <c r="CG2466">
        <v>0</v>
      </c>
      <c r="CH2466">
        <v>0</v>
      </c>
      <c r="CI2466">
        <v>2808</v>
      </c>
      <c r="CJ2466">
        <v>1.4999999999999999E-2</v>
      </c>
      <c r="CQ2466" t="s">
        <v>229</v>
      </c>
      <c r="CR2466" t="s">
        <v>230</v>
      </c>
      <c r="CS2466">
        <v>0</v>
      </c>
    </row>
    <row r="2467" spans="1:97" x14ac:dyDescent="0.2">
      <c r="A2467">
        <v>2022</v>
      </c>
      <c r="B2467">
        <v>4</v>
      </c>
      <c r="C2467" s="262">
        <v>44671</v>
      </c>
      <c r="D2467">
        <v>380</v>
      </c>
      <c r="E2467">
        <v>444</v>
      </c>
      <c r="F2467">
        <v>8</v>
      </c>
      <c r="G2467" t="s">
        <v>452</v>
      </c>
      <c r="H2467" t="s">
        <v>453</v>
      </c>
      <c r="I2467" t="s">
        <v>160</v>
      </c>
      <c r="J2467">
        <v>4</v>
      </c>
      <c r="K2467">
        <v>2</v>
      </c>
      <c r="L2467">
        <v>166</v>
      </c>
      <c r="M2467">
        <v>159.02799999999999</v>
      </c>
      <c r="N2467">
        <v>175.96</v>
      </c>
      <c r="Y2467">
        <v>148</v>
      </c>
      <c r="Z2467">
        <v>161</v>
      </c>
      <c r="AL2467">
        <v>129</v>
      </c>
      <c r="AM2467"/>
      <c r="AN2467"/>
      <c r="AP2467">
        <v>90</v>
      </c>
      <c r="AQ2467">
        <v>160</v>
      </c>
      <c r="AR2467">
        <v>6.1643835616438354</v>
      </c>
      <c r="AS2467">
        <v>6.1643835616438354</v>
      </c>
      <c r="BG2467">
        <v>0</v>
      </c>
      <c r="BH2467"/>
      <c r="BV2467">
        <v>0</v>
      </c>
      <c r="BW2467"/>
      <c r="CG2467">
        <v>0</v>
      </c>
      <c r="CH2467">
        <v>0</v>
      </c>
      <c r="CI2467"/>
      <c r="CJ2467">
        <v>1.4999999999999999E-2</v>
      </c>
      <c r="CQ2467" t="s">
        <v>380</v>
      </c>
      <c r="CR2467" t="s">
        <v>381</v>
      </c>
      <c r="CS2467">
        <v>0</v>
      </c>
    </row>
    <row r="2468" spans="1:97" x14ac:dyDescent="0.2">
      <c r="A2468">
        <v>2022</v>
      </c>
      <c r="B2468">
        <v>4</v>
      </c>
      <c r="C2468" s="262">
        <v>44671</v>
      </c>
      <c r="D2468">
        <v>123</v>
      </c>
      <c r="E2468">
        <v>645</v>
      </c>
      <c r="F2468">
        <v>30</v>
      </c>
      <c r="G2468" t="s">
        <v>484</v>
      </c>
      <c r="H2468" t="s">
        <v>485</v>
      </c>
      <c r="I2468" t="s">
        <v>486</v>
      </c>
      <c r="J2468">
        <v>4</v>
      </c>
      <c r="K2468">
        <v>1</v>
      </c>
      <c r="L2468">
        <v>133</v>
      </c>
      <c r="M2468">
        <v>123.69</v>
      </c>
      <c r="N2468">
        <v>142.31</v>
      </c>
      <c r="S2468">
        <v>153</v>
      </c>
      <c r="X2468">
        <v>124</v>
      </c>
      <c r="Z2468">
        <v>168</v>
      </c>
      <c r="AA2468">
        <v>158</v>
      </c>
      <c r="AC2468">
        <v>221</v>
      </c>
      <c r="AD2468">
        <v>170</v>
      </c>
      <c r="AE2468">
        <v>181</v>
      </c>
      <c r="AF2468">
        <v>122</v>
      </c>
      <c r="AH2468">
        <v>140</v>
      </c>
      <c r="AI2468">
        <v>128</v>
      </c>
      <c r="AJ2468">
        <v>132</v>
      </c>
      <c r="AL2468">
        <v>131</v>
      </c>
      <c r="AM2468">
        <v>176.6</v>
      </c>
      <c r="AN2468">
        <v>129.19999999999999</v>
      </c>
      <c r="AP2468">
        <v>80</v>
      </c>
      <c r="AQ2468">
        <v>180</v>
      </c>
      <c r="AR2468">
        <v>6.0402684563758386</v>
      </c>
      <c r="AS2468">
        <v>6.0402684563758386</v>
      </c>
      <c r="AW2468">
        <v>2</v>
      </c>
      <c r="AX2468">
        <v>4</v>
      </c>
      <c r="BG2468">
        <v>0</v>
      </c>
      <c r="BH2468"/>
      <c r="BK2468">
        <v>640</v>
      </c>
      <c r="BL2468">
        <v>6</v>
      </c>
      <c r="BM2468">
        <v>3</v>
      </c>
      <c r="BV2468">
        <v>0</v>
      </c>
      <c r="BW2468">
        <v>640</v>
      </c>
      <c r="BX2468">
        <v>8</v>
      </c>
      <c r="BY2468">
        <v>7</v>
      </c>
      <c r="CG2468">
        <v>0</v>
      </c>
      <c r="CH2468">
        <v>0</v>
      </c>
      <c r="CI2468"/>
      <c r="CJ2468">
        <v>0.02</v>
      </c>
      <c r="CQ2468" t="s">
        <v>341</v>
      </c>
      <c r="CR2468" t="s">
        <v>341</v>
      </c>
      <c r="CS2468">
        <v>0</v>
      </c>
    </row>
    <row r="2469" spans="1:97" x14ac:dyDescent="0.2">
      <c r="A2469">
        <v>2022</v>
      </c>
      <c r="B2469">
        <v>4</v>
      </c>
      <c r="C2469" s="262">
        <v>44671</v>
      </c>
      <c r="D2469">
        <v>372</v>
      </c>
      <c r="E2469">
        <v>646</v>
      </c>
      <c r="F2469">
        <v>46</v>
      </c>
      <c r="G2469" t="s">
        <v>244</v>
      </c>
      <c r="H2469" t="s">
        <v>245</v>
      </c>
      <c r="I2469" t="s">
        <v>201</v>
      </c>
      <c r="J2469">
        <v>2</v>
      </c>
      <c r="K2469">
        <v>2</v>
      </c>
      <c r="L2469">
        <v>212</v>
      </c>
      <c r="M2469">
        <v>197.16</v>
      </c>
      <c r="N2469">
        <v>226.84</v>
      </c>
      <c r="P2469">
        <v>248</v>
      </c>
      <c r="Q2469">
        <v>251</v>
      </c>
      <c r="U2469">
        <v>204</v>
      </c>
      <c r="V2469">
        <v>203</v>
      </c>
      <c r="AC2469">
        <v>265</v>
      </c>
      <c r="AD2469">
        <v>280</v>
      </c>
      <c r="AE2469">
        <v>260</v>
      </c>
      <c r="AH2469">
        <v>199</v>
      </c>
      <c r="AI2469">
        <v>205</v>
      </c>
      <c r="AJ2469">
        <v>198</v>
      </c>
      <c r="AM2469">
        <v>260.8</v>
      </c>
      <c r="AN2469">
        <v>201.8</v>
      </c>
      <c r="AP2469">
        <v>37</v>
      </c>
      <c r="AQ2469">
        <v>150</v>
      </c>
      <c r="AR2469"/>
      <c r="AS2469"/>
      <c r="AV2469">
        <v>312</v>
      </c>
      <c r="AW2469">
        <v>1</v>
      </c>
      <c r="AX2469">
        <v>6</v>
      </c>
      <c r="BG2469">
        <v>0</v>
      </c>
      <c r="BH2469">
        <v>312</v>
      </c>
      <c r="BK2469">
        <v>328</v>
      </c>
      <c r="BM2469">
        <v>4</v>
      </c>
      <c r="BN2469">
        <v>8</v>
      </c>
      <c r="BV2469">
        <v>0</v>
      </c>
      <c r="BW2469">
        <v>328</v>
      </c>
      <c r="BY2469">
        <v>5</v>
      </c>
      <c r="CG2469">
        <v>0</v>
      </c>
      <c r="CH2469">
        <v>0</v>
      </c>
      <c r="CI2469">
        <v>640</v>
      </c>
      <c r="CJ2469">
        <v>0.02</v>
      </c>
      <c r="CQ2469" t="s">
        <v>169</v>
      </c>
      <c r="CR2469" t="s">
        <v>238</v>
      </c>
      <c r="CS2469">
        <v>0</v>
      </c>
    </row>
    <row r="2470" spans="1:97" x14ac:dyDescent="0.2">
      <c r="A2470">
        <v>2022</v>
      </c>
      <c r="B2470">
        <v>4</v>
      </c>
      <c r="C2470" s="262">
        <v>44671</v>
      </c>
      <c r="D2470">
        <v>372</v>
      </c>
      <c r="E2470">
        <v>647</v>
      </c>
      <c r="F2470">
        <v>46</v>
      </c>
      <c r="G2470" t="s">
        <v>236</v>
      </c>
      <c r="H2470" t="s">
        <v>237</v>
      </c>
      <c r="I2470" t="s">
        <v>201</v>
      </c>
      <c r="J2470">
        <v>2</v>
      </c>
      <c r="K2470">
        <v>2</v>
      </c>
      <c r="L2470">
        <v>212</v>
      </c>
      <c r="M2470">
        <v>197.16</v>
      </c>
      <c r="N2470">
        <v>226.84</v>
      </c>
      <c r="P2470">
        <v>246</v>
      </c>
      <c r="Q2470">
        <v>249</v>
      </c>
      <c r="U2470">
        <v>205</v>
      </c>
      <c r="V2470">
        <v>204</v>
      </c>
      <c r="Y2470">
        <v>132</v>
      </c>
      <c r="AC2470">
        <v>271</v>
      </c>
      <c r="AD2470">
        <v>275</v>
      </c>
      <c r="AE2470">
        <v>283</v>
      </c>
      <c r="AH2470">
        <v>201</v>
      </c>
      <c r="AI2470">
        <v>200</v>
      </c>
      <c r="AJ2470">
        <v>203</v>
      </c>
      <c r="AL2470">
        <v>138</v>
      </c>
      <c r="AM2470">
        <v>264.8</v>
      </c>
      <c r="AN2470">
        <v>202.6</v>
      </c>
      <c r="AP2470">
        <v>37</v>
      </c>
      <c r="AQ2470">
        <v>150</v>
      </c>
      <c r="AR2470">
        <v>13.33333333333333</v>
      </c>
      <c r="AS2470">
        <v>13.33333333333333</v>
      </c>
      <c r="AV2470">
        <v>312</v>
      </c>
      <c r="AW2470">
        <v>2</v>
      </c>
      <c r="AX2470">
        <v>4</v>
      </c>
      <c r="BG2470">
        <v>0</v>
      </c>
      <c r="BH2470">
        <v>312</v>
      </c>
      <c r="BK2470">
        <v>328</v>
      </c>
      <c r="BM2470">
        <v>4</v>
      </c>
      <c r="BN2470">
        <v>8</v>
      </c>
      <c r="BV2470">
        <v>0</v>
      </c>
      <c r="BW2470">
        <v>328</v>
      </c>
      <c r="BY2470">
        <v>4</v>
      </c>
      <c r="CG2470">
        <v>0</v>
      </c>
      <c r="CH2470">
        <v>0</v>
      </c>
      <c r="CI2470">
        <v>640</v>
      </c>
      <c r="CJ2470">
        <v>0.02</v>
      </c>
      <c r="CQ2470" t="s">
        <v>169</v>
      </c>
      <c r="CR2470" t="s">
        <v>238</v>
      </c>
      <c r="CS2470">
        <v>0</v>
      </c>
    </row>
    <row r="2471" spans="1:97" x14ac:dyDescent="0.2">
      <c r="A2471">
        <v>2022</v>
      </c>
      <c r="B2471">
        <v>4</v>
      </c>
      <c r="C2471" s="262">
        <v>44671</v>
      </c>
      <c r="D2471">
        <v>334</v>
      </c>
      <c r="E2471">
        <v>254</v>
      </c>
      <c r="F2471">
        <v>49</v>
      </c>
      <c r="G2471" t="s">
        <v>200</v>
      </c>
      <c r="H2471" t="s">
        <v>168</v>
      </c>
      <c r="I2471" t="s">
        <v>201</v>
      </c>
      <c r="J2471">
        <v>4</v>
      </c>
      <c r="K2471">
        <v>2</v>
      </c>
      <c r="L2471">
        <v>203</v>
      </c>
      <c r="M2471">
        <v>188.79</v>
      </c>
      <c r="N2471">
        <v>217.21</v>
      </c>
      <c r="O2471">
        <v>262</v>
      </c>
      <c r="P2471">
        <v>267</v>
      </c>
      <c r="Q2471">
        <v>255</v>
      </c>
      <c r="S2471">
        <v>310</v>
      </c>
      <c r="T2471">
        <v>199</v>
      </c>
      <c r="U2471">
        <v>200</v>
      </c>
      <c r="V2471">
        <v>204</v>
      </c>
      <c r="X2471">
        <v>204</v>
      </c>
      <c r="Y2471">
        <v>143</v>
      </c>
      <c r="Z2471">
        <v>150</v>
      </c>
      <c r="AA2471">
        <v>260</v>
      </c>
      <c r="AC2471">
        <v>300</v>
      </c>
      <c r="AD2471">
        <v>259</v>
      </c>
      <c r="AE2471">
        <v>320</v>
      </c>
      <c r="AF2471">
        <v>199</v>
      </c>
      <c r="AH2471">
        <v>192</v>
      </c>
      <c r="AI2471">
        <v>203</v>
      </c>
      <c r="AJ2471">
        <v>209</v>
      </c>
      <c r="AM2471">
        <v>279.125</v>
      </c>
      <c r="AN2471">
        <v>201.25</v>
      </c>
      <c r="AP2471">
        <v>94</v>
      </c>
      <c r="AQ2471">
        <v>153</v>
      </c>
      <c r="AR2471">
        <v>6.1643835616438354</v>
      </c>
      <c r="AS2471">
        <v>6.1643835616438354</v>
      </c>
      <c r="AV2471">
        <v>600</v>
      </c>
      <c r="AW2471">
        <v>3</v>
      </c>
      <c r="AX2471">
        <v>4</v>
      </c>
      <c r="AY2471">
        <v>5</v>
      </c>
      <c r="BG2471">
        <v>0</v>
      </c>
      <c r="BH2471">
        <v>600</v>
      </c>
      <c r="BK2471">
        <v>600</v>
      </c>
      <c r="BL2471">
        <v>16</v>
      </c>
      <c r="BM2471">
        <v>12</v>
      </c>
      <c r="BN2471">
        <v>7</v>
      </c>
      <c r="BV2471">
        <v>0</v>
      </c>
      <c r="BW2471">
        <v>600</v>
      </c>
      <c r="BX2471">
        <v>9</v>
      </c>
      <c r="BY2471">
        <v>8</v>
      </c>
      <c r="BZ2471">
        <v>6</v>
      </c>
      <c r="CG2471">
        <v>0</v>
      </c>
      <c r="CH2471">
        <v>0</v>
      </c>
      <c r="CI2471">
        <v>1200</v>
      </c>
      <c r="CJ2471">
        <v>0.02</v>
      </c>
      <c r="CQ2471" t="s">
        <v>169</v>
      </c>
      <c r="CR2471" t="s">
        <v>170</v>
      </c>
      <c r="CS2471">
        <v>0</v>
      </c>
    </row>
    <row r="2472" spans="1:97" x14ac:dyDescent="0.2">
      <c r="A2472">
        <v>2022</v>
      </c>
      <c r="B2472">
        <v>4</v>
      </c>
      <c r="C2472" s="262">
        <v>44671</v>
      </c>
      <c r="D2472">
        <v>530</v>
      </c>
      <c r="E2472">
        <v>929</v>
      </c>
      <c r="F2472"/>
      <c r="G2472" t="s">
        <v>460</v>
      </c>
      <c r="H2472" t="s">
        <v>461</v>
      </c>
      <c r="K2472"/>
      <c r="M2472">
        <v>1282.5</v>
      </c>
      <c r="N2472">
        <v>1417.5</v>
      </c>
      <c r="AM2472"/>
      <c r="AN2472"/>
      <c r="AP2472"/>
      <c r="AQ2472"/>
      <c r="AR2472"/>
      <c r="AS2472"/>
      <c r="BG2472"/>
      <c r="BH2472"/>
      <c r="BV2472"/>
      <c r="BW2472"/>
      <c r="CG2472">
        <v>0</v>
      </c>
      <c r="CH2472"/>
      <c r="CI2472"/>
      <c r="CQ2472" t="s">
        <v>399</v>
      </c>
      <c r="CS2472">
        <v>0</v>
      </c>
    </row>
    <row r="2473" spans="1:97" x14ac:dyDescent="0.2">
      <c r="A2473">
        <v>2022</v>
      </c>
      <c r="B2473">
        <v>4</v>
      </c>
      <c r="C2473" s="262">
        <v>44671</v>
      </c>
      <c r="D2473">
        <v>530</v>
      </c>
      <c r="E2473">
        <v>930</v>
      </c>
      <c r="F2473"/>
      <c r="G2473" t="s">
        <v>462</v>
      </c>
      <c r="H2473" t="s">
        <v>463</v>
      </c>
      <c r="K2473"/>
      <c r="M2473">
        <v>641.25</v>
      </c>
      <c r="N2473">
        <v>708.75</v>
      </c>
      <c r="AM2473"/>
      <c r="AN2473"/>
      <c r="AP2473"/>
      <c r="AQ2473"/>
      <c r="AR2473"/>
      <c r="AS2473"/>
      <c r="BG2473"/>
      <c r="BH2473"/>
      <c r="BV2473"/>
      <c r="BW2473"/>
      <c r="CG2473">
        <v>0</v>
      </c>
      <c r="CH2473"/>
      <c r="CI2473"/>
      <c r="CQ2473" t="s">
        <v>399</v>
      </c>
      <c r="CS2473">
        <v>0</v>
      </c>
    </row>
    <row r="2474" spans="1:97" x14ac:dyDescent="0.2">
      <c r="A2474">
        <v>2022</v>
      </c>
      <c r="B2474">
        <v>4</v>
      </c>
      <c r="C2474" s="262">
        <v>44671</v>
      </c>
      <c r="D2474">
        <v>530</v>
      </c>
      <c r="E2474">
        <v>931</v>
      </c>
      <c r="F2474"/>
      <c r="G2474" t="s">
        <v>464</v>
      </c>
      <c r="H2474" t="s">
        <v>465</v>
      </c>
      <c r="K2474"/>
      <c r="M2474">
        <v>545.05999999999995</v>
      </c>
      <c r="N2474">
        <v>602.44000000000005</v>
      </c>
      <c r="AM2474"/>
      <c r="AN2474"/>
      <c r="AP2474"/>
      <c r="AQ2474"/>
      <c r="AR2474"/>
      <c r="AS2474"/>
      <c r="BG2474"/>
      <c r="BH2474"/>
      <c r="BV2474"/>
      <c r="BW2474"/>
      <c r="CG2474">
        <v>0</v>
      </c>
      <c r="CH2474"/>
      <c r="CI2474"/>
      <c r="CQ2474" t="s">
        <v>399</v>
      </c>
      <c r="CS2474">
        <v>0</v>
      </c>
    </row>
    <row r="2475" spans="1:97" x14ac:dyDescent="0.2">
      <c r="A2475">
        <v>2022</v>
      </c>
      <c r="B2475">
        <v>4</v>
      </c>
      <c r="C2475" s="262">
        <v>44671</v>
      </c>
      <c r="D2475">
        <v>530</v>
      </c>
      <c r="E2475">
        <v>932</v>
      </c>
      <c r="F2475"/>
      <c r="G2475" t="s">
        <v>466</v>
      </c>
      <c r="H2475" t="s">
        <v>467</v>
      </c>
      <c r="K2475"/>
      <c r="M2475">
        <v>415.63</v>
      </c>
      <c r="N2475">
        <v>459.38</v>
      </c>
      <c r="AM2475"/>
      <c r="AN2475"/>
      <c r="AP2475"/>
      <c r="AQ2475"/>
      <c r="AR2475"/>
      <c r="AS2475"/>
      <c r="BG2475"/>
      <c r="BH2475"/>
      <c r="BV2475"/>
      <c r="BW2475"/>
      <c r="CG2475">
        <v>0</v>
      </c>
      <c r="CH2475"/>
      <c r="CI2475"/>
      <c r="CQ2475" t="s">
        <v>399</v>
      </c>
      <c r="CS2475">
        <v>0</v>
      </c>
    </row>
    <row r="2476" spans="1:97" x14ac:dyDescent="0.2">
      <c r="A2476">
        <v>2022</v>
      </c>
      <c r="B2476">
        <v>4</v>
      </c>
      <c r="C2476" s="262">
        <v>44671</v>
      </c>
      <c r="D2476">
        <v>533</v>
      </c>
      <c r="E2476">
        <v>821</v>
      </c>
      <c r="F2476"/>
      <c r="G2476" t="s">
        <v>487</v>
      </c>
      <c r="H2476" t="s">
        <v>488</v>
      </c>
      <c r="K2476"/>
      <c r="L2476">
        <v>1275</v>
      </c>
      <c r="M2476">
        <v>1211.25</v>
      </c>
      <c r="N2476">
        <v>1338.75</v>
      </c>
      <c r="AM2476"/>
      <c r="AN2476"/>
      <c r="AP2476"/>
      <c r="AQ2476"/>
      <c r="AR2476"/>
      <c r="AS2476"/>
      <c r="BG2476"/>
      <c r="BH2476"/>
      <c r="BV2476"/>
      <c r="BW2476"/>
      <c r="CG2476">
        <v>0</v>
      </c>
      <c r="CH2476"/>
      <c r="CI2476"/>
      <c r="CQ2476" t="s">
        <v>399</v>
      </c>
      <c r="CS2476">
        <v>0</v>
      </c>
    </row>
    <row r="2477" spans="1:97" x14ac:dyDescent="0.2">
      <c r="A2477">
        <v>2022</v>
      </c>
      <c r="B2477">
        <v>4</v>
      </c>
      <c r="C2477" s="262">
        <v>44671</v>
      </c>
      <c r="D2477">
        <v>533</v>
      </c>
      <c r="E2477">
        <v>822</v>
      </c>
      <c r="F2477"/>
      <c r="G2477" t="s">
        <v>489</v>
      </c>
      <c r="H2477" t="s">
        <v>490</v>
      </c>
      <c r="K2477"/>
      <c r="L2477">
        <v>675</v>
      </c>
      <c r="M2477">
        <v>641.25</v>
      </c>
      <c r="N2477">
        <v>708.75</v>
      </c>
      <c r="AM2477"/>
      <c r="AN2477"/>
      <c r="AP2477"/>
      <c r="AQ2477"/>
      <c r="AR2477"/>
      <c r="AS2477"/>
      <c r="BG2477"/>
      <c r="BH2477"/>
      <c r="BV2477"/>
      <c r="BW2477"/>
      <c r="CG2477">
        <v>0</v>
      </c>
      <c r="CH2477"/>
      <c r="CI2477"/>
      <c r="CQ2477" t="s">
        <v>399</v>
      </c>
      <c r="CS2477">
        <v>0</v>
      </c>
    </row>
    <row r="2478" spans="1:97" x14ac:dyDescent="0.2">
      <c r="A2478">
        <v>2022</v>
      </c>
      <c r="B2478">
        <v>4</v>
      </c>
      <c r="C2478" s="262">
        <v>44671</v>
      </c>
      <c r="D2478">
        <v>533</v>
      </c>
      <c r="E2478">
        <v>823</v>
      </c>
      <c r="F2478"/>
      <c r="G2478" t="s">
        <v>491</v>
      </c>
      <c r="H2478" t="s">
        <v>492</v>
      </c>
      <c r="K2478"/>
      <c r="L2478">
        <v>637.5</v>
      </c>
      <c r="M2478">
        <v>605.63</v>
      </c>
      <c r="N2478">
        <v>669.38</v>
      </c>
      <c r="AM2478"/>
      <c r="AN2478"/>
      <c r="AP2478"/>
      <c r="AQ2478"/>
      <c r="AR2478"/>
      <c r="AS2478"/>
      <c r="BG2478"/>
      <c r="BH2478"/>
      <c r="BV2478"/>
      <c r="BW2478"/>
      <c r="CG2478">
        <v>0</v>
      </c>
      <c r="CH2478"/>
      <c r="CI2478"/>
      <c r="CQ2478" t="s">
        <v>399</v>
      </c>
      <c r="CS2478">
        <v>0</v>
      </c>
    </row>
    <row r="2479" spans="1:97" x14ac:dyDescent="0.2">
      <c r="A2479">
        <v>2022</v>
      </c>
      <c r="B2479">
        <v>4</v>
      </c>
      <c r="C2479" s="262">
        <v>44672</v>
      </c>
      <c r="D2479">
        <v>125</v>
      </c>
      <c r="E2479">
        <v>691</v>
      </c>
      <c r="F2479">
        <v>2</v>
      </c>
      <c r="G2479" t="s">
        <v>227</v>
      </c>
      <c r="H2479" t="s">
        <v>228</v>
      </c>
      <c r="I2479" t="s">
        <v>160</v>
      </c>
      <c r="J2479">
        <v>4</v>
      </c>
      <c r="K2479">
        <v>4</v>
      </c>
      <c r="L2479">
        <v>194</v>
      </c>
      <c r="M2479">
        <v>174.6</v>
      </c>
      <c r="N2479">
        <v>213.4</v>
      </c>
      <c r="Y2479">
        <v>120</v>
      </c>
      <c r="AM2479"/>
      <c r="AN2479"/>
      <c r="AP2479">
        <v>120</v>
      </c>
      <c r="AQ2479">
        <v>120</v>
      </c>
      <c r="AR2479">
        <v>7.5</v>
      </c>
      <c r="AS2479">
        <v>7.5</v>
      </c>
      <c r="BG2479">
        <v>0</v>
      </c>
      <c r="BH2479"/>
      <c r="BV2479">
        <v>0</v>
      </c>
      <c r="BW2479"/>
      <c r="CG2479">
        <v>0</v>
      </c>
      <c r="CH2479">
        <v>0</v>
      </c>
      <c r="CI2479"/>
      <c r="CJ2479">
        <v>1.4999999999999999E-2</v>
      </c>
      <c r="CQ2479" t="s">
        <v>229</v>
      </c>
      <c r="CR2479" t="s">
        <v>230</v>
      </c>
      <c r="CS2479">
        <v>0</v>
      </c>
    </row>
    <row r="2480" spans="1:97" x14ac:dyDescent="0.2">
      <c r="A2480">
        <v>2022</v>
      </c>
      <c r="B2480">
        <v>4</v>
      </c>
      <c r="C2480" s="262">
        <v>44672</v>
      </c>
      <c r="D2480">
        <v>137</v>
      </c>
      <c r="E2480">
        <v>273</v>
      </c>
      <c r="F2480">
        <v>3</v>
      </c>
      <c r="G2480" t="s">
        <v>163</v>
      </c>
      <c r="H2480" t="s">
        <v>164</v>
      </c>
      <c r="I2480" t="s">
        <v>160</v>
      </c>
      <c r="J2480">
        <v>3</v>
      </c>
      <c r="K2480">
        <v>2</v>
      </c>
      <c r="L2480">
        <v>564</v>
      </c>
      <c r="M2480">
        <v>524.52</v>
      </c>
      <c r="N2480">
        <v>603.48</v>
      </c>
      <c r="Y2480">
        <v>121</v>
      </c>
      <c r="AM2480"/>
      <c r="AN2480"/>
      <c r="AP2480">
        <v>93</v>
      </c>
      <c r="AQ2480">
        <v>116</v>
      </c>
      <c r="AR2480">
        <v>9.9173553719008272</v>
      </c>
      <c r="AS2480">
        <v>9.9173553719008272</v>
      </c>
      <c r="BG2480">
        <v>0</v>
      </c>
      <c r="BH2480"/>
      <c r="BV2480">
        <v>0</v>
      </c>
      <c r="BW2480"/>
      <c r="CG2480">
        <v>0</v>
      </c>
      <c r="CH2480">
        <v>0</v>
      </c>
      <c r="CI2480"/>
      <c r="CJ2480">
        <v>1.4999999999999999E-2</v>
      </c>
      <c r="CQ2480" t="s">
        <v>165</v>
      </c>
      <c r="CS2480">
        <v>0</v>
      </c>
    </row>
    <row r="2481" spans="1:97" x14ac:dyDescent="0.2">
      <c r="A2481">
        <v>2022</v>
      </c>
      <c r="B2481">
        <v>4</v>
      </c>
      <c r="C2481" s="262">
        <v>44672</v>
      </c>
      <c r="D2481">
        <v>376</v>
      </c>
      <c r="E2481">
        <v>438</v>
      </c>
      <c r="F2481">
        <v>4</v>
      </c>
      <c r="G2481" t="s">
        <v>197</v>
      </c>
      <c r="H2481" t="s">
        <v>198</v>
      </c>
      <c r="I2481" t="s">
        <v>160</v>
      </c>
      <c r="J2481">
        <v>3</v>
      </c>
      <c r="K2481">
        <v>2</v>
      </c>
      <c r="L2481">
        <v>335</v>
      </c>
      <c r="M2481">
        <v>315.23500000000001</v>
      </c>
      <c r="N2481">
        <v>358.78500000000003</v>
      </c>
      <c r="Y2481">
        <v>150</v>
      </c>
      <c r="AL2481">
        <v>160</v>
      </c>
      <c r="AM2481"/>
      <c r="AN2481"/>
      <c r="AP2481">
        <v>75</v>
      </c>
      <c r="AQ2481">
        <v>144</v>
      </c>
      <c r="AR2481">
        <v>7.741935483870968</v>
      </c>
      <c r="AS2481">
        <v>7.741935483870968</v>
      </c>
      <c r="AW2481">
        <v>6</v>
      </c>
      <c r="AX2481">
        <v>4</v>
      </c>
      <c r="AY2481">
        <v>2</v>
      </c>
      <c r="BG2481">
        <v>0</v>
      </c>
      <c r="BH2481"/>
      <c r="BK2481">
        <v>360</v>
      </c>
      <c r="BL2481">
        <v>10</v>
      </c>
      <c r="BM2481">
        <v>12</v>
      </c>
      <c r="BV2481">
        <v>0</v>
      </c>
      <c r="BW2481">
        <v>360</v>
      </c>
      <c r="BX2481">
        <v>8</v>
      </c>
      <c r="BY2481">
        <v>8</v>
      </c>
      <c r="CG2481">
        <v>0</v>
      </c>
      <c r="CH2481">
        <v>0</v>
      </c>
      <c r="CI2481"/>
      <c r="CJ2481">
        <v>1.4999999999999999E-2</v>
      </c>
      <c r="CQ2481" t="s">
        <v>174</v>
      </c>
      <c r="CR2481" t="s">
        <v>175</v>
      </c>
      <c r="CS2481">
        <v>0</v>
      </c>
    </row>
    <row r="2482" spans="1:97" x14ac:dyDescent="0.2">
      <c r="A2482">
        <v>2022</v>
      </c>
      <c r="B2482">
        <v>4</v>
      </c>
      <c r="C2482" s="262">
        <v>44672</v>
      </c>
      <c r="D2482">
        <v>382</v>
      </c>
      <c r="E2482">
        <v>449</v>
      </c>
      <c r="F2482">
        <v>4</v>
      </c>
      <c r="G2482" t="s">
        <v>299</v>
      </c>
      <c r="H2482" t="s">
        <v>300</v>
      </c>
      <c r="I2482" t="s">
        <v>160</v>
      </c>
      <c r="J2482">
        <v>3</v>
      </c>
      <c r="K2482">
        <v>1</v>
      </c>
      <c r="L2482">
        <v>46</v>
      </c>
      <c r="M2482">
        <v>40.985999999999997</v>
      </c>
      <c r="N2482">
        <v>50.048000000000002</v>
      </c>
      <c r="Q2482">
        <v>57</v>
      </c>
      <c r="V2482">
        <v>40</v>
      </c>
      <c r="AC2482">
        <v>56</v>
      </c>
      <c r="AD2482">
        <v>61</v>
      </c>
      <c r="AE2482">
        <v>65</v>
      </c>
      <c r="AH2482">
        <v>43</v>
      </c>
      <c r="AI2482">
        <v>44</v>
      </c>
      <c r="AJ2482">
        <v>47</v>
      </c>
      <c r="AM2482">
        <v>59.75</v>
      </c>
      <c r="AN2482">
        <v>43.5</v>
      </c>
      <c r="AP2482">
        <v>112</v>
      </c>
      <c r="AQ2482">
        <v>96</v>
      </c>
      <c r="AR2482"/>
      <c r="AS2482"/>
      <c r="BG2482">
        <v>0</v>
      </c>
      <c r="BH2482"/>
      <c r="BV2482">
        <v>0</v>
      </c>
      <c r="BW2482"/>
      <c r="CG2482">
        <v>0</v>
      </c>
      <c r="CH2482">
        <v>0</v>
      </c>
      <c r="CI2482"/>
      <c r="CJ2482">
        <v>1.4999999999999999E-2</v>
      </c>
      <c r="CQ2482" t="s">
        <v>174</v>
      </c>
      <c r="CR2482" t="s">
        <v>175</v>
      </c>
      <c r="CS2482">
        <v>0</v>
      </c>
    </row>
    <row r="2483" spans="1:97" x14ac:dyDescent="0.2">
      <c r="A2483">
        <v>2022</v>
      </c>
      <c r="B2483">
        <v>4</v>
      </c>
      <c r="C2483" s="262">
        <v>44672</v>
      </c>
      <c r="D2483">
        <v>124</v>
      </c>
      <c r="E2483">
        <v>688</v>
      </c>
      <c r="F2483">
        <v>5</v>
      </c>
      <c r="G2483" t="s">
        <v>274</v>
      </c>
      <c r="H2483" t="s">
        <v>275</v>
      </c>
      <c r="I2483" t="s">
        <v>160</v>
      </c>
      <c r="J2483">
        <v>2</v>
      </c>
      <c r="K2483">
        <v>2</v>
      </c>
      <c r="L2483">
        <v>200</v>
      </c>
      <c r="M2483">
        <v>180</v>
      </c>
      <c r="N2483">
        <v>220</v>
      </c>
      <c r="O2483">
        <v>291</v>
      </c>
      <c r="P2483">
        <v>293</v>
      </c>
      <c r="Q2483">
        <v>310</v>
      </c>
      <c r="T2483">
        <v>216</v>
      </c>
      <c r="U2483">
        <v>212</v>
      </c>
      <c r="V2483">
        <v>227</v>
      </c>
      <c r="AC2483">
        <v>260</v>
      </c>
      <c r="AD2483">
        <v>275</v>
      </c>
      <c r="AE2483">
        <v>300</v>
      </c>
      <c r="AH2483">
        <v>215</v>
      </c>
      <c r="AI2483">
        <v>219</v>
      </c>
      <c r="AJ2483">
        <v>221</v>
      </c>
      <c r="AM2483">
        <v>288.16666666666669</v>
      </c>
      <c r="AN2483">
        <v>218.33333333333329</v>
      </c>
      <c r="AP2483">
        <v>59</v>
      </c>
      <c r="AQ2483">
        <v>122</v>
      </c>
      <c r="AR2483"/>
      <c r="AS2483"/>
      <c r="AV2483">
        <v>290</v>
      </c>
      <c r="AW2483">
        <v>2</v>
      </c>
      <c r="AX2483">
        <v>4</v>
      </c>
      <c r="AY2483">
        <v>2</v>
      </c>
      <c r="BG2483">
        <v>0</v>
      </c>
      <c r="BH2483">
        <v>290</v>
      </c>
      <c r="BK2483">
        <v>300</v>
      </c>
      <c r="BL2483">
        <v>5</v>
      </c>
      <c r="BM2483">
        <v>9</v>
      </c>
      <c r="BV2483">
        <v>0</v>
      </c>
      <c r="BW2483">
        <v>300</v>
      </c>
      <c r="BX2483">
        <v>3</v>
      </c>
      <c r="BY2483">
        <v>6</v>
      </c>
      <c r="CG2483">
        <v>0</v>
      </c>
      <c r="CH2483">
        <v>0</v>
      </c>
      <c r="CI2483">
        <v>590</v>
      </c>
      <c r="CJ2483">
        <v>1.4999999999999999E-2</v>
      </c>
      <c r="CQ2483" t="s">
        <v>169</v>
      </c>
      <c r="CR2483" t="s">
        <v>179</v>
      </c>
      <c r="CS2483">
        <v>0</v>
      </c>
    </row>
    <row r="2484" spans="1:97" x14ac:dyDescent="0.2">
      <c r="A2484">
        <v>2022</v>
      </c>
      <c r="B2484">
        <v>4</v>
      </c>
      <c r="C2484" s="262">
        <v>44672</v>
      </c>
      <c r="D2484">
        <v>124</v>
      </c>
      <c r="E2484">
        <v>689</v>
      </c>
      <c r="F2484">
        <v>5</v>
      </c>
      <c r="G2484" t="s">
        <v>276</v>
      </c>
      <c r="H2484" t="s">
        <v>277</v>
      </c>
      <c r="I2484" t="s">
        <v>160</v>
      </c>
      <c r="J2484">
        <v>2</v>
      </c>
      <c r="K2484">
        <v>2</v>
      </c>
      <c r="L2484">
        <v>75</v>
      </c>
      <c r="M2484">
        <v>67.5</v>
      </c>
      <c r="N2484">
        <v>82.5</v>
      </c>
      <c r="O2484">
        <v>112</v>
      </c>
      <c r="P2484">
        <v>108</v>
      </c>
      <c r="Q2484">
        <v>119</v>
      </c>
      <c r="T2484">
        <v>94</v>
      </c>
      <c r="U2484">
        <v>82</v>
      </c>
      <c r="V2484">
        <v>93</v>
      </c>
      <c r="Y2484">
        <v>113</v>
      </c>
      <c r="AC2484">
        <v>95</v>
      </c>
      <c r="AD2484">
        <v>100</v>
      </c>
      <c r="AE2484">
        <v>110</v>
      </c>
      <c r="AH2484">
        <v>85</v>
      </c>
      <c r="AI2484">
        <v>90</v>
      </c>
      <c r="AJ2484">
        <v>93</v>
      </c>
      <c r="AM2484">
        <v>107.3333333333333</v>
      </c>
      <c r="AN2484">
        <v>89.5</v>
      </c>
      <c r="AP2484">
        <v>59</v>
      </c>
      <c r="AQ2484">
        <v>122</v>
      </c>
      <c r="AR2484">
        <v>15.929203539823011</v>
      </c>
      <c r="AS2484">
        <v>15.929203539823011</v>
      </c>
      <c r="AW2484">
        <v>2</v>
      </c>
      <c r="AX2484">
        <v>1</v>
      </c>
      <c r="AY2484">
        <v>1</v>
      </c>
      <c r="BG2484">
        <v>0</v>
      </c>
      <c r="BH2484"/>
      <c r="BK2484">
        <v>378</v>
      </c>
      <c r="BL2484">
        <v>3</v>
      </c>
      <c r="BM2484">
        <v>10</v>
      </c>
      <c r="BV2484">
        <v>0</v>
      </c>
      <c r="BW2484">
        <v>378</v>
      </c>
      <c r="BX2484">
        <v>2</v>
      </c>
      <c r="BY2484">
        <v>5</v>
      </c>
      <c r="CG2484">
        <v>0</v>
      </c>
      <c r="CH2484">
        <v>0</v>
      </c>
      <c r="CI2484"/>
      <c r="CJ2484">
        <v>1.4999999999999999E-2</v>
      </c>
      <c r="CQ2484" t="s">
        <v>169</v>
      </c>
      <c r="CR2484" t="s">
        <v>179</v>
      </c>
      <c r="CS2484">
        <v>0</v>
      </c>
    </row>
    <row r="2485" spans="1:97" x14ac:dyDescent="0.2">
      <c r="A2485">
        <v>2022</v>
      </c>
      <c r="B2485">
        <v>4</v>
      </c>
      <c r="C2485" s="262">
        <v>44672</v>
      </c>
      <c r="D2485">
        <v>376</v>
      </c>
      <c r="E2485">
        <v>438</v>
      </c>
      <c r="F2485">
        <v>5</v>
      </c>
      <c r="G2485" t="s">
        <v>197</v>
      </c>
      <c r="H2485" t="s">
        <v>198</v>
      </c>
      <c r="I2485" t="s">
        <v>160</v>
      </c>
      <c r="J2485">
        <v>3</v>
      </c>
      <c r="K2485">
        <v>2</v>
      </c>
      <c r="L2485">
        <v>335</v>
      </c>
      <c r="M2485">
        <v>315.23500000000001</v>
      </c>
      <c r="N2485">
        <v>358.78500000000003</v>
      </c>
      <c r="O2485">
        <v>417</v>
      </c>
      <c r="P2485">
        <v>418</v>
      </c>
      <c r="Q2485">
        <v>402</v>
      </c>
      <c r="T2485">
        <v>361</v>
      </c>
      <c r="U2485">
        <v>369</v>
      </c>
      <c r="V2485">
        <v>351</v>
      </c>
      <c r="AC2485">
        <v>519</v>
      </c>
      <c r="AD2485">
        <v>490</v>
      </c>
      <c r="AE2485">
        <v>421</v>
      </c>
      <c r="AH2485">
        <v>343</v>
      </c>
      <c r="AI2485">
        <v>337</v>
      </c>
      <c r="AJ2485">
        <v>340</v>
      </c>
      <c r="AM2485">
        <v>444.5</v>
      </c>
      <c r="AN2485">
        <v>350.16666666666669</v>
      </c>
      <c r="AP2485">
        <v>75</v>
      </c>
      <c r="AQ2485">
        <v>144</v>
      </c>
      <c r="AR2485"/>
      <c r="AS2485"/>
      <c r="BG2485">
        <v>0</v>
      </c>
      <c r="BH2485"/>
      <c r="BV2485">
        <v>0</v>
      </c>
      <c r="BW2485"/>
      <c r="CG2485">
        <v>0</v>
      </c>
      <c r="CH2485">
        <v>0</v>
      </c>
      <c r="CI2485"/>
      <c r="CJ2485">
        <v>1.4999999999999999E-2</v>
      </c>
      <c r="CQ2485" t="s">
        <v>174</v>
      </c>
      <c r="CR2485" t="s">
        <v>175</v>
      </c>
      <c r="CS2485">
        <v>0</v>
      </c>
    </row>
    <row r="2486" spans="1:97" x14ac:dyDescent="0.2">
      <c r="A2486">
        <v>2022</v>
      </c>
      <c r="B2486">
        <v>4</v>
      </c>
      <c r="C2486" s="262">
        <v>44672</v>
      </c>
      <c r="D2486">
        <v>29</v>
      </c>
      <c r="E2486">
        <v>81</v>
      </c>
      <c r="F2486">
        <v>6</v>
      </c>
      <c r="G2486" t="s">
        <v>418</v>
      </c>
      <c r="H2486" t="s">
        <v>419</v>
      </c>
      <c r="I2486" t="s">
        <v>160</v>
      </c>
      <c r="J2486">
        <v>2</v>
      </c>
      <c r="K2486">
        <v>3</v>
      </c>
      <c r="L2486">
        <v>388</v>
      </c>
      <c r="M2486">
        <v>360.84</v>
      </c>
      <c r="N2486">
        <v>415.16</v>
      </c>
      <c r="O2486">
        <v>412</v>
      </c>
      <c r="P2486">
        <v>394</v>
      </c>
      <c r="Q2486">
        <v>436</v>
      </c>
      <c r="T2486">
        <v>366</v>
      </c>
      <c r="U2486">
        <v>358</v>
      </c>
      <c r="V2486">
        <v>375</v>
      </c>
      <c r="AC2486">
        <v>430</v>
      </c>
      <c r="AD2486">
        <v>465</v>
      </c>
      <c r="AE2486">
        <v>483</v>
      </c>
      <c r="AH2486">
        <v>349</v>
      </c>
      <c r="AI2486">
        <v>373</v>
      </c>
      <c r="AJ2486">
        <v>390</v>
      </c>
      <c r="AM2486">
        <v>436.66666666666669</v>
      </c>
      <c r="AN2486">
        <v>368.5</v>
      </c>
      <c r="AP2486">
        <v>60</v>
      </c>
      <c r="AQ2486">
        <v>120</v>
      </c>
      <c r="AR2486"/>
      <c r="AS2486"/>
      <c r="AV2486">
        <v>520</v>
      </c>
      <c r="AW2486">
        <v>4</v>
      </c>
      <c r="AX2486">
        <v>2</v>
      </c>
      <c r="AY2486">
        <v>2</v>
      </c>
      <c r="BG2486">
        <v>0</v>
      </c>
      <c r="BH2486">
        <v>520</v>
      </c>
      <c r="BK2486">
        <v>480</v>
      </c>
      <c r="BL2486">
        <v>4</v>
      </c>
      <c r="BM2486">
        <v>2</v>
      </c>
      <c r="BN2486">
        <v>7</v>
      </c>
      <c r="BV2486">
        <v>0</v>
      </c>
      <c r="BW2486">
        <v>480</v>
      </c>
      <c r="BX2486">
        <v>2</v>
      </c>
      <c r="BY2486">
        <v>1</v>
      </c>
      <c r="BZ2486">
        <v>3</v>
      </c>
      <c r="CG2486">
        <v>0</v>
      </c>
      <c r="CH2486">
        <v>0</v>
      </c>
      <c r="CI2486">
        <v>1000</v>
      </c>
      <c r="CJ2486">
        <v>1.4999999999999999E-2</v>
      </c>
      <c r="CQ2486" t="s">
        <v>169</v>
      </c>
      <c r="CR2486" t="s">
        <v>238</v>
      </c>
      <c r="CS2486">
        <v>0</v>
      </c>
    </row>
    <row r="2487" spans="1:97" x14ac:dyDescent="0.2">
      <c r="A2487">
        <v>2022</v>
      </c>
      <c r="B2487">
        <v>4</v>
      </c>
      <c r="C2487" s="262">
        <v>44672</v>
      </c>
      <c r="D2487">
        <v>29</v>
      </c>
      <c r="E2487">
        <v>83</v>
      </c>
      <c r="F2487">
        <v>6</v>
      </c>
      <c r="G2487" t="s">
        <v>416</v>
      </c>
      <c r="H2487" t="s">
        <v>417</v>
      </c>
      <c r="I2487" t="s">
        <v>160</v>
      </c>
      <c r="J2487">
        <v>2</v>
      </c>
      <c r="K2487">
        <v>3</v>
      </c>
      <c r="L2487">
        <v>22</v>
      </c>
      <c r="M2487">
        <v>20.46</v>
      </c>
      <c r="N2487">
        <v>23.54</v>
      </c>
      <c r="Y2487">
        <v>106</v>
      </c>
      <c r="AL2487">
        <v>111</v>
      </c>
      <c r="AM2487"/>
      <c r="AN2487"/>
      <c r="AP2487">
        <v>60</v>
      </c>
      <c r="AQ2487">
        <v>120</v>
      </c>
      <c r="AR2487">
        <v>16.666666666666671</v>
      </c>
      <c r="AS2487">
        <v>16.666666666666671</v>
      </c>
      <c r="BG2487">
        <v>0</v>
      </c>
      <c r="BH2487"/>
      <c r="BV2487">
        <v>0</v>
      </c>
      <c r="BW2487"/>
      <c r="CG2487">
        <v>0</v>
      </c>
      <c r="CH2487">
        <v>0</v>
      </c>
      <c r="CI2487"/>
      <c r="CJ2487">
        <v>1.4999999999999999E-2</v>
      </c>
      <c r="CQ2487" t="s">
        <v>169</v>
      </c>
      <c r="CR2487" t="s">
        <v>238</v>
      </c>
      <c r="CS2487">
        <v>0</v>
      </c>
    </row>
    <row r="2488" spans="1:97" x14ac:dyDescent="0.2">
      <c r="A2488">
        <v>2022</v>
      </c>
      <c r="B2488">
        <v>4</v>
      </c>
      <c r="C2488" s="262">
        <v>44672</v>
      </c>
      <c r="D2488">
        <v>380</v>
      </c>
      <c r="E2488">
        <v>443</v>
      </c>
      <c r="F2488">
        <v>6</v>
      </c>
      <c r="G2488" t="s">
        <v>450</v>
      </c>
      <c r="H2488" t="s">
        <v>451</v>
      </c>
      <c r="I2488" t="s">
        <v>160</v>
      </c>
      <c r="J2488">
        <v>4</v>
      </c>
      <c r="K2488">
        <v>2</v>
      </c>
      <c r="L2488">
        <v>184</v>
      </c>
      <c r="M2488">
        <v>177.00800000000001</v>
      </c>
      <c r="N2488">
        <v>195.04</v>
      </c>
      <c r="O2488">
        <v>256</v>
      </c>
      <c r="P2488">
        <v>248</v>
      </c>
      <c r="Q2488">
        <v>278</v>
      </c>
      <c r="T2488">
        <v>185</v>
      </c>
      <c r="U2488">
        <v>181</v>
      </c>
      <c r="V2488">
        <v>183</v>
      </c>
      <c r="AC2488">
        <v>240</v>
      </c>
      <c r="AD2488">
        <v>270</v>
      </c>
      <c r="AE2488">
        <v>263</v>
      </c>
      <c r="AH2488">
        <v>173</v>
      </c>
      <c r="AI2488">
        <v>185</v>
      </c>
      <c r="AJ2488">
        <v>168</v>
      </c>
      <c r="AM2488">
        <v>259.16666666666669</v>
      </c>
      <c r="AN2488">
        <v>179.16666666666671</v>
      </c>
      <c r="AP2488">
        <v>90</v>
      </c>
      <c r="AQ2488">
        <v>160</v>
      </c>
      <c r="AR2488"/>
      <c r="AS2488"/>
      <c r="AW2488">
        <v>4</v>
      </c>
      <c r="AX2488">
        <v>6</v>
      </c>
      <c r="AY2488">
        <v>8</v>
      </c>
      <c r="BG2488">
        <v>0</v>
      </c>
      <c r="BH2488"/>
      <c r="BK2488">
        <v>360</v>
      </c>
      <c r="BL2488">
        <v>6</v>
      </c>
      <c r="BM2488">
        <v>8</v>
      </c>
      <c r="BV2488">
        <v>0</v>
      </c>
      <c r="BW2488">
        <v>360</v>
      </c>
      <c r="BX2488">
        <v>5</v>
      </c>
      <c r="BY2488">
        <v>7</v>
      </c>
      <c r="CG2488">
        <v>0</v>
      </c>
      <c r="CH2488">
        <v>0</v>
      </c>
      <c r="CI2488"/>
      <c r="CJ2488">
        <v>1.4999999999999999E-2</v>
      </c>
      <c r="CQ2488" t="s">
        <v>380</v>
      </c>
      <c r="CR2488" t="s">
        <v>381</v>
      </c>
      <c r="CS2488">
        <v>0</v>
      </c>
    </row>
    <row r="2489" spans="1:97" x14ac:dyDescent="0.2">
      <c r="A2489">
        <v>2022</v>
      </c>
      <c r="B2489">
        <v>4</v>
      </c>
      <c r="C2489" s="262">
        <v>44672</v>
      </c>
      <c r="D2489">
        <v>380</v>
      </c>
      <c r="E2489">
        <v>444</v>
      </c>
      <c r="F2489">
        <v>6</v>
      </c>
      <c r="G2489" t="s">
        <v>452</v>
      </c>
      <c r="H2489" t="s">
        <v>453</v>
      </c>
      <c r="I2489" t="s">
        <v>160</v>
      </c>
      <c r="J2489">
        <v>4</v>
      </c>
      <c r="K2489">
        <v>2</v>
      </c>
      <c r="L2489">
        <v>166</v>
      </c>
      <c r="M2489">
        <v>159.02799999999999</v>
      </c>
      <c r="N2489">
        <v>175.96</v>
      </c>
      <c r="O2489">
        <v>215</v>
      </c>
      <c r="P2489">
        <v>214</v>
      </c>
      <c r="Q2489">
        <v>243</v>
      </c>
      <c r="T2489">
        <v>172</v>
      </c>
      <c r="U2489">
        <v>170</v>
      </c>
      <c r="V2489">
        <v>168</v>
      </c>
      <c r="AC2489">
        <v>205</v>
      </c>
      <c r="AD2489">
        <v>218</v>
      </c>
      <c r="AE2489">
        <v>204</v>
      </c>
      <c r="AH2489">
        <v>149</v>
      </c>
      <c r="AI2489">
        <v>160</v>
      </c>
      <c r="AJ2489">
        <v>153</v>
      </c>
      <c r="AM2489">
        <v>216.5</v>
      </c>
      <c r="AN2489">
        <v>162</v>
      </c>
      <c r="AP2489">
        <v>90</v>
      </c>
      <c r="AQ2489">
        <v>160</v>
      </c>
      <c r="AR2489"/>
      <c r="AS2489"/>
      <c r="BG2489">
        <v>0</v>
      </c>
      <c r="BH2489"/>
      <c r="BV2489">
        <v>0</v>
      </c>
      <c r="BW2489"/>
      <c r="CG2489">
        <v>0</v>
      </c>
      <c r="CH2489">
        <v>0</v>
      </c>
      <c r="CI2489"/>
      <c r="CJ2489">
        <v>1.4999999999999999E-2</v>
      </c>
      <c r="CQ2489" t="s">
        <v>380</v>
      </c>
      <c r="CR2489" t="s">
        <v>381</v>
      </c>
      <c r="CS2489">
        <v>0</v>
      </c>
    </row>
    <row r="2490" spans="1:97" x14ac:dyDescent="0.2">
      <c r="A2490">
        <v>2022</v>
      </c>
      <c r="B2490">
        <v>4</v>
      </c>
      <c r="C2490" s="262">
        <v>44672</v>
      </c>
      <c r="D2490">
        <v>388</v>
      </c>
      <c r="E2490">
        <v>564</v>
      </c>
      <c r="F2490">
        <v>6</v>
      </c>
      <c r="G2490" t="s">
        <v>410</v>
      </c>
      <c r="H2490" t="s">
        <v>411</v>
      </c>
      <c r="I2490" t="s">
        <v>160</v>
      </c>
      <c r="J2490">
        <v>3</v>
      </c>
      <c r="K2490">
        <v>4</v>
      </c>
      <c r="L2490">
        <v>119</v>
      </c>
      <c r="M2490">
        <v>109.48</v>
      </c>
      <c r="N2490">
        <v>128.52000000000001</v>
      </c>
      <c r="O2490">
        <v>132</v>
      </c>
      <c r="P2490">
        <v>134</v>
      </c>
      <c r="Q2490">
        <v>126</v>
      </c>
      <c r="T2490">
        <v>109</v>
      </c>
      <c r="U2490">
        <v>112</v>
      </c>
      <c r="V2490">
        <v>103</v>
      </c>
      <c r="AC2490">
        <v>133</v>
      </c>
      <c r="AD2490">
        <v>128</v>
      </c>
      <c r="AE2490">
        <v>130</v>
      </c>
      <c r="AH2490">
        <v>105</v>
      </c>
      <c r="AI2490">
        <v>100</v>
      </c>
      <c r="AJ2490">
        <v>105</v>
      </c>
      <c r="AM2490">
        <v>130.5</v>
      </c>
      <c r="AN2490">
        <v>105.6666666666667</v>
      </c>
      <c r="AP2490">
        <v>83</v>
      </c>
      <c r="AQ2490">
        <v>130</v>
      </c>
      <c r="AR2490"/>
      <c r="AS2490"/>
      <c r="AV2490">
        <v>700</v>
      </c>
      <c r="AW2490">
        <v>2</v>
      </c>
      <c r="AX2490">
        <v>6</v>
      </c>
      <c r="AY2490">
        <v>8</v>
      </c>
      <c r="BG2490">
        <v>0</v>
      </c>
      <c r="BH2490">
        <v>700</v>
      </c>
      <c r="BK2490">
        <v>600</v>
      </c>
      <c r="BL2490">
        <v>10</v>
      </c>
      <c r="BM2490">
        <v>10</v>
      </c>
      <c r="BN2490">
        <v>6</v>
      </c>
      <c r="BV2490">
        <v>0</v>
      </c>
      <c r="BW2490">
        <v>600</v>
      </c>
      <c r="BX2490">
        <v>3</v>
      </c>
      <c r="BY2490">
        <v>4</v>
      </c>
      <c r="BZ2490">
        <v>3</v>
      </c>
      <c r="CG2490">
        <v>0</v>
      </c>
      <c r="CH2490">
        <v>0</v>
      </c>
      <c r="CI2490">
        <v>1300</v>
      </c>
      <c r="CJ2490">
        <v>1.4999999999999999E-2</v>
      </c>
      <c r="CQ2490" t="s">
        <v>380</v>
      </c>
      <c r="CR2490" t="s">
        <v>381</v>
      </c>
      <c r="CS2490">
        <v>0</v>
      </c>
    </row>
    <row r="2491" spans="1:97" x14ac:dyDescent="0.2">
      <c r="A2491">
        <v>2022</v>
      </c>
      <c r="B2491">
        <v>4</v>
      </c>
      <c r="C2491" s="262">
        <v>44672</v>
      </c>
      <c r="D2491">
        <v>388</v>
      </c>
      <c r="E2491">
        <v>565</v>
      </c>
      <c r="F2491">
        <v>6</v>
      </c>
      <c r="G2491" t="s">
        <v>412</v>
      </c>
      <c r="H2491" t="s">
        <v>413</v>
      </c>
      <c r="I2491" t="s">
        <v>160</v>
      </c>
      <c r="J2491">
        <v>3</v>
      </c>
      <c r="K2491">
        <v>4</v>
      </c>
      <c r="L2491">
        <v>91</v>
      </c>
      <c r="M2491">
        <v>83.72</v>
      </c>
      <c r="N2491">
        <v>98.28</v>
      </c>
      <c r="O2491">
        <v>94</v>
      </c>
      <c r="P2491">
        <v>92</v>
      </c>
      <c r="Q2491">
        <v>96</v>
      </c>
      <c r="T2491">
        <v>83</v>
      </c>
      <c r="U2491">
        <v>85</v>
      </c>
      <c r="V2491">
        <v>79</v>
      </c>
      <c r="AC2491">
        <v>107</v>
      </c>
      <c r="AD2491">
        <v>101</v>
      </c>
      <c r="AE2491">
        <v>109</v>
      </c>
      <c r="AH2491">
        <v>69</v>
      </c>
      <c r="AI2491">
        <v>65</v>
      </c>
      <c r="AJ2491">
        <v>71</v>
      </c>
      <c r="AM2491">
        <v>99.833333333333329</v>
      </c>
      <c r="AN2491">
        <v>75.333333333333329</v>
      </c>
      <c r="AP2491">
        <v>83</v>
      </c>
      <c r="AQ2491">
        <v>130</v>
      </c>
      <c r="AR2491"/>
      <c r="AS2491"/>
      <c r="BG2491">
        <v>0</v>
      </c>
      <c r="BH2491"/>
      <c r="BV2491">
        <v>0</v>
      </c>
      <c r="BW2491"/>
      <c r="CG2491">
        <v>0</v>
      </c>
      <c r="CH2491">
        <v>0</v>
      </c>
      <c r="CI2491"/>
      <c r="CJ2491">
        <v>1.4999999999999999E-2</v>
      </c>
      <c r="CQ2491" t="s">
        <v>380</v>
      </c>
      <c r="CR2491" t="s">
        <v>381</v>
      </c>
      <c r="CS2491">
        <v>0</v>
      </c>
    </row>
    <row r="2492" spans="1:97" x14ac:dyDescent="0.2">
      <c r="A2492">
        <v>2022</v>
      </c>
      <c r="B2492">
        <v>4</v>
      </c>
      <c r="C2492" s="262">
        <v>44672</v>
      </c>
      <c r="D2492">
        <v>388</v>
      </c>
      <c r="E2492">
        <v>566</v>
      </c>
      <c r="F2492">
        <v>6</v>
      </c>
      <c r="G2492" t="s">
        <v>414</v>
      </c>
      <c r="H2492" t="s">
        <v>415</v>
      </c>
      <c r="I2492" t="s">
        <v>160</v>
      </c>
      <c r="J2492">
        <v>3</v>
      </c>
      <c r="K2492">
        <v>4</v>
      </c>
      <c r="L2492">
        <v>34</v>
      </c>
      <c r="M2492">
        <v>31.28</v>
      </c>
      <c r="N2492">
        <v>36.72</v>
      </c>
      <c r="O2492">
        <v>54</v>
      </c>
      <c r="P2492">
        <v>58</v>
      </c>
      <c r="Q2492">
        <v>59</v>
      </c>
      <c r="T2492">
        <v>38</v>
      </c>
      <c r="U2492">
        <v>36</v>
      </c>
      <c r="V2492">
        <v>30</v>
      </c>
      <c r="AC2492">
        <v>49</v>
      </c>
      <c r="AD2492">
        <v>48</v>
      </c>
      <c r="AE2492">
        <v>48</v>
      </c>
      <c r="AH2492">
        <v>35</v>
      </c>
      <c r="AI2492">
        <v>35</v>
      </c>
      <c r="AJ2492">
        <v>36</v>
      </c>
      <c r="AM2492">
        <v>52.666666666666657</v>
      </c>
      <c r="AN2492">
        <v>35</v>
      </c>
      <c r="AP2492">
        <v>83</v>
      </c>
      <c r="AQ2492">
        <v>130</v>
      </c>
      <c r="AR2492"/>
      <c r="AS2492"/>
      <c r="BG2492">
        <v>0</v>
      </c>
      <c r="BH2492"/>
      <c r="BV2492">
        <v>0</v>
      </c>
      <c r="BW2492"/>
      <c r="CG2492">
        <v>0</v>
      </c>
      <c r="CH2492">
        <v>0</v>
      </c>
      <c r="CI2492"/>
      <c r="CJ2492">
        <v>1.4999999999999999E-2</v>
      </c>
      <c r="CQ2492" t="s">
        <v>380</v>
      </c>
      <c r="CR2492" t="s">
        <v>381</v>
      </c>
      <c r="CS2492">
        <v>0</v>
      </c>
    </row>
    <row r="2493" spans="1:97" x14ac:dyDescent="0.2">
      <c r="A2493">
        <v>2022</v>
      </c>
      <c r="B2493">
        <v>4</v>
      </c>
      <c r="C2493" s="262">
        <v>44672</v>
      </c>
      <c r="D2493">
        <v>388</v>
      </c>
      <c r="E2493">
        <v>566</v>
      </c>
      <c r="F2493">
        <v>7</v>
      </c>
      <c r="G2493" t="s">
        <v>414</v>
      </c>
      <c r="H2493" t="s">
        <v>415</v>
      </c>
      <c r="I2493" t="s">
        <v>160</v>
      </c>
      <c r="J2493">
        <v>3</v>
      </c>
      <c r="K2493">
        <v>4</v>
      </c>
      <c r="L2493">
        <v>34</v>
      </c>
      <c r="M2493">
        <v>31.28</v>
      </c>
      <c r="N2493">
        <v>36.72</v>
      </c>
      <c r="Y2493">
        <v>126</v>
      </c>
      <c r="AL2493">
        <v>135</v>
      </c>
      <c r="AM2493"/>
      <c r="AN2493"/>
      <c r="AP2493">
        <v>83</v>
      </c>
      <c r="AQ2493">
        <v>130</v>
      </c>
      <c r="AR2493">
        <v>9.2307692307692299</v>
      </c>
      <c r="AS2493">
        <v>9.2307692307692299</v>
      </c>
      <c r="BG2493">
        <v>0</v>
      </c>
      <c r="BH2493"/>
      <c r="BV2493">
        <v>0</v>
      </c>
      <c r="BW2493"/>
      <c r="CG2493">
        <v>0</v>
      </c>
      <c r="CH2493">
        <v>0</v>
      </c>
      <c r="CI2493"/>
      <c r="CJ2493">
        <v>1.4999999999999999E-2</v>
      </c>
      <c r="CQ2493" t="s">
        <v>380</v>
      </c>
      <c r="CR2493" t="s">
        <v>381</v>
      </c>
      <c r="CS2493">
        <v>0</v>
      </c>
    </row>
    <row r="2494" spans="1:97" x14ac:dyDescent="0.2">
      <c r="A2494">
        <v>2022</v>
      </c>
      <c r="B2494">
        <v>4</v>
      </c>
      <c r="C2494" s="262">
        <v>44672</v>
      </c>
      <c r="D2494">
        <v>125</v>
      </c>
      <c r="E2494">
        <v>690</v>
      </c>
      <c r="F2494">
        <v>8</v>
      </c>
      <c r="G2494" t="s">
        <v>231</v>
      </c>
      <c r="H2494" t="s">
        <v>232</v>
      </c>
      <c r="I2494" t="s">
        <v>160</v>
      </c>
      <c r="J2494">
        <v>4</v>
      </c>
      <c r="K2494">
        <v>4</v>
      </c>
      <c r="L2494">
        <v>170</v>
      </c>
      <c r="M2494">
        <v>153</v>
      </c>
      <c r="N2494">
        <v>187</v>
      </c>
      <c r="O2494">
        <v>175</v>
      </c>
      <c r="T2494">
        <v>142</v>
      </c>
      <c r="AM2494">
        <v>175</v>
      </c>
      <c r="AN2494">
        <v>142</v>
      </c>
      <c r="AP2494">
        <v>120</v>
      </c>
      <c r="AQ2494">
        <v>120</v>
      </c>
      <c r="AR2494"/>
      <c r="AS2494"/>
      <c r="AV2494">
        <v>768</v>
      </c>
      <c r="AW2494">
        <v>4</v>
      </c>
      <c r="AX2494">
        <v>6</v>
      </c>
      <c r="AY2494">
        <v>4</v>
      </c>
      <c r="BG2494">
        <v>0</v>
      </c>
      <c r="BH2494">
        <v>768</v>
      </c>
      <c r="BK2494">
        <v>168</v>
      </c>
      <c r="BV2494">
        <v>0</v>
      </c>
      <c r="BW2494">
        <v>168</v>
      </c>
      <c r="CG2494">
        <v>0</v>
      </c>
      <c r="CH2494">
        <v>0</v>
      </c>
      <c r="CI2494">
        <v>936</v>
      </c>
      <c r="CJ2494">
        <v>1.4999999999999999E-2</v>
      </c>
      <c r="CQ2494" t="s">
        <v>229</v>
      </c>
      <c r="CR2494" t="s">
        <v>230</v>
      </c>
      <c r="CS2494">
        <v>0</v>
      </c>
    </row>
    <row r="2495" spans="1:97" x14ac:dyDescent="0.2">
      <c r="A2495">
        <v>2022</v>
      </c>
      <c r="B2495">
        <v>4</v>
      </c>
      <c r="C2495" s="262">
        <v>44672</v>
      </c>
      <c r="D2495">
        <v>125</v>
      </c>
      <c r="E2495">
        <v>691</v>
      </c>
      <c r="F2495">
        <v>8</v>
      </c>
      <c r="G2495" t="s">
        <v>227</v>
      </c>
      <c r="H2495" t="s">
        <v>228</v>
      </c>
      <c r="I2495" t="s">
        <v>160</v>
      </c>
      <c r="J2495">
        <v>4</v>
      </c>
      <c r="K2495">
        <v>4</v>
      </c>
      <c r="L2495">
        <v>194</v>
      </c>
      <c r="M2495">
        <v>174.6</v>
      </c>
      <c r="N2495">
        <v>213.4</v>
      </c>
      <c r="O2495">
        <v>206</v>
      </c>
      <c r="T2495">
        <v>163</v>
      </c>
      <c r="AM2495">
        <v>206</v>
      </c>
      <c r="AN2495">
        <v>163</v>
      </c>
      <c r="AP2495">
        <v>120</v>
      </c>
      <c r="AQ2495">
        <v>120</v>
      </c>
      <c r="AR2495"/>
      <c r="AS2495"/>
      <c r="AV2495">
        <v>768</v>
      </c>
      <c r="AW2495">
        <v>4</v>
      </c>
      <c r="AX2495">
        <v>2</v>
      </c>
      <c r="AY2495">
        <v>8</v>
      </c>
      <c r="BG2495">
        <v>0</v>
      </c>
      <c r="BH2495">
        <v>768</v>
      </c>
      <c r="BK2495">
        <v>138</v>
      </c>
      <c r="BV2495">
        <v>0</v>
      </c>
      <c r="BW2495">
        <v>138</v>
      </c>
      <c r="CG2495">
        <v>0</v>
      </c>
      <c r="CH2495">
        <v>0</v>
      </c>
      <c r="CI2495">
        <v>906</v>
      </c>
      <c r="CJ2495">
        <v>1.4999999999999999E-2</v>
      </c>
      <c r="CQ2495" t="s">
        <v>229</v>
      </c>
      <c r="CR2495" t="s">
        <v>230</v>
      </c>
      <c r="CS2495">
        <v>0</v>
      </c>
    </row>
    <row r="2496" spans="1:97" x14ac:dyDescent="0.2">
      <c r="A2496">
        <v>2022</v>
      </c>
      <c r="B2496">
        <v>4</v>
      </c>
      <c r="C2496" s="262">
        <v>44672</v>
      </c>
      <c r="D2496">
        <v>380</v>
      </c>
      <c r="E2496">
        <v>444</v>
      </c>
      <c r="F2496">
        <v>8</v>
      </c>
      <c r="G2496" t="s">
        <v>452</v>
      </c>
      <c r="H2496" t="s">
        <v>453</v>
      </c>
      <c r="I2496" t="s">
        <v>160</v>
      </c>
      <c r="J2496">
        <v>4</v>
      </c>
      <c r="K2496">
        <v>2</v>
      </c>
      <c r="L2496">
        <v>166</v>
      </c>
      <c r="M2496">
        <v>159.02799999999999</v>
      </c>
      <c r="N2496">
        <v>175.96</v>
      </c>
      <c r="Y2496">
        <v>149</v>
      </c>
      <c r="AL2496">
        <v>151</v>
      </c>
      <c r="AM2496"/>
      <c r="AN2496"/>
      <c r="AP2496">
        <v>90</v>
      </c>
      <c r="AQ2496">
        <v>160</v>
      </c>
      <c r="AR2496">
        <v>6</v>
      </c>
      <c r="AS2496">
        <v>6</v>
      </c>
      <c r="BG2496">
        <v>0</v>
      </c>
      <c r="BH2496"/>
      <c r="BV2496">
        <v>0</v>
      </c>
      <c r="BW2496"/>
      <c r="CG2496">
        <v>0</v>
      </c>
      <c r="CH2496">
        <v>0</v>
      </c>
      <c r="CI2496"/>
      <c r="CJ2496">
        <v>1.4999999999999999E-2</v>
      </c>
      <c r="CQ2496" t="s">
        <v>380</v>
      </c>
      <c r="CR2496" t="s">
        <v>381</v>
      </c>
      <c r="CS2496">
        <v>0</v>
      </c>
    </row>
    <row r="2497" spans="1:97" x14ac:dyDescent="0.2">
      <c r="A2497">
        <v>2022</v>
      </c>
      <c r="B2497">
        <v>4</v>
      </c>
      <c r="C2497" s="262">
        <v>44672</v>
      </c>
      <c r="D2497">
        <v>123</v>
      </c>
      <c r="E2497">
        <v>645</v>
      </c>
      <c r="F2497">
        <v>30</v>
      </c>
      <c r="G2497" t="s">
        <v>484</v>
      </c>
      <c r="H2497" t="s">
        <v>485</v>
      </c>
      <c r="I2497" t="s">
        <v>486</v>
      </c>
      <c r="J2497">
        <v>4</v>
      </c>
      <c r="K2497">
        <v>1</v>
      </c>
      <c r="L2497">
        <v>133</v>
      </c>
      <c r="M2497">
        <v>123.69</v>
      </c>
      <c r="N2497">
        <v>142.31</v>
      </c>
      <c r="O2497">
        <v>137</v>
      </c>
      <c r="P2497">
        <v>139</v>
      </c>
      <c r="Q2497">
        <v>139</v>
      </c>
      <c r="T2497">
        <v>125</v>
      </c>
      <c r="U2497">
        <v>128</v>
      </c>
      <c r="V2497">
        <v>123</v>
      </c>
      <c r="Y2497">
        <v>180</v>
      </c>
      <c r="AM2497">
        <v>138.33333333333329</v>
      </c>
      <c r="AN2497">
        <v>125.3333333333333</v>
      </c>
      <c r="AP2497">
        <v>80</v>
      </c>
      <c r="AQ2497">
        <v>180</v>
      </c>
      <c r="AR2497">
        <v>5</v>
      </c>
      <c r="AS2497">
        <v>5</v>
      </c>
      <c r="AV2497">
        <v>540</v>
      </c>
      <c r="AW2497">
        <v>2</v>
      </c>
      <c r="AX2497">
        <v>2</v>
      </c>
      <c r="AY2497">
        <v>1</v>
      </c>
      <c r="BG2497">
        <v>0</v>
      </c>
      <c r="BH2497">
        <v>540</v>
      </c>
      <c r="BK2497">
        <v>80</v>
      </c>
      <c r="BV2497">
        <v>0</v>
      </c>
      <c r="BW2497">
        <v>80</v>
      </c>
      <c r="CG2497">
        <v>0</v>
      </c>
      <c r="CH2497">
        <v>0</v>
      </c>
      <c r="CI2497">
        <v>620</v>
      </c>
      <c r="CJ2497">
        <v>0.02</v>
      </c>
      <c r="CQ2497" t="s">
        <v>341</v>
      </c>
      <c r="CR2497" t="s">
        <v>341</v>
      </c>
      <c r="CS2497">
        <v>0</v>
      </c>
    </row>
    <row r="2498" spans="1:97" x14ac:dyDescent="0.2">
      <c r="A2498">
        <v>2022</v>
      </c>
      <c r="B2498">
        <v>4</v>
      </c>
      <c r="C2498" s="262">
        <v>44672</v>
      </c>
      <c r="D2498">
        <v>372</v>
      </c>
      <c r="E2498">
        <v>646</v>
      </c>
      <c r="F2498">
        <v>46</v>
      </c>
      <c r="G2498" t="s">
        <v>244</v>
      </c>
      <c r="H2498" t="s">
        <v>245</v>
      </c>
      <c r="I2498" t="s">
        <v>201</v>
      </c>
      <c r="J2498">
        <v>2</v>
      </c>
      <c r="K2498">
        <v>2</v>
      </c>
      <c r="L2498">
        <v>212</v>
      </c>
      <c r="M2498">
        <v>197.16</v>
      </c>
      <c r="N2498">
        <v>226.84</v>
      </c>
      <c r="P2498">
        <v>297</v>
      </c>
      <c r="Q2498">
        <v>300</v>
      </c>
      <c r="U2498">
        <v>210</v>
      </c>
      <c r="V2498">
        <v>214</v>
      </c>
      <c r="AC2498">
        <v>289</v>
      </c>
      <c r="AH2498">
        <v>233</v>
      </c>
      <c r="AM2498">
        <v>295.33333333333331</v>
      </c>
      <c r="AN2498">
        <v>219</v>
      </c>
      <c r="AP2498">
        <v>37</v>
      </c>
      <c r="AQ2498">
        <v>150</v>
      </c>
      <c r="AR2498"/>
      <c r="AS2498"/>
      <c r="AV2498">
        <v>344</v>
      </c>
      <c r="AW2498">
        <v>2</v>
      </c>
      <c r="AX2498">
        <v>3</v>
      </c>
      <c r="AY2498">
        <v>3</v>
      </c>
      <c r="BG2498">
        <v>0</v>
      </c>
      <c r="BH2498">
        <v>344</v>
      </c>
      <c r="BV2498">
        <v>0</v>
      </c>
      <c r="BW2498"/>
      <c r="CG2498">
        <v>0</v>
      </c>
      <c r="CH2498">
        <v>0</v>
      </c>
      <c r="CI2498"/>
      <c r="CJ2498">
        <v>0.02</v>
      </c>
      <c r="CQ2498" t="s">
        <v>169</v>
      </c>
      <c r="CR2498" t="s">
        <v>238</v>
      </c>
      <c r="CS2498">
        <v>0</v>
      </c>
    </row>
    <row r="2499" spans="1:97" x14ac:dyDescent="0.2">
      <c r="A2499">
        <v>2022</v>
      </c>
      <c r="B2499">
        <v>4</v>
      </c>
      <c r="C2499" s="262">
        <v>44672</v>
      </c>
      <c r="D2499">
        <v>372</v>
      </c>
      <c r="E2499">
        <v>647</v>
      </c>
      <c r="F2499">
        <v>46</v>
      </c>
      <c r="G2499" t="s">
        <v>236</v>
      </c>
      <c r="H2499" t="s">
        <v>237</v>
      </c>
      <c r="I2499" t="s">
        <v>201</v>
      </c>
      <c r="J2499">
        <v>2</v>
      </c>
      <c r="K2499">
        <v>2</v>
      </c>
      <c r="L2499">
        <v>212</v>
      </c>
      <c r="M2499">
        <v>197.16</v>
      </c>
      <c r="N2499">
        <v>226.84</v>
      </c>
      <c r="P2499">
        <v>281</v>
      </c>
      <c r="Q2499">
        <v>286</v>
      </c>
      <c r="U2499">
        <v>216</v>
      </c>
      <c r="V2499">
        <v>219</v>
      </c>
      <c r="AC2499">
        <v>285</v>
      </c>
      <c r="AH2499">
        <v>230</v>
      </c>
      <c r="AM2499">
        <v>284</v>
      </c>
      <c r="AN2499">
        <v>221.66666666666671</v>
      </c>
      <c r="AP2499">
        <v>37</v>
      </c>
      <c r="AQ2499">
        <v>150</v>
      </c>
      <c r="AR2499"/>
      <c r="AS2499"/>
      <c r="AV2499">
        <v>344</v>
      </c>
      <c r="AW2499">
        <v>4</v>
      </c>
      <c r="AX2499">
        <v>2</v>
      </c>
      <c r="AY2499">
        <v>2</v>
      </c>
      <c r="BG2499">
        <v>0</v>
      </c>
      <c r="BH2499">
        <v>344</v>
      </c>
      <c r="BV2499">
        <v>0</v>
      </c>
      <c r="BW2499"/>
      <c r="CG2499">
        <v>0</v>
      </c>
      <c r="CH2499">
        <v>0</v>
      </c>
      <c r="CI2499"/>
      <c r="CJ2499">
        <v>0.02</v>
      </c>
      <c r="CQ2499" t="s">
        <v>169</v>
      </c>
      <c r="CR2499" t="s">
        <v>238</v>
      </c>
      <c r="CS2499">
        <v>0</v>
      </c>
    </row>
    <row r="2500" spans="1:97" x14ac:dyDescent="0.2">
      <c r="A2500">
        <v>2022</v>
      </c>
      <c r="B2500">
        <v>4</v>
      </c>
      <c r="C2500" s="262">
        <v>44672</v>
      </c>
      <c r="D2500">
        <v>433</v>
      </c>
      <c r="E2500">
        <v>452</v>
      </c>
      <c r="F2500">
        <v>46</v>
      </c>
      <c r="G2500" t="s">
        <v>474</v>
      </c>
      <c r="H2500" t="s">
        <v>475</v>
      </c>
      <c r="I2500" t="s">
        <v>201</v>
      </c>
      <c r="J2500">
        <v>4</v>
      </c>
      <c r="K2500">
        <v>2</v>
      </c>
      <c r="L2500">
        <v>270</v>
      </c>
      <c r="M2500">
        <v>251.1</v>
      </c>
      <c r="N2500">
        <v>288.89999999999998</v>
      </c>
      <c r="AC2500">
        <v>318</v>
      </c>
      <c r="AD2500">
        <v>374</v>
      </c>
      <c r="AE2500">
        <v>380</v>
      </c>
      <c r="AH2500">
        <v>247</v>
      </c>
      <c r="AI2500">
        <v>255</v>
      </c>
      <c r="AJ2500">
        <v>267</v>
      </c>
      <c r="AM2500">
        <v>357.33333333333331</v>
      </c>
      <c r="AN2500">
        <v>256.33333333333331</v>
      </c>
      <c r="AP2500">
        <v>96</v>
      </c>
      <c r="AQ2500">
        <v>150</v>
      </c>
      <c r="AR2500"/>
      <c r="AS2500"/>
      <c r="BG2500">
        <v>0</v>
      </c>
      <c r="BH2500"/>
      <c r="BV2500">
        <v>0</v>
      </c>
      <c r="BW2500"/>
      <c r="CG2500">
        <v>0</v>
      </c>
      <c r="CH2500">
        <v>0</v>
      </c>
      <c r="CI2500"/>
      <c r="CJ2500">
        <v>0.02</v>
      </c>
      <c r="CQ2500" t="s">
        <v>169</v>
      </c>
      <c r="CR2500" t="s">
        <v>170</v>
      </c>
      <c r="CS2500">
        <v>0</v>
      </c>
    </row>
    <row r="2501" spans="1:97" x14ac:dyDescent="0.2">
      <c r="A2501">
        <v>2022</v>
      </c>
      <c r="B2501">
        <v>4</v>
      </c>
      <c r="C2501" s="262">
        <v>44672</v>
      </c>
      <c r="D2501">
        <v>433</v>
      </c>
      <c r="E2501">
        <v>453</v>
      </c>
      <c r="F2501">
        <v>46</v>
      </c>
      <c r="G2501" t="s">
        <v>472</v>
      </c>
      <c r="H2501" t="s">
        <v>473</v>
      </c>
      <c r="I2501" t="s">
        <v>201</v>
      </c>
      <c r="J2501">
        <v>4</v>
      </c>
      <c r="K2501">
        <v>2</v>
      </c>
      <c r="L2501">
        <v>175</v>
      </c>
      <c r="M2501">
        <v>162.75</v>
      </c>
      <c r="N2501">
        <v>187.25</v>
      </c>
      <c r="AC2501">
        <v>192</v>
      </c>
      <c r="AD2501">
        <v>205</v>
      </c>
      <c r="AE2501">
        <v>211</v>
      </c>
      <c r="AH2501">
        <v>167</v>
      </c>
      <c r="AI2501">
        <v>170</v>
      </c>
      <c r="AJ2501">
        <v>175</v>
      </c>
      <c r="AL2501">
        <v>149</v>
      </c>
      <c r="AM2501">
        <v>202.66666666666671</v>
      </c>
      <c r="AN2501">
        <v>170.66666666666671</v>
      </c>
      <c r="AP2501">
        <v>96</v>
      </c>
      <c r="AQ2501">
        <v>150</v>
      </c>
      <c r="AR2501">
        <v>6.0402684563758386</v>
      </c>
      <c r="AS2501">
        <v>6.0402684563758386</v>
      </c>
      <c r="BG2501">
        <v>0</v>
      </c>
      <c r="BH2501"/>
      <c r="BV2501">
        <v>0</v>
      </c>
      <c r="BW2501"/>
      <c r="CG2501">
        <v>0</v>
      </c>
      <c r="CH2501">
        <v>0</v>
      </c>
      <c r="CI2501"/>
      <c r="CJ2501">
        <v>0.02</v>
      </c>
      <c r="CQ2501" t="s">
        <v>169</v>
      </c>
      <c r="CR2501" t="s">
        <v>170</v>
      </c>
      <c r="CS2501">
        <v>0</v>
      </c>
    </row>
    <row r="2502" spans="1:97" x14ac:dyDescent="0.2">
      <c r="A2502">
        <v>2022</v>
      </c>
      <c r="B2502">
        <v>4</v>
      </c>
      <c r="C2502" s="262">
        <v>44672</v>
      </c>
      <c r="D2502">
        <v>334</v>
      </c>
      <c r="E2502">
        <v>254</v>
      </c>
      <c r="F2502">
        <v>49</v>
      </c>
      <c r="G2502" t="s">
        <v>200</v>
      </c>
      <c r="H2502" t="s">
        <v>168</v>
      </c>
      <c r="I2502" t="s">
        <v>201</v>
      </c>
      <c r="J2502">
        <v>4</v>
      </c>
      <c r="K2502">
        <v>2</v>
      </c>
      <c r="L2502">
        <v>203</v>
      </c>
      <c r="M2502">
        <v>188.79</v>
      </c>
      <c r="N2502">
        <v>217.21</v>
      </c>
      <c r="O2502">
        <v>220</v>
      </c>
      <c r="P2502">
        <v>216</v>
      </c>
      <c r="Q2502">
        <v>314</v>
      </c>
      <c r="T2502">
        <v>194</v>
      </c>
      <c r="U2502">
        <v>198</v>
      </c>
      <c r="V2502">
        <v>197</v>
      </c>
      <c r="Y2502">
        <v>140</v>
      </c>
      <c r="AC2502">
        <v>265</v>
      </c>
      <c r="AE2502">
        <v>273</v>
      </c>
      <c r="AH2502">
        <v>198</v>
      </c>
      <c r="AJ2502">
        <v>200</v>
      </c>
      <c r="AL2502">
        <v>155</v>
      </c>
      <c r="AM2502">
        <v>257.60000000000002</v>
      </c>
      <c r="AN2502">
        <v>197.4</v>
      </c>
      <c r="AP2502">
        <v>94</v>
      </c>
      <c r="AQ2502">
        <v>153</v>
      </c>
      <c r="AR2502">
        <v>6.1224489795918364</v>
      </c>
      <c r="AS2502">
        <v>6.1224489795918364</v>
      </c>
      <c r="AV2502">
        <v>1200</v>
      </c>
      <c r="AW2502">
        <v>6</v>
      </c>
      <c r="AX2502">
        <v>8</v>
      </c>
      <c r="AY2502">
        <v>8</v>
      </c>
      <c r="BG2502">
        <v>0</v>
      </c>
      <c r="BH2502">
        <v>1200</v>
      </c>
      <c r="BV2502">
        <v>0</v>
      </c>
      <c r="BW2502"/>
      <c r="CG2502">
        <v>0</v>
      </c>
      <c r="CH2502">
        <v>0</v>
      </c>
      <c r="CI2502"/>
      <c r="CJ2502">
        <v>0.02</v>
      </c>
      <c r="CQ2502" t="s">
        <v>169</v>
      </c>
      <c r="CR2502" t="s">
        <v>170</v>
      </c>
      <c r="CS2502">
        <v>0</v>
      </c>
    </row>
    <row r="2503" spans="1:97" x14ac:dyDescent="0.2">
      <c r="A2503">
        <v>2022</v>
      </c>
      <c r="B2503">
        <v>4</v>
      </c>
      <c r="C2503" s="262">
        <v>44672</v>
      </c>
      <c r="D2503">
        <v>530</v>
      </c>
      <c r="E2503">
        <v>929</v>
      </c>
      <c r="F2503"/>
      <c r="G2503" t="s">
        <v>460</v>
      </c>
      <c r="H2503" t="s">
        <v>461</v>
      </c>
      <c r="K2503"/>
      <c r="M2503">
        <v>1282.5</v>
      </c>
      <c r="N2503">
        <v>1417.5</v>
      </c>
      <c r="AM2503"/>
      <c r="AN2503"/>
      <c r="AP2503"/>
      <c r="AQ2503"/>
      <c r="AR2503"/>
      <c r="AS2503"/>
      <c r="BG2503"/>
      <c r="BH2503"/>
      <c r="BV2503"/>
      <c r="BW2503"/>
      <c r="CG2503">
        <v>0</v>
      </c>
      <c r="CH2503"/>
      <c r="CI2503"/>
      <c r="CQ2503" t="s">
        <v>399</v>
      </c>
      <c r="CS2503">
        <v>0</v>
      </c>
    </row>
    <row r="2504" spans="1:97" x14ac:dyDescent="0.2">
      <c r="A2504">
        <v>2022</v>
      </c>
      <c r="B2504">
        <v>4</v>
      </c>
      <c r="C2504" s="262">
        <v>44672</v>
      </c>
      <c r="D2504">
        <v>530</v>
      </c>
      <c r="E2504">
        <v>930</v>
      </c>
      <c r="F2504"/>
      <c r="G2504" t="s">
        <v>462</v>
      </c>
      <c r="H2504" t="s">
        <v>463</v>
      </c>
      <c r="K2504"/>
      <c r="M2504">
        <v>641.25</v>
      </c>
      <c r="N2504">
        <v>708.75</v>
      </c>
      <c r="AM2504"/>
      <c r="AN2504"/>
      <c r="AP2504"/>
      <c r="AQ2504"/>
      <c r="AR2504"/>
      <c r="AS2504"/>
      <c r="BG2504"/>
      <c r="BH2504"/>
      <c r="BV2504"/>
      <c r="BW2504"/>
      <c r="CG2504">
        <v>0</v>
      </c>
      <c r="CH2504"/>
      <c r="CI2504"/>
      <c r="CQ2504" t="s">
        <v>399</v>
      </c>
      <c r="CS2504">
        <v>0</v>
      </c>
    </row>
    <row r="2505" spans="1:97" x14ac:dyDescent="0.2">
      <c r="A2505">
        <v>2022</v>
      </c>
      <c r="B2505">
        <v>4</v>
      </c>
      <c r="C2505" s="262">
        <v>44672</v>
      </c>
      <c r="D2505">
        <v>530</v>
      </c>
      <c r="E2505">
        <v>931</v>
      </c>
      <c r="F2505"/>
      <c r="G2505" t="s">
        <v>464</v>
      </c>
      <c r="H2505" t="s">
        <v>465</v>
      </c>
      <c r="K2505"/>
      <c r="M2505">
        <v>545.05999999999995</v>
      </c>
      <c r="N2505">
        <v>602.44000000000005</v>
      </c>
      <c r="AM2505"/>
      <c r="AN2505"/>
      <c r="AP2505"/>
      <c r="AQ2505"/>
      <c r="AR2505"/>
      <c r="AS2505"/>
      <c r="BG2505"/>
      <c r="BH2505"/>
      <c r="BV2505"/>
      <c r="BW2505"/>
      <c r="CG2505">
        <v>0</v>
      </c>
      <c r="CH2505"/>
      <c r="CI2505"/>
      <c r="CQ2505" t="s">
        <v>399</v>
      </c>
      <c r="CS2505">
        <v>0</v>
      </c>
    </row>
    <row r="2506" spans="1:97" x14ac:dyDescent="0.2">
      <c r="A2506">
        <v>2022</v>
      </c>
      <c r="B2506">
        <v>4</v>
      </c>
      <c r="C2506" s="262">
        <v>44672</v>
      </c>
      <c r="D2506">
        <v>530</v>
      </c>
      <c r="E2506">
        <v>932</v>
      </c>
      <c r="F2506"/>
      <c r="G2506" t="s">
        <v>466</v>
      </c>
      <c r="H2506" t="s">
        <v>467</v>
      </c>
      <c r="K2506"/>
      <c r="M2506">
        <v>415.63</v>
      </c>
      <c r="N2506">
        <v>459.38</v>
      </c>
      <c r="AM2506"/>
      <c r="AN2506"/>
      <c r="AP2506"/>
      <c r="AQ2506"/>
      <c r="AR2506"/>
      <c r="AS2506"/>
      <c r="BG2506"/>
      <c r="BH2506"/>
      <c r="BV2506"/>
      <c r="BW2506"/>
      <c r="CG2506">
        <v>0</v>
      </c>
      <c r="CH2506"/>
      <c r="CI2506"/>
      <c r="CQ2506" t="s">
        <v>399</v>
      </c>
      <c r="CS2506">
        <v>0</v>
      </c>
    </row>
    <row r="2507" spans="1:97" x14ac:dyDescent="0.2">
      <c r="A2507">
        <v>2022</v>
      </c>
      <c r="B2507">
        <v>4</v>
      </c>
      <c r="C2507" s="262">
        <v>44672</v>
      </c>
      <c r="D2507">
        <v>533</v>
      </c>
      <c r="E2507">
        <v>821</v>
      </c>
      <c r="F2507"/>
      <c r="G2507" t="s">
        <v>487</v>
      </c>
      <c r="H2507" t="s">
        <v>488</v>
      </c>
      <c r="K2507"/>
      <c r="L2507">
        <v>1275</v>
      </c>
      <c r="M2507">
        <v>1211.25</v>
      </c>
      <c r="N2507">
        <v>1338.75</v>
      </c>
      <c r="AM2507"/>
      <c r="AN2507"/>
      <c r="AP2507"/>
      <c r="AQ2507"/>
      <c r="AR2507"/>
      <c r="AS2507"/>
      <c r="BG2507"/>
      <c r="BH2507"/>
      <c r="BV2507"/>
      <c r="BW2507"/>
      <c r="CG2507">
        <v>0</v>
      </c>
      <c r="CH2507"/>
      <c r="CI2507"/>
      <c r="CQ2507" t="s">
        <v>399</v>
      </c>
      <c r="CS2507">
        <v>0</v>
      </c>
    </row>
    <row r="2508" spans="1:97" x14ac:dyDescent="0.2">
      <c r="A2508">
        <v>2022</v>
      </c>
      <c r="B2508">
        <v>4</v>
      </c>
      <c r="C2508" s="262">
        <v>44672</v>
      </c>
      <c r="D2508">
        <v>533</v>
      </c>
      <c r="E2508">
        <v>822</v>
      </c>
      <c r="F2508"/>
      <c r="G2508" t="s">
        <v>489</v>
      </c>
      <c r="H2508" t="s">
        <v>490</v>
      </c>
      <c r="K2508"/>
      <c r="L2508">
        <v>675</v>
      </c>
      <c r="M2508">
        <v>641.25</v>
      </c>
      <c r="N2508">
        <v>708.75</v>
      </c>
      <c r="AM2508"/>
      <c r="AN2508"/>
      <c r="AP2508"/>
      <c r="AQ2508"/>
      <c r="AR2508"/>
      <c r="AS2508"/>
      <c r="BG2508"/>
      <c r="BH2508"/>
      <c r="BV2508"/>
      <c r="BW2508"/>
      <c r="CG2508">
        <v>0</v>
      </c>
      <c r="CH2508"/>
      <c r="CI2508"/>
      <c r="CQ2508" t="s">
        <v>399</v>
      </c>
      <c r="CS2508">
        <v>0</v>
      </c>
    </row>
    <row r="2509" spans="1:97" x14ac:dyDescent="0.2">
      <c r="A2509">
        <v>2022</v>
      </c>
      <c r="B2509">
        <v>4</v>
      </c>
      <c r="C2509" s="262">
        <v>44672</v>
      </c>
      <c r="D2509">
        <v>533</v>
      </c>
      <c r="E2509">
        <v>823</v>
      </c>
      <c r="F2509"/>
      <c r="G2509" t="s">
        <v>491</v>
      </c>
      <c r="H2509" t="s">
        <v>492</v>
      </c>
      <c r="K2509"/>
      <c r="L2509">
        <v>637.5</v>
      </c>
      <c r="M2509">
        <v>605.63</v>
      </c>
      <c r="N2509">
        <v>669.38</v>
      </c>
      <c r="AM2509"/>
      <c r="AN2509"/>
      <c r="AP2509"/>
      <c r="AQ2509"/>
      <c r="AR2509"/>
      <c r="AS2509"/>
      <c r="BG2509"/>
      <c r="BH2509"/>
      <c r="BV2509"/>
      <c r="BW2509"/>
      <c r="CG2509">
        <v>0</v>
      </c>
      <c r="CH2509"/>
      <c r="CI2509"/>
      <c r="CQ2509" t="s">
        <v>399</v>
      </c>
      <c r="CS2509">
        <v>0</v>
      </c>
    </row>
    <row r="2510" spans="1:97" x14ac:dyDescent="0.2">
      <c r="A2510">
        <v>2022</v>
      </c>
      <c r="B2510">
        <v>4</v>
      </c>
      <c r="C2510" s="262">
        <v>44673</v>
      </c>
      <c r="D2510">
        <v>137</v>
      </c>
      <c r="E2510">
        <v>273</v>
      </c>
      <c r="F2510">
        <v>2</v>
      </c>
      <c r="G2510" t="s">
        <v>163</v>
      </c>
      <c r="H2510" t="s">
        <v>164</v>
      </c>
      <c r="I2510" t="s">
        <v>160</v>
      </c>
      <c r="J2510">
        <v>3</v>
      </c>
      <c r="K2510">
        <v>2</v>
      </c>
      <c r="L2510">
        <v>564</v>
      </c>
      <c r="M2510">
        <v>524.52</v>
      </c>
      <c r="N2510">
        <v>603.48</v>
      </c>
      <c r="AM2510"/>
      <c r="AN2510"/>
      <c r="AP2510">
        <v>93</v>
      </c>
      <c r="AQ2510">
        <v>116</v>
      </c>
      <c r="AR2510"/>
      <c r="AS2510"/>
      <c r="AV2510">
        <v>66</v>
      </c>
      <c r="BG2510">
        <v>0</v>
      </c>
      <c r="BH2510">
        <v>66</v>
      </c>
      <c r="BV2510">
        <v>0</v>
      </c>
      <c r="BW2510"/>
      <c r="CG2510">
        <v>0</v>
      </c>
      <c r="CH2510">
        <v>0</v>
      </c>
      <c r="CI2510"/>
      <c r="CJ2510">
        <v>1.4999999999999999E-2</v>
      </c>
      <c r="CQ2510" t="s">
        <v>165</v>
      </c>
      <c r="CS2510">
        <v>0</v>
      </c>
    </row>
    <row r="2511" spans="1:97" x14ac:dyDescent="0.2">
      <c r="A2511">
        <v>2022</v>
      </c>
      <c r="B2511">
        <v>4</v>
      </c>
      <c r="C2511" s="262">
        <v>44673</v>
      </c>
      <c r="D2511">
        <v>124</v>
      </c>
      <c r="E2511">
        <v>689</v>
      </c>
      <c r="F2511">
        <v>3</v>
      </c>
      <c r="G2511" t="s">
        <v>276</v>
      </c>
      <c r="H2511" t="s">
        <v>277</v>
      </c>
      <c r="I2511" t="s">
        <v>160</v>
      </c>
      <c r="J2511">
        <v>2</v>
      </c>
      <c r="K2511">
        <v>2</v>
      </c>
      <c r="L2511">
        <v>75</v>
      </c>
      <c r="M2511">
        <v>67.5</v>
      </c>
      <c r="N2511">
        <v>82.5</v>
      </c>
      <c r="AM2511"/>
      <c r="AN2511"/>
      <c r="AP2511">
        <v>59</v>
      </c>
      <c r="AQ2511">
        <v>122</v>
      </c>
      <c r="AR2511"/>
      <c r="AS2511"/>
      <c r="BG2511">
        <v>0</v>
      </c>
      <c r="BH2511"/>
      <c r="BV2511">
        <v>0</v>
      </c>
      <c r="BW2511"/>
      <c r="CG2511">
        <v>0</v>
      </c>
      <c r="CH2511">
        <v>0</v>
      </c>
      <c r="CI2511"/>
      <c r="CJ2511">
        <v>1.4999999999999999E-2</v>
      </c>
      <c r="CQ2511" t="s">
        <v>169</v>
      </c>
      <c r="CR2511" t="s">
        <v>179</v>
      </c>
      <c r="CS2511">
        <v>0</v>
      </c>
    </row>
    <row r="2512" spans="1:97" x14ac:dyDescent="0.2">
      <c r="A2512">
        <v>2022</v>
      </c>
      <c r="B2512">
        <v>4</v>
      </c>
      <c r="C2512" s="262">
        <v>44673</v>
      </c>
      <c r="D2512">
        <v>388</v>
      </c>
      <c r="E2512">
        <v>566</v>
      </c>
      <c r="F2512">
        <v>3</v>
      </c>
      <c r="G2512" t="s">
        <v>414</v>
      </c>
      <c r="H2512" t="s">
        <v>415</v>
      </c>
      <c r="I2512" t="s">
        <v>160</v>
      </c>
      <c r="J2512">
        <v>3</v>
      </c>
      <c r="K2512">
        <v>4</v>
      </c>
      <c r="L2512">
        <v>34</v>
      </c>
      <c r="M2512">
        <v>31.28</v>
      </c>
      <c r="N2512">
        <v>36.72</v>
      </c>
      <c r="AM2512"/>
      <c r="AN2512"/>
      <c r="AP2512">
        <v>83</v>
      </c>
      <c r="AQ2512">
        <v>130</v>
      </c>
      <c r="AR2512"/>
      <c r="AS2512"/>
      <c r="BG2512">
        <v>0</v>
      </c>
      <c r="BH2512"/>
      <c r="BV2512">
        <v>0</v>
      </c>
      <c r="BW2512"/>
      <c r="CG2512">
        <v>0</v>
      </c>
      <c r="CH2512">
        <v>0</v>
      </c>
      <c r="CI2512"/>
      <c r="CJ2512">
        <v>1.4999999999999999E-2</v>
      </c>
      <c r="CQ2512" t="s">
        <v>380</v>
      </c>
      <c r="CR2512" t="s">
        <v>381</v>
      </c>
      <c r="CS2512">
        <v>0</v>
      </c>
    </row>
    <row r="2513" spans="1:97" x14ac:dyDescent="0.2">
      <c r="A2513">
        <v>2022</v>
      </c>
      <c r="B2513">
        <v>4</v>
      </c>
      <c r="C2513" s="262">
        <v>44673</v>
      </c>
      <c r="D2513">
        <v>423</v>
      </c>
      <c r="E2513">
        <v>669</v>
      </c>
      <c r="F2513">
        <v>3</v>
      </c>
      <c r="G2513" t="s">
        <v>247</v>
      </c>
      <c r="H2513" t="s">
        <v>248</v>
      </c>
      <c r="I2513" t="s">
        <v>160</v>
      </c>
      <c r="J2513">
        <v>2</v>
      </c>
      <c r="K2513">
        <v>2</v>
      </c>
      <c r="L2513">
        <v>954</v>
      </c>
      <c r="M2513">
        <v>897.71400000000006</v>
      </c>
      <c r="N2513">
        <v>1021.734</v>
      </c>
      <c r="P2513">
        <v>1515</v>
      </c>
      <c r="Q2513">
        <v>1539</v>
      </c>
      <c r="R2513">
        <v>1563</v>
      </c>
      <c r="S2513">
        <v>1569</v>
      </c>
      <c r="U2513">
        <v>945</v>
      </c>
      <c r="V2513">
        <v>967</v>
      </c>
      <c r="W2513">
        <v>985</v>
      </c>
      <c r="X2513">
        <v>985</v>
      </c>
      <c r="AA2513">
        <v>1530</v>
      </c>
      <c r="AB2513">
        <v>1554</v>
      </c>
      <c r="AF2513">
        <v>955</v>
      </c>
      <c r="AG2513">
        <v>971</v>
      </c>
      <c r="AM2513">
        <v>1545</v>
      </c>
      <c r="AN2513">
        <v>968</v>
      </c>
      <c r="AP2513">
        <v>40</v>
      </c>
      <c r="AQ2513">
        <v>180</v>
      </c>
      <c r="AR2513"/>
      <c r="AS2513"/>
      <c r="BG2513">
        <v>0</v>
      </c>
      <c r="BH2513"/>
      <c r="BV2513">
        <v>0</v>
      </c>
      <c r="BW2513"/>
      <c r="CG2513">
        <v>0</v>
      </c>
      <c r="CH2513">
        <v>0</v>
      </c>
      <c r="CI2513"/>
      <c r="CJ2513">
        <v>1.4999999999999999E-2</v>
      </c>
      <c r="CQ2513" t="s">
        <v>174</v>
      </c>
      <c r="CR2513" t="s">
        <v>175</v>
      </c>
      <c r="CS2513">
        <v>0</v>
      </c>
    </row>
    <row r="2514" spans="1:97" x14ac:dyDescent="0.2">
      <c r="A2514">
        <v>2022</v>
      </c>
      <c r="B2514">
        <v>4</v>
      </c>
      <c r="C2514" s="262">
        <v>44673</v>
      </c>
      <c r="D2514">
        <v>125</v>
      </c>
      <c r="E2514">
        <v>691</v>
      </c>
      <c r="F2514">
        <v>4</v>
      </c>
      <c r="G2514" t="s">
        <v>227</v>
      </c>
      <c r="H2514" t="s">
        <v>228</v>
      </c>
      <c r="I2514" t="s">
        <v>160</v>
      </c>
      <c r="J2514">
        <v>4</v>
      </c>
      <c r="K2514">
        <v>4</v>
      </c>
      <c r="L2514">
        <v>194</v>
      </c>
      <c r="M2514">
        <v>174.6</v>
      </c>
      <c r="N2514">
        <v>213.4</v>
      </c>
      <c r="AM2514"/>
      <c r="AN2514"/>
      <c r="AP2514">
        <v>120</v>
      </c>
      <c r="AQ2514">
        <v>120</v>
      </c>
      <c r="AR2514"/>
      <c r="AS2514"/>
      <c r="BG2514">
        <v>0</v>
      </c>
      <c r="BH2514"/>
      <c r="BV2514">
        <v>0</v>
      </c>
      <c r="BW2514"/>
      <c r="CG2514">
        <v>0</v>
      </c>
      <c r="CH2514">
        <v>0</v>
      </c>
      <c r="CI2514"/>
      <c r="CJ2514">
        <v>1.4999999999999999E-2</v>
      </c>
      <c r="CQ2514" t="s">
        <v>229</v>
      </c>
      <c r="CR2514" t="s">
        <v>230</v>
      </c>
      <c r="CS2514">
        <v>0</v>
      </c>
    </row>
    <row r="2515" spans="1:97" x14ac:dyDescent="0.2">
      <c r="A2515">
        <v>2022</v>
      </c>
      <c r="B2515">
        <v>4</v>
      </c>
      <c r="C2515" s="262">
        <v>44673</v>
      </c>
      <c r="D2515">
        <v>382</v>
      </c>
      <c r="E2515">
        <v>449</v>
      </c>
      <c r="F2515">
        <v>4</v>
      </c>
      <c r="G2515" t="s">
        <v>299</v>
      </c>
      <c r="H2515" t="s">
        <v>300</v>
      </c>
      <c r="I2515" t="s">
        <v>160</v>
      </c>
      <c r="J2515">
        <v>3</v>
      </c>
      <c r="K2515">
        <v>1</v>
      </c>
      <c r="L2515">
        <v>46</v>
      </c>
      <c r="M2515">
        <v>40.985999999999997</v>
      </c>
      <c r="N2515">
        <v>50.048000000000002</v>
      </c>
      <c r="O2515">
        <v>61</v>
      </c>
      <c r="P2515">
        <v>65</v>
      </c>
      <c r="Q2515">
        <v>60</v>
      </c>
      <c r="R2515">
        <v>65</v>
      </c>
      <c r="S2515">
        <v>71</v>
      </c>
      <c r="T2515">
        <v>44</v>
      </c>
      <c r="U2515">
        <v>48</v>
      </c>
      <c r="V2515">
        <v>45</v>
      </c>
      <c r="W2515">
        <v>44</v>
      </c>
      <c r="X2515">
        <v>52</v>
      </c>
      <c r="Y2515">
        <v>95</v>
      </c>
      <c r="Z2515">
        <v>95</v>
      </c>
      <c r="AA2515">
        <v>59</v>
      </c>
      <c r="AB2515">
        <v>63</v>
      </c>
      <c r="AF2515">
        <v>43</v>
      </c>
      <c r="AG2515">
        <v>45</v>
      </c>
      <c r="AM2515">
        <v>63.428571428571431</v>
      </c>
      <c r="AN2515">
        <v>45.857142857142847</v>
      </c>
      <c r="AP2515">
        <v>112</v>
      </c>
      <c r="AQ2515">
        <v>96</v>
      </c>
      <c r="AR2515">
        <v>12.631578947368419</v>
      </c>
      <c r="AS2515">
        <v>12.631578947368419</v>
      </c>
      <c r="BG2515">
        <v>0</v>
      </c>
      <c r="BH2515"/>
      <c r="BV2515">
        <v>0</v>
      </c>
      <c r="BW2515"/>
      <c r="CG2515">
        <v>0</v>
      </c>
      <c r="CH2515">
        <v>0</v>
      </c>
      <c r="CI2515"/>
      <c r="CJ2515">
        <v>1.4999999999999999E-2</v>
      </c>
      <c r="CQ2515" t="s">
        <v>174</v>
      </c>
      <c r="CR2515" t="s">
        <v>175</v>
      </c>
      <c r="CS2515">
        <v>0</v>
      </c>
    </row>
    <row r="2516" spans="1:97" x14ac:dyDescent="0.2">
      <c r="A2516">
        <v>2022</v>
      </c>
      <c r="B2516">
        <v>4</v>
      </c>
      <c r="C2516" s="262">
        <v>44673</v>
      </c>
      <c r="D2516">
        <v>423</v>
      </c>
      <c r="E2516">
        <v>669</v>
      </c>
      <c r="F2516">
        <v>4</v>
      </c>
      <c r="G2516" t="s">
        <v>247</v>
      </c>
      <c r="H2516" t="s">
        <v>248</v>
      </c>
      <c r="I2516" t="s">
        <v>160</v>
      </c>
      <c r="J2516">
        <v>2</v>
      </c>
      <c r="K2516">
        <v>2</v>
      </c>
      <c r="L2516">
        <v>954</v>
      </c>
      <c r="M2516">
        <v>897.71400000000006</v>
      </c>
      <c r="N2516">
        <v>1021.734</v>
      </c>
      <c r="Y2516">
        <v>175</v>
      </c>
      <c r="Z2516">
        <v>164</v>
      </c>
      <c r="AM2516"/>
      <c r="AN2516"/>
      <c r="AP2516">
        <v>40</v>
      </c>
      <c r="AQ2516">
        <v>180</v>
      </c>
      <c r="AR2516">
        <v>10.6508875739645</v>
      </c>
      <c r="AS2516">
        <v>10.6508875739645</v>
      </c>
      <c r="AV2516">
        <v>162</v>
      </c>
      <c r="AW2516">
        <v>6</v>
      </c>
      <c r="AX2516">
        <v>12</v>
      </c>
      <c r="AY2516">
        <v>45</v>
      </c>
      <c r="BG2516">
        <v>0</v>
      </c>
      <c r="BH2516">
        <v>162</v>
      </c>
      <c r="BV2516">
        <v>0</v>
      </c>
      <c r="BW2516"/>
      <c r="CG2516">
        <v>0</v>
      </c>
      <c r="CH2516">
        <v>0</v>
      </c>
      <c r="CI2516"/>
      <c r="CJ2516">
        <v>1.4999999999999999E-2</v>
      </c>
      <c r="CQ2516" t="s">
        <v>174</v>
      </c>
      <c r="CR2516" t="s">
        <v>175</v>
      </c>
      <c r="CS2516">
        <v>0</v>
      </c>
    </row>
    <row r="2517" spans="1:97" x14ac:dyDescent="0.2">
      <c r="A2517">
        <v>2022</v>
      </c>
      <c r="B2517">
        <v>4</v>
      </c>
      <c r="C2517" s="262">
        <v>44673</v>
      </c>
      <c r="D2517">
        <v>425</v>
      </c>
      <c r="E2517">
        <v>674</v>
      </c>
      <c r="F2517">
        <v>4</v>
      </c>
      <c r="G2517" t="s">
        <v>219</v>
      </c>
      <c r="H2517" t="s">
        <v>220</v>
      </c>
      <c r="I2517" t="s">
        <v>221</v>
      </c>
      <c r="J2517">
        <v>2</v>
      </c>
      <c r="K2517">
        <v>1</v>
      </c>
      <c r="L2517">
        <v>256</v>
      </c>
      <c r="M2517">
        <v>240.89599999999999</v>
      </c>
      <c r="N2517">
        <v>274.17599999999999</v>
      </c>
      <c r="AM2517"/>
      <c r="AN2517"/>
      <c r="AP2517">
        <v>60</v>
      </c>
      <c r="AQ2517">
        <v>120</v>
      </c>
      <c r="AR2517"/>
      <c r="AS2517"/>
      <c r="BG2517">
        <v>0</v>
      </c>
      <c r="BH2517"/>
      <c r="BV2517">
        <v>0</v>
      </c>
      <c r="BW2517"/>
      <c r="CG2517">
        <v>0</v>
      </c>
      <c r="CH2517">
        <v>0</v>
      </c>
      <c r="CI2517"/>
      <c r="CJ2517">
        <v>1.4999999999999999E-2</v>
      </c>
      <c r="CQ2517" t="s">
        <v>174</v>
      </c>
      <c r="CR2517" t="s">
        <v>222</v>
      </c>
      <c r="CS2517">
        <v>0</v>
      </c>
    </row>
    <row r="2518" spans="1:97" x14ac:dyDescent="0.2">
      <c r="A2518">
        <v>2022</v>
      </c>
      <c r="B2518">
        <v>4</v>
      </c>
      <c r="C2518" s="262">
        <v>44673</v>
      </c>
      <c r="D2518">
        <v>124</v>
      </c>
      <c r="E2518">
        <v>688</v>
      </c>
      <c r="F2518">
        <v>5</v>
      </c>
      <c r="G2518" t="s">
        <v>274</v>
      </c>
      <c r="H2518" t="s">
        <v>275</v>
      </c>
      <c r="I2518" t="s">
        <v>160</v>
      </c>
      <c r="J2518">
        <v>2</v>
      </c>
      <c r="K2518">
        <v>2</v>
      </c>
      <c r="L2518">
        <v>200</v>
      </c>
      <c r="M2518">
        <v>180</v>
      </c>
      <c r="N2518">
        <v>220</v>
      </c>
      <c r="O2518">
        <v>280</v>
      </c>
      <c r="P2518">
        <v>300</v>
      </c>
      <c r="Q2518">
        <v>290</v>
      </c>
      <c r="R2518">
        <v>309</v>
      </c>
      <c r="T2518">
        <v>223</v>
      </c>
      <c r="U2518">
        <v>229</v>
      </c>
      <c r="V2518">
        <v>210</v>
      </c>
      <c r="W2518">
        <v>231</v>
      </c>
      <c r="AM2518">
        <v>294.75</v>
      </c>
      <c r="AN2518">
        <v>223.25</v>
      </c>
      <c r="AP2518">
        <v>59</v>
      </c>
      <c r="AQ2518">
        <v>122</v>
      </c>
      <c r="AR2518"/>
      <c r="AS2518"/>
      <c r="AV2518">
        <v>470</v>
      </c>
      <c r="AW2518">
        <v>3</v>
      </c>
      <c r="AX2518">
        <v>5</v>
      </c>
      <c r="BG2518">
        <v>0</v>
      </c>
      <c r="BH2518">
        <v>470</v>
      </c>
      <c r="BV2518">
        <v>0</v>
      </c>
      <c r="BW2518"/>
      <c r="CG2518">
        <v>0</v>
      </c>
      <c r="CH2518">
        <v>0</v>
      </c>
      <c r="CI2518"/>
      <c r="CJ2518">
        <v>1.4999999999999999E-2</v>
      </c>
      <c r="CQ2518" t="s">
        <v>169</v>
      </c>
      <c r="CR2518" t="s">
        <v>179</v>
      </c>
      <c r="CS2518">
        <v>0</v>
      </c>
    </row>
    <row r="2519" spans="1:97" x14ac:dyDescent="0.2">
      <c r="A2519">
        <v>2022</v>
      </c>
      <c r="B2519">
        <v>4</v>
      </c>
      <c r="C2519" s="262">
        <v>44673</v>
      </c>
      <c r="D2519">
        <v>124</v>
      </c>
      <c r="E2519">
        <v>689</v>
      </c>
      <c r="F2519">
        <v>5</v>
      </c>
      <c r="G2519" t="s">
        <v>276</v>
      </c>
      <c r="H2519" t="s">
        <v>277</v>
      </c>
      <c r="I2519" t="s">
        <v>160</v>
      </c>
      <c r="J2519">
        <v>2</v>
      </c>
      <c r="K2519">
        <v>2</v>
      </c>
      <c r="L2519">
        <v>75</v>
      </c>
      <c r="M2519">
        <v>67.5</v>
      </c>
      <c r="N2519">
        <v>82.5</v>
      </c>
      <c r="O2519">
        <v>80</v>
      </c>
      <c r="P2519">
        <v>87</v>
      </c>
      <c r="Q2519">
        <v>85</v>
      </c>
      <c r="R2519">
        <v>80</v>
      </c>
      <c r="T2519">
        <v>71</v>
      </c>
      <c r="U2519">
        <v>85</v>
      </c>
      <c r="V2519">
        <v>78</v>
      </c>
      <c r="W2519">
        <v>70</v>
      </c>
      <c r="AM2519">
        <v>83</v>
      </c>
      <c r="AN2519">
        <v>76</v>
      </c>
      <c r="AP2519">
        <v>59</v>
      </c>
      <c r="AQ2519">
        <v>122</v>
      </c>
      <c r="AR2519"/>
      <c r="AS2519"/>
      <c r="BG2519">
        <v>0</v>
      </c>
      <c r="BH2519"/>
      <c r="BV2519">
        <v>0</v>
      </c>
      <c r="BW2519"/>
      <c r="CG2519">
        <v>0</v>
      </c>
      <c r="CH2519">
        <v>0</v>
      </c>
      <c r="CI2519"/>
      <c r="CJ2519">
        <v>1.4999999999999999E-2</v>
      </c>
      <c r="CQ2519" t="s">
        <v>169</v>
      </c>
      <c r="CR2519" t="s">
        <v>179</v>
      </c>
      <c r="CS2519">
        <v>0</v>
      </c>
    </row>
    <row r="2520" spans="1:97" x14ac:dyDescent="0.2">
      <c r="A2520">
        <v>2022</v>
      </c>
      <c r="B2520">
        <v>4</v>
      </c>
      <c r="C2520" s="262">
        <v>44673</v>
      </c>
      <c r="D2520">
        <v>376</v>
      </c>
      <c r="E2520">
        <v>438</v>
      </c>
      <c r="F2520">
        <v>5</v>
      </c>
      <c r="G2520" t="s">
        <v>197</v>
      </c>
      <c r="H2520" t="s">
        <v>198</v>
      </c>
      <c r="I2520" t="s">
        <v>160</v>
      </c>
      <c r="J2520">
        <v>3</v>
      </c>
      <c r="K2520">
        <v>2</v>
      </c>
      <c r="L2520">
        <v>335</v>
      </c>
      <c r="M2520">
        <v>315.23500000000001</v>
      </c>
      <c r="N2520">
        <v>358.78500000000003</v>
      </c>
      <c r="O2520">
        <v>436</v>
      </c>
      <c r="P2520">
        <v>425</v>
      </c>
      <c r="Q2520">
        <v>450</v>
      </c>
      <c r="R2520">
        <v>471</v>
      </c>
      <c r="T2520">
        <v>353</v>
      </c>
      <c r="U2520">
        <v>327</v>
      </c>
      <c r="V2520">
        <v>344</v>
      </c>
      <c r="W2520">
        <v>362</v>
      </c>
      <c r="AM2520">
        <v>445.5</v>
      </c>
      <c r="AN2520">
        <v>346.5</v>
      </c>
      <c r="AP2520">
        <v>75</v>
      </c>
      <c r="AQ2520">
        <v>144</v>
      </c>
      <c r="AR2520"/>
      <c r="AS2520"/>
      <c r="BG2520">
        <v>0</v>
      </c>
      <c r="BH2520"/>
      <c r="BV2520">
        <v>0</v>
      </c>
      <c r="BW2520"/>
      <c r="CG2520">
        <v>0</v>
      </c>
      <c r="CH2520">
        <v>0</v>
      </c>
      <c r="CI2520"/>
      <c r="CJ2520">
        <v>1.4999999999999999E-2</v>
      </c>
      <c r="CQ2520" t="s">
        <v>174</v>
      </c>
      <c r="CR2520" t="s">
        <v>175</v>
      </c>
      <c r="CS2520">
        <v>0</v>
      </c>
    </row>
    <row r="2521" spans="1:97" x14ac:dyDescent="0.2">
      <c r="A2521">
        <v>2022</v>
      </c>
      <c r="B2521">
        <v>4</v>
      </c>
      <c r="C2521" s="262">
        <v>44673</v>
      </c>
      <c r="D2521">
        <v>380</v>
      </c>
      <c r="E2521">
        <v>444</v>
      </c>
      <c r="F2521">
        <v>5</v>
      </c>
      <c r="G2521" t="s">
        <v>452</v>
      </c>
      <c r="H2521" t="s">
        <v>453</v>
      </c>
      <c r="I2521" t="s">
        <v>160</v>
      </c>
      <c r="J2521">
        <v>4</v>
      </c>
      <c r="K2521">
        <v>2</v>
      </c>
      <c r="L2521">
        <v>166</v>
      </c>
      <c r="M2521">
        <v>159.02799999999999</v>
      </c>
      <c r="N2521">
        <v>175.96</v>
      </c>
      <c r="AM2521"/>
      <c r="AN2521"/>
      <c r="AP2521">
        <v>90</v>
      </c>
      <c r="AQ2521">
        <v>160</v>
      </c>
      <c r="AR2521"/>
      <c r="AS2521"/>
      <c r="BG2521">
        <v>0</v>
      </c>
      <c r="BH2521"/>
      <c r="BV2521">
        <v>0</v>
      </c>
      <c r="BW2521"/>
      <c r="CG2521">
        <v>0</v>
      </c>
      <c r="CH2521">
        <v>0</v>
      </c>
      <c r="CI2521"/>
      <c r="CJ2521">
        <v>1.4999999999999999E-2</v>
      </c>
      <c r="CQ2521" t="s">
        <v>380</v>
      </c>
      <c r="CR2521" t="s">
        <v>381</v>
      </c>
      <c r="CS2521">
        <v>0</v>
      </c>
    </row>
    <row r="2522" spans="1:97" x14ac:dyDescent="0.2">
      <c r="A2522">
        <v>2022</v>
      </c>
      <c r="B2522">
        <v>4</v>
      </c>
      <c r="C2522" s="262">
        <v>44673</v>
      </c>
      <c r="D2522">
        <v>29</v>
      </c>
      <c r="E2522">
        <v>81</v>
      </c>
      <c r="F2522">
        <v>6</v>
      </c>
      <c r="G2522" t="s">
        <v>418</v>
      </c>
      <c r="H2522" t="s">
        <v>419</v>
      </c>
      <c r="I2522" t="s">
        <v>160</v>
      </c>
      <c r="J2522">
        <v>2</v>
      </c>
      <c r="K2522">
        <v>3</v>
      </c>
      <c r="L2522">
        <v>388</v>
      </c>
      <c r="M2522">
        <v>360.84</v>
      </c>
      <c r="N2522">
        <v>415.16</v>
      </c>
      <c r="R2522">
        <v>470</v>
      </c>
      <c r="S2522">
        <v>483</v>
      </c>
      <c r="W2522">
        <v>380</v>
      </c>
      <c r="X2522">
        <v>375</v>
      </c>
      <c r="AA2522">
        <v>485</v>
      </c>
      <c r="AB2522">
        <v>465</v>
      </c>
      <c r="AF2522">
        <v>379</v>
      </c>
      <c r="AG2522">
        <v>370</v>
      </c>
      <c r="AM2522">
        <v>475.75</v>
      </c>
      <c r="AN2522">
        <v>376</v>
      </c>
      <c r="AP2522">
        <v>60</v>
      </c>
      <c r="AQ2522">
        <v>120</v>
      </c>
      <c r="AR2522"/>
      <c r="AS2522"/>
      <c r="AV2522">
        <v>300</v>
      </c>
      <c r="AW2522">
        <v>6</v>
      </c>
      <c r="AX2522">
        <v>4</v>
      </c>
      <c r="AY2522">
        <v>19</v>
      </c>
      <c r="BG2522">
        <v>0</v>
      </c>
      <c r="BH2522">
        <v>300</v>
      </c>
      <c r="BV2522">
        <v>0</v>
      </c>
      <c r="BW2522"/>
      <c r="CG2522">
        <v>0</v>
      </c>
      <c r="CH2522">
        <v>0</v>
      </c>
      <c r="CI2522"/>
      <c r="CJ2522">
        <v>1.4999999999999999E-2</v>
      </c>
      <c r="CQ2522" t="s">
        <v>169</v>
      </c>
      <c r="CR2522" t="s">
        <v>238</v>
      </c>
      <c r="CS2522">
        <v>0</v>
      </c>
    </row>
    <row r="2523" spans="1:97" x14ac:dyDescent="0.2">
      <c r="A2523">
        <v>2022</v>
      </c>
      <c r="B2523">
        <v>4</v>
      </c>
      <c r="C2523" s="262">
        <v>44673</v>
      </c>
      <c r="D2523">
        <v>29</v>
      </c>
      <c r="E2523">
        <v>83</v>
      </c>
      <c r="F2523">
        <v>6</v>
      </c>
      <c r="G2523" t="s">
        <v>416</v>
      </c>
      <c r="H2523" t="s">
        <v>417</v>
      </c>
      <c r="I2523" t="s">
        <v>160</v>
      </c>
      <c r="J2523">
        <v>2</v>
      </c>
      <c r="K2523">
        <v>3</v>
      </c>
      <c r="L2523">
        <v>22</v>
      </c>
      <c r="M2523">
        <v>20.46</v>
      </c>
      <c r="N2523">
        <v>23.54</v>
      </c>
      <c r="Z2523">
        <v>109</v>
      </c>
      <c r="AM2523"/>
      <c r="AN2523"/>
      <c r="AP2523">
        <v>60</v>
      </c>
      <c r="AQ2523">
        <v>120</v>
      </c>
      <c r="AR2523">
        <v>16.513761467889911</v>
      </c>
      <c r="AS2523">
        <v>16.513761467889911</v>
      </c>
      <c r="BG2523">
        <v>0</v>
      </c>
      <c r="BH2523"/>
      <c r="BV2523">
        <v>0</v>
      </c>
      <c r="BW2523"/>
      <c r="CG2523">
        <v>0</v>
      </c>
      <c r="CH2523">
        <v>0</v>
      </c>
      <c r="CI2523"/>
      <c r="CJ2523">
        <v>1.4999999999999999E-2</v>
      </c>
      <c r="CQ2523" t="s">
        <v>169</v>
      </c>
      <c r="CR2523" t="s">
        <v>238</v>
      </c>
      <c r="CS2523">
        <v>0</v>
      </c>
    </row>
    <row r="2524" spans="1:97" x14ac:dyDescent="0.2">
      <c r="A2524">
        <v>2022</v>
      </c>
      <c r="B2524">
        <v>4</v>
      </c>
      <c r="C2524" s="262">
        <v>44673</v>
      </c>
      <c r="D2524">
        <v>376</v>
      </c>
      <c r="E2524">
        <v>438</v>
      </c>
      <c r="F2524">
        <v>6</v>
      </c>
      <c r="G2524" t="s">
        <v>197</v>
      </c>
      <c r="H2524" t="s">
        <v>198</v>
      </c>
      <c r="I2524" t="s">
        <v>160</v>
      </c>
      <c r="J2524">
        <v>3</v>
      </c>
      <c r="K2524">
        <v>2</v>
      </c>
      <c r="L2524">
        <v>335</v>
      </c>
      <c r="M2524">
        <v>315.23500000000001</v>
      </c>
      <c r="N2524">
        <v>358.78500000000003</v>
      </c>
      <c r="Y2524">
        <v>138</v>
      </c>
      <c r="AM2524"/>
      <c r="AN2524"/>
      <c r="AP2524">
        <v>75</v>
      </c>
      <c r="AQ2524">
        <v>144</v>
      </c>
      <c r="AR2524">
        <v>8.695652173913043</v>
      </c>
      <c r="AS2524">
        <v>8.695652173913043</v>
      </c>
      <c r="AV2524">
        <v>204</v>
      </c>
      <c r="AW2524">
        <v>10</v>
      </c>
      <c r="AX2524">
        <v>18</v>
      </c>
      <c r="AY2524">
        <v>6</v>
      </c>
      <c r="BG2524">
        <v>0</v>
      </c>
      <c r="BH2524">
        <v>204</v>
      </c>
      <c r="BV2524">
        <v>0</v>
      </c>
      <c r="BW2524"/>
      <c r="CG2524">
        <v>0</v>
      </c>
      <c r="CH2524">
        <v>0</v>
      </c>
      <c r="CI2524"/>
      <c r="CJ2524">
        <v>1.4999999999999999E-2</v>
      </c>
      <c r="CQ2524" t="s">
        <v>174</v>
      </c>
      <c r="CR2524" t="s">
        <v>175</v>
      </c>
      <c r="CS2524">
        <v>0</v>
      </c>
    </row>
    <row r="2525" spans="1:97" x14ac:dyDescent="0.2">
      <c r="A2525">
        <v>2022</v>
      </c>
      <c r="B2525">
        <v>4</v>
      </c>
      <c r="C2525" s="262">
        <v>44673</v>
      </c>
      <c r="D2525">
        <v>380</v>
      </c>
      <c r="E2525">
        <v>443</v>
      </c>
      <c r="F2525">
        <v>6</v>
      </c>
      <c r="G2525" t="s">
        <v>450</v>
      </c>
      <c r="H2525" t="s">
        <v>451</v>
      </c>
      <c r="I2525" t="s">
        <v>160</v>
      </c>
      <c r="J2525">
        <v>4</v>
      </c>
      <c r="K2525">
        <v>2</v>
      </c>
      <c r="L2525">
        <v>184</v>
      </c>
      <c r="M2525">
        <v>177.00800000000001</v>
      </c>
      <c r="N2525">
        <v>195.04</v>
      </c>
      <c r="AM2525"/>
      <c r="AN2525"/>
      <c r="AP2525">
        <v>90</v>
      </c>
      <c r="AQ2525">
        <v>160</v>
      </c>
      <c r="AR2525"/>
      <c r="AS2525"/>
      <c r="AV2525">
        <v>396</v>
      </c>
      <c r="AX2525">
        <v>24</v>
      </c>
      <c r="BG2525">
        <v>0</v>
      </c>
      <c r="BH2525">
        <v>396</v>
      </c>
      <c r="BV2525">
        <v>0</v>
      </c>
      <c r="BW2525"/>
      <c r="CG2525">
        <v>0</v>
      </c>
      <c r="CH2525">
        <v>0</v>
      </c>
      <c r="CI2525"/>
      <c r="CJ2525">
        <v>1.4999999999999999E-2</v>
      </c>
      <c r="CQ2525" t="s">
        <v>380</v>
      </c>
      <c r="CR2525" t="s">
        <v>381</v>
      </c>
      <c r="CS2525">
        <v>0</v>
      </c>
    </row>
    <row r="2526" spans="1:97" x14ac:dyDescent="0.2">
      <c r="A2526">
        <v>2022</v>
      </c>
      <c r="B2526">
        <v>4</v>
      </c>
      <c r="C2526" s="262">
        <v>44673</v>
      </c>
      <c r="D2526">
        <v>380</v>
      </c>
      <c r="E2526">
        <v>444</v>
      </c>
      <c r="F2526">
        <v>6</v>
      </c>
      <c r="G2526" t="s">
        <v>452</v>
      </c>
      <c r="H2526" t="s">
        <v>453</v>
      </c>
      <c r="I2526" t="s">
        <v>160</v>
      </c>
      <c r="J2526">
        <v>4</v>
      </c>
      <c r="K2526">
        <v>2</v>
      </c>
      <c r="L2526">
        <v>166</v>
      </c>
      <c r="M2526">
        <v>159.02799999999999</v>
      </c>
      <c r="N2526">
        <v>175.96</v>
      </c>
      <c r="AM2526"/>
      <c r="AN2526"/>
      <c r="AP2526">
        <v>90</v>
      </c>
      <c r="AQ2526">
        <v>160</v>
      </c>
      <c r="AR2526"/>
      <c r="AS2526"/>
      <c r="BG2526">
        <v>0</v>
      </c>
      <c r="BH2526"/>
      <c r="BV2526">
        <v>0</v>
      </c>
      <c r="BW2526"/>
      <c r="CG2526">
        <v>0</v>
      </c>
      <c r="CH2526">
        <v>0</v>
      </c>
      <c r="CI2526"/>
      <c r="CJ2526">
        <v>1.4999999999999999E-2</v>
      </c>
      <c r="CQ2526" t="s">
        <v>380</v>
      </c>
      <c r="CR2526" t="s">
        <v>381</v>
      </c>
      <c r="CS2526">
        <v>0</v>
      </c>
    </row>
    <row r="2527" spans="1:97" x14ac:dyDescent="0.2">
      <c r="A2527">
        <v>2022</v>
      </c>
      <c r="B2527">
        <v>4</v>
      </c>
      <c r="C2527" s="262">
        <v>44673</v>
      </c>
      <c r="D2527">
        <v>383</v>
      </c>
      <c r="E2527">
        <v>550</v>
      </c>
      <c r="F2527">
        <v>6</v>
      </c>
      <c r="G2527" t="s">
        <v>382</v>
      </c>
      <c r="H2527" t="s">
        <v>383</v>
      </c>
      <c r="I2527" t="s">
        <v>160</v>
      </c>
      <c r="J2527">
        <v>3</v>
      </c>
      <c r="K2527">
        <v>1</v>
      </c>
      <c r="L2527">
        <v>35</v>
      </c>
      <c r="M2527">
        <v>32.024999999999999</v>
      </c>
      <c r="N2527">
        <v>38.045000000000002</v>
      </c>
      <c r="AM2527"/>
      <c r="AN2527"/>
      <c r="AP2527">
        <v>114</v>
      </c>
      <c r="AQ2527">
        <v>95</v>
      </c>
      <c r="AR2527"/>
      <c r="AS2527"/>
      <c r="BG2527">
        <v>0</v>
      </c>
      <c r="BH2527"/>
      <c r="BV2527">
        <v>0</v>
      </c>
      <c r="BW2527"/>
      <c r="CG2527">
        <v>0</v>
      </c>
      <c r="CH2527">
        <v>0</v>
      </c>
      <c r="CI2527"/>
      <c r="CJ2527">
        <v>1.4999999999999999E-2</v>
      </c>
      <c r="CQ2527" t="s">
        <v>174</v>
      </c>
      <c r="CR2527" t="s">
        <v>175</v>
      </c>
      <c r="CS2527">
        <v>0</v>
      </c>
    </row>
    <row r="2528" spans="1:97" x14ac:dyDescent="0.2">
      <c r="A2528">
        <v>2022</v>
      </c>
      <c r="B2528">
        <v>4</v>
      </c>
      <c r="C2528" s="262">
        <v>44673</v>
      </c>
      <c r="D2528">
        <v>388</v>
      </c>
      <c r="E2528">
        <v>564</v>
      </c>
      <c r="F2528">
        <v>6</v>
      </c>
      <c r="G2528" t="s">
        <v>410</v>
      </c>
      <c r="H2528" t="s">
        <v>411</v>
      </c>
      <c r="I2528" t="s">
        <v>160</v>
      </c>
      <c r="J2528">
        <v>3</v>
      </c>
      <c r="K2528">
        <v>4</v>
      </c>
      <c r="L2528">
        <v>119</v>
      </c>
      <c r="M2528">
        <v>109.48</v>
      </c>
      <c r="N2528">
        <v>128.52000000000001</v>
      </c>
      <c r="AM2528"/>
      <c r="AN2528"/>
      <c r="AP2528">
        <v>83</v>
      </c>
      <c r="AQ2528">
        <v>130</v>
      </c>
      <c r="AR2528"/>
      <c r="AS2528"/>
      <c r="AV2528">
        <v>200</v>
      </c>
      <c r="AW2528">
        <v>7</v>
      </c>
      <c r="AX2528">
        <v>15</v>
      </c>
      <c r="AY2528">
        <v>8</v>
      </c>
      <c r="BG2528">
        <v>0</v>
      </c>
      <c r="BH2528">
        <v>200</v>
      </c>
      <c r="BV2528">
        <v>0</v>
      </c>
      <c r="BW2528"/>
      <c r="CG2528">
        <v>0</v>
      </c>
      <c r="CH2528">
        <v>0</v>
      </c>
      <c r="CI2528"/>
      <c r="CJ2528">
        <v>1.4999999999999999E-2</v>
      </c>
      <c r="CQ2528" t="s">
        <v>380</v>
      </c>
      <c r="CR2528" t="s">
        <v>381</v>
      </c>
      <c r="CS2528">
        <v>0</v>
      </c>
    </row>
    <row r="2529" spans="1:97" x14ac:dyDescent="0.2">
      <c r="A2529">
        <v>2022</v>
      </c>
      <c r="B2529">
        <v>4</v>
      </c>
      <c r="C2529" s="262">
        <v>44673</v>
      </c>
      <c r="D2529">
        <v>388</v>
      </c>
      <c r="E2529">
        <v>565</v>
      </c>
      <c r="F2529">
        <v>6</v>
      </c>
      <c r="G2529" t="s">
        <v>412</v>
      </c>
      <c r="H2529" t="s">
        <v>413</v>
      </c>
      <c r="I2529" t="s">
        <v>160</v>
      </c>
      <c r="J2529">
        <v>3</v>
      </c>
      <c r="K2529">
        <v>4</v>
      </c>
      <c r="L2529">
        <v>91</v>
      </c>
      <c r="M2529">
        <v>83.72</v>
      </c>
      <c r="N2529">
        <v>98.28</v>
      </c>
      <c r="AM2529"/>
      <c r="AN2529"/>
      <c r="AP2529">
        <v>83</v>
      </c>
      <c r="AQ2529">
        <v>130</v>
      </c>
      <c r="AR2529"/>
      <c r="AS2529"/>
      <c r="BG2529">
        <v>0</v>
      </c>
      <c r="BH2529"/>
      <c r="BV2529">
        <v>0</v>
      </c>
      <c r="BW2529"/>
      <c r="CG2529">
        <v>0</v>
      </c>
      <c r="CH2529">
        <v>0</v>
      </c>
      <c r="CI2529"/>
      <c r="CJ2529">
        <v>1.4999999999999999E-2</v>
      </c>
      <c r="CQ2529" t="s">
        <v>380</v>
      </c>
      <c r="CR2529" t="s">
        <v>381</v>
      </c>
      <c r="CS2529">
        <v>0</v>
      </c>
    </row>
    <row r="2530" spans="1:97" x14ac:dyDescent="0.2">
      <c r="A2530">
        <v>2022</v>
      </c>
      <c r="B2530">
        <v>4</v>
      </c>
      <c r="C2530" s="262">
        <v>44673</v>
      </c>
      <c r="D2530">
        <v>388</v>
      </c>
      <c r="E2530">
        <v>566</v>
      </c>
      <c r="F2530">
        <v>6</v>
      </c>
      <c r="G2530" t="s">
        <v>414</v>
      </c>
      <c r="H2530" t="s">
        <v>415</v>
      </c>
      <c r="I2530" t="s">
        <v>160</v>
      </c>
      <c r="J2530">
        <v>3</v>
      </c>
      <c r="K2530">
        <v>4</v>
      </c>
      <c r="L2530">
        <v>34</v>
      </c>
      <c r="M2530">
        <v>31.28</v>
      </c>
      <c r="N2530">
        <v>36.72</v>
      </c>
      <c r="AM2530"/>
      <c r="AN2530"/>
      <c r="AP2530">
        <v>83</v>
      </c>
      <c r="AQ2530">
        <v>130</v>
      </c>
      <c r="AR2530"/>
      <c r="AS2530"/>
      <c r="BG2530">
        <v>0</v>
      </c>
      <c r="BH2530"/>
      <c r="BV2530">
        <v>0</v>
      </c>
      <c r="BW2530"/>
      <c r="CG2530">
        <v>0</v>
      </c>
      <c r="CH2530">
        <v>0</v>
      </c>
      <c r="CI2530"/>
      <c r="CJ2530">
        <v>1.4999999999999999E-2</v>
      </c>
      <c r="CQ2530" t="s">
        <v>380</v>
      </c>
      <c r="CR2530" t="s">
        <v>381</v>
      </c>
      <c r="CS2530">
        <v>0</v>
      </c>
    </row>
    <row r="2531" spans="1:97" x14ac:dyDescent="0.2">
      <c r="A2531">
        <v>2022</v>
      </c>
      <c r="B2531">
        <v>4</v>
      </c>
      <c r="C2531" s="262">
        <v>44673</v>
      </c>
      <c r="D2531">
        <v>29</v>
      </c>
      <c r="E2531">
        <v>83</v>
      </c>
      <c r="F2531">
        <v>8</v>
      </c>
      <c r="G2531" t="s">
        <v>416</v>
      </c>
      <c r="H2531" t="s">
        <v>417</v>
      </c>
      <c r="I2531" t="s">
        <v>160</v>
      </c>
      <c r="J2531">
        <v>2</v>
      </c>
      <c r="K2531">
        <v>3</v>
      </c>
      <c r="L2531">
        <v>22</v>
      </c>
      <c r="M2531">
        <v>20.46</v>
      </c>
      <c r="N2531">
        <v>23.54</v>
      </c>
      <c r="AM2531"/>
      <c r="AN2531"/>
      <c r="AP2531">
        <v>60</v>
      </c>
      <c r="AQ2531">
        <v>120</v>
      </c>
      <c r="AR2531"/>
      <c r="AS2531"/>
      <c r="BG2531">
        <v>0</v>
      </c>
      <c r="BH2531"/>
      <c r="BV2531">
        <v>0</v>
      </c>
      <c r="BW2531"/>
      <c r="CG2531">
        <v>0</v>
      </c>
      <c r="CH2531">
        <v>0</v>
      </c>
      <c r="CI2531"/>
      <c r="CJ2531">
        <v>1.4999999999999999E-2</v>
      </c>
      <c r="CQ2531" t="s">
        <v>169</v>
      </c>
      <c r="CR2531" t="s">
        <v>238</v>
      </c>
      <c r="CS2531">
        <v>0</v>
      </c>
    </row>
    <row r="2532" spans="1:97" x14ac:dyDescent="0.2">
      <c r="A2532">
        <v>2022</v>
      </c>
      <c r="B2532">
        <v>4</v>
      </c>
      <c r="C2532" s="262">
        <v>44673</v>
      </c>
      <c r="D2532">
        <v>47</v>
      </c>
      <c r="E2532">
        <v>122</v>
      </c>
      <c r="F2532">
        <v>8</v>
      </c>
      <c r="G2532" t="s">
        <v>224</v>
      </c>
      <c r="H2532" t="s">
        <v>225</v>
      </c>
      <c r="I2532" t="s">
        <v>221</v>
      </c>
      <c r="J2532">
        <v>2</v>
      </c>
      <c r="K2532">
        <v>1</v>
      </c>
      <c r="L2532">
        <v>280</v>
      </c>
      <c r="M2532">
        <v>267.39999999999998</v>
      </c>
      <c r="N2532">
        <v>292.60000000000002</v>
      </c>
      <c r="AM2532"/>
      <c r="AN2532"/>
      <c r="AP2532">
        <v>64</v>
      </c>
      <c r="AQ2532">
        <v>113</v>
      </c>
      <c r="AR2532"/>
      <c r="AS2532"/>
      <c r="BG2532">
        <v>0</v>
      </c>
      <c r="BH2532"/>
      <c r="BV2532">
        <v>0</v>
      </c>
      <c r="BW2532"/>
      <c r="CG2532">
        <v>0</v>
      </c>
      <c r="CH2532">
        <v>0</v>
      </c>
      <c r="CI2532"/>
      <c r="CJ2532">
        <v>1.4999999999999999E-2</v>
      </c>
      <c r="CQ2532" t="s">
        <v>174</v>
      </c>
      <c r="CR2532" t="s">
        <v>222</v>
      </c>
      <c r="CS2532">
        <v>0</v>
      </c>
    </row>
    <row r="2533" spans="1:97" x14ac:dyDescent="0.2">
      <c r="A2533">
        <v>2022</v>
      </c>
      <c r="B2533">
        <v>4</v>
      </c>
      <c r="C2533" s="262">
        <v>44673</v>
      </c>
      <c r="D2533">
        <v>125</v>
      </c>
      <c r="E2533">
        <v>690</v>
      </c>
      <c r="F2533">
        <v>8</v>
      </c>
      <c r="G2533" t="s">
        <v>231</v>
      </c>
      <c r="H2533" t="s">
        <v>232</v>
      </c>
      <c r="I2533" t="s">
        <v>160</v>
      </c>
      <c r="J2533">
        <v>4</v>
      </c>
      <c r="K2533">
        <v>4</v>
      </c>
      <c r="L2533">
        <v>170</v>
      </c>
      <c r="M2533">
        <v>153</v>
      </c>
      <c r="N2533">
        <v>187</v>
      </c>
      <c r="AM2533"/>
      <c r="AN2533"/>
      <c r="AP2533">
        <v>120</v>
      </c>
      <c r="AQ2533">
        <v>120</v>
      </c>
      <c r="AR2533"/>
      <c r="AS2533"/>
      <c r="BG2533">
        <v>0</v>
      </c>
      <c r="BH2533"/>
      <c r="BV2533">
        <v>0</v>
      </c>
      <c r="BW2533"/>
      <c r="CG2533">
        <v>0</v>
      </c>
      <c r="CH2533">
        <v>0</v>
      </c>
      <c r="CI2533"/>
      <c r="CJ2533">
        <v>1.4999999999999999E-2</v>
      </c>
      <c r="CQ2533" t="s">
        <v>229</v>
      </c>
      <c r="CR2533" t="s">
        <v>230</v>
      </c>
      <c r="CS2533">
        <v>0</v>
      </c>
    </row>
    <row r="2534" spans="1:97" x14ac:dyDescent="0.2">
      <c r="A2534">
        <v>2022</v>
      </c>
      <c r="B2534">
        <v>4</v>
      </c>
      <c r="C2534" s="262">
        <v>44673</v>
      </c>
      <c r="D2534">
        <v>125</v>
      </c>
      <c r="E2534">
        <v>691</v>
      </c>
      <c r="F2534">
        <v>8</v>
      </c>
      <c r="G2534" t="s">
        <v>227</v>
      </c>
      <c r="H2534" t="s">
        <v>228</v>
      </c>
      <c r="I2534" t="s">
        <v>160</v>
      </c>
      <c r="J2534">
        <v>4</v>
      </c>
      <c r="K2534">
        <v>4</v>
      </c>
      <c r="L2534">
        <v>194</v>
      </c>
      <c r="M2534">
        <v>174.6</v>
      </c>
      <c r="N2534">
        <v>213.4</v>
      </c>
      <c r="AM2534"/>
      <c r="AN2534"/>
      <c r="AP2534">
        <v>120</v>
      </c>
      <c r="AQ2534">
        <v>120</v>
      </c>
      <c r="AR2534"/>
      <c r="AS2534"/>
      <c r="BG2534">
        <v>0</v>
      </c>
      <c r="BH2534"/>
      <c r="BV2534">
        <v>0</v>
      </c>
      <c r="BW2534"/>
      <c r="CG2534">
        <v>0</v>
      </c>
      <c r="CH2534">
        <v>0</v>
      </c>
      <c r="CI2534"/>
      <c r="CJ2534">
        <v>1.4999999999999999E-2</v>
      </c>
      <c r="CQ2534" t="s">
        <v>229</v>
      </c>
      <c r="CR2534" t="s">
        <v>230</v>
      </c>
      <c r="CS2534">
        <v>0</v>
      </c>
    </row>
    <row r="2535" spans="1:97" x14ac:dyDescent="0.2">
      <c r="A2535">
        <v>2022</v>
      </c>
      <c r="B2535">
        <v>4</v>
      </c>
      <c r="C2535" s="262">
        <v>44673</v>
      </c>
      <c r="D2535">
        <v>123</v>
      </c>
      <c r="E2535">
        <v>645</v>
      </c>
      <c r="F2535">
        <v>28</v>
      </c>
      <c r="G2535" t="s">
        <v>484</v>
      </c>
      <c r="H2535" t="s">
        <v>485</v>
      </c>
      <c r="I2535" t="s">
        <v>486</v>
      </c>
      <c r="J2535">
        <v>4</v>
      </c>
      <c r="K2535">
        <v>1</v>
      </c>
      <c r="L2535">
        <v>133</v>
      </c>
      <c r="M2535">
        <v>123.69</v>
      </c>
      <c r="N2535">
        <v>142.31</v>
      </c>
      <c r="AM2535"/>
      <c r="AN2535"/>
      <c r="AP2535">
        <v>80</v>
      </c>
      <c r="AQ2535">
        <v>180</v>
      </c>
      <c r="AR2535"/>
      <c r="AS2535"/>
      <c r="BG2535">
        <v>0</v>
      </c>
      <c r="BH2535"/>
      <c r="BV2535">
        <v>0</v>
      </c>
      <c r="BW2535"/>
      <c r="CG2535">
        <v>0</v>
      </c>
      <c r="CH2535">
        <v>0</v>
      </c>
      <c r="CI2535"/>
      <c r="CJ2535">
        <v>0.02</v>
      </c>
      <c r="CQ2535" t="s">
        <v>341</v>
      </c>
      <c r="CR2535" t="s">
        <v>341</v>
      </c>
      <c r="CS2535">
        <v>0</v>
      </c>
    </row>
    <row r="2536" spans="1:97" x14ac:dyDescent="0.2">
      <c r="A2536">
        <v>2022</v>
      </c>
      <c r="B2536">
        <v>4</v>
      </c>
      <c r="C2536" s="262">
        <v>44673</v>
      </c>
      <c r="D2536">
        <v>372</v>
      </c>
      <c r="E2536">
        <v>646</v>
      </c>
      <c r="F2536">
        <v>46</v>
      </c>
      <c r="G2536" t="s">
        <v>244</v>
      </c>
      <c r="H2536" t="s">
        <v>245</v>
      </c>
      <c r="I2536" t="s">
        <v>201</v>
      </c>
      <c r="J2536">
        <v>2</v>
      </c>
      <c r="K2536">
        <v>2</v>
      </c>
      <c r="L2536">
        <v>212</v>
      </c>
      <c r="M2536">
        <v>197.16</v>
      </c>
      <c r="N2536">
        <v>226.84</v>
      </c>
      <c r="AM2536"/>
      <c r="AN2536"/>
      <c r="AP2536">
        <v>37</v>
      </c>
      <c r="AQ2536">
        <v>150</v>
      </c>
      <c r="AR2536"/>
      <c r="AS2536"/>
      <c r="BG2536">
        <v>0</v>
      </c>
      <c r="BH2536"/>
      <c r="BV2536">
        <v>0</v>
      </c>
      <c r="BW2536"/>
      <c r="CG2536">
        <v>0</v>
      </c>
      <c r="CH2536">
        <v>0</v>
      </c>
      <c r="CI2536"/>
      <c r="CJ2536">
        <v>0.02</v>
      </c>
      <c r="CQ2536" t="s">
        <v>169</v>
      </c>
      <c r="CR2536" t="s">
        <v>238</v>
      </c>
      <c r="CS2536">
        <v>0</v>
      </c>
    </row>
    <row r="2537" spans="1:97" x14ac:dyDescent="0.2">
      <c r="A2537">
        <v>2022</v>
      </c>
      <c r="B2537">
        <v>4</v>
      </c>
      <c r="C2537" s="262">
        <v>44673</v>
      </c>
      <c r="D2537">
        <v>372</v>
      </c>
      <c r="E2537">
        <v>647</v>
      </c>
      <c r="F2537">
        <v>46</v>
      </c>
      <c r="G2537" t="s">
        <v>236</v>
      </c>
      <c r="H2537" t="s">
        <v>237</v>
      </c>
      <c r="I2537" t="s">
        <v>201</v>
      </c>
      <c r="J2537">
        <v>2</v>
      </c>
      <c r="K2537">
        <v>2</v>
      </c>
      <c r="L2537">
        <v>212</v>
      </c>
      <c r="M2537">
        <v>197.16</v>
      </c>
      <c r="N2537">
        <v>226.84</v>
      </c>
      <c r="AM2537"/>
      <c r="AN2537"/>
      <c r="AP2537">
        <v>37</v>
      </c>
      <c r="AQ2537">
        <v>150</v>
      </c>
      <c r="AR2537"/>
      <c r="AS2537"/>
      <c r="BG2537">
        <v>0</v>
      </c>
      <c r="BH2537"/>
      <c r="BV2537">
        <v>0</v>
      </c>
      <c r="BW2537"/>
      <c r="CG2537">
        <v>0</v>
      </c>
      <c r="CH2537">
        <v>0</v>
      </c>
      <c r="CI2537"/>
      <c r="CJ2537">
        <v>0.02</v>
      </c>
      <c r="CQ2537" t="s">
        <v>169</v>
      </c>
      <c r="CR2537" t="s">
        <v>238</v>
      </c>
      <c r="CS2537">
        <v>0</v>
      </c>
    </row>
    <row r="2538" spans="1:97" x14ac:dyDescent="0.2">
      <c r="A2538">
        <v>2022</v>
      </c>
      <c r="B2538">
        <v>4</v>
      </c>
      <c r="C2538" s="262">
        <v>44673</v>
      </c>
      <c r="D2538">
        <v>433</v>
      </c>
      <c r="E2538">
        <v>452</v>
      </c>
      <c r="F2538">
        <v>46</v>
      </c>
      <c r="G2538" t="s">
        <v>474</v>
      </c>
      <c r="H2538" t="s">
        <v>475</v>
      </c>
      <c r="I2538" t="s">
        <v>201</v>
      </c>
      <c r="J2538">
        <v>4</v>
      </c>
      <c r="K2538">
        <v>2</v>
      </c>
      <c r="L2538">
        <v>270</v>
      </c>
      <c r="M2538">
        <v>251.1</v>
      </c>
      <c r="N2538">
        <v>288.89999999999998</v>
      </c>
      <c r="AM2538"/>
      <c r="AN2538"/>
      <c r="AP2538">
        <v>96</v>
      </c>
      <c r="AQ2538">
        <v>150</v>
      </c>
      <c r="AR2538"/>
      <c r="AS2538"/>
      <c r="AV2538">
        <v>720</v>
      </c>
      <c r="BG2538">
        <v>0</v>
      </c>
      <c r="BH2538">
        <v>720</v>
      </c>
      <c r="BV2538">
        <v>0</v>
      </c>
      <c r="BW2538"/>
      <c r="CG2538">
        <v>0</v>
      </c>
      <c r="CH2538">
        <v>0</v>
      </c>
      <c r="CI2538"/>
      <c r="CJ2538">
        <v>0.02</v>
      </c>
      <c r="CQ2538" t="s">
        <v>169</v>
      </c>
      <c r="CR2538" t="s">
        <v>170</v>
      </c>
      <c r="CS2538">
        <v>0</v>
      </c>
    </row>
    <row r="2539" spans="1:97" x14ac:dyDescent="0.2">
      <c r="A2539">
        <v>2022</v>
      </c>
      <c r="B2539">
        <v>4</v>
      </c>
      <c r="C2539" s="262">
        <v>44673</v>
      </c>
      <c r="D2539">
        <v>433</v>
      </c>
      <c r="E2539">
        <v>453</v>
      </c>
      <c r="F2539">
        <v>46</v>
      </c>
      <c r="G2539" t="s">
        <v>472</v>
      </c>
      <c r="H2539" t="s">
        <v>473</v>
      </c>
      <c r="I2539" t="s">
        <v>201</v>
      </c>
      <c r="J2539">
        <v>4</v>
      </c>
      <c r="K2539">
        <v>2</v>
      </c>
      <c r="L2539">
        <v>175</v>
      </c>
      <c r="M2539">
        <v>162.75</v>
      </c>
      <c r="N2539">
        <v>187.25</v>
      </c>
      <c r="AM2539"/>
      <c r="AN2539"/>
      <c r="AP2539">
        <v>96</v>
      </c>
      <c r="AQ2539">
        <v>150</v>
      </c>
      <c r="AR2539"/>
      <c r="AS2539"/>
      <c r="AV2539">
        <v>720</v>
      </c>
      <c r="BG2539">
        <v>0</v>
      </c>
      <c r="BH2539">
        <v>720</v>
      </c>
      <c r="BV2539">
        <v>0</v>
      </c>
      <c r="BW2539"/>
      <c r="CG2539">
        <v>0</v>
      </c>
      <c r="CH2539">
        <v>0</v>
      </c>
      <c r="CI2539"/>
      <c r="CJ2539">
        <v>0.02</v>
      </c>
      <c r="CQ2539" t="s">
        <v>169</v>
      </c>
      <c r="CR2539" t="s">
        <v>170</v>
      </c>
      <c r="CS2539">
        <v>0</v>
      </c>
    </row>
    <row r="2540" spans="1:97" x14ac:dyDescent="0.2">
      <c r="A2540">
        <v>2022</v>
      </c>
      <c r="B2540">
        <v>4</v>
      </c>
      <c r="C2540" s="262">
        <v>44673</v>
      </c>
      <c r="D2540">
        <v>334</v>
      </c>
      <c r="E2540">
        <v>254</v>
      </c>
      <c r="F2540">
        <v>49</v>
      </c>
      <c r="G2540" t="s">
        <v>200</v>
      </c>
      <c r="H2540" t="s">
        <v>168</v>
      </c>
      <c r="I2540" t="s">
        <v>201</v>
      </c>
      <c r="J2540">
        <v>4</v>
      </c>
      <c r="K2540">
        <v>2</v>
      </c>
      <c r="L2540">
        <v>203</v>
      </c>
      <c r="M2540">
        <v>188.79</v>
      </c>
      <c r="N2540">
        <v>217.21</v>
      </c>
      <c r="AM2540"/>
      <c r="AN2540"/>
      <c r="AP2540">
        <v>94</v>
      </c>
      <c r="AQ2540">
        <v>153</v>
      </c>
      <c r="AR2540"/>
      <c r="AS2540"/>
      <c r="BG2540">
        <v>0</v>
      </c>
      <c r="BH2540"/>
      <c r="BV2540">
        <v>0</v>
      </c>
      <c r="BW2540"/>
      <c r="CG2540">
        <v>0</v>
      </c>
      <c r="CH2540">
        <v>0</v>
      </c>
      <c r="CI2540"/>
      <c r="CJ2540">
        <v>0.02</v>
      </c>
      <c r="CQ2540" t="s">
        <v>169</v>
      </c>
      <c r="CR2540" t="s">
        <v>170</v>
      </c>
      <c r="CS2540">
        <v>0</v>
      </c>
    </row>
    <row r="2541" spans="1:97" x14ac:dyDescent="0.2">
      <c r="A2541">
        <v>2022</v>
      </c>
      <c r="B2541">
        <v>4</v>
      </c>
      <c r="C2541" s="262">
        <v>44674</v>
      </c>
      <c r="D2541">
        <v>381</v>
      </c>
      <c r="E2541">
        <v>445</v>
      </c>
      <c r="F2541">
        <v>2</v>
      </c>
      <c r="G2541" t="s">
        <v>321</v>
      </c>
      <c r="H2541" t="s">
        <v>322</v>
      </c>
      <c r="I2541" t="s">
        <v>160</v>
      </c>
      <c r="J2541">
        <v>3</v>
      </c>
      <c r="K2541">
        <v>1</v>
      </c>
      <c r="L2541">
        <v>28</v>
      </c>
      <c r="M2541">
        <v>25.2</v>
      </c>
      <c r="N2541">
        <v>30.8</v>
      </c>
      <c r="S2541">
        <v>31</v>
      </c>
      <c r="X2541">
        <v>27</v>
      </c>
      <c r="AA2541">
        <v>33</v>
      </c>
      <c r="AB2541">
        <v>33</v>
      </c>
      <c r="AC2541">
        <v>34</v>
      </c>
      <c r="AD2541">
        <v>33</v>
      </c>
      <c r="AF2541">
        <v>25</v>
      </c>
      <c r="AG2541">
        <v>28</v>
      </c>
      <c r="AH2541">
        <v>27</v>
      </c>
      <c r="AI2541">
        <v>28</v>
      </c>
      <c r="AM2541">
        <v>32.799999999999997</v>
      </c>
      <c r="AN2541">
        <v>27</v>
      </c>
      <c r="AP2541">
        <v>75</v>
      </c>
      <c r="AQ2541">
        <v>144</v>
      </c>
      <c r="AR2541"/>
      <c r="AS2541"/>
      <c r="AW2541">
        <v>2</v>
      </c>
      <c r="AX2541">
        <v>1</v>
      </c>
      <c r="AY2541">
        <v>1</v>
      </c>
      <c r="AZ2541">
        <v>1</v>
      </c>
      <c r="BG2541">
        <v>0</v>
      </c>
      <c r="BH2541"/>
      <c r="BK2541">
        <v>800</v>
      </c>
      <c r="BL2541">
        <v>1</v>
      </c>
      <c r="BM2541">
        <v>2</v>
      </c>
      <c r="BN2541">
        <v>4</v>
      </c>
      <c r="BV2541">
        <v>0</v>
      </c>
      <c r="BW2541">
        <v>800</v>
      </c>
      <c r="BX2541">
        <v>3</v>
      </c>
      <c r="BY2541">
        <v>3</v>
      </c>
      <c r="BZ2541">
        <v>5</v>
      </c>
      <c r="CG2541">
        <v>0</v>
      </c>
      <c r="CH2541">
        <v>0</v>
      </c>
      <c r="CI2541"/>
      <c r="CJ2541">
        <v>1.4999999999999999E-2</v>
      </c>
      <c r="CQ2541" t="s">
        <v>169</v>
      </c>
      <c r="CR2541" t="s">
        <v>179</v>
      </c>
      <c r="CS2541">
        <v>0</v>
      </c>
    </row>
    <row r="2542" spans="1:97" x14ac:dyDescent="0.2">
      <c r="A2542">
        <v>2022</v>
      </c>
      <c r="B2542">
        <v>4</v>
      </c>
      <c r="C2542" s="262">
        <v>44674</v>
      </c>
      <c r="D2542">
        <v>381</v>
      </c>
      <c r="E2542">
        <v>446</v>
      </c>
      <c r="F2542">
        <v>2</v>
      </c>
      <c r="G2542" t="s">
        <v>324</v>
      </c>
      <c r="H2542" t="s">
        <v>325</v>
      </c>
      <c r="I2542" t="s">
        <v>160</v>
      </c>
      <c r="J2542">
        <v>3</v>
      </c>
      <c r="K2542">
        <v>1</v>
      </c>
      <c r="L2542">
        <v>167</v>
      </c>
      <c r="M2542">
        <v>150.30000000000001</v>
      </c>
      <c r="N2542">
        <v>183.7</v>
      </c>
      <c r="S2542">
        <v>188</v>
      </c>
      <c r="X2542">
        <v>154</v>
      </c>
      <c r="AA2542">
        <v>182</v>
      </c>
      <c r="AB2542">
        <v>190</v>
      </c>
      <c r="AC2542">
        <v>188</v>
      </c>
      <c r="AD2542">
        <v>184</v>
      </c>
      <c r="AF2542">
        <v>146</v>
      </c>
      <c r="AG2542">
        <v>165</v>
      </c>
      <c r="AH2542">
        <v>163</v>
      </c>
      <c r="AI2542">
        <v>157</v>
      </c>
      <c r="AM2542">
        <v>186.4</v>
      </c>
      <c r="AN2542">
        <v>157</v>
      </c>
      <c r="AP2542">
        <v>75</v>
      </c>
      <c r="AQ2542">
        <v>144</v>
      </c>
      <c r="AR2542"/>
      <c r="AS2542"/>
      <c r="AW2542">
        <v>1</v>
      </c>
      <c r="AX2542">
        <v>1</v>
      </c>
      <c r="AY2542">
        <v>3</v>
      </c>
      <c r="BG2542">
        <v>0</v>
      </c>
      <c r="BH2542"/>
      <c r="BK2542">
        <v>960</v>
      </c>
      <c r="BL2542">
        <v>4</v>
      </c>
      <c r="BM2542">
        <v>2</v>
      </c>
      <c r="BN2542">
        <v>2</v>
      </c>
      <c r="BV2542">
        <v>0</v>
      </c>
      <c r="BW2542">
        <v>960</v>
      </c>
      <c r="BX2542">
        <v>5</v>
      </c>
      <c r="BY2542">
        <v>3</v>
      </c>
      <c r="BZ2542">
        <v>5</v>
      </c>
      <c r="CG2542">
        <v>0</v>
      </c>
      <c r="CH2542">
        <v>0</v>
      </c>
      <c r="CI2542"/>
      <c r="CJ2542">
        <v>1.4999999999999999E-2</v>
      </c>
      <c r="CQ2542" t="s">
        <v>169</v>
      </c>
      <c r="CR2542" t="s">
        <v>179</v>
      </c>
      <c r="CS2542">
        <v>0</v>
      </c>
    </row>
    <row r="2543" spans="1:97" x14ac:dyDescent="0.2">
      <c r="A2543">
        <v>2022</v>
      </c>
      <c r="B2543">
        <v>4</v>
      </c>
      <c r="C2543" s="262">
        <v>44674</v>
      </c>
      <c r="D2543">
        <v>381</v>
      </c>
      <c r="E2543">
        <v>448</v>
      </c>
      <c r="F2543">
        <v>2</v>
      </c>
      <c r="G2543" t="s">
        <v>327</v>
      </c>
      <c r="H2543" t="s">
        <v>328</v>
      </c>
      <c r="I2543" t="s">
        <v>160</v>
      </c>
      <c r="J2543">
        <v>3</v>
      </c>
      <c r="K2543">
        <v>1</v>
      </c>
      <c r="L2543">
        <v>23</v>
      </c>
      <c r="M2543">
        <v>20.7</v>
      </c>
      <c r="N2543">
        <v>25.3</v>
      </c>
      <c r="S2543">
        <v>23</v>
      </c>
      <c r="X2543">
        <v>19</v>
      </c>
      <c r="AA2543">
        <v>24</v>
      </c>
      <c r="AB2543">
        <v>25</v>
      </c>
      <c r="AC2543">
        <v>25</v>
      </c>
      <c r="AD2543">
        <v>26</v>
      </c>
      <c r="AF2543">
        <v>18</v>
      </c>
      <c r="AG2543">
        <v>21</v>
      </c>
      <c r="AH2543">
        <v>22</v>
      </c>
      <c r="AI2543">
        <v>21</v>
      </c>
      <c r="AM2543">
        <v>24.6</v>
      </c>
      <c r="AN2543">
        <v>20.2</v>
      </c>
      <c r="AP2543">
        <v>75</v>
      </c>
      <c r="AQ2543">
        <v>144</v>
      </c>
      <c r="AR2543"/>
      <c r="AS2543"/>
      <c r="AW2543">
        <v>3</v>
      </c>
      <c r="AX2543">
        <v>2</v>
      </c>
      <c r="AY2543">
        <v>1</v>
      </c>
      <c r="BG2543">
        <v>0</v>
      </c>
      <c r="BH2543"/>
      <c r="BK2543">
        <v>960</v>
      </c>
      <c r="BL2543">
        <v>4</v>
      </c>
      <c r="BM2543">
        <v>4</v>
      </c>
      <c r="BN2543">
        <v>4</v>
      </c>
      <c r="BV2543">
        <v>0</v>
      </c>
      <c r="BW2543">
        <v>960</v>
      </c>
      <c r="BX2543">
        <v>7</v>
      </c>
      <c r="BY2543">
        <v>6</v>
      </c>
      <c r="BZ2543">
        <v>5</v>
      </c>
      <c r="CG2543">
        <v>0</v>
      </c>
      <c r="CH2543">
        <v>0</v>
      </c>
      <c r="CI2543"/>
      <c r="CJ2543">
        <v>1.4999999999999999E-2</v>
      </c>
      <c r="CQ2543" t="s">
        <v>169</v>
      </c>
      <c r="CR2543" t="s">
        <v>179</v>
      </c>
      <c r="CS2543">
        <v>0</v>
      </c>
    </row>
    <row r="2544" spans="1:97" x14ac:dyDescent="0.2">
      <c r="A2544">
        <v>2022</v>
      </c>
      <c r="B2544">
        <v>4</v>
      </c>
      <c r="C2544" s="262">
        <v>44674</v>
      </c>
      <c r="D2544">
        <v>382</v>
      </c>
      <c r="E2544">
        <v>449</v>
      </c>
      <c r="F2544">
        <v>2</v>
      </c>
      <c r="G2544" t="s">
        <v>299</v>
      </c>
      <c r="H2544" t="s">
        <v>300</v>
      </c>
      <c r="I2544" t="s">
        <v>160</v>
      </c>
      <c r="J2544">
        <v>3</v>
      </c>
      <c r="K2544">
        <v>1</v>
      </c>
      <c r="L2544">
        <v>46</v>
      </c>
      <c r="M2544">
        <v>40.985999999999997</v>
      </c>
      <c r="N2544">
        <v>50.048000000000002</v>
      </c>
      <c r="P2544">
        <v>60</v>
      </c>
      <c r="Q2544">
        <v>67</v>
      </c>
      <c r="R2544">
        <v>60</v>
      </c>
      <c r="S2544">
        <v>61</v>
      </c>
      <c r="U2544">
        <v>43</v>
      </c>
      <c r="V2544">
        <v>46</v>
      </c>
      <c r="W2544">
        <v>44</v>
      </c>
      <c r="X2544">
        <v>47</v>
      </c>
      <c r="Y2544">
        <v>90</v>
      </c>
      <c r="Z2544">
        <v>91</v>
      </c>
      <c r="AA2544">
        <v>58</v>
      </c>
      <c r="AB2544">
        <v>57</v>
      </c>
      <c r="AC2544">
        <v>58</v>
      </c>
      <c r="AD2544">
        <v>57</v>
      </c>
      <c r="AF2544">
        <v>43</v>
      </c>
      <c r="AG2544">
        <v>41</v>
      </c>
      <c r="AH2544">
        <v>42</v>
      </c>
      <c r="AI2544">
        <v>41</v>
      </c>
      <c r="AK2544">
        <v>95</v>
      </c>
      <c r="AL2544">
        <v>95</v>
      </c>
      <c r="AM2544">
        <v>59.75</v>
      </c>
      <c r="AN2544">
        <v>43.375</v>
      </c>
      <c r="AP2544">
        <v>112</v>
      </c>
      <c r="AQ2544">
        <v>96</v>
      </c>
      <c r="AR2544">
        <v>13.043478260869559</v>
      </c>
      <c r="AS2544">
        <v>13.043478260869559</v>
      </c>
      <c r="AV2544">
        <v>1340</v>
      </c>
      <c r="AW2544">
        <v>3</v>
      </c>
      <c r="AX2544">
        <v>6</v>
      </c>
      <c r="AY2544">
        <v>8</v>
      </c>
      <c r="BG2544">
        <v>0</v>
      </c>
      <c r="BH2544">
        <v>1340</v>
      </c>
      <c r="BL2544">
        <v>4</v>
      </c>
      <c r="BM2544">
        <v>2</v>
      </c>
      <c r="BN2544">
        <v>8</v>
      </c>
      <c r="BV2544">
        <v>0</v>
      </c>
      <c r="BW2544"/>
      <c r="BX2544">
        <v>7</v>
      </c>
      <c r="BY2544">
        <v>8</v>
      </c>
      <c r="BZ2544">
        <v>16</v>
      </c>
      <c r="CG2544">
        <v>0</v>
      </c>
      <c r="CH2544">
        <v>0</v>
      </c>
      <c r="CI2544"/>
      <c r="CJ2544">
        <v>1.4999999999999999E-2</v>
      </c>
      <c r="CQ2544" t="s">
        <v>174</v>
      </c>
      <c r="CR2544" t="s">
        <v>175</v>
      </c>
      <c r="CS2544">
        <v>0</v>
      </c>
    </row>
    <row r="2545" spans="1:97" x14ac:dyDescent="0.2">
      <c r="A2545">
        <v>2022</v>
      </c>
      <c r="B2545">
        <v>4</v>
      </c>
      <c r="C2545" s="262">
        <v>44674</v>
      </c>
      <c r="D2545">
        <v>423</v>
      </c>
      <c r="E2545">
        <v>669</v>
      </c>
      <c r="F2545">
        <v>3</v>
      </c>
      <c r="G2545" t="s">
        <v>247</v>
      </c>
      <c r="H2545" t="s">
        <v>248</v>
      </c>
      <c r="I2545" t="s">
        <v>160</v>
      </c>
      <c r="J2545">
        <v>2</v>
      </c>
      <c r="K2545">
        <v>2</v>
      </c>
      <c r="L2545">
        <v>954</v>
      </c>
      <c r="M2545">
        <v>897.71400000000006</v>
      </c>
      <c r="N2545">
        <v>1021.734</v>
      </c>
      <c r="O2545">
        <v>1360</v>
      </c>
      <c r="P2545">
        <v>1508</v>
      </c>
      <c r="Q2545">
        <v>1436</v>
      </c>
      <c r="R2545">
        <v>1416</v>
      </c>
      <c r="S2545">
        <v>1281</v>
      </c>
      <c r="T2545">
        <v>990</v>
      </c>
      <c r="U2545">
        <v>1020</v>
      </c>
      <c r="V2545">
        <v>1010</v>
      </c>
      <c r="W2545">
        <v>1013</v>
      </c>
      <c r="X2545">
        <v>970</v>
      </c>
      <c r="Y2545">
        <v>158</v>
      </c>
      <c r="Z2545">
        <v>156</v>
      </c>
      <c r="AA2545">
        <v>1451</v>
      </c>
      <c r="AB2545">
        <v>1239</v>
      </c>
      <c r="AC2545">
        <v>1238</v>
      </c>
      <c r="AD2545">
        <v>1304</v>
      </c>
      <c r="AF2545">
        <v>997</v>
      </c>
      <c r="AG2545">
        <v>1024</v>
      </c>
      <c r="AH2545">
        <v>989</v>
      </c>
      <c r="AI2545">
        <v>919</v>
      </c>
      <c r="AK2545">
        <v>148</v>
      </c>
      <c r="AL2545">
        <v>209</v>
      </c>
      <c r="AM2545">
        <v>1359.2222222222219</v>
      </c>
      <c r="AN2545">
        <v>992.44444444444446</v>
      </c>
      <c r="AP2545">
        <v>40</v>
      </c>
      <c r="AQ2545">
        <v>180</v>
      </c>
      <c r="AR2545">
        <v>10.778443113772459</v>
      </c>
      <c r="AS2545">
        <v>10.778443113772459</v>
      </c>
      <c r="AV2545">
        <v>360</v>
      </c>
      <c r="AW2545">
        <v>10</v>
      </c>
      <c r="AX2545">
        <v>8</v>
      </c>
      <c r="AY2545">
        <v>4</v>
      </c>
      <c r="AZ2545">
        <v>2</v>
      </c>
      <c r="BG2545">
        <v>0</v>
      </c>
      <c r="BH2545">
        <v>360</v>
      </c>
      <c r="BK2545">
        <v>378</v>
      </c>
      <c r="BL2545">
        <v>6</v>
      </c>
      <c r="BM2545">
        <v>8</v>
      </c>
      <c r="BN2545">
        <v>12</v>
      </c>
      <c r="BV2545">
        <v>0</v>
      </c>
      <c r="BW2545">
        <v>378</v>
      </c>
      <c r="BX2545">
        <v>8</v>
      </c>
      <c r="BY2545">
        <v>8</v>
      </c>
      <c r="BZ2545">
        <v>8</v>
      </c>
      <c r="CG2545">
        <v>0</v>
      </c>
      <c r="CH2545">
        <v>0</v>
      </c>
      <c r="CI2545">
        <v>738</v>
      </c>
      <c r="CJ2545">
        <v>1.4999999999999999E-2</v>
      </c>
      <c r="CQ2545" t="s">
        <v>174</v>
      </c>
      <c r="CR2545" t="s">
        <v>175</v>
      </c>
      <c r="CS2545">
        <v>0</v>
      </c>
    </row>
    <row r="2546" spans="1:97" x14ac:dyDescent="0.2">
      <c r="A2546">
        <v>2022</v>
      </c>
      <c r="B2546">
        <v>4</v>
      </c>
      <c r="C2546" s="262">
        <v>44674</v>
      </c>
      <c r="D2546">
        <v>376</v>
      </c>
      <c r="E2546">
        <v>438</v>
      </c>
      <c r="F2546">
        <v>4</v>
      </c>
      <c r="G2546" t="s">
        <v>197</v>
      </c>
      <c r="H2546" t="s">
        <v>198</v>
      </c>
      <c r="I2546" t="s">
        <v>160</v>
      </c>
      <c r="J2546">
        <v>3</v>
      </c>
      <c r="K2546">
        <v>2</v>
      </c>
      <c r="L2546">
        <v>335</v>
      </c>
      <c r="M2546">
        <v>315.23500000000001</v>
      </c>
      <c r="N2546">
        <v>358.78500000000003</v>
      </c>
      <c r="Y2546">
        <v>142</v>
      </c>
      <c r="Z2546">
        <v>141</v>
      </c>
      <c r="AK2546">
        <v>128</v>
      </c>
      <c r="AL2546">
        <v>177</v>
      </c>
      <c r="AM2546"/>
      <c r="AN2546"/>
      <c r="AP2546">
        <v>75</v>
      </c>
      <c r="AQ2546">
        <v>144</v>
      </c>
      <c r="AR2546">
        <v>8.1632653061224492</v>
      </c>
      <c r="AS2546">
        <v>8.1632653061224492</v>
      </c>
      <c r="AV2546">
        <v>1044</v>
      </c>
      <c r="AW2546">
        <v>6</v>
      </c>
      <c r="AX2546">
        <v>4</v>
      </c>
      <c r="AY2546">
        <v>6</v>
      </c>
      <c r="AZ2546">
        <v>4</v>
      </c>
      <c r="BG2546">
        <v>0</v>
      </c>
      <c r="BH2546">
        <v>1044</v>
      </c>
      <c r="BK2546">
        <v>816</v>
      </c>
      <c r="BL2546">
        <v>4</v>
      </c>
      <c r="BM2546">
        <v>4</v>
      </c>
      <c r="BN2546">
        <v>4</v>
      </c>
      <c r="BV2546">
        <v>0</v>
      </c>
      <c r="BW2546">
        <v>816</v>
      </c>
      <c r="BX2546">
        <v>5</v>
      </c>
      <c r="BY2546">
        <v>4</v>
      </c>
      <c r="BZ2546">
        <v>5</v>
      </c>
      <c r="CG2546">
        <v>0</v>
      </c>
      <c r="CH2546">
        <v>0</v>
      </c>
      <c r="CI2546">
        <v>1860</v>
      </c>
      <c r="CJ2546">
        <v>1.4999999999999999E-2</v>
      </c>
      <c r="CQ2546" t="s">
        <v>174</v>
      </c>
      <c r="CR2546" t="s">
        <v>175</v>
      </c>
      <c r="CS2546">
        <v>0</v>
      </c>
    </row>
    <row r="2547" spans="1:97" x14ac:dyDescent="0.2">
      <c r="A2547">
        <v>2022</v>
      </c>
      <c r="B2547">
        <v>4</v>
      </c>
      <c r="C2547" s="262">
        <v>44674</v>
      </c>
      <c r="D2547">
        <v>425</v>
      </c>
      <c r="E2547">
        <v>674</v>
      </c>
      <c r="F2547">
        <v>4</v>
      </c>
      <c r="G2547" t="s">
        <v>219</v>
      </c>
      <c r="H2547" t="s">
        <v>220</v>
      </c>
      <c r="I2547" t="s">
        <v>221</v>
      </c>
      <c r="J2547">
        <v>2</v>
      </c>
      <c r="K2547">
        <v>1</v>
      </c>
      <c r="L2547">
        <v>256</v>
      </c>
      <c r="M2547">
        <v>240.89599999999999</v>
      </c>
      <c r="N2547">
        <v>274.17599999999999</v>
      </c>
      <c r="AM2547"/>
      <c r="AN2547"/>
      <c r="AP2547">
        <v>60</v>
      </c>
      <c r="AQ2547">
        <v>120</v>
      </c>
      <c r="AR2547"/>
      <c r="AS2547"/>
      <c r="AV2547">
        <v>670</v>
      </c>
      <c r="BG2547">
        <v>0</v>
      </c>
      <c r="BH2547">
        <v>670</v>
      </c>
      <c r="BV2547">
        <v>0</v>
      </c>
      <c r="BW2547"/>
      <c r="CG2547">
        <v>0</v>
      </c>
      <c r="CH2547">
        <v>0</v>
      </c>
      <c r="CI2547"/>
      <c r="CJ2547">
        <v>1.4999999999999999E-2</v>
      </c>
      <c r="CQ2547" t="s">
        <v>174</v>
      </c>
      <c r="CR2547" t="s">
        <v>222</v>
      </c>
      <c r="CS2547">
        <v>0</v>
      </c>
    </row>
    <row r="2548" spans="1:97" x14ac:dyDescent="0.2">
      <c r="A2548">
        <v>2022</v>
      </c>
      <c r="B2548">
        <v>4</v>
      </c>
      <c r="C2548" s="262">
        <v>44674</v>
      </c>
      <c r="D2548">
        <v>124</v>
      </c>
      <c r="E2548">
        <v>688</v>
      </c>
      <c r="F2548">
        <v>5</v>
      </c>
      <c r="G2548" t="s">
        <v>274</v>
      </c>
      <c r="H2548" t="s">
        <v>275</v>
      </c>
      <c r="I2548" t="s">
        <v>160</v>
      </c>
      <c r="J2548">
        <v>2</v>
      </c>
      <c r="K2548">
        <v>2</v>
      </c>
      <c r="L2548">
        <v>200</v>
      </c>
      <c r="M2548">
        <v>180</v>
      </c>
      <c r="N2548">
        <v>220</v>
      </c>
      <c r="O2548">
        <v>311</v>
      </c>
      <c r="P2548">
        <v>331</v>
      </c>
      <c r="Q2548">
        <v>306</v>
      </c>
      <c r="R2548">
        <v>320</v>
      </c>
      <c r="S2548">
        <v>323</v>
      </c>
      <c r="T2548">
        <v>223</v>
      </c>
      <c r="U2548">
        <v>226</v>
      </c>
      <c r="V2548">
        <v>210</v>
      </c>
      <c r="W2548">
        <v>221</v>
      </c>
      <c r="X2548">
        <v>218</v>
      </c>
      <c r="AA2548">
        <v>310</v>
      </c>
      <c r="AB2548">
        <v>317</v>
      </c>
      <c r="AC2548">
        <v>315</v>
      </c>
      <c r="AD2548">
        <v>318</v>
      </c>
      <c r="AF2548">
        <v>207</v>
      </c>
      <c r="AG2548">
        <v>222</v>
      </c>
      <c r="AH2548">
        <v>211</v>
      </c>
      <c r="AI2548">
        <v>201</v>
      </c>
      <c r="AM2548">
        <v>316.77777777777783</v>
      </c>
      <c r="AN2548">
        <v>215.44444444444451</v>
      </c>
      <c r="AP2548">
        <v>59</v>
      </c>
      <c r="AQ2548">
        <v>122</v>
      </c>
      <c r="AR2548"/>
      <c r="AS2548"/>
      <c r="AV2548">
        <v>880</v>
      </c>
      <c r="AW2548">
        <v>2</v>
      </c>
      <c r="AX2548">
        <v>1</v>
      </c>
      <c r="BG2548">
        <v>0</v>
      </c>
      <c r="BH2548">
        <v>880</v>
      </c>
      <c r="BL2548">
        <v>2</v>
      </c>
      <c r="BM2548">
        <v>1</v>
      </c>
      <c r="BN2548">
        <v>1</v>
      </c>
      <c r="BV2548">
        <v>0</v>
      </c>
      <c r="BW2548"/>
      <c r="BX2548">
        <v>2</v>
      </c>
      <c r="BY2548">
        <v>1</v>
      </c>
      <c r="CG2548">
        <v>0</v>
      </c>
      <c r="CH2548">
        <v>0</v>
      </c>
      <c r="CI2548"/>
      <c r="CJ2548">
        <v>1.4999999999999999E-2</v>
      </c>
      <c r="CQ2548" t="s">
        <v>169</v>
      </c>
      <c r="CR2548" t="s">
        <v>179</v>
      </c>
      <c r="CS2548">
        <v>0</v>
      </c>
    </row>
    <row r="2549" spans="1:97" x14ac:dyDescent="0.2">
      <c r="A2549">
        <v>2022</v>
      </c>
      <c r="B2549">
        <v>4</v>
      </c>
      <c r="C2549" s="262">
        <v>44674</v>
      </c>
      <c r="D2549">
        <v>124</v>
      </c>
      <c r="E2549">
        <v>689</v>
      </c>
      <c r="F2549">
        <v>5</v>
      </c>
      <c r="G2549" t="s">
        <v>276</v>
      </c>
      <c r="H2549" t="s">
        <v>277</v>
      </c>
      <c r="I2549" t="s">
        <v>160</v>
      </c>
      <c r="J2549">
        <v>2</v>
      </c>
      <c r="K2549">
        <v>2</v>
      </c>
      <c r="L2549">
        <v>75</v>
      </c>
      <c r="M2549">
        <v>67.5</v>
      </c>
      <c r="N2549">
        <v>82.5</v>
      </c>
      <c r="O2549">
        <v>108</v>
      </c>
      <c r="P2549">
        <v>120</v>
      </c>
      <c r="Q2549">
        <v>117</v>
      </c>
      <c r="R2549">
        <v>119</v>
      </c>
      <c r="S2549">
        <v>118</v>
      </c>
      <c r="T2549">
        <v>84</v>
      </c>
      <c r="U2549">
        <v>91</v>
      </c>
      <c r="V2549">
        <v>85</v>
      </c>
      <c r="W2549">
        <v>88</v>
      </c>
      <c r="X2549">
        <v>83</v>
      </c>
      <c r="Y2549">
        <v>111</v>
      </c>
      <c r="Z2549">
        <v>108</v>
      </c>
      <c r="AA2549">
        <v>119</v>
      </c>
      <c r="AB2549">
        <v>115</v>
      </c>
      <c r="AC2549">
        <v>118</v>
      </c>
      <c r="AD2549">
        <v>114</v>
      </c>
      <c r="AF2549">
        <v>83</v>
      </c>
      <c r="AG2549">
        <v>89</v>
      </c>
      <c r="AH2549">
        <v>80</v>
      </c>
      <c r="AI2549">
        <v>81</v>
      </c>
      <c r="AK2549">
        <v>110</v>
      </c>
      <c r="AL2549">
        <v>120</v>
      </c>
      <c r="AM2549">
        <v>116.4444444444444</v>
      </c>
      <c r="AN2549">
        <v>84.888888888888886</v>
      </c>
      <c r="AP2549">
        <v>59</v>
      </c>
      <c r="AQ2549">
        <v>122</v>
      </c>
      <c r="AR2549">
        <v>16.071428571428569</v>
      </c>
      <c r="AS2549">
        <v>16.071428571428569</v>
      </c>
      <c r="AV2549">
        <v>810</v>
      </c>
      <c r="AW2549">
        <v>1</v>
      </c>
      <c r="AX2549">
        <v>3</v>
      </c>
      <c r="BG2549">
        <v>0</v>
      </c>
      <c r="BH2549">
        <v>810</v>
      </c>
      <c r="BL2549">
        <v>1</v>
      </c>
      <c r="BM2549">
        <v>1</v>
      </c>
      <c r="BN2549">
        <v>1</v>
      </c>
      <c r="BV2549">
        <v>0</v>
      </c>
      <c r="BW2549"/>
      <c r="BX2549">
        <v>1</v>
      </c>
      <c r="BY2549">
        <v>2</v>
      </c>
      <c r="CG2549">
        <v>0</v>
      </c>
      <c r="CH2549">
        <v>0</v>
      </c>
      <c r="CI2549"/>
      <c r="CJ2549">
        <v>1.4999999999999999E-2</v>
      </c>
      <c r="CQ2549" t="s">
        <v>169</v>
      </c>
      <c r="CR2549" t="s">
        <v>179</v>
      </c>
      <c r="CS2549">
        <v>0</v>
      </c>
    </row>
    <row r="2550" spans="1:97" x14ac:dyDescent="0.2">
      <c r="A2550">
        <v>2022</v>
      </c>
      <c r="B2550">
        <v>4</v>
      </c>
      <c r="C2550" s="262">
        <v>44674</v>
      </c>
      <c r="D2550">
        <v>376</v>
      </c>
      <c r="E2550">
        <v>438</v>
      </c>
      <c r="F2550">
        <v>5</v>
      </c>
      <c r="G2550" t="s">
        <v>197</v>
      </c>
      <c r="H2550" t="s">
        <v>198</v>
      </c>
      <c r="I2550" t="s">
        <v>160</v>
      </c>
      <c r="J2550">
        <v>3</v>
      </c>
      <c r="K2550">
        <v>2</v>
      </c>
      <c r="L2550">
        <v>335</v>
      </c>
      <c r="M2550">
        <v>315.23500000000001</v>
      </c>
      <c r="N2550">
        <v>358.78500000000003</v>
      </c>
      <c r="O2550">
        <v>486</v>
      </c>
      <c r="P2550">
        <v>452</v>
      </c>
      <c r="Q2550">
        <v>460</v>
      </c>
      <c r="R2550">
        <v>528</v>
      </c>
      <c r="S2550">
        <v>499</v>
      </c>
      <c r="T2550">
        <v>359</v>
      </c>
      <c r="U2550">
        <v>346</v>
      </c>
      <c r="V2550">
        <v>359</v>
      </c>
      <c r="W2550">
        <v>362</v>
      </c>
      <c r="X2550">
        <v>359</v>
      </c>
      <c r="AA2550">
        <v>515</v>
      </c>
      <c r="AB2550">
        <v>498</v>
      </c>
      <c r="AC2550">
        <v>506</v>
      </c>
      <c r="AD2550">
        <v>517</v>
      </c>
      <c r="AF2550">
        <v>356</v>
      </c>
      <c r="AG2550">
        <v>387</v>
      </c>
      <c r="AH2550">
        <v>341</v>
      </c>
      <c r="AI2550">
        <v>341</v>
      </c>
      <c r="AM2550">
        <v>495.66666666666669</v>
      </c>
      <c r="AN2550">
        <v>356.66666666666669</v>
      </c>
      <c r="AP2550">
        <v>75</v>
      </c>
      <c r="AQ2550">
        <v>144</v>
      </c>
      <c r="AR2550"/>
      <c r="AS2550"/>
      <c r="BG2550">
        <v>0</v>
      </c>
      <c r="BH2550"/>
      <c r="BV2550">
        <v>0</v>
      </c>
      <c r="BW2550"/>
      <c r="CG2550">
        <v>0</v>
      </c>
      <c r="CH2550">
        <v>0</v>
      </c>
      <c r="CI2550"/>
      <c r="CJ2550">
        <v>1.4999999999999999E-2</v>
      </c>
      <c r="CQ2550" t="s">
        <v>174</v>
      </c>
      <c r="CR2550" t="s">
        <v>175</v>
      </c>
      <c r="CS2550">
        <v>0</v>
      </c>
    </row>
    <row r="2551" spans="1:97" x14ac:dyDescent="0.2">
      <c r="A2551">
        <v>2022</v>
      </c>
      <c r="B2551">
        <v>4</v>
      </c>
      <c r="C2551" s="262">
        <v>44674</v>
      </c>
      <c r="D2551">
        <v>29</v>
      </c>
      <c r="E2551">
        <v>81</v>
      </c>
      <c r="F2551">
        <v>6</v>
      </c>
      <c r="G2551" t="s">
        <v>418</v>
      </c>
      <c r="H2551" t="s">
        <v>419</v>
      </c>
      <c r="I2551" t="s">
        <v>160</v>
      </c>
      <c r="J2551">
        <v>2</v>
      </c>
      <c r="K2551">
        <v>3</v>
      </c>
      <c r="L2551">
        <v>388</v>
      </c>
      <c r="M2551">
        <v>360.84</v>
      </c>
      <c r="N2551">
        <v>415.16</v>
      </c>
      <c r="O2551">
        <v>500</v>
      </c>
      <c r="T2551">
        <v>416</v>
      </c>
      <c r="AM2551">
        <v>500</v>
      </c>
      <c r="AN2551">
        <v>416</v>
      </c>
      <c r="AP2551">
        <v>60</v>
      </c>
      <c r="AQ2551">
        <v>120</v>
      </c>
      <c r="AR2551"/>
      <c r="AS2551"/>
      <c r="AV2551">
        <v>530</v>
      </c>
      <c r="AW2551">
        <v>1</v>
      </c>
      <c r="AX2551">
        <v>1</v>
      </c>
      <c r="AY2551">
        <v>2</v>
      </c>
      <c r="BG2551">
        <v>0</v>
      </c>
      <c r="BH2551">
        <v>530</v>
      </c>
      <c r="BV2551">
        <v>0</v>
      </c>
      <c r="BW2551"/>
      <c r="CG2551">
        <v>0</v>
      </c>
      <c r="CH2551">
        <v>0</v>
      </c>
      <c r="CI2551"/>
      <c r="CJ2551">
        <v>1.4999999999999999E-2</v>
      </c>
      <c r="CQ2551" t="s">
        <v>169</v>
      </c>
      <c r="CR2551" t="s">
        <v>238</v>
      </c>
      <c r="CS2551">
        <v>0</v>
      </c>
    </row>
    <row r="2552" spans="1:97" x14ac:dyDescent="0.2">
      <c r="A2552">
        <v>2022</v>
      </c>
      <c r="B2552">
        <v>4</v>
      </c>
      <c r="C2552" s="262">
        <v>44674</v>
      </c>
      <c r="D2552">
        <v>29</v>
      </c>
      <c r="E2552">
        <v>83</v>
      </c>
      <c r="F2552">
        <v>6</v>
      </c>
      <c r="G2552" t="s">
        <v>416</v>
      </c>
      <c r="H2552" t="s">
        <v>417</v>
      </c>
      <c r="I2552" t="s">
        <v>160</v>
      </c>
      <c r="J2552">
        <v>2</v>
      </c>
      <c r="K2552">
        <v>3</v>
      </c>
      <c r="L2552">
        <v>22</v>
      </c>
      <c r="M2552">
        <v>20.46</v>
      </c>
      <c r="N2552">
        <v>23.54</v>
      </c>
      <c r="AM2552"/>
      <c r="AN2552"/>
      <c r="AP2552">
        <v>60</v>
      </c>
      <c r="AQ2552">
        <v>120</v>
      </c>
      <c r="AR2552"/>
      <c r="AS2552"/>
      <c r="BG2552">
        <v>0</v>
      </c>
      <c r="BH2552"/>
      <c r="BV2552">
        <v>0</v>
      </c>
      <c r="BW2552"/>
      <c r="CG2552">
        <v>0</v>
      </c>
      <c r="CH2552">
        <v>0</v>
      </c>
      <c r="CI2552"/>
      <c r="CJ2552">
        <v>1.4999999999999999E-2</v>
      </c>
      <c r="CQ2552" t="s">
        <v>169</v>
      </c>
      <c r="CR2552" t="s">
        <v>238</v>
      </c>
      <c r="CS2552">
        <v>0</v>
      </c>
    </row>
    <row r="2553" spans="1:97" x14ac:dyDescent="0.2">
      <c r="A2553">
        <v>2022</v>
      </c>
      <c r="B2553">
        <v>4</v>
      </c>
      <c r="C2553" s="262">
        <v>44674</v>
      </c>
      <c r="D2553">
        <v>380</v>
      </c>
      <c r="E2553">
        <v>443</v>
      </c>
      <c r="F2553">
        <v>6</v>
      </c>
      <c r="G2553" t="s">
        <v>450</v>
      </c>
      <c r="H2553" t="s">
        <v>451</v>
      </c>
      <c r="I2553" t="s">
        <v>160</v>
      </c>
      <c r="J2553">
        <v>4</v>
      </c>
      <c r="K2553">
        <v>2</v>
      </c>
      <c r="L2553">
        <v>184</v>
      </c>
      <c r="M2553">
        <v>177.00800000000001</v>
      </c>
      <c r="N2553">
        <v>195.04</v>
      </c>
      <c r="O2553">
        <v>320</v>
      </c>
      <c r="P2553">
        <v>250</v>
      </c>
      <c r="Q2553">
        <v>280</v>
      </c>
      <c r="R2553">
        <v>257</v>
      </c>
      <c r="S2553">
        <v>291</v>
      </c>
      <c r="T2553">
        <v>181</v>
      </c>
      <c r="U2553">
        <v>177</v>
      </c>
      <c r="V2553">
        <v>182</v>
      </c>
      <c r="W2553">
        <v>178</v>
      </c>
      <c r="X2553">
        <v>177</v>
      </c>
      <c r="AA2553">
        <v>272</v>
      </c>
      <c r="AB2553">
        <v>230</v>
      </c>
      <c r="AC2553">
        <v>242</v>
      </c>
      <c r="AD2553">
        <v>233</v>
      </c>
      <c r="AF2553">
        <v>179</v>
      </c>
      <c r="AG2553">
        <v>189</v>
      </c>
      <c r="AH2553">
        <v>194</v>
      </c>
      <c r="AI2553">
        <v>191</v>
      </c>
      <c r="AM2553">
        <v>263.88888888888891</v>
      </c>
      <c r="AN2553">
        <v>183.11111111111109</v>
      </c>
      <c r="AP2553">
        <v>90</v>
      </c>
      <c r="AQ2553">
        <v>160</v>
      </c>
      <c r="AR2553"/>
      <c r="AS2553"/>
      <c r="AV2553">
        <v>318</v>
      </c>
      <c r="AW2553">
        <v>10</v>
      </c>
      <c r="AX2553">
        <v>10</v>
      </c>
      <c r="AY2553">
        <v>12</v>
      </c>
      <c r="BG2553">
        <v>0</v>
      </c>
      <c r="BH2553">
        <v>318</v>
      </c>
      <c r="BK2553">
        <v>708</v>
      </c>
      <c r="BL2553">
        <v>60</v>
      </c>
      <c r="BM2553">
        <v>60</v>
      </c>
      <c r="BN2553">
        <v>60</v>
      </c>
      <c r="BO2553">
        <v>60</v>
      </c>
      <c r="BV2553">
        <v>0</v>
      </c>
      <c r="BW2553">
        <v>708</v>
      </c>
      <c r="BX2553">
        <v>35</v>
      </c>
      <c r="BY2553">
        <v>35</v>
      </c>
      <c r="BZ2553">
        <v>36</v>
      </c>
      <c r="CG2553">
        <v>0</v>
      </c>
      <c r="CH2553">
        <v>0</v>
      </c>
      <c r="CI2553">
        <v>1026</v>
      </c>
      <c r="CJ2553">
        <v>1.4999999999999999E-2</v>
      </c>
      <c r="CQ2553" t="s">
        <v>380</v>
      </c>
      <c r="CR2553" t="s">
        <v>381</v>
      </c>
      <c r="CS2553">
        <v>0</v>
      </c>
    </row>
    <row r="2554" spans="1:97" x14ac:dyDescent="0.2">
      <c r="A2554">
        <v>2022</v>
      </c>
      <c r="B2554">
        <v>4</v>
      </c>
      <c r="C2554" s="262">
        <v>44674</v>
      </c>
      <c r="D2554">
        <v>380</v>
      </c>
      <c r="E2554">
        <v>444</v>
      </c>
      <c r="F2554">
        <v>6</v>
      </c>
      <c r="G2554" t="s">
        <v>452</v>
      </c>
      <c r="H2554" t="s">
        <v>453</v>
      </c>
      <c r="I2554" t="s">
        <v>160</v>
      </c>
      <c r="J2554">
        <v>4</v>
      </c>
      <c r="K2554">
        <v>2</v>
      </c>
      <c r="L2554">
        <v>166</v>
      </c>
      <c r="M2554">
        <v>159.02799999999999</v>
      </c>
      <c r="N2554">
        <v>175.96</v>
      </c>
      <c r="O2554">
        <v>255</v>
      </c>
      <c r="P2554">
        <v>204</v>
      </c>
      <c r="Q2554">
        <v>216</v>
      </c>
      <c r="R2554">
        <v>247</v>
      </c>
      <c r="S2554">
        <v>206</v>
      </c>
      <c r="T2554">
        <v>169</v>
      </c>
      <c r="U2554">
        <v>156</v>
      </c>
      <c r="V2554">
        <v>160</v>
      </c>
      <c r="W2554">
        <v>154</v>
      </c>
      <c r="X2554">
        <v>157</v>
      </c>
      <c r="AA2554">
        <v>244</v>
      </c>
      <c r="AB2554">
        <v>211</v>
      </c>
      <c r="AC2554">
        <v>216</v>
      </c>
      <c r="AD2554">
        <v>212</v>
      </c>
      <c r="AM2554">
        <v>223.44444444444451</v>
      </c>
      <c r="AN2554">
        <v>159.19999999999999</v>
      </c>
      <c r="AP2554">
        <v>90</v>
      </c>
      <c r="AQ2554">
        <v>160</v>
      </c>
      <c r="AR2554"/>
      <c r="AS2554"/>
      <c r="BG2554">
        <v>0</v>
      </c>
      <c r="BH2554"/>
      <c r="BV2554">
        <v>0</v>
      </c>
      <c r="BW2554"/>
      <c r="CG2554">
        <v>0</v>
      </c>
      <c r="CH2554">
        <v>0</v>
      </c>
      <c r="CI2554"/>
      <c r="CJ2554">
        <v>1.4999999999999999E-2</v>
      </c>
      <c r="CQ2554" t="s">
        <v>380</v>
      </c>
      <c r="CR2554" t="s">
        <v>381</v>
      </c>
      <c r="CS2554">
        <v>0</v>
      </c>
    </row>
    <row r="2555" spans="1:97" x14ac:dyDescent="0.2">
      <c r="A2555">
        <v>2022</v>
      </c>
      <c r="B2555">
        <v>4</v>
      </c>
      <c r="C2555" s="262">
        <v>44674</v>
      </c>
      <c r="D2555">
        <v>381</v>
      </c>
      <c r="E2555">
        <v>447</v>
      </c>
      <c r="F2555">
        <v>6</v>
      </c>
      <c r="G2555" t="s">
        <v>330</v>
      </c>
      <c r="H2555" t="s">
        <v>331</v>
      </c>
      <c r="I2555" t="s">
        <v>160</v>
      </c>
      <c r="J2555">
        <v>3</v>
      </c>
      <c r="K2555">
        <v>1</v>
      </c>
      <c r="L2555">
        <v>177</v>
      </c>
      <c r="M2555">
        <v>159.30000000000001</v>
      </c>
      <c r="N2555">
        <v>194.7</v>
      </c>
      <c r="S2555">
        <v>174</v>
      </c>
      <c r="X2555">
        <v>149</v>
      </c>
      <c r="AA2555">
        <v>170</v>
      </c>
      <c r="AB2555">
        <v>194</v>
      </c>
      <c r="AC2555">
        <v>190</v>
      </c>
      <c r="AD2555">
        <v>194</v>
      </c>
      <c r="AF2555">
        <v>141</v>
      </c>
      <c r="AG2555">
        <v>162</v>
      </c>
      <c r="AH2555">
        <v>161</v>
      </c>
      <c r="AI2555">
        <v>150</v>
      </c>
      <c r="AM2555">
        <v>184.4</v>
      </c>
      <c r="AN2555">
        <v>152.6</v>
      </c>
      <c r="AP2555">
        <v>75</v>
      </c>
      <c r="AQ2555">
        <v>144</v>
      </c>
      <c r="AR2555"/>
      <c r="AS2555"/>
      <c r="BG2555">
        <v>0</v>
      </c>
      <c r="BH2555"/>
      <c r="BK2555">
        <v>960</v>
      </c>
      <c r="BL2555">
        <v>3</v>
      </c>
      <c r="BM2555">
        <v>2</v>
      </c>
      <c r="BN2555">
        <v>6</v>
      </c>
      <c r="BV2555">
        <v>0</v>
      </c>
      <c r="BW2555">
        <v>960</v>
      </c>
      <c r="CG2555">
        <v>0</v>
      </c>
      <c r="CH2555">
        <v>0</v>
      </c>
      <c r="CI2555"/>
      <c r="CJ2555">
        <v>1.4999999999999999E-2</v>
      </c>
      <c r="CQ2555" t="s">
        <v>169</v>
      </c>
      <c r="CR2555" t="s">
        <v>179</v>
      </c>
      <c r="CS2555">
        <v>0</v>
      </c>
    </row>
    <row r="2556" spans="1:97" x14ac:dyDescent="0.2">
      <c r="A2556">
        <v>2022</v>
      </c>
      <c r="B2556">
        <v>4</v>
      </c>
      <c r="C2556" s="262">
        <v>44674</v>
      </c>
      <c r="D2556">
        <v>381</v>
      </c>
      <c r="E2556">
        <v>448</v>
      </c>
      <c r="F2556">
        <v>6</v>
      </c>
      <c r="G2556" t="s">
        <v>327</v>
      </c>
      <c r="H2556" t="s">
        <v>328</v>
      </c>
      <c r="I2556" t="s">
        <v>160</v>
      </c>
      <c r="J2556">
        <v>3</v>
      </c>
      <c r="K2556">
        <v>1</v>
      </c>
      <c r="L2556">
        <v>23</v>
      </c>
      <c r="M2556">
        <v>20.7</v>
      </c>
      <c r="N2556">
        <v>25.3</v>
      </c>
      <c r="Z2556">
        <v>122</v>
      </c>
      <c r="AK2556">
        <v>125</v>
      </c>
      <c r="AL2556">
        <v>125</v>
      </c>
      <c r="AM2556"/>
      <c r="AN2556"/>
      <c r="AP2556">
        <v>75</v>
      </c>
      <c r="AQ2556">
        <v>144</v>
      </c>
      <c r="AR2556">
        <v>9.67741935483871</v>
      </c>
      <c r="AS2556">
        <v>9.67741935483871</v>
      </c>
      <c r="BG2556">
        <v>0</v>
      </c>
      <c r="BH2556"/>
      <c r="BV2556">
        <v>0</v>
      </c>
      <c r="BW2556"/>
      <c r="CG2556">
        <v>0</v>
      </c>
      <c r="CH2556">
        <v>0</v>
      </c>
      <c r="CI2556"/>
      <c r="CJ2556">
        <v>1.4999999999999999E-2</v>
      </c>
      <c r="CQ2556" t="s">
        <v>169</v>
      </c>
      <c r="CR2556" t="s">
        <v>179</v>
      </c>
      <c r="CS2556">
        <v>0</v>
      </c>
    </row>
    <row r="2557" spans="1:97" x14ac:dyDescent="0.2">
      <c r="A2557">
        <v>2022</v>
      </c>
      <c r="B2557">
        <v>4</v>
      </c>
      <c r="C2557" s="262">
        <v>44674</v>
      </c>
      <c r="D2557">
        <v>388</v>
      </c>
      <c r="E2557">
        <v>564</v>
      </c>
      <c r="F2557">
        <v>6</v>
      </c>
      <c r="G2557" t="s">
        <v>410</v>
      </c>
      <c r="H2557" t="s">
        <v>411</v>
      </c>
      <c r="I2557" t="s">
        <v>160</v>
      </c>
      <c r="J2557">
        <v>3</v>
      </c>
      <c r="K2557">
        <v>4</v>
      </c>
      <c r="L2557">
        <v>119</v>
      </c>
      <c r="M2557">
        <v>109.48</v>
      </c>
      <c r="N2557">
        <v>128.52000000000001</v>
      </c>
      <c r="O2557">
        <v>135</v>
      </c>
      <c r="P2557">
        <v>140</v>
      </c>
      <c r="Q2557">
        <v>137</v>
      </c>
      <c r="R2557">
        <v>141</v>
      </c>
      <c r="S2557">
        <v>139</v>
      </c>
      <c r="T2557">
        <v>108</v>
      </c>
      <c r="U2557">
        <v>107</v>
      </c>
      <c r="V2557">
        <v>110</v>
      </c>
      <c r="W2557">
        <v>117</v>
      </c>
      <c r="X2557">
        <v>109</v>
      </c>
      <c r="AA2557">
        <v>145</v>
      </c>
      <c r="AB2557">
        <v>132</v>
      </c>
      <c r="AC2557">
        <v>136</v>
      </c>
      <c r="AD2557">
        <v>135</v>
      </c>
      <c r="AF2557">
        <v>105</v>
      </c>
      <c r="AG2557">
        <v>105</v>
      </c>
      <c r="AH2557">
        <v>106</v>
      </c>
      <c r="AI2557">
        <v>100</v>
      </c>
      <c r="AM2557">
        <v>137.7777777777778</v>
      </c>
      <c r="AN2557">
        <v>107.4444444444444</v>
      </c>
      <c r="AP2557">
        <v>83</v>
      </c>
      <c r="AQ2557">
        <v>130</v>
      </c>
      <c r="AR2557"/>
      <c r="AS2557"/>
      <c r="AV2557">
        <v>800</v>
      </c>
      <c r="AW2557">
        <v>8</v>
      </c>
      <c r="AX2557">
        <v>4</v>
      </c>
      <c r="AY2557">
        <v>12</v>
      </c>
      <c r="BG2557">
        <v>0</v>
      </c>
      <c r="BH2557">
        <v>800</v>
      </c>
      <c r="BK2557">
        <v>900</v>
      </c>
      <c r="BL2557">
        <v>6</v>
      </c>
      <c r="BM2557">
        <v>8</v>
      </c>
      <c r="BN2557">
        <v>2</v>
      </c>
      <c r="BV2557">
        <v>0</v>
      </c>
      <c r="BW2557">
        <v>900</v>
      </c>
      <c r="BX2557">
        <v>3</v>
      </c>
      <c r="BY2557">
        <v>3</v>
      </c>
      <c r="BZ2557">
        <v>3</v>
      </c>
      <c r="CG2557">
        <v>0</v>
      </c>
      <c r="CH2557">
        <v>0</v>
      </c>
      <c r="CI2557">
        <v>1700</v>
      </c>
      <c r="CJ2557">
        <v>1.4999999999999999E-2</v>
      </c>
      <c r="CQ2557" t="s">
        <v>380</v>
      </c>
      <c r="CR2557" t="s">
        <v>381</v>
      </c>
      <c r="CS2557">
        <v>0</v>
      </c>
    </row>
    <row r="2558" spans="1:97" x14ac:dyDescent="0.2">
      <c r="A2558">
        <v>2022</v>
      </c>
      <c r="B2558">
        <v>4</v>
      </c>
      <c r="C2558" s="262">
        <v>44674</v>
      </c>
      <c r="D2558">
        <v>388</v>
      </c>
      <c r="E2558">
        <v>565</v>
      </c>
      <c r="F2558">
        <v>6</v>
      </c>
      <c r="G2558" t="s">
        <v>412</v>
      </c>
      <c r="H2558" t="s">
        <v>413</v>
      </c>
      <c r="I2558" t="s">
        <v>160</v>
      </c>
      <c r="J2558">
        <v>3</v>
      </c>
      <c r="K2558">
        <v>4</v>
      </c>
      <c r="L2558">
        <v>91</v>
      </c>
      <c r="M2558">
        <v>83.72</v>
      </c>
      <c r="N2558">
        <v>98.28</v>
      </c>
      <c r="O2558">
        <v>102</v>
      </c>
      <c r="P2558">
        <v>108</v>
      </c>
      <c r="Q2558">
        <v>110</v>
      </c>
      <c r="R2558">
        <v>114</v>
      </c>
      <c r="S2558">
        <v>102</v>
      </c>
      <c r="T2558">
        <v>84</v>
      </c>
      <c r="U2558">
        <v>86</v>
      </c>
      <c r="V2558">
        <v>85</v>
      </c>
      <c r="W2558">
        <v>81</v>
      </c>
      <c r="X2558">
        <v>82</v>
      </c>
      <c r="AA2558">
        <v>118</v>
      </c>
      <c r="AB2558">
        <v>101</v>
      </c>
      <c r="AC2558">
        <v>104</v>
      </c>
      <c r="AD2558">
        <v>103</v>
      </c>
      <c r="AF2558">
        <v>82</v>
      </c>
      <c r="AG2558">
        <v>80</v>
      </c>
      <c r="AH2558">
        <v>86</v>
      </c>
      <c r="AI2558">
        <v>76</v>
      </c>
      <c r="AM2558">
        <v>106.8888888888889</v>
      </c>
      <c r="AN2558">
        <v>82.444444444444443</v>
      </c>
      <c r="AP2558">
        <v>83</v>
      </c>
      <c r="AQ2558">
        <v>130</v>
      </c>
      <c r="AR2558"/>
      <c r="AS2558"/>
      <c r="BG2558">
        <v>0</v>
      </c>
      <c r="BH2558"/>
      <c r="BV2558">
        <v>0</v>
      </c>
      <c r="BW2558"/>
      <c r="CG2558">
        <v>0</v>
      </c>
      <c r="CH2558">
        <v>0</v>
      </c>
      <c r="CI2558"/>
      <c r="CJ2558">
        <v>1.4999999999999999E-2</v>
      </c>
      <c r="CQ2558" t="s">
        <v>380</v>
      </c>
      <c r="CR2558" t="s">
        <v>381</v>
      </c>
      <c r="CS2558">
        <v>0</v>
      </c>
    </row>
    <row r="2559" spans="1:97" x14ac:dyDescent="0.2">
      <c r="A2559">
        <v>2022</v>
      </c>
      <c r="B2559">
        <v>4</v>
      </c>
      <c r="C2559" s="262">
        <v>44674</v>
      </c>
      <c r="D2559">
        <v>388</v>
      </c>
      <c r="E2559">
        <v>566</v>
      </c>
      <c r="F2559">
        <v>6</v>
      </c>
      <c r="G2559" t="s">
        <v>414</v>
      </c>
      <c r="H2559" t="s">
        <v>415</v>
      </c>
      <c r="I2559" t="s">
        <v>160</v>
      </c>
      <c r="J2559">
        <v>3</v>
      </c>
      <c r="K2559">
        <v>4</v>
      </c>
      <c r="L2559">
        <v>34</v>
      </c>
      <c r="M2559">
        <v>31.28</v>
      </c>
      <c r="N2559">
        <v>36.72</v>
      </c>
      <c r="O2559">
        <v>56</v>
      </c>
      <c r="P2559">
        <v>54</v>
      </c>
      <c r="Q2559">
        <v>52</v>
      </c>
      <c r="R2559">
        <v>71</v>
      </c>
      <c r="S2559">
        <v>65</v>
      </c>
      <c r="T2559">
        <v>36</v>
      </c>
      <c r="U2559">
        <v>38</v>
      </c>
      <c r="V2559">
        <v>33</v>
      </c>
      <c r="W2559">
        <v>36</v>
      </c>
      <c r="X2559">
        <v>36</v>
      </c>
      <c r="AA2559">
        <v>60</v>
      </c>
      <c r="AB2559">
        <v>48</v>
      </c>
      <c r="AC2559">
        <v>45</v>
      </c>
      <c r="AD2559">
        <v>46</v>
      </c>
      <c r="AF2559">
        <v>36</v>
      </c>
      <c r="AG2559">
        <v>36</v>
      </c>
      <c r="AH2559">
        <v>35</v>
      </c>
      <c r="AI2559">
        <v>32</v>
      </c>
      <c r="AM2559">
        <v>55.222222222222221</v>
      </c>
      <c r="AN2559">
        <v>35.333333333333343</v>
      </c>
      <c r="AP2559">
        <v>83</v>
      </c>
      <c r="AQ2559">
        <v>130</v>
      </c>
      <c r="AR2559"/>
      <c r="AS2559"/>
      <c r="BG2559">
        <v>0</v>
      </c>
      <c r="BH2559"/>
      <c r="BV2559">
        <v>0</v>
      </c>
      <c r="BW2559"/>
      <c r="CG2559">
        <v>0</v>
      </c>
      <c r="CH2559">
        <v>0</v>
      </c>
      <c r="CI2559"/>
      <c r="CJ2559">
        <v>1.4999999999999999E-2</v>
      </c>
      <c r="CQ2559" t="s">
        <v>380</v>
      </c>
      <c r="CR2559" t="s">
        <v>381</v>
      </c>
      <c r="CS2559">
        <v>0</v>
      </c>
    </row>
    <row r="2560" spans="1:97" x14ac:dyDescent="0.2">
      <c r="A2560">
        <v>2022</v>
      </c>
      <c r="B2560">
        <v>4</v>
      </c>
      <c r="C2560" s="262">
        <v>44674</v>
      </c>
      <c r="D2560">
        <v>388</v>
      </c>
      <c r="E2560">
        <v>566</v>
      </c>
      <c r="F2560">
        <v>7</v>
      </c>
      <c r="G2560" t="s">
        <v>414</v>
      </c>
      <c r="H2560" t="s">
        <v>415</v>
      </c>
      <c r="I2560" t="s">
        <v>160</v>
      </c>
      <c r="J2560">
        <v>3</v>
      </c>
      <c r="K2560">
        <v>4</v>
      </c>
      <c r="L2560">
        <v>34</v>
      </c>
      <c r="M2560">
        <v>31.28</v>
      </c>
      <c r="N2560">
        <v>36.72</v>
      </c>
      <c r="Y2560">
        <v>119</v>
      </c>
      <c r="Z2560">
        <v>118</v>
      </c>
      <c r="AK2560">
        <v>121</v>
      </c>
      <c r="AL2560">
        <v>148</v>
      </c>
      <c r="AM2560"/>
      <c r="AN2560"/>
      <c r="AP2560">
        <v>83</v>
      </c>
      <c r="AQ2560">
        <v>130</v>
      </c>
      <c r="AR2560">
        <v>9.5238095238095237</v>
      </c>
      <c r="AS2560">
        <v>9.5238095238095237</v>
      </c>
      <c r="BG2560">
        <v>0</v>
      </c>
      <c r="BH2560"/>
      <c r="BV2560">
        <v>0</v>
      </c>
      <c r="BW2560"/>
      <c r="CG2560">
        <v>0</v>
      </c>
      <c r="CH2560">
        <v>0</v>
      </c>
      <c r="CI2560"/>
      <c r="CJ2560">
        <v>1.4999999999999999E-2</v>
      </c>
      <c r="CQ2560" t="s">
        <v>380</v>
      </c>
      <c r="CR2560" t="s">
        <v>381</v>
      </c>
      <c r="CS2560">
        <v>0</v>
      </c>
    </row>
    <row r="2561" spans="1:97" x14ac:dyDescent="0.2">
      <c r="A2561">
        <v>2022</v>
      </c>
      <c r="B2561">
        <v>4</v>
      </c>
      <c r="C2561" s="262">
        <v>44674</v>
      </c>
      <c r="D2561">
        <v>29</v>
      </c>
      <c r="E2561">
        <v>83</v>
      </c>
      <c r="F2561">
        <v>8</v>
      </c>
      <c r="G2561" t="s">
        <v>416</v>
      </c>
      <c r="H2561" t="s">
        <v>417</v>
      </c>
      <c r="I2561" t="s">
        <v>160</v>
      </c>
      <c r="J2561">
        <v>2</v>
      </c>
      <c r="K2561">
        <v>3</v>
      </c>
      <c r="L2561">
        <v>22</v>
      </c>
      <c r="M2561">
        <v>20.46</v>
      </c>
      <c r="N2561">
        <v>23.54</v>
      </c>
      <c r="AM2561"/>
      <c r="AN2561"/>
      <c r="AP2561">
        <v>60</v>
      </c>
      <c r="AQ2561">
        <v>120</v>
      </c>
      <c r="AR2561"/>
      <c r="AS2561"/>
      <c r="BG2561">
        <v>0</v>
      </c>
      <c r="BH2561"/>
      <c r="BV2561">
        <v>0</v>
      </c>
      <c r="BW2561"/>
      <c r="CG2561">
        <v>0</v>
      </c>
      <c r="CH2561">
        <v>0</v>
      </c>
      <c r="CI2561"/>
      <c r="CJ2561">
        <v>1.4999999999999999E-2</v>
      </c>
      <c r="CQ2561" t="s">
        <v>169</v>
      </c>
      <c r="CR2561" t="s">
        <v>238</v>
      </c>
      <c r="CS2561">
        <v>0</v>
      </c>
    </row>
    <row r="2562" spans="1:97" x14ac:dyDescent="0.2">
      <c r="A2562">
        <v>2022</v>
      </c>
      <c r="B2562">
        <v>4</v>
      </c>
      <c r="C2562" s="262">
        <v>44674</v>
      </c>
      <c r="D2562">
        <v>47</v>
      </c>
      <c r="E2562">
        <v>122</v>
      </c>
      <c r="F2562">
        <v>8</v>
      </c>
      <c r="G2562" t="s">
        <v>224</v>
      </c>
      <c r="H2562" t="s">
        <v>225</v>
      </c>
      <c r="I2562" t="s">
        <v>221</v>
      </c>
      <c r="J2562">
        <v>2</v>
      </c>
      <c r="K2562">
        <v>1</v>
      </c>
      <c r="L2562">
        <v>280</v>
      </c>
      <c r="M2562">
        <v>267.39999999999998</v>
      </c>
      <c r="N2562">
        <v>292.60000000000002</v>
      </c>
      <c r="AM2562"/>
      <c r="AN2562"/>
      <c r="AP2562">
        <v>64</v>
      </c>
      <c r="AQ2562">
        <v>113</v>
      </c>
      <c r="AR2562"/>
      <c r="AS2562"/>
      <c r="AV2562">
        <v>800</v>
      </c>
      <c r="BG2562">
        <v>0</v>
      </c>
      <c r="BH2562">
        <v>800</v>
      </c>
      <c r="BK2562">
        <v>100</v>
      </c>
      <c r="BV2562">
        <v>0</v>
      </c>
      <c r="BW2562">
        <v>100</v>
      </c>
      <c r="CG2562">
        <v>0</v>
      </c>
      <c r="CH2562">
        <v>0</v>
      </c>
      <c r="CI2562">
        <v>900</v>
      </c>
      <c r="CJ2562">
        <v>1.4999999999999999E-2</v>
      </c>
      <c r="CQ2562" t="s">
        <v>174</v>
      </c>
      <c r="CR2562" t="s">
        <v>222</v>
      </c>
      <c r="CS2562">
        <v>0</v>
      </c>
    </row>
    <row r="2563" spans="1:97" x14ac:dyDescent="0.2">
      <c r="A2563">
        <v>2022</v>
      </c>
      <c r="B2563">
        <v>4</v>
      </c>
      <c r="C2563" s="262">
        <v>44674</v>
      </c>
      <c r="D2563">
        <v>380</v>
      </c>
      <c r="E2563">
        <v>444</v>
      </c>
      <c r="F2563">
        <v>8</v>
      </c>
      <c r="G2563" t="s">
        <v>452</v>
      </c>
      <c r="H2563" t="s">
        <v>453</v>
      </c>
      <c r="I2563" t="s">
        <v>160</v>
      </c>
      <c r="J2563">
        <v>4</v>
      </c>
      <c r="K2563">
        <v>2</v>
      </c>
      <c r="L2563">
        <v>166</v>
      </c>
      <c r="M2563">
        <v>159.02799999999999</v>
      </c>
      <c r="N2563">
        <v>175.96</v>
      </c>
      <c r="Y2563">
        <v>144</v>
      </c>
      <c r="Z2563">
        <v>144</v>
      </c>
      <c r="AK2563">
        <v>142</v>
      </c>
      <c r="AL2563">
        <v>157</v>
      </c>
      <c r="AM2563"/>
      <c r="AN2563"/>
      <c r="AP2563">
        <v>90</v>
      </c>
      <c r="AQ2563">
        <v>160</v>
      </c>
      <c r="AR2563">
        <v>6.1643835616438354</v>
      </c>
      <c r="AS2563">
        <v>6.1643835616438354</v>
      </c>
      <c r="BG2563">
        <v>0</v>
      </c>
      <c r="BH2563"/>
      <c r="BV2563">
        <v>0</v>
      </c>
      <c r="BW2563"/>
      <c r="CG2563">
        <v>0</v>
      </c>
      <c r="CH2563">
        <v>0</v>
      </c>
      <c r="CI2563"/>
      <c r="CJ2563">
        <v>1.4999999999999999E-2</v>
      </c>
      <c r="CQ2563" t="s">
        <v>380</v>
      </c>
      <c r="CR2563" t="s">
        <v>381</v>
      </c>
      <c r="CS2563">
        <v>0</v>
      </c>
    </row>
    <row r="2564" spans="1:97" x14ac:dyDescent="0.2">
      <c r="A2564">
        <v>2022</v>
      </c>
      <c r="B2564">
        <v>4</v>
      </c>
      <c r="C2564" s="262">
        <v>44674</v>
      </c>
      <c r="D2564">
        <v>4</v>
      </c>
      <c r="E2564">
        <v>11</v>
      </c>
      <c r="F2564">
        <v>48</v>
      </c>
      <c r="G2564" t="s">
        <v>244</v>
      </c>
      <c r="H2564" t="s">
        <v>245</v>
      </c>
      <c r="I2564" t="s">
        <v>201</v>
      </c>
      <c r="J2564">
        <v>2</v>
      </c>
      <c r="K2564">
        <v>2</v>
      </c>
      <c r="L2564">
        <v>212</v>
      </c>
      <c r="M2564">
        <v>197.16</v>
      </c>
      <c r="N2564">
        <v>226.84</v>
      </c>
      <c r="AM2564"/>
      <c r="AN2564"/>
      <c r="AP2564">
        <v>48</v>
      </c>
      <c r="AQ2564">
        <v>195</v>
      </c>
      <c r="AR2564"/>
      <c r="AS2564"/>
      <c r="AV2564">
        <v>288</v>
      </c>
      <c r="BG2564">
        <v>0</v>
      </c>
      <c r="BH2564">
        <v>288</v>
      </c>
      <c r="BV2564">
        <v>0</v>
      </c>
      <c r="BW2564"/>
      <c r="CG2564">
        <v>0</v>
      </c>
      <c r="CH2564">
        <v>0</v>
      </c>
      <c r="CI2564"/>
      <c r="CJ2564">
        <v>0.02</v>
      </c>
      <c r="CQ2564" t="s">
        <v>169</v>
      </c>
      <c r="CR2564" t="s">
        <v>238</v>
      </c>
      <c r="CS2564">
        <v>0</v>
      </c>
    </row>
    <row r="2565" spans="1:97" x14ac:dyDescent="0.2">
      <c r="A2565">
        <v>2022</v>
      </c>
      <c r="B2565">
        <v>4</v>
      </c>
      <c r="C2565" s="262">
        <v>44674</v>
      </c>
      <c r="D2565">
        <v>4</v>
      </c>
      <c r="E2565">
        <v>12</v>
      </c>
      <c r="F2565">
        <v>48</v>
      </c>
      <c r="G2565" t="s">
        <v>236</v>
      </c>
      <c r="H2565" t="s">
        <v>237</v>
      </c>
      <c r="I2565" t="s">
        <v>201</v>
      </c>
      <c r="J2565">
        <v>2</v>
      </c>
      <c r="K2565">
        <v>2</v>
      </c>
      <c r="L2565">
        <v>212</v>
      </c>
      <c r="M2565">
        <v>197.16</v>
      </c>
      <c r="N2565">
        <v>226.84</v>
      </c>
      <c r="AM2565"/>
      <c r="AN2565"/>
      <c r="AP2565">
        <v>48</v>
      </c>
      <c r="AQ2565">
        <v>195</v>
      </c>
      <c r="AR2565"/>
      <c r="AS2565"/>
      <c r="AV2565">
        <v>288</v>
      </c>
      <c r="BG2565">
        <v>0</v>
      </c>
      <c r="BH2565">
        <v>288</v>
      </c>
      <c r="BV2565">
        <v>0</v>
      </c>
      <c r="BW2565"/>
      <c r="CG2565">
        <v>0</v>
      </c>
      <c r="CH2565">
        <v>0</v>
      </c>
      <c r="CI2565"/>
      <c r="CJ2565">
        <v>0.02</v>
      </c>
      <c r="CQ2565" t="s">
        <v>169</v>
      </c>
      <c r="CR2565" t="s">
        <v>238</v>
      </c>
      <c r="CS2565">
        <v>0</v>
      </c>
    </row>
    <row r="2566" spans="1:97" x14ac:dyDescent="0.2">
      <c r="A2566">
        <v>2022</v>
      </c>
      <c r="B2566">
        <v>4</v>
      </c>
      <c r="C2566" s="262">
        <v>44674</v>
      </c>
      <c r="D2566">
        <v>334</v>
      </c>
      <c r="E2566">
        <v>254</v>
      </c>
      <c r="F2566">
        <v>49</v>
      </c>
      <c r="G2566" t="s">
        <v>200</v>
      </c>
      <c r="H2566" t="s">
        <v>168</v>
      </c>
      <c r="I2566" t="s">
        <v>201</v>
      </c>
      <c r="J2566">
        <v>4</v>
      </c>
      <c r="K2566">
        <v>2</v>
      </c>
      <c r="L2566">
        <v>203</v>
      </c>
      <c r="M2566">
        <v>188.79</v>
      </c>
      <c r="N2566">
        <v>217.21</v>
      </c>
      <c r="O2566">
        <v>300</v>
      </c>
      <c r="Q2566">
        <v>249</v>
      </c>
      <c r="S2566">
        <v>265</v>
      </c>
      <c r="T2566">
        <v>218</v>
      </c>
      <c r="V2566">
        <v>200</v>
      </c>
      <c r="X2566">
        <v>201</v>
      </c>
      <c r="Y2566">
        <v>145</v>
      </c>
      <c r="Z2566">
        <v>147</v>
      </c>
      <c r="AA2566">
        <v>251</v>
      </c>
      <c r="AB2566">
        <v>300</v>
      </c>
      <c r="AC2566">
        <v>292</v>
      </c>
      <c r="AD2566">
        <v>298</v>
      </c>
      <c r="AF2566">
        <v>192</v>
      </c>
      <c r="AG2566">
        <v>211</v>
      </c>
      <c r="AH2566">
        <v>208</v>
      </c>
      <c r="AI2566">
        <v>194</v>
      </c>
      <c r="AK2566">
        <v>145</v>
      </c>
      <c r="AL2566">
        <v>154</v>
      </c>
      <c r="AM2566">
        <v>279.28571428571428</v>
      </c>
      <c r="AN2566">
        <v>203.42857142857139</v>
      </c>
      <c r="AP2566">
        <v>94</v>
      </c>
      <c r="AQ2566">
        <v>153</v>
      </c>
      <c r="AR2566">
        <v>6.1224489795918364</v>
      </c>
      <c r="AS2566">
        <v>6.1224489795918364</v>
      </c>
      <c r="AW2566">
        <v>10</v>
      </c>
      <c r="AX2566">
        <v>4</v>
      </c>
      <c r="AY2566">
        <v>2</v>
      </c>
      <c r="BG2566">
        <v>0</v>
      </c>
      <c r="BH2566"/>
      <c r="BK2566">
        <v>600</v>
      </c>
      <c r="BL2566">
        <v>4</v>
      </c>
      <c r="BM2566">
        <v>6</v>
      </c>
      <c r="BN2566">
        <v>2</v>
      </c>
      <c r="BV2566">
        <v>0</v>
      </c>
      <c r="BW2566">
        <v>600</v>
      </c>
      <c r="BX2566">
        <v>7</v>
      </c>
      <c r="BY2566">
        <v>5</v>
      </c>
      <c r="BZ2566">
        <v>2</v>
      </c>
      <c r="CG2566">
        <v>0</v>
      </c>
      <c r="CH2566">
        <v>0</v>
      </c>
      <c r="CI2566"/>
      <c r="CJ2566">
        <v>0.02</v>
      </c>
      <c r="CQ2566" t="s">
        <v>169</v>
      </c>
      <c r="CR2566" t="s">
        <v>170</v>
      </c>
      <c r="CS2566">
        <v>0</v>
      </c>
    </row>
    <row r="2567" spans="1:97" x14ac:dyDescent="0.2">
      <c r="A2567">
        <v>2022</v>
      </c>
      <c r="B2567">
        <v>4</v>
      </c>
      <c r="C2567" s="262">
        <v>44675</v>
      </c>
      <c r="D2567">
        <v>381</v>
      </c>
      <c r="E2567">
        <v>445</v>
      </c>
      <c r="F2567">
        <v>2</v>
      </c>
      <c r="G2567" t="s">
        <v>321</v>
      </c>
      <c r="H2567" t="s">
        <v>322</v>
      </c>
      <c r="I2567" t="s">
        <v>160</v>
      </c>
      <c r="J2567">
        <v>3</v>
      </c>
      <c r="K2567">
        <v>1</v>
      </c>
      <c r="L2567">
        <v>28</v>
      </c>
      <c r="M2567">
        <v>25.2</v>
      </c>
      <c r="N2567">
        <v>30.8</v>
      </c>
      <c r="O2567">
        <v>39</v>
      </c>
      <c r="P2567">
        <v>36</v>
      </c>
      <c r="Q2567">
        <v>37</v>
      </c>
      <c r="R2567">
        <v>35</v>
      </c>
      <c r="S2567">
        <v>32</v>
      </c>
      <c r="T2567">
        <v>30</v>
      </c>
      <c r="U2567">
        <v>31</v>
      </c>
      <c r="V2567">
        <v>30</v>
      </c>
      <c r="W2567">
        <v>28</v>
      </c>
      <c r="X2567">
        <v>27</v>
      </c>
      <c r="AA2567">
        <v>34</v>
      </c>
      <c r="AB2567">
        <v>30</v>
      </c>
      <c r="AC2567">
        <v>32</v>
      </c>
      <c r="AD2567">
        <v>33</v>
      </c>
      <c r="AF2567">
        <v>29</v>
      </c>
      <c r="AG2567">
        <v>28</v>
      </c>
      <c r="AH2567">
        <v>26</v>
      </c>
      <c r="AI2567">
        <v>26</v>
      </c>
      <c r="AM2567">
        <v>34.222222222222221</v>
      </c>
      <c r="AN2567">
        <v>28.333333333333329</v>
      </c>
      <c r="AP2567">
        <v>75</v>
      </c>
      <c r="AQ2567">
        <v>144</v>
      </c>
      <c r="AR2567"/>
      <c r="AS2567"/>
      <c r="AV2567">
        <v>1000</v>
      </c>
      <c r="AW2567">
        <v>2</v>
      </c>
      <c r="AX2567">
        <v>1</v>
      </c>
      <c r="AY2567">
        <v>2</v>
      </c>
      <c r="BG2567">
        <v>0</v>
      </c>
      <c r="BH2567">
        <v>1000</v>
      </c>
      <c r="BK2567">
        <v>600</v>
      </c>
      <c r="BL2567">
        <v>2</v>
      </c>
      <c r="BV2567">
        <v>0</v>
      </c>
      <c r="BW2567">
        <v>600</v>
      </c>
      <c r="BX2567">
        <v>4</v>
      </c>
      <c r="CG2567">
        <v>0</v>
      </c>
      <c r="CH2567">
        <v>0</v>
      </c>
      <c r="CI2567">
        <v>1600</v>
      </c>
      <c r="CJ2567">
        <v>1.4999999999999999E-2</v>
      </c>
      <c r="CQ2567" t="s">
        <v>169</v>
      </c>
      <c r="CR2567" t="s">
        <v>179</v>
      </c>
      <c r="CS2567">
        <v>0</v>
      </c>
    </row>
    <row r="2568" spans="1:97" x14ac:dyDescent="0.2">
      <c r="A2568">
        <v>2022</v>
      </c>
      <c r="B2568">
        <v>4</v>
      </c>
      <c r="C2568" s="262">
        <v>44675</v>
      </c>
      <c r="D2568">
        <v>381</v>
      </c>
      <c r="E2568">
        <v>446</v>
      </c>
      <c r="F2568">
        <v>2</v>
      </c>
      <c r="G2568" t="s">
        <v>324</v>
      </c>
      <c r="H2568" t="s">
        <v>325</v>
      </c>
      <c r="I2568" t="s">
        <v>160</v>
      </c>
      <c r="J2568">
        <v>3</v>
      </c>
      <c r="K2568">
        <v>1</v>
      </c>
      <c r="L2568">
        <v>167</v>
      </c>
      <c r="M2568">
        <v>150.30000000000001</v>
      </c>
      <c r="N2568">
        <v>183.7</v>
      </c>
      <c r="O2568">
        <v>209</v>
      </c>
      <c r="P2568">
        <v>221</v>
      </c>
      <c r="Q2568">
        <v>225</v>
      </c>
      <c r="R2568">
        <v>188</v>
      </c>
      <c r="S2568">
        <v>185</v>
      </c>
      <c r="T2568">
        <v>180</v>
      </c>
      <c r="U2568">
        <v>178</v>
      </c>
      <c r="V2568">
        <v>177</v>
      </c>
      <c r="W2568">
        <v>165</v>
      </c>
      <c r="X2568">
        <v>167</v>
      </c>
      <c r="AA2568">
        <v>188</v>
      </c>
      <c r="AB2568">
        <v>180</v>
      </c>
      <c r="AC2568">
        <v>183</v>
      </c>
      <c r="AD2568">
        <v>188</v>
      </c>
      <c r="AF2568">
        <v>159</v>
      </c>
      <c r="AG2568">
        <v>158</v>
      </c>
      <c r="AH2568">
        <v>143</v>
      </c>
      <c r="AI2568">
        <v>153</v>
      </c>
      <c r="AM2568">
        <v>196.33333333333329</v>
      </c>
      <c r="AN2568">
        <v>164.44444444444451</v>
      </c>
      <c r="AP2568">
        <v>75</v>
      </c>
      <c r="AQ2568">
        <v>144</v>
      </c>
      <c r="AR2568"/>
      <c r="AS2568"/>
      <c r="AV2568">
        <v>900</v>
      </c>
      <c r="AW2568">
        <v>10</v>
      </c>
      <c r="AX2568">
        <v>12</v>
      </c>
      <c r="AY2568">
        <v>12</v>
      </c>
      <c r="BG2568">
        <v>0</v>
      </c>
      <c r="BH2568">
        <v>900</v>
      </c>
      <c r="BK2568">
        <v>660</v>
      </c>
      <c r="BM2568">
        <v>2</v>
      </c>
      <c r="BV2568">
        <v>0</v>
      </c>
      <c r="BW2568">
        <v>660</v>
      </c>
      <c r="BY2568">
        <v>14</v>
      </c>
      <c r="CG2568">
        <v>0</v>
      </c>
      <c r="CH2568">
        <v>0</v>
      </c>
      <c r="CI2568">
        <v>1560</v>
      </c>
      <c r="CJ2568">
        <v>1.4999999999999999E-2</v>
      </c>
      <c r="CQ2568" t="s">
        <v>169</v>
      </c>
      <c r="CR2568" t="s">
        <v>179</v>
      </c>
      <c r="CS2568">
        <v>0</v>
      </c>
    </row>
    <row r="2569" spans="1:97" x14ac:dyDescent="0.2">
      <c r="A2569">
        <v>2022</v>
      </c>
      <c r="B2569">
        <v>4</v>
      </c>
      <c r="C2569" s="262">
        <v>44675</v>
      </c>
      <c r="D2569">
        <v>381</v>
      </c>
      <c r="E2569">
        <v>448</v>
      </c>
      <c r="F2569">
        <v>2</v>
      </c>
      <c r="G2569" t="s">
        <v>327</v>
      </c>
      <c r="H2569" t="s">
        <v>328</v>
      </c>
      <c r="I2569" t="s">
        <v>160</v>
      </c>
      <c r="J2569">
        <v>3</v>
      </c>
      <c r="K2569">
        <v>1</v>
      </c>
      <c r="L2569">
        <v>23</v>
      </c>
      <c r="M2569">
        <v>20.7</v>
      </c>
      <c r="N2569">
        <v>25.3</v>
      </c>
      <c r="O2569">
        <v>28</v>
      </c>
      <c r="P2569">
        <v>30</v>
      </c>
      <c r="Q2569">
        <v>32</v>
      </c>
      <c r="R2569">
        <v>27</v>
      </c>
      <c r="S2569">
        <v>26</v>
      </c>
      <c r="T2569">
        <v>22</v>
      </c>
      <c r="U2569">
        <v>24</v>
      </c>
      <c r="V2569">
        <v>23</v>
      </c>
      <c r="W2569">
        <v>22</v>
      </c>
      <c r="X2569">
        <v>23</v>
      </c>
      <c r="AA2569">
        <v>31</v>
      </c>
      <c r="AB2569">
        <v>26</v>
      </c>
      <c r="AC2569">
        <v>27</v>
      </c>
      <c r="AD2569">
        <v>26</v>
      </c>
      <c r="AF2569">
        <v>22</v>
      </c>
      <c r="AG2569">
        <v>21</v>
      </c>
      <c r="AH2569">
        <v>21</v>
      </c>
      <c r="AI2569">
        <v>22</v>
      </c>
      <c r="AM2569">
        <v>28.111111111111111</v>
      </c>
      <c r="AN2569">
        <v>22.222222222222221</v>
      </c>
      <c r="AP2569">
        <v>75</v>
      </c>
      <c r="AQ2569">
        <v>144</v>
      </c>
      <c r="AR2569"/>
      <c r="AS2569"/>
      <c r="AV2569">
        <v>980</v>
      </c>
      <c r="AW2569">
        <v>3</v>
      </c>
      <c r="AX2569">
        <v>1</v>
      </c>
      <c r="AY2569">
        <v>1</v>
      </c>
      <c r="BG2569">
        <v>0</v>
      </c>
      <c r="BH2569">
        <v>980</v>
      </c>
      <c r="BV2569">
        <v>0</v>
      </c>
      <c r="BW2569"/>
      <c r="CG2569">
        <v>0</v>
      </c>
      <c r="CH2569">
        <v>0</v>
      </c>
      <c r="CI2569"/>
      <c r="CJ2569">
        <v>1.4999999999999999E-2</v>
      </c>
      <c r="CQ2569" t="s">
        <v>169</v>
      </c>
      <c r="CR2569" t="s">
        <v>179</v>
      </c>
      <c r="CS2569">
        <v>0</v>
      </c>
    </row>
    <row r="2570" spans="1:97" x14ac:dyDescent="0.2">
      <c r="A2570">
        <v>2022</v>
      </c>
      <c r="B2570">
        <v>4</v>
      </c>
      <c r="C2570" s="262">
        <v>44675</v>
      </c>
      <c r="D2570">
        <v>382</v>
      </c>
      <c r="E2570">
        <v>449</v>
      </c>
      <c r="F2570">
        <v>2</v>
      </c>
      <c r="G2570" t="s">
        <v>299</v>
      </c>
      <c r="H2570" t="s">
        <v>300</v>
      </c>
      <c r="I2570" t="s">
        <v>160</v>
      </c>
      <c r="J2570">
        <v>3</v>
      </c>
      <c r="K2570">
        <v>1</v>
      </c>
      <c r="L2570">
        <v>46</v>
      </c>
      <c r="M2570">
        <v>40.985999999999997</v>
      </c>
      <c r="N2570">
        <v>50.048000000000002</v>
      </c>
      <c r="O2570">
        <v>61</v>
      </c>
      <c r="P2570">
        <v>64</v>
      </c>
      <c r="Q2570">
        <v>62</v>
      </c>
      <c r="R2570">
        <v>59</v>
      </c>
      <c r="S2570">
        <v>61</v>
      </c>
      <c r="T2570">
        <v>48</v>
      </c>
      <c r="U2570">
        <v>49</v>
      </c>
      <c r="V2570">
        <v>47</v>
      </c>
      <c r="W2570">
        <v>47</v>
      </c>
      <c r="X2570">
        <v>48</v>
      </c>
      <c r="Y2570">
        <v>93</v>
      </c>
      <c r="Z2570">
        <v>93</v>
      </c>
      <c r="AA2570">
        <v>63</v>
      </c>
      <c r="AB2570">
        <v>76</v>
      </c>
      <c r="AC2570">
        <v>74</v>
      </c>
      <c r="AD2570">
        <v>68</v>
      </c>
      <c r="AF2570">
        <v>42</v>
      </c>
      <c r="AG2570">
        <v>44</v>
      </c>
      <c r="AH2570">
        <v>42</v>
      </c>
      <c r="AI2570">
        <v>42</v>
      </c>
      <c r="AK2570">
        <v>95</v>
      </c>
      <c r="AL2570">
        <v>95</v>
      </c>
      <c r="AM2570">
        <v>65.333333333333329</v>
      </c>
      <c r="AN2570">
        <v>45.444444444444443</v>
      </c>
      <c r="AP2570">
        <v>112</v>
      </c>
      <c r="AQ2570">
        <v>96</v>
      </c>
      <c r="AR2570">
        <v>12.76595744680851</v>
      </c>
      <c r="AS2570">
        <v>12.76595744680851</v>
      </c>
      <c r="AV2570">
        <v>630</v>
      </c>
      <c r="AW2570">
        <v>5</v>
      </c>
      <c r="AX2570">
        <v>4</v>
      </c>
      <c r="AY2570">
        <v>1</v>
      </c>
      <c r="AZ2570">
        <v>1</v>
      </c>
      <c r="BG2570">
        <v>0</v>
      </c>
      <c r="BH2570">
        <v>630</v>
      </c>
      <c r="BK2570">
        <v>1710</v>
      </c>
      <c r="BL2570">
        <v>6</v>
      </c>
      <c r="BM2570">
        <v>6</v>
      </c>
      <c r="BN2570">
        <v>6</v>
      </c>
      <c r="BV2570">
        <v>0</v>
      </c>
      <c r="BW2570">
        <v>1710</v>
      </c>
      <c r="BX2570">
        <v>11</v>
      </c>
      <c r="BY2570">
        <v>10</v>
      </c>
      <c r="BZ2570">
        <v>7</v>
      </c>
      <c r="CG2570">
        <v>0</v>
      </c>
      <c r="CH2570">
        <v>0</v>
      </c>
      <c r="CI2570">
        <v>2340</v>
      </c>
      <c r="CJ2570">
        <v>1.4999999999999999E-2</v>
      </c>
      <c r="CQ2570" t="s">
        <v>174</v>
      </c>
      <c r="CR2570" t="s">
        <v>175</v>
      </c>
      <c r="CS2570">
        <v>0</v>
      </c>
    </row>
    <row r="2571" spans="1:97" x14ac:dyDescent="0.2">
      <c r="A2571">
        <v>2022</v>
      </c>
      <c r="B2571">
        <v>4</v>
      </c>
      <c r="C2571" s="262">
        <v>44675</v>
      </c>
      <c r="D2571">
        <v>423</v>
      </c>
      <c r="E2571">
        <v>669</v>
      </c>
      <c r="F2571">
        <v>3</v>
      </c>
      <c r="G2571" t="s">
        <v>247</v>
      </c>
      <c r="H2571" t="s">
        <v>248</v>
      </c>
      <c r="I2571" t="s">
        <v>160</v>
      </c>
      <c r="J2571">
        <v>2</v>
      </c>
      <c r="K2571">
        <v>2</v>
      </c>
      <c r="L2571">
        <v>954</v>
      </c>
      <c r="M2571">
        <v>897.71400000000006</v>
      </c>
      <c r="N2571">
        <v>1021.734</v>
      </c>
      <c r="O2571">
        <v>1333</v>
      </c>
      <c r="P2571">
        <v>1582</v>
      </c>
      <c r="Q2571">
        <v>1450</v>
      </c>
      <c r="R2571">
        <v>1225</v>
      </c>
      <c r="S2571">
        <v>1320</v>
      </c>
      <c r="T2571">
        <v>1007</v>
      </c>
      <c r="U2571">
        <v>1007</v>
      </c>
      <c r="V2571">
        <v>1020</v>
      </c>
      <c r="W2571">
        <v>986</v>
      </c>
      <c r="X2571">
        <v>997</v>
      </c>
      <c r="Y2571">
        <v>161</v>
      </c>
      <c r="Z2571">
        <v>160</v>
      </c>
      <c r="AA2571">
        <v>1303</v>
      </c>
      <c r="AB2571">
        <v>1434</v>
      </c>
      <c r="AC2571">
        <v>1382</v>
      </c>
      <c r="AD2571">
        <v>1330</v>
      </c>
      <c r="AF2571">
        <v>971</v>
      </c>
      <c r="AG2571">
        <v>1107</v>
      </c>
      <c r="AH2571">
        <v>1040</v>
      </c>
      <c r="AI2571">
        <v>1081</v>
      </c>
      <c r="AK2571">
        <v>191</v>
      </c>
      <c r="AL2571">
        <v>192</v>
      </c>
      <c r="AM2571">
        <v>1373.2222222222219</v>
      </c>
      <c r="AN2571">
        <v>1024</v>
      </c>
      <c r="AP2571">
        <v>40</v>
      </c>
      <c r="AQ2571">
        <v>180</v>
      </c>
      <c r="AR2571">
        <v>10.22727272727273</v>
      </c>
      <c r="AS2571">
        <v>10.22727272727273</v>
      </c>
      <c r="AV2571">
        <v>426</v>
      </c>
      <c r="AW2571">
        <v>10</v>
      </c>
      <c r="AX2571">
        <v>10</v>
      </c>
      <c r="AY2571">
        <v>2</v>
      </c>
      <c r="AZ2571">
        <v>2</v>
      </c>
      <c r="BG2571">
        <v>0</v>
      </c>
      <c r="BH2571">
        <v>426</v>
      </c>
      <c r="BK2571">
        <v>372</v>
      </c>
      <c r="BL2571">
        <v>3</v>
      </c>
      <c r="BM2571">
        <v>2</v>
      </c>
      <c r="BN2571">
        <v>2</v>
      </c>
      <c r="BV2571">
        <v>0</v>
      </c>
      <c r="BW2571">
        <v>372</v>
      </c>
      <c r="BX2571">
        <v>6</v>
      </c>
      <c r="BY2571">
        <v>6</v>
      </c>
      <c r="BZ2571">
        <v>2</v>
      </c>
      <c r="CG2571">
        <v>0</v>
      </c>
      <c r="CH2571">
        <v>0</v>
      </c>
      <c r="CI2571">
        <v>798</v>
      </c>
      <c r="CJ2571">
        <v>1.4999999999999999E-2</v>
      </c>
      <c r="CQ2571" t="s">
        <v>174</v>
      </c>
      <c r="CR2571" t="s">
        <v>175</v>
      </c>
      <c r="CS2571">
        <v>0</v>
      </c>
    </row>
    <row r="2572" spans="1:97" x14ac:dyDescent="0.2">
      <c r="A2572">
        <v>2022</v>
      </c>
      <c r="B2572">
        <v>4</v>
      </c>
      <c r="C2572" s="262">
        <v>44675</v>
      </c>
      <c r="D2572">
        <v>376</v>
      </c>
      <c r="E2572">
        <v>438</v>
      </c>
      <c r="F2572">
        <v>4</v>
      </c>
      <c r="G2572" t="s">
        <v>197</v>
      </c>
      <c r="H2572" t="s">
        <v>198</v>
      </c>
      <c r="I2572" t="s">
        <v>160</v>
      </c>
      <c r="J2572">
        <v>3</v>
      </c>
      <c r="K2572">
        <v>2</v>
      </c>
      <c r="L2572">
        <v>335</v>
      </c>
      <c r="M2572">
        <v>315.23500000000001</v>
      </c>
      <c r="N2572">
        <v>358.78500000000003</v>
      </c>
      <c r="Y2572">
        <v>126</v>
      </c>
      <c r="Z2572">
        <v>125</v>
      </c>
      <c r="AK2572">
        <v>153</v>
      </c>
      <c r="AL2572">
        <v>154</v>
      </c>
      <c r="AM2572"/>
      <c r="AN2572"/>
      <c r="AP2572">
        <v>75</v>
      </c>
      <c r="AQ2572">
        <v>144</v>
      </c>
      <c r="AR2572">
        <v>8.6330935251798557</v>
      </c>
      <c r="AS2572">
        <v>8.6330935251798557</v>
      </c>
      <c r="AV2572">
        <v>756</v>
      </c>
      <c r="AW2572">
        <v>8</v>
      </c>
      <c r="AX2572">
        <v>10</v>
      </c>
      <c r="AY2572">
        <v>8</v>
      </c>
      <c r="AZ2572">
        <v>2</v>
      </c>
      <c r="BG2572">
        <v>0</v>
      </c>
      <c r="BH2572">
        <v>756</v>
      </c>
      <c r="BK2572">
        <v>768</v>
      </c>
      <c r="BL2572">
        <v>6</v>
      </c>
      <c r="BM2572">
        <v>2</v>
      </c>
      <c r="BN2572">
        <v>8</v>
      </c>
      <c r="BV2572">
        <v>0</v>
      </c>
      <c r="BW2572">
        <v>768</v>
      </c>
      <c r="BX2572">
        <v>7</v>
      </c>
      <c r="BY2572">
        <v>6</v>
      </c>
      <c r="BZ2572">
        <v>8</v>
      </c>
      <c r="CG2572">
        <v>0</v>
      </c>
      <c r="CH2572">
        <v>0</v>
      </c>
      <c r="CI2572">
        <v>1524</v>
      </c>
      <c r="CJ2572">
        <v>1.4999999999999999E-2</v>
      </c>
      <c r="CQ2572" t="s">
        <v>174</v>
      </c>
      <c r="CR2572" t="s">
        <v>175</v>
      </c>
      <c r="CS2572">
        <v>0</v>
      </c>
    </row>
    <row r="2573" spans="1:97" x14ac:dyDescent="0.2">
      <c r="A2573">
        <v>2022</v>
      </c>
      <c r="B2573">
        <v>4</v>
      </c>
      <c r="C2573" s="262">
        <v>44675</v>
      </c>
      <c r="D2573">
        <v>425</v>
      </c>
      <c r="E2573">
        <v>674</v>
      </c>
      <c r="F2573">
        <v>4</v>
      </c>
      <c r="G2573" t="s">
        <v>219</v>
      </c>
      <c r="H2573" t="s">
        <v>220</v>
      </c>
      <c r="I2573" t="s">
        <v>221</v>
      </c>
      <c r="J2573">
        <v>2</v>
      </c>
      <c r="K2573">
        <v>1</v>
      </c>
      <c r="L2573">
        <v>256</v>
      </c>
      <c r="M2573">
        <v>240.89599999999999</v>
      </c>
      <c r="N2573">
        <v>274.17599999999999</v>
      </c>
      <c r="AM2573"/>
      <c r="AN2573"/>
      <c r="AP2573">
        <v>60</v>
      </c>
      <c r="AQ2573">
        <v>120</v>
      </c>
      <c r="AR2573"/>
      <c r="AS2573"/>
      <c r="AV2573">
        <v>300</v>
      </c>
      <c r="BG2573">
        <v>0</v>
      </c>
      <c r="BH2573">
        <v>300</v>
      </c>
      <c r="BV2573">
        <v>0</v>
      </c>
      <c r="BW2573"/>
      <c r="CG2573">
        <v>0</v>
      </c>
      <c r="CH2573">
        <v>0</v>
      </c>
      <c r="CI2573"/>
      <c r="CJ2573">
        <v>1.4999999999999999E-2</v>
      </c>
      <c r="CQ2573" t="s">
        <v>174</v>
      </c>
      <c r="CR2573" t="s">
        <v>222</v>
      </c>
      <c r="CS2573">
        <v>0</v>
      </c>
    </row>
    <row r="2574" spans="1:97" x14ac:dyDescent="0.2">
      <c r="A2574">
        <v>2022</v>
      </c>
      <c r="B2574">
        <v>4</v>
      </c>
      <c r="C2574" s="262">
        <v>44675</v>
      </c>
      <c r="D2574">
        <v>124</v>
      </c>
      <c r="E2574">
        <v>688</v>
      </c>
      <c r="F2574">
        <v>5</v>
      </c>
      <c r="G2574" t="s">
        <v>274</v>
      </c>
      <c r="H2574" t="s">
        <v>275</v>
      </c>
      <c r="I2574" t="s">
        <v>160</v>
      </c>
      <c r="J2574">
        <v>2</v>
      </c>
      <c r="K2574">
        <v>2</v>
      </c>
      <c r="L2574">
        <v>200</v>
      </c>
      <c r="M2574">
        <v>180</v>
      </c>
      <c r="N2574">
        <v>220</v>
      </c>
      <c r="O2574">
        <v>318</v>
      </c>
      <c r="P2574">
        <v>288</v>
      </c>
      <c r="Q2574">
        <v>270</v>
      </c>
      <c r="R2574">
        <v>320</v>
      </c>
      <c r="S2574">
        <v>304</v>
      </c>
      <c r="T2574">
        <v>216</v>
      </c>
      <c r="U2574">
        <v>200</v>
      </c>
      <c r="V2574">
        <v>210</v>
      </c>
      <c r="W2574">
        <v>240</v>
      </c>
      <c r="X2574">
        <v>225</v>
      </c>
      <c r="AA2574">
        <v>298</v>
      </c>
      <c r="AB2574">
        <v>283</v>
      </c>
      <c r="AC2574">
        <v>289</v>
      </c>
      <c r="AD2574">
        <v>294</v>
      </c>
      <c r="AF2574">
        <v>187</v>
      </c>
      <c r="AG2574">
        <v>185</v>
      </c>
      <c r="AH2574">
        <v>186</v>
      </c>
      <c r="AI2574">
        <v>192</v>
      </c>
      <c r="AM2574">
        <v>296</v>
      </c>
      <c r="AN2574">
        <v>204.55555555555549</v>
      </c>
      <c r="AP2574">
        <v>59</v>
      </c>
      <c r="AQ2574">
        <v>122</v>
      </c>
      <c r="AR2574"/>
      <c r="AS2574"/>
      <c r="AV2574">
        <v>1210</v>
      </c>
      <c r="AW2574">
        <v>4</v>
      </c>
      <c r="AX2574">
        <v>5</v>
      </c>
      <c r="AY2574">
        <v>1</v>
      </c>
      <c r="BG2574">
        <v>0</v>
      </c>
      <c r="BH2574">
        <v>1210</v>
      </c>
      <c r="BK2574">
        <v>180</v>
      </c>
      <c r="BL2574">
        <v>4</v>
      </c>
      <c r="BM2574">
        <v>4</v>
      </c>
      <c r="BN2574">
        <v>4</v>
      </c>
      <c r="BV2574">
        <v>0</v>
      </c>
      <c r="BW2574">
        <v>180</v>
      </c>
      <c r="BX2574">
        <v>4</v>
      </c>
      <c r="BY2574">
        <v>4</v>
      </c>
      <c r="BZ2574">
        <v>2</v>
      </c>
      <c r="CG2574">
        <v>0</v>
      </c>
      <c r="CH2574">
        <v>0</v>
      </c>
      <c r="CI2574">
        <v>1390</v>
      </c>
      <c r="CJ2574">
        <v>1.4999999999999999E-2</v>
      </c>
      <c r="CQ2574" t="s">
        <v>169</v>
      </c>
      <c r="CR2574" t="s">
        <v>179</v>
      </c>
      <c r="CS2574">
        <v>0</v>
      </c>
    </row>
    <row r="2575" spans="1:97" x14ac:dyDescent="0.2">
      <c r="A2575">
        <v>2022</v>
      </c>
      <c r="B2575">
        <v>4</v>
      </c>
      <c r="C2575" s="262">
        <v>44675</v>
      </c>
      <c r="D2575">
        <v>124</v>
      </c>
      <c r="E2575">
        <v>689</v>
      </c>
      <c r="F2575">
        <v>5</v>
      </c>
      <c r="G2575" t="s">
        <v>276</v>
      </c>
      <c r="H2575" t="s">
        <v>277</v>
      </c>
      <c r="I2575" t="s">
        <v>160</v>
      </c>
      <c r="J2575">
        <v>2</v>
      </c>
      <c r="K2575">
        <v>2</v>
      </c>
      <c r="L2575">
        <v>75</v>
      </c>
      <c r="M2575">
        <v>67.5</v>
      </c>
      <c r="N2575">
        <v>82.5</v>
      </c>
      <c r="O2575">
        <v>118</v>
      </c>
      <c r="P2575">
        <v>114</v>
      </c>
      <c r="Q2575">
        <v>108</v>
      </c>
      <c r="R2575">
        <v>114</v>
      </c>
      <c r="S2575">
        <v>118</v>
      </c>
      <c r="T2575">
        <v>86</v>
      </c>
      <c r="U2575">
        <v>80</v>
      </c>
      <c r="V2575">
        <v>85</v>
      </c>
      <c r="W2575">
        <v>89</v>
      </c>
      <c r="X2575">
        <v>87</v>
      </c>
      <c r="Y2575">
        <v>120</v>
      </c>
      <c r="Z2575">
        <v>118</v>
      </c>
      <c r="AA2575">
        <v>109</v>
      </c>
      <c r="AB2575">
        <v>103</v>
      </c>
      <c r="AC2575">
        <v>106</v>
      </c>
      <c r="AD2575">
        <v>109</v>
      </c>
      <c r="AF2575">
        <v>80</v>
      </c>
      <c r="AG2575">
        <v>78</v>
      </c>
      <c r="AH2575">
        <v>77</v>
      </c>
      <c r="AI2575">
        <v>79</v>
      </c>
      <c r="AK2575">
        <v>120</v>
      </c>
      <c r="AL2575">
        <v>120</v>
      </c>
      <c r="AM2575">
        <v>111</v>
      </c>
      <c r="AN2575">
        <v>82.333333333333329</v>
      </c>
      <c r="AP2575">
        <v>59</v>
      </c>
      <c r="AQ2575">
        <v>122</v>
      </c>
      <c r="AR2575">
        <v>15.12605042016807</v>
      </c>
      <c r="AS2575">
        <v>15.12605042016807</v>
      </c>
      <c r="AV2575">
        <v>1188</v>
      </c>
      <c r="AW2575">
        <v>3</v>
      </c>
      <c r="AX2575">
        <v>2</v>
      </c>
      <c r="AY2575">
        <v>1</v>
      </c>
      <c r="BG2575">
        <v>0</v>
      </c>
      <c r="BH2575">
        <v>1188</v>
      </c>
      <c r="BK2575">
        <v>1188</v>
      </c>
      <c r="BL2575">
        <v>6</v>
      </c>
      <c r="BM2575">
        <v>2</v>
      </c>
      <c r="BV2575">
        <v>0</v>
      </c>
      <c r="BW2575">
        <v>1188</v>
      </c>
      <c r="BX2575">
        <v>4</v>
      </c>
      <c r="BY2575">
        <v>2</v>
      </c>
      <c r="CG2575">
        <v>0</v>
      </c>
      <c r="CH2575">
        <v>0</v>
      </c>
      <c r="CI2575">
        <v>2376</v>
      </c>
      <c r="CJ2575">
        <v>1.4999999999999999E-2</v>
      </c>
      <c r="CQ2575" t="s">
        <v>169</v>
      </c>
      <c r="CR2575" t="s">
        <v>179</v>
      </c>
      <c r="CS2575">
        <v>0</v>
      </c>
    </row>
    <row r="2576" spans="1:97" x14ac:dyDescent="0.2">
      <c r="A2576">
        <v>2022</v>
      </c>
      <c r="B2576">
        <v>4</v>
      </c>
      <c r="C2576" s="262">
        <v>44675</v>
      </c>
      <c r="D2576">
        <v>376</v>
      </c>
      <c r="E2576">
        <v>438</v>
      </c>
      <c r="F2576">
        <v>5</v>
      </c>
      <c r="G2576" t="s">
        <v>197</v>
      </c>
      <c r="H2576" t="s">
        <v>198</v>
      </c>
      <c r="I2576" t="s">
        <v>160</v>
      </c>
      <c r="J2576">
        <v>3</v>
      </c>
      <c r="K2576">
        <v>2</v>
      </c>
      <c r="L2576">
        <v>335</v>
      </c>
      <c r="M2576">
        <v>315.23500000000001</v>
      </c>
      <c r="N2576">
        <v>358.78500000000003</v>
      </c>
      <c r="O2576">
        <v>483</v>
      </c>
      <c r="P2576">
        <v>457</v>
      </c>
      <c r="Q2576">
        <v>466</v>
      </c>
      <c r="R2576">
        <v>434</v>
      </c>
      <c r="S2576">
        <v>444</v>
      </c>
      <c r="T2576">
        <v>161</v>
      </c>
      <c r="U2576">
        <v>153</v>
      </c>
      <c r="V2576">
        <v>162</v>
      </c>
      <c r="W2576">
        <v>159</v>
      </c>
      <c r="X2576">
        <v>161</v>
      </c>
      <c r="AA2576">
        <v>445</v>
      </c>
      <c r="AB2576">
        <v>482</v>
      </c>
      <c r="AC2576">
        <v>475</v>
      </c>
      <c r="AD2576">
        <v>452</v>
      </c>
      <c r="AF2576">
        <v>331</v>
      </c>
      <c r="AG2576">
        <v>336</v>
      </c>
      <c r="AH2576">
        <v>329</v>
      </c>
      <c r="AI2576">
        <v>348</v>
      </c>
      <c r="AM2576">
        <v>459.77777777777783</v>
      </c>
      <c r="AN2576">
        <v>237.7777777777778</v>
      </c>
      <c r="AP2576">
        <v>75</v>
      </c>
      <c r="AQ2576">
        <v>144</v>
      </c>
      <c r="AR2576"/>
      <c r="AS2576"/>
      <c r="BG2576">
        <v>0</v>
      </c>
      <c r="BH2576"/>
      <c r="BV2576">
        <v>0</v>
      </c>
      <c r="BW2576"/>
      <c r="CG2576">
        <v>0</v>
      </c>
      <c r="CH2576">
        <v>0</v>
      </c>
      <c r="CI2576"/>
      <c r="CJ2576">
        <v>1.4999999999999999E-2</v>
      </c>
      <c r="CQ2576" t="s">
        <v>174</v>
      </c>
      <c r="CR2576" t="s">
        <v>175</v>
      </c>
      <c r="CS2576">
        <v>0</v>
      </c>
    </row>
    <row r="2577" spans="1:97" x14ac:dyDescent="0.2">
      <c r="A2577">
        <v>2022</v>
      </c>
      <c r="B2577">
        <v>4</v>
      </c>
      <c r="C2577" s="262">
        <v>44675</v>
      </c>
      <c r="D2577">
        <v>380</v>
      </c>
      <c r="E2577">
        <v>443</v>
      </c>
      <c r="F2577">
        <v>6</v>
      </c>
      <c r="G2577" t="s">
        <v>450</v>
      </c>
      <c r="H2577" t="s">
        <v>451</v>
      </c>
      <c r="I2577" t="s">
        <v>160</v>
      </c>
      <c r="J2577">
        <v>4</v>
      </c>
      <c r="K2577">
        <v>2</v>
      </c>
      <c r="L2577">
        <v>184</v>
      </c>
      <c r="M2577">
        <v>177.00800000000001</v>
      </c>
      <c r="N2577">
        <v>195.04</v>
      </c>
      <c r="P2577">
        <v>246</v>
      </c>
      <c r="Q2577">
        <v>250</v>
      </c>
      <c r="R2577">
        <v>208</v>
      </c>
      <c r="S2577">
        <v>265</v>
      </c>
      <c r="U2577">
        <v>175</v>
      </c>
      <c r="V2577">
        <v>176</v>
      </c>
      <c r="W2577">
        <v>179</v>
      </c>
      <c r="X2577">
        <v>173</v>
      </c>
      <c r="AA2577">
        <v>271</v>
      </c>
      <c r="AF2577">
        <v>168</v>
      </c>
      <c r="AM2577">
        <v>248</v>
      </c>
      <c r="AN2577">
        <v>174.2</v>
      </c>
      <c r="AP2577">
        <v>90</v>
      </c>
      <c r="AQ2577">
        <v>160</v>
      </c>
      <c r="AR2577"/>
      <c r="AS2577"/>
      <c r="AV2577">
        <v>720</v>
      </c>
      <c r="AW2577">
        <v>10</v>
      </c>
      <c r="AX2577">
        <v>20</v>
      </c>
      <c r="AY2577">
        <v>10</v>
      </c>
      <c r="AZ2577">
        <v>10</v>
      </c>
      <c r="BG2577">
        <v>0</v>
      </c>
      <c r="BH2577">
        <v>720</v>
      </c>
      <c r="BK2577">
        <v>636</v>
      </c>
      <c r="BV2577">
        <v>0</v>
      </c>
      <c r="BW2577">
        <v>636</v>
      </c>
      <c r="CG2577">
        <v>0</v>
      </c>
      <c r="CH2577">
        <v>0</v>
      </c>
      <c r="CI2577">
        <v>1356</v>
      </c>
      <c r="CJ2577">
        <v>1.4999999999999999E-2</v>
      </c>
      <c r="CQ2577" t="s">
        <v>380</v>
      </c>
      <c r="CR2577" t="s">
        <v>381</v>
      </c>
      <c r="CS2577">
        <v>0</v>
      </c>
    </row>
    <row r="2578" spans="1:97" x14ac:dyDescent="0.2">
      <c r="A2578">
        <v>2022</v>
      </c>
      <c r="B2578">
        <v>4</v>
      </c>
      <c r="C2578" s="262">
        <v>44675</v>
      </c>
      <c r="D2578">
        <v>380</v>
      </c>
      <c r="E2578">
        <v>444</v>
      </c>
      <c r="F2578">
        <v>6</v>
      </c>
      <c r="G2578" t="s">
        <v>452</v>
      </c>
      <c r="H2578" t="s">
        <v>453</v>
      </c>
      <c r="I2578" t="s">
        <v>160</v>
      </c>
      <c r="J2578">
        <v>4</v>
      </c>
      <c r="K2578">
        <v>2</v>
      </c>
      <c r="L2578">
        <v>166</v>
      </c>
      <c r="M2578">
        <v>159.02799999999999</v>
      </c>
      <c r="N2578">
        <v>175.96</v>
      </c>
      <c r="P2578">
        <v>225</v>
      </c>
      <c r="Q2578">
        <v>231</v>
      </c>
      <c r="R2578">
        <v>194</v>
      </c>
      <c r="S2578">
        <v>215</v>
      </c>
      <c r="U2578">
        <v>155</v>
      </c>
      <c r="V2578">
        <v>162</v>
      </c>
      <c r="W2578">
        <v>161</v>
      </c>
      <c r="X2578">
        <v>162</v>
      </c>
      <c r="AA2578">
        <v>208</v>
      </c>
      <c r="AF2578">
        <v>144</v>
      </c>
      <c r="AM2578">
        <v>214.6</v>
      </c>
      <c r="AN2578">
        <v>156.80000000000001</v>
      </c>
      <c r="AP2578">
        <v>90</v>
      </c>
      <c r="AQ2578">
        <v>160</v>
      </c>
      <c r="AR2578"/>
      <c r="AS2578"/>
      <c r="BG2578">
        <v>0</v>
      </c>
      <c r="BH2578"/>
      <c r="BV2578">
        <v>0</v>
      </c>
      <c r="BW2578"/>
      <c r="CG2578">
        <v>0</v>
      </c>
      <c r="CH2578">
        <v>0</v>
      </c>
      <c r="CI2578"/>
      <c r="CJ2578">
        <v>1.4999999999999999E-2</v>
      </c>
      <c r="CQ2578" t="s">
        <v>380</v>
      </c>
      <c r="CR2578" t="s">
        <v>381</v>
      </c>
      <c r="CS2578">
        <v>0</v>
      </c>
    </row>
    <row r="2579" spans="1:97" x14ac:dyDescent="0.2">
      <c r="A2579">
        <v>2022</v>
      </c>
      <c r="B2579">
        <v>4</v>
      </c>
      <c r="C2579" s="262">
        <v>44675</v>
      </c>
      <c r="D2579">
        <v>381</v>
      </c>
      <c r="E2579">
        <v>447</v>
      </c>
      <c r="F2579">
        <v>6</v>
      </c>
      <c r="G2579" t="s">
        <v>330</v>
      </c>
      <c r="H2579" t="s">
        <v>331</v>
      </c>
      <c r="I2579" t="s">
        <v>160</v>
      </c>
      <c r="J2579">
        <v>3</v>
      </c>
      <c r="K2579">
        <v>1</v>
      </c>
      <c r="L2579">
        <v>177</v>
      </c>
      <c r="M2579">
        <v>159.30000000000001</v>
      </c>
      <c r="N2579">
        <v>194.7</v>
      </c>
      <c r="O2579">
        <v>208</v>
      </c>
      <c r="P2579">
        <v>202</v>
      </c>
      <c r="Q2579">
        <v>210</v>
      </c>
      <c r="R2579">
        <v>178</v>
      </c>
      <c r="S2579">
        <v>173</v>
      </c>
      <c r="T2579">
        <v>165</v>
      </c>
      <c r="U2579">
        <v>170</v>
      </c>
      <c r="V2579">
        <v>190</v>
      </c>
      <c r="W2579">
        <v>159</v>
      </c>
      <c r="X2579">
        <v>161</v>
      </c>
      <c r="AA2579">
        <v>175</v>
      </c>
      <c r="AB2579">
        <v>176</v>
      </c>
      <c r="AC2579">
        <v>173</v>
      </c>
      <c r="AD2579">
        <v>182</v>
      </c>
      <c r="AF2579">
        <v>153</v>
      </c>
      <c r="AG2579">
        <v>163</v>
      </c>
      <c r="AH2579">
        <v>163</v>
      </c>
      <c r="AI2579">
        <v>164</v>
      </c>
      <c r="AM2579">
        <v>186.33333333333329</v>
      </c>
      <c r="AN2579">
        <v>165.33333333333329</v>
      </c>
      <c r="AP2579">
        <v>75</v>
      </c>
      <c r="AQ2579">
        <v>144</v>
      </c>
      <c r="AR2579"/>
      <c r="AS2579"/>
      <c r="AV2579">
        <v>980</v>
      </c>
      <c r="AW2579">
        <v>8</v>
      </c>
      <c r="AX2579">
        <v>8</v>
      </c>
      <c r="AY2579">
        <v>8</v>
      </c>
      <c r="BG2579">
        <v>0</v>
      </c>
      <c r="BH2579">
        <v>980</v>
      </c>
      <c r="BK2579">
        <v>580</v>
      </c>
      <c r="BL2579">
        <v>1</v>
      </c>
      <c r="BM2579">
        <v>1</v>
      </c>
      <c r="BV2579">
        <v>0</v>
      </c>
      <c r="BW2579">
        <v>580</v>
      </c>
      <c r="BX2579">
        <v>9</v>
      </c>
      <c r="BY2579">
        <v>9</v>
      </c>
      <c r="CG2579">
        <v>0</v>
      </c>
      <c r="CH2579">
        <v>0</v>
      </c>
      <c r="CI2579">
        <v>1560</v>
      </c>
      <c r="CJ2579">
        <v>1.4999999999999999E-2</v>
      </c>
      <c r="CQ2579" t="s">
        <v>169</v>
      </c>
      <c r="CR2579" t="s">
        <v>179</v>
      </c>
      <c r="CS2579">
        <v>0</v>
      </c>
    </row>
    <row r="2580" spans="1:97" x14ac:dyDescent="0.2">
      <c r="A2580">
        <v>2022</v>
      </c>
      <c r="B2580">
        <v>4</v>
      </c>
      <c r="C2580" s="262">
        <v>44675</v>
      </c>
      <c r="D2580">
        <v>381</v>
      </c>
      <c r="E2580">
        <v>448</v>
      </c>
      <c r="F2580">
        <v>6</v>
      </c>
      <c r="G2580" t="s">
        <v>327</v>
      </c>
      <c r="H2580" t="s">
        <v>328</v>
      </c>
      <c r="I2580" t="s">
        <v>160</v>
      </c>
      <c r="J2580">
        <v>3</v>
      </c>
      <c r="K2580">
        <v>1</v>
      </c>
      <c r="L2580">
        <v>23</v>
      </c>
      <c r="M2580">
        <v>20.7</v>
      </c>
      <c r="N2580">
        <v>25.3</v>
      </c>
      <c r="Y2580">
        <v>125</v>
      </c>
      <c r="Z2580">
        <v>133</v>
      </c>
      <c r="AK2580">
        <v>130</v>
      </c>
      <c r="AL2580">
        <v>130</v>
      </c>
      <c r="AM2580"/>
      <c r="AN2580"/>
      <c r="AP2580">
        <v>75</v>
      </c>
      <c r="AQ2580">
        <v>144</v>
      </c>
      <c r="AR2580">
        <v>9.3023255813953494</v>
      </c>
      <c r="AS2580">
        <v>9.3023255813953494</v>
      </c>
      <c r="BG2580">
        <v>0</v>
      </c>
      <c r="BH2580"/>
      <c r="BV2580">
        <v>0</v>
      </c>
      <c r="BW2580"/>
      <c r="CG2580">
        <v>0</v>
      </c>
      <c r="CH2580">
        <v>0</v>
      </c>
      <c r="CI2580"/>
      <c r="CJ2580">
        <v>1.4999999999999999E-2</v>
      </c>
      <c r="CQ2580" t="s">
        <v>169</v>
      </c>
      <c r="CR2580" t="s">
        <v>179</v>
      </c>
      <c r="CS2580">
        <v>0</v>
      </c>
    </row>
    <row r="2581" spans="1:97" x14ac:dyDescent="0.2">
      <c r="A2581">
        <v>2022</v>
      </c>
      <c r="B2581">
        <v>4</v>
      </c>
      <c r="C2581" s="262">
        <v>44675</v>
      </c>
      <c r="D2581">
        <v>388</v>
      </c>
      <c r="E2581">
        <v>564</v>
      </c>
      <c r="F2581">
        <v>6</v>
      </c>
      <c r="G2581" t="s">
        <v>410</v>
      </c>
      <c r="H2581" t="s">
        <v>411</v>
      </c>
      <c r="I2581" t="s">
        <v>160</v>
      </c>
      <c r="J2581">
        <v>3</v>
      </c>
      <c r="K2581">
        <v>4</v>
      </c>
      <c r="L2581">
        <v>119</v>
      </c>
      <c r="M2581">
        <v>109.48</v>
      </c>
      <c r="N2581">
        <v>128.52000000000001</v>
      </c>
      <c r="O2581">
        <v>140</v>
      </c>
      <c r="T2581">
        <v>113</v>
      </c>
      <c r="AM2581">
        <v>140</v>
      </c>
      <c r="AN2581">
        <v>113</v>
      </c>
      <c r="AP2581">
        <v>83</v>
      </c>
      <c r="AQ2581">
        <v>130</v>
      </c>
      <c r="AR2581"/>
      <c r="AS2581"/>
      <c r="AV2581">
        <v>400</v>
      </c>
      <c r="AW2581">
        <v>1</v>
      </c>
      <c r="AX2581">
        <v>2</v>
      </c>
      <c r="AY2581">
        <v>6</v>
      </c>
      <c r="AZ2581">
        <v>1</v>
      </c>
      <c r="BG2581">
        <v>0</v>
      </c>
      <c r="BH2581">
        <v>400</v>
      </c>
      <c r="BK2581">
        <v>100</v>
      </c>
      <c r="BV2581">
        <v>0</v>
      </c>
      <c r="BW2581">
        <v>100</v>
      </c>
      <c r="CG2581">
        <v>0</v>
      </c>
      <c r="CH2581">
        <v>0</v>
      </c>
      <c r="CI2581">
        <v>500</v>
      </c>
      <c r="CJ2581">
        <v>1.4999999999999999E-2</v>
      </c>
      <c r="CQ2581" t="s">
        <v>380</v>
      </c>
      <c r="CR2581" t="s">
        <v>381</v>
      </c>
      <c r="CS2581">
        <v>0</v>
      </c>
    </row>
    <row r="2582" spans="1:97" x14ac:dyDescent="0.2">
      <c r="A2582">
        <v>2022</v>
      </c>
      <c r="B2582">
        <v>4</v>
      </c>
      <c r="C2582" s="262">
        <v>44675</v>
      </c>
      <c r="D2582">
        <v>388</v>
      </c>
      <c r="E2582">
        <v>565</v>
      </c>
      <c r="F2582">
        <v>6</v>
      </c>
      <c r="G2582" t="s">
        <v>412</v>
      </c>
      <c r="H2582" t="s">
        <v>413</v>
      </c>
      <c r="I2582" t="s">
        <v>160</v>
      </c>
      <c r="J2582">
        <v>3</v>
      </c>
      <c r="K2582">
        <v>4</v>
      </c>
      <c r="L2582">
        <v>91</v>
      </c>
      <c r="M2582">
        <v>83.72</v>
      </c>
      <c r="N2582">
        <v>98.28</v>
      </c>
      <c r="O2582">
        <v>110</v>
      </c>
      <c r="T2582">
        <v>79</v>
      </c>
      <c r="AM2582">
        <v>110</v>
      </c>
      <c r="AN2582">
        <v>79</v>
      </c>
      <c r="AP2582">
        <v>83</v>
      </c>
      <c r="AQ2582">
        <v>130</v>
      </c>
      <c r="AR2582"/>
      <c r="AS2582"/>
      <c r="BG2582">
        <v>0</v>
      </c>
      <c r="BH2582"/>
      <c r="BV2582">
        <v>0</v>
      </c>
      <c r="BW2582"/>
      <c r="CG2582">
        <v>0</v>
      </c>
      <c r="CH2582">
        <v>0</v>
      </c>
      <c r="CI2582"/>
      <c r="CJ2582">
        <v>1.4999999999999999E-2</v>
      </c>
      <c r="CQ2582" t="s">
        <v>380</v>
      </c>
      <c r="CR2582" t="s">
        <v>381</v>
      </c>
      <c r="CS2582">
        <v>0</v>
      </c>
    </row>
    <row r="2583" spans="1:97" x14ac:dyDescent="0.2">
      <c r="A2583">
        <v>2022</v>
      </c>
      <c r="B2583">
        <v>4</v>
      </c>
      <c r="C2583" s="262">
        <v>44675</v>
      </c>
      <c r="D2583">
        <v>388</v>
      </c>
      <c r="E2583">
        <v>566</v>
      </c>
      <c r="F2583">
        <v>6</v>
      </c>
      <c r="G2583" t="s">
        <v>414</v>
      </c>
      <c r="H2583" t="s">
        <v>415</v>
      </c>
      <c r="I2583" t="s">
        <v>160</v>
      </c>
      <c r="J2583">
        <v>3</v>
      </c>
      <c r="K2583">
        <v>4</v>
      </c>
      <c r="L2583">
        <v>34</v>
      </c>
      <c r="M2583">
        <v>31.28</v>
      </c>
      <c r="N2583">
        <v>36.72</v>
      </c>
      <c r="O2583">
        <v>54</v>
      </c>
      <c r="T2583">
        <v>33</v>
      </c>
      <c r="AM2583">
        <v>54</v>
      </c>
      <c r="AN2583">
        <v>33</v>
      </c>
      <c r="AP2583">
        <v>83</v>
      </c>
      <c r="AQ2583">
        <v>130</v>
      </c>
      <c r="AR2583"/>
      <c r="AS2583"/>
      <c r="BG2583">
        <v>0</v>
      </c>
      <c r="BH2583"/>
      <c r="BV2583">
        <v>0</v>
      </c>
      <c r="BW2583"/>
      <c r="CG2583">
        <v>0</v>
      </c>
      <c r="CH2583">
        <v>0</v>
      </c>
      <c r="CI2583"/>
      <c r="CJ2583">
        <v>1.4999999999999999E-2</v>
      </c>
      <c r="CQ2583" t="s">
        <v>380</v>
      </c>
      <c r="CR2583" t="s">
        <v>381</v>
      </c>
      <c r="CS2583">
        <v>0</v>
      </c>
    </row>
    <row r="2584" spans="1:97" x14ac:dyDescent="0.2">
      <c r="A2584">
        <v>2022</v>
      </c>
      <c r="B2584">
        <v>4</v>
      </c>
      <c r="C2584" s="262">
        <v>44675</v>
      </c>
      <c r="D2584">
        <v>243</v>
      </c>
      <c r="E2584">
        <v>167</v>
      </c>
      <c r="F2584">
        <v>7</v>
      </c>
      <c r="G2584" t="s">
        <v>278</v>
      </c>
      <c r="H2584" t="s">
        <v>279</v>
      </c>
      <c r="I2584" t="s">
        <v>160</v>
      </c>
      <c r="J2584">
        <v>2</v>
      </c>
      <c r="K2584">
        <v>2</v>
      </c>
      <c r="L2584">
        <v>888</v>
      </c>
      <c r="M2584">
        <v>825.84</v>
      </c>
      <c r="N2584">
        <v>950.16</v>
      </c>
      <c r="AD2584">
        <v>1030</v>
      </c>
      <c r="AI2584">
        <v>948</v>
      </c>
      <c r="AL2584">
        <v>142</v>
      </c>
      <c r="AM2584">
        <v>1030</v>
      </c>
      <c r="AN2584">
        <v>948</v>
      </c>
      <c r="AP2584">
        <v>55</v>
      </c>
      <c r="AQ2584">
        <v>131</v>
      </c>
      <c r="AR2584">
        <v>12.67605633802817</v>
      </c>
      <c r="AS2584">
        <v>12.67605633802817</v>
      </c>
      <c r="BG2584">
        <v>0</v>
      </c>
      <c r="BH2584"/>
      <c r="BK2584">
        <v>68</v>
      </c>
      <c r="BL2584">
        <v>2</v>
      </c>
      <c r="BM2584">
        <v>2</v>
      </c>
      <c r="BN2584">
        <v>2</v>
      </c>
      <c r="BV2584">
        <v>0</v>
      </c>
      <c r="BW2584">
        <v>68</v>
      </c>
      <c r="CG2584">
        <v>0</v>
      </c>
      <c r="CH2584">
        <v>0</v>
      </c>
      <c r="CI2584"/>
      <c r="CJ2584">
        <v>1.4999999999999999E-2</v>
      </c>
      <c r="CQ2584" t="s">
        <v>165</v>
      </c>
      <c r="CR2584" t="s">
        <v>165</v>
      </c>
      <c r="CS2584">
        <v>0</v>
      </c>
    </row>
    <row r="2585" spans="1:97" x14ac:dyDescent="0.2">
      <c r="A2585">
        <v>2022</v>
      </c>
      <c r="B2585">
        <v>4</v>
      </c>
      <c r="C2585" s="262">
        <v>44675</v>
      </c>
      <c r="D2585">
        <v>388</v>
      </c>
      <c r="E2585">
        <v>566</v>
      </c>
      <c r="F2585">
        <v>7</v>
      </c>
      <c r="G2585" t="s">
        <v>414</v>
      </c>
      <c r="H2585" t="s">
        <v>415</v>
      </c>
      <c r="I2585" t="s">
        <v>160</v>
      </c>
      <c r="J2585">
        <v>3</v>
      </c>
      <c r="K2585">
        <v>4</v>
      </c>
      <c r="L2585">
        <v>34</v>
      </c>
      <c r="M2585">
        <v>31.28</v>
      </c>
      <c r="N2585">
        <v>36.72</v>
      </c>
      <c r="AM2585"/>
      <c r="AN2585"/>
      <c r="AP2585">
        <v>83</v>
      </c>
      <c r="AQ2585">
        <v>130</v>
      </c>
      <c r="AR2585"/>
      <c r="AS2585"/>
      <c r="BG2585">
        <v>0</v>
      </c>
      <c r="BH2585"/>
      <c r="BV2585">
        <v>0</v>
      </c>
      <c r="BW2585"/>
      <c r="CG2585">
        <v>0</v>
      </c>
      <c r="CH2585">
        <v>0</v>
      </c>
      <c r="CI2585"/>
      <c r="CJ2585">
        <v>1.4999999999999999E-2</v>
      </c>
      <c r="CQ2585" t="s">
        <v>380</v>
      </c>
      <c r="CR2585" t="s">
        <v>381</v>
      </c>
      <c r="CS2585">
        <v>0</v>
      </c>
    </row>
    <row r="2586" spans="1:97" x14ac:dyDescent="0.2">
      <c r="A2586">
        <v>2022</v>
      </c>
      <c r="B2586">
        <v>4</v>
      </c>
      <c r="C2586" s="262">
        <v>44675</v>
      </c>
      <c r="D2586">
        <v>422</v>
      </c>
      <c r="E2586">
        <v>668</v>
      </c>
      <c r="F2586">
        <v>7</v>
      </c>
      <c r="G2586" t="s">
        <v>308</v>
      </c>
      <c r="H2586" t="s">
        <v>309</v>
      </c>
      <c r="I2586" t="s">
        <v>160</v>
      </c>
      <c r="J2586">
        <v>2</v>
      </c>
      <c r="K2586">
        <v>1</v>
      </c>
      <c r="L2586">
        <v>103</v>
      </c>
      <c r="M2586">
        <v>96.923000000000002</v>
      </c>
      <c r="N2586">
        <v>110.313</v>
      </c>
      <c r="Q2586">
        <v>131</v>
      </c>
      <c r="R2586">
        <v>132</v>
      </c>
      <c r="S2586">
        <v>128</v>
      </c>
      <c r="V2586">
        <v>106</v>
      </c>
      <c r="W2586">
        <v>117</v>
      </c>
      <c r="X2586">
        <v>112</v>
      </c>
      <c r="Z2586">
        <v>112</v>
      </c>
      <c r="AA2586">
        <v>124</v>
      </c>
      <c r="AB2586">
        <v>160</v>
      </c>
      <c r="AC2586">
        <v>158</v>
      </c>
      <c r="AD2586">
        <v>148</v>
      </c>
      <c r="AF2586">
        <v>99</v>
      </c>
      <c r="AG2586">
        <v>106</v>
      </c>
      <c r="AH2586">
        <v>100</v>
      </c>
      <c r="AI2586">
        <v>103</v>
      </c>
      <c r="AK2586">
        <v>130</v>
      </c>
      <c r="AL2586">
        <v>130</v>
      </c>
      <c r="AM2586">
        <v>140.14285714285711</v>
      </c>
      <c r="AN2586">
        <v>106.1428571428571</v>
      </c>
      <c r="AP2586">
        <v>103</v>
      </c>
      <c r="AQ2586">
        <v>105</v>
      </c>
      <c r="AR2586">
        <v>14.516129032258061</v>
      </c>
      <c r="AS2586">
        <v>14.516129032258061</v>
      </c>
      <c r="AW2586">
        <v>3</v>
      </c>
      <c r="AX2586">
        <v>1</v>
      </c>
      <c r="AY2586">
        <v>2</v>
      </c>
      <c r="BG2586">
        <v>0</v>
      </c>
      <c r="BH2586"/>
      <c r="BK2586">
        <v>680</v>
      </c>
      <c r="BL2586">
        <v>4</v>
      </c>
      <c r="BM2586">
        <v>4</v>
      </c>
      <c r="BN2586">
        <v>5</v>
      </c>
      <c r="BV2586">
        <v>0</v>
      </c>
      <c r="BW2586">
        <v>680</v>
      </c>
      <c r="BX2586">
        <v>7</v>
      </c>
      <c r="BY2586">
        <v>5</v>
      </c>
      <c r="BZ2586">
        <v>7</v>
      </c>
      <c r="CG2586">
        <v>0</v>
      </c>
      <c r="CH2586">
        <v>0</v>
      </c>
      <c r="CI2586"/>
      <c r="CJ2586">
        <v>1.4999999999999999E-2</v>
      </c>
      <c r="CQ2586" t="s">
        <v>174</v>
      </c>
      <c r="CR2586" t="s">
        <v>175</v>
      </c>
      <c r="CS2586">
        <v>0</v>
      </c>
    </row>
    <row r="2587" spans="1:97" x14ac:dyDescent="0.2">
      <c r="A2587">
        <v>2022</v>
      </c>
      <c r="B2587">
        <v>4</v>
      </c>
      <c r="C2587" s="262">
        <v>44675</v>
      </c>
      <c r="D2587">
        <v>380</v>
      </c>
      <c r="E2587">
        <v>444</v>
      </c>
      <c r="F2587">
        <v>8</v>
      </c>
      <c r="G2587" t="s">
        <v>452</v>
      </c>
      <c r="H2587" t="s">
        <v>453</v>
      </c>
      <c r="I2587" t="s">
        <v>160</v>
      </c>
      <c r="J2587">
        <v>4</v>
      </c>
      <c r="K2587">
        <v>2</v>
      </c>
      <c r="L2587">
        <v>166</v>
      </c>
      <c r="M2587">
        <v>159.02799999999999</v>
      </c>
      <c r="N2587">
        <v>175.96</v>
      </c>
      <c r="Y2587">
        <v>139</v>
      </c>
      <c r="Z2587">
        <v>141</v>
      </c>
      <c r="AM2587"/>
      <c r="AN2587"/>
      <c r="AP2587">
        <v>90</v>
      </c>
      <c r="AQ2587">
        <v>160</v>
      </c>
      <c r="AR2587">
        <v>6.4285714285714288</v>
      </c>
      <c r="AS2587">
        <v>6.4285714285714288</v>
      </c>
      <c r="BG2587">
        <v>0</v>
      </c>
      <c r="BH2587"/>
      <c r="BV2587">
        <v>0</v>
      </c>
      <c r="BW2587"/>
      <c r="CG2587">
        <v>0</v>
      </c>
      <c r="CH2587">
        <v>0</v>
      </c>
      <c r="CI2587"/>
      <c r="CJ2587">
        <v>1.4999999999999999E-2</v>
      </c>
      <c r="CQ2587" t="s">
        <v>380</v>
      </c>
      <c r="CR2587" t="s">
        <v>381</v>
      </c>
      <c r="CS2587">
        <v>0</v>
      </c>
    </row>
    <row r="2588" spans="1:97" x14ac:dyDescent="0.2">
      <c r="A2588">
        <v>2022</v>
      </c>
      <c r="B2588">
        <v>4</v>
      </c>
      <c r="C2588" s="262">
        <v>44675</v>
      </c>
      <c r="D2588">
        <v>123</v>
      </c>
      <c r="E2588">
        <v>645</v>
      </c>
      <c r="F2588">
        <v>30</v>
      </c>
      <c r="G2588" t="s">
        <v>484</v>
      </c>
      <c r="H2588" t="s">
        <v>485</v>
      </c>
      <c r="I2588" t="s">
        <v>486</v>
      </c>
      <c r="J2588">
        <v>4</v>
      </c>
      <c r="K2588">
        <v>1</v>
      </c>
      <c r="L2588">
        <v>133</v>
      </c>
      <c r="M2588">
        <v>123.69</v>
      </c>
      <c r="N2588">
        <v>142.31</v>
      </c>
      <c r="Q2588">
        <v>155</v>
      </c>
      <c r="R2588">
        <v>151</v>
      </c>
      <c r="S2588">
        <v>152</v>
      </c>
      <c r="V2588">
        <v>141</v>
      </c>
      <c r="W2588">
        <v>134</v>
      </c>
      <c r="X2588">
        <v>132</v>
      </c>
      <c r="Z2588">
        <v>190</v>
      </c>
      <c r="AA2588">
        <v>154</v>
      </c>
      <c r="AB2588">
        <v>154</v>
      </c>
      <c r="AC2588">
        <v>156</v>
      </c>
      <c r="AD2588">
        <v>152</v>
      </c>
      <c r="AF2588">
        <v>122</v>
      </c>
      <c r="AG2588">
        <v>128</v>
      </c>
      <c r="AH2588">
        <v>122</v>
      </c>
      <c r="AI2588">
        <v>127</v>
      </c>
      <c r="AK2588">
        <v>192</v>
      </c>
      <c r="AL2588">
        <v>196</v>
      </c>
      <c r="AM2588">
        <v>153.42857142857139</v>
      </c>
      <c r="AN2588">
        <v>129.42857142857139</v>
      </c>
      <c r="AP2588">
        <v>80</v>
      </c>
      <c r="AQ2588">
        <v>180</v>
      </c>
      <c r="AR2588">
        <v>4.6875</v>
      </c>
      <c r="AS2588">
        <v>4.6875</v>
      </c>
      <c r="AV2588">
        <v>460</v>
      </c>
      <c r="AW2588">
        <v>2</v>
      </c>
      <c r="AX2588">
        <v>1</v>
      </c>
      <c r="AY2588">
        <v>1</v>
      </c>
      <c r="BG2588">
        <v>0</v>
      </c>
      <c r="BH2588">
        <v>460</v>
      </c>
      <c r="BK2588">
        <v>740</v>
      </c>
      <c r="BL2588">
        <v>2</v>
      </c>
      <c r="BM2588">
        <v>1</v>
      </c>
      <c r="BN2588">
        <v>1</v>
      </c>
      <c r="BV2588">
        <v>0</v>
      </c>
      <c r="BW2588">
        <v>740</v>
      </c>
      <c r="BX2588">
        <v>4</v>
      </c>
      <c r="BY2588">
        <v>2</v>
      </c>
      <c r="BZ2588">
        <v>2</v>
      </c>
      <c r="CG2588">
        <v>0</v>
      </c>
      <c r="CH2588">
        <v>0</v>
      </c>
      <c r="CI2588">
        <v>1200</v>
      </c>
      <c r="CJ2588">
        <v>0.02</v>
      </c>
      <c r="CQ2588" t="s">
        <v>341</v>
      </c>
      <c r="CR2588" t="s">
        <v>341</v>
      </c>
      <c r="CS2588">
        <v>0</v>
      </c>
    </row>
    <row r="2589" spans="1:97" x14ac:dyDescent="0.2">
      <c r="A2589">
        <v>2022</v>
      </c>
      <c r="B2589">
        <v>4</v>
      </c>
      <c r="C2589" s="262">
        <v>44675</v>
      </c>
      <c r="D2589">
        <v>4</v>
      </c>
      <c r="E2589">
        <v>12</v>
      </c>
      <c r="F2589">
        <v>46</v>
      </c>
      <c r="G2589" t="s">
        <v>236</v>
      </c>
      <c r="H2589" t="s">
        <v>237</v>
      </c>
      <c r="I2589" t="s">
        <v>201</v>
      </c>
      <c r="J2589">
        <v>2</v>
      </c>
      <c r="K2589">
        <v>2</v>
      </c>
      <c r="L2589">
        <v>212</v>
      </c>
      <c r="M2589">
        <v>197.16</v>
      </c>
      <c r="N2589">
        <v>226.84</v>
      </c>
      <c r="Z2589">
        <v>120</v>
      </c>
      <c r="AK2589">
        <v>120</v>
      </c>
      <c r="AL2589">
        <v>120</v>
      </c>
      <c r="AM2589"/>
      <c r="AN2589"/>
      <c r="AP2589">
        <v>48</v>
      </c>
      <c r="AQ2589">
        <v>195</v>
      </c>
      <c r="AR2589">
        <v>15</v>
      </c>
      <c r="AS2589">
        <v>15</v>
      </c>
      <c r="BG2589">
        <v>0</v>
      </c>
      <c r="BH2589"/>
      <c r="BV2589">
        <v>0</v>
      </c>
      <c r="BW2589"/>
      <c r="CG2589">
        <v>0</v>
      </c>
      <c r="CH2589">
        <v>0</v>
      </c>
      <c r="CI2589"/>
      <c r="CJ2589">
        <v>0.02</v>
      </c>
      <c r="CQ2589" t="s">
        <v>169</v>
      </c>
      <c r="CR2589" t="s">
        <v>238</v>
      </c>
      <c r="CS2589">
        <v>0</v>
      </c>
    </row>
    <row r="2590" spans="1:97" x14ac:dyDescent="0.2">
      <c r="A2590">
        <v>2022</v>
      </c>
      <c r="B2590">
        <v>4</v>
      </c>
      <c r="C2590" s="262">
        <v>44675</v>
      </c>
      <c r="D2590">
        <v>4</v>
      </c>
      <c r="E2590">
        <v>11</v>
      </c>
      <c r="F2590">
        <v>48</v>
      </c>
      <c r="G2590" t="s">
        <v>244</v>
      </c>
      <c r="H2590" t="s">
        <v>245</v>
      </c>
      <c r="I2590" t="s">
        <v>201</v>
      </c>
      <c r="J2590">
        <v>2</v>
      </c>
      <c r="K2590">
        <v>2</v>
      </c>
      <c r="L2590">
        <v>212</v>
      </c>
      <c r="M2590">
        <v>197.16</v>
      </c>
      <c r="N2590">
        <v>226.84</v>
      </c>
      <c r="Q2590">
        <v>246</v>
      </c>
      <c r="R2590">
        <v>281</v>
      </c>
      <c r="S2590">
        <v>350</v>
      </c>
      <c r="V2590">
        <v>208</v>
      </c>
      <c r="W2590">
        <v>215</v>
      </c>
      <c r="X2590">
        <v>229</v>
      </c>
      <c r="AA2590">
        <v>285</v>
      </c>
      <c r="AB2590">
        <v>276</v>
      </c>
      <c r="AC2590">
        <v>279</v>
      </c>
      <c r="AD2590">
        <v>268</v>
      </c>
      <c r="AF2590">
        <v>234</v>
      </c>
      <c r="AG2590">
        <v>218</v>
      </c>
      <c r="AH2590">
        <v>205</v>
      </c>
      <c r="AI2590">
        <v>201</v>
      </c>
      <c r="AM2590">
        <v>283.57142857142861</v>
      </c>
      <c r="AN2590">
        <v>215.71428571428569</v>
      </c>
      <c r="AP2590">
        <v>48</v>
      </c>
      <c r="AQ2590">
        <v>195</v>
      </c>
      <c r="AR2590"/>
      <c r="AS2590"/>
      <c r="AW2590">
        <v>8</v>
      </c>
      <c r="AX2590">
        <v>4</v>
      </c>
      <c r="AY2590">
        <v>2</v>
      </c>
      <c r="AZ2590">
        <v>2</v>
      </c>
      <c r="BG2590">
        <v>0</v>
      </c>
      <c r="BH2590"/>
      <c r="BL2590">
        <v>5</v>
      </c>
      <c r="BM2590">
        <v>6</v>
      </c>
      <c r="BN2590">
        <v>10</v>
      </c>
      <c r="BV2590">
        <v>0</v>
      </c>
      <c r="BW2590"/>
      <c r="BX2590">
        <v>6</v>
      </c>
      <c r="BY2590">
        <v>5</v>
      </c>
      <c r="BZ2590">
        <v>6</v>
      </c>
      <c r="CG2590">
        <v>0</v>
      </c>
      <c r="CH2590">
        <v>0</v>
      </c>
      <c r="CI2590"/>
      <c r="CJ2590">
        <v>0.02</v>
      </c>
      <c r="CQ2590" t="s">
        <v>169</v>
      </c>
      <c r="CR2590" t="s">
        <v>238</v>
      </c>
      <c r="CS2590">
        <v>0</v>
      </c>
    </row>
    <row r="2591" spans="1:97" x14ac:dyDescent="0.2">
      <c r="A2591">
        <v>2022</v>
      </c>
      <c r="B2591">
        <v>4</v>
      </c>
      <c r="C2591" s="262">
        <v>44675</v>
      </c>
      <c r="D2591">
        <v>4</v>
      </c>
      <c r="E2591">
        <v>12</v>
      </c>
      <c r="F2591">
        <v>48</v>
      </c>
      <c r="G2591" t="s">
        <v>236</v>
      </c>
      <c r="H2591" t="s">
        <v>237</v>
      </c>
      <c r="I2591" t="s">
        <v>201</v>
      </c>
      <c r="J2591">
        <v>2</v>
      </c>
      <c r="K2591">
        <v>2</v>
      </c>
      <c r="L2591">
        <v>212</v>
      </c>
      <c r="M2591">
        <v>197.16</v>
      </c>
      <c r="N2591">
        <v>226.84</v>
      </c>
      <c r="Q2591">
        <v>251</v>
      </c>
      <c r="R2591">
        <v>279</v>
      </c>
      <c r="S2591">
        <v>365</v>
      </c>
      <c r="V2591">
        <v>211</v>
      </c>
      <c r="W2591">
        <v>218</v>
      </c>
      <c r="X2591">
        <v>231</v>
      </c>
      <c r="AA2591">
        <v>291</v>
      </c>
      <c r="AB2591">
        <v>283</v>
      </c>
      <c r="AC2591">
        <v>284</v>
      </c>
      <c r="AD2591">
        <v>271</v>
      </c>
      <c r="AF2591">
        <v>238</v>
      </c>
      <c r="AG2591">
        <v>223</v>
      </c>
      <c r="AH2591">
        <v>204</v>
      </c>
      <c r="AI2591">
        <v>211</v>
      </c>
      <c r="AM2591">
        <v>289.14285714285722</v>
      </c>
      <c r="AN2591">
        <v>219.42857142857139</v>
      </c>
      <c r="AP2591">
        <v>48</v>
      </c>
      <c r="AQ2591">
        <v>195</v>
      </c>
      <c r="AR2591"/>
      <c r="AS2591"/>
      <c r="AW2591">
        <v>5</v>
      </c>
      <c r="AX2591">
        <v>3</v>
      </c>
      <c r="AY2591">
        <v>8</v>
      </c>
      <c r="AZ2591">
        <v>1</v>
      </c>
      <c r="BG2591">
        <v>0</v>
      </c>
      <c r="BH2591"/>
      <c r="BL2591">
        <v>5</v>
      </c>
      <c r="BM2591">
        <v>6</v>
      </c>
      <c r="BN2591">
        <v>10</v>
      </c>
      <c r="BV2591">
        <v>0</v>
      </c>
      <c r="BW2591"/>
      <c r="BX2591">
        <v>5</v>
      </c>
      <c r="BY2591">
        <v>4</v>
      </c>
      <c r="BZ2591">
        <v>9</v>
      </c>
      <c r="CG2591">
        <v>0</v>
      </c>
      <c r="CH2591">
        <v>0</v>
      </c>
      <c r="CI2591"/>
      <c r="CJ2591">
        <v>0.02</v>
      </c>
      <c r="CQ2591" t="s">
        <v>169</v>
      </c>
      <c r="CR2591" t="s">
        <v>238</v>
      </c>
      <c r="CS2591">
        <v>0</v>
      </c>
    </row>
    <row r="2592" spans="1:97" x14ac:dyDescent="0.2">
      <c r="A2592">
        <v>2022</v>
      </c>
      <c r="B2592">
        <v>4</v>
      </c>
      <c r="C2592" s="262">
        <v>44675</v>
      </c>
      <c r="D2592">
        <v>334</v>
      </c>
      <c r="E2592">
        <v>254</v>
      </c>
      <c r="F2592">
        <v>49</v>
      </c>
      <c r="G2592" t="s">
        <v>200</v>
      </c>
      <c r="H2592" t="s">
        <v>168</v>
      </c>
      <c r="I2592" t="s">
        <v>201</v>
      </c>
      <c r="J2592">
        <v>4</v>
      </c>
      <c r="K2592">
        <v>2</v>
      </c>
      <c r="L2592">
        <v>203</v>
      </c>
      <c r="M2592">
        <v>188.79</v>
      </c>
      <c r="N2592">
        <v>217.21</v>
      </c>
      <c r="O2592">
        <v>243</v>
      </c>
      <c r="P2592">
        <v>257</v>
      </c>
      <c r="Q2592">
        <v>235</v>
      </c>
      <c r="R2592">
        <v>275</v>
      </c>
      <c r="S2592">
        <v>295</v>
      </c>
      <c r="T2592">
        <v>201</v>
      </c>
      <c r="U2592">
        <v>199</v>
      </c>
      <c r="V2592">
        <v>189</v>
      </c>
      <c r="W2592">
        <v>220</v>
      </c>
      <c r="X2592">
        <v>215</v>
      </c>
      <c r="Y2592">
        <v>144</v>
      </c>
      <c r="Z2592">
        <v>144</v>
      </c>
      <c r="AM2592">
        <v>261</v>
      </c>
      <c r="AN2592">
        <v>204.8</v>
      </c>
      <c r="AP2592">
        <v>94</v>
      </c>
      <c r="AQ2592">
        <v>153</v>
      </c>
      <c r="AR2592">
        <v>6.25</v>
      </c>
      <c r="AS2592">
        <v>6.25</v>
      </c>
      <c r="AV2592">
        <v>600</v>
      </c>
      <c r="AW2592">
        <v>2</v>
      </c>
      <c r="AX2592">
        <v>6</v>
      </c>
      <c r="AY2592">
        <v>8</v>
      </c>
      <c r="AZ2592">
        <v>4</v>
      </c>
      <c r="BG2592">
        <v>0</v>
      </c>
      <c r="BH2592">
        <v>600</v>
      </c>
      <c r="BK2592">
        <v>2700</v>
      </c>
      <c r="BL2592">
        <v>2</v>
      </c>
      <c r="BM2592">
        <v>2</v>
      </c>
      <c r="BN2592">
        <v>2</v>
      </c>
      <c r="BO2592">
        <v>2</v>
      </c>
      <c r="BV2592">
        <v>0</v>
      </c>
      <c r="BW2592">
        <v>2700</v>
      </c>
      <c r="BX2592">
        <v>2</v>
      </c>
      <c r="BY2592">
        <v>4</v>
      </c>
      <c r="BZ2592">
        <v>5</v>
      </c>
      <c r="CA2592">
        <v>3</v>
      </c>
      <c r="CG2592">
        <v>0</v>
      </c>
      <c r="CH2592">
        <v>0</v>
      </c>
      <c r="CI2592">
        <v>3300</v>
      </c>
      <c r="CJ2592">
        <v>0.02</v>
      </c>
      <c r="CQ2592" t="s">
        <v>169</v>
      </c>
      <c r="CR2592" t="s">
        <v>170</v>
      </c>
      <c r="CS2592">
        <v>0</v>
      </c>
    </row>
    <row r="2593" spans="1:97" x14ac:dyDescent="0.2">
      <c r="A2593">
        <v>2022</v>
      </c>
      <c r="B2593">
        <v>4</v>
      </c>
      <c r="C2593" s="262">
        <v>44676</v>
      </c>
      <c r="D2593">
        <v>381</v>
      </c>
      <c r="E2593">
        <v>445</v>
      </c>
      <c r="F2593">
        <v>2</v>
      </c>
      <c r="G2593" t="s">
        <v>321</v>
      </c>
      <c r="H2593" t="s">
        <v>322</v>
      </c>
      <c r="I2593" t="s">
        <v>160</v>
      </c>
      <c r="J2593">
        <v>3</v>
      </c>
      <c r="K2593">
        <v>1</v>
      </c>
      <c r="L2593">
        <v>28</v>
      </c>
      <c r="M2593">
        <v>25.2</v>
      </c>
      <c r="N2593">
        <v>30.8</v>
      </c>
      <c r="O2593">
        <v>34</v>
      </c>
      <c r="T2593">
        <v>29</v>
      </c>
      <c r="AM2593">
        <v>34</v>
      </c>
      <c r="AN2593">
        <v>29</v>
      </c>
      <c r="AP2593">
        <v>75</v>
      </c>
      <c r="AQ2593">
        <v>144</v>
      </c>
      <c r="AR2593"/>
      <c r="AS2593"/>
      <c r="AV2593">
        <v>294</v>
      </c>
      <c r="BG2593">
        <v>0</v>
      </c>
      <c r="BH2593">
        <v>294</v>
      </c>
      <c r="BV2593">
        <v>0</v>
      </c>
      <c r="BW2593"/>
      <c r="CG2593">
        <v>0</v>
      </c>
      <c r="CH2593">
        <v>0</v>
      </c>
      <c r="CI2593"/>
      <c r="CJ2593">
        <v>1.4999999999999999E-2</v>
      </c>
      <c r="CQ2593" t="s">
        <v>169</v>
      </c>
      <c r="CR2593" t="s">
        <v>179</v>
      </c>
      <c r="CS2593">
        <v>0</v>
      </c>
    </row>
    <row r="2594" spans="1:97" x14ac:dyDescent="0.2">
      <c r="A2594">
        <v>2022</v>
      </c>
      <c r="B2594">
        <v>4</v>
      </c>
      <c r="C2594" s="262">
        <v>44676</v>
      </c>
      <c r="D2594">
        <v>381</v>
      </c>
      <c r="E2594">
        <v>446</v>
      </c>
      <c r="F2594">
        <v>2</v>
      </c>
      <c r="G2594" t="s">
        <v>324</v>
      </c>
      <c r="H2594" t="s">
        <v>325</v>
      </c>
      <c r="I2594" t="s">
        <v>160</v>
      </c>
      <c r="J2594">
        <v>3</v>
      </c>
      <c r="K2594">
        <v>1</v>
      </c>
      <c r="L2594">
        <v>167</v>
      </c>
      <c r="M2594">
        <v>150.30000000000001</v>
      </c>
      <c r="N2594">
        <v>183.7</v>
      </c>
      <c r="O2594">
        <v>208</v>
      </c>
      <c r="T2594">
        <v>176</v>
      </c>
      <c r="AM2594">
        <v>208</v>
      </c>
      <c r="AN2594">
        <v>176</v>
      </c>
      <c r="AP2594">
        <v>75</v>
      </c>
      <c r="AQ2594">
        <v>144</v>
      </c>
      <c r="AR2594"/>
      <c r="AS2594"/>
      <c r="AV2594">
        <v>280</v>
      </c>
      <c r="BG2594">
        <v>0</v>
      </c>
      <c r="BH2594">
        <v>280</v>
      </c>
      <c r="BV2594">
        <v>0</v>
      </c>
      <c r="BW2594"/>
      <c r="CG2594">
        <v>0</v>
      </c>
      <c r="CH2594">
        <v>0</v>
      </c>
      <c r="CI2594"/>
      <c r="CJ2594">
        <v>1.4999999999999999E-2</v>
      </c>
      <c r="CQ2594" t="s">
        <v>169</v>
      </c>
      <c r="CR2594" t="s">
        <v>179</v>
      </c>
      <c r="CS2594">
        <v>0</v>
      </c>
    </row>
    <row r="2595" spans="1:97" x14ac:dyDescent="0.2">
      <c r="A2595">
        <v>2022</v>
      </c>
      <c r="B2595">
        <v>4</v>
      </c>
      <c r="C2595" s="262">
        <v>44676</v>
      </c>
      <c r="D2595">
        <v>381</v>
      </c>
      <c r="E2595">
        <v>448</v>
      </c>
      <c r="F2595">
        <v>2</v>
      </c>
      <c r="G2595" t="s">
        <v>327</v>
      </c>
      <c r="H2595" t="s">
        <v>328</v>
      </c>
      <c r="I2595" t="s">
        <v>160</v>
      </c>
      <c r="J2595">
        <v>3</v>
      </c>
      <c r="K2595">
        <v>1</v>
      </c>
      <c r="L2595">
        <v>23</v>
      </c>
      <c r="M2595">
        <v>20.7</v>
      </c>
      <c r="N2595">
        <v>25.3</v>
      </c>
      <c r="O2595">
        <v>26</v>
      </c>
      <c r="T2595">
        <v>24</v>
      </c>
      <c r="AM2595">
        <v>26</v>
      </c>
      <c r="AN2595">
        <v>24</v>
      </c>
      <c r="AP2595">
        <v>75</v>
      </c>
      <c r="AQ2595">
        <v>144</v>
      </c>
      <c r="AR2595"/>
      <c r="AS2595"/>
      <c r="AV2595">
        <v>270</v>
      </c>
      <c r="BG2595">
        <v>0</v>
      </c>
      <c r="BH2595">
        <v>270</v>
      </c>
      <c r="BV2595">
        <v>0</v>
      </c>
      <c r="BW2595"/>
      <c r="CG2595">
        <v>0</v>
      </c>
      <c r="CH2595">
        <v>0</v>
      </c>
      <c r="CI2595"/>
      <c r="CJ2595">
        <v>1.4999999999999999E-2</v>
      </c>
      <c r="CQ2595" t="s">
        <v>169</v>
      </c>
      <c r="CR2595" t="s">
        <v>179</v>
      </c>
      <c r="CS2595">
        <v>0</v>
      </c>
    </row>
    <row r="2596" spans="1:97" x14ac:dyDescent="0.2">
      <c r="A2596">
        <v>2022</v>
      </c>
      <c r="B2596">
        <v>4</v>
      </c>
      <c r="C2596" s="262">
        <v>44676</v>
      </c>
      <c r="D2596">
        <v>382</v>
      </c>
      <c r="E2596">
        <v>449</v>
      </c>
      <c r="F2596">
        <v>2</v>
      </c>
      <c r="G2596" t="s">
        <v>299</v>
      </c>
      <c r="H2596" t="s">
        <v>300</v>
      </c>
      <c r="I2596" t="s">
        <v>160</v>
      </c>
      <c r="J2596">
        <v>3</v>
      </c>
      <c r="K2596">
        <v>1</v>
      </c>
      <c r="L2596">
        <v>46</v>
      </c>
      <c r="M2596">
        <v>40.985999999999997</v>
      </c>
      <c r="N2596">
        <v>50.048000000000002</v>
      </c>
      <c r="O2596">
        <v>67</v>
      </c>
      <c r="P2596">
        <v>63</v>
      </c>
      <c r="Q2596">
        <v>66</v>
      </c>
      <c r="R2596">
        <v>68</v>
      </c>
      <c r="S2596">
        <v>69</v>
      </c>
      <c r="T2596">
        <v>44</v>
      </c>
      <c r="U2596">
        <v>42</v>
      </c>
      <c r="V2596">
        <v>47</v>
      </c>
      <c r="W2596">
        <v>47</v>
      </c>
      <c r="X2596">
        <v>45</v>
      </c>
      <c r="Y2596">
        <v>96</v>
      </c>
      <c r="Z2596">
        <v>99</v>
      </c>
      <c r="AA2596">
        <v>60</v>
      </c>
      <c r="AB2596">
        <v>73</v>
      </c>
      <c r="AC2596">
        <v>68</v>
      </c>
      <c r="AD2596">
        <v>68</v>
      </c>
      <c r="AF2596">
        <v>46</v>
      </c>
      <c r="AG2596">
        <v>42</v>
      </c>
      <c r="AH2596">
        <v>40</v>
      </c>
      <c r="AI2596">
        <v>42</v>
      </c>
      <c r="AM2596">
        <v>66.888888888888886</v>
      </c>
      <c r="AN2596">
        <v>43.888888888888893</v>
      </c>
      <c r="AP2596">
        <v>112</v>
      </c>
      <c r="AQ2596">
        <v>96</v>
      </c>
      <c r="AR2596">
        <v>12.371134020618561</v>
      </c>
      <c r="AS2596">
        <v>12.371134020618561</v>
      </c>
      <c r="AV2596">
        <v>1800</v>
      </c>
      <c r="AW2596">
        <v>6</v>
      </c>
      <c r="AX2596">
        <v>3</v>
      </c>
      <c r="AY2596">
        <v>10</v>
      </c>
      <c r="BD2596">
        <v>4</v>
      </c>
      <c r="BG2596">
        <v>0</v>
      </c>
      <c r="BH2596">
        <v>1800</v>
      </c>
      <c r="BK2596">
        <v>1260</v>
      </c>
      <c r="BL2596">
        <v>4</v>
      </c>
      <c r="BM2596">
        <v>6</v>
      </c>
      <c r="BN2596">
        <v>8</v>
      </c>
      <c r="BV2596">
        <v>0</v>
      </c>
      <c r="BW2596">
        <v>1260</v>
      </c>
      <c r="BX2596">
        <v>10</v>
      </c>
      <c r="BY2596">
        <v>9</v>
      </c>
      <c r="BZ2596">
        <v>18</v>
      </c>
      <c r="CG2596">
        <v>0</v>
      </c>
      <c r="CH2596">
        <v>0</v>
      </c>
      <c r="CI2596">
        <v>3060</v>
      </c>
      <c r="CJ2596">
        <v>1.4999999999999999E-2</v>
      </c>
      <c r="CQ2596" t="s">
        <v>174</v>
      </c>
      <c r="CR2596" t="s">
        <v>175</v>
      </c>
      <c r="CS2596">
        <v>0</v>
      </c>
    </row>
    <row r="2597" spans="1:97" x14ac:dyDescent="0.2">
      <c r="A2597">
        <v>2022</v>
      </c>
      <c r="B2597">
        <v>4</v>
      </c>
      <c r="C2597" s="262">
        <v>44676</v>
      </c>
      <c r="D2597">
        <v>388</v>
      </c>
      <c r="E2597">
        <v>566</v>
      </c>
      <c r="F2597">
        <v>3</v>
      </c>
      <c r="G2597" t="s">
        <v>414</v>
      </c>
      <c r="H2597" t="s">
        <v>415</v>
      </c>
      <c r="I2597" t="s">
        <v>160</v>
      </c>
      <c r="J2597">
        <v>3</v>
      </c>
      <c r="K2597">
        <v>4</v>
      </c>
      <c r="L2597">
        <v>34</v>
      </c>
      <c r="M2597">
        <v>31.28</v>
      </c>
      <c r="N2597">
        <v>36.72</v>
      </c>
      <c r="AL2597">
        <v>150</v>
      </c>
      <c r="AM2597"/>
      <c r="AN2597"/>
      <c r="AP2597">
        <v>83</v>
      </c>
      <c r="AQ2597">
        <v>130</v>
      </c>
      <c r="AR2597">
        <v>8</v>
      </c>
      <c r="AS2597">
        <v>8</v>
      </c>
      <c r="BG2597">
        <v>0</v>
      </c>
      <c r="BH2597"/>
      <c r="BV2597">
        <v>0</v>
      </c>
      <c r="BW2597"/>
      <c r="CG2597">
        <v>0</v>
      </c>
      <c r="CH2597">
        <v>0</v>
      </c>
      <c r="CI2597"/>
      <c r="CJ2597">
        <v>1.4999999999999999E-2</v>
      </c>
      <c r="CQ2597" t="s">
        <v>380</v>
      </c>
      <c r="CR2597" t="s">
        <v>381</v>
      </c>
      <c r="CS2597">
        <v>0</v>
      </c>
    </row>
    <row r="2598" spans="1:97" x14ac:dyDescent="0.2">
      <c r="A2598">
        <v>2022</v>
      </c>
      <c r="B2598">
        <v>4</v>
      </c>
      <c r="C2598" s="262">
        <v>44676</v>
      </c>
      <c r="D2598">
        <v>423</v>
      </c>
      <c r="E2598">
        <v>669</v>
      </c>
      <c r="F2598">
        <v>3</v>
      </c>
      <c r="G2598" t="s">
        <v>247</v>
      </c>
      <c r="H2598" t="s">
        <v>248</v>
      </c>
      <c r="I2598" t="s">
        <v>160</v>
      </c>
      <c r="J2598">
        <v>2</v>
      </c>
      <c r="K2598">
        <v>2</v>
      </c>
      <c r="L2598">
        <v>954</v>
      </c>
      <c r="M2598">
        <v>897.71400000000006</v>
      </c>
      <c r="N2598">
        <v>1021.734</v>
      </c>
      <c r="O2598">
        <v>1457</v>
      </c>
      <c r="P2598">
        <v>1490</v>
      </c>
      <c r="Q2598">
        <v>1398</v>
      </c>
      <c r="R2598">
        <v>1620</v>
      </c>
      <c r="S2598">
        <v>1760</v>
      </c>
      <c r="T2598">
        <v>1024</v>
      </c>
      <c r="U2598">
        <v>1033</v>
      </c>
      <c r="V2598">
        <v>1006</v>
      </c>
      <c r="W2598">
        <v>992</v>
      </c>
      <c r="X2598">
        <v>993</v>
      </c>
      <c r="Y2598">
        <v>152</v>
      </c>
      <c r="Z2598">
        <v>148</v>
      </c>
      <c r="AA2598">
        <v>1725</v>
      </c>
      <c r="AB2598">
        <v>1506</v>
      </c>
      <c r="AC2598">
        <v>1404</v>
      </c>
      <c r="AD2598">
        <v>1378</v>
      </c>
      <c r="AF2598">
        <v>1296</v>
      </c>
      <c r="AG2598">
        <v>1187</v>
      </c>
      <c r="AH2598">
        <v>1002</v>
      </c>
      <c r="AI2598">
        <v>958</v>
      </c>
      <c r="AK2598">
        <v>123</v>
      </c>
      <c r="AM2598">
        <v>1526.4444444444439</v>
      </c>
      <c r="AN2598">
        <v>1054.5555555555561</v>
      </c>
      <c r="AP2598">
        <v>40</v>
      </c>
      <c r="AQ2598">
        <v>180</v>
      </c>
      <c r="AR2598">
        <v>12.76595744680851</v>
      </c>
      <c r="AS2598">
        <v>12.76595744680851</v>
      </c>
      <c r="AV2598">
        <v>228</v>
      </c>
      <c r="AW2598">
        <v>1</v>
      </c>
      <c r="AY2598">
        <v>6</v>
      </c>
      <c r="BA2598">
        <v>4</v>
      </c>
      <c r="BD2598">
        <v>5</v>
      </c>
      <c r="BG2598">
        <v>0</v>
      </c>
      <c r="BH2598">
        <v>228</v>
      </c>
      <c r="BK2598">
        <v>336</v>
      </c>
      <c r="BL2598">
        <v>2</v>
      </c>
      <c r="BM2598">
        <v>2</v>
      </c>
      <c r="BN2598">
        <v>2</v>
      </c>
      <c r="BO2598">
        <v>2</v>
      </c>
      <c r="BV2598">
        <v>0</v>
      </c>
      <c r="BW2598">
        <v>336</v>
      </c>
      <c r="BX2598">
        <v>1</v>
      </c>
      <c r="BZ2598">
        <v>4</v>
      </c>
      <c r="CG2598">
        <v>0</v>
      </c>
      <c r="CH2598">
        <v>0</v>
      </c>
      <c r="CI2598">
        <v>564</v>
      </c>
      <c r="CJ2598">
        <v>1.4999999999999999E-2</v>
      </c>
      <c r="CQ2598" t="s">
        <v>174</v>
      </c>
      <c r="CR2598" t="s">
        <v>175</v>
      </c>
      <c r="CS2598">
        <v>0</v>
      </c>
    </row>
    <row r="2599" spans="1:97" x14ac:dyDescent="0.2">
      <c r="A2599">
        <v>2022</v>
      </c>
      <c r="B2599">
        <v>4</v>
      </c>
      <c r="C2599" s="262">
        <v>44676</v>
      </c>
      <c r="D2599">
        <v>376</v>
      </c>
      <c r="E2599">
        <v>438</v>
      </c>
      <c r="F2599">
        <v>4</v>
      </c>
      <c r="G2599" t="s">
        <v>197</v>
      </c>
      <c r="H2599" t="s">
        <v>198</v>
      </c>
      <c r="I2599" t="s">
        <v>160</v>
      </c>
      <c r="J2599">
        <v>3</v>
      </c>
      <c r="K2599">
        <v>2</v>
      </c>
      <c r="L2599">
        <v>335</v>
      </c>
      <c r="M2599">
        <v>315.23500000000001</v>
      </c>
      <c r="N2599">
        <v>358.78500000000003</v>
      </c>
      <c r="Y2599">
        <v>136</v>
      </c>
      <c r="Z2599">
        <v>142</v>
      </c>
      <c r="AK2599">
        <v>149</v>
      </c>
      <c r="AL2599">
        <v>161</v>
      </c>
      <c r="AM2599"/>
      <c r="AN2599"/>
      <c r="AP2599">
        <v>75</v>
      </c>
      <c r="AQ2599">
        <v>144</v>
      </c>
      <c r="AR2599">
        <v>8.1632653061224492</v>
      </c>
      <c r="AS2599">
        <v>8.1632653061224492</v>
      </c>
      <c r="AV2599">
        <v>1116</v>
      </c>
      <c r="AX2599">
        <v>4</v>
      </c>
      <c r="AY2599">
        <v>8</v>
      </c>
      <c r="BG2599">
        <v>0</v>
      </c>
      <c r="BH2599">
        <v>1116</v>
      </c>
      <c r="BK2599">
        <v>372</v>
      </c>
      <c r="BL2599">
        <v>2</v>
      </c>
      <c r="BM2599">
        <v>2</v>
      </c>
      <c r="BP2599">
        <v>6</v>
      </c>
      <c r="BV2599">
        <v>0</v>
      </c>
      <c r="BW2599">
        <v>372</v>
      </c>
      <c r="BY2599">
        <v>3</v>
      </c>
      <c r="CG2599">
        <v>0</v>
      </c>
      <c r="CH2599">
        <v>0</v>
      </c>
      <c r="CI2599">
        <v>1488</v>
      </c>
      <c r="CJ2599">
        <v>1.4999999999999999E-2</v>
      </c>
      <c r="CQ2599" t="s">
        <v>174</v>
      </c>
      <c r="CR2599" t="s">
        <v>175</v>
      </c>
      <c r="CS2599">
        <v>0</v>
      </c>
    </row>
    <row r="2600" spans="1:97" x14ac:dyDescent="0.2">
      <c r="A2600">
        <v>2022</v>
      </c>
      <c r="B2600">
        <v>4</v>
      </c>
      <c r="C2600" s="262">
        <v>44676</v>
      </c>
      <c r="D2600">
        <v>425</v>
      </c>
      <c r="E2600">
        <v>674</v>
      </c>
      <c r="F2600">
        <v>4</v>
      </c>
      <c r="G2600" t="s">
        <v>219</v>
      </c>
      <c r="H2600" t="s">
        <v>220</v>
      </c>
      <c r="I2600" t="s">
        <v>221</v>
      </c>
      <c r="J2600">
        <v>2</v>
      </c>
      <c r="K2600">
        <v>1</v>
      </c>
      <c r="L2600">
        <v>256</v>
      </c>
      <c r="M2600">
        <v>240.89599999999999</v>
      </c>
      <c r="N2600">
        <v>274.17599999999999</v>
      </c>
      <c r="AM2600"/>
      <c r="AN2600"/>
      <c r="AP2600">
        <v>60</v>
      </c>
      <c r="AQ2600">
        <v>120</v>
      </c>
      <c r="AR2600"/>
      <c r="AS2600"/>
      <c r="BG2600">
        <v>0</v>
      </c>
      <c r="BH2600"/>
      <c r="BK2600">
        <v>325</v>
      </c>
      <c r="BV2600">
        <v>0</v>
      </c>
      <c r="BW2600">
        <v>325</v>
      </c>
      <c r="CG2600">
        <v>0</v>
      </c>
      <c r="CH2600">
        <v>0</v>
      </c>
      <c r="CI2600"/>
      <c r="CJ2600">
        <v>1.4999999999999999E-2</v>
      </c>
      <c r="CQ2600" t="s">
        <v>174</v>
      </c>
      <c r="CR2600" t="s">
        <v>222</v>
      </c>
      <c r="CS2600">
        <v>0</v>
      </c>
    </row>
    <row r="2601" spans="1:97" x14ac:dyDescent="0.2">
      <c r="A2601">
        <v>2022</v>
      </c>
      <c r="B2601">
        <v>4</v>
      </c>
      <c r="C2601" s="262">
        <v>44676</v>
      </c>
      <c r="D2601">
        <v>124</v>
      </c>
      <c r="E2601">
        <v>688</v>
      </c>
      <c r="F2601">
        <v>5</v>
      </c>
      <c r="G2601" t="s">
        <v>274</v>
      </c>
      <c r="H2601" t="s">
        <v>275</v>
      </c>
      <c r="I2601" t="s">
        <v>160</v>
      </c>
      <c r="J2601">
        <v>2</v>
      </c>
      <c r="K2601">
        <v>2</v>
      </c>
      <c r="L2601">
        <v>200</v>
      </c>
      <c r="M2601">
        <v>180</v>
      </c>
      <c r="N2601">
        <v>220</v>
      </c>
      <c r="O2601">
        <v>250</v>
      </c>
      <c r="P2601">
        <v>283</v>
      </c>
      <c r="Q2601">
        <v>287</v>
      </c>
      <c r="R2601">
        <v>240</v>
      </c>
      <c r="S2601">
        <v>304</v>
      </c>
      <c r="T2601">
        <v>206</v>
      </c>
      <c r="U2601">
        <v>200</v>
      </c>
      <c r="V2601">
        <v>203</v>
      </c>
      <c r="W2601">
        <v>202</v>
      </c>
      <c r="X2601">
        <v>190</v>
      </c>
      <c r="AA2601">
        <v>260</v>
      </c>
      <c r="AB2601">
        <v>311</v>
      </c>
      <c r="AC2601">
        <v>301</v>
      </c>
      <c r="AD2601">
        <v>293</v>
      </c>
      <c r="AF2601">
        <v>191</v>
      </c>
      <c r="AG2601">
        <v>205</v>
      </c>
      <c r="AH2601">
        <v>188</v>
      </c>
      <c r="AI2601">
        <v>193</v>
      </c>
      <c r="AM2601">
        <v>281</v>
      </c>
      <c r="AN2601">
        <v>197.55555555555549</v>
      </c>
      <c r="AP2601">
        <v>59</v>
      </c>
      <c r="AQ2601">
        <v>122</v>
      </c>
      <c r="AR2601"/>
      <c r="AS2601"/>
      <c r="AV2601">
        <v>1250</v>
      </c>
      <c r="AW2601">
        <v>1</v>
      </c>
      <c r="AX2601">
        <v>3</v>
      </c>
      <c r="AY2601">
        <v>4</v>
      </c>
      <c r="BG2601">
        <v>0</v>
      </c>
      <c r="BH2601">
        <v>1250</v>
      </c>
      <c r="BK2601">
        <v>450</v>
      </c>
      <c r="BL2601">
        <v>2</v>
      </c>
      <c r="BM2601">
        <v>1</v>
      </c>
      <c r="BN2601">
        <v>1</v>
      </c>
      <c r="BV2601">
        <v>0</v>
      </c>
      <c r="BW2601">
        <v>450</v>
      </c>
      <c r="BX2601">
        <v>1</v>
      </c>
      <c r="BY2601">
        <v>2</v>
      </c>
      <c r="BZ2601">
        <v>2</v>
      </c>
      <c r="CG2601">
        <v>0</v>
      </c>
      <c r="CH2601">
        <v>0</v>
      </c>
      <c r="CI2601">
        <v>1700</v>
      </c>
      <c r="CJ2601">
        <v>1.4999999999999999E-2</v>
      </c>
      <c r="CQ2601" t="s">
        <v>169</v>
      </c>
      <c r="CR2601" t="s">
        <v>179</v>
      </c>
      <c r="CS2601">
        <v>0</v>
      </c>
    </row>
    <row r="2602" spans="1:97" x14ac:dyDescent="0.2">
      <c r="A2602">
        <v>2022</v>
      </c>
      <c r="B2602">
        <v>4</v>
      </c>
      <c r="C2602" s="262">
        <v>44676</v>
      </c>
      <c r="D2602">
        <v>124</v>
      </c>
      <c r="E2602">
        <v>689</v>
      </c>
      <c r="F2602">
        <v>5</v>
      </c>
      <c r="G2602" t="s">
        <v>276</v>
      </c>
      <c r="H2602" t="s">
        <v>277</v>
      </c>
      <c r="I2602" t="s">
        <v>160</v>
      </c>
      <c r="J2602">
        <v>2</v>
      </c>
      <c r="K2602">
        <v>2</v>
      </c>
      <c r="L2602">
        <v>75</v>
      </c>
      <c r="M2602">
        <v>67.5</v>
      </c>
      <c r="N2602">
        <v>82.5</v>
      </c>
      <c r="O2602">
        <v>96</v>
      </c>
      <c r="P2602">
        <v>103</v>
      </c>
      <c r="Q2602">
        <v>106</v>
      </c>
      <c r="R2602">
        <v>114</v>
      </c>
      <c r="S2602">
        <v>112</v>
      </c>
      <c r="T2602">
        <v>82</v>
      </c>
      <c r="U2602">
        <v>81</v>
      </c>
      <c r="V2602">
        <v>87</v>
      </c>
      <c r="W2602">
        <v>87</v>
      </c>
      <c r="X2602">
        <v>84</v>
      </c>
      <c r="Y2602">
        <v>118</v>
      </c>
      <c r="Z2602">
        <v>118</v>
      </c>
      <c r="AA2602">
        <v>100</v>
      </c>
      <c r="AB2602">
        <v>101</v>
      </c>
      <c r="AC2602">
        <v>105</v>
      </c>
      <c r="AD2602">
        <v>102</v>
      </c>
      <c r="AF2602">
        <v>84</v>
      </c>
      <c r="AG2602">
        <v>107</v>
      </c>
      <c r="AH2602">
        <v>105</v>
      </c>
      <c r="AI2602">
        <v>102</v>
      </c>
      <c r="AK2602">
        <v>118</v>
      </c>
      <c r="AL2602">
        <v>118</v>
      </c>
      <c r="AM2602">
        <v>104.3333333333333</v>
      </c>
      <c r="AN2602">
        <v>91</v>
      </c>
      <c r="AP2602">
        <v>59</v>
      </c>
      <c r="AQ2602">
        <v>122</v>
      </c>
      <c r="AR2602">
        <v>15.25423728813559</v>
      </c>
      <c r="AS2602">
        <v>15.25423728813559</v>
      </c>
      <c r="AV2602">
        <v>810</v>
      </c>
      <c r="AW2602">
        <v>3</v>
      </c>
      <c r="AY2602">
        <v>3</v>
      </c>
      <c r="BG2602">
        <v>0</v>
      </c>
      <c r="BH2602">
        <v>810</v>
      </c>
      <c r="BK2602">
        <v>810</v>
      </c>
      <c r="BL2602">
        <v>2</v>
      </c>
      <c r="BM2602">
        <v>2</v>
      </c>
      <c r="BN2602">
        <v>2</v>
      </c>
      <c r="BO2602">
        <v>2</v>
      </c>
      <c r="BV2602">
        <v>0</v>
      </c>
      <c r="BW2602">
        <v>810</v>
      </c>
      <c r="BX2602">
        <v>2</v>
      </c>
      <c r="BZ2602">
        <v>2</v>
      </c>
      <c r="CG2602">
        <v>0</v>
      </c>
      <c r="CH2602">
        <v>0</v>
      </c>
      <c r="CI2602">
        <v>1620</v>
      </c>
      <c r="CJ2602">
        <v>1.4999999999999999E-2</v>
      </c>
      <c r="CQ2602" t="s">
        <v>169</v>
      </c>
      <c r="CR2602" t="s">
        <v>179</v>
      </c>
      <c r="CS2602">
        <v>0</v>
      </c>
    </row>
    <row r="2603" spans="1:97" x14ac:dyDescent="0.2">
      <c r="A2603">
        <v>2022</v>
      </c>
      <c r="B2603">
        <v>4</v>
      </c>
      <c r="C2603" s="262">
        <v>44676</v>
      </c>
      <c r="D2603">
        <v>376</v>
      </c>
      <c r="E2603">
        <v>438</v>
      </c>
      <c r="F2603">
        <v>5</v>
      </c>
      <c r="G2603" t="s">
        <v>197</v>
      </c>
      <c r="H2603" t="s">
        <v>198</v>
      </c>
      <c r="I2603" t="s">
        <v>160</v>
      </c>
      <c r="J2603">
        <v>3</v>
      </c>
      <c r="K2603">
        <v>2</v>
      </c>
      <c r="L2603">
        <v>335</v>
      </c>
      <c r="M2603">
        <v>315.23500000000001</v>
      </c>
      <c r="N2603">
        <v>358.78500000000003</v>
      </c>
      <c r="O2603">
        <v>480</v>
      </c>
      <c r="P2603">
        <v>461</v>
      </c>
      <c r="Q2603">
        <v>487</v>
      </c>
      <c r="R2603">
        <v>444</v>
      </c>
      <c r="S2603">
        <v>450</v>
      </c>
      <c r="T2603">
        <v>344</v>
      </c>
      <c r="U2603">
        <v>354</v>
      </c>
      <c r="V2603">
        <v>353</v>
      </c>
      <c r="W2603">
        <v>361</v>
      </c>
      <c r="X2603">
        <v>338</v>
      </c>
      <c r="AA2603">
        <v>461</v>
      </c>
      <c r="AB2603">
        <v>472</v>
      </c>
      <c r="AC2603">
        <v>467</v>
      </c>
      <c r="AD2603">
        <v>475</v>
      </c>
      <c r="AF2603">
        <v>358</v>
      </c>
      <c r="AG2603">
        <v>370</v>
      </c>
      <c r="AH2603">
        <v>346</v>
      </c>
      <c r="AI2603">
        <v>347</v>
      </c>
      <c r="AM2603">
        <v>466.33333333333331</v>
      </c>
      <c r="AN2603">
        <v>352.33333333333331</v>
      </c>
      <c r="AP2603">
        <v>75</v>
      </c>
      <c r="AQ2603">
        <v>144</v>
      </c>
      <c r="AR2603"/>
      <c r="AS2603"/>
      <c r="BG2603">
        <v>0</v>
      </c>
      <c r="BH2603"/>
      <c r="BV2603">
        <v>0</v>
      </c>
      <c r="BW2603"/>
      <c r="CG2603">
        <v>0</v>
      </c>
      <c r="CH2603">
        <v>0</v>
      </c>
      <c r="CI2603"/>
      <c r="CJ2603">
        <v>1.4999999999999999E-2</v>
      </c>
      <c r="CQ2603" t="s">
        <v>174</v>
      </c>
      <c r="CR2603" t="s">
        <v>175</v>
      </c>
      <c r="CS2603">
        <v>0</v>
      </c>
    </row>
    <row r="2604" spans="1:97" x14ac:dyDescent="0.2">
      <c r="A2604">
        <v>2022</v>
      </c>
      <c r="B2604">
        <v>4</v>
      </c>
      <c r="C2604" s="262">
        <v>44676</v>
      </c>
      <c r="D2604">
        <v>380</v>
      </c>
      <c r="E2604">
        <v>444</v>
      </c>
      <c r="F2604">
        <v>5</v>
      </c>
      <c r="G2604" t="s">
        <v>452</v>
      </c>
      <c r="H2604" t="s">
        <v>453</v>
      </c>
      <c r="I2604" t="s">
        <v>160</v>
      </c>
      <c r="J2604">
        <v>4</v>
      </c>
      <c r="K2604">
        <v>2</v>
      </c>
      <c r="L2604">
        <v>166</v>
      </c>
      <c r="M2604">
        <v>159.02799999999999</v>
      </c>
      <c r="N2604">
        <v>175.96</v>
      </c>
      <c r="AM2604"/>
      <c r="AN2604"/>
      <c r="AP2604">
        <v>90</v>
      </c>
      <c r="AQ2604">
        <v>160</v>
      </c>
      <c r="AR2604"/>
      <c r="AS2604"/>
      <c r="BG2604">
        <v>0</v>
      </c>
      <c r="BH2604"/>
      <c r="BV2604">
        <v>0</v>
      </c>
      <c r="BW2604"/>
      <c r="CG2604">
        <v>0</v>
      </c>
      <c r="CH2604">
        <v>0</v>
      </c>
      <c r="CI2604"/>
      <c r="CJ2604">
        <v>1.4999999999999999E-2</v>
      </c>
      <c r="CQ2604" t="s">
        <v>380</v>
      </c>
      <c r="CR2604" t="s">
        <v>381</v>
      </c>
      <c r="CS2604">
        <v>0</v>
      </c>
    </row>
    <row r="2605" spans="1:97" x14ac:dyDescent="0.2">
      <c r="A2605">
        <v>2022</v>
      </c>
      <c r="B2605">
        <v>4</v>
      </c>
      <c r="C2605" s="262">
        <v>44676</v>
      </c>
      <c r="D2605">
        <v>212</v>
      </c>
      <c r="E2605">
        <v>140</v>
      </c>
      <c r="F2605">
        <v>6</v>
      </c>
      <c r="G2605" t="s">
        <v>437</v>
      </c>
      <c r="H2605" t="s">
        <v>438</v>
      </c>
      <c r="I2605" t="s">
        <v>160</v>
      </c>
      <c r="J2605">
        <v>2</v>
      </c>
      <c r="K2605">
        <v>2</v>
      </c>
      <c r="L2605">
        <v>485</v>
      </c>
      <c r="M2605">
        <v>451.05</v>
      </c>
      <c r="N2605">
        <v>518.95000000000005</v>
      </c>
      <c r="P2605">
        <v>568</v>
      </c>
      <c r="Q2605">
        <v>600</v>
      </c>
      <c r="R2605">
        <v>619</v>
      </c>
      <c r="S2605">
        <v>610</v>
      </c>
      <c r="U2605">
        <v>453</v>
      </c>
      <c r="V2605">
        <v>450</v>
      </c>
      <c r="W2605">
        <v>465</v>
      </c>
      <c r="X2605">
        <v>460</v>
      </c>
      <c r="AA2605">
        <v>602</v>
      </c>
      <c r="AB2605">
        <v>584</v>
      </c>
      <c r="AC2605">
        <v>566</v>
      </c>
      <c r="AD2605">
        <v>541</v>
      </c>
      <c r="AF2605">
        <v>465</v>
      </c>
      <c r="AG2605">
        <v>455</v>
      </c>
      <c r="AH2605">
        <v>426</v>
      </c>
      <c r="AI2605">
        <v>420</v>
      </c>
      <c r="AM2605">
        <v>586.25</v>
      </c>
      <c r="AN2605">
        <v>449.25</v>
      </c>
      <c r="AP2605">
        <v>60</v>
      </c>
      <c r="AQ2605">
        <v>120</v>
      </c>
      <c r="AR2605"/>
      <c r="AS2605"/>
      <c r="AY2605">
        <v>6</v>
      </c>
      <c r="BG2605">
        <v>0</v>
      </c>
      <c r="BH2605"/>
      <c r="BK2605">
        <v>770</v>
      </c>
      <c r="BL2605">
        <v>1</v>
      </c>
      <c r="BM2605">
        <v>1</v>
      </c>
      <c r="BV2605">
        <v>0</v>
      </c>
      <c r="BW2605">
        <v>770</v>
      </c>
      <c r="CG2605">
        <v>0</v>
      </c>
      <c r="CH2605">
        <v>0</v>
      </c>
      <c r="CI2605"/>
      <c r="CJ2605">
        <v>1.4999999999999999E-2</v>
      </c>
      <c r="CQ2605" t="s">
        <v>169</v>
      </c>
      <c r="CR2605" t="s">
        <v>238</v>
      </c>
      <c r="CS2605">
        <v>0</v>
      </c>
    </row>
    <row r="2606" spans="1:97" x14ac:dyDescent="0.2">
      <c r="A2606">
        <v>2022</v>
      </c>
      <c r="B2606">
        <v>4</v>
      </c>
      <c r="C2606" s="262">
        <v>44676</v>
      </c>
      <c r="D2606">
        <v>212</v>
      </c>
      <c r="E2606">
        <v>178</v>
      </c>
      <c r="F2606">
        <v>6</v>
      </c>
      <c r="G2606" t="s">
        <v>439</v>
      </c>
      <c r="H2606" t="s">
        <v>440</v>
      </c>
      <c r="I2606" t="s">
        <v>160</v>
      </c>
      <c r="J2606">
        <v>2</v>
      </c>
      <c r="K2606">
        <v>2</v>
      </c>
      <c r="L2606">
        <v>50</v>
      </c>
      <c r="M2606">
        <v>46.5</v>
      </c>
      <c r="N2606">
        <v>53.5</v>
      </c>
      <c r="P2606">
        <v>64</v>
      </c>
      <c r="Q2606">
        <v>70</v>
      </c>
      <c r="R2606">
        <v>93</v>
      </c>
      <c r="S2606">
        <v>71</v>
      </c>
      <c r="U2606">
        <v>50</v>
      </c>
      <c r="V2606">
        <v>51</v>
      </c>
      <c r="W2606">
        <v>57</v>
      </c>
      <c r="X2606">
        <v>50</v>
      </c>
      <c r="Y2606">
        <v>114</v>
      </c>
      <c r="Z2606">
        <v>130</v>
      </c>
      <c r="AA2606">
        <v>71</v>
      </c>
      <c r="AB2606">
        <v>70</v>
      </c>
      <c r="AC2606">
        <v>70</v>
      </c>
      <c r="AD2606">
        <v>70</v>
      </c>
      <c r="AF2606">
        <v>51</v>
      </c>
      <c r="AG2606">
        <v>49</v>
      </c>
      <c r="AH2606">
        <v>48</v>
      </c>
      <c r="AI2606">
        <v>47</v>
      </c>
      <c r="AK2606">
        <v>130</v>
      </c>
      <c r="AL2606">
        <v>130</v>
      </c>
      <c r="AM2606">
        <v>72.375</v>
      </c>
      <c r="AN2606">
        <v>50.375</v>
      </c>
      <c r="AP2606">
        <v>60</v>
      </c>
      <c r="AQ2606">
        <v>120</v>
      </c>
      <c r="AR2606">
        <v>14.28571428571429</v>
      </c>
      <c r="AS2606">
        <v>14.28571428571429</v>
      </c>
      <c r="AW2606">
        <v>3</v>
      </c>
      <c r="AX2606">
        <v>5</v>
      </c>
      <c r="AY2606">
        <v>4</v>
      </c>
      <c r="BG2606">
        <v>0</v>
      </c>
      <c r="BH2606"/>
      <c r="BK2606">
        <v>770</v>
      </c>
      <c r="BL2606">
        <v>6</v>
      </c>
      <c r="BN2606">
        <v>13</v>
      </c>
      <c r="BV2606">
        <v>0</v>
      </c>
      <c r="BW2606">
        <v>770</v>
      </c>
      <c r="BX2606">
        <v>4</v>
      </c>
      <c r="BZ2606">
        <v>8</v>
      </c>
      <c r="CG2606">
        <v>0</v>
      </c>
      <c r="CH2606">
        <v>0</v>
      </c>
      <c r="CI2606"/>
      <c r="CJ2606">
        <v>1.4999999999999999E-2</v>
      </c>
      <c r="CQ2606" t="s">
        <v>169</v>
      </c>
      <c r="CR2606" t="s">
        <v>238</v>
      </c>
      <c r="CS2606">
        <v>0</v>
      </c>
    </row>
    <row r="2607" spans="1:97" x14ac:dyDescent="0.2">
      <c r="A2607">
        <v>2022</v>
      </c>
      <c r="B2607">
        <v>4</v>
      </c>
      <c r="C2607" s="262">
        <v>44676</v>
      </c>
      <c r="D2607">
        <v>380</v>
      </c>
      <c r="E2607">
        <v>443</v>
      </c>
      <c r="F2607">
        <v>6</v>
      </c>
      <c r="G2607" t="s">
        <v>450</v>
      </c>
      <c r="H2607" t="s">
        <v>451</v>
      </c>
      <c r="I2607" t="s">
        <v>160</v>
      </c>
      <c r="J2607">
        <v>4</v>
      </c>
      <c r="K2607">
        <v>2</v>
      </c>
      <c r="L2607">
        <v>184</v>
      </c>
      <c r="M2607">
        <v>177.00800000000001</v>
      </c>
      <c r="N2607">
        <v>195.04</v>
      </c>
      <c r="AM2607"/>
      <c r="AN2607"/>
      <c r="AP2607">
        <v>90</v>
      </c>
      <c r="AQ2607">
        <v>160</v>
      </c>
      <c r="AR2607"/>
      <c r="AS2607"/>
      <c r="AV2607">
        <v>120</v>
      </c>
      <c r="BG2607">
        <v>0</v>
      </c>
      <c r="BH2607">
        <v>120</v>
      </c>
      <c r="BV2607">
        <v>0</v>
      </c>
      <c r="BW2607"/>
      <c r="CG2607">
        <v>0</v>
      </c>
      <c r="CH2607">
        <v>0</v>
      </c>
      <c r="CI2607"/>
      <c r="CJ2607">
        <v>1.4999999999999999E-2</v>
      </c>
      <c r="CQ2607" t="s">
        <v>380</v>
      </c>
      <c r="CR2607" t="s">
        <v>381</v>
      </c>
      <c r="CS2607">
        <v>0</v>
      </c>
    </row>
    <row r="2608" spans="1:97" x14ac:dyDescent="0.2">
      <c r="A2608">
        <v>2022</v>
      </c>
      <c r="B2608">
        <v>4</v>
      </c>
      <c r="C2608" s="262">
        <v>44676</v>
      </c>
      <c r="D2608">
        <v>380</v>
      </c>
      <c r="E2608">
        <v>444</v>
      </c>
      <c r="F2608">
        <v>6</v>
      </c>
      <c r="G2608" t="s">
        <v>452</v>
      </c>
      <c r="H2608" t="s">
        <v>453</v>
      </c>
      <c r="I2608" t="s">
        <v>160</v>
      </c>
      <c r="J2608">
        <v>4</v>
      </c>
      <c r="K2608">
        <v>2</v>
      </c>
      <c r="L2608">
        <v>166</v>
      </c>
      <c r="M2608">
        <v>159.02799999999999</v>
      </c>
      <c r="N2608">
        <v>175.96</v>
      </c>
      <c r="AM2608"/>
      <c r="AN2608"/>
      <c r="AP2608">
        <v>90</v>
      </c>
      <c r="AQ2608">
        <v>160</v>
      </c>
      <c r="AR2608"/>
      <c r="AS2608"/>
      <c r="BG2608">
        <v>0</v>
      </c>
      <c r="BH2608"/>
      <c r="BV2608">
        <v>0</v>
      </c>
      <c r="BW2608"/>
      <c r="CG2608">
        <v>0</v>
      </c>
      <c r="CH2608">
        <v>0</v>
      </c>
      <c r="CI2608"/>
      <c r="CJ2608">
        <v>1.4999999999999999E-2</v>
      </c>
      <c r="CQ2608" t="s">
        <v>380</v>
      </c>
      <c r="CR2608" t="s">
        <v>381</v>
      </c>
      <c r="CS2608">
        <v>0</v>
      </c>
    </row>
    <row r="2609" spans="1:97" x14ac:dyDescent="0.2">
      <c r="A2609">
        <v>2022</v>
      </c>
      <c r="B2609">
        <v>4</v>
      </c>
      <c r="C2609" s="262">
        <v>44676</v>
      </c>
      <c r="D2609">
        <v>381</v>
      </c>
      <c r="E2609">
        <v>447</v>
      </c>
      <c r="F2609">
        <v>6</v>
      </c>
      <c r="G2609" t="s">
        <v>330</v>
      </c>
      <c r="H2609" t="s">
        <v>331</v>
      </c>
      <c r="I2609" t="s">
        <v>160</v>
      </c>
      <c r="J2609">
        <v>3</v>
      </c>
      <c r="K2609">
        <v>1</v>
      </c>
      <c r="L2609">
        <v>177</v>
      </c>
      <c r="M2609">
        <v>159.30000000000001</v>
      </c>
      <c r="N2609">
        <v>194.7</v>
      </c>
      <c r="O2609">
        <v>214</v>
      </c>
      <c r="T2609">
        <v>190</v>
      </c>
      <c r="AM2609">
        <v>214</v>
      </c>
      <c r="AN2609">
        <v>190</v>
      </c>
      <c r="AP2609">
        <v>75</v>
      </c>
      <c r="AQ2609">
        <v>144</v>
      </c>
      <c r="AR2609"/>
      <c r="AS2609"/>
      <c r="AV2609">
        <v>270</v>
      </c>
      <c r="BG2609">
        <v>0</v>
      </c>
      <c r="BH2609">
        <v>270</v>
      </c>
      <c r="BV2609">
        <v>0</v>
      </c>
      <c r="BW2609"/>
      <c r="CG2609">
        <v>0</v>
      </c>
      <c r="CH2609">
        <v>0</v>
      </c>
      <c r="CI2609"/>
      <c r="CJ2609">
        <v>1.4999999999999999E-2</v>
      </c>
      <c r="CQ2609" t="s">
        <v>169</v>
      </c>
      <c r="CR2609" t="s">
        <v>179</v>
      </c>
      <c r="CS2609">
        <v>0</v>
      </c>
    </row>
    <row r="2610" spans="1:97" x14ac:dyDescent="0.2">
      <c r="A2610">
        <v>2022</v>
      </c>
      <c r="B2610">
        <v>4</v>
      </c>
      <c r="C2610" s="262">
        <v>44676</v>
      </c>
      <c r="D2610">
        <v>381</v>
      </c>
      <c r="E2610">
        <v>448</v>
      </c>
      <c r="F2610">
        <v>6</v>
      </c>
      <c r="G2610" t="s">
        <v>327</v>
      </c>
      <c r="H2610" t="s">
        <v>328</v>
      </c>
      <c r="I2610" t="s">
        <v>160</v>
      </c>
      <c r="J2610">
        <v>3</v>
      </c>
      <c r="K2610">
        <v>1</v>
      </c>
      <c r="L2610">
        <v>23</v>
      </c>
      <c r="M2610">
        <v>20.7</v>
      </c>
      <c r="N2610">
        <v>25.3</v>
      </c>
      <c r="AM2610"/>
      <c r="AN2610"/>
      <c r="AP2610">
        <v>75</v>
      </c>
      <c r="AQ2610">
        <v>144</v>
      </c>
      <c r="AR2610"/>
      <c r="AS2610"/>
      <c r="BG2610">
        <v>0</v>
      </c>
      <c r="BH2610"/>
      <c r="BV2610">
        <v>0</v>
      </c>
      <c r="BW2610"/>
      <c r="CG2610">
        <v>0</v>
      </c>
      <c r="CH2610">
        <v>0</v>
      </c>
      <c r="CI2610"/>
      <c r="CJ2610">
        <v>1.4999999999999999E-2</v>
      </c>
      <c r="CQ2610" t="s">
        <v>169</v>
      </c>
      <c r="CR2610" t="s">
        <v>179</v>
      </c>
      <c r="CS2610">
        <v>0</v>
      </c>
    </row>
    <row r="2611" spans="1:97" x14ac:dyDescent="0.2">
      <c r="A2611">
        <v>2022</v>
      </c>
      <c r="B2611">
        <v>4</v>
      </c>
      <c r="C2611" s="262">
        <v>44676</v>
      </c>
      <c r="D2611">
        <v>388</v>
      </c>
      <c r="E2611">
        <v>564</v>
      </c>
      <c r="F2611">
        <v>6</v>
      </c>
      <c r="G2611" t="s">
        <v>410</v>
      </c>
      <c r="H2611" t="s">
        <v>411</v>
      </c>
      <c r="I2611" t="s">
        <v>160</v>
      </c>
      <c r="J2611">
        <v>3</v>
      </c>
      <c r="K2611">
        <v>4</v>
      </c>
      <c r="L2611">
        <v>119</v>
      </c>
      <c r="M2611">
        <v>109.48</v>
      </c>
      <c r="N2611">
        <v>128.52000000000001</v>
      </c>
      <c r="AD2611">
        <v>162</v>
      </c>
      <c r="AI2611">
        <v>108</v>
      </c>
      <c r="AM2611">
        <v>162</v>
      </c>
      <c r="AN2611">
        <v>108</v>
      </c>
      <c r="AP2611">
        <v>83</v>
      </c>
      <c r="AQ2611">
        <v>130</v>
      </c>
      <c r="AR2611"/>
      <c r="AS2611"/>
      <c r="BG2611">
        <v>0</v>
      </c>
      <c r="BH2611"/>
      <c r="BL2611">
        <v>10</v>
      </c>
      <c r="BM2611">
        <v>10</v>
      </c>
      <c r="BN2611">
        <v>10</v>
      </c>
      <c r="BO2611">
        <v>10</v>
      </c>
      <c r="BV2611">
        <v>0</v>
      </c>
      <c r="BW2611"/>
      <c r="CG2611">
        <v>0</v>
      </c>
      <c r="CH2611">
        <v>0</v>
      </c>
      <c r="CI2611"/>
      <c r="CJ2611">
        <v>1.4999999999999999E-2</v>
      </c>
      <c r="CQ2611" t="s">
        <v>380</v>
      </c>
      <c r="CR2611" t="s">
        <v>381</v>
      </c>
      <c r="CS2611">
        <v>0</v>
      </c>
    </row>
    <row r="2612" spans="1:97" x14ac:dyDescent="0.2">
      <c r="A2612">
        <v>2022</v>
      </c>
      <c r="B2612">
        <v>4</v>
      </c>
      <c r="C2612" s="262">
        <v>44676</v>
      </c>
      <c r="D2612">
        <v>388</v>
      </c>
      <c r="E2612">
        <v>565</v>
      </c>
      <c r="F2612">
        <v>6</v>
      </c>
      <c r="G2612" t="s">
        <v>412</v>
      </c>
      <c r="H2612" t="s">
        <v>413</v>
      </c>
      <c r="I2612" t="s">
        <v>160</v>
      </c>
      <c r="J2612">
        <v>3</v>
      </c>
      <c r="K2612">
        <v>4</v>
      </c>
      <c r="L2612">
        <v>91</v>
      </c>
      <c r="M2612">
        <v>83.72</v>
      </c>
      <c r="N2612">
        <v>98.28</v>
      </c>
      <c r="AD2612">
        <v>106</v>
      </c>
      <c r="AI2612">
        <v>86</v>
      </c>
      <c r="AM2612">
        <v>106</v>
      </c>
      <c r="AN2612">
        <v>86</v>
      </c>
      <c r="AP2612">
        <v>83</v>
      </c>
      <c r="AQ2612">
        <v>130</v>
      </c>
      <c r="AR2612"/>
      <c r="AS2612"/>
      <c r="BG2612">
        <v>0</v>
      </c>
      <c r="BH2612"/>
      <c r="BV2612">
        <v>0</v>
      </c>
      <c r="BW2612"/>
      <c r="CG2612">
        <v>0</v>
      </c>
      <c r="CH2612">
        <v>0</v>
      </c>
      <c r="CI2612"/>
      <c r="CJ2612">
        <v>1.4999999999999999E-2</v>
      </c>
      <c r="CQ2612" t="s">
        <v>380</v>
      </c>
      <c r="CR2612" t="s">
        <v>381</v>
      </c>
      <c r="CS2612">
        <v>0</v>
      </c>
    </row>
    <row r="2613" spans="1:97" x14ac:dyDescent="0.2">
      <c r="A2613">
        <v>2022</v>
      </c>
      <c r="B2613">
        <v>4</v>
      </c>
      <c r="C2613" s="262">
        <v>44676</v>
      </c>
      <c r="D2613">
        <v>388</v>
      </c>
      <c r="E2613">
        <v>566</v>
      </c>
      <c r="F2613">
        <v>6</v>
      </c>
      <c r="G2613" t="s">
        <v>414</v>
      </c>
      <c r="H2613" t="s">
        <v>415</v>
      </c>
      <c r="I2613" t="s">
        <v>160</v>
      </c>
      <c r="J2613">
        <v>3</v>
      </c>
      <c r="K2613">
        <v>4</v>
      </c>
      <c r="L2613">
        <v>34</v>
      </c>
      <c r="M2613">
        <v>31.28</v>
      </c>
      <c r="N2613">
        <v>36.72</v>
      </c>
      <c r="AD2613">
        <v>62</v>
      </c>
      <c r="AI2613">
        <v>40</v>
      </c>
      <c r="AM2613">
        <v>62</v>
      </c>
      <c r="AN2613">
        <v>40</v>
      </c>
      <c r="AP2613">
        <v>83</v>
      </c>
      <c r="AQ2613">
        <v>130</v>
      </c>
      <c r="AR2613"/>
      <c r="AS2613"/>
      <c r="BG2613">
        <v>0</v>
      </c>
      <c r="BH2613"/>
      <c r="BV2613">
        <v>0</v>
      </c>
      <c r="BW2613"/>
      <c r="CG2613">
        <v>0</v>
      </c>
      <c r="CH2613">
        <v>0</v>
      </c>
      <c r="CI2613"/>
      <c r="CJ2613">
        <v>1.4999999999999999E-2</v>
      </c>
      <c r="CQ2613" t="s">
        <v>380</v>
      </c>
      <c r="CR2613" t="s">
        <v>381</v>
      </c>
      <c r="CS2613">
        <v>0</v>
      </c>
    </row>
    <row r="2614" spans="1:97" x14ac:dyDescent="0.2">
      <c r="A2614">
        <v>2022</v>
      </c>
      <c r="B2614">
        <v>4</v>
      </c>
      <c r="C2614" s="262">
        <v>44676</v>
      </c>
      <c r="D2614">
        <v>243</v>
      </c>
      <c r="E2614">
        <v>167</v>
      </c>
      <c r="F2614">
        <v>7</v>
      </c>
      <c r="G2614" t="s">
        <v>278</v>
      </c>
      <c r="H2614" t="s">
        <v>279</v>
      </c>
      <c r="I2614" t="s">
        <v>160</v>
      </c>
      <c r="J2614">
        <v>2</v>
      </c>
      <c r="K2614">
        <v>2</v>
      </c>
      <c r="L2614">
        <v>888</v>
      </c>
      <c r="M2614">
        <v>825.84</v>
      </c>
      <c r="N2614">
        <v>950.16</v>
      </c>
      <c r="O2614">
        <v>987</v>
      </c>
      <c r="P2614">
        <v>1019</v>
      </c>
      <c r="Q2614">
        <v>1019</v>
      </c>
      <c r="R2614">
        <v>1150</v>
      </c>
      <c r="S2614">
        <v>1040</v>
      </c>
      <c r="T2614">
        <v>856</v>
      </c>
      <c r="U2614">
        <v>850</v>
      </c>
      <c r="V2614">
        <v>854</v>
      </c>
      <c r="W2614">
        <v>925</v>
      </c>
      <c r="X2614">
        <v>830</v>
      </c>
      <c r="AA2614">
        <v>1019</v>
      </c>
      <c r="AB2614">
        <v>1215</v>
      </c>
      <c r="AC2614">
        <v>1184</v>
      </c>
      <c r="AD2614">
        <v>1112</v>
      </c>
      <c r="AF2614">
        <v>900</v>
      </c>
      <c r="AG2614">
        <v>891</v>
      </c>
      <c r="AH2614">
        <v>903</v>
      </c>
      <c r="AI2614">
        <v>877</v>
      </c>
      <c r="AM2614">
        <v>1082.7777777777781</v>
      </c>
      <c r="AN2614">
        <v>876.22222222222217</v>
      </c>
      <c r="AP2614">
        <v>55</v>
      </c>
      <c r="AQ2614">
        <v>131</v>
      </c>
      <c r="AR2614"/>
      <c r="AS2614"/>
      <c r="BG2614">
        <v>0</v>
      </c>
      <c r="BH2614"/>
      <c r="BV2614">
        <v>0</v>
      </c>
      <c r="BW2614"/>
      <c r="CG2614">
        <v>0</v>
      </c>
      <c r="CH2614">
        <v>0</v>
      </c>
      <c r="CI2614"/>
      <c r="CJ2614">
        <v>1.4999999999999999E-2</v>
      </c>
      <c r="CQ2614" t="s">
        <v>165</v>
      </c>
      <c r="CR2614" t="s">
        <v>165</v>
      </c>
      <c r="CS2614">
        <v>0</v>
      </c>
    </row>
    <row r="2615" spans="1:97" x14ac:dyDescent="0.2">
      <c r="A2615">
        <v>2022</v>
      </c>
      <c r="B2615">
        <v>4</v>
      </c>
      <c r="C2615" s="262">
        <v>44676</v>
      </c>
      <c r="D2615">
        <v>422</v>
      </c>
      <c r="E2615">
        <v>668</v>
      </c>
      <c r="F2615">
        <v>7</v>
      </c>
      <c r="G2615" t="s">
        <v>308</v>
      </c>
      <c r="H2615" t="s">
        <v>309</v>
      </c>
      <c r="I2615" t="s">
        <v>160</v>
      </c>
      <c r="J2615">
        <v>2</v>
      </c>
      <c r="K2615">
        <v>1</v>
      </c>
      <c r="L2615">
        <v>103</v>
      </c>
      <c r="M2615">
        <v>96.923000000000002</v>
      </c>
      <c r="N2615">
        <v>110.313</v>
      </c>
      <c r="Y2615">
        <v>115</v>
      </c>
      <c r="Z2615">
        <v>123</v>
      </c>
      <c r="AA2615">
        <v>155</v>
      </c>
      <c r="AB2615">
        <v>157</v>
      </c>
      <c r="AF2615">
        <v>107</v>
      </c>
      <c r="AG2615">
        <v>109</v>
      </c>
      <c r="AM2615">
        <v>156</v>
      </c>
      <c r="AN2615">
        <v>108</v>
      </c>
      <c r="AP2615">
        <v>103</v>
      </c>
      <c r="AQ2615">
        <v>105</v>
      </c>
      <c r="AR2615">
        <v>15.12605042016807</v>
      </c>
      <c r="AS2615">
        <v>15.12605042016807</v>
      </c>
      <c r="AV2615">
        <v>1400</v>
      </c>
      <c r="AW2615">
        <v>1</v>
      </c>
      <c r="AX2615">
        <v>6</v>
      </c>
      <c r="AY2615">
        <v>10</v>
      </c>
      <c r="BG2615">
        <v>0</v>
      </c>
      <c r="BH2615">
        <v>1400</v>
      </c>
      <c r="BK2615">
        <v>400</v>
      </c>
      <c r="BV2615">
        <v>0</v>
      </c>
      <c r="BW2615">
        <v>400</v>
      </c>
      <c r="CG2615">
        <v>0</v>
      </c>
      <c r="CH2615">
        <v>0</v>
      </c>
      <c r="CI2615">
        <v>1800</v>
      </c>
      <c r="CJ2615">
        <v>1.4999999999999999E-2</v>
      </c>
      <c r="CQ2615" t="s">
        <v>174</v>
      </c>
      <c r="CR2615" t="s">
        <v>175</v>
      </c>
      <c r="CS2615">
        <v>0</v>
      </c>
    </row>
    <row r="2616" spans="1:97" x14ac:dyDescent="0.2">
      <c r="A2616">
        <v>2022</v>
      </c>
      <c r="B2616">
        <v>4</v>
      </c>
      <c r="C2616" s="262">
        <v>44676</v>
      </c>
      <c r="D2616">
        <v>243</v>
      </c>
      <c r="E2616">
        <v>167</v>
      </c>
      <c r="F2616">
        <v>8</v>
      </c>
      <c r="G2616" t="s">
        <v>278</v>
      </c>
      <c r="H2616" t="s">
        <v>279</v>
      </c>
      <c r="I2616" t="s">
        <v>160</v>
      </c>
      <c r="J2616">
        <v>2</v>
      </c>
      <c r="K2616">
        <v>2</v>
      </c>
      <c r="L2616">
        <v>888</v>
      </c>
      <c r="M2616">
        <v>825.84</v>
      </c>
      <c r="N2616">
        <v>950.16</v>
      </c>
      <c r="Y2616">
        <v>136</v>
      </c>
      <c r="Z2616">
        <v>134</v>
      </c>
      <c r="AM2616"/>
      <c r="AN2616"/>
      <c r="AP2616">
        <v>55</v>
      </c>
      <c r="AQ2616">
        <v>131</v>
      </c>
      <c r="AR2616">
        <v>13.33333333333333</v>
      </c>
      <c r="AS2616">
        <v>13.33333333333333</v>
      </c>
      <c r="AV2616">
        <v>524</v>
      </c>
      <c r="AW2616">
        <v>4</v>
      </c>
      <c r="AX2616">
        <v>6</v>
      </c>
      <c r="AY2616">
        <v>5</v>
      </c>
      <c r="BA2616">
        <v>4</v>
      </c>
      <c r="BG2616">
        <v>0</v>
      </c>
      <c r="BH2616">
        <v>524</v>
      </c>
      <c r="BK2616">
        <v>392</v>
      </c>
      <c r="BL2616">
        <v>1</v>
      </c>
      <c r="BM2616">
        <v>1</v>
      </c>
      <c r="BN2616">
        <v>2</v>
      </c>
      <c r="BV2616">
        <v>0</v>
      </c>
      <c r="BW2616">
        <v>392</v>
      </c>
      <c r="BX2616">
        <v>2</v>
      </c>
      <c r="BY2616">
        <v>3</v>
      </c>
      <c r="BZ2616">
        <v>3</v>
      </c>
      <c r="CG2616">
        <v>0</v>
      </c>
      <c r="CH2616">
        <v>0</v>
      </c>
      <c r="CI2616">
        <v>916</v>
      </c>
      <c r="CJ2616">
        <v>1.4999999999999999E-2</v>
      </c>
      <c r="CQ2616" t="s">
        <v>165</v>
      </c>
      <c r="CR2616" t="s">
        <v>165</v>
      </c>
      <c r="CS2616">
        <v>0</v>
      </c>
    </row>
    <row r="2617" spans="1:97" x14ac:dyDescent="0.2">
      <c r="A2617">
        <v>2022</v>
      </c>
      <c r="B2617">
        <v>4</v>
      </c>
      <c r="C2617" s="262">
        <v>44676</v>
      </c>
      <c r="D2617">
        <v>123</v>
      </c>
      <c r="E2617">
        <v>645</v>
      </c>
      <c r="F2617">
        <v>30</v>
      </c>
      <c r="G2617" t="s">
        <v>484</v>
      </c>
      <c r="H2617" t="s">
        <v>485</v>
      </c>
      <c r="I2617" t="s">
        <v>486</v>
      </c>
      <c r="J2617">
        <v>4</v>
      </c>
      <c r="K2617">
        <v>1</v>
      </c>
      <c r="L2617">
        <v>133</v>
      </c>
      <c r="M2617">
        <v>123.69</v>
      </c>
      <c r="N2617">
        <v>142.31</v>
      </c>
      <c r="O2617">
        <v>156</v>
      </c>
      <c r="P2617">
        <v>154</v>
      </c>
      <c r="Q2617">
        <v>155</v>
      </c>
      <c r="R2617">
        <v>150</v>
      </c>
      <c r="S2617">
        <v>165</v>
      </c>
      <c r="T2617">
        <v>124</v>
      </c>
      <c r="U2617">
        <v>127</v>
      </c>
      <c r="V2617">
        <v>133</v>
      </c>
      <c r="W2617">
        <v>127</v>
      </c>
      <c r="X2617">
        <v>130</v>
      </c>
      <c r="Y2617">
        <v>184</v>
      </c>
      <c r="Z2617">
        <v>184</v>
      </c>
      <c r="AA2617">
        <v>160</v>
      </c>
      <c r="AF2617">
        <v>133</v>
      </c>
      <c r="AK2617">
        <v>145</v>
      </c>
      <c r="AL2617">
        <v>145</v>
      </c>
      <c r="AM2617">
        <v>156.66666666666671</v>
      </c>
      <c r="AN2617">
        <v>129</v>
      </c>
      <c r="AP2617">
        <v>80</v>
      </c>
      <c r="AQ2617">
        <v>180</v>
      </c>
      <c r="AR2617">
        <v>5.4878048780487809</v>
      </c>
      <c r="AS2617">
        <v>5.4878048780487809</v>
      </c>
      <c r="AV2617">
        <v>960</v>
      </c>
      <c r="AY2617">
        <v>4</v>
      </c>
      <c r="BG2617">
        <v>0</v>
      </c>
      <c r="BH2617">
        <v>960</v>
      </c>
      <c r="BK2617">
        <v>280</v>
      </c>
      <c r="BV2617">
        <v>0</v>
      </c>
      <c r="BW2617">
        <v>280</v>
      </c>
      <c r="CG2617">
        <v>0</v>
      </c>
      <c r="CH2617">
        <v>0</v>
      </c>
      <c r="CI2617">
        <v>1240</v>
      </c>
      <c r="CJ2617">
        <v>0.02</v>
      </c>
      <c r="CQ2617" t="s">
        <v>341</v>
      </c>
      <c r="CR2617" t="s">
        <v>341</v>
      </c>
      <c r="CS2617">
        <v>0</v>
      </c>
    </row>
    <row r="2618" spans="1:97" x14ac:dyDescent="0.2">
      <c r="A2618">
        <v>2022</v>
      </c>
      <c r="B2618">
        <v>4</v>
      </c>
      <c r="C2618" s="262">
        <v>44676</v>
      </c>
      <c r="D2618">
        <v>433</v>
      </c>
      <c r="E2618">
        <v>452</v>
      </c>
      <c r="F2618">
        <v>46</v>
      </c>
      <c r="G2618" t="s">
        <v>474</v>
      </c>
      <c r="H2618" t="s">
        <v>475</v>
      </c>
      <c r="I2618" t="s">
        <v>201</v>
      </c>
      <c r="J2618">
        <v>4</v>
      </c>
      <c r="K2618">
        <v>2</v>
      </c>
      <c r="L2618">
        <v>270</v>
      </c>
      <c r="M2618">
        <v>251.1</v>
      </c>
      <c r="N2618">
        <v>288.89999999999998</v>
      </c>
      <c r="S2618">
        <v>313</v>
      </c>
      <c r="X2618">
        <v>251</v>
      </c>
      <c r="AA2618">
        <v>322</v>
      </c>
      <c r="AF2618">
        <v>272</v>
      </c>
      <c r="AM2618">
        <v>317.5</v>
      </c>
      <c r="AN2618">
        <v>261.5</v>
      </c>
      <c r="AP2618">
        <v>96</v>
      </c>
      <c r="AQ2618">
        <v>150</v>
      </c>
      <c r="AR2618"/>
      <c r="AS2618"/>
      <c r="AX2618">
        <v>2</v>
      </c>
      <c r="AY2618">
        <v>7</v>
      </c>
      <c r="BG2618">
        <v>0</v>
      </c>
      <c r="BH2618"/>
      <c r="BV2618">
        <v>0</v>
      </c>
      <c r="BW2618"/>
      <c r="CG2618">
        <v>0</v>
      </c>
      <c r="CH2618">
        <v>0</v>
      </c>
      <c r="CI2618"/>
      <c r="CJ2618">
        <v>0.02</v>
      </c>
      <c r="CQ2618" t="s">
        <v>169</v>
      </c>
      <c r="CR2618" t="s">
        <v>170</v>
      </c>
      <c r="CS2618">
        <v>0</v>
      </c>
    </row>
    <row r="2619" spans="1:97" x14ac:dyDescent="0.2">
      <c r="A2619">
        <v>2022</v>
      </c>
      <c r="B2619">
        <v>4</v>
      </c>
      <c r="C2619" s="262">
        <v>44676</v>
      </c>
      <c r="D2619">
        <v>433</v>
      </c>
      <c r="E2619">
        <v>453</v>
      </c>
      <c r="F2619">
        <v>46</v>
      </c>
      <c r="G2619" t="s">
        <v>472</v>
      </c>
      <c r="H2619" t="s">
        <v>473</v>
      </c>
      <c r="I2619" t="s">
        <v>201</v>
      </c>
      <c r="J2619">
        <v>4</v>
      </c>
      <c r="K2619">
        <v>2</v>
      </c>
      <c r="L2619">
        <v>175</v>
      </c>
      <c r="M2619">
        <v>162.75</v>
      </c>
      <c r="N2619">
        <v>187.25</v>
      </c>
      <c r="S2619">
        <v>223</v>
      </c>
      <c r="X2619">
        <v>162</v>
      </c>
      <c r="Z2619">
        <v>126</v>
      </c>
      <c r="AA2619">
        <v>230</v>
      </c>
      <c r="AF2619">
        <v>183</v>
      </c>
      <c r="AM2619">
        <v>226.5</v>
      </c>
      <c r="AN2619">
        <v>172.5</v>
      </c>
      <c r="AP2619">
        <v>96</v>
      </c>
      <c r="AQ2619">
        <v>150</v>
      </c>
      <c r="AR2619">
        <v>7.1428571428571432</v>
      </c>
      <c r="AS2619">
        <v>7.1428571428571432</v>
      </c>
      <c r="AW2619">
        <v>4</v>
      </c>
      <c r="AY2619">
        <v>6</v>
      </c>
      <c r="BG2619">
        <v>0</v>
      </c>
      <c r="BH2619"/>
      <c r="BV2619">
        <v>0</v>
      </c>
      <c r="BW2619"/>
      <c r="CG2619">
        <v>0</v>
      </c>
      <c r="CH2619">
        <v>0</v>
      </c>
      <c r="CI2619"/>
      <c r="CJ2619">
        <v>0.02</v>
      </c>
      <c r="CQ2619" t="s">
        <v>169</v>
      </c>
      <c r="CR2619" t="s">
        <v>170</v>
      </c>
      <c r="CS2619">
        <v>0</v>
      </c>
    </row>
    <row r="2620" spans="1:97" x14ac:dyDescent="0.2">
      <c r="A2620">
        <v>2022</v>
      </c>
      <c r="B2620">
        <v>4</v>
      </c>
      <c r="C2620" s="262">
        <v>44676</v>
      </c>
      <c r="D2620">
        <v>4</v>
      </c>
      <c r="E2620">
        <v>11</v>
      </c>
      <c r="F2620">
        <v>48</v>
      </c>
      <c r="G2620" t="s">
        <v>244</v>
      </c>
      <c r="H2620" t="s">
        <v>245</v>
      </c>
      <c r="I2620" t="s">
        <v>201</v>
      </c>
      <c r="J2620">
        <v>2</v>
      </c>
      <c r="K2620">
        <v>2</v>
      </c>
      <c r="L2620">
        <v>212</v>
      </c>
      <c r="M2620">
        <v>197.16</v>
      </c>
      <c r="N2620">
        <v>226.84</v>
      </c>
      <c r="R2620">
        <v>350</v>
      </c>
      <c r="W2620">
        <v>216</v>
      </c>
      <c r="AM2620">
        <v>350</v>
      </c>
      <c r="AN2620">
        <v>216</v>
      </c>
      <c r="AP2620">
        <v>48</v>
      </c>
      <c r="AQ2620">
        <v>195</v>
      </c>
      <c r="AR2620"/>
      <c r="AS2620"/>
      <c r="AV2620">
        <v>720</v>
      </c>
      <c r="BG2620">
        <v>0</v>
      </c>
      <c r="BH2620">
        <v>720</v>
      </c>
      <c r="BK2620">
        <v>152</v>
      </c>
      <c r="BV2620">
        <v>0</v>
      </c>
      <c r="BW2620">
        <v>152</v>
      </c>
      <c r="CG2620">
        <v>0</v>
      </c>
      <c r="CH2620">
        <v>0</v>
      </c>
      <c r="CI2620">
        <v>872</v>
      </c>
      <c r="CJ2620">
        <v>0.02</v>
      </c>
      <c r="CQ2620" t="s">
        <v>169</v>
      </c>
      <c r="CR2620" t="s">
        <v>238</v>
      </c>
      <c r="CS2620">
        <v>0</v>
      </c>
    </row>
    <row r="2621" spans="1:97" x14ac:dyDescent="0.2">
      <c r="A2621">
        <v>2022</v>
      </c>
      <c r="B2621">
        <v>4</v>
      </c>
      <c r="C2621" s="262">
        <v>44676</v>
      </c>
      <c r="D2621">
        <v>4</v>
      </c>
      <c r="E2621">
        <v>12</v>
      </c>
      <c r="F2621">
        <v>48</v>
      </c>
      <c r="G2621" t="s">
        <v>236</v>
      </c>
      <c r="H2621" t="s">
        <v>237</v>
      </c>
      <c r="I2621" t="s">
        <v>201</v>
      </c>
      <c r="J2621">
        <v>2</v>
      </c>
      <c r="K2621">
        <v>2</v>
      </c>
      <c r="L2621">
        <v>212</v>
      </c>
      <c r="M2621">
        <v>197.16</v>
      </c>
      <c r="N2621">
        <v>226.84</v>
      </c>
      <c r="R2621">
        <v>310</v>
      </c>
      <c r="W2621">
        <v>220</v>
      </c>
      <c r="AM2621">
        <v>310</v>
      </c>
      <c r="AN2621">
        <v>220</v>
      </c>
      <c r="AP2621">
        <v>48</v>
      </c>
      <c r="AQ2621">
        <v>195</v>
      </c>
      <c r="AR2621"/>
      <c r="AS2621"/>
      <c r="AV2621">
        <v>720</v>
      </c>
      <c r="BG2621">
        <v>0</v>
      </c>
      <c r="BH2621">
        <v>720</v>
      </c>
      <c r="BK2621">
        <v>152</v>
      </c>
      <c r="BV2621">
        <v>0</v>
      </c>
      <c r="BW2621">
        <v>152</v>
      </c>
      <c r="CG2621">
        <v>0</v>
      </c>
      <c r="CH2621">
        <v>0</v>
      </c>
      <c r="CI2621">
        <v>872</v>
      </c>
      <c r="CJ2621">
        <v>0.02</v>
      </c>
      <c r="CQ2621" t="s">
        <v>169</v>
      </c>
      <c r="CR2621" t="s">
        <v>238</v>
      </c>
      <c r="CS2621">
        <v>0</v>
      </c>
    </row>
    <row r="2622" spans="1:97" x14ac:dyDescent="0.2">
      <c r="A2622">
        <v>2022</v>
      </c>
      <c r="B2622">
        <v>4</v>
      </c>
      <c r="C2622" s="262">
        <v>44676</v>
      </c>
      <c r="D2622">
        <v>334</v>
      </c>
      <c r="E2622">
        <v>254</v>
      </c>
      <c r="F2622">
        <v>49</v>
      </c>
      <c r="G2622" t="s">
        <v>200</v>
      </c>
      <c r="H2622" t="s">
        <v>168</v>
      </c>
      <c r="I2622" t="s">
        <v>201</v>
      </c>
      <c r="J2622">
        <v>4</v>
      </c>
      <c r="K2622">
        <v>2</v>
      </c>
      <c r="L2622">
        <v>203</v>
      </c>
      <c r="M2622">
        <v>188.79</v>
      </c>
      <c r="N2622">
        <v>217.21</v>
      </c>
      <c r="O2622">
        <v>235</v>
      </c>
      <c r="P2622">
        <v>242</v>
      </c>
      <c r="Q2622">
        <v>247</v>
      </c>
      <c r="R2622">
        <v>290</v>
      </c>
      <c r="S2622">
        <v>249</v>
      </c>
      <c r="T2622">
        <v>209</v>
      </c>
      <c r="U2622">
        <v>188</v>
      </c>
      <c r="V2622">
        <v>197</v>
      </c>
      <c r="W2622">
        <v>212</v>
      </c>
      <c r="X2622">
        <v>200</v>
      </c>
      <c r="Y2622">
        <v>144</v>
      </c>
      <c r="Z2622">
        <v>144</v>
      </c>
      <c r="AA2622">
        <v>266</v>
      </c>
      <c r="AB2622">
        <v>257</v>
      </c>
      <c r="AC2622">
        <v>287</v>
      </c>
      <c r="AD2622">
        <v>273</v>
      </c>
      <c r="AF2622">
        <v>201</v>
      </c>
      <c r="AG2622">
        <v>192</v>
      </c>
      <c r="AH2622">
        <v>190</v>
      </c>
      <c r="AI2622">
        <v>193</v>
      </c>
      <c r="AM2622">
        <v>260.66666666666669</v>
      </c>
      <c r="AN2622">
        <v>198</v>
      </c>
      <c r="AP2622">
        <v>94</v>
      </c>
      <c r="AQ2622">
        <v>153</v>
      </c>
      <c r="AR2622">
        <v>6.25</v>
      </c>
      <c r="AS2622">
        <v>6.25</v>
      </c>
      <c r="AW2622">
        <v>2</v>
      </c>
      <c r="AX2622">
        <v>3</v>
      </c>
      <c r="AY2622">
        <v>8</v>
      </c>
      <c r="BA2622">
        <v>3</v>
      </c>
      <c r="BG2622">
        <v>0</v>
      </c>
      <c r="BH2622"/>
      <c r="BK2622">
        <v>1200</v>
      </c>
      <c r="BL2622">
        <v>6</v>
      </c>
      <c r="BM2622">
        <v>8</v>
      </c>
      <c r="BN2622">
        <v>4</v>
      </c>
      <c r="BO2622">
        <v>10</v>
      </c>
      <c r="BV2622">
        <v>0</v>
      </c>
      <c r="BW2622">
        <v>1200</v>
      </c>
      <c r="BX2622">
        <v>4</v>
      </c>
      <c r="BY2622">
        <v>5</v>
      </c>
      <c r="BZ2622">
        <v>6</v>
      </c>
      <c r="CG2622">
        <v>0</v>
      </c>
      <c r="CH2622">
        <v>0</v>
      </c>
      <c r="CI2622"/>
      <c r="CJ2622">
        <v>0.02</v>
      </c>
      <c r="CQ2622" t="s">
        <v>169</v>
      </c>
      <c r="CR2622" t="s">
        <v>170</v>
      </c>
      <c r="CS2622">
        <v>0</v>
      </c>
    </row>
    <row r="2623" spans="1:97" x14ac:dyDescent="0.2">
      <c r="A2623">
        <v>2022</v>
      </c>
      <c r="B2623">
        <v>4</v>
      </c>
      <c r="C2623" s="262">
        <v>44677</v>
      </c>
      <c r="D2623">
        <v>137</v>
      </c>
      <c r="E2623">
        <v>273</v>
      </c>
      <c r="F2623">
        <v>2</v>
      </c>
      <c r="G2623" t="s">
        <v>163</v>
      </c>
      <c r="H2623" t="s">
        <v>164</v>
      </c>
      <c r="I2623" t="s">
        <v>160</v>
      </c>
      <c r="J2623">
        <v>3</v>
      </c>
      <c r="K2623">
        <v>2</v>
      </c>
      <c r="L2623">
        <v>564</v>
      </c>
      <c r="M2623">
        <v>524.52</v>
      </c>
      <c r="N2623">
        <v>603.48</v>
      </c>
      <c r="AM2623"/>
      <c r="AN2623"/>
      <c r="AP2623">
        <v>93</v>
      </c>
      <c r="AQ2623">
        <v>116</v>
      </c>
      <c r="AR2623"/>
      <c r="AS2623"/>
      <c r="BG2623">
        <v>0</v>
      </c>
      <c r="BH2623"/>
      <c r="BL2623">
        <v>4</v>
      </c>
      <c r="BM2623">
        <v>6</v>
      </c>
      <c r="BN2623">
        <v>4</v>
      </c>
      <c r="BV2623">
        <v>0</v>
      </c>
      <c r="BW2623"/>
      <c r="CG2623">
        <v>0</v>
      </c>
      <c r="CH2623">
        <v>0</v>
      </c>
      <c r="CI2623"/>
      <c r="CJ2623">
        <v>1.4999999999999999E-2</v>
      </c>
      <c r="CQ2623" t="s">
        <v>165</v>
      </c>
      <c r="CS2623">
        <v>0</v>
      </c>
    </row>
    <row r="2624" spans="1:97" x14ac:dyDescent="0.2">
      <c r="A2624">
        <v>2022</v>
      </c>
      <c r="B2624">
        <v>4</v>
      </c>
      <c r="C2624" s="262">
        <v>44677</v>
      </c>
      <c r="D2624">
        <v>382</v>
      </c>
      <c r="E2624">
        <v>449</v>
      </c>
      <c r="F2624">
        <v>2</v>
      </c>
      <c r="G2624" t="s">
        <v>299</v>
      </c>
      <c r="H2624" t="s">
        <v>300</v>
      </c>
      <c r="I2624" t="s">
        <v>160</v>
      </c>
      <c r="J2624">
        <v>3</v>
      </c>
      <c r="K2624">
        <v>1</v>
      </c>
      <c r="L2624">
        <v>46</v>
      </c>
      <c r="M2624">
        <v>40.985999999999997</v>
      </c>
      <c r="N2624">
        <v>50.048000000000002</v>
      </c>
      <c r="O2624">
        <v>57</v>
      </c>
      <c r="P2624">
        <v>60</v>
      </c>
      <c r="Q2624">
        <v>59</v>
      </c>
      <c r="R2624">
        <v>60</v>
      </c>
      <c r="S2624">
        <v>66</v>
      </c>
      <c r="T2624">
        <v>44</v>
      </c>
      <c r="U2624">
        <v>46</v>
      </c>
      <c r="V2624">
        <v>44</v>
      </c>
      <c r="W2624">
        <v>47</v>
      </c>
      <c r="X2624">
        <v>45</v>
      </c>
      <c r="Y2624">
        <v>94</v>
      </c>
      <c r="Z2624">
        <v>99</v>
      </c>
      <c r="AA2624">
        <v>62</v>
      </c>
      <c r="AB2624">
        <v>71</v>
      </c>
      <c r="AC2624">
        <v>73</v>
      </c>
      <c r="AD2624">
        <v>68</v>
      </c>
      <c r="AE2624">
        <v>62</v>
      </c>
      <c r="AF2624">
        <v>44</v>
      </c>
      <c r="AG2624">
        <v>50</v>
      </c>
      <c r="AH2624">
        <v>48</v>
      </c>
      <c r="AI2624">
        <v>44</v>
      </c>
      <c r="AJ2624">
        <v>47</v>
      </c>
      <c r="AK2624">
        <v>99</v>
      </c>
      <c r="AL2624">
        <v>99</v>
      </c>
      <c r="AM2624">
        <v>63.8</v>
      </c>
      <c r="AN2624">
        <v>45.9</v>
      </c>
      <c r="AP2624">
        <v>112</v>
      </c>
      <c r="AQ2624">
        <v>96</v>
      </c>
      <c r="AR2624">
        <v>12.371134020618561</v>
      </c>
      <c r="AS2624">
        <v>12.371134020618561</v>
      </c>
      <c r="AV2624">
        <v>1260</v>
      </c>
      <c r="AW2624">
        <v>2</v>
      </c>
      <c r="AX2624">
        <v>12</v>
      </c>
      <c r="AY2624">
        <v>10</v>
      </c>
      <c r="BG2624">
        <v>0</v>
      </c>
      <c r="BH2624">
        <v>1260</v>
      </c>
      <c r="BK2624">
        <v>450</v>
      </c>
      <c r="BL2624">
        <v>6</v>
      </c>
      <c r="BM2624">
        <v>4</v>
      </c>
      <c r="BN2624">
        <v>6</v>
      </c>
      <c r="BV2624">
        <v>0</v>
      </c>
      <c r="BW2624">
        <v>450</v>
      </c>
      <c r="BX2624">
        <v>8</v>
      </c>
      <c r="BY2624">
        <v>16</v>
      </c>
      <c r="BZ2624">
        <v>16</v>
      </c>
      <c r="CG2624">
        <v>0</v>
      </c>
      <c r="CH2624">
        <v>0</v>
      </c>
      <c r="CI2624">
        <v>1710</v>
      </c>
      <c r="CJ2624">
        <v>1.4999999999999999E-2</v>
      </c>
      <c r="CQ2624" t="s">
        <v>174</v>
      </c>
      <c r="CR2624" t="s">
        <v>175</v>
      </c>
      <c r="CS2624">
        <v>0</v>
      </c>
    </row>
    <row r="2625" spans="1:97" x14ac:dyDescent="0.2">
      <c r="A2625">
        <v>2022</v>
      </c>
      <c r="B2625">
        <v>4</v>
      </c>
      <c r="C2625" s="262">
        <v>44677</v>
      </c>
      <c r="D2625">
        <v>137</v>
      </c>
      <c r="E2625">
        <v>273</v>
      </c>
      <c r="F2625">
        <v>3</v>
      </c>
      <c r="G2625" t="s">
        <v>163</v>
      </c>
      <c r="H2625" t="s">
        <v>164</v>
      </c>
      <c r="I2625" t="s">
        <v>160</v>
      </c>
      <c r="J2625">
        <v>3</v>
      </c>
      <c r="K2625">
        <v>2</v>
      </c>
      <c r="L2625">
        <v>564</v>
      </c>
      <c r="M2625">
        <v>524.52</v>
      </c>
      <c r="N2625">
        <v>603.48</v>
      </c>
      <c r="AD2625">
        <v>884</v>
      </c>
      <c r="AE2625">
        <v>702</v>
      </c>
      <c r="AM2625">
        <v>793</v>
      </c>
      <c r="AN2625"/>
      <c r="AP2625">
        <v>93</v>
      </c>
      <c r="AQ2625">
        <v>116</v>
      </c>
      <c r="AR2625"/>
      <c r="AS2625"/>
      <c r="BG2625">
        <v>0</v>
      </c>
      <c r="BH2625"/>
      <c r="BV2625">
        <v>0</v>
      </c>
      <c r="BW2625"/>
      <c r="CG2625">
        <v>0</v>
      </c>
      <c r="CH2625">
        <v>0</v>
      </c>
      <c r="CI2625"/>
      <c r="CJ2625">
        <v>1.4999999999999999E-2</v>
      </c>
      <c r="CQ2625" t="s">
        <v>165</v>
      </c>
      <c r="CS2625">
        <v>0</v>
      </c>
    </row>
    <row r="2626" spans="1:97" x14ac:dyDescent="0.2">
      <c r="A2626">
        <v>2022</v>
      </c>
      <c r="B2626">
        <v>4</v>
      </c>
      <c r="C2626" s="262">
        <v>44677</v>
      </c>
      <c r="D2626">
        <v>422</v>
      </c>
      <c r="E2626">
        <v>668</v>
      </c>
      <c r="F2626">
        <v>3</v>
      </c>
      <c r="G2626" t="s">
        <v>308</v>
      </c>
      <c r="H2626" t="s">
        <v>309</v>
      </c>
      <c r="I2626" t="s">
        <v>160</v>
      </c>
      <c r="J2626">
        <v>2</v>
      </c>
      <c r="K2626">
        <v>1</v>
      </c>
      <c r="L2626">
        <v>103</v>
      </c>
      <c r="M2626">
        <v>96.923000000000002</v>
      </c>
      <c r="N2626">
        <v>110.313</v>
      </c>
      <c r="AK2626">
        <v>148</v>
      </c>
      <c r="AL2626">
        <v>165</v>
      </c>
      <c r="AM2626"/>
      <c r="AN2626"/>
      <c r="AP2626">
        <v>103</v>
      </c>
      <c r="AQ2626">
        <v>105</v>
      </c>
      <c r="AR2626">
        <v>11.53846153846154</v>
      </c>
      <c r="AS2626">
        <v>11.53846153846154</v>
      </c>
      <c r="AV2626">
        <v>320</v>
      </c>
      <c r="BG2626">
        <v>0</v>
      </c>
      <c r="BH2626">
        <v>320</v>
      </c>
      <c r="BV2626">
        <v>0</v>
      </c>
      <c r="BW2626"/>
      <c r="CG2626">
        <v>0</v>
      </c>
      <c r="CH2626">
        <v>0</v>
      </c>
      <c r="CI2626"/>
      <c r="CJ2626">
        <v>1.4999999999999999E-2</v>
      </c>
      <c r="CQ2626" t="s">
        <v>174</v>
      </c>
      <c r="CR2626" t="s">
        <v>175</v>
      </c>
      <c r="CS2626">
        <v>0</v>
      </c>
    </row>
    <row r="2627" spans="1:97" x14ac:dyDescent="0.2">
      <c r="A2627">
        <v>2022</v>
      </c>
      <c r="B2627">
        <v>4</v>
      </c>
      <c r="C2627" s="262">
        <v>44677</v>
      </c>
      <c r="D2627">
        <v>423</v>
      </c>
      <c r="E2627">
        <v>669</v>
      </c>
      <c r="F2627">
        <v>3</v>
      </c>
      <c r="G2627" t="s">
        <v>247</v>
      </c>
      <c r="H2627" t="s">
        <v>248</v>
      </c>
      <c r="I2627" t="s">
        <v>160</v>
      </c>
      <c r="J2627">
        <v>2</v>
      </c>
      <c r="K2627">
        <v>2</v>
      </c>
      <c r="L2627">
        <v>954</v>
      </c>
      <c r="M2627">
        <v>897.71400000000006</v>
      </c>
      <c r="N2627">
        <v>1021.734</v>
      </c>
      <c r="O2627">
        <v>1730</v>
      </c>
      <c r="P2627">
        <v>1681</v>
      </c>
      <c r="Q2627">
        <v>1640</v>
      </c>
      <c r="R2627">
        <v>1406</v>
      </c>
      <c r="S2627">
        <v>1642</v>
      </c>
      <c r="T2627">
        <v>1186</v>
      </c>
      <c r="U2627">
        <v>1144</v>
      </c>
      <c r="V2627">
        <v>1162</v>
      </c>
      <c r="W2627">
        <v>1007</v>
      </c>
      <c r="X2627">
        <v>1084</v>
      </c>
      <c r="Y2627">
        <v>153</v>
      </c>
      <c r="Z2627">
        <v>150</v>
      </c>
      <c r="AA2627">
        <v>1657</v>
      </c>
      <c r="AB2627">
        <v>1804</v>
      </c>
      <c r="AC2627">
        <v>1736</v>
      </c>
      <c r="AD2627">
        <v>1637</v>
      </c>
      <c r="AE2627">
        <v>1327</v>
      </c>
      <c r="AF2627">
        <v>1170</v>
      </c>
      <c r="AG2627">
        <v>1457</v>
      </c>
      <c r="AH2627">
        <v>1295</v>
      </c>
      <c r="AI2627">
        <v>1130</v>
      </c>
      <c r="AJ2627">
        <v>966</v>
      </c>
      <c r="AM2627">
        <v>1626</v>
      </c>
      <c r="AN2627">
        <v>1160.0999999999999</v>
      </c>
      <c r="AP2627">
        <v>40</v>
      </c>
      <c r="AQ2627">
        <v>180</v>
      </c>
      <c r="AR2627">
        <v>11.9205298013245</v>
      </c>
      <c r="AS2627">
        <v>11.9205298013245</v>
      </c>
      <c r="AV2627">
        <v>360</v>
      </c>
      <c r="AW2627">
        <v>7</v>
      </c>
      <c r="AX2627">
        <v>4</v>
      </c>
      <c r="AY2627">
        <v>12</v>
      </c>
      <c r="BD2627">
        <v>5</v>
      </c>
      <c r="BG2627">
        <v>0</v>
      </c>
      <c r="BH2627">
        <v>360</v>
      </c>
      <c r="BK2627">
        <v>300</v>
      </c>
      <c r="BL2627">
        <v>10</v>
      </c>
      <c r="BM2627">
        <v>10</v>
      </c>
      <c r="BN2627">
        <v>40</v>
      </c>
      <c r="BP2627">
        <v>20</v>
      </c>
      <c r="BV2627">
        <v>0</v>
      </c>
      <c r="BW2627">
        <v>300</v>
      </c>
      <c r="BX2627">
        <v>8</v>
      </c>
      <c r="BY2627">
        <v>7</v>
      </c>
      <c r="BZ2627">
        <v>26</v>
      </c>
      <c r="CG2627">
        <v>0</v>
      </c>
      <c r="CH2627">
        <v>0</v>
      </c>
      <c r="CI2627">
        <v>660</v>
      </c>
      <c r="CJ2627">
        <v>1.4999999999999999E-2</v>
      </c>
      <c r="CQ2627" t="s">
        <v>174</v>
      </c>
      <c r="CR2627" t="s">
        <v>175</v>
      </c>
      <c r="CS2627">
        <v>0</v>
      </c>
    </row>
    <row r="2628" spans="1:97" x14ac:dyDescent="0.2">
      <c r="A2628">
        <v>2022</v>
      </c>
      <c r="B2628">
        <v>4</v>
      </c>
      <c r="C2628" s="262">
        <v>44677</v>
      </c>
      <c r="D2628">
        <v>376</v>
      </c>
      <c r="E2628">
        <v>438</v>
      </c>
      <c r="F2628">
        <v>4</v>
      </c>
      <c r="G2628" t="s">
        <v>197</v>
      </c>
      <c r="H2628" t="s">
        <v>198</v>
      </c>
      <c r="I2628" t="s">
        <v>160</v>
      </c>
      <c r="J2628">
        <v>3</v>
      </c>
      <c r="K2628">
        <v>2</v>
      </c>
      <c r="L2628">
        <v>335</v>
      </c>
      <c r="M2628">
        <v>315.23500000000001</v>
      </c>
      <c r="N2628">
        <v>358.78500000000003</v>
      </c>
      <c r="Y2628">
        <v>127</v>
      </c>
      <c r="Z2628">
        <v>137</v>
      </c>
      <c r="AK2628">
        <v>135</v>
      </c>
      <c r="AM2628"/>
      <c r="AN2628"/>
      <c r="AP2628">
        <v>75</v>
      </c>
      <c r="AQ2628">
        <v>144</v>
      </c>
      <c r="AR2628">
        <v>9.022556390977444</v>
      </c>
      <c r="AS2628">
        <v>9.022556390977444</v>
      </c>
      <c r="AV2628">
        <v>780</v>
      </c>
      <c r="AW2628">
        <v>4</v>
      </c>
      <c r="AX2628">
        <v>10</v>
      </c>
      <c r="AY2628">
        <v>10</v>
      </c>
      <c r="BG2628">
        <v>0</v>
      </c>
      <c r="BH2628">
        <v>780</v>
      </c>
      <c r="BK2628">
        <v>756</v>
      </c>
      <c r="BV2628">
        <v>0</v>
      </c>
      <c r="BW2628">
        <v>756</v>
      </c>
      <c r="CG2628">
        <v>0</v>
      </c>
      <c r="CH2628">
        <v>0</v>
      </c>
      <c r="CI2628">
        <v>1536</v>
      </c>
      <c r="CJ2628">
        <v>1.4999999999999999E-2</v>
      </c>
      <c r="CQ2628" t="s">
        <v>174</v>
      </c>
      <c r="CR2628" t="s">
        <v>175</v>
      </c>
      <c r="CS2628">
        <v>0</v>
      </c>
    </row>
    <row r="2629" spans="1:97" x14ac:dyDescent="0.2">
      <c r="A2629">
        <v>2022</v>
      </c>
      <c r="B2629">
        <v>4</v>
      </c>
      <c r="C2629" s="262">
        <v>44677</v>
      </c>
      <c r="D2629">
        <v>425</v>
      </c>
      <c r="E2629">
        <v>674</v>
      </c>
      <c r="F2629">
        <v>4</v>
      </c>
      <c r="G2629" t="s">
        <v>219</v>
      </c>
      <c r="H2629" t="s">
        <v>220</v>
      </c>
      <c r="I2629" t="s">
        <v>221</v>
      </c>
      <c r="J2629">
        <v>2</v>
      </c>
      <c r="K2629">
        <v>1</v>
      </c>
      <c r="L2629">
        <v>256</v>
      </c>
      <c r="M2629">
        <v>240.89599999999999</v>
      </c>
      <c r="N2629">
        <v>274.17599999999999</v>
      </c>
      <c r="AM2629"/>
      <c r="AN2629"/>
      <c r="AP2629">
        <v>60</v>
      </c>
      <c r="AQ2629">
        <v>120</v>
      </c>
      <c r="AR2629"/>
      <c r="AS2629"/>
      <c r="AV2629">
        <v>475</v>
      </c>
      <c r="BG2629">
        <v>0</v>
      </c>
      <c r="BH2629">
        <v>475</v>
      </c>
      <c r="BV2629">
        <v>0</v>
      </c>
      <c r="BW2629"/>
      <c r="CG2629">
        <v>0</v>
      </c>
      <c r="CH2629">
        <v>0</v>
      </c>
      <c r="CI2629"/>
      <c r="CJ2629">
        <v>1.4999999999999999E-2</v>
      </c>
      <c r="CQ2629" t="s">
        <v>174</v>
      </c>
      <c r="CR2629" t="s">
        <v>222</v>
      </c>
      <c r="CS2629">
        <v>0</v>
      </c>
    </row>
    <row r="2630" spans="1:97" x14ac:dyDescent="0.2">
      <c r="A2630">
        <v>2022</v>
      </c>
      <c r="B2630">
        <v>4</v>
      </c>
      <c r="C2630" s="262">
        <v>44677</v>
      </c>
      <c r="D2630">
        <v>124</v>
      </c>
      <c r="E2630">
        <v>688</v>
      </c>
      <c r="F2630">
        <v>5</v>
      </c>
      <c r="G2630" t="s">
        <v>274</v>
      </c>
      <c r="H2630" t="s">
        <v>275</v>
      </c>
      <c r="I2630" t="s">
        <v>160</v>
      </c>
      <c r="J2630">
        <v>2</v>
      </c>
      <c r="K2630">
        <v>2</v>
      </c>
      <c r="L2630">
        <v>200</v>
      </c>
      <c r="M2630">
        <v>180</v>
      </c>
      <c r="N2630">
        <v>220</v>
      </c>
      <c r="O2630">
        <v>301</v>
      </c>
      <c r="P2630">
        <v>296</v>
      </c>
      <c r="Q2630">
        <v>298</v>
      </c>
      <c r="T2630">
        <v>219</v>
      </c>
      <c r="U2630">
        <v>216</v>
      </c>
      <c r="V2630">
        <v>215</v>
      </c>
      <c r="AM2630">
        <v>298.33333333333331</v>
      </c>
      <c r="AN2630">
        <v>216.66666666666671</v>
      </c>
      <c r="AP2630">
        <v>59</v>
      </c>
      <c r="AQ2630">
        <v>122</v>
      </c>
      <c r="AR2630"/>
      <c r="AS2630"/>
      <c r="AV2630">
        <v>750</v>
      </c>
      <c r="AX2630">
        <v>2</v>
      </c>
      <c r="BG2630">
        <v>0</v>
      </c>
      <c r="BH2630">
        <v>750</v>
      </c>
      <c r="BV2630">
        <v>0</v>
      </c>
      <c r="BW2630"/>
      <c r="CG2630">
        <v>0</v>
      </c>
      <c r="CH2630">
        <v>0</v>
      </c>
      <c r="CI2630"/>
      <c r="CJ2630">
        <v>1.4999999999999999E-2</v>
      </c>
      <c r="CQ2630" t="s">
        <v>169</v>
      </c>
      <c r="CR2630" t="s">
        <v>179</v>
      </c>
      <c r="CS2630">
        <v>0</v>
      </c>
    </row>
    <row r="2631" spans="1:97" x14ac:dyDescent="0.2">
      <c r="A2631">
        <v>2022</v>
      </c>
      <c r="B2631">
        <v>4</v>
      </c>
      <c r="C2631" s="262">
        <v>44677</v>
      </c>
      <c r="D2631">
        <v>124</v>
      </c>
      <c r="E2631">
        <v>689</v>
      </c>
      <c r="F2631">
        <v>5</v>
      </c>
      <c r="G2631" t="s">
        <v>276</v>
      </c>
      <c r="H2631" t="s">
        <v>277</v>
      </c>
      <c r="I2631" t="s">
        <v>160</v>
      </c>
      <c r="J2631">
        <v>2</v>
      </c>
      <c r="K2631">
        <v>2</v>
      </c>
      <c r="L2631">
        <v>75</v>
      </c>
      <c r="M2631">
        <v>67.5</v>
      </c>
      <c r="N2631">
        <v>82.5</v>
      </c>
      <c r="O2631">
        <v>106</v>
      </c>
      <c r="P2631">
        <v>101</v>
      </c>
      <c r="Q2631">
        <v>103</v>
      </c>
      <c r="T2631">
        <v>83</v>
      </c>
      <c r="U2631">
        <v>81</v>
      </c>
      <c r="V2631">
        <v>81</v>
      </c>
      <c r="Y2631">
        <v>125</v>
      </c>
      <c r="AM2631">
        <v>103.3333333333333</v>
      </c>
      <c r="AN2631">
        <v>81.666666666666671</v>
      </c>
      <c r="AP2631">
        <v>59</v>
      </c>
      <c r="AQ2631">
        <v>122</v>
      </c>
      <c r="AR2631">
        <v>14.4</v>
      </c>
      <c r="AS2631">
        <v>14.4</v>
      </c>
      <c r="AV2631">
        <v>594</v>
      </c>
      <c r="AW2631">
        <v>2</v>
      </c>
      <c r="BG2631">
        <v>0</v>
      </c>
      <c r="BH2631">
        <v>594</v>
      </c>
      <c r="BV2631">
        <v>0</v>
      </c>
      <c r="BW2631"/>
      <c r="CG2631">
        <v>0</v>
      </c>
      <c r="CH2631">
        <v>0</v>
      </c>
      <c r="CI2631"/>
      <c r="CJ2631">
        <v>1.4999999999999999E-2</v>
      </c>
      <c r="CQ2631" t="s">
        <v>169</v>
      </c>
      <c r="CR2631" t="s">
        <v>179</v>
      </c>
      <c r="CS2631">
        <v>0</v>
      </c>
    </row>
    <row r="2632" spans="1:97" x14ac:dyDescent="0.2">
      <c r="A2632">
        <v>2022</v>
      </c>
      <c r="B2632">
        <v>4</v>
      </c>
      <c r="C2632" s="262">
        <v>44677</v>
      </c>
      <c r="D2632">
        <v>236</v>
      </c>
      <c r="E2632">
        <v>160</v>
      </c>
      <c r="F2632">
        <v>5</v>
      </c>
      <c r="G2632" t="s">
        <v>214</v>
      </c>
      <c r="H2632" t="s">
        <v>215</v>
      </c>
      <c r="I2632" t="s">
        <v>160</v>
      </c>
      <c r="J2632">
        <v>2</v>
      </c>
      <c r="K2632">
        <v>1</v>
      </c>
      <c r="L2632">
        <v>200</v>
      </c>
      <c r="M2632">
        <v>186</v>
      </c>
      <c r="N2632">
        <v>214</v>
      </c>
      <c r="R2632">
        <v>240</v>
      </c>
      <c r="S2632">
        <v>250</v>
      </c>
      <c r="W2632">
        <v>189</v>
      </c>
      <c r="X2632">
        <v>194</v>
      </c>
      <c r="Z2632">
        <v>99</v>
      </c>
      <c r="AA2632">
        <v>240</v>
      </c>
      <c r="AB2632">
        <v>243</v>
      </c>
      <c r="AC2632">
        <v>246</v>
      </c>
      <c r="AD2632">
        <v>256</v>
      </c>
      <c r="AE2632">
        <v>248</v>
      </c>
      <c r="AK2632">
        <v>103</v>
      </c>
      <c r="AL2632">
        <v>103</v>
      </c>
      <c r="AM2632">
        <v>246.14285714285711</v>
      </c>
      <c r="AN2632">
        <v>191.5</v>
      </c>
      <c r="AP2632">
        <v>76</v>
      </c>
      <c r="AQ2632">
        <v>95</v>
      </c>
      <c r="AR2632">
        <v>17.82178217821782</v>
      </c>
      <c r="AS2632">
        <v>17.82178217821782</v>
      </c>
      <c r="AY2632">
        <v>8</v>
      </c>
      <c r="BG2632">
        <v>0</v>
      </c>
      <c r="BH2632"/>
      <c r="BK2632">
        <v>576</v>
      </c>
      <c r="BL2632">
        <v>1</v>
      </c>
      <c r="BV2632">
        <v>0</v>
      </c>
      <c r="BW2632">
        <v>576</v>
      </c>
      <c r="CG2632">
        <v>0</v>
      </c>
      <c r="CH2632">
        <v>0</v>
      </c>
      <c r="CI2632"/>
      <c r="CJ2632">
        <v>1.4999999999999999E-2</v>
      </c>
      <c r="CQ2632" t="s">
        <v>216</v>
      </c>
      <c r="CR2632" t="s">
        <v>217</v>
      </c>
      <c r="CS2632">
        <v>0</v>
      </c>
    </row>
    <row r="2633" spans="1:97" x14ac:dyDescent="0.2">
      <c r="A2633">
        <v>2022</v>
      </c>
      <c r="B2633">
        <v>4</v>
      </c>
      <c r="C2633" s="262">
        <v>44677</v>
      </c>
      <c r="D2633">
        <v>376</v>
      </c>
      <c r="E2633">
        <v>438</v>
      </c>
      <c r="F2633">
        <v>5</v>
      </c>
      <c r="G2633" t="s">
        <v>197</v>
      </c>
      <c r="H2633" t="s">
        <v>198</v>
      </c>
      <c r="I2633" t="s">
        <v>160</v>
      </c>
      <c r="J2633">
        <v>3</v>
      </c>
      <c r="K2633">
        <v>2</v>
      </c>
      <c r="L2633">
        <v>335</v>
      </c>
      <c r="M2633">
        <v>315.23500000000001</v>
      </c>
      <c r="N2633">
        <v>358.78500000000003</v>
      </c>
      <c r="O2633">
        <v>456</v>
      </c>
      <c r="P2633">
        <v>443</v>
      </c>
      <c r="Q2633">
        <v>451</v>
      </c>
      <c r="R2633">
        <v>429</v>
      </c>
      <c r="S2633">
        <v>455</v>
      </c>
      <c r="T2633">
        <v>349</v>
      </c>
      <c r="U2633">
        <v>342</v>
      </c>
      <c r="V2633">
        <v>348</v>
      </c>
      <c r="W2633">
        <v>341</v>
      </c>
      <c r="X2633">
        <v>352</v>
      </c>
      <c r="AA2633">
        <v>444</v>
      </c>
      <c r="AF2633">
        <v>343</v>
      </c>
      <c r="AM2633">
        <v>446.33333333333331</v>
      </c>
      <c r="AN2633">
        <v>345.83333333333331</v>
      </c>
      <c r="AP2633">
        <v>75</v>
      </c>
      <c r="AQ2633">
        <v>144</v>
      </c>
      <c r="AR2633"/>
      <c r="AS2633"/>
      <c r="BG2633">
        <v>0</v>
      </c>
      <c r="BH2633"/>
      <c r="BV2633">
        <v>0</v>
      </c>
      <c r="BW2633"/>
      <c r="CG2633">
        <v>0</v>
      </c>
      <c r="CH2633">
        <v>0</v>
      </c>
      <c r="CI2633"/>
      <c r="CJ2633">
        <v>1.4999999999999999E-2</v>
      </c>
      <c r="CQ2633" t="s">
        <v>174</v>
      </c>
      <c r="CR2633" t="s">
        <v>175</v>
      </c>
      <c r="CS2633">
        <v>0</v>
      </c>
    </row>
    <row r="2634" spans="1:97" x14ac:dyDescent="0.2">
      <c r="A2634">
        <v>2022</v>
      </c>
      <c r="B2634">
        <v>4</v>
      </c>
      <c r="C2634" s="262">
        <v>44677</v>
      </c>
      <c r="D2634">
        <v>212</v>
      </c>
      <c r="E2634">
        <v>140</v>
      </c>
      <c r="F2634">
        <v>6</v>
      </c>
      <c r="G2634" t="s">
        <v>437</v>
      </c>
      <c r="H2634" t="s">
        <v>438</v>
      </c>
      <c r="I2634" t="s">
        <v>160</v>
      </c>
      <c r="J2634">
        <v>2</v>
      </c>
      <c r="K2634">
        <v>2</v>
      </c>
      <c r="L2634">
        <v>485</v>
      </c>
      <c r="M2634">
        <v>451.05</v>
      </c>
      <c r="N2634">
        <v>518.95000000000005</v>
      </c>
      <c r="O2634">
        <v>600</v>
      </c>
      <c r="P2634">
        <v>663</v>
      </c>
      <c r="Q2634">
        <v>613</v>
      </c>
      <c r="R2634">
        <v>742</v>
      </c>
      <c r="S2634">
        <v>650</v>
      </c>
      <c r="T2634">
        <v>420</v>
      </c>
      <c r="U2634">
        <v>462</v>
      </c>
      <c r="V2634">
        <v>468</v>
      </c>
      <c r="W2634">
        <v>472</v>
      </c>
      <c r="X2634">
        <v>507</v>
      </c>
      <c r="AA2634">
        <v>677</v>
      </c>
      <c r="AB2634">
        <v>616</v>
      </c>
      <c r="AC2634">
        <v>580</v>
      </c>
      <c r="AD2634">
        <v>587</v>
      </c>
      <c r="AE2634">
        <v>597</v>
      </c>
      <c r="AF2634">
        <v>470</v>
      </c>
      <c r="AG2634">
        <v>483</v>
      </c>
      <c r="AH2634">
        <v>443</v>
      </c>
      <c r="AI2634">
        <v>466</v>
      </c>
      <c r="AJ2634">
        <v>398</v>
      </c>
      <c r="AM2634">
        <v>632.5</v>
      </c>
      <c r="AN2634">
        <v>458.9</v>
      </c>
      <c r="AP2634">
        <v>60</v>
      </c>
      <c r="AQ2634">
        <v>120</v>
      </c>
      <c r="AR2634"/>
      <c r="AS2634"/>
      <c r="AV2634">
        <v>700</v>
      </c>
      <c r="AW2634">
        <v>6</v>
      </c>
      <c r="AX2634">
        <v>3</v>
      </c>
      <c r="AY2634">
        <v>10</v>
      </c>
      <c r="BG2634">
        <v>0</v>
      </c>
      <c r="BH2634">
        <v>700</v>
      </c>
      <c r="BK2634">
        <v>350</v>
      </c>
      <c r="BL2634">
        <v>2</v>
      </c>
      <c r="BM2634">
        <v>1</v>
      </c>
      <c r="BN2634">
        <v>1</v>
      </c>
      <c r="BV2634">
        <v>0</v>
      </c>
      <c r="BW2634">
        <v>350</v>
      </c>
      <c r="BX2634">
        <v>4</v>
      </c>
      <c r="BY2634">
        <v>2</v>
      </c>
      <c r="BZ2634">
        <v>5</v>
      </c>
      <c r="CG2634">
        <v>0</v>
      </c>
      <c r="CH2634">
        <v>0</v>
      </c>
      <c r="CI2634">
        <v>1050</v>
      </c>
      <c r="CJ2634">
        <v>1.4999999999999999E-2</v>
      </c>
      <c r="CQ2634" t="s">
        <v>169</v>
      </c>
      <c r="CR2634" t="s">
        <v>238</v>
      </c>
      <c r="CS2634">
        <v>0</v>
      </c>
    </row>
    <row r="2635" spans="1:97" x14ac:dyDescent="0.2">
      <c r="A2635">
        <v>2022</v>
      </c>
      <c r="B2635">
        <v>4</v>
      </c>
      <c r="C2635" s="262">
        <v>44677</v>
      </c>
      <c r="D2635">
        <v>212</v>
      </c>
      <c r="E2635">
        <v>178</v>
      </c>
      <c r="F2635">
        <v>6</v>
      </c>
      <c r="G2635" t="s">
        <v>439</v>
      </c>
      <c r="H2635" t="s">
        <v>440</v>
      </c>
      <c r="I2635" t="s">
        <v>160</v>
      </c>
      <c r="J2635">
        <v>2</v>
      </c>
      <c r="K2635">
        <v>2</v>
      </c>
      <c r="L2635">
        <v>50</v>
      </c>
      <c r="M2635">
        <v>46.5</v>
      </c>
      <c r="N2635">
        <v>53.5</v>
      </c>
      <c r="O2635">
        <v>65</v>
      </c>
      <c r="P2635">
        <v>68</v>
      </c>
      <c r="Q2635">
        <v>69</v>
      </c>
      <c r="R2635">
        <v>70</v>
      </c>
      <c r="S2635">
        <v>97</v>
      </c>
      <c r="T2635">
        <v>47</v>
      </c>
      <c r="U2635">
        <v>49</v>
      </c>
      <c r="V2635">
        <v>49</v>
      </c>
      <c r="W2635">
        <v>52</v>
      </c>
      <c r="X2635">
        <v>70</v>
      </c>
      <c r="Y2635">
        <v>104</v>
      </c>
      <c r="Z2635">
        <v>104</v>
      </c>
      <c r="AA2635">
        <v>64</v>
      </c>
      <c r="AB2635">
        <v>84</v>
      </c>
      <c r="AC2635">
        <v>82</v>
      </c>
      <c r="AD2635">
        <v>85</v>
      </c>
      <c r="AE2635">
        <v>82</v>
      </c>
      <c r="AF2635">
        <v>51</v>
      </c>
      <c r="AG2635">
        <v>50</v>
      </c>
      <c r="AH2635">
        <v>51</v>
      </c>
      <c r="AI2635">
        <v>53</v>
      </c>
      <c r="AJ2635">
        <v>44</v>
      </c>
      <c r="AK2635">
        <v>107</v>
      </c>
      <c r="AL2635">
        <v>117</v>
      </c>
      <c r="AM2635">
        <v>76.599999999999994</v>
      </c>
      <c r="AN2635">
        <v>51.6</v>
      </c>
      <c r="AP2635">
        <v>60</v>
      </c>
      <c r="AQ2635">
        <v>120</v>
      </c>
      <c r="AR2635">
        <v>16.666666666666671</v>
      </c>
      <c r="AS2635">
        <v>16.666666666666671</v>
      </c>
      <c r="AV2635">
        <v>700</v>
      </c>
      <c r="AW2635">
        <v>10</v>
      </c>
      <c r="AX2635">
        <v>2</v>
      </c>
      <c r="AY2635">
        <v>12</v>
      </c>
      <c r="BG2635">
        <v>0</v>
      </c>
      <c r="BH2635">
        <v>700</v>
      </c>
      <c r="BK2635">
        <v>350</v>
      </c>
      <c r="BL2635">
        <v>10</v>
      </c>
      <c r="BM2635">
        <v>4</v>
      </c>
      <c r="BN2635">
        <v>6</v>
      </c>
      <c r="BO2635">
        <v>1</v>
      </c>
      <c r="BV2635">
        <v>0</v>
      </c>
      <c r="BW2635">
        <v>350</v>
      </c>
      <c r="BX2635">
        <v>10</v>
      </c>
      <c r="BY2635">
        <v>3</v>
      </c>
      <c r="BZ2635">
        <v>9</v>
      </c>
      <c r="CG2635">
        <v>0</v>
      </c>
      <c r="CH2635">
        <v>0</v>
      </c>
      <c r="CI2635">
        <v>1050</v>
      </c>
      <c r="CJ2635">
        <v>1.4999999999999999E-2</v>
      </c>
      <c r="CQ2635" t="s">
        <v>169</v>
      </c>
      <c r="CR2635" t="s">
        <v>238</v>
      </c>
      <c r="CS2635">
        <v>0</v>
      </c>
    </row>
    <row r="2636" spans="1:97" x14ac:dyDescent="0.2">
      <c r="A2636">
        <v>2022</v>
      </c>
      <c r="B2636">
        <v>4</v>
      </c>
      <c r="C2636" s="262">
        <v>44677</v>
      </c>
      <c r="D2636">
        <v>388</v>
      </c>
      <c r="E2636">
        <v>564</v>
      </c>
      <c r="F2636">
        <v>6</v>
      </c>
      <c r="G2636" t="s">
        <v>410</v>
      </c>
      <c r="H2636" t="s">
        <v>411</v>
      </c>
      <c r="I2636" t="s">
        <v>160</v>
      </c>
      <c r="J2636">
        <v>3</v>
      </c>
      <c r="K2636">
        <v>4</v>
      </c>
      <c r="L2636">
        <v>119</v>
      </c>
      <c r="M2636">
        <v>109.48</v>
      </c>
      <c r="N2636">
        <v>128.52000000000001</v>
      </c>
      <c r="O2636">
        <v>157</v>
      </c>
      <c r="P2636">
        <v>155</v>
      </c>
      <c r="Q2636">
        <v>151</v>
      </c>
      <c r="R2636">
        <v>130</v>
      </c>
      <c r="S2636">
        <v>148</v>
      </c>
      <c r="T2636">
        <v>106</v>
      </c>
      <c r="U2636">
        <v>104</v>
      </c>
      <c r="V2636">
        <v>107</v>
      </c>
      <c r="W2636">
        <v>109</v>
      </c>
      <c r="X2636">
        <v>119</v>
      </c>
      <c r="AA2636">
        <v>134</v>
      </c>
      <c r="AB2636">
        <v>129</v>
      </c>
      <c r="AC2636">
        <v>125</v>
      </c>
      <c r="AD2636">
        <v>136</v>
      </c>
      <c r="AE2636">
        <v>132</v>
      </c>
      <c r="AF2636">
        <v>110</v>
      </c>
      <c r="AG2636">
        <v>107</v>
      </c>
      <c r="AH2636">
        <v>103</v>
      </c>
      <c r="AI2636">
        <v>114</v>
      </c>
      <c r="AJ2636">
        <v>104</v>
      </c>
      <c r="AM2636">
        <v>139.69999999999999</v>
      </c>
      <c r="AN2636">
        <v>108.3</v>
      </c>
      <c r="AP2636">
        <v>83</v>
      </c>
      <c r="AQ2636">
        <v>130</v>
      </c>
      <c r="AR2636"/>
      <c r="AS2636"/>
      <c r="AV2636">
        <v>600</v>
      </c>
      <c r="AW2636">
        <v>2</v>
      </c>
      <c r="AX2636">
        <v>15</v>
      </c>
      <c r="AY2636">
        <v>11</v>
      </c>
      <c r="BG2636">
        <v>0</v>
      </c>
      <c r="BH2636">
        <v>600</v>
      </c>
      <c r="BK2636">
        <v>800</v>
      </c>
      <c r="BL2636">
        <v>6</v>
      </c>
      <c r="BM2636">
        <v>18</v>
      </c>
      <c r="BN2636">
        <v>12</v>
      </c>
      <c r="BV2636">
        <v>0</v>
      </c>
      <c r="BW2636">
        <v>800</v>
      </c>
      <c r="BX2636">
        <v>2</v>
      </c>
      <c r="BY2636">
        <v>8</v>
      </c>
      <c r="BZ2636">
        <v>5</v>
      </c>
      <c r="CG2636">
        <v>0</v>
      </c>
      <c r="CH2636">
        <v>0</v>
      </c>
      <c r="CI2636">
        <v>1400</v>
      </c>
      <c r="CJ2636">
        <v>1.4999999999999999E-2</v>
      </c>
      <c r="CQ2636" t="s">
        <v>380</v>
      </c>
      <c r="CR2636" t="s">
        <v>381</v>
      </c>
      <c r="CS2636">
        <v>0</v>
      </c>
    </row>
    <row r="2637" spans="1:97" x14ac:dyDescent="0.2">
      <c r="A2637">
        <v>2022</v>
      </c>
      <c r="B2637">
        <v>4</v>
      </c>
      <c r="C2637" s="262">
        <v>44677</v>
      </c>
      <c r="D2637">
        <v>388</v>
      </c>
      <c r="E2637">
        <v>565</v>
      </c>
      <c r="F2637">
        <v>6</v>
      </c>
      <c r="G2637" t="s">
        <v>412</v>
      </c>
      <c r="H2637" t="s">
        <v>413</v>
      </c>
      <c r="I2637" t="s">
        <v>160</v>
      </c>
      <c r="J2637">
        <v>3</v>
      </c>
      <c r="K2637">
        <v>4</v>
      </c>
      <c r="L2637">
        <v>91</v>
      </c>
      <c r="M2637">
        <v>83.72</v>
      </c>
      <c r="N2637">
        <v>98.28</v>
      </c>
      <c r="O2637">
        <v>116</v>
      </c>
      <c r="P2637">
        <v>113</v>
      </c>
      <c r="Q2637">
        <v>115</v>
      </c>
      <c r="R2637">
        <v>100</v>
      </c>
      <c r="S2637">
        <v>101</v>
      </c>
      <c r="T2637">
        <v>81</v>
      </c>
      <c r="U2637">
        <v>79</v>
      </c>
      <c r="V2637">
        <v>81</v>
      </c>
      <c r="W2637">
        <v>88</v>
      </c>
      <c r="X2637">
        <v>86</v>
      </c>
      <c r="AA2637">
        <v>104</v>
      </c>
      <c r="AB2637">
        <v>103</v>
      </c>
      <c r="AC2637">
        <v>103</v>
      </c>
      <c r="AD2637">
        <v>102</v>
      </c>
      <c r="AE2637">
        <v>101</v>
      </c>
      <c r="AF2637">
        <v>90</v>
      </c>
      <c r="AG2637">
        <v>85</v>
      </c>
      <c r="AH2637">
        <v>81</v>
      </c>
      <c r="AI2637">
        <v>88</v>
      </c>
      <c r="AJ2637">
        <v>80</v>
      </c>
      <c r="AM2637">
        <v>105.8</v>
      </c>
      <c r="AN2637">
        <v>83.9</v>
      </c>
      <c r="AP2637">
        <v>83</v>
      </c>
      <c r="AQ2637">
        <v>130</v>
      </c>
      <c r="AR2637"/>
      <c r="AS2637"/>
      <c r="BG2637">
        <v>0</v>
      </c>
      <c r="BH2637"/>
      <c r="BV2637">
        <v>0</v>
      </c>
      <c r="BW2637"/>
      <c r="CG2637">
        <v>0</v>
      </c>
      <c r="CH2637">
        <v>0</v>
      </c>
      <c r="CI2637"/>
      <c r="CJ2637">
        <v>1.4999999999999999E-2</v>
      </c>
      <c r="CQ2637" t="s">
        <v>380</v>
      </c>
      <c r="CR2637" t="s">
        <v>381</v>
      </c>
      <c r="CS2637">
        <v>0</v>
      </c>
    </row>
    <row r="2638" spans="1:97" x14ac:dyDescent="0.2">
      <c r="A2638">
        <v>2022</v>
      </c>
      <c r="B2638">
        <v>4</v>
      </c>
      <c r="C2638" s="262">
        <v>44677</v>
      </c>
      <c r="D2638">
        <v>388</v>
      </c>
      <c r="E2638">
        <v>566</v>
      </c>
      <c r="F2638">
        <v>6</v>
      </c>
      <c r="G2638" t="s">
        <v>414</v>
      </c>
      <c r="H2638" t="s">
        <v>415</v>
      </c>
      <c r="I2638" t="s">
        <v>160</v>
      </c>
      <c r="J2638">
        <v>3</v>
      </c>
      <c r="K2638">
        <v>4</v>
      </c>
      <c r="L2638">
        <v>34</v>
      </c>
      <c r="M2638">
        <v>31.28</v>
      </c>
      <c r="N2638">
        <v>36.72</v>
      </c>
      <c r="O2638">
        <v>71</v>
      </c>
      <c r="P2638">
        <v>70</v>
      </c>
      <c r="Q2638">
        <v>69</v>
      </c>
      <c r="R2638">
        <v>54</v>
      </c>
      <c r="S2638">
        <v>51</v>
      </c>
      <c r="T2638">
        <v>39</v>
      </c>
      <c r="U2638">
        <v>38</v>
      </c>
      <c r="V2638">
        <v>38</v>
      </c>
      <c r="W2638">
        <v>39</v>
      </c>
      <c r="X2638">
        <v>43</v>
      </c>
      <c r="AA2638">
        <v>53</v>
      </c>
      <c r="AB2638">
        <v>57</v>
      </c>
      <c r="AC2638">
        <v>62</v>
      </c>
      <c r="AD2638">
        <v>65</v>
      </c>
      <c r="AE2638">
        <v>61</v>
      </c>
      <c r="AF2638">
        <v>40</v>
      </c>
      <c r="AG2638">
        <v>41</v>
      </c>
      <c r="AH2638">
        <v>38</v>
      </c>
      <c r="AI2638">
        <v>33</v>
      </c>
      <c r="AJ2638">
        <v>36</v>
      </c>
      <c r="AM2638">
        <v>61.3</v>
      </c>
      <c r="AN2638">
        <v>38.5</v>
      </c>
      <c r="AP2638">
        <v>83</v>
      </c>
      <c r="AQ2638">
        <v>130</v>
      </c>
      <c r="AR2638"/>
      <c r="AS2638"/>
      <c r="BG2638">
        <v>0</v>
      </c>
      <c r="BH2638"/>
      <c r="BV2638">
        <v>0</v>
      </c>
      <c r="BW2638"/>
      <c r="CG2638">
        <v>0</v>
      </c>
      <c r="CH2638">
        <v>0</v>
      </c>
      <c r="CI2638"/>
      <c r="CJ2638">
        <v>1.4999999999999999E-2</v>
      </c>
      <c r="CQ2638" t="s">
        <v>380</v>
      </c>
      <c r="CR2638" t="s">
        <v>381</v>
      </c>
      <c r="CS2638">
        <v>0</v>
      </c>
    </row>
    <row r="2639" spans="1:97" x14ac:dyDescent="0.2">
      <c r="A2639">
        <v>2022</v>
      </c>
      <c r="B2639">
        <v>4</v>
      </c>
      <c r="C2639" s="262">
        <v>44677</v>
      </c>
      <c r="D2639">
        <v>243</v>
      </c>
      <c r="E2639">
        <v>167</v>
      </c>
      <c r="F2639">
        <v>7</v>
      </c>
      <c r="G2639" t="s">
        <v>278</v>
      </c>
      <c r="H2639" t="s">
        <v>279</v>
      </c>
      <c r="I2639" t="s">
        <v>160</v>
      </c>
      <c r="J2639">
        <v>2</v>
      </c>
      <c r="K2639">
        <v>2</v>
      </c>
      <c r="L2639">
        <v>888</v>
      </c>
      <c r="M2639">
        <v>825.84</v>
      </c>
      <c r="N2639">
        <v>950.16</v>
      </c>
      <c r="O2639">
        <v>1000</v>
      </c>
      <c r="T2639">
        <v>782</v>
      </c>
      <c r="AM2639">
        <v>1000</v>
      </c>
      <c r="AN2639">
        <v>782</v>
      </c>
      <c r="AP2639">
        <v>55</v>
      </c>
      <c r="AQ2639">
        <v>131</v>
      </c>
      <c r="AR2639"/>
      <c r="AS2639"/>
      <c r="BG2639">
        <v>0</v>
      </c>
      <c r="BH2639"/>
      <c r="BV2639">
        <v>0</v>
      </c>
      <c r="BW2639"/>
      <c r="CG2639">
        <v>0</v>
      </c>
      <c r="CH2639">
        <v>0</v>
      </c>
      <c r="CI2639"/>
      <c r="CJ2639">
        <v>1.4999999999999999E-2</v>
      </c>
      <c r="CQ2639" t="s">
        <v>165</v>
      </c>
      <c r="CR2639" t="s">
        <v>165</v>
      </c>
      <c r="CS2639">
        <v>0</v>
      </c>
    </row>
    <row r="2640" spans="1:97" x14ac:dyDescent="0.2">
      <c r="A2640">
        <v>2022</v>
      </c>
      <c r="B2640">
        <v>4</v>
      </c>
      <c r="C2640" s="262">
        <v>44677</v>
      </c>
      <c r="D2640">
        <v>388</v>
      </c>
      <c r="E2640">
        <v>566</v>
      </c>
      <c r="F2640">
        <v>7</v>
      </c>
      <c r="G2640" t="s">
        <v>414</v>
      </c>
      <c r="H2640" t="s">
        <v>415</v>
      </c>
      <c r="I2640" t="s">
        <v>160</v>
      </c>
      <c r="J2640">
        <v>3</v>
      </c>
      <c r="K2640">
        <v>4</v>
      </c>
      <c r="L2640">
        <v>34</v>
      </c>
      <c r="M2640">
        <v>31.28</v>
      </c>
      <c r="N2640">
        <v>36.72</v>
      </c>
      <c r="Y2640">
        <v>127</v>
      </c>
      <c r="Z2640">
        <v>119</v>
      </c>
      <c r="AK2640">
        <v>121</v>
      </c>
      <c r="AL2640">
        <v>132</v>
      </c>
      <c r="AM2640"/>
      <c r="AN2640"/>
      <c r="AP2640">
        <v>83</v>
      </c>
      <c r="AQ2640">
        <v>130</v>
      </c>
      <c r="AR2640">
        <v>9.67741935483871</v>
      </c>
      <c r="AS2640">
        <v>9.67741935483871</v>
      </c>
      <c r="BG2640">
        <v>0</v>
      </c>
      <c r="BH2640"/>
      <c r="BV2640">
        <v>0</v>
      </c>
      <c r="BW2640"/>
      <c r="CG2640">
        <v>0</v>
      </c>
      <c r="CH2640">
        <v>0</v>
      </c>
      <c r="CI2640"/>
      <c r="CJ2640">
        <v>1.4999999999999999E-2</v>
      </c>
      <c r="CQ2640" t="s">
        <v>380</v>
      </c>
      <c r="CR2640" t="s">
        <v>381</v>
      </c>
      <c r="CS2640">
        <v>0</v>
      </c>
    </row>
    <row r="2641" spans="1:97" x14ac:dyDescent="0.2">
      <c r="A2641">
        <v>2022</v>
      </c>
      <c r="B2641">
        <v>4</v>
      </c>
      <c r="C2641" s="262">
        <v>44677</v>
      </c>
      <c r="D2641">
        <v>47</v>
      </c>
      <c r="E2641">
        <v>122</v>
      </c>
      <c r="F2641">
        <v>8</v>
      </c>
      <c r="G2641" t="s">
        <v>224</v>
      </c>
      <c r="H2641" t="s">
        <v>225</v>
      </c>
      <c r="I2641" t="s">
        <v>221</v>
      </c>
      <c r="J2641">
        <v>2</v>
      </c>
      <c r="K2641">
        <v>1</v>
      </c>
      <c r="L2641">
        <v>280</v>
      </c>
      <c r="M2641">
        <v>267.39999999999998</v>
      </c>
      <c r="N2641">
        <v>292.60000000000002</v>
      </c>
      <c r="Q2641">
        <v>401</v>
      </c>
      <c r="R2641">
        <v>324</v>
      </c>
      <c r="S2641">
        <v>350</v>
      </c>
      <c r="V2641">
        <v>306</v>
      </c>
      <c r="W2641">
        <v>290</v>
      </c>
      <c r="X2641">
        <v>282</v>
      </c>
      <c r="Z2641">
        <v>105</v>
      </c>
      <c r="AA2641">
        <v>300</v>
      </c>
      <c r="AB2641">
        <v>387</v>
      </c>
      <c r="AC2641">
        <v>376</v>
      </c>
      <c r="AD2641">
        <v>382</v>
      </c>
      <c r="AE2641">
        <v>341</v>
      </c>
      <c r="AF2641">
        <v>278</v>
      </c>
      <c r="AG2641">
        <v>328</v>
      </c>
      <c r="AH2641">
        <v>289</v>
      </c>
      <c r="AI2641">
        <v>278</v>
      </c>
      <c r="AJ2641">
        <v>291</v>
      </c>
      <c r="AK2641">
        <v>100</v>
      </c>
      <c r="AL2641">
        <v>115</v>
      </c>
      <c r="AM2641">
        <v>357.625</v>
      </c>
      <c r="AN2641">
        <v>292.75</v>
      </c>
      <c r="AP2641">
        <v>64</v>
      </c>
      <c r="AQ2641">
        <v>113</v>
      </c>
      <c r="AR2641">
        <v>16.981132075471699</v>
      </c>
      <c r="AS2641">
        <v>16.981132075471699</v>
      </c>
      <c r="AY2641">
        <v>6</v>
      </c>
      <c r="BG2641">
        <v>0</v>
      </c>
      <c r="BH2641"/>
      <c r="BV2641">
        <v>0</v>
      </c>
      <c r="BW2641"/>
      <c r="CG2641">
        <v>0</v>
      </c>
      <c r="CH2641">
        <v>0</v>
      </c>
      <c r="CI2641"/>
      <c r="CJ2641">
        <v>1.4999999999999999E-2</v>
      </c>
      <c r="CQ2641" t="s">
        <v>174</v>
      </c>
      <c r="CR2641" t="s">
        <v>222</v>
      </c>
      <c r="CS2641">
        <v>0</v>
      </c>
    </row>
    <row r="2642" spans="1:97" x14ac:dyDescent="0.2">
      <c r="A2642">
        <v>2022</v>
      </c>
      <c r="B2642">
        <v>4</v>
      </c>
      <c r="C2642" s="262">
        <v>44677</v>
      </c>
      <c r="D2642">
        <v>243</v>
      </c>
      <c r="E2642">
        <v>167</v>
      </c>
      <c r="F2642">
        <v>8</v>
      </c>
      <c r="G2642" t="s">
        <v>278</v>
      </c>
      <c r="H2642" t="s">
        <v>279</v>
      </c>
      <c r="I2642" t="s">
        <v>160</v>
      </c>
      <c r="J2642">
        <v>2</v>
      </c>
      <c r="K2642">
        <v>2</v>
      </c>
      <c r="L2642">
        <v>888</v>
      </c>
      <c r="M2642">
        <v>825.84</v>
      </c>
      <c r="N2642">
        <v>950.16</v>
      </c>
      <c r="AM2642"/>
      <c r="AN2642"/>
      <c r="AP2642">
        <v>55</v>
      </c>
      <c r="AQ2642">
        <v>131</v>
      </c>
      <c r="AR2642"/>
      <c r="AS2642"/>
      <c r="AV2642">
        <v>100</v>
      </c>
      <c r="AW2642">
        <v>2</v>
      </c>
      <c r="AX2642">
        <v>4</v>
      </c>
      <c r="AY2642">
        <v>2</v>
      </c>
      <c r="BG2642">
        <v>0</v>
      </c>
      <c r="BH2642">
        <v>100</v>
      </c>
      <c r="BV2642">
        <v>0</v>
      </c>
      <c r="BW2642"/>
      <c r="CG2642">
        <v>0</v>
      </c>
      <c r="CH2642">
        <v>0</v>
      </c>
      <c r="CI2642"/>
      <c r="CJ2642">
        <v>1.4999999999999999E-2</v>
      </c>
      <c r="CQ2642" t="s">
        <v>165</v>
      </c>
      <c r="CR2642" t="s">
        <v>165</v>
      </c>
      <c r="CS2642">
        <v>0</v>
      </c>
    </row>
    <row r="2643" spans="1:97" x14ac:dyDescent="0.2">
      <c r="A2643">
        <v>2022</v>
      </c>
      <c r="B2643">
        <v>4</v>
      </c>
      <c r="C2643" s="262">
        <v>44677</v>
      </c>
      <c r="D2643">
        <v>123</v>
      </c>
      <c r="E2643">
        <v>645</v>
      </c>
      <c r="F2643">
        <v>30</v>
      </c>
      <c r="G2643" t="s">
        <v>484</v>
      </c>
      <c r="H2643" t="s">
        <v>485</v>
      </c>
      <c r="I2643" t="s">
        <v>486</v>
      </c>
      <c r="J2643">
        <v>4</v>
      </c>
      <c r="K2643">
        <v>1</v>
      </c>
      <c r="L2643">
        <v>133</v>
      </c>
      <c r="M2643">
        <v>123.69</v>
      </c>
      <c r="N2643">
        <v>142.31</v>
      </c>
      <c r="O2643">
        <v>156</v>
      </c>
      <c r="P2643">
        <v>159</v>
      </c>
      <c r="Q2643">
        <v>148</v>
      </c>
      <c r="R2643">
        <v>144</v>
      </c>
      <c r="S2643">
        <v>151</v>
      </c>
      <c r="T2643">
        <v>123</v>
      </c>
      <c r="U2643">
        <v>124</v>
      </c>
      <c r="V2643">
        <v>124</v>
      </c>
      <c r="W2643">
        <v>122</v>
      </c>
      <c r="X2643">
        <v>129</v>
      </c>
      <c r="Y2643">
        <v>184</v>
      </c>
      <c r="Z2643">
        <v>184</v>
      </c>
      <c r="AA2643">
        <v>154</v>
      </c>
      <c r="AB2643">
        <v>171</v>
      </c>
      <c r="AC2643">
        <v>167</v>
      </c>
      <c r="AD2643">
        <v>158</v>
      </c>
      <c r="AE2643">
        <v>173</v>
      </c>
      <c r="AF2643">
        <v>138</v>
      </c>
      <c r="AG2643">
        <v>138</v>
      </c>
      <c r="AH2643">
        <v>136</v>
      </c>
      <c r="AI2643">
        <v>127</v>
      </c>
      <c r="AJ2643">
        <v>136</v>
      </c>
      <c r="AK2643">
        <v>183</v>
      </c>
      <c r="AL2643">
        <v>182</v>
      </c>
      <c r="AM2643">
        <v>158.1</v>
      </c>
      <c r="AN2643">
        <v>129.69999999999999</v>
      </c>
      <c r="AP2643">
        <v>80</v>
      </c>
      <c r="AQ2643">
        <v>180</v>
      </c>
      <c r="AR2643">
        <v>4.918032786885246</v>
      </c>
      <c r="AS2643">
        <v>4.918032786885246</v>
      </c>
      <c r="AV2643">
        <v>980</v>
      </c>
      <c r="AY2643">
        <v>6</v>
      </c>
      <c r="BG2643">
        <v>0</v>
      </c>
      <c r="BH2643">
        <v>980</v>
      </c>
      <c r="BK2643">
        <v>400</v>
      </c>
      <c r="BL2643">
        <v>2</v>
      </c>
      <c r="BM2643">
        <v>1</v>
      </c>
      <c r="BN2643">
        <v>1</v>
      </c>
      <c r="BV2643">
        <v>0</v>
      </c>
      <c r="BW2643">
        <v>400</v>
      </c>
      <c r="BZ2643">
        <v>7</v>
      </c>
      <c r="CG2643">
        <v>0</v>
      </c>
      <c r="CH2643">
        <v>0</v>
      </c>
      <c r="CI2643">
        <v>1380</v>
      </c>
      <c r="CJ2643">
        <v>0.02</v>
      </c>
      <c r="CQ2643" t="s">
        <v>341</v>
      </c>
      <c r="CR2643" t="s">
        <v>341</v>
      </c>
      <c r="CS2643">
        <v>0</v>
      </c>
    </row>
    <row r="2644" spans="1:97" x14ac:dyDescent="0.2">
      <c r="A2644">
        <v>2022</v>
      </c>
      <c r="B2644">
        <v>4</v>
      </c>
      <c r="C2644" s="262">
        <v>44677</v>
      </c>
      <c r="D2644">
        <v>433</v>
      </c>
      <c r="E2644">
        <v>452</v>
      </c>
      <c r="F2644">
        <v>46</v>
      </c>
      <c r="G2644" t="s">
        <v>474</v>
      </c>
      <c r="H2644" t="s">
        <v>475</v>
      </c>
      <c r="I2644" t="s">
        <v>201</v>
      </c>
      <c r="J2644">
        <v>4</v>
      </c>
      <c r="K2644">
        <v>2</v>
      </c>
      <c r="L2644">
        <v>270</v>
      </c>
      <c r="M2644">
        <v>251.1</v>
      </c>
      <c r="N2644">
        <v>288.89999999999998</v>
      </c>
      <c r="AM2644"/>
      <c r="AN2644"/>
      <c r="AP2644">
        <v>96</v>
      </c>
      <c r="AQ2644">
        <v>150</v>
      </c>
      <c r="AR2644"/>
      <c r="AS2644"/>
      <c r="AV2644">
        <v>400</v>
      </c>
      <c r="BG2644">
        <v>0</v>
      </c>
      <c r="BH2644">
        <v>400</v>
      </c>
      <c r="BV2644">
        <v>0</v>
      </c>
      <c r="BW2644"/>
      <c r="CG2644">
        <v>0</v>
      </c>
      <c r="CH2644">
        <v>0</v>
      </c>
      <c r="CI2644"/>
      <c r="CJ2644">
        <v>0.02</v>
      </c>
      <c r="CQ2644" t="s">
        <v>169</v>
      </c>
      <c r="CR2644" t="s">
        <v>170</v>
      </c>
      <c r="CS2644">
        <v>0</v>
      </c>
    </row>
    <row r="2645" spans="1:97" x14ac:dyDescent="0.2">
      <c r="A2645">
        <v>2022</v>
      </c>
      <c r="B2645">
        <v>4</v>
      </c>
      <c r="C2645" s="262">
        <v>44677</v>
      </c>
      <c r="D2645">
        <v>433</v>
      </c>
      <c r="E2645">
        <v>453</v>
      </c>
      <c r="F2645">
        <v>46</v>
      </c>
      <c r="G2645" t="s">
        <v>472</v>
      </c>
      <c r="H2645" t="s">
        <v>473</v>
      </c>
      <c r="I2645" t="s">
        <v>201</v>
      </c>
      <c r="J2645">
        <v>4</v>
      </c>
      <c r="K2645">
        <v>2</v>
      </c>
      <c r="L2645">
        <v>175</v>
      </c>
      <c r="M2645">
        <v>162.75</v>
      </c>
      <c r="N2645">
        <v>187.25</v>
      </c>
      <c r="AM2645"/>
      <c r="AN2645"/>
      <c r="AP2645">
        <v>96</v>
      </c>
      <c r="AQ2645">
        <v>150</v>
      </c>
      <c r="AR2645"/>
      <c r="AS2645"/>
      <c r="AV2645">
        <v>400</v>
      </c>
      <c r="BG2645">
        <v>0</v>
      </c>
      <c r="BH2645">
        <v>400</v>
      </c>
      <c r="BV2645">
        <v>0</v>
      </c>
      <c r="BW2645"/>
      <c r="CG2645">
        <v>0</v>
      </c>
      <c r="CH2645">
        <v>0</v>
      </c>
      <c r="CI2645"/>
      <c r="CJ2645">
        <v>0.02</v>
      </c>
      <c r="CQ2645" t="s">
        <v>169</v>
      </c>
      <c r="CR2645" t="s">
        <v>170</v>
      </c>
      <c r="CS2645">
        <v>0</v>
      </c>
    </row>
    <row r="2646" spans="1:97" x14ac:dyDescent="0.2">
      <c r="A2646">
        <v>2022</v>
      </c>
      <c r="B2646">
        <v>4</v>
      </c>
      <c r="C2646" s="262">
        <v>44677</v>
      </c>
      <c r="D2646">
        <v>4</v>
      </c>
      <c r="E2646">
        <v>11</v>
      </c>
      <c r="F2646">
        <v>48</v>
      </c>
      <c r="G2646" t="s">
        <v>244</v>
      </c>
      <c r="H2646" t="s">
        <v>245</v>
      </c>
      <c r="I2646" t="s">
        <v>201</v>
      </c>
      <c r="J2646">
        <v>2</v>
      </c>
      <c r="K2646">
        <v>2</v>
      </c>
      <c r="L2646">
        <v>212</v>
      </c>
      <c r="M2646">
        <v>197.16</v>
      </c>
      <c r="N2646">
        <v>226.84</v>
      </c>
      <c r="P2646">
        <v>238</v>
      </c>
      <c r="Q2646">
        <v>233</v>
      </c>
      <c r="R2646">
        <v>221</v>
      </c>
      <c r="S2646">
        <v>260</v>
      </c>
      <c r="U2646">
        <v>195</v>
      </c>
      <c r="V2646">
        <v>191</v>
      </c>
      <c r="W2646">
        <v>190</v>
      </c>
      <c r="X2646">
        <v>205</v>
      </c>
      <c r="AA2646">
        <v>248</v>
      </c>
      <c r="AF2646">
        <v>207</v>
      </c>
      <c r="AM2646">
        <v>240</v>
      </c>
      <c r="AN2646">
        <v>197.6</v>
      </c>
      <c r="AP2646">
        <v>48</v>
      </c>
      <c r="AQ2646">
        <v>195</v>
      </c>
      <c r="AR2646"/>
      <c r="AS2646"/>
      <c r="AV2646">
        <v>80</v>
      </c>
      <c r="AY2646">
        <v>10</v>
      </c>
      <c r="BG2646">
        <v>0</v>
      </c>
      <c r="BH2646">
        <v>80</v>
      </c>
      <c r="BV2646">
        <v>0</v>
      </c>
      <c r="BW2646"/>
      <c r="CG2646">
        <v>0</v>
      </c>
      <c r="CH2646">
        <v>0</v>
      </c>
      <c r="CI2646"/>
      <c r="CJ2646">
        <v>0.02</v>
      </c>
      <c r="CQ2646" t="s">
        <v>169</v>
      </c>
      <c r="CR2646" t="s">
        <v>238</v>
      </c>
      <c r="CS2646">
        <v>0</v>
      </c>
    </row>
    <row r="2647" spans="1:97" x14ac:dyDescent="0.2">
      <c r="A2647">
        <v>2022</v>
      </c>
      <c r="B2647">
        <v>4</v>
      </c>
      <c r="C2647" s="262">
        <v>44677</v>
      </c>
      <c r="D2647">
        <v>4</v>
      </c>
      <c r="E2647">
        <v>12</v>
      </c>
      <c r="F2647">
        <v>48</v>
      </c>
      <c r="G2647" t="s">
        <v>236</v>
      </c>
      <c r="H2647" t="s">
        <v>237</v>
      </c>
      <c r="I2647" t="s">
        <v>201</v>
      </c>
      <c r="J2647">
        <v>2</v>
      </c>
      <c r="K2647">
        <v>2</v>
      </c>
      <c r="L2647">
        <v>212</v>
      </c>
      <c r="M2647">
        <v>197.16</v>
      </c>
      <c r="N2647">
        <v>226.84</v>
      </c>
      <c r="P2647">
        <v>244</v>
      </c>
      <c r="Q2647">
        <v>247</v>
      </c>
      <c r="R2647">
        <v>215</v>
      </c>
      <c r="S2647">
        <v>265</v>
      </c>
      <c r="U2647">
        <v>198</v>
      </c>
      <c r="V2647">
        <v>293</v>
      </c>
      <c r="W2647">
        <v>284</v>
      </c>
      <c r="X2647">
        <v>212</v>
      </c>
      <c r="Y2647">
        <v>120</v>
      </c>
      <c r="Z2647">
        <v>113</v>
      </c>
      <c r="AA2647">
        <v>254</v>
      </c>
      <c r="AF2647">
        <v>210</v>
      </c>
      <c r="AK2647">
        <v>133</v>
      </c>
      <c r="AM2647">
        <v>245</v>
      </c>
      <c r="AN2647">
        <v>239.4</v>
      </c>
      <c r="AP2647">
        <v>48</v>
      </c>
      <c r="AQ2647">
        <v>195</v>
      </c>
      <c r="AR2647">
        <v>14.754098360655741</v>
      </c>
      <c r="AS2647">
        <v>14.754098360655741</v>
      </c>
      <c r="AV2647">
        <v>80</v>
      </c>
      <c r="AW2647">
        <v>3</v>
      </c>
      <c r="AX2647">
        <v>2</v>
      </c>
      <c r="AY2647">
        <v>8</v>
      </c>
      <c r="BG2647">
        <v>0</v>
      </c>
      <c r="BH2647">
        <v>80</v>
      </c>
      <c r="BV2647">
        <v>0</v>
      </c>
      <c r="BW2647"/>
      <c r="CG2647">
        <v>0</v>
      </c>
      <c r="CH2647">
        <v>0</v>
      </c>
      <c r="CI2647"/>
      <c r="CJ2647">
        <v>0.02</v>
      </c>
      <c r="CQ2647" t="s">
        <v>169</v>
      </c>
      <c r="CR2647" t="s">
        <v>238</v>
      </c>
      <c r="CS2647">
        <v>0</v>
      </c>
    </row>
    <row r="2648" spans="1:97" x14ac:dyDescent="0.2">
      <c r="A2648">
        <v>2022</v>
      </c>
      <c r="B2648">
        <v>4</v>
      </c>
      <c r="C2648" s="262">
        <v>44677</v>
      </c>
      <c r="D2648">
        <v>334</v>
      </c>
      <c r="E2648">
        <v>254</v>
      </c>
      <c r="F2648">
        <v>49</v>
      </c>
      <c r="G2648" t="s">
        <v>200</v>
      </c>
      <c r="H2648" t="s">
        <v>168</v>
      </c>
      <c r="I2648" t="s">
        <v>201</v>
      </c>
      <c r="J2648">
        <v>4</v>
      </c>
      <c r="K2648">
        <v>2</v>
      </c>
      <c r="L2648">
        <v>203</v>
      </c>
      <c r="M2648">
        <v>188.79</v>
      </c>
      <c r="N2648">
        <v>217.21</v>
      </c>
      <c r="P2648">
        <v>243</v>
      </c>
      <c r="Q2648">
        <v>249</v>
      </c>
      <c r="R2648">
        <v>240</v>
      </c>
      <c r="S2648">
        <v>262</v>
      </c>
      <c r="U2648">
        <v>193</v>
      </c>
      <c r="V2648">
        <v>200</v>
      </c>
      <c r="W2648">
        <v>189</v>
      </c>
      <c r="X2648">
        <v>205</v>
      </c>
      <c r="Y2648">
        <v>142</v>
      </c>
      <c r="Z2648">
        <v>139</v>
      </c>
      <c r="AA2648">
        <v>272</v>
      </c>
      <c r="AB2648">
        <v>293</v>
      </c>
      <c r="AC2648">
        <v>288</v>
      </c>
      <c r="AD2648">
        <v>284</v>
      </c>
      <c r="AE2648">
        <v>292</v>
      </c>
      <c r="AF2648">
        <v>201</v>
      </c>
      <c r="AG2648">
        <v>206</v>
      </c>
      <c r="AH2648">
        <v>211</v>
      </c>
      <c r="AI2648">
        <v>190</v>
      </c>
      <c r="AJ2648">
        <v>185</v>
      </c>
      <c r="AK2648">
        <v>136</v>
      </c>
      <c r="AL2648">
        <v>135</v>
      </c>
      <c r="AM2648">
        <v>269.22222222222217</v>
      </c>
      <c r="AN2648">
        <v>197.7777777777778</v>
      </c>
      <c r="AP2648">
        <v>94</v>
      </c>
      <c r="AQ2648">
        <v>153</v>
      </c>
      <c r="AR2648">
        <v>6.5217391304347823</v>
      </c>
      <c r="AS2648">
        <v>6.5217391304347823</v>
      </c>
      <c r="AV2648">
        <v>1200</v>
      </c>
      <c r="AW2648">
        <v>12</v>
      </c>
      <c r="AX2648">
        <v>8</v>
      </c>
      <c r="AY2648">
        <v>10</v>
      </c>
      <c r="BG2648">
        <v>0</v>
      </c>
      <c r="BH2648">
        <v>1200</v>
      </c>
      <c r="BK2648">
        <v>420</v>
      </c>
      <c r="BL2648">
        <v>10</v>
      </c>
      <c r="BM2648">
        <v>10</v>
      </c>
      <c r="BN2648">
        <v>10</v>
      </c>
      <c r="BO2648">
        <v>10</v>
      </c>
      <c r="BV2648">
        <v>0</v>
      </c>
      <c r="BW2648">
        <v>420</v>
      </c>
      <c r="BX2648">
        <v>11</v>
      </c>
      <c r="BY2648">
        <v>9</v>
      </c>
      <c r="BZ2648">
        <v>10</v>
      </c>
      <c r="CG2648">
        <v>0</v>
      </c>
      <c r="CH2648">
        <v>0</v>
      </c>
      <c r="CI2648">
        <v>1620</v>
      </c>
      <c r="CJ2648">
        <v>0.02</v>
      </c>
      <c r="CQ2648" t="s">
        <v>169</v>
      </c>
      <c r="CR2648" t="s">
        <v>170</v>
      </c>
      <c r="CS2648">
        <v>0</v>
      </c>
    </row>
    <row r="2649" spans="1:97" x14ac:dyDescent="0.2">
      <c r="A2649">
        <v>2022</v>
      </c>
      <c r="B2649">
        <v>4</v>
      </c>
      <c r="C2649" s="262">
        <v>44678</v>
      </c>
      <c r="D2649">
        <v>382</v>
      </c>
      <c r="E2649">
        <v>449</v>
      </c>
      <c r="F2649">
        <v>2</v>
      </c>
      <c r="G2649" t="s">
        <v>299</v>
      </c>
      <c r="H2649" t="s">
        <v>300</v>
      </c>
      <c r="I2649" t="s">
        <v>160</v>
      </c>
      <c r="J2649">
        <v>3</v>
      </c>
      <c r="K2649">
        <v>1</v>
      </c>
      <c r="L2649">
        <v>46</v>
      </c>
      <c r="M2649">
        <v>40.985999999999997</v>
      </c>
      <c r="N2649">
        <v>50.048000000000002</v>
      </c>
      <c r="O2649">
        <v>82</v>
      </c>
      <c r="P2649">
        <v>79</v>
      </c>
      <c r="Q2649">
        <v>81</v>
      </c>
      <c r="R2649">
        <v>69</v>
      </c>
      <c r="S2649">
        <v>58</v>
      </c>
      <c r="T2649">
        <v>45</v>
      </c>
      <c r="U2649">
        <v>46</v>
      </c>
      <c r="V2649">
        <v>45</v>
      </c>
      <c r="W2649">
        <v>48</v>
      </c>
      <c r="X2649">
        <v>45</v>
      </c>
      <c r="Y2649">
        <v>92</v>
      </c>
      <c r="Z2649">
        <v>87</v>
      </c>
      <c r="AA2649">
        <v>60</v>
      </c>
      <c r="AB2649">
        <v>69</v>
      </c>
      <c r="AC2649">
        <v>72</v>
      </c>
      <c r="AD2649">
        <v>77</v>
      </c>
      <c r="AE2649">
        <v>68</v>
      </c>
      <c r="AF2649">
        <v>48</v>
      </c>
      <c r="AG2649">
        <v>52</v>
      </c>
      <c r="AH2649">
        <v>49</v>
      </c>
      <c r="AI2649">
        <v>48</v>
      </c>
      <c r="AJ2649">
        <v>49</v>
      </c>
      <c r="AK2649">
        <v>99</v>
      </c>
      <c r="AL2649">
        <v>99</v>
      </c>
      <c r="AM2649">
        <v>71.5</v>
      </c>
      <c r="AN2649">
        <v>47.5</v>
      </c>
      <c r="AP2649">
        <v>112</v>
      </c>
      <c r="AQ2649">
        <v>96</v>
      </c>
      <c r="AR2649">
        <v>12.76595744680851</v>
      </c>
      <c r="AS2649">
        <v>12.76595744680851</v>
      </c>
      <c r="AV2649">
        <v>1170</v>
      </c>
      <c r="AX2649">
        <v>3</v>
      </c>
      <c r="AY2649">
        <v>8</v>
      </c>
      <c r="BG2649">
        <v>0</v>
      </c>
      <c r="BH2649">
        <v>1170</v>
      </c>
      <c r="BK2649">
        <v>1350</v>
      </c>
      <c r="BL2649">
        <v>1</v>
      </c>
      <c r="BM2649">
        <v>1</v>
      </c>
      <c r="BV2649">
        <v>0</v>
      </c>
      <c r="BW2649">
        <v>1350</v>
      </c>
      <c r="BY2649">
        <v>4</v>
      </c>
      <c r="CG2649">
        <v>0</v>
      </c>
      <c r="CH2649">
        <v>0</v>
      </c>
      <c r="CI2649">
        <v>2520</v>
      </c>
      <c r="CJ2649">
        <v>1.4999999999999999E-2</v>
      </c>
      <c r="CQ2649" t="s">
        <v>174</v>
      </c>
      <c r="CR2649" t="s">
        <v>175</v>
      </c>
      <c r="CS2649">
        <v>0</v>
      </c>
    </row>
    <row r="2650" spans="1:97" x14ac:dyDescent="0.2">
      <c r="A2650">
        <v>2022</v>
      </c>
      <c r="B2650">
        <v>4</v>
      </c>
      <c r="C2650" s="262">
        <v>44678</v>
      </c>
      <c r="D2650">
        <v>137</v>
      </c>
      <c r="E2650">
        <v>273</v>
      </c>
      <c r="F2650">
        <v>3</v>
      </c>
      <c r="G2650" t="s">
        <v>163</v>
      </c>
      <c r="H2650" t="s">
        <v>164</v>
      </c>
      <c r="I2650" t="s">
        <v>160</v>
      </c>
      <c r="J2650">
        <v>3</v>
      </c>
      <c r="K2650">
        <v>2</v>
      </c>
      <c r="L2650">
        <v>564</v>
      </c>
      <c r="M2650">
        <v>524.52</v>
      </c>
      <c r="N2650">
        <v>603.48</v>
      </c>
      <c r="O2650">
        <v>787</v>
      </c>
      <c r="P2650">
        <v>769</v>
      </c>
      <c r="Q2650">
        <v>778</v>
      </c>
      <c r="R2650">
        <v>814</v>
      </c>
      <c r="S2650">
        <v>800</v>
      </c>
      <c r="T2650">
        <v>541</v>
      </c>
      <c r="U2650">
        <v>586</v>
      </c>
      <c r="V2650">
        <v>591</v>
      </c>
      <c r="W2650">
        <v>600</v>
      </c>
      <c r="X2650">
        <v>591</v>
      </c>
      <c r="AM2650">
        <v>789.6</v>
      </c>
      <c r="AN2650">
        <v>581.79999999999995</v>
      </c>
      <c r="AP2650">
        <v>93</v>
      </c>
      <c r="AQ2650">
        <v>116</v>
      </c>
      <c r="AR2650"/>
      <c r="AS2650"/>
      <c r="BG2650">
        <v>0</v>
      </c>
      <c r="BH2650"/>
      <c r="BV2650">
        <v>0</v>
      </c>
      <c r="BW2650"/>
      <c r="CG2650">
        <v>0</v>
      </c>
      <c r="CH2650">
        <v>0</v>
      </c>
      <c r="CI2650"/>
      <c r="CJ2650">
        <v>1.4999999999999999E-2</v>
      </c>
      <c r="CQ2650" t="s">
        <v>165</v>
      </c>
      <c r="CS2650">
        <v>0</v>
      </c>
    </row>
    <row r="2651" spans="1:97" x14ac:dyDescent="0.2">
      <c r="A2651">
        <v>2022</v>
      </c>
      <c r="B2651">
        <v>4</v>
      </c>
      <c r="C2651" s="262">
        <v>44678</v>
      </c>
      <c r="D2651">
        <v>375</v>
      </c>
      <c r="E2651">
        <v>437</v>
      </c>
      <c r="F2651">
        <v>3</v>
      </c>
      <c r="G2651" t="s">
        <v>250</v>
      </c>
      <c r="H2651" t="s">
        <v>251</v>
      </c>
      <c r="I2651" t="s">
        <v>160</v>
      </c>
      <c r="J2651">
        <v>4</v>
      </c>
      <c r="K2651">
        <v>2</v>
      </c>
      <c r="L2651">
        <v>168</v>
      </c>
      <c r="M2651">
        <v>158.08799999999999</v>
      </c>
      <c r="N2651">
        <v>179.928</v>
      </c>
      <c r="Q2651">
        <v>306</v>
      </c>
      <c r="R2651">
        <v>285</v>
      </c>
      <c r="S2651">
        <v>270</v>
      </c>
      <c r="V2651">
        <v>186</v>
      </c>
      <c r="W2651">
        <v>180</v>
      </c>
      <c r="X2651">
        <v>178</v>
      </c>
      <c r="AA2651">
        <v>244</v>
      </c>
      <c r="AB2651">
        <v>269</v>
      </c>
      <c r="AC2651">
        <v>259</v>
      </c>
      <c r="AD2651">
        <v>262</v>
      </c>
      <c r="AE2651">
        <v>275</v>
      </c>
      <c r="AF2651">
        <v>179</v>
      </c>
      <c r="AG2651">
        <v>182</v>
      </c>
      <c r="AH2651">
        <v>173</v>
      </c>
      <c r="AI2651">
        <v>176</v>
      </c>
      <c r="AJ2651">
        <v>166</v>
      </c>
      <c r="AM2651">
        <v>271.25</v>
      </c>
      <c r="AN2651">
        <v>177.5</v>
      </c>
      <c r="AP2651">
        <v>120</v>
      </c>
      <c r="AQ2651">
        <v>120</v>
      </c>
      <c r="AR2651"/>
      <c r="AS2651"/>
      <c r="BG2651">
        <v>0</v>
      </c>
      <c r="BH2651"/>
      <c r="BV2651">
        <v>0</v>
      </c>
      <c r="BW2651"/>
      <c r="CG2651">
        <v>0</v>
      </c>
      <c r="CH2651">
        <v>0</v>
      </c>
      <c r="CI2651"/>
      <c r="CJ2651">
        <v>1.4999999999999999E-2</v>
      </c>
      <c r="CQ2651" t="s">
        <v>174</v>
      </c>
      <c r="CR2651" t="s">
        <v>175</v>
      </c>
      <c r="CS2651">
        <v>0</v>
      </c>
    </row>
    <row r="2652" spans="1:97" x14ac:dyDescent="0.2">
      <c r="A2652">
        <v>2022</v>
      </c>
      <c r="B2652">
        <v>4</v>
      </c>
      <c r="C2652" s="262">
        <v>44678</v>
      </c>
      <c r="D2652">
        <v>423</v>
      </c>
      <c r="E2652">
        <v>669</v>
      </c>
      <c r="F2652">
        <v>3</v>
      </c>
      <c r="G2652" t="s">
        <v>247</v>
      </c>
      <c r="H2652" t="s">
        <v>248</v>
      </c>
      <c r="I2652" t="s">
        <v>160</v>
      </c>
      <c r="J2652">
        <v>2</v>
      </c>
      <c r="K2652">
        <v>2</v>
      </c>
      <c r="L2652">
        <v>954</v>
      </c>
      <c r="M2652">
        <v>897.71400000000006</v>
      </c>
      <c r="N2652">
        <v>1021.734</v>
      </c>
      <c r="O2652">
        <v>1585</v>
      </c>
      <c r="P2652">
        <v>1524</v>
      </c>
      <c r="Q2652">
        <v>1522</v>
      </c>
      <c r="R2652">
        <v>1714</v>
      </c>
      <c r="S2652">
        <v>1640</v>
      </c>
      <c r="T2652">
        <v>1045</v>
      </c>
      <c r="U2652">
        <v>949</v>
      </c>
      <c r="V2652">
        <v>943</v>
      </c>
      <c r="W2652">
        <v>1025</v>
      </c>
      <c r="X2652">
        <v>1027</v>
      </c>
      <c r="Y2652">
        <v>160</v>
      </c>
      <c r="Z2652">
        <v>183</v>
      </c>
      <c r="AA2652">
        <v>1712</v>
      </c>
      <c r="AB2652">
        <v>1564</v>
      </c>
      <c r="AC2652">
        <v>1525</v>
      </c>
      <c r="AD2652">
        <v>1459</v>
      </c>
      <c r="AE2652">
        <v>1455</v>
      </c>
      <c r="AF2652">
        <v>1254</v>
      </c>
      <c r="AG2652">
        <v>1153</v>
      </c>
      <c r="AH2652">
        <v>987</v>
      </c>
      <c r="AI2652">
        <v>1173</v>
      </c>
      <c r="AJ2652">
        <v>914</v>
      </c>
      <c r="AK2652">
        <v>181</v>
      </c>
      <c r="AL2652">
        <v>175</v>
      </c>
      <c r="AM2652">
        <v>1570</v>
      </c>
      <c r="AN2652">
        <v>1047</v>
      </c>
      <c r="AP2652">
        <v>40</v>
      </c>
      <c r="AQ2652">
        <v>180</v>
      </c>
      <c r="AR2652">
        <v>10.3448275862069</v>
      </c>
      <c r="AS2652">
        <v>10.3448275862069</v>
      </c>
      <c r="AV2652">
        <v>378</v>
      </c>
      <c r="AX2652">
        <v>5</v>
      </c>
      <c r="AY2652">
        <v>12</v>
      </c>
      <c r="BA2652">
        <v>4</v>
      </c>
      <c r="BD2652">
        <v>5</v>
      </c>
      <c r="BG2652">
        <v>0</v>
      </c>
      <c r="BH2652">
        <v>378</v>
      </c>
      <c r="BK2652">
        <v>324</v>
      </c>
      <c r="BL2652">
        <v>2</v>
      </c>
      <c r="BM2652">
        <v>2</v>
      </c>
      <c r="BN2652">
        <v>2</v>
      </c>
      <c r="BV2652">
        <v>0</v>
      </c>
      <c r="BW2652">
        <v>324</v>
      </c>
      <c r="BY2652">
        <v>3</v>
      </c>
      <c r="BZ2652">
        <v>7</v>
      </c>
      <c r="CG2652">
        <v>0</v>
      </c>
      <c r="CH2652">
        <v>0</v>
      </c>
      <c r="CI2652">
        <v>702</v>
      </c>
      <c r="CJ2652">
        <v>1.4999999999999999E-2</v>
      </c>
      <c r="CQ2652" t="s">
        <v>174</v>
      </c>
      <c r="CR2652" t="s">
        <v>175</v>
      </c>
      <c r="CS2652">
        <v>0</v>
      </c>
    </row>
    <row r="2653" spans="1:97" x14ac:dyDescent="0.2">
      <c r="A2653">
        <v>2022</v>
      </c>
      <c r="B2653">
        <v>4</v>
      </c>
      <c r="C2653" s="262">
        <v>44678</v>
      </c>
      <c r="D2653">
        <v>236</v>
      </c>
      <c r="E2653">
        <v>160</v>
      </c>
      <c r="F2653">
        <v>5</v>
      </c>
      <c r="G2653" t="s">
        <v>214</v>
      </c>
      <c r="H2653" t="s">
        <v>215</v>
      </c>
      <c r="I2653" t="s">
        <v>160</v>
      </c>
      <c r="J2653">
        <v>2</v>
      </c>
      <c r="K2653">
        <v>1</v>
      </c>
      <c r="L2653">
        <v>200</v>
      </c>
      <c r="M2653">
        <v>186</v>
      </c>
      <c r="N2653">
        <v>214</v>
      </c>
      <c r="O2653">
        <v>235</v>
      </c>
      <c r="P2653">
        <v>227</v>
      </c>
      <c r="Q2653">
        <v>233</v>
      </c>
      <c r="R2653">
        <v>260</v>
      </c>
      <c r="S2653">
        <v>248</v>
      </c>
      <c r="T2653">
        <v>201</v>
      </c>
      <c r="U2653">
        <v>195</v>
      </c>
      <c r="V2653">
        <v>200</v>
      </c>
      <c r="W2653">
        <v>195</v>
      </c>
      <c r="X2653">
        <v>194</v>
      </c>
      <c r="Y2653">
        <v>93</v>
      </c>
      <c r="Z2653">
        <v>96</v>
      </c>
      <c r="AA2653">
        <v>252</v>
      </c>
      <c r="AB2653">
        <v>242</v>
      </c>
      <c r="AC2653">
        <v>247</v>
      </c>
      <c r="AD2653">
        <v>243</v>
      </c>
      <c r="AE2653">
        <v>247</v>
      </c>
      <c r="AF2653">
        <v>193</v>
      </c>
      <c r="AG2653">
        <v>198</v>
      </c>
      <c r="AH2653">
        <v>184</v>
      </c>
      <c r="AI2653">
        <v>202</v>
      </c>
      <c r="AJ2653">
        <v>183</v>
      </c>
      <c r="AK2653">
        <v>103</v>
      </c>
      <c r="AL2653">
        <v>103</v>
      </c>
      <c r="AM2653">
        <v>243.4</v>
      </c>
      <c r="AN2653">
        <v>194.5</v>
      </c>
      <c r="AP2653">
        <v>76</v>
      </c>
      <c r="AQ2653">
        <v>95</v>
      </c>
      <c r="AR2653">
        <v>18.367346938775508</v>
      </c>
      <c r="AS2653">
        <v>18.367346938775508</v>
      </c>
      <c r="AV2653">
        <v>954</v>
      </c>
      <c r="AY2653">
        <v>6</v>
      </c>
      <c r="BG2653">
        <v>0</v>
      </c>
      <c r="BH2653">
        <v>954</v>
      </c>
      <c r="BK2653">
        <v>654</v>
      </c>
      <c r="BL2653">
        <v>1</v>
      </c>
      <c r="BM2653">
        <v>1</v>
      </c>
      <c r="BV2653">
        <v>0</v>
      </c>
      <c r="BW2653">
        <v>654</v>
      </c>
      <c r="CG2653">
        <v>0</v>
      </c>
      <c r="CH2653">
        <v>0</v>
      </c>
      <c r="CI2653">
        <v>1608</v>
      </c>
      <c r="CJ2653">
        <v>1.4999999999999999E-2</v>
      </c>
      <c r="CQ2653" t="s">
        <v>216</v>
      </c>
      <c r="CR2653" t="s">
        <v>217</v>
      </c>
      <c r="CS2653">
        <v>0</v>
      </c>
    </row>
    <row r="2654" spans="1:97" x14ac:dyDescent="0.2">
      <c r="A2654">
        <v>2022</v>
      </c>
      <c r="B2654">
        <v>4</v>
      </c>
      <c r="C2654" s="262">
        <v>44678</v>
      </c>
      <c r="D2654">
        <v>376</v>
      </c>
      <c r="E2654">
        <v>438</v>
      </c>
      <c r="F2654">
        <v>5</v>
      </c>
      <c r="G2654" t="s">
        <v>197</v>
      </c>
      <c r="H2654" t="s">
        <v>198</v>
      </c>
      <c r="I2654" t="s">
        <v>160</v>
      </c>
      <c r="J2654">
        <v>3</v>
      </c>
      <c r="K2654">
        <v>2</v>
      </c>
      <c r="L2654">
        <v>335</v>
      </c>
      <c r="M2654">
        <v>315.23500000000001</v>
      </c>
      <c r="N2654">
        <v>358.78500000000003</v>
      </c>
      <c r="AM2654"/>
      <c r="AN2654"/>
      <c r="AP2654">
        <v>75</v>
      </c>
      <c r="AQ2654">
        <v>144</v>
      </c>
      <c r="AR2654"/>
      <c r="AS2654"/>
      <c r="BG2654">
        <v>0</v>
      </c>
      <c r="BH2654"/>
      <c r="BV2654">
        <v>0</v>
      </c>
      <c r="BW2654"/>
      <c r="CG2654">
        <v>0</v>
      </c>
      <c r="CH2654">
        <v>0</v>
      </c>
      <c r="CI2654"/>
      <c r="CJ2654">
        <v>1.4999999999999999E-2</v>
      </c>
      <c r="CQ2654" t="s">
        <v>174</v>
      </c>
      <c r="CR2654" t="s">
        <v>175</v>
      </c>
      <c r="CS2654">
        <v>0</v>
      </c>
    </row>
    <row r="2655" spans="1:97" x14ac:dyDescent="0.2">
      <c r="A2655">
        <v>2022</v>
      </c>
      <c r="B2655">
        <v>4</v>
      </c>
      <c r="C2655" s="262">
        <v>44678</v>
      </c>
      <c r="D2655">
        <v>212</v>
      </c>
      <c r="E2655">
        <v>140</v>
      </c>
      <c r="F2655">
        <v>6</v>
      </c>
      <c r="G2655" t="s">
        <v>437</v>
      </c>
      <c r="H2655" t="s">
        <v>438</v>
      </c>
      <c r="I2655" t="s">
        <v>160</v>
      </c>
      <c r="J2655">
        <v>2</v>
      </c>
      <c r="K2655">
        <v>2</v>
      </c>
      <c r="L2655">
        <v>485</v>
      </c>
      <c r="M2655">
        <v>451.05</v>
      </c>
      <c r="N2655">
        <v>518.95000000000005</v>
      </c>
      <c r="AM2655"/>
      <c r="AN2655"/>
      <c r="AP2655">
        <v>60</v>
      </c>
      <c r="AQ2655">
        <v>120</v>
      </c>
      <c r="AR2655"/>
      <c r="AS2655"/>
      <c r="AV2655">
        <v>420</v>
      </c>
      <c r="BG2655">
        <v>0</v>
      </c>
      <c r="BH2655">
        <v>420</v>
      </c>
      <c r="BV2655">
        <v>0</v>
      </c>
      <c r="BW2655"/>
      <c r="CG2655">
        <v>0</v>
      </c>
      <c r="CH2655">
        <v>0</v>
      </c>
      <c r="CI2655"/>
      <c r="CJ2655">
        <v>1.4999999999999999E-2</v>
      </c>
      <c r="CQ2655" t="s">
        <v>169</v>
      </c>
      <c r="CR2655" t="s">
        <v>238</v>
      </c>
      <c r="CS2655">
        <v>0</v>
      </c>
    </row>
    <row r="2656" spans="1:97" x14ac:dyDescent="0.2">
      <c r="A2656">
        <v>2022</v>
      </c>
      <c r="B2656">
        <v>4</v>
      </c>
      <c r="C2656" s="262">
        <v>44678</v>
      </c>
      <c r="D2656">
        <v>212</v>
      </c>
      <c r="E2656">
        <v>178</v>
      </c>
      <c r="F2656">
        <v>6</v>
      </c>
      <c r="G2656" t="s">
        <v>439</v>
      </c>
      <c r="H2656" t="s">
        <v>440</v>
      </c>
      <c r="I2656" t="s">
        <v>160</v>
      </c>
      <c r="J2656">
        <v>2</v>
      </c>
      <c r="K2656">
        <v>2</v>
      </c>
      <c r="L2656">
        <v>50</v>
      </c>
      <c r="M2656">
        <v>46.5</v>
      </c>
      <c r="N2656">
        <v>53.5</v>
      </c>
      <c r="AM2656"/>
      <c r="AN2656"/>
      <c r="AP2656">
        <v>60</v>
      </c>
      <c r="AQ2656">
        <v>120</v>
      </c>
      <c r="AR2656"/>
      <c r="AS2656"/>
      <c r="AV2656">
        <v>420</v>
      </c>
      <c r="BG2656">
        <v>0</v>
      </c>
      <c r="BH2656">
        <v>420</v>
      </c>
      <c r="BV2656">
        <v>0</v>
      </c>
      <c r="BW2656"/>
      <c r="CG2656">
        <v>0</v>
      </c>
      <c r="CH2656">
        <v>0</v>
      </c>
      <c r="CI2656"/>
      <c r="CJ2656">
        <v>1.4999999999999999E-2</v>
      </c>
      <c r="CQ2656" t="s">
        <v>169</v>
      </c>
      <c r="CR2656" t="s">
        <v>238</v>
      </c>
      <c r="CS2656">
        <v>0</v>
      </c>
    </row>
    <row r="2657" spans="1:97" x14ac:dyDescent="0.2">
      <c r="A2657">
        <v>2022</v>
      </c>
      <c r="B2657">
        <v>4</v>
      </c>
      <c r="C2657" s="262">
        <v>44678</v>
      </c>
      <c r="D2657">
        <v>375</v>
      </c>
      <c r="E2657">
        <v>437</v>
      </c>
      <c r="F2657">
        <v>6</v>
      </c>
      <c r="G2657" t="s">
        <v>250</v>
      </c>
      <c r="H2657" t="s">
        <v>251</v>
      </c>
      <c r="I2657" t="s">
        <v>160</v>
      </c>
      <c r="J2657">
        <v>4</v>
      </c>
      <c r="K2657">
        <v>2</v>
      </c>
      <c r="L2657">
        <v>168</v>
      </c>
      <c r="M2657">
        <v>158.08799999999999</v>
      </c>
      <c r="N2657">
        <v>179.928</v>
      </c>
      <c r="Y2657">
        <v>119</v>
      </c>
      <c r="Z2657">
        <v>116</v>
      </c>
      <c r="AK2657">
        <v>136</v>
      </c>
      <c r="AL2657">
        <v>136</v>
      </c>
      <c r="AM2657"/>
      <c r="AN2657"/>
      <c r="AP2657">
        <v>120</v>
      </c>
      <c r="AQ2657">
        <v>120</v>
      </c>
      <c r="AR2657">
        <v>7.1428571428571432</v>
      </c>
      <c r="AS2657">
        <v>7.1428571428571432</v>
      </c>
      <c r="AW2657">
        <v>5</v>
      </c>
      <c r="AX2657">
        <v>2</v>
      </c>
      <c r="AY2657">
        <v>10</v>
      </c>
      <c r="BA2657">
        <v>2</v>
      </c>
      <c r="BD2657">
        <v>4</v>
      </c>
      <c r="BG2657">
        <v>0</v>
      </c>
      <c r="BH2657"/>
      <c r="BK2657">
        <v>900</v>
      </c>
      <c r="BL2657">
        <v>4</v>
      </c>
      <c r="BM2657">
        <v>4</v>
      </c>
      <c r="BN2657">
        <v>4</v>
      </c>
      <c r="BO2657">
        <v>4</v>
      </c>
      <c r="BV2657">
        <v>0</v>
      </c>
      <c r="BW2657">
        <v>900</v>
      </c>
      <c r="BX2657">
        <v>4</v>
      </c>
      <c r="BY2657">
        <v>3</v>
      </c>
      <c r="BZ2657">
        <v>7</v>
      </c>
      <c r="CG2657">
        <v>0</v>
      </c>
      <c r="CH2657">
        <v>0</v>
      </c>
      <c r="CI2657"/>
      <c r="CJ2657">
        <v>1.4999999999999999E-2</v>
      </c>
      <c r="CQ2657" t="s">
        <v>174</v>
      </c>
      <c r="CR2657" t="s">
        <v>175</v>
      </c>
      <c r="CS2657">
        <v>0</v>
      </c>
    </row>
    <row r="2658" spans="1:97" x14ac:dyDescent="0.2">
      <c r="A2658">
        <v>2022</v>
      </c>
      <c r="B2658">
        <v>4</v>
      </c>
      <c r="C2658" s="262">
        <v>44678</v>
      </c>
      <c r="D2658">
        <v>376</v>
      </c>
      <c r="E2658">
        <v>438</v>
      </c>
      <c r="F2658">
        <v>6</v>
      </c>
      <c r="G2658" t="s">
        <v>197</v>
      </c>
      <c r="H2658" t="s">
        <v>198</v>
      </c>
      <c r="I2658" t="s">
        <v>160</v>
      </c>
      <c r="J2658">
        <v>3</v>
      </c>
      <c r="K2658">
        <v>2</v>
      </c>
      <c r="L2658">
        <v>335</v>
      </c>
      <c r="M2658">
        <v>315.23500000000001</v>
      </c>
      <c r="N2658">
        <v>358.78500000000003</v>
      </c>
      <c r="AM2658"/>
      <c r="AN2658"/>
      <c r="AP2658">
        <v>75</v>
      </c>
      <c r="AQ2658">
        <v>144</v>
      </c>
      <c r="AR2658"/>
      <c r="AS2658"/>
      <c r="BG2658">
        <v>0</v>
      </c>
      <c r="BH2658"/>
      <c r="BK2658">
        <v>60</v>
      </c>
      <c r="BV2658">
        <v>0</v>
      </c>
      <c r="BW2658">
        <v>60</v>
      </c>
      <c r="CG2658">
        <v>0</v>
      </c>
      <c r="CH2658">
        <v>0</v>
      </c>
      <c r="CI2658"/>
      <c r="CJ2658">
        <v>1.4999999999999999E-2</v>
      </c>
      <c r="CQ2658" t="s">
        <v>174</v>
      </c>
      <c r="CR2658" t="s">
        <v>175</v>
      </c>
      <c r="CS2658">
        <v>0</v>
      </c>
    </row>
    <row r="2659" spans="1:97" x14ac:dyDescent="0.2">
      <c r="A2659">
        <v>2022</v>
      </c>
      <c r="B2659">
        <v>4</v>
      </c>
      <c r="C2659" s="262">
        <v>44678</v>
      </c>
      <c r="D2659">
        <v>388</v>
      </c>
      <c r="E2659">
        <v>564</v>
      </c>
      <c r="F2659">
        <v>6</v>
      </c>
      <c r="G2659" t="s">
        <v>410</v>
      </c>
      <c r="H2659" t="s">
        <v>411</v>
      </c>
      <c r="I2659" t="s">
        <v>160</v>
      </c>
      <c r="J2659">
        <v>3</v>
      </c>
      <c r="K2659">
        <v>4</v>
      </c>
      <c r="L2659">
        <v>119</v>
      </c>
      <c r="M2659">
        <v>109.48</v>
      </c>
      <c r="N2659">
        <v>128.52000000000001</v>
      </c>
      <c r="O2659">
        <v>136</v>
      </c>
      <c r="P2659">
        <v>131</v>
      </c>
      <c r="Q2659">
        <v>133</v>
      </c>
      <c r="R2659">
        <v>141</v>
      </c>
      <c r="S2659">
        <v>139</v>
      </c>
      <c r="T2659">
        <v>108</v>
      </c>
      <c r="U2659">
        <v>105</v>
      </c>
      <c r="V2659">
        <v>106</v>
      </c>
      <c r="W2659">
        <v>112</v>
      </c>
      <c r="X2659">
        <v>111</v>
      </c>
      <c r="AB2659">
        <v>125</v>
      </c>
      <c r="AC2659">
        <v>126</v>
      </c>
      <c r="AD2659">
        <v>128</v>
      </c>
      <c r="AE2659">
        <v>123</v>
      </c>
      <c r="AG2659">
        <v>104</v>
      </c>
      <c r="AH2659">
        <v>110</v>
      </c>
      <c r="AI2659">
        <v>112</v>
      </c>
      <c r="AJ2659">
        <v>103</v>
      </c>
      <c r="AM2659">
        <v>131.33333333333329</v>
      </c>
      <c r="AN2659">
        <v>107.8888888888889</v>
      </c>
      <c r="AP2659">
        <v>83</v>
      </c>
      <c r="AQ2659">
        <v>130</v>
      </c>
      <c r="AR2659"/>
      <c r="AS2659"/>
      <c r="AV2659">
        <v>420</v>
      </c>
      <c r="AW2659">
        <v>2</v>
      </c>
      <c r="AX2659">
        <v>5</v>
      </c>
      <c r="AY2659">
        <v>8</v>
      </c>
      <c r="BG2659">
        <v>0</v>
      </c>
      <c r="BH2659">
        <v>420</v>
      </c>
      <c r="BK2659">
        <v>600</v>
      </c>
      <c r="BL2659">
        <v>10</v>
      </c>
      <c r="BM2659">
        <v>10</v>
      </c>
      <c r="BN2659">
        <v>10</v>
      </c>
      <c r="BO2659">
        <v>10</v>
      </c>
      <c r="BP2659">
        <v>5</v>
      </c>
      <c r="BV2659">
        <v>0</v>
      </c>
      <c r="BW2659">
        <v>600</v>
      </c>
      <c r="BX2659">
        <v>3</v>
      </c>
      <c r="BY2659">
        <v>3</v>
      </c>
      <c r="BZ2659">
        <v>4</v>
      </c>
      <c r="CG2659">
        <v>0</v>
      </c>
      <c r="CH2659">
        <v>0</v>
      </c>
      <c r="CI2659">
        <v>1020</v>
      </c>
      <c r="CJ2659">
        <v>1.4999999999999999E-2</v>
      </c>
      <c r="CQ2659" t="s">
        <v>380</v>
      </c>
      <c r="CR2659" t="s">
        <v>381</v>
      </c>
      <c r="CS2659">
        <v>0</v>
      </c>
    </row>
    <row r="2660" spans="1:97" x14ac:dyDescent="0.2">
      <c r="A2660">
        <v>2022</v>
      </c>
      <c r="B2660">
        <v>4</v>
      </c>
      <c r="C2660" s="262">
        <v>44678</v>
      </c>
      <c r="D2660">
        <v>388</v>
      </c>
      <c r="E2660">
        <v>565</v>
      </c>
      <c r="F2660">
        <v>6</v>
      </c>
      <c r="G2660" t="s">
        <v>412</v>
      </c>
      <c r="H2660" t="s">
        <v>413</v>
      </c>
      <c r="I2660" t="s">
        <v>160</v>
      </c>
      <c r="J2660">
        <v>3</v>
      </c>
      <c r="K2660">
        <v>4</v>
      </c>
      <c r="L2660">
        <v>91</v>
      </c>
      <c r="M2660">
        <v>83.72</v>
      </c>
      <c r="N2660">
        <v>98.28</v>
      </c>
      <c r="O2660">
        <v>105</v>
      </c>
      <c r="P2660">
        <v>104</v>
      </c>
      <c r="Q2660">
        <v>101</v>
      </c>
      <c r="R2660">
        <v>105</v>
      </c>
      <c r="S2660">
        <v>102</v>
      </c>
      <c r="T2660">
        <v>81</v>
      </c>
      <c r="U2660">
        <v>78</v>
      </c>
      <c r="V2660">
        <v>78</v>
      </c>
      <c r="W2660">
        <v>83</v>
      </c>
      <c r="X2660">
        <v>82</v>
      </c>
      <c r="AB2660">
        <v>95</v>
      </c>
      <c r="AC2660">
        <v>113</v>
      </c>
      <c r="AD2660">
        <v>110</v>
      </c>
      <c r="AE2660">
        <v>108</v>
      </c>
      <c r="AG2660">
        <v>81</v>
      </c>
      <c r="AH2660">
        <v>90</v>
      </c>
      <c r="AI2660">
        <v>86</v>
      </c>
      <c r="AJ2660">
        <v>78</v>
      </c>
      <c r="AM2660">
        <v>104.7777777777778</v>
      </c>
      <c r="AN2660">
        <v>81.888888888888886</v>
      </c>
      <c r="AP2660">
        <v>83</v>
      </c>
      <c r="AQ2660">
        <v>130</v>
      </c>
      <c r="AR2660"/>
      <c r="AS2660"/>
      <c r="BG2660">
        <v>0</v>
      </c>
      <c r="BH2660"/>
      <c r="BV2660">
        <v>0</v>
      </c>
      <c r="BW2660"/>
      <c r="CG2660">
        <v>0</v>
      </c>
      <c r="CH2660">
        <v>0</v>
      </c>
      <c r="CI2660"/>
      <c r="CJ2660">
        <v>1.4999999999999999E-2</v>
      </c>
      <c r="CQ2660" t="s">
        <v>380</v>
      </c>
      <c r="CR2660" t="s">
        <v>381</v>
      </c>
      <c r="CS2660">
        <v>0</v>
      </c>
    </row>
    <row r="2661" spans="1:97" x14ac:dyDescent="0.2">
      <c r="A2661">
        <v>2022</v>
      </c>
      <c r="B2661">
        <v>4</v>
      </c>
      <c r="C2661" s="262">
        <v>44678</v>
      </c>
      <c r="D2661">
        <v>388</v>
      </c>
      <c r="E2661">
        <v>566</v>
      </c>
      <c r="F2661">
        <v>6</v>
      </c>
      <c r="G2661" t="s">
        <v>414</v>
      </c>
      <c r="H2661" t="s">
        <v>415</v>
      </c>
      <c r="I2661" t="s">
        <v>160</v>
      </c>
      <c r="J2661">
        <v>3</v>
      </c>
      <c r="K2661">
        <v>4</v>
      </c>
      <c r="L2661">
        <v>34</v>
      </c>
      <c r="M2661">
        <v>31.28</v>
      </c>
      <c r="N2661">
        <v>36.72</v>
      </c>
      <c r="O2661">
        <v>50</v>
      </c>
      <c r="P2661">
        <v>49</v>
      </c>
      <c r="Q2661">
        <v>51</v>
      </c>
      <c r="R2661">
        <v>59</v>
      </c>
      <c r="S2661">
        <v>53</v>
      </c>
      <c r="T2661">
        <v>35</v>
      </c>
      <c r="U2661">
        <v>38</v>
      </c>
      <c r="V2661">
        <v>36</v>
      </c>
      <c r="W2661">
        <v>40</v>
      </c>
      <c r="X2661">
        <v>39</v>
      </c>
      <c r="AB2661">
        <v>48</v>
      </c>
      <c r="AC2661">
        <v>47</v>
      </c>
      <c r="AD2661">
        <v>53</v>
      </c>
      <c r="AE2661">
        <v>48</v>
      </c>
      <c r="AG2661">
        <v>32</v>
      </c>
      <c r="AH2661">
        <v>36</v>
      </c>
      <c r="AI2661">
        <v>36</v>
      </c>
      <c r="AJ2661">
        <v>36</v>
      </c>
      <c r="AM2661">
        <v>50.888888888888893</v>
      </c>
      <c r="AN2661">
        <v>36.444444444444443</v>
      </c>
      <c r="AP2661">
        <v>83</v>
      </c>
      <c r="AQ2661">
        <v>130</v>
      </c>
      <c r="AR2661"/>
      <c r="AS2661"/>
      <c r="BG2661">
        <v>0</v>
      </c>
      <c r="BH2661"/>
      <c r="BV2661">
        <v>0</v>
      </c>
      <c r="BW2661"/>
      <c r="CG2661">
        <v>0</v>
      </c>
      <c r="CH2661">
        <v>0</v>
      </c>
      <c r="CI2661"/>
      <c r="CJ2661">
        <v>1.4999999999999999E-2</v>
      </c>
      <c r="CQ2661" t="s">
        <v>380</v>
      </c>
      <c r="CR2661" t="s">
        <v>381</v>
      </c>
      <c r="CS2661">
        <v>0</v>
      </c>
    </row>
    <row r="2662" spans="1:97" x14ac:dyDescent="0.2">
      <c r="A2662">
        <v>2022</v>
      </c>
      <c r="B2662">
        <v>4</v>
      </c>
      <c r="C2662" s="262">
        <v>44678</v>
      </c>
      <c r="D2662">
        <v>388</v>
      </c>
      <c r="E2662">
        <v>566</v>
      </c>
      <c r="F2662">
        <v>7</v>
      </c>
      <c r="G2662" t="s">
        <v>414</v>
      </c>
      <c r="H2662" t="s">
        <v>415</v>
      </c>
      <c r="I2662" t="s">
        <v>160</v>
      </c>
      <c r="J2662">
        <v>3</v>
      </c>
      <c r="K2662">
        <v>4</v>
      </c>
      <c r="L2662">
        <v>34</v>
      </c>
      <c r="M2662">
        <v>31.28</v>
      </c>
      <c r="N2662">
        <v>36.72</v>
      </c>
      <c r="Y2662">
        <v>121</v>
      </c>
      <c r="Z2662">
        <v>120</v>
      </c>
      <c r="AK2662">
        <v>131</v>
      </c>
      <c r="AL2662">
        <v>130</v>
      </c>
      <c r="AM2662"/>
      <c r="AN2662"/>
      <c r="AP2662">
        <v>83</v>
      </c>
      <c r="AQ2662">
        <v>130</v>
      </c>
      <c r="AR2662">
        <v>9.6</v>
      </c>
      <c r="AS2662">
        <v>9.6</v>
      </c>
      <c r="BG2662">
        <v>0</v>
      </c>
      <c r="BH2662"/>
      <c r="BV2662">
        <v>0</v>
      </c>
      <c r="BW2662"/>
      <c r="CG2662">
        <v>0</v>
      </c>
      <c r="CH2662">
        <v>0</v>
      </c>
      <c r="CI2662"/>
      <c r="CJ2662">
        <v>1.4999999999999999E-2</v>
      </c>
      <c r="CQ2662" t="s">
        <v>380</v>
      </c>
      <c r="CR2662" t="s">
        <v>381</v>
      </c>
      <c r="CS2662">
        <v>0</v>
      </c>
    </row>
    <row r="2663" spans="1:97" x14ac:dyDescent="0.2">
      <c r="A2663">
        <v>2022</v>
      </c>
      <c r="B2663">
        <v>4</v>
      </c>
      <c r="C2663" s="262">
        <v>44678</v>
      </c>
      <c r="D2663">
        <v>47</v>
      </c>
      <c r="E2663">
        <v>122</v>
      </c>
      <c r="F2663">
        <v>8</v>
      </c>
      <c r="G2663" t="s">
        <v>224</v>
      </c>
      <c r="H2663" t="s">
        <v>225</v>
      </c>
      <c r="I2663" t="s">
        <v>221</v>
      </c>
      <c r="J2663">
        <v>2</v>
      </c>
      <c r="K2663">
        <v>1</v>
      </c>
      <c r="L2663">
        <v>280</v>
      </c>
      <c r="M2663">
        <v>267.39999999999998</v>
      </c>
      <c r="N2663">
        <v>292.60000000000002</v>
      </c>
      <c r="O2663">
        <v>359</v>
      </c>
      <c r="P2663">
        <v>351</v>
      </c>
      <c r="Q2663">
        <v>360</v>
      </c>
      <c r="R2663">
        <v>380</v>
      </c>
      <c r="S2663">
        <v>318</v>
      </c>
      <c r="T2663">
        <v>321</v>
      </c>
      <c r="U2663">
        <v>302</v>
      </c>
      <c r="V2663">
        <v>311</v>
      </c>
      <c r="W2663">
        <v>284</v>
      </c>
      <c r="X2663">
        <v>250</v>
      </c>
      <c r="Y2663">
        <v>99</v>
      </c>
      <c r="Z2663">
        <v>99</v>
      </c>
      <c r="AA2663">
        <v>350</v>
      </c>
      <c r="AB2663">
        <v>328</v>
      </c>
      <c r="AC2663">
        <v>336</v>
      </c>
      <c r="AD2663">
        <v>341</v>
      </c>
      <c r="AE2663">
        <v>328</v>
      </c>
      <c r="AF2663">
        <v>260</v>
      </c>
      <c r="AG2663">
        <v>251</v>
      </c>
      <c r="AH2663">
        <v>287</v>
      </c>
      <c r="AI2663">
        <v>302</v>
      </c>
      <c r="AJ2663">
        <v>273</v>
      </c>
      <c r="AK2663">
        <v>115</v>
      </c>
      <c r="AL2663">
        <v>113</v>
      </c>
      <c r="AM2663">
        <v>345.1</v>
      </c>
      <c r="AN2663">
        <v>284.10000000000002</v>
      </c>
      <c r="AP2663">
        <v>64</v>
      </c>
      <c r="AQ2663">
        <v>113</v>
      </c>
      <c r="AR2663">
        <v>16.981132075471699</v>
      </c>
      <c r="AS2663">
        <v>16.981132075471699</v>
      </c>
      <c r="AY2663">
        <v>5</v>
      </c>
      <c r="BG2663">
        <v>0</v>
      </c>
      <c r="BH2663"/>
      <c r="BK2663">
        <v>200</v>
      </c>
      <c r="BV2663">
        <v>0</v>
      </c>
      <c r="BW2663">
        <v>200</v>
      </c>
      <c r="CG2663">
        <v>0</v>
      </c>
      <c r="CH2663">
        <v>0</v>
      </c>
      <c r="CI2663"/>
      <c r="CJ2663">
        <v>1.4999999999999999E-2</v>
      </c>
      <c r="CQ2663" t="s">
        <v>174</v>
      </c>
      <c r="CR2663" t="s">
        <v>222</v>
      </c>
      <c r="CS2663">
        <v>0</v>
      </c>
    </row>
    <row r="2664" spans="1:97" x14ac:dyDescent="0.2">
      <c r="A2664">
        <v>2022</v>
      </c>
      <c r="B2664">
        <v>4</v>
      </c>
      <c r="C2664" s="262">
        <v>44678</v>
      </c>
      <c r="D2664">
        <v>123</v>
      </c>
      <c r="E2664">
        <v>645</v>
      </c>
      <c r="F2664">
        <v>30</v>
      </c>
      <c r="G2664" t="s">
        <v>484</v>
      </c>
      <c r="H2664" t="s">
        <v>485</v>
      </c>
      <c r="I2664" t="s">
        <v>486</v>
      </c>
      <c r="J2664">
        <v>4</v>
      </c>
      <c r="K2664">
        <v>1</v>
      </c>
      <c r="L2664">
        <v>133</v>
      </c>
      <c r="M2664">
        <v>123.69</v>
      </c>
      <c r="N2664">
        <v>142.31</v>
      </c>
      <c r="O2664">
        <v>143</v>
      </c>
      <c r="P2664">
        <v>144</v>
      </c>
      <c r="T2664">
        <v>122</v>
      </c>
      <c r="U2664">
        <v>120</v>
      </c>
      <c r="Y2664">
        <v>168</v>
      </c>
      <c r="AM2664">
        <v>143.5</v>
      </c>
      <c r="AN2664">
        <v>121</v>
      </c>
      <c r="AP2664">
        <v>80</v>
      </c>
      <c r="AQ2664">
        <v>180</v>
      </c>
      <c r="AR2664">
        <v>5.3571428571428568</v>
      </c>
      <c r="AS2664">
        <v>5.3571428571428568</v>
      </c>
      <c r="AV2664">
        <v>520</v>
      </c>
      <c r="AX2664">
        <v>2</v>
      </c>
      <c r="BG2664">
        <v>0</v>
      </c>
      <c r="BH2664">
        <v>520</v>
      </c>
      <c r="BV2664">
        <v>0</v>
      </c>
      <c r="BW2664"/>
      <c r="CG2664">
        <v>0</v>
      </c>
      <c r="CH2664">
        <v>0</v>
      </c>
      <c r="CI2664"/>
      <c r="CJ2664">
        <v>0.02</v>
      </c>
      <c r="CQ2664" t="s">
        <v>341</v>
      </c>
      <c r="CR2664" t="s">
        <v>341</v>
      </c>
      <c r="CS2664">
        <v>0</v>
      </c>
    </row>
    <row r="2665" spans="1:97" x14ac:dyDescent="0.2">
      <c r="A2665">
        <v>2022</v>
      </c>
      <c r="B2665">
        <v>4</v>
      </c>
      <c r="C2665" s="262">
        <v>44678</v>
      </c>
      <c r="D2665">
        <v>433</v>
      </c>
      <c r="E2665">
        <v>452</v>
      </c>
      <c r="F2665">
        <v>46</v>
      </c>
      <c r="G2665" t="s">
        <v>474</v>
      </c>
      <c r="H2665" t="s">
        <v>475</v>
      </c>
      <c r="I2665" t="s">
        <v>201</v>
      </c>
      <c r="J2665">
        <v>4</v>
      </c>
      <c r="K2665">
        <v>2</v>
      </c>
      <c r="L2665">
        <v>270</v>
      </c>
      <c r="M2665">
        <v>251.1</v>
      </c>
      <c r="N2665">
        <v>288.89999999999998</v>
      </c>
      <c r="AM2665"/>
      <c r="AN2665"/>
      <c r="AP2665">
        <v>96</v>
      </c>
      <c r="AQ2665">
        <v>150</v>
      </c>
      <c r="AR2665"/>
      <c r="AS2665"/>
      <c r="AV2665">
        <v>240</v>
      </c>
      <c r="BG2665">
        <v>0</v>
      </c>
      <c r="BH2665">
        <v>240</v>
      </c>
      <c r="BV2665">
        <v>0</v>
      </c>
      <c r="BW2665"/>
      <c r="CG2665">
        <v>0</v>
      </c>
      <c r="CH2665">
        <v>0</v>
      </c>
      <c r="CI2665"/>
      <c r="CJ2665">
        <v>0.02</v>
      </c>
      <c r="CQ2665" t="s">
        <v>169</v>
      </c>
      <c r="CR2665" t="s">
        <v>170</v>
      </c>
      <c r="CS2665">
        <v>0</v>
      </c>
    </row>
    <row r="2666" spans="1:97" x14ac:dyDescent="0.2">
      <c r="A2666">
        <v>2022</v>
      </c>
      <c r="B2666">
        <v>4</v>
      </c>
      <c r="C2666" s="262">
        <v>44678</v>
      </c>
      <c r="D2666">
        <v>433</v>
      </c>
      <c r="E2666">
        <v>453</v>
      </c>
      <c r="F2666">
        <v>46</v>
      </c>
      <c r="G2666" t="s">
        <v>472</v>
      </c>
      <c r="H2666" t="s">
        <v>473</v>
      </c>
      <c r="I2666" t="s">
        <v>201</v>
      </c>
      <c r="J2666">
        <v>4</v>
      </c>
      <c r="K2666">
        <v>2</v>
      </c>
      <c r="L2666">
        <v>175</v>
      </c>
      <c r="M2666">
        <v>162.75</v>
      </c>
      <c r="N2666">
        <v>187.25</v>
      </c>
      <c r="AM2666"/>
      <c r="AN2666"/>
      <c r="AP2666">
        <v>96</v>
      </c>
      <c r="AQ2666">
        <v>150</v>
      </c>
      <c r="AR2666"/>
      <c r="AS2666"/>
      <c r="AV2666">
        <v>240</v>
      </c>
      <c r="BG2666">
        <v>0</v>
      </c>
      <c r="BH2666">
        <v>240</v>
      </c>
      <c r="BV2666">
        <v>0</v>
      </c>
      <c r="BW2666"/>
      <c r="CG2666">
        <v>0</v>
      </c>
      <c r="CH2666">
        <v>0</v>
      </c>
      <c r="CI2666"/>
      <c r="CJ2666">
        <v>0.02</v>
      </c>
      <c r="CQ2666" t="s">
        <v>169</v>
      </c>
      <c r="CR2666" t="s">
        <v>170</v>
      </c>
      <c r="CS2666">
        <v>0</v>
      </c>
    </row>
    <row r="2667" spans="1:97" x14ac:dyDescent="0.2">
      <c r="A2667">
        <v>2022</v>
      </c>
      <c r="B2667">
        <v>4</v>
      </c>
      <c r="C2667" s="262">
        <v>44678</v>
      </c>
      <c r="D2667">
        <v>4</v>
      </c>
      <c r="E2667">
        <v>11</v>
      </c>
      <c r="F2667">
        <v>48</v>
      </c>
      <c r="G2667" t="s">
        <v>244</v>
      </c>
      <c r="H2667" t="s">
        <v>245</v>
      </c>
      <c r="I2667" t="s">
        <v>201</v>
      </c>
      <c r="J2667">
        <v>2</v>
      </c>
      <c r="K2667">
        <v>2</v>
      </c>
      <c r="L2667">
        <v>212</v>
      </c>
      <c r="M2667">
        <v>197.16</v>
      </c>
      <c r="N2667">
        <v>226.84</v>
      </c>
      <c r="AM2667"/>
      <c r="AN2667"/>
      <c r="AP2667">
        <v>48</v>
      </c>
      <c r="AQ2667">
        <v>195</v>
      </c>
      <c r="AR2667"/>
      <c r="AS2667"/>
      <c r="BG2667">
        <v>0</v>
      </c>
      <c r="BH2667"/>
      <c r="BK2667">
        <v>680</v>
      </c>
      <c r="BV2667">
        <v>0</v>
      </c>
      <c r="BW2667">
        <v>680</v>
      </c>
      <c r="CG2667">
        <v>0</v>
      </c>
      <c r="CH2667">
        <v>0</v>
      </c>
      <c r="CI2667"/>
      <c r="CJ2667">
        <v>0.02</v>
      </c>
      <c r="CQ2667" t="s">
        <v>169</v>
      </c>
      <c r="CR2667" t="s">
        <v>238</v>
      </c>
      <c r="CS2667">
        <v>0</v>
      </c>
    </row>
    <row r="2668" spans="1:97" x14ac:dyDescent="0.2">
      <c r="A2668">
        <v>2022</v>
      </c>
      <c r="B2668">
        <v>4</v>
      </c>
      <c r="C2668" s="262">
        <v>44678</v>
      </c>
      <c r="D2668">
        <v>4</v>
      </c>
      <c r="E2668">
        <v>12</v>
      </c>
      <c r="F2668">
        <v>48</v>
      </c>
      <c r="G2668" t="s">
        <v>236</v>
      </c>
      <c r="H2668" t="s">
        <v>237</v>
      </c>
      <c r="I2668" t="s">
        <v>201</v>
      </c>
      <c r="J2668">
        <v>2</v>
      </c>
      <c r="K2668">
        <v>2</v>
      </c>
      <c r="L2668">
        <v>212</v>
      </c>
      <c r="M2668">
        <v>197.16</v>
      </c>
      <c r="N2668">
        <v>226.84</v>
      </c>
      <c r="AM2668"/>
      <c r="AN2668"/>
      <c r="AP2668">
        <v>48</v>
      </c>
      <c r="AQ2668">
        <v>195</v>
      </c>
      <c r="AR2668"/>
      <c r="AS2668"/>
      <c r="BG2668">
        <v>0</v>
      </c>
      <c r="BH2668"/>
      <c r="BK2668">
        <v>680</v>
      </c>
      <c r="BV2668">
        <v>0</v>
      </c>
      <c r="BW2668">
        <v>680</v>
      </c>
      <c r="CG2668">
        <v>0</v>
      </c>
      <c r="CH2668">
        <v>0</v>
      </c>
      <c r="CI2668"/>
      <c r="CJ2668">
        <v>0.02</v>
      </c>
      <c r="CQ2668" t="s">
        <v>169</v>
      </c>
      <c r="CR2668" t="s">
        <v>238</v>
      </c>
      <c r="CS2668">
        <v>0</v>
      </c>
    </row>
    <row r="2669" spans="1:97" x14ac:dyDescent="0.2">
      <c r="A2669">
        <v>2022</v>
      </c>
      <c r="B2669">
        <v>4</v>
      </c>
      <c r="C2669" s="262">
        <v>44678</v>
      </c>
      <c r="D2669">
        <v>334</v>
      </c>
      <c r="E2669">
        <v>254</v>
      </c>
      <c r="F2669">
        <v>49</v>
      </c>
      <c r="G2669" t="s">
        <v>200</v>
      </c>
      <c r="H2669" t="s">
        <v>168</v>
      </c>
      <c r="I2669" t="s">
        <v>201</v>
      </c>
      <c r="J2669">
        <v>4</v>
      </c>
      <c r="K2669">
        <v>2</v>
      </c>
      <c r="L2669">
        <v>203</v>
      </c>
      <c r="M2669">
        <v>188.79</v>
      </c>
      <c r="N2669">
        <v>217.21</v>
      </c>
      <c r="O2669">
        <v>321</v>
      </c>
      <c r="P2669">
        <v>302</v>
      </c>
      <c r="Q2669">
        <v>311</v>
      </c>
      <c r="R2669">
        <v>284</v>
      </c>
      <c r="S2669">
        <v>250</v>
      </c>
      <c r="T2669">
        <v>212</v>
      </c>
      <c r="U2669">
        <v>195</v>
      </c>
      <c r="V2669">
        <v>200</v>
      </c>
      <c r="W2669">
        <v>215</v>
      </c>
      <c r="X2669">
        <v>195</v>
      </c>
      <c r="Y2669">
        <v>140</v>
      </c>
      <c r="Z2669">
        <v>142</v>
      </c>
      <c r="AA2669">
        <v>280</v>
      </c>
      <c r="AB2669">
        <v>223</v>
      </c>
      <c r="AC2669">
        <v>265</v>
      </c>
      <c r="AD2669">
        <v>288</v>
      </c>
      <c r="AE2669">
        <v>296</v>
      </c>
      <c r="AF2669">
        <v>199</v>
      </c>
      <c r="AG2669">
        <v>184</v>
      </c>
      <c r="AH2669">
        <v>194</v>
      </c>
      <c r="AI2669">
        <v>207</v>
      </c>
      <c r="AJ2669">
        <v>183</v>
      </c>
      <c r="AK2669">
        <v>142</v>
      </c>
      <c r="AL2669">
        <v>136</v>
      </c>
      <c r="AM2669">
        <v>282</v>
      </c>
      <c r="AN2669">
        <v>198.4</v>
      </c>
      <c r="AP2669">
        <v>94</v>
      </c>
      <c r="AQ2669">
        <v>153</v>
      </c>
      <c r="AR2669">
        <v>6.4285714285714288</v>
      </c>
      <c r="AS2669">
        <v>6.4285714285714288</v>
      </c>
      <c r="AV2669">
        <v>2220</v>
      </c>
      <c r="AX2669">
        <v>8</v>
      </c>
      <c r="AY2669">
        <v>10</v>
      </c>
      <c r="BA2669">
        <v>4</v>
      </c>
      <c r="BG2669">
        <v>0</v>
      </c>
      <c r="BH2669">
        <v>2220</v>
      </c>
      <c r="BL2669">
        <v>2</v>
      </c>
      <c r="BM2669">
        <v>1</v>
      </c>
      <c r="BN2669">
        <v>1</v>
      </c>
      <c r="BO2669">
        <v>2</v>
      </c>
      <c r="BP2669">
        <v>2</v>
      </c>
      <c r="BV2669">
        <v>0</v>
      </c>
      <c r="BW2669"/>
      <c r="BY2669">
        <v>4</v>
      </c>
      <c r="BZ2669">
        <v>5</v>
      </c>
      <c r="CB2669">
        <v>3</v>
      </c>
      <c r="CG2669">
        <v>0</v>
      </c>
      <c r="CH2669">
        <v>0</v>
      </c>
      <c r="CI2669"/>
      <c r="CJ2669">
        <v>0.02</v>
      </c>
      <c r="CQ2669" t="s">
        <v>169</v>
      </c>
      <c r="CR2669" t="s">
        <v>170</v>
      </c>
      <c r="CS2669">
        <v>0</v>
      </c>
    </row>
    <row r="2670" spans="1:97" x14ac:dyDescent="0.2">
      <c r="A2670">
        <v>2022</v>
      </c>
      <c r="B2670">
        <v>4</v>
      </c>
      <c r="C2670" s="262">
        <v>44679</v>
      </c>
      <c r="D2670">
        <v>375</v>
      </c>
      <c r="E2670">
        <v>437</v>
      </c>
      <c r="F2670">
        <v>2</v>
      </c>
      <c r="G2670" t="s">
        <v>250</v>
      </c>
      <c r="H2670" t="s">
        <v>251</v>
      </c>
      <c r="I2670" t="s">
        <v>160</v>
      </c>
      <c r="J2670">
        <v>4</v>
      </c>
      <c r="K2670">
        <v>2</v>
      </c>
      <c r="L2670">
        <v>168</v>
      </c>
      <c r="M2670">
        <v>158.08799999999999</v>
      </c>
      <c r="N2670">
        <v>179.928</v>
      </c>
      <c r="AM2670"/>
      <c r="AN2670"/>
      <c r="AP2670">
        <v>120</v>
      </c>
      <c r="AQ2670">
        <v>120</v>
      </c>
      <c r="AR2670"/>
      <c r="AS2670"/>
      <c r="AV2670">
        <v>375</v>
      </c>
      <c r="BG2670">
        <v>0</v>
      </c>
      <c r="BH2670">
        <v>375</v>
      </c>
      <c r="BK2670">
        <v>550</v>
      </c>
      <c r="BM2670">
        <v>8</v>
      </c>
      <c r="BN2670">
        <v>4</v>
      </c>
      <c r="BV2670">
        <v>0</v>
      </c>
      <c r="BW2670">
        <v>550</v>
      </c>
      <c r="CG2670">
        <v>0</v>
      </c>
      <c r="CH2670">
        <v>0</v>
      </c>
      <c r="CI2670">
        <v>925</v>
      </c>
      <c r="CJ2670">
        <v>1.4999999999999999E-2</v>
      </c>
      <c r="CQ2670" t="s">
        <v>174</v>
      </c>
      <c r="CR2670" t="s">
        <v>175</v>
      </c>
      <c r="CS2670">
        <v>0</v>
      </c>
    </row>
    <row r="2671" spans="1:97" x14ac:dyDescent="0.2">
      <c r="A2671">
        <v>2022</v>
      </c>
      <c r="B2671">
        <v>4</v>
      </c>
      <c r="C2671" s="262">
        <v>44679</v>
      </c>
      <c r="D2671">
        <v>382</v>
      </c>
      <c r="E2671">
        <v>449</v>
      </c>
      <c r="F2671">
        <v>2</v>
      </c>
      <c r="G2671" t="s">
        <v>299</v>
      </c>
      <c r="H2671" t="s">
        <v>300</v>
      </c>
      <c r="I2671" t="s">
        <v>160</v>
      </c>
      <c r="J2671">
        <v>3</v>
      </c>
      <c r="K2671">
        <v>1</v>
      </c>
      <c r="L2671">
        <v>46</v>
      </c>
      <c r="M2671">
        <v>40.985999999999997</v>
      </c>
      <c r="N2671">
        <v>50.048000000000002</v>
      </c>
      <c r="O2671">
        <v>64</v>
      </c>
      <c r="P2671">
        <v>69</v>
      </c>
      <c r="T2671">
        <v>44</v>
      </c>
      <c r="U2671">
        <v>45</v>
      </c>
      <c r="Y2671">
        <v>86</v>
      </c>
      <c r="AM2671">
        <v>66.5</v>
      </c>
      <c r="AN2671">
        <v>44.5</v>
      </c>
      <c r="AP2671">
        <v>112</v>
      </c>
      <c r="AQ2671">
        <v>96</v>
      </c>
      <c r="AR2671">
        <v>13.95348837209302</v>
      </c>
      <c r="AS2671">
        <v>13.95348837209302</v>
      </c>
      <c r="AW2671">
        <v>2</v>
      </c>
      <c r="AX2671">
        <v>3</v>
      </c>
      <c r="AY2671">
        <v>2</v>
      </c>
      <c r="BG2671">
        <v>0</v>
      </c>
      <c r="BH2671"/>
      <c r="BK2671">
        <v>1530</v>
      </c>
      <c r="BL2671">
        <v>7</v>
      </c>
      <c r="BN2671">
        <v>8</v>
      </c>
      <c r="BV2671">
        <v>0</v>
      </c>
      <c r="BW2671">
        <v>1530</v>
      </c>
      <c r="BX2671">
        <v>9</v>
      </c>
      <c r="BZ2671">
        <v>10</v>
      </c>
      <c r="CG2671">
        <v>0</v>
      </c>
      <c r="CH2671">
        <v>0</v>
      </c>
      <c r="CI2671"/>
      <c r="CJ2671">
        <v>1.4999999999999999E-2</v>
      </c>
      <c r="CQ2671" t="s">
        <v>174</v>
      </c>
      <c r="CR2671" t="s">
        <v>175</v>
      </c>
      <c r="CS2671">
        <v>0</v>
      </c>
    </row>
    <row r="2672" spans="1:97" x14ac:dyDescent="0.2">
      <c r="A2672">
        <v>2022</v>
      </c>
      <c r="B2672">
        <v>4</v>
      </c>
      <c r="C2672" s="262">
        <v>44679</v>
      </c>
      <c r="D2672">
        <v>416</v>
      </c>
      <c r="E2672">
        <v>659</v>
      </c>
      <c r="F2672">
        <v>2</v>
      </c>
      <c r="G2672" t="s">
        <v>172</v>
      </c>
      <c r="H2672" t="s">
        <v>173</v>
      </c>
      <c r="I2672" t="s">
        <v>160</v>
      </c>
      <c r="J2672">
        <v>2</v>
      </c>
      <c r="K2672">
        <v>1</v>
      </c>
      <c r="L2672">
        <v>301</v>
      </c>
      <c r="M2672">
        <v>283.24099999999999</v>
      </c>
      <c r="N2672">
        <v>322.37099999999998</v>
      </c>
      <c r="AB2672">
        <v>400</v>
      </c>
      <c r="AC2672">
        <v>396</v>
      </c>
      <c r="AD2672">
        <v>381</v>
      </c>
      <c r="AG2672">
        <v>301</v>
      </c>
      <c r="AH2672">
        <v>297</v>
      </c>
      <c r="AI2672">
        <v>296</v>
      </c>
      <c r="AK2672">
        <v>122</v>
      </c>
      <c r="AL2672">
        <v>123</v>
      </c>
      <c r="AM2672">
        <v>392.33333333333331</v>
      </c>
      <c r="AN2672">
        <v>298</v>
      </c>
      <c r="AP2672">
        <v>55</v>
      </c>
      <c r="AQ2672">
        <v>131</v>
      </c>
      <c r="AR2672">
        <v>14.754098360655741</v>
      </c>
      <c r="AS2672">
        <v>14.754098360655741</v>
      </c>
      <c r="BG2672">
        <v>0</v>
      </c>
      <c r="BH2672"/>
      <c r="BL2672">
        <v>2</v>
      </c>
      <c r="BM2672">
        <v>3</v>
      </c>
      <c r="BV2672">
        <v>0</v>
      </c>
      <c r="BW2672"/>
      <c r="CG2672">
        <v>0</v>
      </c>
      <c r="CH2672">
        <v>0</v>
      </c>
      <c r="CI2672"/>
      <c r="CJ2672">
        <v>1.4999999999999999E-2</v>
      </c>
      <c r="CQ2672" t="s">
        <v>174</v>
      </c>
      <c r="CR2672" t="s">
        <v>175</v>
      </c>
      <c r="CS2672">
        <v>0</v>
      </c>
    </row>
    <row r="2673" spans="1:97" x14ac:dyDescent="0.2">
      <c r="A2673">
        <v>2022</v>
      </c>
      <c r="B2673">
        <v>4</v>
      </c>
      <c r="C2673" s="262">
        <v>44679</v>
      </c>
      <c r="D2673">
        <v>419</v>
      </c>
      <c r="E2673">
        <v>670</v>
      </c>
      <c r="F2673">
        <v>2</v>
      </c>
      <c r="G2673" t="s">
        <v>212</v>
      </c>
      <c r="H2673" t="s">
        <v>213</v>
      </c>
      <c r="I2673" t="s">
        <v>160</v>
      </c>
      <c r="J2673">
        <v>4</v>
      </c>
      <c r="K2673">
        <v>2</v>
      </c>
      <c r="L2673">
        <v>298</v>
      </c>
      <c r="M2673">
        <v>280.41800000000001</v>
      </c>
      <c r="N2673">
        <v>319.15800000000002</v>
      </c>
      <c r="Q2673">
        <v>483</v>
      </c>
      <c r="V2673">
        <v>327</v>
      </c>
      <c r="AB2673">
        <v>444</v>
      </c>
      <c r="AC2673">
        <v>444</v>
      </c>
      <c r="AD2673">
        <v>418</v>
      </c>
      <c r="AG2673">
        <v>311</v>
      </c>
      <c r="AH2673">
        <v>308</v>
      </c>
      <c r="AI2673">
        <v>298</v>
      </c>
      <c r="AM2673">
        <v>447.25</v>
      </c>
      <c r="AN2673">
        <v>311</v>
      </c>
      <c r="AP2673">
        <v>96</v>
      </c>
      <c r="AQ2673">
        <v>150</v>
      </c>
      <c r="AR2673"/>
      <c r="AS2673"/>
      <c r="BG2673">
        <v>0</v>
      </c>
      <c r="BH2673"/>
      <c r="BV2673">
        <v>0</v>
      </c>
      <c r="BW2673"/>
      <c r="CG2673">
        <v>0</v>
      </c>
      <c r="CH2673">
        <v>0</v>
      </c>
      <c r="CI2673"/>
      <c r="CJ2673">
        <v>1.4999999999999999E-2</v>
      </c>
      <c r="CQ2673" t="s">
        <v>174</v>
      </c>
      <c r="CR2673" t="s">
        <v>175</v>
      </c>
      <c r="CS2673">
        <v>0</v>
      </c>
    </row>
    <row r="2674" spans="1:97" x14ac:dyDescent="0.2">
      <c r="A2674">
        <v>2022</v>
      </c>
      <c r="B2674">
        <v>4</v>
      </c>
      <c r="C2674" s="262">
        <v>44679</v>
      </c>
      <c r="D2674">
        <v>137</v>
      </c>
      <c r="E2674">
        <v>273</v>
      </c>
      <c r="F2674">
        <v>3</v>
      </c>
      <c r="G2674" t="s">
        <v>163</v>
      </c>
      <c r="H2674" t="s">
        <v>164</v>
      </c>
      <c r="I2674" t="s">
        <v>160</v>
      </c>
      <c r="J2674">
        <v>3</v>
      </c>
      <c r="K2674">
        <v>2</v>
      </c>
      <c r="L2674">
        <v>564</v>
      </c>
      <c r="M2674">
        <v>524.52</v>
      </c>
      <c r="N2674">
        <v>603.48</v>
      </c>
      <c r="O2674">
        <v>805</v>
      </c>
      <c r="P2674">
        <v>796</v>
      </c>
      <c r="Q2674">
        <v>789</v>
      </c>
      <c r="T2674">
        <v>570</v>
      </c>
      <c r="U2674">
        <v>586</v>
      </c>
      <c r="V2674">
        <v>564</v>
      </c>
      <c r="AB2674">
        <v>770</v>
      </c>
      <c r="AC2674">
        <v>801</v>
      </c>
      <c r="AD2674">
        <v>786</v>
      </c>
      <c r="AG2674">
        <v>554</v>
      </c>
      <c r="AH2674">
        <v>561</v>
      </c>
      <c r="AI2674">
        <v>566</v>
      </c>
      <c r="AM2674">
        <v>791.16666666666663</v>
      </c>
      <c r="AN2674">
        <v>566.83333333333337</v>
      </c>
      <c r="AP2674">
        <v>93</v>
      </c>
      <c r="AQ2674">
        <v>116</v>
      </c>
      <c r="AR2674"/>
      <c r="AS2674"/>
      <c r="BG2674">
        <v>0</v>
      </c>
      <c r="BH2674"/>
      <c r="BV2674">
        <v>0</v>
      </c>
      <c r="BW2674"/>
      <c r="CG2674">
        <v>0</v>
      </c>
      <c r="CH2674">
        <v>0</v>
      </c>
      <c r="CI2674"/>
      <c r="CJ2674">
        <v>1.4999999999999999E-2</v>
      </c>
      <c r="CQ2674" t="s">
        <v>165</v>
      </c>
      <c r="CS2674">
        <v>0</v>
      </c>
    </row>
    <row r="2675" spans="1:97" x14ac:dyDescent="0.2">
      <c r="A2675">
        <v>2022</v>
      </c>
      <c r="B2675">
        <v>4</v>
      </c>
      <c r="C2675" s="262">
        <v>44679</v>
      </c>
      <c r="D2675">
        <v>375</v>
      </c>
      <c r="E2675">
        <v>437</v>
      </c>
      <c r="F2675">
        <v>3</v>
      </c>
      <c r="G2675" t="s">
        <v>250</v>
      </c>
      <c r="H2675" t="s">
        <v>251</v>
      </c>
      <c r="I2675" t="s">
        <v>160</v>
      </c>
      <c r="J2675">
        <v>4</v>
      </c>
      <c r="K2675">
        <v>2</v>
      </c>
      <c r="L2675">
        <v>168</v>
      </c>
      <c r="M2675">
        <v>158.08799999999999</v>
      </c>
      <c r="N2675">
        <v>179.928</v>
      </c>
      <c r="AM2675"/>
      <c r="AN2675"/>
      <c r="AP2675">
        <v>120</v>
      </c>
      <c r="AQ2675">
        <v>120</v>
      </c>
      <c r="AR2675"/>
      <c r="AS2675"/>
      <c r="BG2675">
        <v>0</v>
      </c>
      <c r="BH2675"/>
      <c r="BV2675">
        <v>0</v>
      </c>
      <c r="BW2675"/>
      <c r="CG2675">
        <v>0</v>
      </c>
      <c r="CH2675">
        <v>0</v>
      </c>
      <c r="CI2675"/>
      <c r="CJ2675">
        <v>1.4999999999999999E-2</v>
      </c>
      <c r="CQ2675" t="s">
        <v>174</v>
      </c>
      <c r="CR2675" t="s">
        <v>175</v>
      </c>
      <c r="CS2675">
        <v>0</v>
      </c>
    </row>
    <row r="2676" spans="1:97" x14ac:dyDescent="0.2">
      <c r="A2676">
        <v>2022</v>
      </c>
      <c r="B2676">
        <v>4</v>
      </c>
      <c r="C2676" s="262">
        <v>44679</v>
      </c>
      <c r="D2676">
        <v>376</v>
      </c>
      <c r="E2676">
        <v>438</v>
      </c>
      <c r="F2676">
        <v>3</v>
      </c>
      <c r="G2676" t="s">
        <v>197</v>
      </c>
      <c r="H2676" t="s">
        <v>198</v>
      </c>
      <c r="I2676" t="s">
        <v>160</v>
      </c>
      <c r="J2676">
        <v>3</v>
      </c>
      <c r="K2676">
        <v>2</v>
      </c>
      <c r="L2676">
        <v>335</v>
      </c>
      <c r="M2676">
        <v>315.23500000000001</v>
      </c>
      <c r="N2676">
        <v>358.78500000000003</v>
      </c>
      <c r="AL2676">
        <v>160</v>
      </c>
      <c r="AM2676"/>
      <c r="AN2676"/>
      <c r="AP2676">
        <v>75</v>
      </c>
      <c r="AQ2676">
        <v>144</v>
      </c>
      <c r="AR2676">
        <v>7.5</v>
      </c>
      <c r="AS2676">
        <v>7.5</v>
      </c>
      <c r="BG2676">
        <v>0</v>
      </c>
      <c r="BH2676"/>
      <c r="BN2676">
        <v>8</v>
      </c>
      <c r="BP2676">
        <v>12</v>
      </c>
      <c r="BV2676">
        <v>0</v>
      </c>
      <c r="BW2676"/>
      <c r="CG2676">
        <v>0</v>
      </c>
      <c r="CH2676">
        <v>0</v>
      </c>
      <c r="CI2676"/>
      <c r="CJ2676">
        <v>1.4999999999999999E-2</v>
      </c>
      <c r="CQ2676" t="s">
        <v>174</v>
      </c>
      <c r="CR2676" t="s">
        <v>175</v>
      </c>
      <c r="CS2676">
        <v>0</v>
      </c>
    </row>
    <row r="2677" spans="1:97" x14ac:dyDescent="0.2">
      <c r="A2677">
        <v>2022</v>
      </c>
      <c r="B2677">
        <v>4</v>
      </c>
      <c r="C2677" s="262">
        <v>44679</v>
      </c>
      <c r="D2677">
        <v>423</v>
      </c>
      <c r="E2677">
        <v>669</v>
      </c>
      <c r="F2677">
        <v>3</v>
      </c>
      <c r="G2677" t="s">
        <v>247</v>
      </c>
      <c r="H2677" t="s">
        <v>248</v>
      </c>
      <c r="I2677" t="s">
        <v>160</v>
      </c>
      <c r="J2677">
        <v>2</v>
      </c>
      <c r="K2677">
        <v>2</v>
      </c>
      <c r="L2677">
        <v>954</v>
      </c>
      <c r="M2677">
        <v>897.71400000000006</v>
      </c>
      <c r="N2677">
        <v>1021.734</v>
      </c>
      <c r="O2677">
        <v>1798</v>
      </c>
      <c r="P2677">
        <v>1782</v>
      </c>
      <c r="Q2677">
        <v>1681</v>
      </c>
      <c r="T2677">
        <v>1224</v>
      </c>
      <c r="U2677">
        <v>1083</v>
      </c>
      <c r="V2677">
        <v>1064</v>
      </c>
      <c r="Y2677">
        <v>182</v>
      </c>
      <c r="AM2677">
        <v>1753.666666666667</v>
      </c>
      <c r="AN2677">
        <v>1123.666666666667</v>
      </c>
      <c r="AP2677">
        <v>40</v>
      </c>
      <c r="AQ2677">
        <v>180</v>
      </c>
      <c r="AR2677">
        <v>9.8901098901098905</v>
      </c>
      <c r="AS2677">
        <v>9.8901098901098905</v>
      </c>
      <c r="AW2677">
        <v>4</v>
      </c>
      <c r="AX2677">
        <v>4</v>
      </c>
      <c r="AY2677">
        <v>4</v>
      </c>
      <c r="BG2677">
        <v>0</v>
      </c>
      <c r="BH2677"/>
      <c r="BK2677">
        <v>354</v>
      </c>
      <c r="BN2677">
        <v>9</v>
      </c>
      <c r="BP2677">
        <v>8</v>
      </c>
      <c r="BV2677">
        <v>0</v>
      </c>
      <c r="BW2677">
        <v>354</v>
      </c>
      <c r="BZ2677">
        <v>6</v>
      </c>
      <c r="CG2677">
        <v>0</v>
      </c>
      <c r="CH2677">
        <v>0</v>
      </c>
      <c r="CI2677"/>
      <c r="CJ2677">
        <v>1.4999999999999999E-2</v>
      </c>
      <c r="CQ2677" t="s">
        <v>174</v>
      </c>
      <c r="CR2677" t="s">
        <v>175</v>
      </c>
      <c r="CS2677">
        <v>0</v>
      </c>
    </row>
    <row r="2678" spans="1:97" x14ac:dyDescent="0.2">
      <c r="A2678">
        <v>2022</v>
      </c>
      <c r="B2678">
        <v>4</v>
      </c>
      <c r="C2678" s="262">
        <v>44679</v>
      </c>
      <c r="D2678">
        <v>137</v>
      </c>
      <c r="E2678">
        <v>168</v>
      </c>
      <c r="F2678">
        <v>4</v>
      </c>
      <c r="G2678" t="s">
        <v>166</v>
      </c>
      <c r="H2678" t="s">
        <v>211</v>
      </c>
      <c r="I2678" t="s">
        <v>160</v>
      </c>
      <c r="J2678">
        <v>3</v>
      </c>
      <c r="K2678">
        <v>2</v>
      </c>
      <c r="L2678">
        <v>619</v>
      </c>
      <c r="M2678">
        <v>575.66999999999996</v>
      </c>
      <c r="N2678">
        <v>662.33</v>
      </c>
      <c r="AM2678"/>
      <c r="AN2678"/>
      <c r="AP2678">
        <v>90</v>
      </c>
      <c r="AQ2678">
        <v>116</v>
      </c>
      <c r="AR2678"/>
      <c r="AS2678"/>
      <c r="BG2678">
        <v>0</v>
      </c>
      <c r="BH2678"/>
      <c r="BV2678">
        <v>0</v>
      </c>
      <c r="BW2678"/>
      <c r="CG2678">
        <v>0</v>
      </c>
      <c r="CH2678">
        <v>0</v>
      </c>
      <c r="CI2678"/>
      <c r="CJ2678">
        <v>1.4999999999999999E-2</v>
      </c>
      <c r="CQ2678" t="s">
        <v>165</v>
      </c>
      <c r="CS2678">
        <v>0</v>
      </c>
    </row>
    <row r="2679" spans="1:97" x14ac:dyDescent="0.2">
      <c r="A2679">
        <v>2022</v>
      </c>
      <c r="B2679">
        <v>4</v>
      </c>
      <c r="C2679" s="262">
        <v>44679</v>
      </c>
      <c r="D2679">
        <v>137</v>
      </c>
      <c r="E2679">
        <v>273</v>
      </c>
      <c r="F2679">
        <v>4</v>
      </c>
      <c r="G2679" t="s">
        <v>163</v>
      </c>
      <c r="H2679" t="s">
        <v>164</v>
      </c>
      <c r="I2679" t="s">
        <v>160</v>
      </c>
      <c r="J2679">
        <v>3</v>
      </c>
      <c r="K2679">
        <v>2</v>
      </c>
      <c r="L2679">
        <v>564</v>
      </c>
      <c r="M2679">
        <v>524.52</v>
      </c>
      <c r="N2679">
        <v>603.48</v>
      </c>
      <c r="Y2679">
        <v>134</v>
      </c>
      <c r="AK2679">
        <v>133</v>
      </c>
      <c r="AL2679">
        <v>135</v>
      </c>
      <c r="AM2679"/>
      <c r="AN2679"/>
      <c r="AP2679">
        <v>93</v>
      </c>
      <c r="AQ2679">
        <v>116</v>
      </c>
      <c r="AR2679">
        <v>8.9552238805970141</v>
      </c>
      <c r="AS2679">
        <v>8.9552238805970141</v>
      </c>
      <c r="AV2679">
        <v>522</v>
      </c>
      <c r="AW2679">
        <v>2</v>
      </c>
      <c r="AX2679">
        <v>2</v>
      </c>
      <c r="AY2679">
        <v>2</v>
      </c>
      <c r="BG2679">
        <v>0</v>
      </c>
      <c r="BH2679">
        <v>522</v>
      </c>
      <c r="BK2679">
        <v>522</v>
      </c>
      <c r="BN2679">
        <v>3</v>
      </c>
      <c r="BP2679">
        <v>2</v>
      </c>
      <c r="BV2679">
        <v>0</v>
      </c>
      <c r="BW2679">
        <v>522</v>
      </c>
      <c r="BZ2679">
        <v>2</v>
      </c>
      <c r="CG2679">
        <v>0</v>
      </c>
      <c r="CH2679">
        <v>0</v>
      </c>
      <c r="CI2679">
        <v>1044</v>
      </c>
      <c r="CJ2679">
        <v>1.4999999999999999E-2</v>
      </c>
      <c r="CQ2679" t="s">
        <v>165</v>
      </c>
      <c r="CS2679">
        <v>0</v>
      </c>
    </row>
    <row r="2680" spans="1:97" x14ac:dyDescent="0.2">
      <c r="A2680">
        <v>2022</v>
      </c>
      <c r="B2680">
        <v>4</v>
      </c>
      <c r="C2680" s="262">
        <v>44679</v>
      </c>
      <c r="D2680">
        <v>236</v>
      </c>
      <c r="E2680">
        <v>160</v>
      </c>
      <c r="F2680">
        <v>5</v>
      </c>
      <c r="G2680" t="s">
        <v>214</v>
      </c>
      <c r="H2680" t="s">
        <v>215</v>
      </c>
      <c r="I2680" t="s">
        <v>160</v>
      </c>
      <c r="J2680">
        <v>2</v>
      </c>
      <c r="K2680">
        <v>1</v>
      </c>
      <c r="L2680">
        <v>200</v>
      </c>
      <c r="M2680">
        <v>186</v>
      </c>
      <c r="N2680">
        <v>214</v>
      </c>
      <c r="O2680">
        <v>236</v>
      </c>
      <c r="P2680">
        <v>249</v>
      </c>
      <c r="Q2680">
        <v>234</v>
      </c>
      <c r="T2680">
        <v>191</v>
      </c>
      <c r="U2680">
        <v>186</v>
      </c>
      <c r="V2680">
        <v>190</v>
      </c>
      <c r="Y2680">
        <v>95</v>
      </c>
      <c r="AB2680">
        <v>312</v>
      </c>
      <c r="AC2680">
        <v>296</v>
      </c>
      <c r="AD2680">
        <v>288</v>
      </c>
      <c r="AG2680">
        <v>209</v>
      </c>
      <c r="AH2680">
        <v>194</v>
      </c>
      <c r="AI2680">
        <v>200</v>
      </c>
      <c r="AK2680">
        <v>103</v>
      </c>
      <c r="AL2680">
        <v>103</v>
      </c>
      <c r="AM2680">
        <v>269.16666666666669</v>
      </c>
      <c r="AN2680">
        <v>195</v>
      </c>
      <c r="AP2680">
        <v>76</v>
      </c>
      <c r="AQ2680">
        <v>95</v>
      </c>
      <c r="AR2680">
        <v>18</v>
      </c>
      <c r="AS2680">
        <v>18</v>
      </c>
      <c r="AV2680">
        <v>528</v>
      </c>
      <c r="AW2680">
        <v>2</v>
      </c>
      <c r="AX2680">
        <v>1</v>
      </c>
      <c r="AY2680">
        <v>2</v>
      </c>
      <c r="BG2680">
        <v>0</v>
      </c>
      <c r="BH2680">
        <v>528</v>
      </c>
      <c r="BK2680">
        <v>726</v>
      </c>
      <c r="BN2680">
        <v>3</v>
      </c>
      <c r="BP2680">
        <v>5</v>
      </c>
      <c r="BV2680">
        <v>0</v>
      </c>
      <c r="BW2680">
        <v>726</v>
      </c>
      <c r="BZ2680">
        <v>5</v>
      </c>
      <c r="CG2680">
        <v>0</v>
      </c>
      <c r="CH2680">
        <v>0</v>
      </c>
      <c r="CI2680">
        <v>1254</v>
      </c>
      <c r="CJ2680">
        <v>1.4999999999999999E-2</v>
      </c>
      <c r="CQ2680" t="s">
        <v>216</v>
      </c>
      <c r="CR2680" t="s">
        <v>217</v>
      </c>
      <c r="CS2680">
        <v>0</v>
      </c>
    </row>
    <row r="2681" spans="1:97" x14ac:dyDescent="0.2">
      <c r="A2681">
        <v>2022</v>
      </c>
      <c r="B2681">
        <v>4</v>
      </c>
      <c r="C2681" s="262">
        <v>44679</v>
      </c>
      <c r="D2681">
        <v>376</v>
      </c>
      <c r="E2681">
        <v>438</v>
      </c>
      <c r="F2681">
        <v>5</v>
      </c>
      <c r="G2681" t="s">
        <v>197</v>
      </c>
      <c r="H2681" t="s">
        <v>198</v>
      </c>
      <c r="I2681" t="s">
        <v>160</v>
      </c>
      <c r="J2681">
        <v>3</v>
      </c>
      <c r="K2681">
        <v>2</v>
      </c>
      <c r="L2681">
        <v>335</v>
      </c>
      <c r="M2681">
        <v>315.23500000000001</v>
      </c>
      <c r="N2681">
        <v>358.78500000000003</v>
      </c>
      <c r="AD2681">
        <v>437</v>
      </c>
      <c r="AI2681">
        <v>346</v>
      </c>
      <c r="AM2681">
        <v>437</v>
      </c>
      <c r="AN2681">
        <v>346</v>
      </c>
      <c r="AP2681">
        <v>75</v>
      </c>
      <c r="AQ2681">
        <v>144</v>
      </c>
      <c r="AR2681"/>
      <c r="AS2681"/>
      <c r="BG2681">
        <v>0</v>
      </c>
      <c r="BH2681"/>
      <c r="BV2681">
        <v>0</v>
      </c>
      <c r="BW2681"/>
      <c r="CG2681">
        <v>0</v>
      </c>
      <c r="CH2681">
        <v>0</v>
      </c>
      <c r="CI2681"/>
      <c r="CJ2681">
        <v>1.4999999999999999E-2</v>
      </c>
      <c r="CQ2681" t="s">
        <v>174</v>
      </c>
      <c r="CR2681" t="s">
        <v>175</v>
      </c>
      <c r="CS2681">
        <v>0</v>
      </c>
    </row>
    <row r="2682" spans="1:97" x14ac:dyDescent="0.2">
      <c r="A2682">
        <v>2022</v>
      </c>
      <c r="B2682">
        <v>4</v>
      </c>
      <c r="C2682" s="262">
        <v>44679</v>
      </c>
      <c r="D2682">
        <v>388</v>
      </c>
      <c r="E2682">
        <v>564</v>
      </c>
      <c r="F2682">
        <v>6</v>
      </c>
      <c r="G2682" t="s">
        <v>410</v>
      </c>
      <c r="H2682" t="s">
        <v>411</v>
      </c>
      <c r="I2682" t="s">
        <v>160</v>
      </c>
      <c r="J2682">
        <v>3</v>
      </c>
      <c r="K2682">
        <v>4</v>
      </c>
      <c r="L2682">
        <v>119</v>
      </c>
      <c r="M2682">
        <v>109.48</v>
      </c>
      <c r="N2682">
        <v>128.52000000000001</v>
      </c>
      <c r="O2682">
        <v>149</v>
      </c>
      <c r="P2682">
        <v>141</v>
      </c>
      <c r="Q2682">
        <v>146</v>
      </c>
      <c r="T2682">
        <v>105</v>
      </c>
      <c r="U2682">
        <v>111</v>
      </c>
      <c r="V2682">
        <v>110</v>
      </c>
      <c r="AB2682">
        <v>198</v>
      </c>
      <c r="AC2682">
        <v>204</v>
      </c>
      <c r="AD2682">
        <v>211</v>
      </c>
      <c r="AG2682">
        <v>115</v>
      </c>
      <c r="AH2682">
        <v>120</v>
      </c>
      <c r="AI2682">
        <v>118</v>
      </c>
      <c r="AM2682">
        <v>174.83333333333329</v>
      </c>
      <c r="AN2682">
        <v>113.1666666666667</v>
      </c>
      <c r="AP2682">
        <v>83</v>
      </c>
      <c r="AQ2682">
        <v>130</v>
      </c>
      <c r="AR2682"/>
      <c r="AS2682"/>
      <c r="AV2682">
        <v>200</v>
      </c>
      <c r="AW2682">
        <v>4</v>
      </c>
      <c r="AX2682">
        <v>4</v>
      </c>
      <c r="AY2682">
        <v>4</v>
      </c>
      <c r="BG2682">
        <v>0</v>
      </c>
      <c r="BH2682">
        <v>200</v>
      </c>
      <c r="BK2682">
        <v>900</v>
      </c>
      <c r="BM2682">
        <v>7</v>
      </c>
      <c r="BN2682">
        <v>6</v>
      </c>
      <c r="BP2682">
        <v>6</v>
      </c>
      <c r="BV2682">
        <v>0</v>
      </c>
      <c r="BW2682">
        <v>900</v>
      </c>
      <c r="BY2682">
        <v>2</v>
      </c>
      <c r="BZ2682">
        <v>2</v>
      </c>
      <c r="CG2682">
        <v>0</v>
      </c>
      <c r="CH2682">
        <v>0</v>
      </c>
      <c r="CI2682">
        <v>1100</v>
      </c>
      <c r="CJ2682">
        <v>1.4999999999999999E-2</v>
      </c>
      <c r="CQ2682" t="s">
        <v>380</v>
      </c>
      <c r="CR2682" t="s">
        <v>381</v>
      </c>
      <c r="CS2682">
        <v>0</v>
      </c>
    </row>
    <row r="2683" spans="1:97" x14ac:dyDescent="0.2">
      <c r="A2683">
        <v>2022</v>
      </c>
      <c r="B2683">
        <v>4</v>
      </c>
      <c r="C2683" s="262">
        <v>44679</v>
      </c>
      <c r="D2683">
        <v>388</v>
      </c>
      <c r="E2683">
        <v>565</v>
      </c>
      <c r="F2683">
        <v>6</v>
      </c>
      <c r="G2683" t="s">
        <v>412</v>
      </c>
      <c r="H2683" t="s">
        <v>413</v>
      </c>
      <c r="I2683" t="s">
        <v>160</v>
      </c>
      <c r="J2683">
        <v>3</v>
      </c>
      <c r="K2683">
        <v>4</v>
      </c>
      <c r="L2683">
        <v>91</v>
      </c>
      <c r="M2683">
        <v>83.72</v>
      </c>
      <c r="N2683">
        <v>98.28</v>
      </c>
      <c r="O2683">
        <v>108</v>
      </c>
      <c r="P2683">
        <v>106</v>
      </c>
      <c r="Q2683">
        <v>109</v>
      </c>
      <c r="T2683">
        <v>79</v>
      </c>
      <c r="U2683">
        <v>84</v>
      </c>
      <c r="V2683">
        <v>83</v>
      </c>
      <c r="AB2683">
        <v>122</v>
      </c>
      <c r="AC2683">
        <v>114</v>
      </c>
      <c r="AD2683">
        <v>132</v>
      </c>
      <c r="AG2683">
        <v>93</v>
      </c>
      <c r="AH2683">
        <v>91</v>
      </c>
      <c r="AI2683">
        <v>96</v>
      </c>
      <c r="AM2683">
        <v>115.1666666666667</v>
      </c>
      <c r="AN2683">
        <v>87.666666666666671</v>
      </c>
      <c r="AP2683">
        <v>83</v>
      </c>
      <c r="AQ2683">
        <v>130</v>
      </c>
      <c r="AR2683"/>
      <c r="AS2683"/>
      <c r="BG2683">
        <v>0</v>
      </c>
      <c r="BH2683"/>
      <c r="BV2683">
        <v>0</v>
      </c>
      <c r="BW2683"/>
      <c r="CG2683">
        <v>0</v>
      </c>
      <c r="CH2683">
        <v>0</v>
      </c>
      <c r="CI2683"/>
      <c r="CJ2683">
        <v>1.4999999999999999E-2</v>
      </c>
      <c r="CQ2683" t="s">
        <v>380</v>
      </c>
      <c r="CR2683" t="s">
        <v>381</v>
      </c>
      <c r="CS2683">
        <v>0</v>
      </c>
    </row>
    <row r="2684" spans="1:97" x14ac:dyDescent="0.2">
      <c r="A2684">
        <v>2022</v>
      </c>
      <c r="B2684">
        <v>4</v>
      </c>
      <c r="C2684" s="262">
        <v>44679</v>
      </c>
      <c r="D2684">
        <v>388</v>
      </c>
      <c r="E2684">
        <v>566</v>
      </c>
      <c r="F2684">
        <v>6</v>
      </c>
      <c r="G2684" t="s">
        <v>414</v>
      </c>
      <c r="H2684" t="s">
        <v>415</v>
      </c>
      <c r="I2684" t="s">
        <v>160</v>
      </c>
      <c r="J2684">
        <v>3</v>
      </c>
      <c r="K2684">
        <v>4</v>
      </c>
      <c r="L2684">
        <v>34</v>
      </c>
      <c r="M2684">
        <v>31.28</v>
      </c>
      <c r="N2684">
        <v>36.72</v>
      </c>
      <c r="O2684">
        <v>44</v>
      </c>
      <c r="P2684">
        <v>45</v>
      </c>
      <c r="Q2684">
        <v>58</v>
      </c>
      <c r="T2684">
        <v>32</v>
      </c>
      <c r="U2684">
        <v>30</v>
      </c>
      <c r="V2684">
        <v>29</v>
      </c>
      <c r="AB2684">
        <v>48</v>
      </c>
      <c r="AC2684">
        <v>56</v>
      </c>
      <c r="AD2684">
        <v>51</v>
      </c>
      <c r="AG2684">
        <v>32</v>
      </c>
      <c r="AH2684">
        <v>36</v>
      </c>
      <c r="AI2684">
        <v>31</v>
      </c>
      <c r="AM2684">
        <v>50.333333333333343</v>
      </c>
      <c r="AN2684">
        <v>31.666666666666671</v>
      </c>
      <c r="AP2684">
        <v>83</v>
      </c>
      <c r="AQ2684">
        <v>130</v>
      </c>
      <c r="AR2684"/>
      <c r="AS2684"/>
      <c r="BG2684">
        <v>0</v>
      </c>
      <c r="BH2684"/>
      <c r="BV2684">
        <v>0</v>
      </c>
      <c r="BW2684"/>
      <c r="CG2684">
        <v>0</v>
      </c>
      <c r="CH2684">
        <v>0</v>
      </c>
      <c r="CI2684"/>
      <c r="CJ2684">
        <v>1.4999999999999999E-2</v>
      </c>
      <c r="CQ2684" t="s">
        <v>380</v>
      </c>
      <c r="CR2684" t="s">
        <v>381</v>
      </c>
      <c r="CS2684">
        <v>0</v>
      </c>
    </row>
    <row r="2685" spans="1:97" x14ac:dyDescent="0.2">
      <c r="A2685">
        <v>2022</v>
      </c>
      <c r="B2685">
        <v>4</v>
      </c>
      <c r="C2685" s="262">
        <v>44679</v>
      </c>
      <c r="D2685">
        <v>419</v>
      </c>
      <c r="E2685">
        <v>670</v>
      </c>
      <c r="F2685">
        <v>6</v>
      </c>
      <c r="G2685" t="s">
        <v>212</v>
      </c>
      <c r="H2685" t="s">
        <v>213</v>
      </c>
      <c r="I2685" t="s">
        <v>160</v>
      </c>
      <c r="J2685">
        <v>4</v>
      </c>
      <c r="K2685">
        <v>2</v>
      </c>
      <c r="L2685">
        <v>298</v>
      </c>
      <c r="M2685">
        <v>280.41800000000001</v>
      </c>
      <c r="N2685">
        <v>319.15800000000002</v>
      </c>
      <c r="Y2685">
        <v>106</v>
      </c>
      <c r="AK2685">
        <v>163</v>
      </c>
      <c r="AL2685">
        <v>167</v>
      </c>
      <c r="AM2685"/>
      <c r="AN2685"/>
      <c r="AP2685">
        <v>96</v>
      </c>
      <c r="AQ2685">
        <v>150</v>
      </c>
      <c r="AR2685">
        <v>6.2068965517241379</v>
      </c>
      <c r="AS2685">
        <v>6.2068965517241379</v>
      </c>
      <c r="AW2685">
        <v>12</v>
      </c>
      <c r="AX2685">
        <v>16</v>
      </c>
      <c r="AY2685">
        <v>12</v>
      </c>
      <c r="BG2685">
        <v>0</v>
      </c>
      <c r="BH2685"/>
      <c r="BP2685">
        <v>30</v>
      </c>
      <c r="BV2685">
        <v>0</v>
      </c>
      <c r="BW2685"/>
      <c r="CG2685">
        <v>0</v>
      </c>
      <c r="CH2685">
        <v>0</v>
      </c>
      <c r="CI2685"/>
      <c r="CJ2685">
        <v>1.4999999999999999E-2</v>
      </c>
      <c r="CQ2685" t="s">
        <v>174</v>
      </c>
      <c r="CR2685" t="s">
        <v>175</v>
      </c>
      <c r="CS2685">
        <v>0</v>
      </c>
    </row>
    <row r="2686" spans="1:97" x14ac:dyDescent="0.2">
      <c r="A2686">
        <v>2022</v>
      </c>
      <c r="B2686">
        <v>4</v>
      </c>
      <c r="C2686" s="262">
        <v>44679</v>
      </c>
      <c r="D2686">
        <v>388</v>
      </c>
      <c r="E2686">
        <v>566</v>
      </c>
      <c r="F2686">
        <v>7</v>
      </c>
      <c r="G2686" t="s">
        <v>414</v>
      </c>
      <c r="H2686" t="s">
        <v>415</v>
      </c>
      <c r="I2686" t="s">
        <v>160</v>
      </c>
      <c r="J2686">
        <v>3</v>
      </c>
      <c r="K2686">
        <v>4</v>
      </c>
      <c r="L2686">
        <v>34</v>
      </c>
      <c r="M2686">
        <v>31.28</v>
      </c>
      <c r="N2686">
        <v>36.72</v>
      </c>
      <c r="Y2686">
        <v>119</v>
      </c>
      <c r="AK2686">
        <v>130</v>
      </c>
      <c r="AL2686">
        <v>131</v>
      </c>
      <c r="AM2686"/>
      <c r="AN2686"/>
      <c r="AP2686">
        <v>83</v>
      </c>
      <c r="AQ2686">
        <v>130</v>
      </c>
      <c r="AR2686">
        <v>9.5238095238095237</v>
      </c>
      <c r="AS2686">
        <v>9.5238095238095237</v>
      </c>
      <c r="BG2686">
        <v>0</v>
      </c>
      <c r="BH2686"/>
      <c r="BV2686">
        <v>0</v>
      </c>
      <c r="BW2686"/>
      <c r="CG2686">
        <v>0</v>
      </c>
      <c r="CH2686">
        <v>0</v>
      </c>
      <c r="CI2686"/>
      <c r="CJ2686">
        <v>1.4999999999999999E-2</v>
      </c>
      <c r="CQ2686" t="s">
        <v>380</v>
      </c>
      <c r="CR2686" t="s">
        <v>381</v>
      </c>
      <c r="CS2686">
        <v>0</v>
      </c>
    </row>
    <row r="2687" spans="1:97" x14ac:dyDescent="0.2">
      <c r="A2687">
        <v>2022</v>
      </c>
      <c r="B2687">
        <v>4</v>
      </c>
      <c r="C2687" s="262">
        <v>44679</v>
      </c>
      <c r="D2687">
        <v>47</v>
      </c>
      <c r="E2687">
        <v>122</v>
      </c>
      <c r="F2687">
        <v>8</v>
      </c>
      <c r="G2687" t="s">
        <v>224</v>
      </c>
      <c r="H2687" t="s">
        <v>225</v>
      </c>
      <c r="I2687" t="s">
        <v>221</v>
      </c>
      <c r="J2687">
        <v>2</v>
      </c>
      <c r="K2687">
        <v>1</v>
      </c>
      <c r="L2687">
        <v>280</v>
      </c>
      <c r="M2687">
        <v>267.39999999999998</v>
      </c>
      <c r="N2687">
        <v>292.60000000000002</v>
      </c>
      <c r="O2687">
        <v>342</v>
      </c>
      <c r="P2687">
        <v>318</v>
      </c>
      <c r="Q2687">
        <v>389</v>
      </c>
      <c r="T2687">
        <v>294</v>
      </c>
      <c r="U2687">
        <v>248</v>
      </c>
      <c r="V2687">
        <v>300</v>
      </c>
      <c r="Y2687">
        <v>100</v>
      </c>
      <c r="AB2687">
        <v>356</v>
      </c>
      <c r="AC2687">
        <v>331</v>
      </c>
      <c r="AD2687">
        <v>347</v>
      </c>
      <c r="AG2687">
        <v>284</v>
      </c>
      <c r="AH2687">
        <v>277</v>
      </c>
      <c r="AI2687">
        <v>281</v>
      </c>
      <c r="AK2687">
        <v>115</v>
      </c>
      <c r="AL2687">
        <v>115</v>
      </c>
      <c r="AM2687">
        <v>347.16666666666669</v>
      </c>
      <c r="AN2687">
        <v>280.66666666666669</v>
      </c>
      <c r="AP2687">
        <v>64</v>
      </c>
      <c r="AQ2687">
        <v>113</v>
      </c>
      <c r="AR2687">
        <v>16.36363636363636</v>
      </c>
      <c r="AS2687">
        <v>16.36363636363636</v>
      </c>
      <c r="AW2687">
        <v>1</v>
      </c>
      <c r="AX2687">
        <v>1</v>
      </c>
      <c r="AY2687">
        <v>1</v>
      </c>
      <c r="BG2687">
        <v>0</v>
      </c>
      <c r="BH2687"/>
      <c r="BM2687">
        <v>1</v>
      </c>
      <c r="BN2687">
        <v>3</v>
      </c>
      <c r="BV2687">
        <v>0</v>
      </c>
      <c r="BW2687"/>
      <c r="BY2687">
        <v>2</v>
      </c>
      <c r="BZ2687">
        <v>4</v>
      </c>
      <c r="CG2687">
        <v>0</v>
      </c>
      <c r="CH2687">
        <v>0</v>
      </c>
      <c r="CI2687"/>
      <c r="CJ2687">
        <v>1.4999999999999999E-2</v>
      </c>
      <c r="CQ2687" t="s">
        <v>174</v>
      </c>
      <c r="CR2687" t="s">
        <v>222</v>
      </c>
      <c r="CS2687">
        <v>0</v>
      </c>
    </row>
    <row r="2688" spans="1:97" x14ac:dyDescent="0.2">
      <c r="A2688">
        <v>2022</v>
      </c>
      <c r="B2688">
        <v>4</v>
      </c>
      <c r="C2688" s="262">
        <v>44679</v>
      </c>
      <c r="D2688">
        <v>256</v>
      </c>
      <c r="E2688">
        <v>180</v>
      </c>
      <c r="F2688">
        <v>30</v>
      </c>
      <c r="G2688" t="s">
        <v>392</v>
      </c>
      <c r="H2688" t="s">
        <v>393</v>
      </c>
      <c r="I2688" t="s">
        <v>204</v>
      </c>
      <c r="J2688">
        <v>8</v>
      </c>
      <c r="K2688">
        <v>1</v>
      </c>
      <c r="L2688">
        <v>32</v>
      </c>
      <c r="M2688">
        <v>29.76</v>
      </c>
      <c r="N2688">
        <v>34.24</v>
      </c>
      <c r="P2688">
        <v>41</v>
      </c>
      <c r="Q2688">
        <v>43</v>
      </c>
      <c r="U2688">
        <v>30</v>
      </c>
      <c r="V2688">
        <v>31</v>
      </c>
      <c r="Y2688">
        <v>122</v>
      </c>
      <c r="AB2688">
        <v>54</v>
      </c>
      <c r="AC2688">
        <v>56</v>
      </c>
      <c r="AD2688">
        <v>51</v>
      </c>
      <c r="AG2688">
        <v>32</v>
      </c>
      <c r="AH2688">
        <v>35</v>
      </c>
      <c r="AI2688">
        <v>30</v>
      </c>
      <c r="AK2688">
        <v>122</v>
      </c>
      <c r="AL2688">
        <v>123</v>
      </c>
      <c r="AM2688">
        <v>49</v>
      </c>
      <c r="AN2688">
        <v>31.6</v>
      </c>
      <c r="AP2688">
        <v>187</v>
      </c>
      <c r="AQ2688">
        <v>154</v>
      </c>
      <c r="AR2688">
        <v>3.6885245901639339</v>
      </c>
      <c r="AS2688">
        <v>3.6885245901639339</v>
      </c>
      <c r="AW2688">
        <v>4</v>
      </c>
      <c r="AX2688">
        <v>4</v>
      </c>
      <c r="AY2688">
        <v>2</v>
      </c>
      <c r="BG2688">
        <v>0</v>
      </c>
      <c r="BH2688"/>
      <c r="BK2688">
        <v>1200</v>
      </c>
      <c r="BL2688">
        <v>2</v>
      </c>
      <c r="BN2688">
        <v>10</v>
      </c>
      <c r="BV2688">
        <v>0</v>
      </c>
      <c r="BW2688">
        <v>1200</v>
      </c>
      <c r="BX2688">
        <v>6</v>
      </c>
      <c r="BZ2688">
        <v>12</v>
      </c>
      <c r="CG2688">
        <v>0</v>
      </c>
      <c r="CH2688">
        <v>0</v>
      </c>
      <c r="CI2688"/>
      <c r="CJ2688">
        <v>0.02</v>
      </c>
      <c r="CQ2688" t="s">
        <v>169</v>
      </c>
      <c r="CR2688" t="s">
        <v>238</v>
      </c>
      <c r="CS2688">
        <v>0</v>
      </c>
    </row>
    <row r="2689" spans="1:97" x14ac:dyDescent="0.2">
      <c r="A2689">
        <v>2022</v>
      </c>
      <c r="B2689">
        <v>4</v>
      </c>
      <c r="C2689" s="262">
        <v>44679</v>
      </c>
      <c r="D2689">
        <v>433</v>
      </c>
      <c r="E2689">
        <v>452</v>
      </c>
      <c r="F2689">
        <v>46</v>
      </c>
      <c r="G2689" t="s">
        <v>474</v>
      </c>
      <c r="H2689" t="s">
        <v>475</v>
      </c>
      <c r="I2689" t="s">
        <v>201</v>
      </c>
      <c r="J2689">
        <v>4</v>
      </c>
      <c r="K2689">
        <v>2</v>
      </c>
      <c r="L2689">
        <v>270</v>
      </c>
      <c r="M2689">
        <v>251.1</v>
      </c>
      <c r="N2689">
        <v>288.89999999999998</v>
      </c>
      <c r="AM2689"/>
      <c r="AN2689"/>
      <c r="AP2689">
        <v>96</v>
      </c>
      <c r="AQ2689">
        <v>150</v>
      </c>
      <c r="AR2689"/>
      <c r="AS2689"/>
      <c r="AV2689">
        <v>240</v>
      </c>
      <c r="BG2689">
        <v>0</v>
      </c>
      <c r="BH2689">
        <v>240</v>
      </c>
      <c r="BV2689">
        <v>0</v>
      </c>
      <c r="BW2689"/>
      <c r="CG2689">
        <v>0</v>
      </c>
      <c r="CH2689">
        <v>0</v>
      </c>
      <c r="CI2689"/>
      <c r="CJ2689">
        <v>0.02</v>
      </c>
      <c r="CQ2689" t="s">
        <v>169</v>
      </c>
      <c r="CR2689" t="s">
        <v>170</v>
      </c>
      <c r="CS2689">
        <v>0</v>
      </c>
    </row>
    <row r="2690" spans="1:97" x14ac:dyDescent="0.2">
      <c r="A2690">
        <v>2022</v>
      </c>
      <c r="B2690">
        <v>4</v>
      </c>
      <c r="C2690" s="262">
        <v>44679</v>
      </c>
      <c r="D2690">
        <v>433</v>
      </c>
      <c r="E2690">
        <v>453</v>
      </c>
      <c r="F2690">
        <v>46</v>
      </c>
      <c r="G2690" t="s">
        <v>472</v>
      </c>
      <c r="H2690" t="s">
        <v>473</v>
      </c>
      <c r="I2690" t="s">
        <v>201</v>
      </c>
      <c r="J2690">
        <v>4</v>
      </c>
      <c r="K2690">
        <v>2</v>
      </c>
      <c r="L2690">
        <v>175</v>
      </c>
      <c r="M2690">
        <v>162.75</v>
      </c>
      <c r="N2690">
        <v>187.25</v>
      </c>
      <c r="AM2690"/>
      <c r="AN2690"/>
      <c r="AP2690">
        <v>96</v>
      </c>
      <c r="AQ2690">
        <v>150</v>
      </c>
      <c r="AR2690"/>
      <c r="AS2690"/>
      <c r="AV2690">
        <v>240</v>
      </c>
      <c r="BG2690">
        <v>0</v>
      </c>
      <c r="BH2690">
        <v>240</v>
      </c>
      <c r="BV2690">
        <v>0</v>
      </c>
      <c r="BW2690"/>
      <c r="CG2690">
        <v>0</v>
      </c>
      <c r="CH2690">
        <v>0</v>
      </c>
      <c r="CI2690"/>
      <c r="CJ2690">
        <v>0.02</v>
      </c>
      <c r="CQ2690" t="s">
        <v>169</v>
      </c>
      <c r="CR2690" t="s">
        <v>170</v>
      </c>
      <c r="CS2690">
        <v>0</v>
      </c>
    </row>
    <row r="2691" spans="1:97" x14ac:dyDescent="0.2">
      <c r="A2691">
        <v>2022</v>
      </c>
      <c r="B2691">
        <v>4</v>
      </c>
      <c r="C2691" s="262">
        <v>44679</v>
      </c>
      <c r="D2691">
        <v>334</v>
      </c>
      <c r="E2691">
        <v>254</v>
      </c>
      <c r="F2691">
        <v>49</v>
      </c>
      <c r="G2691" t="s">
        <v>200</v>
      </c>
      <c r="H2691" t="s">
        <v>168</v>
      </c>
      <c r="I2691" t="s">
        <v>201</v>
      </c>
      <c r="J2691">
        <v>4</v>
      </c>
      <c r="K2691">
        <v>2</v>
      </c>
      <c r="L2691">
        <v>203</v>
      </c>
      <c r="M2691">
        <v>188.79</v>
      </c>
      <c r="N2691">
        <v>217.21</v>
      </c>
      <c r="O2691">
        <v>229</v>
      </c>
      <c r="P2691">
        <v>244</v>
      </c>
      <c r="T2691">
        <v>188</v>
      </c>
      <c r="U2691">
        <v>191</v>
      </c>
      <c r="Y2691">
        <v>145</v>
      </c>
      <c r="AB2691">
        <v>270</v>
      </c>
      <c r="AC2691">
        <v>256</v>
      </c>
      <c r="AD2691">
        <v>261</v>
      </c>
      <c r="AG2691">
        <v>201</v>
      </c>
      <c r="AH2691">
        <v>198</v>
      </c>
      <c r="AI2691">
        <v>200</v>
      </c>
      <c r="AK2691">
        <v>158</v>
      </c>
      <c r="AL2691">
        <v>158</v>
      </c>
      <c r="AM2691">
        <v>252</v>
      </c>
      <c r="AN2691">
        <v>195.6</v>
      </c>
      <c r="AP2691">
        <v>94</v>
      </c>
      <c r="AQ2691">
        <v>153</v>
      </c>
      <c r="AR2691">
        <v>5.882352941176471</v>
      </c>
      <c r="AS2691">
        <v>5.882352941176471</v>
      </c>
      <c r="AV2691">
        <v>600</v>
      </c>
      <c r="AW2691">
        <v>12</v>
      </c>
      <c r="AX2691">
        <v>15</v>
      </c>
      <c r="AY2691">
        <v>5</v>
      </c>
      <c r="BG2691">
        <v>0</v>
      </c>
      <c r="BH2691">
        <v>600</v>
      </c>
      <c r="BK2691">
        <v>1200</v>
      </c>
      <c r="BL2691">
        <v>2</v>
      </c>
      <c r="BM2691">
        <v>3</v>
      </c>
      <c r="BO2691">
        <v>3</v>
      </c>
      <c r="BP2691">
        <v>2</v>
      </c>
      <c r="BV2691">
        <v>0</v>
      </c>
      <c r="BW2691">
        <v>1200</v>
      </c>
      <c r="BX2691">
        <v>7</v>
      </c>
      <c r="BY2691">
        <v>9</v>
      </c>
      <c r="CG2691">
        <v>0</v>
      </c>
      <c r="CH2691">
        <v>0</v>
      </c>
      <c r="CI2691">
        <v>1800</v>
      </c>
      <c r="CJ2691">
        <v>0.02</v>
      </c>
      <c r="CQ2691" t="s">
        <v>169</v>
      </c>
      <c r="CR2691" t="s">
        <v>170</v>
      </c>
      <c r="CS2691">
        <v>0</v>
      </c>
    </row>
    <row r="2692" spans="1:97" x14ac:dyDescent="0.2">
      <c r="A2692">
        <v>2022</v>
      </c>
      <c r="B2692">
        <v>5</v>
      </c>
      <c r="C2692" s="262">
        <v>44685</v>
      </c>
      <c r="D2692">
        <v>416</v>
      </c>
      <c r="E2692">
        <v>659</v>
      </c>
      <c r="F2692">
        <v>2</v>
      </c>
      <c r="G2692" t="s">
        <v>172</v>
      </c>
      <c r="H2692" t="s">
        <v>173</v>
      </c>
      <c r="I2692" t="s">
        <v>160</v>
      </c>
      <c r="J2692">
        <v>2</v>
      </c>
      <c r="K2692">
        <v>1</v>
      </c>
      <c r="L2692">
        <v>301</v>
      </c>
      <c r="M2692">
        <v>283.24099999999999</v>
      </c>
      <c r="N2692">
        <v>322.37099999999998</v>
      </c>
      <c r="Q2692">
        <v>366</v>
      </c>
      <c r="R2692">
        <v>375</v>
      </c>
      <c r="S2692">
        <v>400</v>
      </c>
      <c r="V2692">
        <v>304</v>
      </c>
      <c r="W2692">
        <v>310</v>
      </c>
      <c r="X2692">
        <v>321</v>
      </c>
      <c r="Y2692">
        <v>128</v>
      </c>
      <c r="Z2692">
        <v>126</v>
      </c>
      <c r="AA2692">
        <v>372</v>
      </c>
      <c r="AF2692">
        <v>310</v>
      </c>
      <c r="AK2692">
        <v>133</v>
      </c>
      <c r="AM2692">
        <v>378.25</v>
      </c>
      <c r="AN2692">
        <v>311.25</v>
      </c>
      <c r="AP2692">
        <v>55</v>
      </c>
      <c r="AQ2692">
        <v>131</v>
      </c>
      <c r="AR2692">
        <v>13.95348837209302</v>
      </c>
      <c r="AS2692">
        <v>13.95348837209302</v>
      </c>
      <c r="AY2692">
        <v>6</v>
      </c>
      <c r="BG2692">
        <v>0</v>
      </c>
      <c r="BH2692"/>
      <c r="BK2692">
        <v>630</v>
      </c>
      <c r="BL2692">
        <v>3</v>
      </c>
      <c r="BM2692">
        <v>2</v>
      </c>
      <c r="BN2692">
        <v>3</v>
      </c>
      <c r="BV2692">
        <v>0</v>
      </c>
      <c r="BW2692">
        <v>630</v>
      </c>
      <c r="BZ2692">
        <v>9</v>
      </c>
      <c r="CG2692">
        <v>0</v>
      </c>
      <c r="CH2692">
        <v>0</v>
      </c>
      <c r="CI2692"/>
      <c r="CJ2692">
        <v>1.4999999999999999E-2</v>
      </c>
      <c r="CQ2692" t="s">
        <v>174</v>
      </c>
      <c r="CR2692" t="s">
        <v>175</v>
      </c>
      <c r="CS2692">
        <v>0</v>
      </c>
    </row>
    <row r="2693" spans="1:97" x14ac:dyDescent="0.2">
      <c r="A2693">
        <v>2022</v>
      </c>
      <c r="B2693">
        <v>5</v>
      </c>
      <c r="C2693" s="262">
        <v>44685</v>
      </c>
      <c r="D2693">
        <v>419</v>
      </c>
      <c r="E2693">
        <v>670</v>
      </c>
      <c r="F2693">
        <v>2</v>
      </c>
      <c r="G2693" t="s">
        <v>212</v>
      </c>
      <c r="H2693" t="s">
        <v>213</v>
      </c>
      <c r="I2693" t="s">
        <v>160</v>
      </c>
      <c r="J2693">
        <v>4</v>
      </c>
      <c r="K2693">
        <v>2</v>
      </c>
      <c r="L2693">
        <v>298</v>
      </c>
      <c r="M2693">
        <v>280.41800000000001</v>
      </c>
      <c r="N2693">
        <v>319.15800000000002</v>
      </c>
      <c r="AA2693">
        <v>464</v>
      </c>
      <c r="AB2693">
        <v>499</v>
      </c>
      <c r="AC2693">
        <v>500</v>
      </c>
      <c r="AD2693">
        <v>530</v>
      </c>
      <c r="AE2693">
        <v>550</v>
      </c>
      <c r="AF2693">
        <v>332</v>
      </c>
      <c r="AG2693">
        <v>320</v>
      </c>
      <c r="AH2693">
        <v>323</v>
      </c>
      <c r="AI2693">
        <v>328</v>
      </c>
      <c r="AJ2693">
        <v>329</v>
      </c>
      <c r="AM2693">
        <v>508.6</v>
      </c>
      <c r="AN2693">
        <v>326.39999999999998</v>
      </c>
      <c r="AP2693">
        <v>96</v>
      </c>
      <c r="AQ2693">
        <v>150</v>
      </c>
      <c r="AR2693"/>
      <c r="AS2693"/>
      <c r="BG2693">
        <v>0</v>
      </c>
      <c r="BH2693"/>
      <c r="BV2693">
        <v>0</v>
      </c>
      <c r="BW2693"/>
      <c r="CG2693">
        <v>0</v>
      </c>
      <c r="CH2693">
        <v>0</v>
      </c>
      <c r="CI2693"/>
      <c r="CJ2693">
        <v>1.4999999999999999E-2</v>
      </c>
      <c r="CQ2693" t="s">
        <v>174</v>
      </c>
      <c r="CR2693" t="s">
        <v>175</v>
      </c>
      <c r="CS2693">
        <v>0</v>
      </c>
    </row>
    <row r="2694" spans="1:97" x14ac:dyDescent="0.2">
      <c r="A2694">
        <v>2022</v>
      </c>
      <c r="B2694">
        <v>5</v>
      </c>
      <c r="C2694" s="262">
        <v>44685</v>
      </c>
      <c r="D2694">
        <v>376</v>
      </c>
      <c r="E2694">
        <v>438</v>
      </c>
      <c r="F2694">
        <v>3</v>
      </c>
      <c r="G2694" t="s">
        <v>197</v>
      </c>
      <c r="H2694" t="s">
        <v>198</v>
      </c>
      <c r="I2694" t="s">
        <v>160</v>
      </c>
      <c r="J2694">
        <v>3</v>
      </c>
      <c r="K2694">
        <v>2</v>
      </c>
      <c r="L2694">
        <v>335</v>
      </c>
      <c r="M2694">
        <v>315.23500000000001</v>
      </c>
      <c r="N2694">
        <v>358.78500000000003</v>
      </c>
      <c r="AK2694">
        <v>155</v>
      </c>
      <c r="AL2694">
        <v>155</v>
      </c>
      <c r="AM2694"/>
      <c r="AN2694"/>
      <c r="AP2694">
        <v>75</v>
      </c>
      <c r="AQ2694">
        <v>144</v>
      </c>
      <c r="AR2694">
        <v>7.741935483870968</v>
      </c>
      <c r="AS2694">
        <v>7.741935483870968</v>
      </c>
      <c r="AW2694">
        <v>3</v>
      </c>
      <c r="AX2694">
        <v>12</v>
      </c>
      <c r="AY2694">
        <v>10</v>
      </c>
      <c r="BG2694">
        <v>0</v>
      </c>
      <c r="BH2694"/>
      <c r="BK2694">
        <v>720</v>
      </c>
      <c r="BL2694">
        <v>8</v>
      </c>
      <c r="BM2694">
        <v>8</v>
      </c>
      <c r="BN2694">
        <v>4</v>
      </c>
      <c r="BV2694">
        <v>0</v>
      </c>
      <c r="BW2694">
        <v>720</v>
      </c>
      <c r="BX2694">
        <v>5</v>
      </c>
      <c r="BY2694">
        <v>10</v>
      </c>
      <c r="BZ2694">
        <v>7</v>
      </c>
      <c r="CG2694">
        <v>0</v>
      </c>
      <c r="CH2694">
        <v>0</v>
      </c>
      <c r="CI2694"/>
      <c r="CJ2694">
        <v>1.4999999999999999E-2</v>
      </c>
      <c r="CQ2694" t="s">
        <v>174</v>
      </c>
      <c r="CR2694" t="s">
        <v>175</v>
      </c>
      <c r="CS2694">
        <v>0</v>
      </c>
    </row>
    <row r="2695" spans="1:97" x14ac:dyDescent="0.2">
      <c r="A2695">
        <v>2022</v>
      </c>
      <c r="B2695">
        <v>5</v>
      </c>
      <c r="C2695" s="262">
        <v>44685</v>
      </c>
      <c r="D2695">
        <v>423</v>
      </c>
      <c r="E2695">
        <v>669</v>
      </c>
      <c r="F2695">
        <v>3</v>
      </c>
      <c r="G2695" t="s">
        <v>247</v>
      </c>
      <c r="H2695" t="s">
        <v>248</v>
      </c>
      <c r="I2695" t="s">
        <v>160</v>
      </c>
      <c r="J2695">
        <v>2</v>
      </c>
      <c r="K2695">
        <v>2</v>
      </c>
      <c r="L2695">
        <v>954</v>
      </c>
      <c r="M2695">
        <v>897.71400000000006</v>
      </c>
      <c r="N2695">
        <v>1021.734</v>
      </c>
      <c r="AM2695"/>
      <c r="AN2695"/>
      <c r="AP2695">
        <v>40</v>
      </c>
      <c r="AQ2695">
        <v>180</v>
      </c>
      <c r="AR2695"/>
      <c r="AS2695"/>
      <c r="BG2695">
        <v>0</v>
      </c>
      <c r="BH2695"/>
      <c r="BV2695">
        <v>0</v>
      </c>
      <c r="BW2695"/>
      <c r="CG2695">
        <v>0</v>
      </c>
      <c r="CH2695">
        <v>0</v>
      </c>
      <c r="CI2695"/>
      <c r="CJ2695">
        <v>1.4999999999999999E-2</v>
      </c>
      <c r="CQ2695" t="s">
        <v>174</v>
      </c>
      <c r="CR2695" t="s">
        <v>175</v>
      </c>
      <c r="CS2695">
        <v>0</v>
      </c>
    </row>
    <row r="2696" spans="1:97" x14ac:dyDescent="0.2">
      <c r="A2696">
        <v>2022</v>
      </c>
      <c r="B2696">
        <v>5</v>
      </c>
      <c r="C2696" s="262">
        <v>44685</v>
      </c>
      <c r="D2696">
        <v>18</v>
      </c>
      <c r="E2696">
        <v>49</v>
      </c>
      <c r="F2696">
        <v>4</v>
      </c>
      <c r="G2696" t="s">
        <v>291</v>
      </c>
      <c r="H2696" t="s">
        <v>292</v>
      </c>
      <c r="I2696" t="s">
        <v>221</v>
      </c>
      <c r="J2696">
        <v>2</v>
      </c>
      <c r="K2696">
        <v>3</v>
      </c>
      <c r="L2696">
        <v>100</v>
      </c>
      <c r="M2696">
        <v>95.5</v>
      </c>
      <c r="N2696">
        <v>104.5</v>
      </c>
      <c r="AA2696">
        <v>145</v>
      </c>
      <c r="AB2696">
        <v>135</v>
      </c>
      <c r="AC2696">
        <v>137</v>
      </c>
      <c r="AD2696">
        <v>139</v>
      </c>
      <c r="AE2696">
        <v>136</v>
      </c>
      <c r="AF2696">
        <v>109</v>
      </c>
      <c r="AG2696">
        <v>104</v>
      </c>
      <c r="AH2696">
        <v>100</v>
      </c>
      <c r="AI2696">
        <v>102</v>
      </c>
      <c r="AJ2696">
        <v>105</v>
      </c>
      <c r="AM2696">
        <v>138.4</v>
      </c>
      <c r="AN2696">
        <v>104</v>
      </c>
      <c r="AP2696">
        <v>101</v>
      </c>
      <c r="AQ2696">
        <v>107</v>
      </c>
      <c r="AR2696"/>
      <c r="AS2696"/>
      <c r="BG2696">
        <v>0</v>
      </c>
      <c r="BH2696"/>
      <c r="BK2696">
        <v>924</v>
      </c>
      <c r="BL2696">
        <v>3</v>
      </c>
      <c r="BM2696">
        <v>1</v>
      </c>
      <c r="BN2696">
        <v>1</v>
      </c>
      <c r="BV2696">
        <v>0</v>
      </c>
      <c r="BW2696">
        <v>924</v>
      </c>
      <c r="CG2696">
        <v>0</v>
      </c>
      <c r="CH2696">
        <v>0</v>
      </c>
      <c r="CI2696"/>
      <c r="CJ2696">
        <v>1.4999999999999999E-2</v>
      </c>
      <c r="CQ2696" t="s">
        <v>174</v>
      </c>
      <c r="CR2696" t="s">
        <v>222</v>
      </c>
      <c r="CS2696">
        <v>0</v>
      </c>
    </row>
    <row r="2697" spans="1:97" x14ac:dyDescent="0.2">
      <c r="A2697">
        <v>2022</v>
      </c>
      <c r="B2697">
        <v>5</v>
      </c>
      <c r="C2697" s="262">
        <v>44685</v>
      </c>
      <c r="D2697">
        <v>18</v>
      </c>
      <c r="E2697">
        <v>50</v>
      </c>
      <c r="F2697">
        <v>4</v>
      </c>
      <c r="G2697" t="s">
        <v>294</v>
      </c>
      <c r="H2697" t="s">
        <v>295</v>
      </c>
      <c r="I2697" t="s">
        <v>221</v>
      </c>
      <c r="J2697">
        <v>2</v>
      </c>
      <c r="K2697">
        <v>3</v>
      </c>
      <c r="L2697">
        <v>54</v>
      </c>
      <c r="M2697">
        <v>51.57</v>
      </c>
      <c r="N2697">
        <v>56.43</v>
      </c>
      <c r="AA2697">
        <v>73</v>
      </c>
      <c r="AB2697">
        <v>65</v>
      </c>
      <c r="AC2697">
        <v>64</v>
      </c>
      <c r="AD2697">
        <v>71</v>
      </c>
      <c r="AE2697">
        <v>78</v>
      </c>
      <c r="AF2697">
        <v>58</v>
      </c>
      <c r="AG2697">
        <v>56</v>
      </c>
      <c r="AH2697">
        <v>54</v>
      </c>
      <c r="AI2697">
        <v>55</v>
      </c>
      <c r="AJ2697">
        <v>59</v>
      </c>
      <c r="AM2697">
        <v>70.2</v>
      </c>
      <c r="AN2697">
        <v>56.4</v>
      </c>
      <c r="AP2697">
        <v>101</v>
      </c>
      <c r="AQ2697">
        <v>107</v>
      </c>
      <c r="AR2697"/>
      <c r="AS2697"/>
      <c r="BG2697">
        <v>0</v>
      </c>
      <c r="BH2697"/>
      <c r="BK2697">
        <v>924</v>
      </c>
      <c r="BL2697">
        <v>1</v>
      </c>
      <c r="BM2697">
        <v>1</v>
      </c>
      <c r="BN2697">
        <v>3</v>
      </c>
      <c r="BV2697">
        <v>0</v>
      </c>
      <c r="BW2697">
        <v>924</v>
      </c>
      <c r="CG2697">
        <v>0</v>
      </c>
      <c r="CH2697">
        <v>0</v>
      </c>
      <c r="CI2697"/>
      <c r="CJ2697">
        <v>1.4999999999999999E-2</v>
      </c>
      <c r="CQ2697" t="s">
        <v>174</v>
      </c>
      <c r="CR2697" t="s">
        <v>222</v>
      </c>
      <c r="CS2697">
        <v>0</v>
      </c>
    </row>
    <row r="2698" spans="1:97" x14ac:dyDescent="0.2">
      <c r="A2698">
        <v>2022</v>
      </c>
      <c r="B2698">
        <v>5</v>
      </c>
      <c r="C2698" s="262">
        <v>44685</v>
      </c>
      <c r="D2698">
        <v>417</v>
      </c>
      <c r="E2698">
        <v>660</v>
      </c>
      <c r="F2698">
        <v>4</v>
      </c>
      <c r="G2698" t="s">
        <v>304</v>
      </c>
      <c r="H2698" t="s">
        <v>305</v>
      </c>
      <c r="I2698" t="s">
        <v>160</v>
      </c>
      <c r="J2698">
        <v>1</v>
      </c>
      <c r="K2698">
        <v>6</v>
      </c>
      <c r="L2698">
        <v>1265</v>
      </c>
      <c r="M2698">
        <v>1190.365</v>
      </c>
      <c r="N2698">
        <v>1354.8150000000001</v>
      </c>
      <c r="Q2698">
        <v>2175</v>
      </c>
      <c r="S2698">
        <v>2025</v>
      </c>
      <c r="V2698">
        <v>1380</v>
      </c>
      <c r="X2698">
        <v>1359</v>
      </c>
      <c r="AA2698">
        <v>1819</v>
      </c>
      <c r="AB2698">
        <v>1663</v>
      </c>
      <c r="AC2698">
        <v>1605</v>
      </c>
      <c r="AD2698">
        <v>1654</v>
      </c>
      <c r="AE2698">
        <v>1748</v>
      </c>
      <c r="AF2698">
        <v>1385</v>
      </c>
      <c r="AG2698">
        <v>1329</v>
      </c>
      <c r="AH2698">
        <v>1345</v>
      </c>
      <c r="AI2698">
        <v>1342</v>
      </c>
      <c r="AJ2698">
        <v>1338</v>
      </c>
      <c r="AM2698">
        <v>1812.714285714286</v>
      </c>
      <c r="AN2698">
        <v>1354</v>
      </c>
      <c r="AP2698">
        <v>21</v>
      </c>
      <c r="AQ2698">
        <v>180</v>
      </c>
      <c r="AR2698"/>
      <c r="AS2698"/>
      <c r="BG2698">
        <v>0</v>
      </c>
      <c r="BH2698"/>
      <c r="BV2698">
        <v>0</v>
      </c>
      <c r="BW2698"/>
      <c r="CG2698">
        <v>0</v>
      </c>
      <c r="CH2698">
        <v>0</v>
      </c>
      <c r="CI2698"/>
      <c r="CJ2698">
        <v>1.4999999999999999E-2</v>
      </c>
      <c r="CQ2698" t="s">
        <v>174</v>
      </c>
      <c r="CR2698" t="s">
        <v>175</v>
      </c>
      <c r="CS2698">
        <v>0</v>
      </c>
    </row>
    <row r="2699" spans="1:97" x14ac:dyDescent="0.2">
      <c r="A2699">
        <v>2022</v>
      </c>
      <c r="B2699">
        <v>5</v>
      </c>
      <c r="C2699" s="262">
        <v>44685</v>
      </c>
      <c r="D2699">
        <v>417</v>
      </c>
      <c r="E2699">
        <v>661</v>
      </c>
      <c r="F2699">
        <v>4</v>
      </c>
      <c r="G2699" t="s">
        <v>306</v>
      </c>
      <c r="H2699" t="s">
        <v>307</v>
      </c>
      <c r="I2699" t="s">
        <v>160</v>
      </c>
      <c r="J2699">
        <v>1</v>
      </c>
      <c r="K2699">
        <v>6</v>
      </c>
      <c r="L2699">
        <v>276</v>
      </c>
      <c r="M2699">
        <v>259.7</v>
      </c>
      <c r="N2699">
        <v>295.60000000000002</v>
      </c>
      <c r="Q2699">
        <v>454</v>
      </c>
      <c r="S2699">
        <v>400</v>
      </c>
      <c r="V2699">
        <v>296</v>
      </c>
      <c r="X2699">
        <v>294</v>
      </c>
      <c r="Z2699">
        <v>184</v>
      </c>
      <c r="AA2699">
        <v>384</v>
      </c>
      <c r="AB2699">
        <v>399</v>
      </c>
      <c r="AC2699">
        <v>377</v>
      </c>
      <c r="AD2699">
        <v>374</v>
      </c>
      <c r="AE2699">
        <v>360</v>
      </c>
      <c r="AF2699">
        <v>301</v>
      </c>
      <c r="AG2699">
        <v>293</v>
      </c>
      <c r="AH2699">
        <v>294</v>
      </c>
      <c r="AI2699">
        <v>295</v>
      </c>
      <c r="AJ2699">
        <v>295</v>
      </c>
      <c r="AK2699">
        <v>180</v>
      </c>
      <c r="AL2699">
        <v>181</v>
      </c>
      <c r="AM2699">
        <v>392.57142857142861</v>
      </c>
      <c r="AN2699">
        <v>295.42857142857139</v>
      </c>
      <c r="AP2699">
        <v>21</v>
      </c>
      <c r="AQ2699">
        <v>180</v>
      </c>
      <c r="AR2699">
        <v>19.88950276243094</v>
      </c>
      <c r="AS2699">
        <v>19.88950276243094</v>
      </c>
      <c r="AX2699">
        <v>8</v>
      </c>
      <c r="AY2699">
        <v>10</v>
      </c>
      <c r="BD2699">
        <v>6</v>
      </c>
      <c r="BG2699">
        <v>0</v>
      </c>
      <c r="BH2699"/>
      <c r="BL2699">
        <v>10</v>
      </c>
      <c r="BM2699">
        <v>20</v>
      </c>
      <c r="BN2699">
        <v>14</v>
      </c>
      <c r="BO2699">
        <v>10</v>
      </c>
      <c r="BV2699">
        <v>0</v>
      </c>
      <c r="BW2699"/>
      <c r="BY2699">
        <v>4</v>
      </c>
      <c r="BZ2699">
        <v>4</v>
      </c>
      <c r="CG2699">
        <v>0</v>
      </c>
      <c r="CH2699">
        <v>0</v>
      </c>
      <c r="CI2699"/>
      <c r="CJ2699">
        <v>1.4999999999999999E-2</v>
      </c>
      <c r="CQ2699" t="s">
        <v>174</v>
      </c>
      <c r="CR2699" t="s">
        <v>175</v>
      </c>
      <c r="CS2699">
        <v>0</v>
      </c>
    </row>
    <row r="2700" spans="1:97" x14ac:dyDescent="0.2">
      <c r="A2700">
        <v>2022</v>
      </c>
      <c r="B2700">
        <v>5</v>
      </c>
      <c r="C2700" s="262">
        <v>44685</v>
      </c>
      <c r="D2700">
        <v>423</v>
      </c>
      <c r="E2700">
        <v>669</v>
      </c>
      <c r="F2700">
        <v>4</v>
      </c>
      <c r="G2700" t="s">
        <v>247</v>
      </c>
      <c r="H2700" t="s">
        <v>248</v>
      </c>
      <c r="I2700" t="s">
        <v>160</v>
      </c>
      <c r="J2700">
        <v>2</v>
      </c>
      <c r="K2700">
        <v>2</v>
      </c>
      <c r="L2700">
        <v>954</v>
      </c>
      <c r="M2700">
        <v>897.71400000000006</v>
      </c>
      <c r="N2700">
        <v>1021.734</v>
      </c>
      <c r="AM2700"/>
      <c r="AN2700"/>
      <c r="AP2700">
        <v>40</v>
      </c>
      <c r="AQ2700">
        <v>180</v>
      </c>
      <c r="AR2700"/>
      <c r="AS2700"/>
      <c r="BG2700">
        <v>0</v>
      </c>
      <c r="BH2700"/>
      <c r="BK2700">
        <v>78</v>
      </c>
      <c r="BV2700">
        <v>0</v>
      </c>
      <c r="BW2700">
        <v>78</v>
      </c>
      <c r="CG2700">
        <v>0</v>
      </c>
      <c r="CH2700">
        <v>0</v>
      </c>
      <c r="CI2700"/>
      <c r="CJ2700">
        <v>1.4999999999999999E-2</v>
      </c>
      <c r="CQ2700" t="s">
        <v>174</v>
      </c>
      <c r="CR2700" t="s">
        <v>175</v>
      </c>
      <c r="CS2700">
        <v>0</v>
      </c>
    </row>
    <row r="2701" spans="1:97" x14ac:dyDescent="0.2">
      <c r="A2701">
        <v>2022</v>
      </c>
      <c r="B2701">
        <v>5</v>
      </c>
      <c r="C2701" s="262">
        <v>44685</v>
      </c>
      <c r="D2701">
        <v>425</v>
      </c>
      <c r="E2701">
        <v>674</v>
      </c>
      <c r="F2701">
        <v>4</v>
      </c>
      <c r="G2701" t="s">
        <v>219</v>
      </c>
      <c r="H2701" t="s">
        <v>220</v>
      </c>
      <c r="I2701" t="s">
        <v>221</v>
      </c>
      <c r="J2701">
        <v>2</v>
      </c>
      <c r="K2701">
        <v>1</v>
      </c>
      <c r="L2701">
        <v>256</v>
      </c>
      <c r="M2701">
        <v>240.89599999999999</v>
      </c>
      <c r="N2701">
        <v>274.17599999999999</v>
      </c>
      <c r="AC2701">
        <v>370</v>
      </c>
      <c r="AD2701">
        <v>358</v>
      </c>
      <c r="AE2701">
        <v>360</v>
      </c>
      <c r="AH2701">
        <v>277</v>
      </c>
      <c r="AI2701">
        <v>269</v>
      </c>
      <c r="AJ2701">
        <v>271</v>
      </c>
      <c r="AL2701">
        <v>106</v>
      </c>
      <c r="AM2701">
        <v>362.66666666666669</v>
      </c>
      <c r="AN2701">
        <v>272.33333333333331</v>
      </c>
      <c r="AP2701">
        <v>60</v>
      </c>
      <c r="AQ2701">
        <v>120</v>
      </c>
      <c r="AR2701">
        <v>16.981132075471699</v>
      </c>
      <c r="AS2701">
        <v>16.981132075471699</v>
      </c>
      <c r="BG2701">
        <v>0</v>
      </c>
      <c r="BH2701"/>
      <c r="BL2701">
        <v>6</v>
      </c>
      <c r="BM2701">
        <v>3</v>
      </c>
      <c r="BN2701">
        <v>3</v>
      </c>
      <c r="BV2701">
        <v>0</v>
      </c>
      <c r="BW2701"/>
      <c r="CG2701">
        <v>0</v>
      </c>
      <c r="CH2701">
        <v>0</v>
      </c>
      <c r="CI2701"/>
      <c r="CJ2701">
        <v>1.4999999999999999E-2</v>
      </c>
      <c r="CQ2701" t="s">
        <v>174</v>
      </c>
      <c r="CR2701" t="s">
        <v>222</v>
      </c>
      <c r="CS2701">
        <v>0</v>
      </c>
    </row>
    <row r="2702" spans="1:97" x14ac:dyDescent="0.2">
      <c r="A2702">
        <v>2022</v>
      </c>
      <c r="B2702">
        <v>5</v>
      </c>
      <c r="C2702" s="262">
        <v>44685</v>
      </c>
      <c r="D2702">
        <v>182</v>
      </c>
      <c r="E2702">
        <v>331</v>
      </c>
      <c r="F2702">
        <v>5</v>
      </c>
      <c r="G2702" t="s">
        <v>348</v>
      </c>
      <c r="H2702" t="s">
        <v>349</v>
      </c>
      <c r="I2702" t="s">
        <v>160</v>
      </c>
      <c r="J2702">
        <v>4</v>
      </c>
      <c r="K2702">
        <v>2</v>
      </c>
      <c r="L2702">
        <v>332</v>
      </c>
      <c r="M2702">
        <v>312.41199999999998</v>
      </c>
      <c r="N2702">
        <v>355.572</v>
      </c>
      <c r="AK2702">
        <v>130</v>
      </c>
      <c r="AL2702">
        <v>131</v>
      </c>
      <c r="AM2702"/>
      <c r="AN2702"/>
      <c r="AP2702">
        <v>110</v>
      </c>
      <c r="AQ2702">
        <v>131</v>
      </c>
      <c r="AR2702">
        <v>6.9230769230769234</v>
      </c>
      <c r="AS2702">
        <v>6.9230769230769234</v>
      </c>
      <c r="AY2702">
        <v>3</v>
      </c>
      <c r="BD2702">
        <v>8</v>
      </c>
      <c r="BG2702">
        <v>0</v>
      </c>
      <c r="BH2702"/>
      <c r="BK2702">
        <v>96</v>
      </c>
      <c r="BL2702">
        <v>5</v>
      </c>
      <c r="BM2702">
        <v>5</v>
      </c>
      <c r="BN2702">
        <v>6</v>
      </c>
      <c r="BV2702">
        <v>0</v>
      </c>
      <c r="BW2702">
        <v>96</v>
      </c>
      <c r="BZ2702">
        <v>4</v>
      </c>
      <c r="CG2702">
        <v>0</v>
      </c>
      <c r="CH2702">
        <v>0</v>
      </c>
      <c r="CI2702"/>
      <c r="CJ2702">
        <v>1.4999999999999999E-2</v>
      </c>
      <c r="CQ2702" t="s">
        <v>174</v>
      </c>
      <c r="CR2702" t="s">
        <v>175</v>
      </c>
      <c r="CS2702">
        <v>0</v>
      </c>
    </row>
    <row r="2703" spans="1:97" x14ac:dyDescent="0.2">
      <c r="A2703">
        <v>2022</v>
      </c>
      <c r="B2703">
        <v>5</v>
      </c>
      <c r="C2703" s="262">
        <v>44685</v>
      </c>
      <c r="D2703">
        <v>376</v>
      </c>
      <c r="E2703">
        <v>438</v>
      </c>
      <c r="F2703">
        <v>5</v>
      </c>
      <c r="G2703" t="s">
        <v>197</v>
      </c>
      <c r="H2703" t="s">
        <v>198</v>
      </c>
      <c r="I2703" t="s">
        <v>160</v>
      </c>
      <c r="J2703">
        <v>3</v>
      </c>
      <c r="K2703">
        <v>2</v>
      </c>
      <c r="L2703">
        <v>335</v>
      </c>
      <c r="M2703">
        <v>315.23500000000001</v>
      </c>
      <c r="N2703">
        <v>358.78500000000003</v>
      </c>
      <c r="P2703">
        <v>446</v>
      </c>
      <c r="Q2703">
        <v>481</v>
      </c>
      <c r="R2703">
        <v>478</v>
      </c>
      <c r="S2703">
        <v>485</v>
      </c>
      <c r="U2703">
        <v>347</v>
      </c>
      <c r="V2703">
        <v>354</v>
      </c>
      <c r="W2703">
        <v>362</v>
      </c>
      <c r="X2703">
        <v>359</v>
      </c>
      <c r="AA2703">
        <v>451</v>
      </c>
      <c r="AB2703">
        <v>426</v>
      </c>
      <c r="AC2703">
        <v>450</v>
      </c>
      <c r="AD2703">
        <v>464</v>
      </c>
      <c r="AE2703">
        <v>483</v>
      </c>
      <c r="AF2703">
        <v>362</v>
      </c>
      <c r="AG2703">
        <v>338</v>
      </c>
      <c r="AH2703">
        <v>343</v>
      </c>
      <c r="AI2703">
        <v>349</v>
      </c>
      <c r="AJ2703">
        <v>353</v>
      </c>
      <c r="AM2703">
        <v>462.66666666666669</v>
      </c>
      <c r="AN2703">
        <v>351.88888888888891</v>
      </c>
      <c r="AP2703">
        <v>75</v>
      </c>
      <c r="AQ2703">
        <v>144</v>
      </c>
      <c r="AR2703"/>
      <c r="AS2703"/>
      <c r="BG2703">
        <v>0</v>
      </c>
      <c r="BH2703"/>
      <c r="BV2703">
        <v>0</v>
      </c>
      <c r="BW2703"/>
      <c r="CG2703">
        <v>0</v>
      </c>
      <c r="CH2703">
        <v>0</v>
      </c>
      <c r="CI2703"/>
      <c r="CJ2703">
        <v>1.4999999999999999E-2</v>
      </c>
      <c r="CQ2703" t="s">
        <v>174</v>
      </c>
      <c r="CR2703" t="s">
        <v>175</v>
      </c>
      <c r="CS2703">
        <v>0</v>
      </c>
    </row>
    <row r="2704" spans="1:97" x14ac:dyDescent="0.2">
      <c r="A2704">
        <v>2022</v>
      </c>
      <c r="B2704">
        <v>5</v>
      </c>
      <c r="C2704" s="262">
        <v>44685</v>
      </c>
      <c r="D2704">
        <v>388</v>
      </c>
      <c r="E2704">
        <v>564</v>
      </c>
      <c r="F2704">
        <v>6</v>
      </c>
      <c r="G2704" t="s">
        <v>410</v>
      </c>
      <c r="H2704" t="s">
        <v>411</v>
      </c>
      <c r="I2704" t="s">
        <v>160</v>
      </c>
      <c r="J2704">
        <v>3</v>
      </c>
      <c r="K2704">
        <v>4</v>
      </c>
      <c r="L2704">
        <v>119</v>
      </c>
      <c r="M2704">
        <v>109.48</v>
      </c>
      <c r="N2704">
        <v>128.52000000000001</v>
      </c>
      <c r="Q2704">
        <v>128</v>
      </c>
      <c r="R2704">
        <v>131</v>
      </c>
      <c r="S2704">
        <v>140</v>
      </c>
      <c r="V2704">
        <v>110</v>
      </c>
      <c r="W2704">
        <v>114</v>
      </c>
      <c r="X2704">
        <v>117</v>
      </c>
      <c r="AA2704">
        <v>128</v>
      </c>
      <c r="AB2704">
        <v>127</v>
      </c>
      <c r="AC2704">
        <v>128</v>
      </c>
      <c r="AD2704">
        <v>131</v>
      </c>
      <c r="AE2704">
        <v>129</v>
      </c>
      <c r="AF2704">
        <v>114</v>
      </c>
      <c r="AG2704">
        <v>117</v>
      </c>
      <c r="AH2704">
        <v>109</v>
      </c>
      <c r="AI2704">
        <v>119</v>
      </c>
      <c r="AJ2704">
        <v>116</v>
      </c>
      <c r="AM2704">
        <v>130.25</v>
      </c>
      <c r="AN2704">
        <v>114.5</v>
      </c>
      <c r="AP2704">
        <v>83</v>
      </c>
      <c r="AQ2704">
        <v>130</v>
      </c>
      <c r="AR2704"/>
      <c r="AS2704"/>
      <c r="AV2704">
        <v>600</v>
      </c>
      <c r="AW2704">
        <v>8</v>
      </c>
      <c r="AX2704">
        <v>5</v>
      </c>
      <c r="AY2704">
        <v>3</v>
      </c>
      <c r="BD2704">
        <v>4</v>
      </c>
      <c r="BG2704">
        <v>0</v>
      </c>
      <c r="BH2704">
        <v>600</v>
      </c>
      <c r="BK2704">
        <v>700</v>
      </c>
      <c r="BL2704">
        <v>10</v>
      </c>
      <c r="BM2704">
        <v>8</v>
      </c>
      <c r="BN2704">
        <v>8</v>
      </c>
      <c r="BO2704">
        <v>2</v>
      </c>
      <c r="BV2704">
        <v>0</v>
      </c>
      <c r="BW2704">
        <v>700</v>
      </c>
      <c r="BX2704">
        <v>4</v>
      </c>
      <c r="BY2704">
        <v>3</v>
      </c>
      <c r="BZ2704">
        <v>2</v>
      </c>
      <c r="CG2704">
        <v>0</v>
      </c>
      <c r="CH2704">
        <v>0</v>
      </c>
      <c r="CI2704">
        <v>1300</v>
      </c>
      <c r="CJ2704">
        <v>1.4999999999999999E-2</v>
      </c>
      <c r="CQ2704" t="s">
        <v>380</v>
      </c>
      <c r="CR2704" t="s">
        <v>381</v>
      </c>
      <c r="CS2704">
        <v>0</v>
      </c>
    </row>
    <row r="2705" spans="1:97" x14ac:dyDescent="0.2">
      <c r="A2705">
        <v>2022</v>
      </c>
      <c r="B2705">
        <v>5</v>
      </c>
      <c r="C2705" s="262">
        <v>44685</v>
      </c>
      <c r="D2705">
        <v>388</v>
      </c>
      <c r="E2705">
        <v>565</v>
      </c>
      <c r="F2705">
        <v>6</v>
      </c>
      <c r="G2705" t="s">
        <v>412</v>
      </c>
      <c r="H2705" t="s">
        <v>413</v>
      </c>
      <c r="I2705" t="s">
        <v>160</v>
      </c>
      <c r="J2705">
        <v>3</v>
      </c>
      <c r="K2705">
        <v>4</v>
      </c>
      <c r="L2705">
        <v>91</v>
      </c>
      <c r="M2705">
        <v>83.72</v>
      </c>
      <c r="N2705">
        <v>98.28</v>
      </c>
      <c r="Q2705">
        <v>95</v>
      </c>
      <c r="R2705">
        <v>100</v>
      </c>
      <c r="S2705">
        <v>105</v>
      </c>
      <c r="V2705">
        <v>82</v>
      </c>
      <c r="W2705">
        <v>85</v>
      </c>
      <c r="X2705">
        <v>88</v>
      </c>
      <c r="AA2705">
        <v>93</v>
      </c>
      <c r="AB2705">
        <v>94</v>
      </c>
      <c r="AC2705">
        <v>97</v>
      </c>
      <c r="AD2705">
        <v>98</v>
      </c>
      <c r="AE2705">
        <v>96</v>
      </c>
      <c r="AF2705">
        <v>85</v>
      </c>
      <c r="AG2705">
        <v>83</v>
      </c>
      <c r="AH2705">
        <v>82</v>
      </c>
      <c r="AI2705">
        <v>84</v>
      </c>
      <c r="AJ2705">
        <v>86</v>
      </c>
      <c r="AM2705">
        <v>97.25</v>
      </c>
      <c r="AN2705">
        <v>84.375</v>
      </c>
      <c r="AP2705">
        <v>83</v>
      </c>
      <c r="AQ2705">
        <v>130</v>
      </c>
      <c r="AR2705"/>
      <c r="AS2705"/>
      <c r="BG2705">
        <v>0</v>
      </c>
      <c r="BH2705"/>
      <c r="BV2705">
        <v>0</v>
      </c>
      <c r="BW2705"/>
      <c r="CG2705">
        <v>0</v>
      </c>
      <c r="CH2705">
        <v>0</v>
      </c>
      <c r="CI2705"/>
      <c r="CJ2705">
        <v>1.4999999999999999E-2</v>
      </c>
      <c r="CQ2705" t="s">
        <v>380</v>
      </c>
      <c r="CR2705" t="s">
        <v>381</v>
      </c>
      <c r="CS2705">
        <v>0</v>
      </c>
    </row>
    <row r="2706" spans="1:97" x14ac:dyDescent="0.2">
      <c r="A2706">
        <v>2022</v>
      </c>
      <c r="B2706">
        <v>5</v>
      </c>
      <c r="C2706" s="262">
        <v>44685</v>
      </c>
      <c r="D2706">
        <v>388</v>
      </c>
      <c r="E2706">
        <v>566</v>
      </c>
      <c r="F2706">
        <v>6</v>
      </c>
      <c r="G2706" t="s">
        <v>414</v>
      </c>
      <c r="H2706" t="s">
        <v>415</v>
      </c>
      <c r="I2706" t="s">
        <v>160</v>
      </c>
      <c r="J2706">
        <v>3</v>
      </c>
      <c r="K2706">
        <v>4</v>
      </c>
      <c r="L2706">
        <v>34</v>
      </c>
      <c r="M2706">
        <v>31.28</v>
      </c>
      <c r="N2706">
        <v>36.72</v>
      </c>
      <c r="Q2706">
        <v>47</v>
      </c>
      <c r="R2706">
        <v>56</v>
      </c>
      <c r="S2706">
        <v>58</v>
      </c>
      <c r="V2706">
        <v>29</v>
      </c>
      <c r="W2706">
        <v>40</v>
      </c>
      <c r="X2706">
        <v>37</v>
      </c>
      <c r="AA2706">
        <v>44</v>
      </c>
      <c r="AB2706">
        <v>45</v>
      </c>
      <c r="AC2706">
        <v>48</v>
      </c>
      <c r="AD2706">
        <v>47</v>
      </c>
      <c r="AE2706">
        <v>47</v>
      </c>
      <c r="AF2706">
        <v>37</v>
      </c>
      <c r="AG2706">
        <v>36</v>
      </c>
      <c r="AH2706">
        <v>37</v>
      </c>
      <c r="AI2706">
        <v>38</v>
      </c>
      <c r="AJ2706">
        <v>35</v>
      </c>
      <c r="AM2706">
        <v>49</v>
      </c>
      <c r="AN2706">
        <v>36.125</v>
      </c>
      <c r="AP2706">
        <v>83</v>
      </c>
      <c r="AQ2706">
        <v>130</v>
      </c>
      <c r="AR2706"/>
      <c r="AS2706"/>
      <c r="BG2706">
        <v>0</v>
      </c>
      <c r="BH2706"/>
      <c r="BV2706">
        <v>0</v>
      </c>
      <c r="BW2706"/>
      <c r="CG2706">
        <v>0</v>
      </c>
      <c r="CH2706">
        <v>0</v>
      </c>
      <c r="CI2706"/>
      <c r="CJ2706">
        <v>1.4999999999999999E-2</v>
      </c>
      <c r="CQ2706" t="s">
        <v>380</v>
      </c>
      <c r="CR2706" t="s">
        <v>381</v>
      </c>
      <c r="CS2706">
        <v>0</v>
      </c>
    </row>
    <row r="2707" spans="1:97" x14ac:dyDescent="0.2">
      <c r="A2707">
        <v>2022</v>
      </c>
      <c r="B2707">
        <v>5</v>
      </c>
      <c r="C2707" s="262">
        <v>44685</v>
      </c>
      <c r="D2707">
        <v>419</v>
      </c>
      <c r="E2707">
        <v>670</v>
      </c>
      <c r="F2707">
        <v>6</v>
      </c>
      <c r="G2707" t="s">
        <v>212</v>
      </c>
      <c r="H2707" t="s">
        <v>213</v>
      </c>
      <c r="I2707" t="s">
        <v>160</v>
      </c>
      <c r="J2707">
        <v>4</v>
      </c>
      <c r="K2707">
        <v>2</v>
      </c>
      <c r="L2707">
        <v>298</v>
      </c>
      <c r="M2707">
        <v>280.41800000000001</v>
      </c>
      <c r="N2707">
        <v>319.15800000000002</v>
      </c>
      <c r="Y2707">
        <v>144</v>
      </c>
      <c r="Z2707">
        <v>157</v>
      </c>
      <c r="AK2707">
        <v>185</v>
      </c>
      <c r="AL2707">
        <v>181</v>
      </c>
      <c r="AM2707"/>
      <c r="AN2707"/>
      <c r="AP2707">
        <v>96</v>
      </c>
      <c r="AQ2707">
        <v>150</v>
      </c>
      <c r="AR2707">
        <v>5.4216867469879517</v>
      </c>
      <c r="AS2707">
        <v>5.4216867469879517</v>
      </c>
      <c r="AV2707">
        <v>768</v>
      </c>
      <c r="AX2707">
        <v>10</v>
      </c>
      <c r="AY2707">
        <v>80</v>
      </c>
      <c r="BG2707">
        <v>0</v>
      </c>
      <c r="BH2707">
        <v>768</v>
      </c>
      <c r="BK2707">
        <v>180</v>
      </c>
      <c r="BL2707">
        <v>20</v>
      </c>
      <c r="BM2707">
        <v>20</v>
      </c>
      <c r="BN2707">
        <v>10</v>
      </c>
      <c r="BO2707">
        <v>16</v>
      </c>
      <c r="BV2707">
        <v>0</v>
      </c>
      <c r="BW2707">
        <v>180</v>
      </c>
      <c r="BY2707">
        <v>15</v>
      </c>
      <c r="BZ2707">
        <v>45</v>
      </c>
      <c r="CG2707">
        <v>0</v>
      </c>
      <c r="CH2707">
        <v>0</v>
      </c>
      <c r="CI2707">
        <v>948</v>
      </c>
      <c r="CJ2707">
        <v>1.4999999999999999E-2</v>
      </c>
      <c r="CQ2707" t="s">
        <v>174</v>
      </c>
      <c r="CR2707" t="s">
        <v>175</v>
      </c>
      <c r="CS2707">
        <v>0</v>
      </c>
    </row>
    <row r="2708" spans="1:97" x14ac:dyDescent="0.2">
      <c r="A2708">
        <v>2022</v>
      </c>
      <c r="B2708">
        <v>5</v>
      </c>
      <c r="C2708" s="262">
        <v>44685</v>
      </c>
      <c r="D2708">
        <v>182</v>
      </c>
      <c r="E2708">
        <v>331</v>
      </c>
      <c r="F2708">
        <v>7</v>
      </c>
      <c r="G2708" t="s">
        <v>348</v>
      </c>
      <c r="H2708" t="s">
        <v>349</v>
      </c>
      <c r="I2708" t="s">
        <v>160</v>
      </c>
      <c r="J2708">
        <v>4</v>
      </c>
      <c r="K2708">
        <v>2</v>
      </c>
      <c r="L2708">
        <v>332</v>
      </c>
      <c r="M2708">
        <v>312.41199999999998</v>
      </c>
      <c r="N2708">
        <v>355.572</v>
      </c>
      <c r="AA2708">
        <v>451</v>
      </c>
      <c r="AB2708">
        <v>520</v>
      </c>
      <c r="AC2708">
        <v>490</v>
      </c>
      <c r="AD2708">
        <v>527</v>
      </c>
      <c r="AE2708">
        <v>550</v>
      </c>
      <c r="AF2708">
        <v>346</v>
      </c>
      <c r="AG2708">
        <v>354</v>
      </c>
      <c r="AH2708">
        <v>346</v>
      </c>
      <c r="AI2708">
        <v>347</v>
      </c>
      <c r="AJ2708">
        <v>354</v>
      </c>
      <c r="AM2708">
        <v>507.6</v>
      </c>
      <c r="AN2708">
        <v>349.4</v>
      </c>
      <c r="AP2708">
        <v>110</v>
      </c>
      <c r="AQ2708">
        <v>131</v>
      </c>
      <c r="AR2708"/>
      <c r="AS2708"/>
      <c r="BG2708">
        <v>0</v>
      </c>
      <c r="BH2708"/>
      <c r="BV2708">
        <v>0</v>
      </c>
      <c r="BW2708"/>
      <c r="CG2708">
        <v>0</v>
      </c>
      <c r="CH2708">
        <v>0</v>
      </c>
      <c r="CI2708"/>
      <c r="CJ2708">
        <v>1.4999999999999999E-2</v>
      </c>
      <c r="CQ2708" t="s">
        <v>174</v>
      </c>
      <c r="CR2708" t="s">
        <v>175</v>
      </c>
      <c r="CS2708">
        <v>0</v>
      </c>
    </row>
    <row r="2709" spans="1:97" x14ac:dyDescent="0.2">
      <c r="A2709">
        <v>2022</v>
      </c>
      <c r="B2709">
        <v>5</v>
      </c>
      <c r="C2709" s="262">
        <v>44685</v>
      </c>
      <c r="D2709">
        <v>236</v>
      </c>
      <c r="E2709">
        <v>160</v>
      </c>
      <c r="F2709">
        <v>7</v>
      </c>
      <c r="G2709" t="s">
        <v>214</v>
      </c>
      <c r="H2709" t="s">
        <v>215</v>
      </c>
      <c r="I2709" t="s">
        <v>160</v>
      </c>
      <c r="J2709">
        <v>2</v>
      </c>
      <c r="K2709">
        <v>1</v>
      </c>
      <c r="L2709">
        <v>200</v>
      </c>
      <c r="M2709">
        <v>186</v>
      </c>
      <c r="N2709">
        <v>214</v>
      </c>
      <c r="P2709">
        <v>284</v>
      </c>
      <c r="Q2709">
        <v>288</v>
      </c>
      <c r="R2709">
        <v>276</v>
      </c>
      <c r="U2709">
        <v>202</v>
      </c>
      <c r="V2709">
        <v>200</v>
      </c>
      <c r="W2709">
        <v>206</v>
      </c>
      <c r="Y2709">
        <v>103</v>
      </c>
      <c r="AM2709">
        <v>282.66666666666669</v>
      </c>
      <c r="AN2709">
        <v>202.66666666666671</v>
      </c>
      <c r="AP2709">
        <v>76</v>
      </c>
      <c r="AQ2709">
        <v>95</v>
      </c>
      <c r="AR2709">
        <v>17.475728155339809</v>
      </c>
      <c r="AS2709">
        <v>17.475728155339809</v>
      </c>
      <c r="AV2709">
        <v>888</v>
      </c>
      <c r="AY2709">
        <v>7</v>
      </c>
      <c r="BG2709">
        <v>0</v>
      </c>
      <c r="BH2709">
        <v>888</v>
      </c>
      <c r="BV2709">
        <v>0</v>
      </c>
      <c r="BW2709"/>
      <c r="CG2709">
        <v>0</v>
      </c>
      <c r="CH2709">
        <v>0</v>
      </c>
      <c r="CI2709"/>
      <c r="CJ2709">
        <v>1.4999999999999999E-2</v>
      </c>
      <c r="CQ2709" t="s">
        <v>216</v>
      </c>
      <c r="CR2709" t="s">
        <v>217</v>
      </c>
      <c r="CS2709">
        <v>0</v>
      </c>
    </row>
    <row r="2710" spans="1:97" x14ac:dyDescent="0.2">
      <c r="A2710">
        <v>2022</v>
      </c>
      <c r="B2710">
        <v>5</v>
      </c>
      <c r="C2710" s="262">
        <v>44685</v>
      </c>
      <c r="D2710">
        <v>388</v>
      </c>
      <c r="E2710">
        <v>566</v>
      </c>
      <c r="F2710">
        <v>7</v>
      </c>
      <c r="G2710" t="s">
        <v>414</v>
      </c>
      <c r="H2710" t="s">
        <v>415</v>
      </c>
      <c r="I2710" t="s">
        <v>160</v>
      </c>
      <c r="J2710">
        <v>3</v>
      </c>
      <c r="K2710">
        <v>4</v>
      </c>
      <c r="L2710">
        <v>34</v>
      </c>
      <c r="M2710">
        <v>31.28</v>
      </c>
      <c r="N2710">
        <v>36.72</v>
      </c>
      <c r="Y2710">
        <v>130</v>
      </c>
      <c r="Z2710">
        <v>130</v>
      </c>
      <c r="AK2710">
        <v>135</v>
      </c>
      <c r="AL2710">
        <v>136</v>
      </c>
      <c r="AM2710"/>
      <c r="AN2710"/>
      <c r="AP2710">
        <v>83</v>
      </c>
      <c r="AQ2710">
        <v>130</v>
      </c>
      <c r="AR2710">
        <v>9.0909090909090917</v>
      </c>
      <c r="AS2710">
        <v>9.0909090909090917</v>
      </c>
      <c r="BG2710">
        <v>0</v>
      </c>
      <c r="BH2710"/>
      <c r="BV2710">
        <v>0</v>
      </c>
      <c r="BW2710"/>
      <c r="CG2710">
        <v>0</v>
      </c>
      <c r="CH2710">
        <v>0</v>
      </c>
      <c r="CI2710"/>
      <c r="CJ2710">
        <v>1.4999999999999999E-2</v>
      </c>
      <c r="CQ2710" t="s">
        <v>380</v>
      </c>
      <c r="CR2710" t="s">
        <v>381</v>
      </c>
      <c r="CS2710">
        <v>0</v>
      </c>
    </row>
    <row r="2711" spans="1:97" x14ac:dyDescent="0.2">
      <c r="A2711">
        <v>2022</v>
      </c>
      <c r="B2711">
        <v>5</v>
      </c>
      <c r="C2711" s="262">
        <v>44685</v>
      </c>
      <c r="D2711">
        <v>18</v>
      </c>
      <c r="E2711">
        <v>50</v>
      </c>
      <c r="F2711">
        <v>8</v>
      </c>
      <c r="G2711" t="s">
        <v>294</v>
      </c>
      <c r="H2711" t="s">
        <v>295</v>
      </c>
      <c r="I2711" t="s">
        <v>221</v>
      </c>
      <c r="J2711">
        <v>2</v>
      </c>
      <c r="K2711">
        <v>3</v>
      </c>
      <c r="L2711">
        <v>54</v>
      </c>
      <c r="M2711">
        <v>51.57</v>
      </c>
      <c r="N2711">
        <v>56.43</v>
      </c>
      <c r="AK2711">
        <v>105</v>
      </c>
      <c r="AL2711">
        <v>105</v>
      </c>
      <c r="AM2711"/>
      <c r="AN2711"/>
      <c r="AP2711">
        <v>101</v>
      </c>
      <c r="AQ2711">
        <v>107</v>
      </c>
      <c r="AR2711">
        <v>17.142857142857139</v>
      </c>
      <c r="AS2711">
        <v>17.142857142857139</v>
      </c>
      <c r="BG2711">
        <v>0</v>
      </c>
      <c r="BH2711"/>
      <c r="BV2711">
        <v>0</v>
      </c>
      <c r="BW2711"/>
      <c r="CG2711">
        <v>0</v>
      </c>
      <c r="CH2711">
        <v>0</v>
      </c>
      <c r="CI2711"/>
      <c r="CJ2711">
        <v>1.4999999999999999E-2</v>
      </c>
      <c r="CQ2711" t="s">
        <v>174</v>
      </c>
      <c r="CR2711" t="s">
        <v>222</v>
      </c>
      <c r="CS2711">
        <v>0</v>
      </c>
    </row>
    <row r="2712" spans="1:97" x14ac:dyDescent="0.2">
      <c r="A2712">
        <v>2022</v>
      </c>
      <c r="B2712">
        <v>5</v>
      </c>
      <c r="C2712" s="262">
        <v>44685</v>
      </c>
      <c r="D2712">
        <v>47</v>
      </c>
      <c r="E2712">
        <v>122</v>
      </c>
      <c r="F2712">
        <v>8</v>
      </c>
      <c r="G2712" t="s">
        <v>224</v>
      </c>
      <c r="H2712" t="s">
        <v>225</v>
      </c>
      <c r="I2712" t="s">
        <v>221</v>
      </c>
      <c r="J2712">
        <v>2</v>
      </c>
      <c r="K2712">
        <v>1</v>
      </c>
      <c r="L2712">
        <v>280</v>
      </c>
      <c r="M2712">
        <v>267.39999999999998</v>
      </c>
      <c r="N2712">
        <v>292.60000000000002</v>
      </c>
      <c r="P2712">
        <v>348</v>
      </c>
      <c r="U2712">
        <v>298</v>
      </c>
      <c r="Y2712">
        <v>109</v>
      </c>
      <c r="AM2712">
        <v>348</v>
      </c>
      <c r="AN2712">
        <v>298</v>
      </c>
      <c r="AP2712">
        <v>64</v>
      </c>
      <c r="AQ2712">
        <v>113</v>
      </c>
      <c r="AR2712">
        <v>16.513761467889911</v>
      </c>
      <c r="AS2712">
        <v>16.513761467889911</v>
      </c>
      <c r="AX2712">
        <v>2</v>
      </c>
      <c r="AY2712">
        <v>4</v>
      </c>
      <c r="BG2712">
        <v>0</v>
      </c>
      <c r="BH2712"/>
      <c r="BK2712">
        <v>500</v>
      </c>
      <c r="BV2712">
        <v>0</v>
      </c>
      <c r="BW2712">
        <v>500</v>
      </c>
      <c r="CG2712">
        <v>0</v>
      </c>
      <c r="CH2712">
        <v>0</v>
      </c>
      <c r="CI2712"/>
      <c r="CJ2712">
        <v>1.4999999999999999E-2</v>
      </c>
      <c r="CQ2712" t="s">
        <v>174</v>
      </c>
      <c r="CR2712" t="s">
        <v>222</v>
      </c>
      <c r="CS2712">
        <v>0</v>
      </c>
    </row>
    <row r="2713" spans="1:97" x14ac:dyDescent="0.2">
      <c r="A2713">
        <v>2022</v>
      </c>
      <c r="B2713">
        <v>5</v>
      </c>
      <c r="C2713" s="262">
        <v>44685</v>
      </c>
      <c r="D2713">
        <v>256</v>
      </c>
      <c r="E2713">
        <v>180</v>
      </c>
      <c r="F2713">
        <v>30</v>
      </c>
      <c r="G2713" t="s">
        <v>392</v>
      </c>
      <c r="H2713" t="s">
        <v>393</v>
      </c>
      <c r="I2713" t="s">
        <v>204</v>
      </c>
      <c r="J2713">
        <v>8</v>
      </c>
      <c r="K2713">
        <v>1</v>
      </c>
      <c r="L2713">
        <v>32</v>
      </c>
      <c r="M2713">
        <v>29.76</v>
      </c>
      <c r="N2713">
        <v>34.24</v>
      </c>
      <c r="P2713">
        <v>60</v>
      </c>
      <c r="Q2713">
        <v>65</v>
      </c>
      <c r="R2713">
        <v>46</v>
      </c>
      <c r="S2713">
        <v>42</v>
      </c>
      <c r="U2713">
        <v>39</v>
      </c>
      <c r="V2713">
        <v>33</v>
      </c>
      <c r="W2713">
        <v>30</v>
      </c>
      <c r="X2713">
        <v>35</v>
      </c>
      <c r="Y2713">
        <v>104</v>
      </c>
      <c r="Z2713">
        <v>104</v>
      </c>
      <c r="AA2713">
        <v>40</v>
      </c>
      <c r="AB2713">
        <v>41</v>
      </c>
      <c r="AC2713">
        <v>62</v>
      </c>
      <c r="AD2713">
        <v>55</v>
      </c>
      <c r="AE2713">
        <v>64</v>
      </c>
      <c r="AF2713">
        <v>31</v>
      </c>
      <c r="AG2713">
        <v>29</v>
      </c>
      <c r="AH2713">
        <v>33</v>
      </c>
      <c r="AI2713">
        <v>35</v>
      </c>
      <c r="AJ2713">
        <v>36</v>
      </c>
      <c r="AK2713">
        <v>120</v>
      </c>
      <c r="AL2713">
        <v>119</v>
      </c>
      <c r="AM2713">
        <v>52.777777777777779</v>
      </c>
      <c r="AN2713">
        <v>33.444444444444443</v>
      </c>
      <c r="AP2713">
        <v>187</v>
      </c>
      <c r="AQ2713">
        <v>154</v>
      </c>
      <c r="AR2713">
        <v>4.0540540540540544</v>
      </c>
      <c r="AS2713">
        <v>4.0540540540540544</v>
      </c>
      <c r="AV2713">
        <v>2200</v>
      </c>
      <c r="AW2713">
        <v>7</v>
      </c>
      <c r="AX2713">
        <v>8</v>
      </c>
      <c r="AY2713">
        <v>10</v>
      </c>
      <c r="BA2713">
        <v>3</v>
      </c>
      <c r="BG2713">
        <v>0</v>
      </c>
      <c r="BH2713">
        <v>2200</v>
      </c>
      <c r="BL2713">
        <v>20</v>
      </c>
      <c r="BM2713">
        <v>10</v>
      </c>
      <c r="BN2713">
        <v>20</v>
      </c>
      <c r="BO2713">
        <v>27</v>
      </c>
      <c r="BV2713">
        <v>0</v>
      </c>
      <c r="BW2713"/>
      <c r="BX2713">
        <v>27</v>
      </c>
      <c r="BY2713">
        <v>18</v>
      </c>
      <c r="BZ2713">
        <v>30</v>
      </c>
      <c r="CG2713">
        <v>0</v>
      </c>
      <c r="CH2713">
        <v>0</v>
      </c>
      <c r="CI2713"/>
      <c r="CJ2713">
        <v>0.02</v>
      </c>
      <c r="CQ2713" t="s">
        <v>169</v>
      </c>
      <c r="CR2713" t="s">
        <v>238</v>
      </c>
      <c r="CS2713">
        <v>0</v>
      </c>
    </row>
    <row r="2714" spans="1:97" x14ac:dyDescent="0.2">
      <c r="A2714">
        <v>2022</v>
      </c>
      <c r="B2714">
        <v>5</v>
      </c>
      <c r="C2714" s="262">
        <v>44685</v>
      </c>
      <c r="D2714">
        <v>334</v>
      </c>
      <c r="E2714">
        <v>254</v>
      </c>
      <c r="F2714">
        <v>49</v>
      </c>
      <c r="G2714" t="s">
        <v>200</v>
      </c>
      <c r="H2714" t="s">
        <v>168</v>
      </c>
      <c r="I2714" t="s">
        <v>201</v>
      </c>
      <c r="J2714">
        <v>4</v>
      </c>
      <c r="K2714">
        <v>2</v>
      </c>
      <c r="L2714">
        <v>203</v>
      </c>
      <c r="M2714">
        <v>188.79</v>
      </c>
      <c r="N2714">
        <v>217.21</v>
      </c>
      <c r="Q2714">
        <v>266</v>
      </c>
      <c r="V2714">
        <v>198</v>
      </c>
      <c r="Y2714">
        <v>150</v>
      </c>
      <c r="AA2714">
        <v>255</v>
      </c>
      <c r="AB2714">
        <v>257</v>
      </c>
      <c r="AC2714">
        <v>270</v>
      </c>
      <c r="AD2714">
        <v>259</v>
      </c>
      <c r="AE2714">
        <v>268</v>
      </c>
      <c r="AF2714">
        <v>203</v>
      </c>
      <c r="AG2714">
        <v>200</v>
      </c>
      <c r="AH2714">
        <v>199</v>
      </c>
      <c r="AI2714">
        <v>201</v>
      </c>
      <c r="AJ2714">
        <v>198</v>
      </c>
      <c r="AK2714">
        <v>155</v>
      </c>
      <c r="AL2714">
        <v>156</v>
      </c>
      <c r="AM2714">
        <v>262.5</v>
      </c>
      <c r="AN2714">
        <v>199.83333333333329</v>
      </c>
      <c r="AP2714">
        <v>94</v>
      </c>
      <c r="AQ2714">
        <v>153</v>
      </c>
      <c r="AR2714">
        <v>5.882352941176471</v>
      </c>
      <c r="AS2714">
        <v>5.882352941176471</v>
      </c>
      <c r="AV2714">
        <v>1200</v>
      </c>
      <c r="AX2714">
        <v>4</v>
      </c>
      <c r="AY2714">
        <v>6</v>
      </c>
      <c r="BG2714">
        <v>0</v>
      </c>
      <c r="BH2714">
        <v>1200</v>
      </c>
      <c r="BL2714">
        <v>4</v>
      </c>
      <c r="BM2714">
        <v>4</v>
      </c>
      <c r="BN2714">
        <v>4</v>
      </c>
      <c r="BV2714">
        <v>0</v>
      </c>
      <c r="BW2714"/>
      <c r="BY2714">
        <v>4</v>
      </c>
      <c r="BZ2714">
        <v>5</v>
      </c>
      <c r="CG2714">
        <v>0</v>
      </c>
      <c r="CH2714">
        <v>0</v>
      </c>
      <c r="CI2714"/>
      <c r="CJ2714">
        <v>0.02</v>
      </c>
      <c r="CQ2714" t="s">
        <v>169</v>
      </c>
      <c r="CR2714" t="s">
        <v>170</v>
      </c>
      <c r="CS2714">
        <v>0</v>
      </c>
    </row>
    <row r="2715" spans="1:97" x14ac:dyDescent="0.2">
      <c r="A2715">
        <v>2022</v>
      </c>
      <c r="B2715">
        <v>5</v>
      </c>
      <c r="C2715" s="262">
        <v>44686</v>
      </c>
      <c r="D2715">
        <v>419</v>
      </c>
      <c r="E2715">
        <v>670</v>
      </c>
      <c r="F2715">
        <v>2</v>
      </c>
      <c r="G2715" t="s">
        <v>212</v>
      </c>
      <c r="H2715" t="s">
        <v>213</v>
      </c>
      <c r="I2715" t="s">
        <v>160</v>
      </c>
      <c r="J2715">
        <v>4</v>
      </c>
      <c r="K2715">
        <v>2</v>
      </c>
      <c r="L2715">
        <v>298</v>
      </c>
      <c r="M2715">
        <v>280.41800000000001</v>
      </c>
      <c r="N2715">
        <v>319.15800000000002</v>
      </c>
      <c r="O2715">
        <v>561</v>
      </c>
      <c r="P2715">
        <v>448</v>
      </c>
      <c r="Q2715">
        <v>508</v>
      </c>
      <c r="R2715">
        <v>445</v>
      </c>
      <c r="S2715">
        <v>498</v>
      </c>
      <c r="T2715">
        <v>316</v>
      </c>
      <c r="U2715">
        <v>318</v>
      </c>
      <c r="V2715">
        <v>328</v>
      </c>
      <c r="W2715">
        <v>325</v>
      </c>
      <c r="X2715">
        <v>323</v>
      </c>
      <c r="Y2715">
        <v>158</v>
      </c>
      <c r="Z2715">
        <v>156</v>
      </c>
      <c r="AA2715">
        <v>440</v>
      </c>
      <c r="AB2715">
        <v>432</v>
      </c>
      <c r="AC2715">
        <v>453</v>
      </c>
      <c r="AD2715">
        <v>439</v>
      </c>
      <c r="AE2715">
        <v>453</v>
      </c>
      <c r="AF2715">
        <v>323</v>
      </c>
      <c r="AG2715">
        <v>323</v>
      </c>
      <c r="AH2715">
        <v>323</v>
      </c>
      <c r="AI2715">
        <v>326</v>
      </c>
      <c r="AJ2715">
        <v>330</v>
      </c>
      <c r="AK2715">
        <v>180</v>
      </c>
      <c r="AL2715">
        <v>184</v>
      </c>
      <c r="AM2715">
        <v>467.7</v>
      </c>
      <c r="AN2715">
        <v>323.5</v>
      </c>
      <c r="AP2715">
        <v>96</v>
      </c>
      <c r="AQ2715">
        <v>150</v>
      </c>
      <c r="AR2715">
        <v>5.3254437869822482</v>
      </c>
      <c r="AS2715">
        <v>5.3254437869822482</v>
      </c>
      <c r="AV2715">
        <v>552</v>
      </c>
      <c r="AW2715">
        <v>6</v>
      </c>
      <c r="AX2715">
        <v>4</v>
      </c>
      <c r="AY2715">
        <v>8</v>
      </c>
      <c r="BA2715">
        <v>2</v>
      </c>
      <c r="BD2715">
        <v>4</v>
      </c>
      <c r="BG2715">
        <v>0</v>
      </c>
      <c r="BH2715">
        <v>552</v>
      </c>
      <c r="BK2715">
        <v>720</v>
      </c>
      <c r="BL2715">
        <v>10</v>
      </c>
      <c r="BM2715">
        <v>14</v>
      </c>
      <c r="BN2715">
        <v>12</v>
      </c>
      <c r="BV2715">
        <v>0</v>
      </c>
      <c r="BW2715">
        <v>720</v>
      </c>
      <c r="BX2715">
        <v>8</v>
      </c>
      <c r="BY2715">
        <v>9</v>
      </c>
      <c r="BZ2715">
        <v>10</v>
      </c>
      <c r="CG2715">
        <v>0</v>
      </c>
      <c r="CH2715">
        <v>0</v>
      </c>
      <c r="CI2715">
        <v>1272</v>
      </c>
      <c r="CJ2715">
        <v>1.4999999999999999E-2</v>
      </c>
      <c r="CQ2715" t="s">
        <v>174</v>
      </c>
      <c r="CR2715" t="s">
        <v>175</v>
      </c>
      <c r="CS2715">
        <v>0</v>
      </c>
    </row>
    <row r="2716" spans="1:97" x14ac:dyDescent="0.2">
      <c r="A2716">
        <v>2022</v>
      </c>
      <c r="B2716">
        <v>5</v>
      </c>
      <c r="C2716" s="262">
        <v>44686</v>
      </c>
      <c r="D2716">
        <v>388</v>
      </c>
      <c r="E2716">
        <v>566</v>
      </c>
      <c r="F2716">
        <v>3</v>
      </c>
      <c r="G2716" t="s">
        <v>414</v>
      </c>
      <c r="H2716" t="s">
        <v>415</v>
      </c>
      <c r="I2716" t="s">
        <v>160</v>
      </c>
      <c r="J2716">
        <v>3</v>
      </c>
      <c r="K2716">
        <v>4</v>
      </c>
      <c r="L2716">
        <v>34</v>
      </c>
      <c r="M2716">
        <v>31.28</v>
      </c>
      <c r="N2716">
        <v>36.72</v>
      </c>
      <c r="Y2716">
        <v>133</v>
      </c>
      <c r="Z2716">
        <v>132</v>
      </c>
      <c r="AK2716">
        <v>137</v>
      </c>
      <c r="AL2716">
        <v>138</v>
      </c>
      <c r="AM2716"/>
      <c r="AN2716"/>
      <c r="AP2716">
        <v>83</v>
      </c>
      <c r="AQ2716">
        <v>130</v>
      </c>
      <c r="AR2716">
        <v>8.8888888888888893</v>
      </c>
      <c r="AS2716">
        <v>8.8888888888888893</v>
      </c>
      <c r="BG2716">
        <v>0</v>
      </c>
      <c r="BH2716"/>
      <c r="BV2716">
        <v>0</v>
      </c>
      <c r="BW2716"/>
      <c r="CG2716">
        <v>0</v>
      </c>
      <c r="CH2716">
        <v>0</v>
      </c>
      <c r="CI2716"/>
      <c r="CJ2716">
        <v>1.4999999999999999E-2</v>
      </c>
      <c r="CQ2716" t="s">
        <v>380</v>
      </c>
      <c r="CR2716" t="s">
        <v>381</v>
      </c>
      <c r="CS2716">
        <v>0</v>
      </c>
    </row>
    <row r="2717" spans="1:97" x14ac:dyDescent="0.2">
      <c r="A2717">
        <v>2022</v>
      </c>
      <c r="B2717">
        <v>5</v>
      </c>
      <c r="C2717" s="262">
        <v>44686</v>
      </c>
      <c r="D2717">
        <v>18</v>
      </c>
      <c r="E2717">
        <v>49</v>
      </c>
      <c r="F2717">
        <v>4</v>
      </c>
      <c r="G2717" t="s">
        <v>291</v>
      </c>
      <c r="H2717" t="s">
        <v>292</v>
      </c>
      <c r="I2717" t="s">
        <v>221</v>
      </c>
      <c r="J2717">
        <v>2</v>
      </c>
      <c r="K2717">
        <v>3</v>
      </c>
      <c r="L2717">
        <v>100</v>
      </c>
      <c r="M2717">
        <v>95.5</v>
      </c>
      <c r="N2717">
        <v>104.5</v>
      </c>
      <c r="O2717">
        <v>150</v>
      </c>
      <c r="P2717">
        <v>143</v>
      </c>
      <c r="Q2717">
        <v>153</v>
      </c>
      <c r="R2717">
        <v>142</v>
      </c>
      <c r="S2717">
        <v>144</v>
      </c>
      <c r="T2717">
        <v>104</v>
      </c>
      <c r="U2717">
        <v>99</v>
      </c>
      <c r="V2717">
        <v>103</v>
      </c>
      <c r="W2717">
        <v>108</v>
      </c>
      <c r="X2717">
        <v>109</v>
      </c>
      <c r="AA2717">
        <v>135</v>
      </c>
      <c r="AB2717">
        <v>133</v>
      </c>
      <c r="AC2717">
        <v>129</v>
      </c>
      <c r="AD2717">
        <v>139</v>
      </c>
      <c r="AE2717">
        <v>127</v>
      </c>
      <c r="AF2717">
        <v>101</v>
      </c>
      <c r="AG2717">
        <v>100</v>
      </c>
      <c r="AH2717">
        <v>101</v>
      </c>
      <c r="AI2717">
        <v>102</v>
      </c>
      <c r="AJ2717">
        <v>100</v>
      </c>
      <c r="AM2717">
        <v>139.5</v>
      </c>
      <c r="AN2717">
        <v>102.7</v>
      </c>
      <c r="AP2717">
        <v>101</v>
      </c>
      <c r="AQ2717">
        <v>107</v>
      </c>
      <c r="AR2717"/>
      <c r="AS2717"/>
      <c r="AV2717">
        <v>840</v>
      </c>
      <c r="AX2717">
        <v>3</v>
      </c>
      <c r="AY2717">
        <v>4</v>
      </c>
      <c r="BG2717">
        <v>0</v>
      </c>
      <c r="BH2717">
        <v>840</v>
      </c>
      <c r="BK2717">
        <v>1344</v>
      </c>
      <c r="BL2717">
        <v>2</v>
      </c>
      <c r="BM2717">
        <v>1</v>
      </c>
      <c r="BN2717">
        <v>1</v>
      </c>
      <c r="BV2717">
        <v>0</v>
      </c>
      <c r="BW2717">
        <v>1344</v>
      </c>
      <c r="BY2717">
        <v>1</v>
      </c>
      <c r="BZ2717">
        <v>1</v>
      </c>
      <c r="CG2717">
        <v>0</v>
      </c>
      <c r="CH2717">
        <v>0</v>
      </c>
      <c r="CI2717">
        <v>2184</v>
      </c>
      <c r="CJ2717">
        <v>1.4999999999999999E-2</v>
      </c>
      <c r="CQ2717" t="s">
        <v>174</v>
      </c>
      <c r="CR2717" t="s">
        <v>222</v>
      </c>
      <c r="CS2717">
        <v>0</v>
      </c>
    </row>
    <row r="2718" spans="1:97" x14ac:dyDescent="0.2">
      <c r="A2718">
        <v>2022</v>
      </c>
      <c r="B2718">
        <v>5</v>
      </c>
      <c r="C2718" s="262">
        <v>44686</v>
      </c>
      <c r="D2718">
        <v>18</v>
      </c>
      <c r="E2718">
        <v>50</v>
      </c>
      <c r="F2718">
        <v>4</v>
      </c>
      <c r="G2718" t="s">
        <v>294</v>
      </c>
      <c r="H2718" t="s">
        <v>295</v>
      </c>
      <c r="I2718" t="s">
        <v>221</v>
      </c>
      <c r="J2718">
        <v>2</v>
      </c>
      <c r="K2718">
        <v>3</v>
      </c>
      <c r="L2718">
        <v>54</v>
      </c>
      <c r="M2718">
        <v>51.57</v>
      </c>
      <c r="N2718">
        <v>56.43</v>
      </c>
      <c r="O2718">
        <v>73</v>
      </c>
      <c r="P2718">
        <v>70</v>
      </c>
      <c r="Q2718">
        <v>74</v>
      </c>
      <c r="R2718">
        <v>73</v>
      </c>
      <c r="S2718">
        <v>82</v>
      </c>
      <c r="T2718">
        <v>58</v>
      </c>
      <c r="U2718">
        <v>55</v>
      </c>
      <c r="V2718">
        <v>53</v>
      </c>
      <c r="W2718">
        <v>57</v>
      </c>
      <c r="X2718">
        <v>59</v>
      </c>
      <c r="Y2718">
        <v>109</v>
      </c>
      <c r="Z2718">
        <v>114</v>
      </c>
      <c r="AA2718">
        <v>69</v>
      </c>
      <c r="AB2718">
        <v>78</v>
      </c>
      <c r="AC2718">
        <v>66</v>
      </c>
      <c r="AD2718">
        <v>81</v>
      </c>
      <c r="AE2718">
        <v>69</v>
      </c>
      <c r="AF2718">
        <v>54</v>
      </c>
      <c r="AG2718">
        <v>52</v>
      </c>
      <c r="AH2718">
        <v>53</v>
      </c>
      <c r="AI2718">
        <v>54</v>
      </c>
      <c r="AJ2718">
        <v>55</v>
      </c>
      <c r="AK2718">
        <v>98</v>
      </c>
      <c r="AL2718">
        <v>99</v>
      </c>
      <c r="AM2718">
        <v>73.5</v>
      </c>
      <c r="AN2718">
        <v>55</v>
      </c>
      <c r="AP2718">
        <v>101</v>
      </c>
      <c r="AQ2718">
        <v>107</v>
      </c>
      <c r="AR2718">
        <v>17.142857142857139</v>
      </c>
      <c r="AS2718">
        <v>17.142857142857139</v>
      </c>
      <c r="AV2718">
        <v>840</v>
      </c>
      <c r="AW2718">
        <v>1</v>
      </c>
      <c r="AX2718">
        <v>2</v>
      </c>
      <c r="AY2718">
        <v>5</v>
      </c>
      <c r="BG2718">
        <v>0</v>
      </c>
      <c r="BH2718">
        <v>840</v>
      </c>
      <c r="BK2718">
        <v>1344</v>
      </c>
      <c r="BL2718">
        <v>1</v>
      </c>
      <c r="BM2718">
        <v>1</v>
      </c>
      <c r="BN2718">
        <v>2</v>
      </c>
      <c r="BV2718">
        <v>0</v>
      </c>
      <c r="BW2718">
        <v>1344</v>
      </c>
      <c r="BX2718">
        <v>0</v>
      </c>
      <c r="BY2718">
        <v>1</v>
      </c>
      <c r="BZ2718">
        <v>2</v>
      </c>
      <c r="CG2718">
        <v>0</v>
      </c>
      <c r="CH2718">
        <v>0</v>
      </c>
      <c r="CI2718">
        <v>2184</v>
      </c>
      <c r="CJ2718">
        <v>1.4999999999999999E-2</v>
      </c>
      <c r="CQ2718" t="s">
        <v>174</v>
      </c>
      <c r="CR2718" t="s">
        <v>222</v>
      </c>
      <c r="CS2718">
        <v>0</v>
      </c>
    </row>
    <row r="2719" spans="1:97" x14ac:dyDescent="0.2">
      <c r="A2719">
        <v>2022</v>
      </c>
      <c r="B2719">
        <v>5</v>
      </c>
      <c r="C2719" s="262">
        <v>44686</v>
      </c>
      <c r="D2719">
        <v>417</v>
      </c>
      <c r="E2719">
        <v>660</v>
      </c>
      <c r="F2719">
        <v>4</v>
      </c>
      <c r="G2719" t="s">
        <v>304</v>
      </c>
      <c r="H2719" t="s">
        <v>305</v>
      </c>
      <c r="I2719" t="s">
        <v>160</v>
      </c>
      <c r="J2719">
        <v>1</v>
      </c>
      <c r="K2719">
        <v>6</v>
      </c>
      <c r="L2719">
        <v>1265</v>
      </c>
      <c r="M2719">
        <v>1190.365</v>
      </c>
      <c r="N2719">
        <v>1354.8150000000001</v>
      </c>
      <c r="O2719">
        <v>1749</v>
      </c>
      <c r="P2719">
        <v>1749</v>
      </c>
      <c r="Q2719">
        <v>1750</v>
      </c>
      <c r="S2719">
        <v>1751</v>
      </c>
      <c r="T2719">
        <v>1310</v>
      </c>
      <c r="U2719">
        <v>1339</v>
      </c>
      <c r="V2719">
        <v>1346</v>
      </c>
      <c r="X2719">
        <v>1349</v>
      </c>
      <c r="AA2719">
        <v>1746</v>
      </c>
      <c r="AB2719">
        <v>1741</v>
      </c>
      <c r="AC2719">
        <v>1795</v>
      </c>
      <c r="AD2719">
        <v>1596</v>
      </c>
      <c r="AE2719">
        <v>1813</v>
      </c>
      <c r="AF2719">
        <v>1336</v>
      </c>
      <c r="AG2719">
        <v>1316</v>
      </c>
      <c r="AH2719">
        <v>1332</v>
      </c>
      <c r="AI2719">
        <v>1330</v>
      </c>
      <c r="AJ2719">
        <v>1369</v>
      </c>
      <c r="AM2719">
        <v>1743.333333333333</v>
      </c>
      <c r="AN2719">
        <v>1336.333333333333</v>
      </c>
      <c r="AP2719">
        <v>21</v>
      </c>
      <c r="AQ2719">
        <v>180</v>
      </c>
      <c r="AR2719"/>
      <c r="AS2719"/>
      <c r="AV2719">
        <v>72</v>
      </c>
      <c r="AW2719">
        <v>3</v>
      </c>
      <c r="AX2719">
        <v>8</v>
      </c>
      <c r="AY2719">
        <v>12</v>
      </c>
      <c r="BA2719">
        <v>8</v>
      </c>
      <c r="BD2719">
        <v>2</v>
      </c>
      <c r="BG2719">
        <v>0</v>
      </c>
      <c r="BH2719">
        <v>72</v>
      </c>
      <c r="BK2719">
        <v>324</v>
      </c>
      <c r="BL2719">
        <v>8</v>
      </c>
      <c r="BM2719">
        <v>2</v>
      </c>
      <c r="BN2719">
        <v>20</v>
      </c>
      <c r="BV2719">
        <v>0</v>
      </c>
      <c r="BW2719">
        <v>324</v>
      </c>
      <c r="BX2719">
        <v>1</v>
      </c>
      <c r="BY2719">
        <v>1</v>
      </c>
      <c r="BZ2719">
        <v>5</v>
      </c>
      <c r="CG2719">
        <v>0</v>
      </c>
      <c r="CH2719">
        <v>0</v>
      </c>
      <c r="CI2719">
        <v>396</v>
      </c>
      <c r="CJ2719">
        <v>1.4999999999999999E-2</v>
      </c>
      <c r="CQ2719" t="s">
        <v>174</v>
      </c>
      <c r="CR2719" t="s">
        <v>175</v>
      </c>
      <c r="CS2719">
        <v>0</v>
      </c>
    </row>
    <row r="2720" spans="1:97" x14ac:dyDescent="0.2">
      <c r="A2720">
        <v>2022</v>
      </c>
      <c r="B2720">
        <v>5</v>
      </c>
      <c r="C2720" s="262">
        <v>44686</v>
      </c>
      <c r="D2720">
        <v>417</v>
      </c>
      <c r="E2720">
        <v>661</v>
      </c>
      <c r="F2720">
        <v>4</v>
      </c>
      <c r="G2720" t="s">
        <v>306</v>
      </c>
      <c r="H2720" t="s">
        <v>307</v>
      </c>
      <c r="I2720" t="s">
        <v>160</v>
      </c>
      <c r="J2720">
        <v>1</v>
      </c>
      <c r="K2720">
        <v>6</v>
      </c>
      <c r="L2720">
        <v>276</v>
      </c>
      <c r="M2720">
        <v>259.7</v>
      </c>
      <c r="N2720">
        <v>295.60000000000002</v>
      </c>
      <c r="O2720">
        <v>366</v>
      </c>
      <c r="P2720">
        <v>360</v>
      </c>
      <c r="Q2720">
        <v>357</v>
      </c>
      <c r="S2720">
        <v>370</v>
      </c>
      <c r="T2720">
        <v>286</v>
      </c>
      <c r="U2720">
        <v>284</v>
      </c>
      <c r="V2720">
        <v>286</v>
      </c>
      <c r="X2720">
        <v>284</v>
      </c>
      <c r="AA2720">
        <v>370</v>
      </c>
      <c r="AB2720">
        <v>348</v>
      </c>
      <c r="AC2720">
        <v>349</v>
      </c>
      <c r="AD2720">
        <v>335</v>
      </c>
      <c r="AE2720">
        <v>357</v>
      </c>
      <c r="AF2720">
        <v>290</v>
      </c>
      <c r="AG2720">
        <v>281</v>
      </c>
      <c r="AH2720">
        <v>279</v>
      </c>
      <c r="AI2720">
        <v>284</v>
      </c>
      <c r="AJ2720">
        <v>298</v>
      </c>
      <c r="AK2720">
        <v>192</v>
      </c>
      <c r="AL2720">
        <v>193</v>
      </c>
      <c r="AM2720">
        <v>356.88888888888891</v>
      </c>
      <c r="AN2720">
        <v>285.77777777777783</v>
      </c>
      <c r="AP2720">
        <v>21</v>
      </c>
      <c r="AQ2720">
        <v>180</v>
      </c>
      <c r="AR2720">
        <v>18.75</v>
      </c>
      <c r="AS2720">
        <v>18.75</v>
      </c>
      <c r="BG2720">
        <v>0</v>
      </c>
      <c r="BH2720"/>
      <c r="BV2720">
        <v>0</v>
      </c>
      <c r="BW2720"/>
      <c r="CG2720">
        <v>0</v>
      </c>
      <c r="CH2720">
        <v>0</v>
      </c>
      <c r="CI2720"/>
      <c r="CJ2720">
        <v>1.4999999999999999E-2</v>
      </c>
      <c r="CQ2720" t="s">
        <v>174</v>
      </c>
      <c r="CR2720" t="s">
        <v>175</v>
      </c>
      <c r="CS2720">
        <v>0</v>
      </c>
    </row>
    <row r="2721" spans="1:97" x14ac:dyDescent="0.2">
      <c r="A2721">
        <v>2022</v>
      </c>
      <c r="B2721">
        <v>5</v>
      </c>
      <c r="C2721" s="262">
        <v>44686</v>
      </c>
      <c r="D2721">
        <v>425</v>
      </c>
      <c r="E2721">
        <v>674</v>
      </c>
      <c r="F2721">
        <v>4</v>
      </c>
      <c r="G2721" t="s">
        <v>219</v>
      </c>
      <c r="H2721" t="s">
        <v>220</v>
      </c>
      <c r="I2721" t="s">
        <v>221</v>
      </c>
      <c r="J2721">
        <v>2</v>
      </c>
      <c r="K2721">
        <v>1</v>
      </c>
      <c r="L2721">
        <v>256</v>
      </c>
      <c r="M2721">
        <v>240.89599999999999</v>
      </c>
      <c r="N2721">
        <v>274.17599999999999</v>
      </c>
      <c r="O2721">
        <v>388</v>
      </c>
      <c r="P2721">
        <v>310</v>
      </c>
      <c r="Q2721">
        <v>325</v>
      </c>
      <c r="R2721">
        <v>364</v>
      </c>
      <c r="S2721">
        <v>382</v>
      </c>
      <c r="T2721">
        <v>295</v>
      </c>
      <c r="U2721">
        <v>250</v>
      </c>
      <c r="V2721">
        <v>269</v>
      </c>
      <c r="W2721">
        <v>261</v>
      </c>
      <c r="X2721">
        <v>307</v>
      </c>
      <c r="AA2721">
        <v>339</v>
      </c>
      <c r="AB2721">
        <v>340</v>
      </c>
      <c r="AC2721">
        <v>337</v>
      </c>
      <c r="AD2721">
        <v>370</v>
      </c>
      <c r="AE2721">
        <v>354</v>
      </c>
      <c r="AF2721">
        <v>272</v>
      </c>
      <c r="AG2721">
        <v>274</v>
      </c>
      <c r="AH2721">
        <v>271</v>
      </c>
      <c r="AI2721">
        <v>275</v>
      </c>
      <c r="AJ2721">
        <v>273</v>
      </c>
      <c r="AK2721">
        <v>109</v>
      </c>
      <c r="AL2721">
        <v>108</v>
      </c>
      <c r="AM2721">
        <v>350.9</v>
      </c>
      <c r="AN2721">
        <v>274.7</v>
      </c>
      <c r="AP2721">
        <v>60</v>
      </c>
      <c r="AQ2721">
        <v>120</v>
      </c>
      <c r="AR2721">
        <v>16.666666666666671</v>
      </c>
      <c r="AS2721">
        <v>16.666666666666671</v>
      </c>
      <c r="AX2721">
        <v>1</v>
      </c>
      <c r="AY2721">
        <v>6</v>
      </c>
      <c r="BG2721">
        <v>0</v>
      </c>
      <c r="BH2721"/>
      <c r="BL2721">
        <v>2</v>
      </c>
      <c r="BM2721">
        <v>1</v>
      </c>
      <c r="BV2721">
        <v>0</v>
      </c>
      <c r="BW2721"/>
      <c r="BY2721">
        <v>2</v>
      </c>
      <c r="CG2721">
        <v>0</v>
      </c>
      <c r="CH2721">
        <v>0</v>
      </c>
      <c r="CI2721"/>
      <c r="CJ2721">
        <v>1.4999999999999999E-2</v>
      </c>
      <c r="CQ2721" t="s">
        <v>174</v>
      </c>
      <c r="CR2721" t="s">
        <v>222</v>
      </c>
      <c r="CS2721">
        <v>0</v>
      </c>
    </row>
    <row r="2722" spans="1:97" x14ac:dyDescent="0.2">
      <c r="A2722">
        <v>2022</v>
      </c>
      <c r="B2722">
        <v>5</v>
      </c>
      <c r="C2722" s="262">
        <v>44686</v>
      </c>
      <c r="D2722">
        <v>376</v>
      </c>
      <c r="E2722">
        <v>438</v>
      </c>
      <c r="F2722">
        <v>5</v>
      </c>
      <c r="G2722" t="s">
        <v>197</v>
      </c>
      <c r="H2722" t="s">
        <v>198</v>
      </c>
      <c r="I2722" t="s">
        <v>160</v>
      </c>
      <c r="J2722">
        <v>3</v>
      </c>
      <c r="K2722">
        <v>2</v>
      </c>
      <c r="L2722">
        <v>335</v>
      </c>
      <c r="M2722">
        <v>315.23500000000001</v>
      </c>
      <c r="N2722">
        <v>358.78500000000003</v>
      </c>
      <c r="O2722">
        <v>473</v>
      </c>
      <c r="P2722">
        <v>451</v>
      </c>
      <c r="Q2722">
        <v>463</v>
      </c>
      <c r="R2722">
        <v>454</v>
      </c>
      <c r="S2722">
        <v>466</v>
      </c>
      <c r="T2722">
        <v>358</v>
      </c>
      <c r="U2722">
        <v>351</v>
      </c>
      <c r="V2722">
        <v>349</v>
      </c>
      <c r="W2722">
        <v>354</v>
      </c>
      <c r="X2722">
        <v>355</v>
      </c>
      <c r="AA2722">
        <v>496</v>
      </c>
      <c r="AB2722">
        <v>484</v>
      </c>
      <c r="AC2722">
        <v>519</v>
      </c>
      <c r="AD2722">
        <v>473</v>
      </c>
      <c r="AE2722">
        <v>479</v>
      </c>
      <c r="AF2722">
        <v>354</v>
      </c>
      <c r="AG2722">
        <v>350</v>
      </c>
      <c r="AH2722">
        <v>339</v>
      </c>
      <c r="AI2722">
        <v>341</v>
      </c>
      <c r="AJ2722">
        <v>359</v>
      </c>
      <c r="AM2722">
        <v>475.8</v>
      </c>
      <c r="AN2722">
        <v>351</v>
      </c>
      <c r="AP2722">
        <v>75</v>
      </c>
      <c r="AQ2722">
        <v>144</v>
      </c>
      <c r="AR2722"/>
      <c r="AS2722"/>
      <c r="BG2722">
        <v>0</v>
      </c>
      <c r="BH2722"/>
      <c r="BV2722">
        <v>0</v>
      </c>
      <c r="BW2722"/>
      <c r="CG2722">
        <v>0</v>
      </c>
      <c r="CH2722">
        <v>0</v>
      </c>
      <c r="CI2722"/>
      <c r="CJ2722">
        <v>1.4999999999999999E-2</v>
      </c>
      <c r="CQ2722" t="s">
        <v>174</v>
      </c>
      <c r="CR2722" t="s">
        <v>175</v>
      </c>
      <c r="CS2722">
        <v>0</v>
      </c>
    </row>
    <row r="2723" spans="1:97" x14ac:dyDescent="0.2">
      <c r="A2723">
        <v>2022</v>
      </c>
      <c r="B2723">
        <v>5</v>
      </c>
      <c r="C2723" s="262">
        <v>44686</v>
      </c>
      <c r="D2723">
        <v>376</v>
      </c>
      <c r="E2723">
        <v>438</v>
      </c>
      <c r="F2723">
        <v>6</v>
      </c>
      <c r="G2723" t="s">
        <v>197</v>
      </c>
      <c r="H2723" t="s">
        <v>198</v>
      </c>
      <c r="I2723" t="s">
        <v>160</v>
      </c>
      <c r="J2723">
        <v>3</v>
      </c>
      <c r="K2723">
        <v>2</v>
      </c>
      <c r="L2723">
        <v>335</v>
      </c>
      <c r="M2723">
        <v>315.23500000000001</v>
      </c>
      <c r="N2723">
        <v>358.78500000000003</v>
      </c>
      <c r="Y2723">
        <v>151</v>
      </c>
      <c r="Z2723">
        <v>155</v>
      </c>
      <c r="AK2723">
        <v>140</v>
      </c>
      <c r="AL2723">
        <v>141</v>
      </c>
      <c r="AM2723"/>
      <c r="AN2723"/>
      <c r="AP2723">
        <v>75</v>
      </c>
      <c r="AQ2723">
        <v>144</v>
      </c>
      <c r="AR2723">
        <v>8.2191780821917817</v>
      </c>
      <c r="AS2723">
        <v>8.2191780821917817</v>
      </c>
      <c r="AV2723">
        <v>552</v>
      </c>
      <c r="AW2723">
        <v>6</v>
      </c>
      <c r="AX2723">
        <v>4</v>
      </c>
      <c r="AY2723">
        <v>8</v>
      </c>
      <c r="BA2723">
        <v>2</v>
      </c>
      <c r="BD2723">
        <v>4</v>
      </c>
      <c r="BG2723">
        <v>0</v>
      </c>
      <c r="BH2723">
        <v>552</v>
      </c>
      <c r="BK2723">
        <v>828</v>
      </c>
      <c r="BL2723">
        <v>10</v>
      </c>
      <c r="BM2723">
        <v>4</v>
      </c>
      <c r="BN2723">
        <v>10</v>
      </c>
      <c r="BO2723">
        <v>4</v>
      </c>
      <c r="BV2723">
        <v>0</v>
      </c>
      <c r="BW2723">
        <v>828</v>
      </c>
      <c r="BX2723">
        <v>8</v>
      </c>
      <c r="BY2723">
        <v>4</v>
      </c>
      <c r="BZ2723">
        <v>9</v>
      </c>
      <c r="CG2723">
        <v>0</v>
      </c>
      <c r="CH2723">
        <v>0</v>
      </c>
      <c r="CI2723">
        <v>1380</v>
      </c>
      <c r="CJ2723">
        <v>1.4999999999999999E-2</v>
      </c>
      <c r="CQ2723" t="s">
        <v>174</v>
      </c>
      <c r="CR2723" t="s">
        <v>175</v>
      </c>
      <c r="CS2723">
        <v>0</v>
      </c>
    </row>
    <row r="2724" spans="1:97" x14ac:dyDescent="0.2">
      <c r="A2724">
        <v>2022</v>
      </c>
      <c r="B2724">
        <v>5</v>
      </c>
      <c r="C2724" s="262">
        <v>44686</v>
      </c>
      <c r="D2724">
        <v>388</v>
      </c>
      <c r="E2724">
        <v>564</v>
      </c>
      <c r="F2724">
        <v>6</v>
      </c>
      <c r="G2724" t="s">
        <v>410</v>
      </c>
      <c r="H2724" t="s">
        <v>411</v>
      </c>
      <c r="I2724" t="s">
        <v>160</v>
      </c>
      <c r="J2724">
        <v>3</v>
      </c>
      <c r="K2724">
        <v>4</v>
      </c>
      <c r="L2724">
        <v>119</v>
      </c>
      <c r="M2724">
        <v>109.48</v>
      </c>
      <c r="N2724">
        <v>128.52000000000001</v>
      </c>
      <c r="O2724">
        <v>130</v>
      </c>
      <c r="P2724">
        <v>126</v>
      </c>
      <c r="Q2724">
        <v>124</v>
      </c>
      <c r="R2724">
        <v>116</v>
      </c>
      <c r="S2724">
        <v>120</v>
      </c>
      <c r="T2724">
        <v>114</v>
      </c>
      <c r="U2724">
        <v>110</v>
      </c>
      <c r="V2724">
        <v>108</v>
      </c>
      <c r="W2724">
        <v>99</v>
      </c>
      <c r="X2724">
        <v>111</v>
      </c>
      <c r="AA2724">
        <v>130</v>
      </c>
      <c r="AB2724">
        <v>126</v>
      </c>
      <c r="AC2724">
        <v>124</v>
      </c>
      <c r="AD2724">
        <v>123</v>
      </c>
      <c r="AE2724">
        <v>138</v>
      </c>
      <c r="AF2724">
        <v>112</v>
      </c>
      <c r="AG2724">
        <v>109</v>
      </c>
      <c r="AH2724">
        <v>107</v>
      </c>
      <c r="AI2724">
        <v>111</v>
      </c>
      <c r="AJ2724">
        <v>108</v>
      </c>
      <c r="AM2724">
        <v>125.7</v>
      </c>
      <c r="AN2724">
        <v>108.9</v>
      </c>
      <c r="AP2724">
        <v>83</v>
      </c>
      <c r="AQ2724">
        <v>130</v>
      </c>
      <c r="AR2724"/>
      <c r="AS2724"/>
      <c r="AV2724">
        <v>1100</v>
      </c>
      <c r="AW2724">
        <v>6</v>
      </c>
      <c r="AX2724">
        <v>4</v>
      </c>
      <c r="AY2724">
        <v>10</v>
      </c>
      <c r="BD2724">
        <v>3</v>
      </c>
      <c r="BG2724">
        <v>0</v>
      </c>
      <c r="BH2724">
        <v>1100</v>
      </c>
      <c r="BK2724">
        <v>300</v>
      </c>
      <c r="BL2724">
        <v>10</v>
      </c>
      <c r="BM2724">
        <v>4</v>
      </c>
      <c r="BN2724">
        <v>2</v>
      </c>
      <c r="BV2724">
        <v>0</v>
      </c>
      <c r="BW2724">
        <v>300</v>
      </c>
      <c r="BX2724">
        <v>4</v>
      </c>
      <c r="BY2724">
        <v>2</v>
      </c>
      <c r="BZ2724">
        <v>3</v>
      </c>
      <c r="CG2724">
        <v>0</v>
      </c>
      <c r="CH2724">
        <v>0</v>
      </c>
      <c r="CI2724">
        <v>1400</v>
      </c>
      <c r="CJ2724">
        <v>1.4999999999999999E-2</v>
      </c>
      <c r="CQ2724" t="s">
        <v>380</v>
      </c>
      <c r="CR2724" t="s">
        <v>381</v>
      </c>
      <c r="CS2724">
        <v>0</v>
      </c>
    </row>
    <row r="2725" spans="1:97" x14ac:dyDescent="0.2">
      <c r="A2725">
        <v>2022</v>
      </c>
      <c r="B2725">
        <v>5</v>
      </c>
      <c r="C2725" s="262">
        <v>44686</v>
      </c>
      <c r="D2725">
        <v>388</v>
      </c>
      <c r="E2725">
        <v>565</v>
      </c>
      <c r="F2725">
        <v>6</v>
      </c>
      <c r="G2725" t="s">
        <v>412</v>
      </c>
      <c r="H2725" t="s">
        <v>413</v>
      </c>
      <c r="I2725" t="s">
        <v>160</v>
      </c>
      <c r="J2725">
        <v>3</v>
      </c>
      <c r="K2725">
        <v>4</v>
      </c>
      <c r="L2725">
        <v>91</v>
      </c>
      <c r="M2725">
        <v>83.72</v>
      </c>
      <c r="N2725">
        <v>98.28</v>
      </c>
      <c r="O2725">
        <v>102</v>
      </c>
      <c r="P2725">
        <v>98</v>
      </c>
      <c r="Q2725">
        <v>99</v>
      </c>
      <c r="R2725">
        <v>102</v>
      </c>
      <c r="S2725">
        <v>107</v>
      </c>
      <c r="T2725">
        <v>88</v>
      </c>
      <c r="U2725">
        <v>83</v>
      </c>
      <c r="V2725">
        <v>81</v>
      </c>
      <c r="W2725">
        <v>87</v>
      </c>
      <c r="X2725">
        <v>89</v>
      </c>
      <c r="AA2725">
        <v>107</v>
      </c>
      <c r="AB2725">
        <v>103</v>
      </c>
      <c r="AC2725">
        <v>93</v>
      </c>
      <c r="AD2725">
        <v>94</v>
      </c>
      <c r="AE2725">
        <v>95</v>
      </c>
      <c r="AF2725">
        <v>87</v>
      </c>
      <c r="AG2725">
        <v>85</v>
      </c>
      <c r="AH2725">
        <v>80</v>
      </c>
      <c r="AI2725">
        <v>84</v>
      </c>
      <c r="AJ2725">
        <v>83</v>
      </c>
      <c r="AM2725">
        <v>100</v>
      </c>
      <c r="AN2725">
        <v>84.7</v>
      </c>
      <c r="AP2725">
        <v>83</v>
      </c>
      <c r="AQ2725">
        <v>130</v>
      </c>
      <c r="AR2725"/>
      <c r="AS2725"/>
      <c r="BG2725">
        <v>0</v>
      </c>
      <c r="BH2725"/>
      <c r="BV2725">
        <v>0</v>
      </c>
      <c r="BW2725"/>
      <c r="CG2725">
        <v>0</v>
      </c>
      <c r="CH2725">
        <v>0</v>
      </c>
      <c r="CI2725"/>
      <c r="CJ2725">
        <v>1.4999999999999999E-2</v>
      </c>
      <c r="CQ2725" t="s">
        <v>380</v>
      </c>
      <c r="CR2725" t="s">
        <v>381</v>
      </c>
      <c r="CS2725">
        <v>0</v>
      </c>
    </row>
    <row r="2726" spans="1:97" x14ac:dyDescent="0.2">
      <c r="A2726">
        <v>2022</v>
      </c>
      <c r="B2726">
        <v>5</v>
      </c>
      <c r="C2726" s="262">
        <v>44686</v>
      </c>
      <c r="D2726">
        <v>388</v>
      </c>
      <c r="E2726">
        <v>566</v>
      </c>
      <c r="F2726">
        <v>6</v>
      </c>
      <c r="G2726" t="s">
        <v>414</v>
      </c>
      <c r="H2726" t="s">
        <v>415</v>
      </c>
      <c r="I2726" t="s">
        <v>160</v>
      </c>
      <c r="J2726">
        <v>3</v>
      </c>
      <c r="K2726">
        <v>4</v>
      </c>
      <c r="L2726">
        <v>34</v>
      </c>
      <c r="M2726">
        <v>31.28</v>
      </c>
      <c r="N2726">
        <v>36.72</v>
      </c>
      <c r="O2726">
        <v>54</v>
      </c>
      <c r="P2726">
        <v>50</v>
      </c>
      <c r="Q2726">
        <v>46</v>
      </c>
      <c r="R2726">
        <v>52</v>
      </c>
      <c r="S2726">
        <v>58</v>
      </c>
      <c r="T2726">
        <v>40</v>
      </c>
      <c r="U2726">
        <v>37</v>
      </c>
      <c r="V2726">
        <v>35</v>
      </c>
      <c r="W2726">
        <v>41</v>
      </c>
      <c r="X2726">
        <v>40</v>
      </c>
      <c r="AA2726">
        <v>45</v>
      </c>
      <c r="AB2726">
        <v>46</v>
      </c>
      <c r="AC2726">
        <v>44</v>
      </c>
      <c r="AD2726">
        <v>46</v>
      </c>
      <c r="AE2726">
        <v>48</v>
      </c>
      <c r="AF2726">
        <v>37</v>
      </c>
      <c r="AG2726">
        <v>38</v>
      </c>
      <c r="AH2726">
        <v>37</v>
      </c>
      <c r="AI2726">
        <v>36</v>
      </c>
      <c r="AJ2726">
        <v>35</v>
      </c>
      <c r="AM2726">
        <v>48.9</v>
      </c>
      <c r="AN2726">
        <v>37.6</v>
      </c>
      <c r="AP2726">
        <v>83</v>
      </c>
      <c r="AQ2726">
        <v>130</v>
      </c>
      <c r="AR2726"/>
      <c r="AS2726"/>
      <c r="BG2726">
        <v>0</v>
      </c>
      <c r="BH2726"/>
      <c r="BV2726">
        <v>0</v>
      </c>
      <c r="BW2726"/>
      <c r="CG2726">
        <v>0</v>
      </c>
      <c r="CH2726">
        <v>0</v>
      </c>
      <c r="CI2726"/>
      <c r="CJ2726">
        <v>1.4999999999999999E-2</v>
      </c>
      <c r="CQ2726" t="s">
        <v>380</v>
      </c>
      <c r="CR2726" t="s">
        <v>381</v>
      </c>
      <c r="CS2726">
        <v>0</v>
      </c>
    </row>
    <row r="2727" spans="1:97" x14ac:dyDescent="0.2">
      <c r="A2727">
        <v>2022</v>
      </c>
      <c r="B2727">
        <v>5</v>
      </c>
      <c r="C2727" s="262">
        <v>44686</v>
      </c>
      <c r="D2727">
        <v>182</v>
      </c>
      <c r="E2727">
        <v>331</v>
      </c>
      <c r="F2727">
        <v>7</v>
      </c>
      <c r="G2727" t="s">
        <v>348</v>
      </c>
      <c r="H2727" t="s">
        <v>349</v>
      </c>
      <c r="I2727" t="s">
        <v>160</v>
      </c>
      <c r="J2727">
        <v>4</v>
      </c>
      <c r="K2727">
        <v>2</v>
      </c>
      <c r="L2727">
        <v>332</v>
      </c>
      <c r="M2727">
        <v>312.41199999999998</v>
      </c>
      <c r="N2727">
        <v>355.572</v>
      </c>
      <c r="O2727">
        <v>481</v>
      </c>
      <c r="P2727">
        <v>413</v>
      </c>
      <c r="Q2727">
        <v>348</v>
      </c>
      <c r="R2727">
        <v>410</v>
      </c>
      <c r="S2727">
        <v>445</v>
      </c>
      <c r="T2727">
        <v>342</v>
      </c>
      <c r="U2727">
        <v>342</v>
      </c>
      <c r="V2727">
        <v>347</v>
      </c>
      <c r="W2727">
        <v>338</v>
      </c>
      <c r="X2727">
        <v>345</v>
      </c>
      <c r="Y2727">
        <v>129</v>
      </c>
      <c r="Z2727">
        <v>140</v>
      </c>
      <c r="AA2727">
        <v>455</v>
      </c>
      <c r="AB2727">
        <v>464</v>
      </c>
      <c r="AC2727">
        <v>426</v>
      </c>
      <c r="AD2727">
        <v>484</v>
      </c>
      <c r="AE2727">
        <v>519</v>
      </c>
      <c r="AF2727">
        <v>345</v>
      </c>
      <c r="AG2727">
        <v>338</v>
      </c>
      <c r="AH2727">
        <v>332</v>
      </c>
      <c r="AI2727">
        <v>339</v>
      </c>
      <c r="AJ2727">
        <v>351</v>
      </c>
      <c r="AK2727">
        <v>121</v>
      </c>
      <c r="AL2727">
        <v>122</v>
      </c>
      <c r="AM2727">
        <v>444.5</v>
      </c>
      <c r="AN2727">
        <v>341.9</v>
      </c>
      <c r="AP2727">
        <v>110</v>
      </c>
      <c r="AQ2727">
        <v>131</v>
      </c>
      <c r="AR2727">
        <v>7.03125</v>
      </c>
      <c r="AS2727">
        <v>7.03125</v>
      </c>
      <c r="AV2727">
        <v>1272</v>
      </c>
      <c r="AX2727">
        <v>2</v>
      </c>
      <c r="AY2727">
        <v>8</v>
      </c>
      <c r="BG2727">
        <v>0</v>
      </c>
      <c r="BH2727">
        <v>1272</v>
      </c>
      <c r="BK2727">
        <v>936</v>
      </c>
      <c r="BL2727">
        <v>6</v>
      </c>
      <c r="BM2727">
        <v>6</v>
      </c>
      <c r="BN2727">
        <v>6</v>
      </c>
      <c r="BO2727">
        <v>2</v>
      </c>
      <c r="BV2727">
        <v>0</v>
      </c>
      <c r="BW2727">
        <v>936</v>
      </c>
      <c r="BY2727">
        <v>4</v>
      </c>
      <c r="BZ2727">
        <v>7</v>
      </c>
      <c r="CG2727">
        <v>0</v>
      </c>
      <c r="CH2727">
        <v>0</v>
      </c>
      <c r="CI2727">
        <v>2208</v>
      </c>
      <c r="CJ2727">
        <v>1.4999999999999999E-2</v>
      </c>
      <c r="CQ2727" t="s">
        <v>174</v>
      </c>
      <c r="CR2727" t="s">
        <v>175</v>
      </c>
      <c r="CS2727">
        <v>0</v>
      </c>
    </row>
    <row r="2728" spans="1:97" x14ac:dyDescent="0.2">
      <c r="A2728">
        <v>2022</v>
      </c>
      <c r="B2728">
        <v>5</v>
      </c>
      <c r="C2728" s="262">
        <v>44686</v>
      </c>
      <c r="D2728">
        <v>47</v>
      </c>
      <c r="E2728">
        <v>122</v>
      </c>
      <c r="F2728">
        <v>8</v>
      </c>
      <c r="G2728" t="s">
        <v>224</v>
      </c>
      <c r="H2728" t="s">
        <v>225</v>
      </c>
      <c r="I2728" t="s">
        <v>221</v>
      </c>
      <c r="J2728">
        <v>2</v>
      </c>
      <c r="K2728">
        <v>1</v>
      </c>
      <c r="L2728">
        <v>280</v>
      </c>
      <c r="M2728">
        <v>267.39999999999998</v>
      </c>
      <c r="N2728">
        <v>292.60000000000002</v>
      </c>
      <c r="Y2728">
        <v>106</v>
      </c>
      <c r="Z2728">
        <v>104</v>
      </c>
      <c r="AM2728"/>
      <c r="AN2728"/>
      <c r="AP2728">
        <v>64</v>
      </c>
      <c r="AQ2728">
        <v>113</v>
      </c>
      <c r="AR2728">
        <v>17.142857142857139</v>
      </c>
      <c r="AS2728">
        <v>17.142857142857139</v>
      </c>
      <c r="BG2728">
        <v>0</v>
      </c>
      <c r="BH2728"/>
      <c r="BV2728">
        <v>0</v>
      </c>
      <c r="BW2728"/>
      <c r="CG2728">
        <v>0</v>
      </c>
      <c r="CH2728">
        <v>0</v>
      </c>
      <c r="CI2728"/>
      <c r="CJ2728">
        <v>1.4999999999999999E-2</v>
      </c>
      <c r="CQ2728" t="s">
        <v>174</v>
      </c>
      <c r="CR2728" t="s">
        <v>222</v>
      </c>
      <c r="CS2728">
        <v>0</v>
      </c>
    </row>
    <row r="2729" spans="1:97" x14ac:dyDescent="0.2">
      <c r="A2729">
        <v>2022</v>
      </c>
      <c r="B2729">
        <v>5</v>
      </c>
      <c r="C2729" s="262">
        <v>44686</v>
      </c>
      <c r="D2729">
        <v>256</v>
      </c>
      <c r="E2729">
        <v>180</v>
      </c>
      <c r="F2729">
        <v>28</v>
      </c>
      <c r="G2729" t="s">
        <v>392</v>
      </c>
      <c r="H2729" t="s">
        <v>393</v>
      </c>
      <c r="I2729" t="s">
        <v>204</v>
      </c>
      <c r="J2729">
        <v>8</v>
      </c>
      <c r="K2729">
        <v>1</v>
      </c>
      <c r="L2729">
        <v>32</v>
      </c>
      <c r="M2729">
        <v>29.76</v>
      </c>
      <c r="N2729">
        <v>34.24</v>
      </c>
      <c r="P2729">
        <v>53</v>
      </c>
      <c r="Q2729">
        <v>55</v>
      </c>
      <c r="R2729">
        <v>54</v>
      </c>
      <c r="S2729">
        <v>58</v>
      </c>
      <c r="U2729">
        <v>31</v>
      </c>
      <c r="V2729">
        <v>32</v>
      </c>
      <c r="W2729">
        <v>33</v>
      </c>
      <c r="X2729">
        <v>32</v>
      </c>
      <c r="Y2729">
        <v>109</v>
      </c>
      <c r="Z2729">
        <v>108</v>
      </c>
      <c r="AL2729">
        <v>177</v>
      </c>
      <c r="AM2729">
        <v>55</v>
      </c>
      <c r="AN2729">
        <v>32</v>
      </c>
      <c r="AP2729">
        <v>187</v>
      </c>
      <c r="AQ2729">
        <v>154</v>
      </c>
      <c r="AR2729">
        <v>3.4351145038167941</v>
      </c>
      <c r="AS2729">
        <v>3.4351145038167941</v>
      </c>
      <c r="AV2729">
        <v>600</v>
      </c>
      <c r="AX2729">
        <v>6</v>
      </c>
      <c r="AY2729">
        <v>10</v>
      </c>
      <c r="BG2729">
        <v>0</v>
      </c>
      <c r="BH2729">
        <v>600</v>
      </c>
      <c r="BK2729">
        <v>3500</v>
      </c>
      <c r="BV2729">
        <v>0</v>
      </c>
      <c r="BW2729">
        <v>3500</v>
      </c>
      <c r="CG2729">
        <v>0</v>
      </c>
      <c r="CH2729">
        <v>0</v>
      </c>
      <c r="CI2729">
        <v>4100</v>
      </c>
      <c r="CJ2729">
        <v>0.02</v>
      </c>
      <c r="CQ2729" t="s">
        <v>169</v>
      </c>
      <c r="CR2729" t="s">
        <v>238</v>
      </c>
      <c r="CS2729">
        <v>0</v>
      </c>
    </row>
    <row r="2730" spans="1:97" x14ac:dyDescent="0.2">
      <c r="A2730">
        <v>2022</v>
      </c>
      <c r="B2730">
        <v>5</v>
      </c>
      <c r="C2730" s="262">
        <v>44686</v>
      </c>
      <c r="D2730">
        <v>4</v>
      </c>
      <c r="E2730">
        <v>11</v>
      </c>
      <c r="F2730">
        <v>48</v>
      </c>
      <c r="G2730" t="s">
        <v>244</v>
      </c>
      <c r="H2730" t="s">
        <v>245</v>
      </c>
      <c r="I2730" t="s">
        <v>201</v>
      </c>
      <c r="J2730">
        <v>2</v>
      </c>
      <c r="K2730">
        <v>2</v>
      </c>
      <c r="L2730">
        <v>212</v>
      </c>
      <c r="M2730">
        <v>197.16</v>
      </c>
      <c r="N2730">
        <v>226.84</v>
      </c>
      <c r="AC2730">
        <v>244</v>
      </c>
      <c r="AD2730">
        <v>247</v>
      </c>
      <c r="AE2730">
        <v>258</v>
      </c>
      <c r="AH2730">
        <v>205</v>
      </c>
      <c r="AI2730">
        <v>206</v>
      </c>
      <c r="AJ2730">
        <v>210</v>
      </c>
      <c r="AM2730">
        <v>249.66666666666671</v>
      </c>
      <c r="AN2730">
        <v>207</v>
      </c>
      <c r="AP2730">
        <v>48</v>
      </c>
      <c r="AQ2730">
        <v>195</v>
      </c>
      <c r="AR2730"/>
      <c r="AS2730"/>
      <c r="BG2730">
        <v>0</v>
      </c>
      <c r="BH2730"/>
      <c r="BL2730">
        <v>10</v>
      </c>
      <c r="BM2730">
        <v>2</v>
      </c>
      <c r="BN2730">
        <v>2</v>
      </c>
      <c r="BV2730">
        <v>0</v>
      </c>
      <c r="BW2730"/>
      <c r="CG2730">
        <v>0</v>
      </c>
      <c r="CH2730">
        <v>0</v>
      </c>
      <c r="CI2730"/>
      <c r="CJ2730">
        <v>0.02</v>
      </c>
      <c r="CQ2730" t="s">
        <v>169</v>
      </c>
      <c r="CR2730" t="s">
        <v>238</v>
      </c>
      <c r="CS2730">
        <v>0</v>
      </c>
    </row>
    <row r="2731" spans="1:97" x14ac:dyDescent="0.2">
      <c r="A2731">
        <v>2022</v>
      </c>
      <c r="B2731">
        <v>5</v>
      </c>
      <c r="C2731" s="262">
        <v>44686</v>
      </c>
      <c r="D2731">
        <v>4</v>
      </c>
      <c r="E2731">
        <v>12</v>
      </c>
      <c r="F2731">
        <v>48</v>
      </c>
      <c r="G2731" t="s">
        <v>236</v>
      </c>
      <c r="H2731" t="s">
        <v>237</v>
      </c>
      <c r="I2731" t="s">
        <v>201</v>
      </c>
      <c r="J2731">
        <v>2</v>
      </c>
      <c r="K2731">
        <v>2</v>
      </c>
      <c r="L2731">
        <v>212</v>
      </c>
      <c r="M2731">
        <v>197.16</v>
      </c>
      <c r="N2731">
        <v>226.84</v>
      </c>
      <c r="AC2731">
        <v>235</v>
      </c>
      <c r="AD2731">
        <v>253</v>
      </c>
      <c r="AE2731">
        <v>256</v>
      </c>
      <c r="AH2731">
        <v>206</v>
      </c>
      <c r="AI2731">
        <v>204</v>
      </c>
      <c r="AJ2731">
        <v>209</v>
      </c>
      <c r="AL2731">
        <v>155</v>
      </c>
      <c r="AM2731">
        <v>248</v>
      </c>
      <c r="AN2731">
        <v>206.33333333333329</v>
      </c>
      <c r="AP2731">
        <v>48</v>
      </c>
      <c r="AQ2731">
        <v>195</v>
      </c>
      <c r="AR2731">
        <v>11.61290322580645</v>
      </c>
      <c r="AS2731">
        <v>11.61290322580645</v>
      </c>
      <c r="BG2731">
        <v>0</v>
      </c>
      <c r="BH2731"/>
      <c r="BL2731">
        <v>6</v>
      </c>
      <c r="BM2731">
        <v>8</v>
      </c>
      <c r="BN2731">
        <v>2</v>
      </c>
      <c r="BV2731">
        <v>0</v>
      </c>
      <c r="BW2731"/>
      <c r="CG2731">
        <v>0</v>
      </c>
      <c r="CH2731">
        <v>0</v>
      </c>
      <c r="CI2731"/>
      <c r="CJ2731">
        <v>0.02</v>
      </c>
      <c r="CQ2731" t="s">
        <v>169</v>
      </c>
      <c r="CR2731" t="s">
        <v>238</v>
      </c>
      <c r="CS2731">
        <v>0</v>
      </c>
    </row>
    <row r="2732" spans="1:97" x14ac:dyDescent="0.2">
      <c r="A2732">
        <v>2022</v>
      </c>
      <c r="B2732">
        <v>5</v>
      </c>
      <c r="C2732" s="262">
        <v>44686</v>
      </c>
      <c r="D2732">
        <v>214</v>
      </c>
      <c r="E2732">
        <v>142</v>
      </c>
      <c r="F2732">
        <v>48</v>
      </c>
      <c r="G2732" t="s">
        <v>253</v>
      </c>
      <c r="H2732" t="s">
        <v>254</v>
      </c>
      <c r="I2732" t="s">
        <v>201</v>
      </c>
      <c r="J2732">
        <v>4</v>
      </c>
      <c r="K2732">
        <v>1</v>
      </c>
      <c r="L2732">
        <v>351</v>
      </c>
      <c r="M2732">
        <v>326.43</v>
      </c>
      <c r="N2732">
        <v>375.57</v>
      </c>
      <c r="AD2732">
        <v>379</v>
      </c>
      <c r="AE2732">
        <v>421</v>
      </c>
      <c r="AI2732">
        <v>295</v>
      </c>
      <c r="AJ2732">
        <v>336</v>
      </c>
      <c r="AM2732">
        <v>400</v>
      </c>
      <c r="AN2732">
        <v>315.5</v>
      </c>
      <c r="AP2732">
        <v>74</v>
      </c>
      <c r="AQ2732">
        <v>195</v>
      </c>
      <c r="AR2732"/>
      <c r="AS2732"/>
      <c r="BG2732">
        <v>0</v>
      </c>
      <c r="BH2732"/>
      <c r="BL2732">
        <v>10</v>
      </c>
      <c r="BM2732">
        <v>15</v>
      </c>
      <c r="BN2732">
        <v>10</v>
      </c>
      <c r="BO2732">
        <v>3</v>
      </c>
      <c r="BV2732">
        <v>0</v>
      </c>
      <c r="BW2732"/>
      <c r="CG2732">
        <v>0</v>
      </c>
      <c r="CH2732">
        <v>0</v>
      </c>
      <c r="CI2732"/>
      <c r="CJ2732">
        <v>0.02</v>
      </c>
      <c r="CQ2732" t="s">
        <v>169</v>
      </c>
      <c r="CR2732" t="s">
        <v>238</v>
      </c>
      <c r="CS2732">
        <v>0</v>
      </c>
    </row>
    <row r="2733" spans="1:97" x14ac:dyDescent="0.2">
      <c r="A2733">
        <v>2022</v>
      </c>
      <c r="B2733">
        <v>5</v>
      </c>
      <c r="C2733" s="262">
        <v>44686</v>
      </c>
      <c r="D2733">
        <v>334</v>
      </c>
      <c r="E2733">
        <v>254</v>
      </c>
      <c r="F2733">
        <v>49</v>
      </c>
      <c r="G2733" t="s">
        <v>200</v>
      </c>
      <c r="H2733" t="s">
        <v>168</v>
      </c>
      <c r="I2733" t="s">
        <v>201</v>
      </c>
      <c r="J2733">
        <v>4</v>
      </c>
      <c r="K2733">
        <v>2</v>
      </c>
      <c r="L2733">
        <v>203</v>
      </c>
      <c r="M2733">
        <v>188.79</v>
      </c>
      <c r="N2733">
        <v>217.21</v>
      </c>
      <c r="O2733">
        <v>244</v>
      </c>
      <c r="P2733">
        <v>295</v>
      </c>
      <c r="T2733">
        <v>198</v>
      </c>
      <c r="U2733">
        <v>192</v>
      </c>
      <c r="Y2733">
        <v>146</v>
      </c>
      <c r="AM2733">
        <v>269.5</v>
      </c>
      <c r="AN2733">
        <v>195</v>
      </c>
      <c r="AP2733">
        <v>94</v>
      </c>
      <c r="AQ2733">
        <v>153</v>
      </c>
      <c r="AR2733">
        <v>6.1643835616438354</v>
      </c>
      <c r="AS2733">
        <v>6.1643835616438354</v>
      </c>
      <c r="AV2733">
        <v>1140</v>
      </c>
      <c r="AW2733">
        <v>6</v>
      </c>
      <c r="AX2733">
        <v>2</v>
      </c>
      <c r="AY2733">
        <v>6</v>
      </c>
      <c r="BA2733">
        <v>3</v>
      </c>
      <c r="BG2733">
        <v>0</v>
      </c>
      <c r="BH2733">
        <v>1140</v>
      </c>
      <c r="BK2733">
        <v>1200</v>
      </c>
      <c r="BV2733">
        <v>0</v>
      </c>
      <c r="BW2733">
        <v>1200</v>
      </c>
      <c r="CG2733">
        <v>0</v>
      </c>
      <c r="CH2733">
        <v>0</v>
      </c>
      <c r="CI2733">
        <v>2340</v>
      </c>
      <c r="CJ2733">
        <v>0.02</v>
      </c>
      <c r="CQ2733" t="s">
        <v>169</v>
      </c>
      <c r="CR2733" t="s">
        <v>170</v>
      </c>
      <c r="CS2733">
        <v>0</v>
      </c>
    </row>
    <row r="2734" spans="1:97" x14ac:dyDescent="0.2">
      <c r="A2734">
        <v>2022</v>
      </c>
      <c r="B2734">
        <v>5</v>
      </c>
      <c r="C2734" s="262">
        <v>44687</v>
      </c>
      <c r="D2734">
        <v>395</v>
      </c>
      <c r="E2734">
        <v>609</v>
      </c>
      <c r="F2734">
        <v>2</v>
      </c>
      <c r="G2734" t="s">
        <v>158</v>
      </c>
      <c r="H2734" t="s">
        <v>159</v>
      </c>
      <c r="I2734" t="s">
        <v>160</v>
      </c>
      <c r="J2734">
        <v>3</v>
      </c>
      <c r="K2734">
        <v>3</v>
      </c>
      <c r="L2734">
        <v>35</v>
      </c>
      <c r="M2734">
        <v>32.6</v>
      </c>
      <c r="N2734">
        <v>37.5</v>
      </c>
      <c r="Z2734">
        <v>115</v>
      </c>
      <c r="AK2734">
        <v>122</v>
      </c>
      <c r="AL2734">
        <v>123</v>
      </c>
      <c r="AM2734"/>
      <c r="AN2734"/>
      <c r="AP2734">
        <v>86</v>
      </c>
      <c r="AQ2734">
        <v>126</v>
      </c>
      <c r="AR2734">
        <v>10</v>
      </c>
      <c r="AS2734">
        <v>10</v>
      </c>
      <c r="BG2734">
        <v>0</v>
      </c>
      <c r="BH2734"/>
      <c r="BV2734">
        <v>0</v>
      </c>
      <c r="BW2734"/>
      <c r="CG2734">
        <v>0</v>
      </c>
      <c r="CH2734">
        <v>0</v>
      </c>
      <c r="CI2734"/>
      <c r="CJ2734">
        <v>1.4999999999999999E-2</v>
      </c>
      <c r="CQ2734" t="s">
        <v>161</v>
      </c>
      <c r="CR2734" t="s">
        <v>162</v>
      </c>
      <c r="CS2734">
        <v>0</v>
      </c>
    </row>
    <row r="2735" spans="1:97" x14ac:dyDescent="0.2">
      <c r="A2735">
        <v>2022</v>
      </c>
      <c r="B2735">
        <v>5</v>
      </c>
      <c r="C2735" s="262">
        <v>44687</v>
      </c>
      <c r="D2735">
        <v>419</v>
      </c>
      <c r="E2735">
        <v>670</v>
      </c>
      <c r="F2735">
        <v>2</v>
      </c>
      <c r="G2735" t="s">
        <v>212</v>
      </c>
      <c r="H2735" t="s">
        <v>213</v>
      </c>
      <c r="I2735" t="s">
        <v>160</v>
      </c>
      <c r="J2735">
        <v>4</v>
      </c>
      <c r="K2735">
        <v>2</v>
      </c>
      <c r="L2735">
        <v>298</v>
      </c>
      <c r="M2735">
        <v>280.41800000000001</v>
      </c>
      <c r="N2735">
        <v>319.15800000000002</v>
      </c>
      <c r="O2735">
        <v>452</v>
      </c>
      <c r="P2735">
        <v>449</v>
      </c>
      <c r="R2735">
        <v>446</v>
      </c>
      <c r="S2735">
        <v>464</v>
      </c>
      <c r="T2735">
        <v>325</v>
      </c>
      <c r="U2735">
        <v>330</v>
      </c>
      <c r="W2735">
        <v>317</v>
      </c>
      <c r="X2735">
        <v>334</v>
      </c>
      <c r="AA2735">
        <v>476</v>
      </c>
      <c r="AB2735">
        <v>444</v>
      </c>
      <c r="AC2735">
        <v>449</v>
      </c>
      <c r="AD2735">
        <v>444</v>
      </c>
      <c r="AE2735">
        <v>464</v>
      </c>
      <c r="AF2735">
        <v>324</v>
      </c>
      <c r="AG2735">
        <v>326</v>
      </c>
      <c r="AH2735">
        <v>313</v>
      </c>
      <c r="AI2735">
        <v>321</v>
      </c>
      <c r="AJ2735">
        <v>321</v>
      </c>
      <c r="AM2735">
        <v>454.22222222222217</v>
      </c>
      <c r="AN2735">
        <v>323.44444444444451</v>
      </c>
      <c r="AP2735">
        <v>96</v>
      </c>
      <c r="AQ2735">
        <v>150</v>
      </c>
      <c r="AR2735"/>
      <c r="AS2735"/>
      <c r="BG2735">
        <v>0</v>
      </c>
      <c r="BH2735"/>
      <c r="BV2735">
        <v>0</v>
      </c>
      <c r="BW2735"/>
      <c r="CG2735">
        <v>0</v>
      </c>
      <c r="CH2735">
        <v>0</v>
      </c>
      <c r="CI2735"/>
      <c r="CJ2735">
        <v>1.4999999999999999E-2</v>
      </c>
      <c r="CQ2735" t="s">
        <v>174</v>
      </c>
      <c r="CR2735" t="s">
        <v>175</v>
      </c>
      <c r="CS2735">
        <v>0</v>
      </c>
    </row>
    <row r="2736" spans="1:97" x14ac:dyDescent="0.2">
      <c r="A2736">
        <v>2022</v>
      </c>
      <c r="B2736">
        <v>5</v>
      </c>
      <c r="C2736" s="262">
        <v>44687</v>
      </c>
      <c r="D2736">
        <v>376</v>
      </c>
      <c r="E2736">
        <v>438</v>
      </c>
      <c r="F2736">
        <v>3</v>
      </c>
      <c r="G2736" t="s">
        <v>197</v>
      </c>
      <c r="H2736" t="s">
        <v>198</v>
      </c>
      <c r="I2736" t="s">
        <v>160</v>
      </c>
      <c r="J2736">
        <v>3</v>
      </c>
      <c r="K2736">
        <v>2</v>
      </c>
      <c r="L2736">
        <v>335</v>
      </c>
      <c r="M2736">
        <v>315.23500000000001</v>
      </c>
      <c r="N2736">
        <v>358.78500000000003</v>
      </c>
      <c r="Y2736">
        <v>130</v>
      </c>
      <c r="Z2736">
        <v>157</v>
      </c>
      <c r="AK2736">
        <v>139</v>
      </c>
      <c r="AL2736">
        <v>141</v>
      </c>
      <c r="AM2736"/>
      <c r="AN2736"/>
      <c r="AP2736">
        <v>75</v>
      </c>
      <c r="AQ2736">
        <v>144</v>
      </c>
      <c r="AR2736">
        <v>8.5106382978723403</v>
      </c>
      <c r="AS2736">
        <v>8.5106382978723403</v>
      </c>
      <c r="AV2736">
        <v>852</v>
      </c>
      <c r="AW2736">
        <v>4</v>
      </c>
      <c r="AX2736">
        <v>8</v>
      </c>
      <c r="AY2736">
        <v>10</v>
      </c>
      <c r="BG2736">
        <v>0</v>
      </c>
      <c r="BH2736">
        <v>852</v>
      </c>
      <c r="BK2736">
        <v>552</v>
      </c>
      <c r="BL2736">
        <v>8</v>
      </c>
      <c r="BM2736">
        <v>8</v>
      </c>
      <c r="BN2736">
        <v>8</v>
      </c>
      <c r="BO2736">
        <v>4</v>
      </c>
      <c r="BV2736">
        <v>0</v>
      </c>
      <c r="BW2736">
        <v>552</v>
      </c>
      <c r="BX2736">
        <v>6</v>
      </c>
      <c r="BY2736">
        <v>8</v>
      </c>
      <c r="BZ2736">
        <v>9</v>
      </c>
      <c r="CG2736">
        <v>0</v>
      </c>
      <c r="CH2736">
        <v>0</v>
      </c>
      <c r="CI2736">
        <v>1404</v>
      </c>
      <c r="CJ2736">
        <v>1.4999999999999999E-2</v>
      </c>
      <c r="CQ2736" t="s">
        <v>174</v>
      </c>
      <c r="CR2736" t="s">
        <v>175</v>
      </c>
      <c r="CS2736">
        <v>0</v>
      </c>
    </row>
    <row r="2737" spans="1:97" x14ac:dyDescent="0.2">
      <c r="A2737">
        <v>2022</v>
      </c>
      <c r="B2737">
        <v>5</v>
      </c>
      <c r="C2737" s="262">
        <v>44687</v>
      </c>
      <c r="D2737">
        <v>18</v>
      </c>
      <c r="E2737">
        <v>49</v>
      </c>
      <c r="F2737">
        <v>4</v>
      </c>
      <c r="G2737" t="s">
        <v>291</v>
      </c>
      <c r="H2737" t="s">
        <v>292</v>
      </c>
      <c r="I2737" t="s">
        <v>221</v>
      </c>
      <c r="J2737">
        <v>2</v>
      </c>
      <c r="K2737">
        <v>3</v>
      </c>
      <c r="L2737">
        <v>100</v>
      </c>
      <c r="M2737">
        <v>95.5</v>
      </c>
      <c r="N2737">
        <v>104.5</v>
      </c>
      <c r="O2737">
        <v>142</v>
      </c>
      <c r="P2737">
        <v>133</v>
      </c>
      <c r="R2737">
        <v>149</v>
      </c>
      <c r="S2737">
        <v>140</v>
      </c>
      <c r="T2737">
        <v>107</v>
      </c>
      <c r="U2737">
        <v>104</v>
      </c>
      <c r="W2737">
        <v>108</v>
      </c>
      <c r="X2737">
        <v>105</v>
      </c>
      <c r="AA2737">
        <v>125</v>
      </c>
      <c r="AB2737">
        <v>131</v>
      </c>
      <c r="AC2737">
        <v>128</v>
      </c>
      <c r="AD2737">
        <v>141</v>
      </c>
      <c r="AE2737">
        <v>139</v>
      </c>
      <c r="AF2737">
        <v>95</v>
      </c>
      <c r="AG2737">
        <v>101</v>
      </c>
      <c r="AH2737">
        <v>93</v>
      </c>
      <c r="AI2737">
        <v>99</v>
      </c>
      <c r="AJ2737">
        <v>107</v>
      </c>
      <c r="AM2737">
        <v>136.44444444444451</v>
      </c>
      <c r="AN2737">
        <v>102.1111111111111</v>
      </c>
      <c r="AP2737">
        <v>101</v>
      </c>
      <c r="AQ2737">
        <v>107</v>
      </c>
      <c r="AR2737"/>
      <c r="AS2737"/>
      <c r="AV2737">
        <v>588</v>
      </c>
      <c r="AW2737">
        <v>3</v>
      </c>
      <c r="AX2737">
        <v>2</v>
      </c>
      <c r="AY2737">
        <v>8</v>
      </c>
      <c r="BG2737">
        <v>0</v>
      </c>
      <c r="BH2737">
        <v>588</v>
      </c>
      <c r="BK2737">
        <v>1512</v>
      </c>
      <c r="BL2737">
        <v>3</v>
      </c>
      <c r="BM2737">
        <v>1</v>
      </c>
      <c r="BN2737">
        <v>1</v>
      </c>
      <c r="BV2737">
        <v>0</v>
      </c>
      <c r="BW2737">
        <v>1512</v>
      </c>
      <c r="BX2737">
        <v>2</v>
      </c>
      <c r="BY2737">
        <v>1</v>
      </c>
      <c r="BZ2737">
        <v>3</v>
      </c>
      <c r="CG2737">
        <v>0</v>
      </c>
      <c r="CH2737">
        <v>0</v>
      </c>
      <c r="CI2737">
        <v>2100</v>
      </c>
      <c r="CJ2737">
        <v>1.4999999999999999E-2</v>
      </c>
      <c r="CQ2737" t="s">
        <v>174</v>
      </c>
      <c r="CR2737" t="s">
        <v>222</v>
      </c>
      <c r="CS2737">
        <v>0</v>
      </c>
    </row>
    <row r="2738" spans="1:97" x14ac:dyDescent="0.2">
      <c r="A2738">
        <v>2022</v>
      </c>
      <c r="B2738">
        <v>5</v>
      </c>
      <c r="C2738" s="262">
        <v>44687</v>
      </c>
      <c r="D2738">
        <v>18</v>
      </c>
      <c r="E2738">
        <v>50</v>
      </c>
      <c r="F2738">
        <v>4</v>
      </c>
      <c r="G2738" t="s">
        <v>294</v>
      </c>
      <c r="H2738" t="s">
        <v>295</v>
      </c>
      <c r="I2738" t="s">
        <v>221</v>
      </c>
      <c r="J2738">
        <v>2</v>
      </c>
      <c r="K2738">
        <v>3</v>
      </c>
      <c r="L2738">
        <v>54</v>
      </c>
      <c r="M2738">
        <v>51.57</v>
      </c>
      <c r="N2738">
        <v>56.43</v>
      </c>
      <c r="O2738">
        <v>69</v>
      </c>
      <c r="P2738">
        <v>64</v>
      </c>
      <c r="R2738">
        <v>69</v>
      </c>
      <c r="S2738">
        <v>67</v>
      </c>
      <c r="T2738">
        <v>58</v>
      </c>
      <c r="U2738">
        <v>56</v>
      </c>
      <c r="W2738">
        <v>57</v>
      </c>
      <c r="X2738">
        <v>54</v>
      </c>
      <c r="AA2738">
        <v>62</v>
      </c>
      <c r="AB2738">
        <v>68</v>
      </c>
      <c r="AC2738">
        <v>63</v>
      </c>
      <c r="AD2738">
        <v>71</v>
      </c>
      <c r="AE2738">
        <v>72</v>
      </c>
      <c r="AF2738">
        <v>51</v>
      </c>
      <c r="AG2738">
        <v>54</v>
      </c>
      <c r="AH2738">
        <v>51</v>
      </c>
      <c r="AI2738">
        <v>54</v>
      </c>
      <c r="AJ2738">
        <v>54</v>
      </c>
      <c r="AM2738">
        <v>67.222222222222229</v>
      </c>
      <c r="AN2738">
        <v>54.333333333333343</v>
      </c>
      <c r="AP2738">
        <v>101</v>
      </c>
      <c r="AQ2738">
        <v>107</v>
      </c>
      <c r="AR2738"/>
      <c r="AS2738"/>
      <c r="AV2738">
        <v>588</v>
      </c>
      <c r="AW2738">
        <v>1</v>
      </c>
      <c r="AX2738">
        <v>4</v>
      </c>
      <c r="AY2738">
        <v>7</v>
      </c>
      <c r="BG2738">
        <v>0</v>
      </c>
      <c r="BH2738">
        <v>588</v>
      </c>
      <c r="BK2738">
        <v>1512</v>
      </c>
      <c r="BL2738">
        <v>2</v>
      </c>
      <c r="BM2738">
        <v>1</v>
      </c>
      <c r="BN2738">
        <v>1</v>
      </c>
      <c r="BV2738">
        <v>0</v>
      </c>
      <c r="BW2738">
        <v>1512</v>
      </c>
      <c r="BX2738">
        <v>1</v>
      </c>
      <c r="BY2738">
        <v>1</v>
      </c>
      <c r="BZ2738">
        <v>2</v>
      </c>
      <c r="CG2738">
        <v>0</v>
      </c>
      <c r="CH2738">
        <v>0</v>
      </c>
      <c r="CI2738">
        <v>2100</v>
      </c>
      <c r="CJ2738">
        <v>1.4999999999999999E-2</v>
      </c>
      <c r="CQ2738" t="s">
        <v>174</v>
      </c>
      <c r="CR2738" t="s">
        <v>222</v>
      </c>
      <c r="CS2738">
        <v>0</v>
      </c>
    </row>
    <row r="2739" spans="1:97" x14ac:dyDescent="0.2">
      <c r="A2739">
        <v>2022</v>
      </c>
      <c r="B2739">
        <v>5</v>
      </c>
      <c r="C2739" s="262">
        <v>44687</v>
      </c>
      <c r="D2739">
        <v>382</v>
      </c>
      <c r="E2739">
        <v>449</v>
      </c>
      <c r="F2739">
        <v>4</v>
      </c>
      <c r="G2739" t="s">
        <v>299</v>
      </c>
      <c r="H2739" t="s">
        <v>300</v>
      </c>
      <c r="I2739" t="s">
        <v>160</v>
      </c>
      <c r="J2739">
        <v>3</v>
      </c>
      <c r="K2739">
        <v>1</v>
      </c>
      <c r="L2739">
        <v>46</v>
      </c>
      <c r="M2739">
        <v>40.985999999999997</v>
      </c>
      <c r="N2739">
        <v>50.048000000000002</v>
      </c>
      <c r="AM2739"/>
      <c r="AN2739"/>
      <c r="AP2739">
        <v>112</v>
      </c>
      <c r="AQ2739">
        <v>96</v>
      </c>
      <c r="AR2739"/>
      <c r="AS2739"/>
      <c r="BG2739">
        <v>0</v>
      </c>
      <c r="BH2739"/>
      <c r="BV2739">
        <v>0</v>
      </c>
      <c r="BW2739"/>
      <c r="CG2739">
        <v>0</v>
      </c>
      <c r="CH2739">
        <v>0</v>
      </c>
      <c r="CI2739"/>
      <c r="CJ2739">
        <v>1.4999999999999999E-2</v>
      </c>
      <c r="CQ2739" t="s">
        <v>174</v>
      </c>
      <c r="CR2739" t="s">
        <v>175</v>
      </c>
      <c r="CS2739">
        <v>0</v>
      </c>
    </row>
    <row r="2740" spans="1:97" x14ac:dyDescent="0.2">
      <c r="A2740">
        <v>2022</v>
      </c>
      <c r="B2740">
        <v>5</v>
      </c>
      <c r="C2740" s="262">
        <v>44687</v>
      </c>
      <c r="D2740">
        <v>417</v>
      </c>
      <c r="E2740">
        <v>660</v>
      </c>
      <c r="F2740">
        <v>4</v>
      </c>
      <c r="G2740" t="s">
        <v>304</v>
      </c>
      <c r="H2740" t="s">
        <v>305</v>
      </c>
      <c r="I2740" t="s">
        <v>160</v>
      </c>
      <c r="J2740">
        <v>1</v>
      </c>
      <c r="K2740">
        <v>6</v>
      </c>
      <c r="L2740">
        <v>1265</v>
      </c>
      <c r="M2740">
        <v>1190.365</v>
      </c>
      <c r="N2740">
        <v>1354.8150000000001</v>
      </c>
      <c r="O2740">
        <v>1748</v>
      </c>
      <c r="R2740">
        <v>1782</v>
      </c>
      <c r="S2740">
        <v>1832</v>
      </c>
      <c r="T2740">
        <v>1351</v>
      </c>
      <c r="W2740">
        <v>1328</v>
      </c>
      <c r="X2740">
        <v>1365</v>
      </c>
      <c r="AA2740">
        <v>2119</v>
      </c>
      <c r="AB2740">
        <v>1907</v>
      </c>
      <c r="AD2740">
        <v>1960</v>
      </c>
      <c r="AE2740">
        <v>1912</v>
      </c>
      <c r="AF2740">
        <v>1400</v>
      </c>
      <c r="AG2740">
        <v>1335</v>
      </c>
      <c r="AI2740">
        <v>1325</v>
      </c>
      <c r="AJ2740">
        <v>1362</v>
      </c>
      <c r="AM2740">
        <v>1894.285714285714</v>
      </c>
      <c r="AN2740">
        <v>1352.285714285714</v>
      </c>
      <c r="AP2740">
        <v>21</v>
      </c>
      <c r="AQ2740">
        <v>180</v>
      </c>
      <c r="AR2740"/>
      <c r="AS2740"/>
      <c r="AV2740">
        <v>144</v>
      </c>
      <c r="AW2740">
        <v>6</v>
      </c>
      <c r="AX2740">
        <v>9</v>
      </c>
      <c r="AY2740">
        <v>8</v>
      </c>
      <c r="BD2740">
        <v>6</v>
      </c>
      <c r="BG2740">
        <v>0</v>
      </c>
      <c r="BH2740">
        <v>144</v>
      </c>
      <c r="BK2740">
        <v>126</v>
      </c>
      <c r="BL2740">
        <v>10</v>
      </c>
      <c r="BM2740">
        <v>10</v>
      </c>
      <c r="BN2740">
        <v>6</v>
      </c>
      <c r="BO2740">
        <v>10</v>
      </c>
      <c r="BV2740">
        <v>0</v>
      </c>
      <c r="BW2740">
        <v>126</v>
      </c>
      <c r="BX2740">
        <v>2</v>
      </c>
      <c r="BY2740">
        <v>3</v>
      </c>
      <c r="BZ2740">
        <v>2</v>
      </c>
      <c r="CG2740">
        <v>0</v>
      </c>
      <c r="CH2740">
        <v>0</v>
      </c>
      <c r="CI2740">
        <v>270</v>
      </c>
      <c r="CJ2740">
        <v>1.4999999999999999E-2</v>
      </c>
      <c r="CQ2740" t="s">
        <v>174</v>
      </c>
      <c r="CR2740" t="s">
        <v>175</v>
      </c>
      <c r="CS2740">
        <v>0</v>
      </c>
    </row>
    <row r="2741" spans="1:97" x14ac:dyDescent="0.2">
      <c r="A2741">
        <v>2022</v>
      </c>
      <c r="B2741">
        <v>5</v>
      </c>
      <c r="C2741" s="262">
        <v>44687</v>
      </c>
      <c r="D2741">
        <v>417</v>
      </c>
      <c r="E2741">
        <v>661</v>
      </c>
      <c r="F2741">
        <v>4</v>
      </c>
      <c r="G2741" t="s">
        <v>306</v>
      </c>
      <c r="H2741" t="s">
        <v>307</v>
      </c>
      <c r="I2741" t="s">
        <v>160</v>
      </c>
      <c r="J2741">
        <v>1</v>
      </c>
      <c r="K2741">
        <v>6</v>
      </c>
      <c r="L2741">
        <v>276</v>
      </c>
      <c r="M2741">
        <v>259.7</v>
      </c>
      <c r="N2741">
        <v>295.60000000000002</v>
      </c>
      <c r="O2741">
        <v>290</v>
      </c>
      <c r="R2741">
        <v>279</v>
      </c>
      <c r="S2741">
        <v>262</v>
      </c>
      <c r="T2741">
        <v>296</v>
      </c>
      <c r="W2741">
        <v>286</v>
      </c>
      <c r="X2741">
        <v>296</v>
      </c>
      <c r="Y2741">
        <v>185</v>
      </c>
      <c r="Z2741">
        <v>153</v>
      </c>
      <c r="AA2741">
        <v>450</v>
      </c>
      <c r="AB2741">
        <v>393</v>
      </c>
      <c r="AD2741">
        <v>393</v>
      </c>
      <c r="AE2741">
        <v>383</v>
      </c>
      <c r="AF2741">
        <v>297</v>
      </c>
      <c r="AG2741">
        <v>293</v>
      </c>
      <c r="AI2741">
        <v>395</v>
      </c>
      <c r="AJ2741">
        <v>293</v>
      </c>
      <c r="AK2741">
        <v>193</v>
      </c>
      <c r="AL2741">
        <v>191</v>
      </c>
      <c r="AM2741">
        <v>350</v>
      </c>
      <c r="AN2741">
        <v>308</v>
      </c>
      <c r="AP2741">
        <v>21</v>
      </c>
      <c r="AQ2741">
        <v>180</v>
      </c>
      <c r="AR2741">
        <v>20</v>
      </c>
      <c r="AS2741">
        <v>20</v>
      </c>
      <c r="BG2741">
        <v>0</v>
      </c>
      <c r="BH2741"/>
      <c r="BV2741">
        <v>0</v>
      </c>
      <c r="BW2741"/>
      <c r="CG2741">
        <v>0</v>
      </c>
      <c r="CH2741">
        <v>0</v>
      </c>
      <c r="CI2741"/>
      <c r="CJ2741">
        <v>1.4999999999999999E-2</v>
      </c>
      <c r="CQ2741" t="s">
        <v>174</v>
      </c>
      <c r="CR2741" t="s">
        <v>175</v>
      </c>
      <c r="CS2741">
        <v>0</v>
      </c>
    </row>
    <row r="2742" spans="1:97" x14ac:dyDescent="0.2">
      <c r="A2742">
        <v>2022</v>
      </c>
      <c r="B2742">
        <v>5</v>
      </c>
      <c r="C2742" s="262">
        <v>44687</v>
      </c>
      <c r="D2742">
        <v>425</v>
      </c>
      <c r="E2742">
        <v>674</v>
      </c>
      <c r="F2742">
        <v>4</v>
      </c>
      <c r="G2742" t="s">
        <v>219</v>
      </c>
      <c r="H2742" t="s">
        <v>220</v>
      </c>
      <c r="I2742" t="s">
        <v>221</v>
      </c>
      <c r="J2742">
        <v>2</v>
      </c>
      <c r="K2742">
        <v>1</v>
      </c>
      <c r="L2742">
        <v>256</v>
      </c>
      <c r="M2742">
        <v>240.89599999999999</v>
      </c>
      <c r="N2742">
        <v>274.17599999999999</v>
      </c>
      <c r="O2742">
        <v>382</v>
      </c>
      <c r="P2742">
        <v>409</v>
      </c>
      <c r="T2742">
        <v>282</v>
      </c>
      <c r="U2742">
        <v>290</v>
      </c>
      <c r="AM2742">
        <v>395.5</v>
      </c>
      <c r="AN2742">
        <v>286</v>
      </c>
      <c r="AP2742">
        <v>60</v>
      </c>
      <c r="AQ2742">
        <v>120</v>
      </c>
      <c r="AR2742"/>
      <c r="AS2742"/>
      <c r="AY2742">
        <v>7</v>
      </c>
      <c r="BG2742">
        <v>0</v>
      </c>
      <c r="BH2742"/>
      <c r="BV2742">
        <v>0</v>
      </c>
      <c r="BW2742"/>
      <c r="CG2742">
        <v>0</v>
      </c>
      <c r="CH2742">
        <v>0</v>
      </c>
      <c r="CI2742"/>
      <c r="CJ2742">
        <v>1.4999999999999999E-2</v>
      </c>
      <c r="CQ2742" t="s">
        <v>174</v>
      </c>
      <c r="CR2742" t="s">
        <v>222</v>
      </c>
      <c r="CS2742">
        <v>0</v>
      </c>
    </row>
    <row r="2743" spans="1:97" x14ac:dyDescent="0.2">
      <c r="A2743">
        <v>2022</v>
      </c>
      <c r="B2743">
        <v>5</v>
      </c>
      <c r="C2743" s="262">
        <v>44687</v>
      </c>
      <c r="D2743">
        <v>212</v>
      </c>
      <c r="E2743">
        <v>178</v>
      </c>
      <c r="F2743">
        <v>5</v>
      </c>
      <c r="G2743" t="s">
        <v>439</v>
      </c>
      <c r="H2743" t="s">
        <v>440</v>
      </c>
      <c r="I2743" t="s">
        <v>160</v>
      </c>
      <c r="J2743">
        <v>2</v>
      </c>
      <c r="K2743">
        <v>2</v>
      </c>
      <c r="L2743">
        <v>50</v>
      </c>
      <c r="M2743">
        <v>46.5</v>
      </c>
      <c r="N2743">
        <v>53.5</v>
      </c>
      <c r="Z2743">
        <v>140</v>
      </c>
      <c r="AK2743">
        <v>127</v>
      </c>
      <c r="AL2743">
        <v>126</v>
      </c>
      <c r="AM2743"/>
      <c r="AN2743"/>
      <c r="AP2743">
        <v>60</v>
      </c>
      <c r="AQ2743">
        <v>120</v>
      </c>
      <c r="AR2743">
        <v>13.74045801526718</v>
      </c>
      <c r="AS2743">
        <v>13.74045801526718</v>
      </c>
      <c r="BG2743">
        <v>0</v>
      </c>
      <c r="BH2743"/>
      <c r="BV2743">
        <v>0</v>
      </c>
      <c r="BW2743"/>
      <c r="CG2743">
        <v>0</v>
      </c>
      <c r="CH2743">
        <v>0</v>
      </c>
      <c r="CI2743"/>
      <c r="CJ2743">
        <v>1.4999999999999999E-2</v>
      </c>
      <c r="CQ2743" t="s">
        <v>169</v>
      </c>
      <c r="CR2743" t="s">
        <v>238</v>
      </c>
      <c r="CS2743">
        <v>0</v>
      </c>
    </row>
    <row r="2744" spans="1:97" x14ac:dyDescent="0.2">
      <c r="A2744">
        <v>2022</v>
      </c>
      <c r="B2744">
        <v>5</v>
      </c>
      <c r="C2744" s="262">
        <v>44687</v>
      </c>
      <c r="D2744">
        <v>376</v>
      </c>
      <c r="E2744">
        <v>438</v>
      </c>
      <c r="F2744">
        <v>5</v>
      </c>
      <c r="G2744" t="s">
        <v>197</v>
      </c>
      <c r="H2744" t="s">
        <v>198</v>
      </c>
      <c r="I2744" t="s">
        <v>160</v>
      </c>
      <c r="J2744">
        <v>3</v>
      </c>
      <c r="K2744">
        <v>2</v>
      </c>
      <c r="L2744">
        <v>335</v>
      </c>
      <c r="M2744">
        <v>315.23500000000001</v>
      </c>
      <c r="N2744">
        <v>358.78500000000003</v>
      </c>
      <c r="O2744">
        <v>462</v>
      </c>
      <c r="P2744">
        <v>458</v>
      </c>
      <c r="R2744">
        <v>459</v>
      </c>
      <c r="T2744">
        <v>360</v>
      </c>
      <c r="U2744">
        <v>337</v>
      </c>
      <c r="W2744">
        <v>344</v>
      </c>
      <c r="AA2744">
        <v>517</v>
      </c>
      <c r="AB2744">
        <v>499</v>
      </c>
      <c r="AC2744">
        <v>510</v>
      </c>
      <c r="AD2744">
        <v>487</v>
      </c>
      <c r="AE2744">
        <v>512</v>
      </c>
      <c r="AF2744">
        <v>359</v>
      </c>
      <c r="AG2744">
        <v>344</v>
      </c>
      <c r="AH2744">
        <v>341</v>
      </c>
      <c r="AI2744">
        <v>349</v>
      </c>
      <c r="AJ2744">
        <v>352</v>
      </c>
      <c r="AM2744">
        <v>488</v>
      </c>
      <c r="AN2744">
        <v>348.25</v>
      </c>
      <c r="AP2744">
        <v>75</v>
      </c>
      <c r="AQ2744">
        <v>144</v>
      </c>
      <c r="AR2744"/>
      <c r="AS2744"/>
      <c r="BG2744">
        <v>0</v>
      </c>
      <c r="BH2744"/>
      <c r="BV2744">
        <v>0</v>
      </c>
      <c r="BW2744"/>
      <c r="CG2744">
        <v>0</v>
      </c>
      <c r="CH2744">
        <v>0</v>
      </c>
      <c r="CI2744"/>
      <c r="CJ2744">
        <v>1.4999999999999999E-2</v>
      </c>
      <c r="CQ2744" t="s">
        <v>174</v>
      </c>
      <c r="CR2744" t="s">
        <v>175</v>
      </c>
      <c r="CS2744">
        <v>0</v>
      </c>
    </row>
    <row r="2745" spans="1:97" x14ac:dyDescent="0.2">
      <c r="A2745">
        <v>2022</v>
      </c>
      <c r="B2745">
        <v>5</v>
      </c>
      <c r="C2745" s="262">
        <v>44687</v>
      </c>
      <c r="D2745">
        <v>212</v>
      </c>
      <c r="E2745">
        <v>140</v>
      </c>
      <c r="F2745">
        <v>6</v>
      </c>
      <c r="G2745" t="s">
        <v>437</v>
      </c>
      <c r="H2745" t="s">
        <v>438</v>
      </c>
      <c r="I2745" t="s">
        <v>160</v>
      </c>
      <c r="J2745">
        <v>2</v>
      </c>
      <c r="K2745">
        <v>2</v>
      </c>
      <c r="L2745">
        <v>485</v>
      </c>
      <c r="M2745">
        <v>451.05</v>
      </c>
      <c r="N2745">
        <v>518.95000000000005</v>
      </c>
      <c r="R2745">
        <v>574</v>
      </c>
      <c r="S2745">
        <v>590</v>
      </c>
      <c r="W2745">
        <v>424</v>
      </c>
      <c r="X2745">
        <v>480</v>
      </c>
      <c r="AA2745">
        <v>665</v>
      </c>
      <c r="AB2745">
        <v>645</v>
      </c>
      <c r="AC2745">
        <v>670</v>
      </c>
      <c r="AD2745">
        <v>669</v>
      </c>
      <c r="AE2745">
        <v>680</v>
      </c>
      <c r="AF2745">
        <v>481</v>
      </c>
      <c r="AG2745">
        <v>483</v>
      </c>
      <c r="AH2745">
        <v>464</v>
      </c>
      <c r="AI2745">
        <v>476</v>
      </c>
      <c r="AJ2745">
        <v>470</v>
      </c>
      <c r="AM2745">
        <v>641.85714285714289</v>
      </c>
      <c r="AN2745">
        <v>468.28571428571428</v>
      </c>
      <c r="AP2745">
        <v>60</v>
      </c>
      <c r="AQ2745">
        <v>120</v>
      </c>
      <c r="AR2745"/>
      <c r="AS2745"/>
      <c r="AW2745">
        <v>1</v>
      </c>
      <c r="AX2745">
        <v>3</v>
      </c>
      <c r="AY2745">
        <v>7</v>
      </c>
      <c r="BG2745">
        <v>0</v>
      </c>
      <c r="BH2745"/>
      <c r="BL2745">
        <v>3</v>
      </c>
      <c r="BM2745">
        <v>1</v>
      </c>
      <c r="BN2745">
        <v>1</v>
      </c>
      <c r="BO2745">
        <v>1</v>
      </c>
      <c r="BV2745">
        <v>0</v>
      </c>
      <c r="BW2745"/>
      <c r="BX2745">
        <v>2</v>
      </c>
      <c r="BY2745">
        <v>2</v>
      </c>
      <c r="BZ2745">
        <v>4</v>
      </c>
      <c r="CG2745">
        <v>0</v>
      </c>
      <c r="CH2745">
        <v>0</v>
      </c>
      <c r="CI2745"/>
      <c r="CJ2745">
        <v>1.4999999999999999E-2</v>
      </c>
      <c r="CQ2745" t="s">
        <v>169</v>
      </c>
      <c r="CR2745" t="s">
        <v>238</v>
      </c>
      <c r="CS2745">
        <v>0</v>
      </c>
    </row>
    <row r="2746" spans="1:97" x14ac:dyDescent="0.2">
      <c r="A2746">
        <v>2022</v>
      </c>
      <c r="B2746">
        <v>5</v>
      </c>
      <c r="C2746" s="262">
        <v>44687</v>
      </c>
      <c r="D2746">
        <v>212</v>
      </c>
      <c r="E2746">
        <v>178</v>
      </c>
      <c r="F2746">
        <v>6</v>
      </c>
      <c r="G2746" t="s">
        <v>439</v>
      </c>
      <c r="H2746" t="s">
        <v>440</v>
      </c>
      <c r="I2746" t="s">
        <v>160</v>
      </c>
      <c r="J2746">
        <v>2</v>
      </c>
      <c r="K2746">
        <v>2</v>
      </c>
      <c r="L2746">
        <v>50</v>
      </c>
      <c r="M2746">
        <v>46.5</v>
      </c>
      <c r="N2746">
        <v>53.5</v>
      </c>
      <c r="R2746">
        <v>65</v>
      </c>
      <c r="S2746">
        <v>72</v>
      </c>
      <c r="W2746">
        <v>50</v>
      </c>
      <c r="X2746">
        <v>52</v>
      </c>
      <c r="AA2746">
        <v>103</v>
      </c>
      <c r="AB2746">
        <v>78</v>
      </c>
      <c r="AC2746">
        <v>69</v>
      </c>
      <c r="AD2746">
        <v>71</v>
      </c>
      <c r="AE2746">
        <v>82</v>
      </c>
      <c r="AF2746">
        <v>53</v>
      </c>
      <c r="AG2746">
        <v>56</v>
      </c>
      <c r="AH2746">
        <v>49</v>
      </c>
      <c r="AI2746">
        <v>50</v>
      </c>
      <c r="AJ2746">
        <v>51</v>
      </c>
      <c r="AM2746">
        <v>77.142857142857139</v>
      </c>
      <c r="AN2746">
        <v>51.571428571428569</v>
      </c>
      <c r="AP2746">
        <v>60</v>
      </c>
      <c r="AQ2746">
        <v>120</v>
      </c>
      <c r="AR2746"/>
      <c r="AS2746"/>
      <c r="AW2746">
        <v>9</v>
      </c>
      <c r="AX2746">
        <v>4</v>
      </c>
      <c r="AY2746">
        <v>4</v>
      </c>
      <c r="BG2746">
        <v>0</v>
      </c>
      <c r="BH2746"/>
      <c r="BL2746">
        <v>8</v>
      </c>
      <c r="BM2746">
        <v>4</v>
      </c>
      <c r="BN2746">
        <v>2</v>
      </c>
      <c r="BO2746">
        <v>3</v>
      </c>
      <c r="BV2746">
        <v>0</v>
      </c>
      <c r="BW2746"/>
      <c r="BX2746">
        <v>8</v>
      </c>
      <c r="BY2746">
        <v>4</v>
      </c>
      <c r="BZ2746">
        <v>3</v>
      </c>
      <c r="CG2746">
        <v>0</v>
      </c>
      <c r="CH2746">
        <v>0</v>
      </c>
      <c r="CI2746"/>
      <c r="CJ2746">
        <v>1.4999999999999999E-2</v>
      </c>
      <c r="CQ2746" t="s">
        <v>169</v>
      </c>
      <c r="CR2746" t="s">
        <v>238</v>
      </c>
      <c r="CS2746">
        <v>0</v>
      </c>
    </row>
    <row r="2747" spans="1:97" x14ac:dyDescent="0.2">
      <c r="A2747">
        <v>2022</v>
      </c>
      <c r="B2747">
        <v>5</v>
      </c>
      <c r="C2747" s="262">
        <v>44687</v>
      </c>
      <c r="D2747">
        <v>388</v>
      </c>
      <c r="E2747">
        <v>564</v>
      </c>
      <c r="F2747">
        <v>6</v>
      </c>
      <c r="G2747" t="s">
        <v>410</v>
      </c>
      <c r="H2747" t="s">
        <v>411</v>
      </c>
      <c r="I2747" t="s">
        <v>160</v>
      </c>
      <c r="J2747">
        <v>3</v>
      </c>
      <c r="K2747">
        <v>4</v>
      </c>
      <c r="L2747">
        <v>119</v>
      </c>
      <c r="M2747">
        <v>109.48</v>
      </c>
      <c r="N2747">
        <v>128.52000000000001</v>
      </c>
      <c r="O2747">
        <v>130</v>
      </c>
      <c r="P2747">
        <v>126</v>
      </c>
      <c r="R2747">
        <v>239</v>
      </c>
      <c r="S2747">
        <v>118</v>
      </c>
      <c r="T2747">
        <v>111</v>
      </c>
      <c r="U2747">
        <v>107</v>
      </c>
      <c r="W2747">
        <v>110</v>
      </c>
      <c r="X2747">
        <v>105</v>
      </c>
      <c r="AB2747">
        <v>135</v>
      </c>
      <c r="AC2747">
        <v>152</v>
      </c>
      <c r="AD2747">
        <v>149</v>
      </c>
      <c r="AE2747">
        <v>134</v>
      </c>
      <c r="AG2747">
        <v>109</v>
      </c>
      <c r="AH2747">
        <v>114</v>
      </c>
      <c r="AI2747">
        <v>115</v>
      </c>
      <c r="AJ2747">
        <v>110</v>
      </c>
      <c r="AM2747">
        <v>147.875</v>
      </c>
      <c r="AN2747">
        <v>110.125</v>
      </c>
      <c r="AP2747">
        <v>83</v>
      </c>
      <c r="AQ2747">
        <v>130</v>
      </c>
      <c r="AR2747"/>
      <c r="AS2747"/>
      <c r="AV2747">
        <v>1100</v>
      </c>
      <c r="AW2747">
        <v>13</v>
      </c>
      <c r="AX2747">
        <v>8</v>
      </c>
      <c r="AY2747">
        <v>6</v>
      </c>
      <c r="BG2747">
        <v>0</v>
      </c>
      <c r="BH2747">
        <v>1100</v>
      </c>
      <c r="BK2747">
        <v>500</v>
      </c>
      <c r="BL2747">
        <v>3</v>
      </c>
      <c r="BM2747">
        <v>1</v>
      </c>
      <c r="BN2747">
        <v>1</v>
      </c>
      <c r="BO2747">
        <v>5</v>
      </c>
      <c r="BP2747">
        <v>2</v>
      </c>
      <c r="BV2747">
        <v>0</v>
      </c>
      <c r="BW2747">
        <v>500</v>
      </c>
      <c r="BX2747">
        <v>4</v>
      </c>
      <c r="BY2747">
        <v>2</v>
      </c>
      <c r="BZ2747">
        <v>1</v>
      </c>
      <c r="CG2747">
        <v>0</v>
      </c>
      <c r="CH2747">
        <v>0</v>
      </c>
      <c r="CI2747">
        <v>1600</v>
      </c>
      <c r="CJ2747">
        <v>1.4999999999999999E-2</v>
      </c>
      <c r="CQ2747" t="s">
        <v>380</v>
      </c>
      <c r="CR2747" t="s">
        <v>381</v>
      </c>
      <c r="CS2747">
        <v>0</v>
      </c>
    </row>
    <row r="2748" spans="1:97" x14ac:dyDescent="0.2">
      <c r="A2748">
        <v>2022</v>
      </c>
      <c r="B2748">
        <v>5</v>
      </c>
      <c r="C2748" s="262">
        <v>44687</v>
      </c>
      <c r="D2748">
        <v>388</v>
      </c>
      <c r="E2748">
        <v>565</v>
      </c>
      <c r="F2748">
        <v>6</v>
      </c>
      <c r="G2748" t="s">
        <v>412</v>
      </c>
      <c r="H2748" t="s">
        <v>413</v>
      </c>
      <c r="I2748" t="s">
        <v>160</v>
      </c>
      <c r="J2748">
        <v>3</v>
      </c>
      <c r="K2748">
        <v>4</v>
      </c>
      <c r="L2748">
        <v>91</v>
      </c>
      <c r="M2748">
        <v>83.72</v>
      </c>
      <c r="N2748">
        <v>98.28</v>
      </c>
      <c r="O2748">
        <v>102</v>
      </c>
      <c r="P2748">
        <v>98</v>
      </c>
      <c r="R2748">
        <v>101</v>
      </c>
      <c r="S2748">
        <v>94</v>
      </c>
      <c r="T2748">
        <v>90</v>
      </c>
      <c r="U2748">
        <v>80</v>
      </c>
      <c r="W2748">
        <v>84</v>
      </c>
      <c r="X2748">
        <v>82</v>
      </c>
      <c r="AB2748">
        <v>94</v>
      </c>
      <c r="AC2748">
        <v>97</v>
      </c>
      <c r="AD2748">
        <v>103</v>
      </c>
      <c r="AE2748">
        <v>102</v>
      </c>
      <c r="AG2748">
        <v>79</v>
      </c>
      <c r="AH2748">
        <v>81</v>
      </c>
      <c r="AI2748">
        <v>87</v>
      </c>
      <c r="AJ2748">
        <v>88</v>
      </c>
      <c r="AM2748">
        <v>98.875</v>
      </c>
      <c r="AN2748">
        <v>83.875</v>
      </c>
      <c r="AP2748">
        <v>83</v>
      </c>
      <c r="AQ2748">
        <v>130</v>
      </c>
      <c r="AR2748"/>
      <c r="AS2748"/>
      <c r="BG2748">
        <v>0</v>
      </c>
      <c r="BH2748"/>
      <c r="BV2748">
        <v>0</v>
      </c>
      <c r="BW2748"/>
      <c r="CG2748">
        <v>0</v>
      </c>
      <c r="CH2748">
        <v>0</v>
      </c>
      <c r="CI2748"/>
      <c r="CJ2748">
        <v>1.4999999999999999E-2</v>
      </c>
      <c r="CQ2748" t="s">
        <v>380</v>
      </c>
      <c r="CR2748" t="s">
        <v>381</v>
      </c>
      <c r="CS2748">
        <v>0</v>
      </c>
    </row>
    <row r="2749" spans="1:97" x14ac:dyDescent="0.2">
      <c r="A2749">
        <v>2022</v>
      </c>
      <c r="B2749">
        <v>5</v>
      </c>
      <c r="C2749" s="262">
        <v>44687</v>
      </c>
      <c r="D2749">
        <v>388</v>
      </c>
      <c r="E2749">
        <v>566</v>
      </c>
      <c r="F2749">
        <v>6</v>
      </c>
      <c r="G2749" t="s">
        <v>414</v>
      </c>
      <c r="H2749" t="s">
        <v>415</v>
      </c>
      <c r="I2749" t="s">
        <v>160</v>
      </c>
      <c r="J2749">
        <v>3</v>
      </c>
      <c r="K2749">
        <v>4</v>
      </c>
      <c r="L2749">
        <v>34</v>
      </c>
      <c r="M2749">
        <v>31.28</v>
      </c>
      <c r="N2749">
        <v>36.72</v>
      </c>
      <c r="O2749">
        <v>56</v>
      </c>
      <c r="P2749">
        <v>52</v>
      </c>
      <c r="R2749">
        <v>48</v>
      </c>
      <c r="S2749">
        <v>39</v>
      </c>
      <c r="T2749">
        <v>40</v>
      </c>
      <c r="U2749">
        <v>42</v>
      </c>
      <c r="W2749">
        <v>33</v>
      </c>
      <c r="X2749">
        <v>28</v>
      </c>
      <c r="AB2749">
        <v>59</v>
      </c>
      <c r="AC2749">
        <v>58</v>
      </c>
      <c r="AD2749">
        <v>48</v>
      </c>
      <c r="AE2749">
        <v>45</v>
      </c>
      <c r="AG2749">
        <v>35</v>
      </c>
      <c r="AH2749">
        <v>34</v>
      </c>
      <c r="AI2749">
        <v>35</v>
      </c>
      <c r="AJ2749">
        <v>37</v>
      </c>
      <c r="AM2749">
        <v>50.625</v>
      </c>
      <c r="AN2749">
        <v>35.5</v>
      </c>
      <c r="AP2749">
        <v>83</v>
      </c>
      <c r="AQ2749">
        <v>130</v>
      </c>
      <c r="AR2749"/>
      <c r="AS2749"/>
      <c r="BG2749">
        <v>0</v>
      </c>
      <c r="BH2749"/>
      <c r="BV2749">
        <v>0</v>
      </c>
      <c r="BW2749"/>
      <c r="CG2749">
        <v>0</v>
      </c>
      <c r="CH2749">
        <v>0</v>
      </c>
      <c r="CI2749"/>
      <c r="CJ2749">
        <v>1.4999999999999999E-2</v>
      </c>
      <c r="CQ2749" t="s">
        <v>380</v>
      </c>
      <c r="CR2749" t="s">
        <v>381</v>
      </c>
      <c r="CS2749">
        <v>0</v>
      </c>
    </row>
    <row r="2750" spans="1:97" x14ac:dyDescent="0.2">
      <c r="A2750">
        <v>2022</v>
      </c>
      <c r="B2750">
        <v>5</v>
      </c>
      <c r="C2750" s="262">
        <v>44687</v>
      </c>
      <c r="D2750">
        <v>419</v>
      </c>
      <c r="E2750">
        <v>670</v>
      </c>
      <c r="F2750">
        <v>6</v>
      </c>
      <c r="G2750" t="s">
        <v>212</v>
      </c>
      <c r="H2750" t="s">
        <v>213</v>
      </c>
      <c r="I2750" t="s">
        <v>160</v>
      </c>
      <c r="J2750">
        <v>4</v>
      </c>
      <c r="K2750">
        <v>2</v>
      </c>
      <c r="L2750">
        <v>298</v>
      </c>
      <c r="M2750">
        <v>280.41800000000001</v>
      </c>
      <c r="N2750">
        <v>319.15800000000002</v>
      </c>
      <c r="Y2750">
        <v>165</v>
      </c>
      <c r="Z2750">
        <v>167</v>
      </c>
      <c r="AK2750">
        <v>163</v>
      </c>
      <c r="AL2750">
        <v>165</v>
      </c>
      <c r="AM2750"/>
      <c r="AN2750"/>
      <c r="AP2750">
        <v>96</v>
      </c>
      <c r="AQ2750">
        <v>150</v>
      </c>
      <c r="AR2750">
        <v>5.4545454545454541</v>
      </c>
      <c r="AS2750">
        <v>5.4545454545454541</v>
      </c>
      <c r="AV2750">
        <v>876</v>
      </c>
      <c r="AW2750">
        <v>8</v>
      </c>
      <c r="AX2750">
        <v>10</v>
      </c>
      <c r="AY2750">
        <v>14</v>
      </c>
      <c r="BD2750">
        <v>5</v>
      </c>
      <c r="BG2750">
        <v>0</v>
      </c>
      <c r="BH2750">
        <v>876</v>
      </c>
      <c r="BK2750">
        <v>996</v>
      </c>
      <c r="BL2750">
        <v>10</v>
      </c>
      <c r="BM2750">
        <v>3</v>
      </c>
      <c r="BN2750">
        <v>7</v>
      </c>
      <c r="BO2750">
        <v>20</v>
      </c>
      <c r="BV2750">
        <v>0</v>
      </c>
      <c r="BW2750">
        <v>996</v>
      </c>
      <c r="BX2750">
        <v>9</v>
      </c>
      <c r="BY2750">
        <v>6</v>
      </c>
      <c r="BZ2750">
        <v>10</v>
      </c>
      <c r="CG2750">
        <v>0</v>
      </c>
      <c r="CH2750">
        <v>0</v>
      </c>
      <c r="CI2750">
        <v>1872</v>
      </c>
      <c r="CJ2750">
        <v>1.4999999999999999E-2</v>
      </c>
      <c r="CQ2750" t="s">
        <v>174</v>
      </c>
      <c r="CR2750" t="s">
        <v>175</v>
      </c>
      <c r="CS2750">
        <v>0</v>
      </c>
    </row>
    <row r="2751" spans="1:97" x14ac:dyDescent="0.2">
      <c r="A2751">
        <v>2022</v>
      </c>
      <c r="B2751">
        <v>5</v>
      </c>
      <c r="C2751" s="262">
        <v>44687</v>
      </c>
      <c r="D2751">
        <v>388</v>
      </c>
      <c r="E2751">
        <v>566</v>
      </c>
      <c r="F2751">
        <v>7</v>
      </c>
      <c r="G2751" t="s">
        <v>414</v>
      </c>
      <c r="H2751" t="s">
        <v>415</v>
      </c>
      <c r="I2751" t="s">
        <v>160</v>
      </c>
      <c r="J2751">
        <v>3</v>
      </c>
      <c r="K2751">
        <v>4</v>
      </c>
      <c r="L2751">
        <v>34</v>
      </c>
      <c r="M2751">
        <v>31.28</v>
      </c>
      <c r="N2751">
        <v>36.72</v>
      </c>
      <c r="Y2751">
        <v>129</v>
      </c>
      <c r="Z2751">
        <v>110</v>
      </c>
      <c r="AK2751">
        <v>124</v>
      </c>
      <c r="AL2751">
        <v>126</v>
      </c>
      <c r="AM2751"/>
      <c r="AN2751"/>
      <c r="AP2751">
        <v>83</v>
      </c>
      <c r="AQ2751">
        <v>130</v>
      </c>
      <c r="AR2751">
        <v>9.8360655737704921</v>
      </c>
      <c r="AS2751">
        <v>9.8360655737704921</v>
      </c>
      <c r="BG2751">
        <v>0</v>
      </c>
      <c r="BH2751"/>
      <c r="BV2751">
        <v>0</v>
      </c>
      <c r="BW2751"/>
      <c r="CG2751">
        <v>0</v>
      </c>
      <c r="CH2751">
        <v>0</v>
      </c>
      <c r="CI2751"/>
      <c r="CJ2751">
        <v>1.4999999999999999E-2</v>
      </c>
      <c r="CQ2751" t="s">
        <v>380</v>
      </c>
      <c r="CR2751" t="s">
        <v>381</v>
      </c>
      <c r="CS2751">
        <v>0</v>
      </c>
    </row>
    <row r="2752" spans="1:97" x14ac:dyDescent="0.2">
      <c r="A2752">
        <v>2022</v>
      </c>
      <c r="B2752">
        <v>5</v>
      </c>
      <c r="C2752" s="262">
        <v>44687</v>
      </c>
      <c r="D2752">
        <v>395</v>
      </c>
      <c r="E2752">
        <v>607</v>
      </c>
      <c r="F2752">
        <v>7</v>
      </c>
      <c r="G2752" t="s">
        <v>344</v>
      </c>
      <c r="H2752" t="s">
        <v>345</v>
      </c>
      <c r="I2752" t="s">
        <v>160</v>
      </c>
      <c r="J2752">
        <v>3</v>
      </c>
      <c r="K2752">
        <v>3</v>
      </c>
      <c r="L2752">
        <v>100</v>
      </c>
      <c r="M2752">
        <v>93</v>
      </c>
      <c r="N2752">
        <v>107</v>
      </c>
      <c r="S2752">
        <v>151</v>
      </c>
      <c r="X2752">
        <v>110</v>
      </c>
      <c r="AA2752">
        <v>151</v>
      </c>
      <c r="AB2752">
        <v>152</v>
      </c>
      <c r="AD2752">
        <v>153</v>
      </c>
      <c r="AE2752">
        <v>149</v>
      </c>
      <c r="AF2752">
        <v>112</v>
      </c>
      <c r="AG2752">
        <v>114</v>
      </c>
      <c r="AI2752">
        <v>115</v>
      </c>
      <c r="AJ2752">
        <v>110</v>
      </c>
      <c r="AM2752">
        <v>151.19999999999999</v>
      </c>
      <c r="AN2752">
        <v>112.2</v>
      </c>
      <c r="AP2752">
        <v>86</v>
      </c>
      <c r="AQ2752">
        <v>126</v>
      </c>
      <c r="AR2752"/>
      <c r="AS2752"/>
      <c r="AX2752">
        <v>2</v>
      </c>
      <c r="AY2752">
        <v>4</v>
      </c>
      <c r="BG2752">
        <v>0</v>
      </c>
      <c r="BH2752"/>
      <c r="BL2752">
        <v>2</v>
      </c>
      <c r="BM2752">
        <v>2</v>
      </c>
      <c r="BN2752">
        <v>1</v>
      </c>
      <c r="BV2752">
        <v>0</v>
      </c>
      <c r="BW2752"/>
      <c r="BY2752">
        <v>1</v>
      </c>
      <c r="BZ2752">
        <v>1</v>
      </c>
      <c r="CG2752">
        <v>0</v>
      </c>
      <c r="CH2752">
        <v>0</v>
      </c>
      <c r="CI2752"/>
      <c r="CJ2752">
        <v>1.4999999999999999E-2</v>
      </c>
      <c r="CQ2752" t="s">
        <v>161</v>
      </c>
      <c r="CR2752" t="s">
        <v>162</v>
      </c>
      <c r="CS2752">
        <v>0</v>
      </c>
    </row>
    <row r="2753" spans="1:97" x14ac:dyDescent="0.2">
      <c r="A2753">
        <v>2022</v>
      </c>
      <c r="B2753">
        <v>5</v>
      </c>
      <c r="C2753" s="262">
        <v>44687</v>
      </c>
      <c r="D2753">
        <v>395</v>
      </c>
      <c r="E2753">
        <v>608</v>
      </c>
      <c r="F2753">
        <v>7</v>
      </c>
      <c r="G2753" t="s">
        <v>346</v>
      </c>
      <c r="H2753" t="s">
        <v>347</v>
      </c>
      <c r="I2753" t="s">
        <v>160</v>
      </c>
      <c r="J2753">
        <v>3</v>
      </c>
      <c r="K2753">
        <v>3</v>
      </c>
      <c r="L2753">
        <v>100</v>
      </c>
      <c r="M2753">
        <v>93</v>
      </c>
      <c r="N2753">
        <v>107</v>
      </c>
      <c r="S2753">
        <v>138</v>
      </c>
      <c r="X2753">
        <v>102</v>
      </c>
      <c r="AA2753">
        <v>143</v>
      </c>
      <c r="AB2753">
        <v>141</v>
      </c>
      <c r="AD2753">
        <v>139</v>
      </c>
      <c r="AE2753">
        <v>144</v>
      </c>
      <c r="AF2753">
        <v>89</v>
      </c>
      <c r="AG2753">
        <v>93</v>
      </c>
      <c r="AI2753">
        <v>98</v>
      </c>
      <c r="AJ2753">
        <v>99</v>
      </c>
      <c r="AM2753">
        <v>141</v>
      </c>
      <c r="AN2753">
        <v>96.2</v>
      </c>
      <c r="AP2753">
        <v>86</v>
      </c>
      <c r="AQ2753">
        <v>126</v>
      </c>
      <c r="AR2753"/>
      <c r="AS2753"/>
      <c r="AW2753">
        <v>1</v>
      </c>
      <c r="AX2753">
        <v>1</v>
      </c>
      <c r="AY2753">
        <v>5</v>
      </c>
      <c r="BG2753">
        <v>0</v>
      </c>
      <c r="BH2753"/>
      <c r="BL2753">
        <v>4</v>
      </c>
      <c r="BM2753">
        <v>1</v>
      </c>
      <c r="BN2753">
        <v>3</v>
      </c>
      <c r="BV2753">
        <v>0</v>
      </c>
      <c r="BW2753"/>
      <c r="BX2753">
        <v>1</v>
      </c>
      <c r="BY2753">
        <v>0</v>
      </c>
      <c r="BZ2753">
        <v>2</v>
      </c>
      <c r="CG2753">
        <v>0</v>
      </c>
      <c r="CH2753">
        <v>0</v>
      </c>
      <c r="CI2753"/>
      <c r="CJ2753">
        <v>1.4999999999999999E-2</v>
      </c>
      <c r="CQ2753" t="s">
        <v>161</v>
      </c>
      <c r="CR2753" t="s">
        <v>162</v>
      </c>
      <c r="CS2753">
        <v>0</v>
      </c>
    </row>
    <row r="2754" spans="1:97" x14ac:dyDescent="0.2">
      <c r="A2754">
        <v>2022</v>
      </c>
      <c r="B2754">
        <v>5</v>
      </c>
      <c r="C2754" s="262">
        <v>44687</v>
      </c>
      <c r="D2754">
        <v>395</v>
      </c>
      <c r="E2754">
        <v>609</v>
      </c>
      <c r="F2754">
        <v>7</v>
      </c>
      <c r="G2754" t="s">
        <v>158</v>
      </c>
      <c r="H2754" t="s">
        <v>159</v>
      </c>
      <c r="I2754" t="s">
        <v>160</v>
      </c>
      <c r="J2754">
        <v>3</v>
      </c>
      <c r="K2754">
        <v>3</v>
      </c>
      <c r="L2754">
        <v>35</v>
      </c>
      <c r="M2754">
        <v>32.6</v>
      </c>
      <c r="N2754">
        <v>37.5</v>
      </c>
      <c r="S2754">
        <v>52</v>
      </c>
      <c r="X2754">
        <v>40</v>
      </c>
      <c r="AA2754">
        <v>50</v>
      </c>
      <c r="AB2754">
        <v>55</v>
      </c>
      <c r="AD2754">
        <v>58</v>
      </c>
      <c r="AE2754">
        <v>60</v>
      </c>
      <c r="AF2754">
        <v>41</v>
      </c>
      <c r="AG2754">
        <v>42</v>
      </c>
      <c r="AI2754">
        <v>40</v>
      </c>
      <c r="AJ2754">
        <v>43</v>
      </c>
      <c r="AM2754">
        <v>55</v>
      </c>
      <c r="AN2754">
        <v>41.2</v>
      </c>
      <c r="AP2754">
        <v>86</v>
      </c>
      <c r="AQ2754">
        <v>126</v>
      </c>
      <c r="AR2754"/>
      <c r="AS2754"/>
      <c r="AX2754">
        <v>3</v>
      </c>
      <c r="AY2754">
        <v>8</v>
      </c>
      <c r="BD2754">
        <v>2</v>
      </c>
      <c r="BG2754">
        <v>0</v>
      </c>
      <c r="BH2754"/>
      <c r="BL2754">
        <v>1</v>
      </c>
      <c r="BM2754">
        <v>2</v>
      </c>
      <c r="BN2754">
        <v>3</v>
      </c>
      <c r="BV2754">
        <v>0</v>
      </c>
      <c r="BW2754"/>
      <c r="BY2754">
        <v>1</v>
      </c>
      <c r="BZ2754">
        <v>3</v>
      </c>
      <c r="CG2754">
        <v>0</v>
      </c>
      <c r="CH2754">
        <v>0</v>
      </c>
      <c r="CI2754"/>
      <c r="CJ2754">
        <v>1.4999999999999999E-2</v>
      </c>
      <c r="CQ2754" t="s">
        <v>161</v>
      </c>
      <c r="CR2754" t="s">
        <v>162</v>
      </c>
      <c r="CS2754">
        <v>0</v>
      </c>
    </row>
    <row r="2755" spans="1:97" x14ac:dyDescent="0.2">
      <c r="A2755">
        <v>2022</v>
      </c>
      <c r="B2755">
        <v>5</v>
      </c>
      <c r="C2755" s="262">
        <v>44687</v>
      </c>
      <c r="D2755">
        <v>18</v>
      </c>
      <c r="E2755">
        <v>50</v>
      </c>
      <c r="F2755">
        <v>8</v>
      </c>
      <c r="G2755" t="s">
        <v>294</v>
      </c>
      <c r="H2755" t="s">
        <v>295</v>
      </c>
      <c r="I2755" t="s">
        <v>221</v>
      </c>
      <c r="J2755">
        <v>2</v>
      </c>
      <c r="K2755">
        <v>3</v>
      </c>
      <c r="L2755">
        <v>54</v>
      </c>
      <c r="M2755">
        <v>51.57</v>
      </c>
      <c r="N2755">
        <v>56.43</v>
      </c>
      <c r="Y2755">
        <v>102</v>
      </c>
      <c r="Z2755">
        <v>105</v>
      </c>
      <c r="AK2755">
        <v>101</v>
      </c>
      <c r="AL2755">
        <v>102</v>
      </c>
      <c r="AM2755"/>
      <c r="AN2755"/>
      <c r="AP2755">
        <v>101</v>
      </c>
      <c r="AQ2755">
        <v>107</v>
      </c>
      <c r="AR2755">
        <v>17.647058823529409</v>
      </c>
      <c r="AS2755">
        <v>17.647058823529409</v>
      </c>
      <c r="BG2755">
        <v>0</v>
      </c>
      <c r="BH2755"/>
      <c r="BV2755">
        <v>0</v>
      </c>
      <c r="BW2755"/>
      <c r="CG2755">
        <v>0</v>
      </c>
      <c r="CH2755">
        <v>0</v>
      </c>
      <c r="CI2755"/>
      <c r="CJ2755">
        <v>1.4999999999999999E-2</v>
      </c>
      <c r="CQ2755" t="s">
        <v>174</v>
      </c>
      <c r="CR2755" t="s">
        <v>222</v>
      </c>
      <c r="CS2755">
        <v>0</v>
      </c>
    </row>
    <row r="2756" spans="1:97" x14ac:dyDescent="0.2">
      <c r="A2756">
        <v>2022</v>
      </c>
      <c r="B2756">
        <v>5</v>
      </c>
      <c r="C2756" s="262">
        <v>44687</v>
      </c>
      <c r="D2756">
        <v>4</v>
      </c>
      <c r="E2756">
        <v>12</v>
      </c>
      <c r="F2756">
        <v>46</v>
      </c>
      <c r="G2756" t="s">
        <v>236</v>
      </c>
      <c r="H2756" t="s">
        <v>237</v>
      </c>
      <c r="I2756" t="s">
        <v>201</v>
      </c>
      <c r="J2756">
        <v>2</v>
      </c>
      <c r="K2756">
        <v>2</v>
      </c>
      <c r="L2756">
        <v>212</v>
      </c>
      <c r="M2756">
        <v>197.16</v>
      </c>
      <c r="N2756">
        <v>226.84</v>
      </c>
      <c r="AK2756">
        <v>161</v>
      </c>
      <c r="AL2756">
        <v>163</v>
      </c>
      <c r="AM2756"/>
      <c r="AN2756"/>
      <c r="AP2756">
        <v>48</v>
      </c>
      <c r="AQ2756">
        <v>195</v>
      </c>
      <c r="AR2756">
        <v>11.111111111111111</v>
      </c>
      <c r="AS2756">
        <v>11.111111111111111</v>
      </c>
      <c r="BG2756">
        <v>0</v>
      </c>
      <c r="BH2756"/>
      <c r="BV2756">
        <v>0</v>
      </c>
      <c r="BW2756"/>
      <c r="CG2756">
        <v>0</v>
      </c>
      <c r="CH2756">
        <v>0</v>
      </c>
      <c r="CI2756"/>
      <c r="CJ2756">
        <v>0.02</v>
      </c>
      <c r="CQ2756" t="s">
        <v>169</v>
      </c>
      <c r="CR2756" t="s">
        <v>238</v>
      </c>
      <c r="CS2756">
        <v>0</v>
      </c>
    </row>
    <row r="2757" spans="1:97" x14ac:dyDescent="0.2">
      <c r="A2757">
        <v>2022</v>
      </c>
      <c r="B2757">
        <v>5</v>
      </c>
      <c r="C2757" s="262">
        <v>44687</v>
      </c>
      <c r="D2757">
        <v>214</v>
      </c>
      <c r="E2757">
        <v>142</v>
      </c>
      <c r="F2757">
        <v>47</v>
      </c>
      <c r="G2757" t="s">
        <v>253</v>
      </c>
      <c r="H2757" t="s">
        <v>254</v>
      </c>
      <c r="I2757" t="s">
        <v>201</v>
      </c>
      <c r="J2757">
        <v>4</v>
      </c>
      <c r="K2757">
        <v>1</v>
      </c>
      <c r="L2757">
        <v>351</v>
      </c>
      <c r="M2757">
        <v>326.43</v>
      </c>
      <c r="N2757">
        <v>375.57</v>
      </c>
      <c r="O2757">
        <v>420</v>
      </c>
      <c r="P2757">
        <v>400</v>
      </c>
      <c r="R2757">
        <v>410</v>
      </c>
      <c r="S2757">
        <v>406</v>
      </c>
      <c r="T2757">
        <v>346</v>
      </c>
      <c r="U2757">
        <v>327</v>
      </c>
      <c r="W2757">
        <v>340</v>
      </c>
      <c r="X2757">
        <v>348</v>
      </c>
      <c r="Y2757">
        <v>166</v>
      </c>
      <c r="Z2757">
        <v>166</v>
      </c>
      <c r="AA2757">
        <v>401</v>
      </c>
      <c r="AC2757">
        <v>415</v>
      </c>
      <c r="AD2757">
        <v>445</v>
      </c>
      <c r="AE2757">
        <v>431</v>
      </c>
      <c r="AF2757">
        <v>305</v>
      </c>
      <c r="AH2757">
        <v>319</v>
      </c>
      <c r="AI2757">
        <v>338</v>
      </c>
      <c r="AJ2757">
        <v>315</v>
      </c>
      <c r="AK2757">
        <v>172</v>
      </c>
      <c r="AL2757">
        <v>177</v>
      </c>
      <c r="AM2757">
        <v>416</v>
      </c>
      <c r="AN2757">
        <v>329.75</v>
      </c>
      <c r="AP2757">
        <v>74</v>
      </c>
      <c r="AQ2757">
        <v>195</v>
      </c>
      <c r="AR2757">
        <v>5.2941176470588234</v>
      </c>
      <c r="AS2757">
        <v>5.2941176470588234</v>
      </c>
      <c r="AV2757">
        <v>406</v>
      </c>
      <c r="AX2757">
        <v>3</v>
      </c>
      <c r="AY2757">
        <v>10</v>
      </c>
      <c r="BG2757">
        <v>0</v>
      </c>
      <c r="BH2757">
        <v>406</v>
      </c>
      <c r="BK2757">
        <v>140</v>
      </c>
      <c r="BL2757">
        <v>4</v>
      </c>
      <c r="BM2757">
        <v>3</v>
      </c>
      <c r="BN2757">
        <v>2</v>
      </c>
      <c r="BV2757">
        <v>0</v>
      </c>
      <c r="BW2757">
        <v>140</v>
      </c>
      <c r="BY2757">
        <v>6</v>
      </c>
      <c r="BZ2757">
        <v>12</v>
      </c>
      <c r="CG2757">
        <v>0</v>
      </c>
      <c r="CH2757">
        <v>0</v>
      </c>
      <c r="CI2757">
        <v>546</v>
      </c>
      <c r="CJ2757">
        <v>0.02</v>
      </c>
      <c r="CQ2757" t="s">
        <v>169</v>
      </c>
      <c r="CR2757" t="s">
        <v>238</v>
      </c>
      <c r="CS2757">
        <v>0</v>
      </c>
    </row>
    <row r="2758" spans="1:97" x14ac:dyDescent="0.2">
      <c r="A2758">
        <v>2022</v>
      </c>
      <c r="B2758">
        <v>5</v>
      </c>
      <c r="C2758" s="262">
        <v>44687</v>
      </c>
      <c r="D2758">
        <v>4</v>
      </c>
      <c r="E2758">
        <v>11</v>
      </c>
      <c r="F2758">
        <v>48</v>
      </c>
      <c r="G2758" t="s">
        <v>244</v>
      </c>
      <c r="H2758" t="s">
        <v>245</v>
      </c>
      <c r="I2758" t="s">
        <v>201</v>
      </c>
      <c r="J2758">
        <v>2</v>
      </c>
      <c r="K2758">
        <v>2</v>
      </c>
      <c r="L2758">
        <v>212</v>
      </c>
      <c r="M2758">
        <v>197.16</v>
      </c>
      <c r="N2758">
        <v>226.84</v>
      </c>
      <c r="O2758">
        <v>258</v>
      </c>
      <c r="P2758">
        <v>240</v>
      </c>
      <c r="R2758">
        <v>258</v>
      </c>
      <c r="S2758">
        <v>264</v>
      </c>
      <c r="T2758">
        <v>210</v>
      </c>
      <c r="U2758">
        <v>199</v>
      </c>
      <c r="W2758">
        <v>206</v>
      </c>
      <c r="X2758">
        <v>208</v>
      </c>
      <c r="AA2758">
        <v>253</v>
      </c>
      <c r="AB2758">
        <v>257</v>
      </c>
      <c r="AC2758">
        <v>270</v>
      </c>
      <c r="AD2758">
        <v>267</v>
      </c>
      <c r="AE2758">
        <v>250</v>
      </c>
      <c r="AF2758">
        <v>199</v>
      </c>
      <c r="AG2758">
        <v>206</v>
      </c>
      <c r="AH2758">
        <v>198</v>
      </c>
      <c r="AI2758">
        <v>210</v>
      </c>
      <c r="AJ2758">
        <v>199</v>
      </c>
      <c r="AM2758">
        <v>257.44444444444451</v>
      </c>
      <c r="AN2758">
        <v>203.88888888888891</v>
      </c>
      <c r="AP2758">
        <v>48</v>
      </c>
      <c r="AQ2758">
        <v>195</v>
      </c>
      <c r="AR2758"/>
      <c r="AS2758"/>
      <c r="AV2758">
        <v>464</v>
      </c>
      <c r="AX2758">
        <v>10</v>
      </c>
      <c r="AY2758">
        <v>6</v>
      </c>
      <c r="BG2758">
        <v>0</v>
      </c>
      <c r="BH2758">
        <v>464</v>
      </c>
      <c r="BL2758">
        <v>6</v>
      </c>
      <c r="BM2758">
        <v>1</v>
      </c>
      <c r="BN2758">
        <v>1</v>
      </c>
      <c r="BV2758">
        <v>0</v>
      </c>
      <c r="BW2758"/>
      <c r="BY2758">
        <v>5</v>
      </c>
      <c r="BZ2758">
        <v>3</v>
      </c>
      <c r="CG2758">
        <v>0</v>
      </c>
      <c r="CH2758">
        <v>0</v>
      </c>
      <c r="CI2758"/>
      <c r="CJ2758">
        <v>0.02</v>
      </c>
      <c r="CQ2758" t="s">
        <v>169</v>
      </c>
      <c r="CR2758" t="s">
        <v>238</v>
      </c>
      <c r="CS2758">
        <v>0</v>
      </c>
    </row>
    <row r="2759" spans="1:97" x14ac:dyDescent="0.2">
      <c r="A2759">
        <v>2022</v>
      </c>
      <c r="B2759">
        <v>5</v>
      </c>
      <c r="C2759" s="262">
        <v>44687</v>
      </c>
      <c r="D2759">
        <v>4</v>
      </c>
      <c r="E2759">
        <v>12</v>
      </c>
      <c r="F2759">
        <v>48</v>
      </c>
      <c r="G2759" t="s">
        <v>236</v>
      </c>
      <c r="H2759" t="s">
        <v>237</v>
      </c>
      <c r="I2759" t="s">
        <v>201</v>
      </c>
      <c r="J2759">
        <v>2</v>
      </c>
      <c r="K2759">
        <v>2</v>
      </c>
      <c r="L2759">
        <v>212</v>
      </c>
      <c r="M2759">
        <v>197.16</v>
      </c>
      <c r="N2759">
        <v>226.84</v>
      </c>
      <c r="O2759">
        <v>261</v>
      </c>
      <c r="P2759">
        <v>246</v>
      </c>
      <c r="R2759">
        <v>261</v>
      </c>
      <c r="S2759">
        <v>269</v>
      </c>
      <c r="T2759">
        <v>231</v>
      </c>
      <c r="U2759">
        <v>204</v>
      </c>
      <c r="W2759">
        <v>210</v>
      </c>
      <c r="X2759">
        <v>211</v>
      </c>
      <c r="AA2759">
        <v>258</v>
      </c>
      <c r="AB2759">
        <v>305</v>
      </c>
      <c r="AC2759">
        <v>269</v>
      </c>
      <c r="AD2759">
        <v>252</v>
      </c>
      <c r="AE2759">
        <v>244</v>
      </c>
      <c r="AF2759">
        <v>198</v>
      </c>
      <c r="AG2759">
        <v>220</v>
      </c>
      <c r="AH2759">
        <v>197</v>
      </c>
      <c r="AI2759">
        <v>211</v>
      </c>
      <c r="AJ2759">
        <v>200</v>
      </c>
      <c r="AM2759">
        <v>262.77777777777783</v>
      </c>
      <c r="AN2759">
        <v>209.11111111111109</v>
      </c>
      <c r="AP2759">
        <v>48</v>
      </c>
      <c r="AQ2759">
        <v>195</v>
      </c>
      <c r="AR2759"/>
      <c r="AS2759"/>
      <c r="AV2759">
        <v>464</v>
      </c>
      <c r="AW2759">
        <v>7</v>
      </c>
      <c r="AX2759">
        <v>5</v>
      </c>
      <c r="AY2759">
        <v>2</v>
      </c>
      <c r="BG2759">
        <v>0</v>
      </c>
      <c r="BH2759">
        <v>464</v>
      </c>
      <c r="BL2759">
        <v>3</v>
      </c>
      <c r="BM2759">
        <v>2</v>
      </c>
      <c r="BN2759">
        <v>1</v>
      </c>
      <c r="BV2759">
        <v>0</v>
      </c>
      <c r="BW2759"/>
      <c r="BX2759">
        <v>5</v>
      </c>
      <c r="BY2759">
        <v>3</v>
      </c>
      <c r="BZ2759">
        <v>1</v>
      </c>
      <c r="CG2759">
        <v>0</v>
      </c>
      <c r="CH2759">
        <v>0</v>
      </c>
      <c r="CI2759"/>
      <c r="CJ2759">
        <v>0.02</v>
      </c>
      <c r="CQ2759" t="s">
        <v>169</v>
      </c>
      <c r="CR2759" t="s">
        <v>238</v>
      </c>
      <c r="CS2759">
        <v>0</v>
      </c>
    </row>
    <row r="2760" spans="1:97" x14ac:dyDescent="0.2">
      <c r="A2760">
        <v>2022</v>
      </c>
      <c r="B2760">
        <v>5</v>
      </c>
      <c r="C2760" s="262">
        <v>44688</v>
      </c>
      <c r="D2760">
        <v>395</v>
      </c>
      <c r="E2760">
        <v>609</v>
      </c>
      <c r="F2760">
        <v>2</v>
      </c>
      <c r="G2760" t="s">
        <v>158</v>
      </c>
      <c r="H2760" t="s">
        <v>159</v>
      </c>
      <c r="I2760" t="s">
        <v>160</v>
      </c>
      <c r="J2760">
        <v>3</v>
      </c>
      <c r="K2760">
        <v>3</v>
      </c>
      <c r="L2760">
        <v>35</v>
      </c>
      <c r="M2760">
        <v>32.6</v>
      </c>
      <c r="N2760">
        <v>37.5</v>
      </c>
      <c r="Y2760">
        <v>111</v>
      </c>
      <c r="Z2760">
        <v>112</v>
      </c>
      <c r="AK2760">
        <v>114</v>
      </c>
      <c r="AL2760">
        <v>115</v>
      </c>
      <c r="AM2760"/>
      <c r="AN2760"/>
      <c r="AP2760">
        <v>86</v>
      </c>
      <c r="AQ2760">
        <v>126</v>
      </c>
      <c r="AR2760">
        <v>10.61946902654867</v>
      </c>
      <c r="AS2760">
        <v>10.61946902654867</v>
      </c>
      <c r="BG2760">
        <v>0</v>
      </c>
      <c r="BH2760"/>
      <c r="BV2760">
        <v>0</v>
      </c>
      <c r="BW2760"/>
      <c r="CG2760">
        <v>0</v>
      </c>
      <c r="CH2760">
        <v>0</v>
      </c>
      <c r="CI2760"/>
      <c r="CJ2760">
        <v>1.4999999999999999E-2</v>
      </c>
      <c r="CQ2760" t="s">
        <v>161</v>
      </c>
      <c r="CR2760" t="s">
        <v>162</v>
      </c>
      <c r="CS2760">
        <v>0</v>
      </c>
    </row>
    <row r="2761" spans="1:97" x14ac:dyDescent="0.2">
      <c r="A2761">
        <v>2022</v>
      </c>
      <c r="B2761">
        <v>5</v>
      </c>
      <c r="C2761" s="262">
        <v>44688</v>
      </c>
      <c r="D2761">
        <v>419</v>
      </c>
      <c r="E2761">
        <v>670</v>
      </c>
      <c r="F2761">
        <v>2</v>
      </c>
      <c r="G2761" t="s">
        <v>212</v>
      </c>
      <c r="H2761" t="s">
        <v>213</v>
      </c>
      <c r="I2761" t="s">
        <v>160</v>
      </c>
      <c r="J2761">
        <v>4</v>
      </c>
      <c r="K2761">
        <v>2</v>
      </c>
      <c r="L2761">
        <v>298</v>
      </c>
      <c r="M2761">
        <v>280.41800000000001</v>
      </c>
      <c r="N2761">
        <v>319.15800000000002</v>
      </c>
      <c r="P2761">
        <v>471</v>
      </c>
      <c r="Q2761">
        <v>468</v>
      </c>
      <c r="R2761">
        <v>427</v>
      </c>
      <c r="S2761">
        <v>415</v>
      </c>
      <c r="U2761">
        <v>324</v>
      </c>
      <c r="V2761">
        <v>326</v>
      </c>
      <c r="W2761">
        <v>317</v>
      </c>
      <c r="X2761">
        <v>326</v>
      </c>
      <c r="AB2761">
        <v>430</v>
      </c>
      <c r="AC2761">
        <v>430</v>
      </c>
      <c r="AD2761">
        <v>441</v>
      </c>
      <c r="AG2761">
        <v>315</v>
      </c>
      <c r="AH2761">
        <v>322</v>
      </c>
      <c r="AI2761">
        <v>320</v>
      </c>
      <c r="AM2761">
        <v>440.28571428571428</v>
      </c>
      <c r="AN2761">
        <v>321.42857142857139</v>
      </c>
      <c r="AP2761">
        <v>96</v>
      </c>
      <c r="AQ2761">
        <v>150</v>
      </c>
      <c r="AR2761"/>
      <c r="AS2761"/>
      <c r="BG2761">
        <v>0</v>
      </c>
      <c r="BH2761"/>
      <c r="BV2761">
        <v>0</v>
      </c>
      <c r="BW2761"/>
      <c r="CG2761">
        <v>0</v>
      </c>
      <c r="CH2761">
        <v>0</v>
      </c>
      <c r="CI2761"/>
      <c r="CJ2761">
        <v>1.4999999999999999E-2</v>
      </c>
      <c r="CQ2761" t="s">
        <v>174</v>
      </c>
      <c r="CR2761" t="s">
        <v>175</v>
      </c>
      <c r="CS2761">
        <v>0</v>
      </c>
    </row>
    <row r="2762" spans="1:97" x14ac:dyDescent="0.2">
      <c r="A2762">
        <v>2022</v>
      </c>
      <c r="B2762">
        <v>5</v>
      </c>
      <c r="C2762" s="262">
        <v>44688</v>
      </c>
      <c r="D2762">
        <v>1</v>
      </c>
      <c r="E2762">
        <v>2</v>
      </c>
      <c r="F2762">
        <v>3</v>
      </c>
      <c r="G2762" t="s">
        <v>342</v>
      </c>
      <c r="H2762" t="s">
        <v>343</v>
      </c>
      <c r="I2762" t="s">
        <v>160</v>
      </c>
      <c r="J2762">
        <v>3</v>
      </c>
      <c r="K2762">
        <v>2</v>
      </c>
      <c r="L2762">
        <v>113</v>
      </c>
      <c r="M2762">
        <v>105.09</v>
      </c>
      <c r="N2762">
        <v>120.91</v>
      </c>
      <c r="AK2762">
        <v>92</v>
      </c>
      <c r="AL2762">
        <v>93</v>
      </c>
      <c r="AM2762"/>
      <c r="AN2762"/>
      <c r="AP2762">
        <v>108</v>
      </c>
      <c r="AQ2762">
        <v>100</v>
      </c>
      <c r="AR2762">
        <v>13.043478260869559</v>
      </c>
      <c r="AS2762">
        <v>13.043478260869559</v>
      </c>
      <c r="BG2762">
        <v>0</v>
      </c>
      <c r="BH2762"/>
      <c r="BV2762">
        <v>0</v>
      </c>
      <c r="BW2762"/>
      <c r="CG2762">
        <v>0</v>
      </c>
      <c r="CH2762">
        <v>0</v>
      </c>
      <c r="CI2762"/>
      <c r="CJ2762">
        <v>1.4999999999999999E-2</v>
      </c>
      <c r="CQ2762" t="s">
        <v>341</v>
      </c>
      <c r="CR2762" t="s">
        <v>341</v>
      </c>
      <c r="CS2762">
        <v>0</v>
      </c>
    </row>
    <row r="2763" spans="1:97" x14ac:dyDescent="0.2">
      <c r="A2763">
        <v>2022</v>
      </c>
      <c r="B2763">
        <v>5</v>
      </c>
      <c r="C2763" s="262">
        <v>44688</v>
      </c>
      <c r="D2763">
        <v>18</v>
      </c>
      <c r="E2763">
        <v>49</v>
      </c>
      <c r="F2763">
        <v>4</v>
      </c>
      <c r="G2763" t="s">
        <v>291</v>
      </c>
      <c r="H2763" t="s">
        <v>292</v>
      </c>
      <c r="I2763" t="s">
        <v>221</v>
      </c>
      <c r="J2763">
        <v>2</v>
      </c>
      <c r="K2763">
        <v>3</v>
      </c>
      <c r="L2763">
        <v>100</v>
      </c>
      <c r="M2763">
        <v>95.5</v>
      </c>
      <c r="N2763">
        <v>104.5</v>
      </c>
      <c r="O2763">
        <v>135</v>
      </c>
      <c r="P2763">
        <v>141</v>
      </c>
      <c r="Q2763">
        <v>130</v>
      </c>
      <c r="R2763">
        <v>128</v>
      </c>
      <c r="S2763">
        <v>144</v>
      </c>
      <c r="T2763">
        <v>100</v>
      </c>
      <c r="U2763">
        <v>107</v>
      </c>
      <c r="V2763">
        <v>108</v>
      </c>
      <c r="W2763">
        <v>104</v>
      </c>
      <c r="X2763">
        <v>109</v>
      </c>
      <c r="AA2763">
        <v>133</v>
      </c>
      <c r="AF2763">
        <v>108</v>
      </c>
      <c r="AM2763">
        <v>135.16666666666671</v>
      </c>
      <c r="AN2763">
        <v>106</v>
      </c>
      <c r="AP2763">
        <v>101</v>
      </c>
      <c r="AQ2763">
        <v>107</v>
      </c>
      <c r="AR2763"/>
      <c r="AS2763"/>
      <c r="AV2763">
        <v>924</v>
      </c>
      <c r="AW2763">
        <v>1</v>
      </c>
      <c r="AX2763">
        <v>4</v>
      </c>
      <c r="AY2763">
        <v>6</v>
      </c>
      <c r="BG2763">
        <v>0</v>
      </c>
      <c r="BH2763">
        <v>924</v>
      </c>
      <c r="BK2763">
        <v>1092</v>
      </c>
      <c r="BL2763">
        <v>1</v>
      </c>
      <c r="BM2763">
        <v>2</v>
      </c>
      <c r="BN2763">
        <v>4</v>
      </c>
      <c r="BV2763">
        <v>0</v>
      </c>
      <c r="BW2763">
        <v>1092</v>
      </c>
      <c r="BX2763">
        <v>0</v>
      </c>
      <c r="BY2763">
        <v>2</v>
      </c>
      <c r="BZ2763">
        <v>3</v>
      </c>
      <c r="CG2763">
        <v>0</v>
      </c>
      <c r="CH2763">
        <v>0</v>
      </c>
      <c r="CI2763">
        <v>2016</v>
      </c>
      <c r="CJ2763">
        <v>1.4999999999999999E-2</v>
      </c>
      <c r="CQ2763" t="s">
        <v>174</v>
      </c>
      <c r="CR2763" t="s">
        <v>222</v>
      </c>
      <c r="CS2763">
        <v>0</v>
      </c>
    </row>
    <row r="2764" spans="1:97" x14ac:dyDescent="0.2">
      <c r="A2764">
        <v>2022</v>
      </c>
      <c r="B2764">
        <v>5</v>
      </c>
      <c r="C2764" s="262">
        <v>44688</v>
      </c>
      <c r="D2764">
        <v>18</v>
      </c>
      <c r="E2764">
        <v>50</v>
      </c>
      <c r="F2764">
        <v>4</v>
      </c>
      <c r="G2764" t="s">
        <v>294</v>
      </c>
      <c r="H2764" t="s">
        <v>295</v>
      </c>
      <c r="I2764" t="s">
        <v>221</v>
      </c>
      <c r="J2764">
        <v>2</v>
      </c>
      <c r="K2764">
        <v>3</v>
      </c>
      <c r="L2764">
        <v>54</v>
      </c>
      <c r="M2764">
        <v>51.57</v>
      </c>
      <c r="N2764">
        <v>56.43</v>
      </c>
      <c r="O2764">
        <v>66</v>
      </c>
      <c r="P2764">
        <v>73</v>
      </c>
      <c r="Q2764">
        <v>65</v>
      </c>
      <c r="R2764">
        <v>62</v>
      </c>
      <c r="S2764">
        <v>66</v>
      </c>
      <c r="AA2764">
        <v>68</v>
      </c>
      <c r="AF2764">
        <v>58</v>
      </c>
      <c r="AM2764">
        <v>66.666666666666671</v>
      </c>
      <c r="AN2764">
        <v>58</v>
      </c>
      <c r="AP2764">
        <v>101</v>
      </c>
      <c r="AQ2764">
        <v>107</v>
      </c>
      <c r="AR2764"/>
      <c r="AS2764"/>
      <c r="AV2764">
        <v>924</v>
      </c>
      <c r="AW2764">
        <v>2</v>
      </c>
      <c r="AX2764">
        <v>2</v>
      </c>
      <c r="AY2764">
        <v>8</v>
      </c>
      <c r="BG2764">
        <v>0</v>
      </c>
      <c r="BH2764">
        <v>924</v>
      </c>
      <c r="BK2764">
        <v>1092</v>
      </c>
      <c r="BL2764">
        <v>3</v>
      </c>
      <c r="BM2764">
        <v>3</v>
      </c>
      <c r="BN2764">
        <v>2</v>
      </c>
      <c r="BV2764">
        <v>0</v>
      </c>
      <c r="BW2764">
        <v>1092</v>
      </c>
      <c r="BX2764">
        <v>1</v>
      </c>
      <c r="BY2764">
        <v>1</v>
      </c>
      <c r="BZ2764">
        <v>3</v>
      </c>
      <c r="CG2764">
        <v>0</v>
      </c>
      <c r="CH2764">
        <v>0</v>
      </c>
      <c r="CI2764">
        <v>2016</v>
      </c>
      <c r="CJ2764">
        <v>1.4999999999999999E-2</v>
      </c>
      <c r="CQ2764" t="s">
        <v>174</v>
      </c>
      <c r="CR2764" t="s">
        <v>222</v>
      </c>
      <c r="CS2764">
        <v>0</v>
      </c>
    </row>
    <row r="2765" spans="1:97" x14ac:dyDescent="0.2">
      <c r="A2765">
        <v>2022</v>
      </c>
      <c r="B2765">
        <v>5</v>
      </c>
      <c r="C2765" s="262">
        <v>44688</v>
      </c>
      <c r="D2765">
        <v>417</v>
      </c>
      <c r="E2765">
        <v>660</v>
      </c>
      <c r="F2765">
        <v>4</v>
      </c>
      <c r="G2765" t="s">
        <v>304</v>
      </c>
      <c r="H2765" t="s">
        <v>305</v>
      </c>
      <c r="I2765" t="s">
        <v>160</v>
      </c>
      <c r="J2765">
        <v>1</v>
      </c>
      <c r="K2765">
        <v>6</v>
      </c>
      <c r="L2765">
        <v>1265</v>
      </c>
      <c r="M2765">
        <v>1190.365</v>
      </c>
      <c r="N2765">
        <v>1354.8150000000001</v>
      </c>
      <c r="AM2765"/>
      <c r="AN2765"/>
      <c r="AP2765">
        <v>21</v>
      </c>
      <c r="AQ2765">
        <v>180</v>
      </c>
      <c r="AR2765"/>
      <c r="AS2765"/>
      <c r="AV2765">
        <v>90</v>
      </c>
      <c r="AW2765">
        <v>6</v>
      </c>
      <c r="AX2765">
        <v>12</v>
      </c>
      <c r="AY2765">
        <v>10</v>
      </c>
      <c r="BG2765">
        <v>0</v>
      </c>
      <c r="BH2765">
        <v>90</v>
      </c>
      <c r="BK2765">
        <v>108</v>
      </c>
      <c r="BV2765">
        <v>0</v>
      </c>
      <c r="BW2765">
        <v>108</v>
      </c>
      <c r="CG2765">
        <v>0</v>
      </c>
      <c r="CH2765">
        <v>0</v>
      </c>
      <c r="CI2765">
        <v>198</v>
      </c>
      <c r="CJ2765">
        <v>1.4999999999999999E-2</v>
      </c>
      <c r="CQ2765" t="s">
        <v>174</v>
      </c>
      <c r="CR2765" t="s">
        <v>175</v>
      </c>
      <c r="CS2765">
        <v>0</v>
      </c>
    </row>
    <row r="2766" spans="1:97" x14ac:dyDescent="0.2">
      <c r="A2766">
        <v>2022</v>
      </c>
      <c r="B2766">
        <v>5</v>
      </c>
      <c r="C2766" s="262">
        <v>44688</v>
      </c>
      <c r="D2766">
        <v>417</v>
      </c>
      <c r="E2766">
        <v>661</v>
      </c>
      <c r="F2766">
        <v>4</v>
      </c>
      <c r="G2766" t="s">
        <v>306</v>
      </c>
      <c r="H2766" t="s">
        <v>307</v>
      </c>
      <c r="I2766" t="s">
        <v>160</v>
      </c>
      <c r="J2766">
        <v>1</v>
      </c>
      <c r="K2766">
        <v>6</v>
      </c>
      <c r="L2766">
        <v>276</v>
      </c>
      <c r="M2766">
        <v>259.7</v>
      </c>
      <c r="N2766">
        <v>295.60000000000002</v>
      </c>
      <c r="AM2766"/>
      <c r="AN2766"/>
      <c r="AP2766">
        <v>21</v>
      </c>
      <c r="AQ2766">
        <v>180</v>
      </c>
      <c r="AR2766"/>
      <c r="AS2766"/>
      <c r="BG2766">
        <v>0</v>
      </c>
      <c r="BH2766"/>
      <c r="BV2766">
        <v>0</v>
      </c>
      <c r="BW2766"/>
      <c r="CG2766">
        <v>0</v>
      </c>
      <c r="CH2766">
        <v>0</v>
      </c>
      <c r="CI2766"/>
      <c r="CJ2766">
        <v>1.4999999999999999E-2</v>
      </c>
      <c r="CQ2766" t="s">
        <v>174</v>
      </c>
      <c r="CR2766" t="s">
        <v>175</v>
      </c>
      <c r="CS2766">
        <v>0</v>
      </c>
    </row>
    <row r="2767" spans="1:97" x14ac:dyDescent="0.2">
      <c r="A2767">
        <v>2022</v>
      </c>
      <c r="B2767">
        <v>5</v>
      </c>
      <c r="C2767" s="262">
        <v>44688</v>
      </c>
      <c r="D2767">
        <v>425</v>
      </c>
      <c r="E2767">
        <v>674</v>
      </c>
      <c r="F2767">
        <v>4</v>
      </c>
      <c r="G2767" t="s">
        <v>219</v>
      </c>
      <c r="H2767" t="s">
        <v>220</v>
      </c>
      <c r="I2767" t="s">
        <v>221</v>
      </c>
      <c r="J2767">
        <v>2</v>
      </c>
      <c r="K2767">
        <v>1</v>
      </c>
      <c r="L2767">
        <v>256</v>
      </c>
      <c r="M2767">
        <v>240.89599999999999</v>
      </c>
      <c r="N2767">
        <v>274.17599999999999</v>
      </c>
      <c r="AM2767"/>
      <c r="AN2767"/>
      <c r="AP2767">
        <v>60</v>
      </c>
      <c r="AQ2767">
        <v>120</v>
      </c>
      <c r="AR2767"/>
      <c r="AS2767"/>
      <c r="BG2767">
        <v>0</v>
      </c>
      <c r="BH2767"/>
      <c r="BV2767">
        <v>0</v>
      </c>
      <c r="BW2767"/>
      <c r="CG2767">
        <v>0</v>
      </c>
      <c r="CH2767">
        <v>0</v>
      </c>
      <c r="CI2767"/>
      <c r="CJ2767">
        <v>1.4999999999999999E-2</v>
      </c>
      <c r="CQ2767" t="s">
        <v>174</v>
      </c>
      <c r="CR2767" t="s">
        <v>222</v>
      </c>
      <c r="CS2767">
        <v>0</v>
      </c>
    </row>
    <row r="2768" spans="1:97" x14ac:dyDescent="0.2">
      <c r="A2768">
        <v>2022</v>
      </c>
      <c r="B2768">
        <v>5</v>
      </c>
      <c r="C2768" s="262">
        <v>44688</v>
      </c>
      <c r="D2768">
        <v>529</v>
      </c>
      <c r="E2768">
        <v>937</v>
      </c>
      <c r="F2768">
        <v>4</v>
      </c>
      <c r="G2768" t="s">
        <v>468</v>
      </c>
      <c r="H2768" t="s">
        <v>469</v>
      </c>
      <c r="I2768" t="s">
        <v>160</v>
      </c>
      <c r="J2768">
        <v>1</v>
      </c>
      <c r="K2768">
        <v>4</v>
      </c>
      <c r="L2768">
        <v>1586</v>
      </c>
      <c r="M2768">
        <v>1492.4</v>
      </c>
      <c r="N2768">
        <v>1698.6</v>
      </c>
      <c r="Z2768">
        <v>133</v>
      </c>
      <c r="AK2768">
        <v>132</v>
      </c>
      <c r="AL2768">
        <v>134</v>
      </c>
      <c r="AM2768"/>
      <c r="AN2768"/>
      <c r="AP2768">
        <v>20</v>
      </c>
      <c r="AQ2768">
        <v>180</v>
      </c>
      <c r="AR2768">
        <v>27.06766917293233</v>
      </c>
      <c r="AS2768">
        <v>27.06766917293233</v>
      </c>
      <c r="BG2768">
        <v>0</v>
      </c>
      <c r="BH2768"/>
      <c r="BL2768">
        <v>4</v>
      </c>
      <c r="BM2768">
        <v>2</v>
      </c>
      <c r="BN2768">
        <v>2</v>
      </c>
      <c r="BV2768">
        <v>0</v>
      </c>
      <c r="BW2768"/>
      <c r="CG2768">
        <v>0</v>
      </c>
      <c r="CH2768">
        <v>0</v>
      </c>
      <c r="CI2768"/>
      <c r="CJ2768">
        <v>1.4999999999999999E-2</v>
      </c>
      <c r="CQ2768" t="s">
        <v>174</v>
      </c>
      <c r="CS2768">
        <v>0</v>
      </c>
    </row>
    <row r="2769" spans="1:97" x14ac:dyDescent="0.2">
      <c r="A2769">
        <v>2022</v>
      </c>
      <c r="B2769">
        <v>5</v>
      </c>
      <c r="C2769" s="262">
        <v>44688</v>
      </c>
      <c r="D2769">
        <v>212</v>
      </c>
      <c r="E2769">
        <v>178</v>
      </c>
      <c r="F2769">
        <v>5</v>
      </c>
      <c r="G2769" t="s">
        <v>439</v>
      </c>
      <c r="H2769" t="s">
        <v>440</v>
      </c>
      <c r="I2769" t="s">
        <v>160</v>
      </c>
      <c r="J2769">
        <v>2</v>
      </c>
      <c r="K2769">
        <v>2</v>
      </c>
      <c r="L2769">
        <v>50</v>
      </c>
      <c r="M2769">
        <v>46.5</v>
      </c>
      <c r="N2769">
        <v>53.5</v>
      </c>
      <c r="Y2769">
        <v>113</v>
      </c>
      <c r="Z2769">
        <v>135</v>
      </c>
      <c r="AK2769">
        <v>108</v>
      </c>
      <c r="AL2769">
        <v>109</v>
      </c>
      <c r="AM2769"/>
      <c r="AN2769"/>
      <c r="AP2769">
        <v>60</v>
      </c>
      <c r="AQ2769">
        <v>120</v>
      </c>
      <c r="AR2769">
        <v>15.517241379310351</v>
      </c>
      <c r="AS2769">
        <v>15.517241379310351</v>
      </c>
      <c r="BG2769">
        <v>0</v>
      </c>
      <c r="BH2769"/>
      <c r="BV2769">
        <v>0</v>
      </c>
      <c r="BW2769"/>
      <c r="CG2769">
        <v>0</v>
      </c>
      <c r="CH2769">
        <v>0</v>
      </c>
      <c r="CI2769"/>
      <c r="CJ2769">
        <v>1.4999999999999999E-2</v>
      </c>
      <c r="CQ2769" t="s">
        <v>169</v>
      </c>
      <c r="CR2769" t="s">
        <v>238</v>
      </c>
      <c r="CS2769">
        <v>0</v>
      </c>
    </row>
    <row r="2770" spans="1:97" x14ac:dyDescent="0.2">
      <c r="A2770">
        <v>2022</v>
      </c>
      <c r="B2770">
        <v>5</v>
      </c>
      <c r="C2770" s="262">
        <v>44688</v>
      </c>
      <c r="D2770">
        <v>376</v>
      </c>
      <c r="E2770">
        <v>438</v>
      </c>
      <c r="F2770">
        <v>5</v>
      </c>
      <c r="G2770" t="s">
        <v>197</v>
      </c>
      <c r="H2770" t="s">
        <v>198</v>
      </c>
      <c r="I2770" t="s">
        <v>160</v>
      </c>
      <c r="J2770">
        <v>3</v>
      </c>
      <c r="K2770">
        <v>2</v>
      </c>
      <c r="L2770">
        <v>335</v>
      </c>
      <c r="M2770">
        <v>315.23500000000001</v>
      </c>
      <c r="N2770">
        <v>358.78500000000003</v>
      </c>
      <c r="P2770">
        <v>486</v>
      </c>
      <c r="Q2770">
        <v>469</v>
      </c>
      <c r="U2770">
        <v>360</v>
      </c>
      <c r="V2770">
        <v>358</v>
      </c>
      <c r="AM2770">
        <v>477.5</v>
      </c>
      <c r="AN2770">
        <v>359</v>
      </c>
      <c r="AP2770">
        <v>75</v>
      </c>
      <c r="AQ2770">
        <v>144</v>
      </c>
      <c r="AR2770"/>
      <c r="AS2770"/>
      <c r="BG2770">
        <v>0</v>
      </c>
      <c r="BH2770"/>
      <c r="BV2770">
        <v>0</v>
      </c>
      <c r="BW2770"/>
      <c r="CG2770">
        <v>0</v>
      </c>
      <c r="CH2770">
        <v>0</v>
      </c>
      <c r="CI2770"/>
      <c r="CJ2770">
        <v>1.4999999999999999E-2</v>
      </c>
      <c r="CQ2770" t="s">
        <v>174</v>
      </c>
      <c r="CR2770" t="s">
        <v>175</v>
      </c>
      <c r="CS2770">
        <v>0</v>
      </c>
    </row>
    <row r="2771" spans="1:97" x14ac:dyDescent="0.2">
      <c r="A2771">
        <v>2022</v>
      </c>
      <c r="B2771">
        <v>5</v>
      </c>
      <c r="C2771" s="262">
        <v>44688</v>
      </c>
      <c r="D2771">
        <v>212</v>
      </c>
      <c r="E2771">
        <v>140</v>
      </c>
      <c r="F2771">
        <v>6</v>
      </c>
      <c r="G2771" t="s">
        <v>437</v>
      </c>
      <c r="H2771" t="s">
        <v>438</v>
      </c>
      <c r="I2771" t="s">
        <v>160</v>
      </c>
      <c r="J2771">
        <v>2</v>
      </c>
      <c r="K2771">
        <v>2</v>
      </c>
      <c r="L2771">
        <v>485</v>
      </c>
      <c r="M2771">
        <v>451.05</v>
      </c>
      <c r="N2771">
        <v>518.95000000000005</v>
      </c>
      <c r="O2771">
        <v>583</v>
      </c>
      <c r="Q2771">
        <v>607</v>
      </c>
      <c r="R2771">
        <v>604</v>
      </c>
      <c r="S2771">
        <v>650</v>
      </c>
      <c r="T2771">
        <v>440</v>
      </c>
      <c r="V2771">
        <v>474</v>
      </c>
      <c r="W2771">
        <v>470</v>
      </c>
      <c r="X2771">
        <v>520</v>
      </c>
      <c r="AA2771">
        <v>647</v>
      </c>
      <c r="AB2771">
        <v>655</v>
      </c>
      <c r="AC2771">
        <v>659</v>
      </c>
      <c r="AD2771">
        <v>645</v>
      </c>
      <c r="AF2771">
        <v>445</v>
      </c>
      <c r="AG2771">
        <v>455</v>
      </c>
      <c r="AH2771">
        <v>470</v>
      </c>
      <c r="AI2771">
        <v>466</v>
      </c>
      <c r="AM2771">
        <v>631.25</v>
      </c>
      <c r="AN2771">
        <v>467.5</v>
      </c>
      <c r="AP2771">
        <v>60</v>
      </c>
      <c r="AQ2771">
        <v>120</v>
      </c>
      <c r="AR2771"/>
      <c r="AS2771"/>
      <c r="AV2771">
        <v>840</v>
      </c>
      <c r="AX2771">
        <v>2</v>
      </c>
      <c r="AY2771">
        <v>10</v>
      </c>
      <c r="BG2771">
        <v>0</v>
      </c>
      <c r="BH2771">
        <v>840</v>
      </c>
      <c r="BK2771">
        <v>1050</v>
      </c>
      <c r="BL2771">
        <v>3</v>
      </c>
      <c r="BM2771">
        <v>3</v>
      </c>
      <c r="BN2771">
        <v>2</v>
      </c>
      <c r="BV2771">
        <v>0</v>
      </c>
      <c r="BW2771">
        <v>1050</v>
      </c>
      <c r="BY2771">
        <v>2</v>
      </c>
      <c r="BZ2771">
        <v>6</v>
      </c>
      <c r="CG2771">
        <v>0</v>
      </c>
      <c r="CH2771">
        <v>0</v>
      </c>
      <c r="CI2771">
        <v>1890</v>
      </c>
      <c r="CJ2771">
        <v>1.4999999999999999E-2</v>
      </c>
      <c r="CQ2771" t="s">
        <v>169</v>
      </c>
      <c r="CR2771" t="s">
        <v>238</v>
      </c>
      <c r="CS2771">
        <v>0</v>
      </c>
    </row>
    <row r="2772" spans="1:97" x14ac:dyDescent="0.2">
      <c r="A2772">
        <v>2022</v>
      </c>
      <c r="B2772">
        <v>5</v>
      </c>
      <c r="C2772" s="262">
        <v>44688</v>
      </c>
      <c r="D2772">
        <v>212</v>
      </c>
      <c r="E2772">
        <v>178</v>
      </c>
      <c r="F2772">
        <v>6</v>
      </c>
      <c r="G2772" t="s">
        <v>439</v>
      </c>
      <c r="H2772" t="s">
        <v>440</v>
      </c>
      <c r="I2772" t="s">
        <v>160</v>
      </c>
      <c r="J2772">
        <v>2</v>
      </c>
      <c r="K2772">
        <v>2</v>
      </c>
      <c r="L2772">
        <v>50</v>
      </c>
      <c r="M2772">
        <v>46.5</v>
      </c>
      <c r="N2772">
        <v>53.5</v>
      </c>
      <c r="O2772">
        <v>54</v>
      </c>
      <c r="Q2772">
        <v>69</v>
      </c>
      <c r="R2772">
        <v>59</v>
      </c>
      <c r="S2772">
        <v>68</v>
      </c>
      <c r="T2772">
        <v>48</v>
      </c>
      <c r="V2772">
        <v>54</v>
      </c>
      <c r="W2772">
        <v>47</v>
      </c>
      <c r="X2772">
        <v>51</v>
      </c>
      <c r="AA2772">
        <v>94</v>
      </c>
      <c r="AB2772">
        <v>96</v>
      </c>
      <c r="AC2772">
        <v>97</v>
      </c>
      <c r="AD2772">
        <v>76</v>
      </c>
      <c r="AF2772">
        <v>52</v>
      </c>
      <c r="AG2772">
        <v>53</v>
      </c>
      <c r="AH2772">
        <v>55</v>
      </c>
      <c r="AI2772">
        <v>54</v>
      </c>
      <c r="AM2772">
        <v>76.625</v>
      </c>
      <c r="AN2772">
        <v>51.75</v>
      </c>
      <c r="AP2772">
        <v>60</v>
      </c>
      <c r="AQ2772">
        <v>120</v>
      </c>
      <c r="AR2772"/>
      <c r="AS2772"/>
      <c r="AV2772">
        <v>840</v>
      </c>
      <c r="AW2772">
        <v>1</v>
      </c>
      <c r="AX2772">
        <v>2</v>
      </c>
      <c r="AY2772">
        <v>14</v>
      </c>
      <c r="BG2772">
        <v>0</v>
      </c>
      <c r="BH2772">
        <v>840</v>
      </c>
      <c r="BK2772">
        <v>1050</v>
      </c>
      <c r="BL2772">
        <v>15</v>
      </c>
      <c r="BM2772">
        <v>10</v>
      </c>
      <c r="BN2772">
        <v>10</v>
      </c>
      <c r="BO2772">
        <v>6</v>
      </c>
      <c r="BV2772">
        <v>0</v>
      </c>
      <c r="BW2772">
        <v>1050</v>
      </c>
      <c r="BX2772">
        <v>8</v>
      </c>
      <c r="BY2772">
        <v>6</v>
      </c>
      <c r="BZ2772">
        <v>12</v>
      </c>
      <c r="CG2772">
        <v>0</v>
      </c>
      <c r="CH2772">
        <v>0</v>
      </c>
      <c r="CI2772">
        <v>1890</v>
      </c>
      <c r="CJ2772">
        <v>1.4999999999999999E-2</v>
      </c>
      <c r="CQ2772" t="s">
        <v>169</v>
      </c>
      <c r="CR2772" t="s">
        <v>238</v>
      </c>
      <c r="CS2772">
        <v>0</v>
      </c>
    </row>
    <row r="2773" spans="1:97" x14ac:dyDescent="0.2">
      <c r="A2773">
        <v>2022</v>
      </c>
      <c r="B2773">
        <v>5</v>
      </c>
      <c r="C2773" s="262">
        <v>44688</v>
      </c>
      <c r="D2773">
        <v>376</v>
      </c>
      <c r="E2773">
        <v>438</v>
      </c>
      <c r="F2773">
        <v>6</v>
      </c>
      <c r="G2773" t="s">
        <v>197</v>
      </c>
      <c r="H2773" t="s">
        <v>198</v>
      </c>
      <c r="I2773" t="s">
        <v>160</v>
      </c>
      <c r="J2773">
        <v>3</v>
      </c>
      <c r="K2773">
        <v>2</v>
      </c>
      <c r="L2773">
        <v>335</v>
      </c>
      <c r="M2773">
        <v>315.23500000000001</v>
      </c>
      <c r="N2773">
        <v>358.78500000000003</v>
      </c>
      <c r="Y2773">
        <v>131</v>
      </c>
      <c r="AM2773"/>
      <c r="AN2773"/>
      <c r="AP2773">
        <v>75</v>
      </c>
      <c r="AQ2773">
        <v>144</v>
      </c>
      <c r="AR2773">
        <v>9.1603053435114496</v>
      </c>
      <c r="AS2773">
        <v>9.1603053435114496</v>
      </c>
      <c r="AV2773">
        <v>564</v>
      </c>
      <c r="AW2773">
        <v>2</v>
      </c>
      <c r="AX2773">
        <v>8</v>
      </c>
      <c r="AY2773">
        <v>10</v>
      </c>
      <c r="BG2773">
        <v>0</v>
      </c>
      <c r="BH2773">
        <v>564</v>
      </c>
      <c r="BV2773">
        <v>0</v>
      </c>
      <c r="BW2773"/>
      <c r="CG2773">
        <v>0</v>
      </c>
      <c r="CH2773">
        <v>0</v>
      </c>
      <c r="CI2773"/>
      <c r="CJ2773">
        <v>1.4999999999999999E-2</v>
      </c>
      <c r="CQ2773" t="s">
        <v>174</v>
      </c>
      <c r="CR2773" t="s">
        <v>175</v>
      </c>
      <c r="CS2773">
        <v>0</v>
      </c>
    </row>
    <row r="2774" spans="1:97" x14ac:dyDescent="0.2">
      <c r="A2774">
        <v>2022</v>
      </c>
      <c r="B2774">
        <v>5</v>
      </c>
      <c r="C2774" s="262">
        <v>44688</v>
      </c>
      <c r="D2774">
        <v>388</v>
      </c>
      <c r="E2774">
        <v>564</v>
      </c>
      <c r="F2774">
        <v>6</v>
      </c>
      <c r="G2774" t="s">
        <v>410</v>
      </c>
      <c r="H2774" t="s">
        <v>411</v>
      </c>
      <c r="I2774" t="s">
        <v>160</v>
      </c>
      <c r="J2774">
        <v>3</v>
      </c>
      <c r="K2774">
        <v>4</v>
      </c>
      <c r="L2774">
        <v>119</v>
      </c>
      <c r="M2774">
        <v>109.48</v>
      </c>
      <c r="N2774">
        <v>128.52000000000001</v>
      </c>
      <c r="O2774">
        <v>130</v>
      </c>
      <c r="P2774">
        <v>126</v>
      </c>
      <c r="Q2774">
        <v>128</v>
      </c>
      <c r="R2774">
        <v>122</v>
      </c>
      <c r="S2774">
        <v>131</v>
      </c>
      <c r="T2774">
        <v>108</v>
      </c>
      <c r="U2774">
        <v>106</v>
      </c>
      <c r="V2774">
        <v>105</v>
      </c>
      <c r="W2774">
        <v>102</v>
      </c>
      <c r="X2774">
        <v>110</v>
      </c>
      <c r="AA2774">
        <v>140</v>
      </c>
      <c r="AB2774">
        <v>144</v>
      </c>
      <c r="AC2774">
        <v>133</v>
      </c>
      <c r="AD2774">
        <v>134</v>
      </c>
      <c r="AF2774">
        <v>113</v>
      </c>
      <c r="AG2774">
        <v>110</v>
      </c>
      <c r="AH2774">
        <v>107</v>
      </c>
      <c r="AI2774">
        <v>109</v>
      </c>
      <c r="AM2774">
        <v>132</v>
      </c>
      <c r="AN2774">
        <v>107.7777777777778</v>
      </c>
      <c r="AP2774">
        <v>83</v>
      </c>
      <c r="AQ2774">
        <v>130</v>
      </c>
      <c r="AR2774"/>
      <c r="AS2774"/>
      <c r="BG2774">
        <v>0</v>
      </c>
      <c r="BH2774"/>
      <c r="BL2774">
        <v>4</v>
      </c>
      <c r="BM2774">
        <v>2</v>
      </c>
      <c r="BN2774">
        <v>6</v>
      </c>
      <c r="BV2774">
        <v>0</v>
      </c>
      <c r="BW2774"/>
      <c r="CG2774">
        <v>0</v>
      </c>
      <c r="CH2774">
        <v>0</v>
      </c>
      <c r="CI2774"/>
      <c r="CJ2774">
        <v>1.4999999999999999E-2</v>
      </c>
      <c r="CQ2774" t="s">
        <v>380</v>
      </c>
      <c r="CR2774" t="s">
        <v>381</v>
      </c>
      <c r="CS2774">
        <v>0</v>
      </c>
    </row>
    <row r="2775" spans="1:97" x14ac:dyDescent="0.2">
      <c r="A2775">
        <v>2022</v>
      </c>
      <c r="B2775">
        <v>5</v>
      </c>
      <c r="C2775" s="262">
        <v>44688</v>
      </c>
      <c r="D2775">
        <v>388</v>
      </c>
      <c r="E2775">
        <v>565</v>
      </c>
      <c r="F2775">
        <v>6</v>
      </c>
      <c r="G2775" t="s">
        <v>412</v>
      </c>
      <c r="H2775" t="s">
        <v>413</v>
      </c>
      <c r="I2775" t="s">
        <v>160</v>
      </c>
      <c r="J2775">
        <v>3</v>
      </c>
      <c r="K2775">
        <v>4</v>
      </c>
      <c r="L2775">
        <v>91</v>
      </c>
      <c r="M2775">
        <v>83.72</v>
      </c>
      <c r="N2775">
        <v>98.28</v>
      </c>
      <c r="O2775">
        <v>106</v>
      </c>
      <c r="P2775">
        <v>102</v>
      </c>
      <c r="Q2775">
        <v>105</v>
      </c>
      <c r="R2775">
        <v>98</v>
      </c>
      <c r="S2775">
        <v>106</v>
      </c>
      <c r="T2775">
        <v>88</v>
      </c>
      <c r="U2775">
        <v>84</v>
      </c>
      <c r="V2775">
        <v>82</v>
      </c>
      <c r="W2775">
        <v>80</v>
      </c>
      <c r="X2775">
        <v>89</v>
      </c>
      <c r="AA2775">
        <v>98</v>
      </c>
      <c r="AB2775">
        <v>109</v>
      </c>
      <c r="AC2775">
        <v>101</v>
      </c>
      <c r="AD2775">
        <v>105</v>
      </c>
      <c r="AF2775">
        <v>82</v>
      </c>
      <c r="AG2775">
        <v>85</v>
      </c>
      <c r="AH2775">
        <v>84</v>
      </c>
      <c r="AI2775">
        <v>82</v>
      </c>
      <c r="AM2775">
        <v>103.3333333333333</v>
      </c>
      <c r="AN2775">
        <v>84</v>
      </c>
      <c r="AP2775">
        <v>83</v>
      </c>
      <c r="AQ2775">
        <v>130</v>
      </c>
      <c r="AR2775"/>
      <c r="AS2775"/>
      <c r="BG2775">
        <v>0</v>
      </c>
      <c r="BH2775"/>
      <c r="BV2775">
        <v>0</v>
      </c>
      <c r="BW2775"/>
      <c r="CG2775">
        <v>0</v>
      </c>
      <c r="CH2775">
        <v>0</v>
      </c>
      <c r="CI2775"/>
      <c r="CJ2775">
        <v>1.4999999999999999E-2</v>
      </c>
      <c r="CQ2775" t="s">
        <v>380</v>
      </c>
      <c r="CR2775" t="s">
        <v>381</v>
      </c>
      <c r="CS2775">
        <v>0</v>
      </c>
    </row>
    <row r="2776" spans="1:97" x14ac:dyDescent="0.2">
      <c r="A2776">
        <v>2022</v>
      </c>
      <c r="B2776">
        <v>5</v>
      </c>
      <c r="C2776" s="262">
        <v>44688</v>
      </c>
      <c r="D2776">
        <v>388</v>
      </c>
      <c r="E2776">
        <v>566</v>
      </c>
      <c r="F2776">
        <v>6</v>
      </c>
      <c r="G2776" t="s">
        <v>414</v>
      </c>
      <c r="H2776" t="s">
        <v>415</v>
      </c>
      <c r="I2776" t="s">
        <v>160</v>
      </c>
      <c r="J2776">
        <v>3</v>
      </c>
      <c r="K2776">
        <v>4</v>
      </c>
      <c r="L2776">
        <v>34</v>
      </c>
      <c r="M2776">
        <v>31.28</v>
      </c>
      <c r="N2776">
        <v>36.72</v>
      </c>
      <c r="O2776">
        <v>56</v>
      </c>
      <c r="P2776">
        <v>51</v>
      </c>
      <c r="Q2776">
        <v>58</v>
      </c>
      <c r="R2776">
        <v>41</v>
      </c>
      <c r="S2776">
        <v>49</v>
      </c>
      <c r="T2776">
        <v>40</v>
      </c>
      <c r="U2776">
        <v>38</v>
      </c>
      <c r="V2776">
        <v>41</v>
      </c>
      <c r="W2776">
        <v>30</v>
      </c>
      <c r="X2776">
        <v>37</v>
      </c>
      <c r="AA2776">
        <v>61</v>
      </c>
      <c r="AB2776">
        <v>50</v>
      </c>
      <c r="AC2776">
        <v>49</v>
      </c>
      <c r="AD2776">
        <v>47</v>
      </c>
      <c r="AF2776">
        <v>38</v>
      </c>
      <c r="AG2776">
        <v>37</v>
      </c>
      <c r="AH2776">
        <v>36</v>
      </c>
      <c r="AI2776">
        <v>34</v>
      </c>
      <c r="AM2776">
        <v>51.333333333333343</v>
      </c>
      <c r="AN2776">
        <v>36.777777777777779</v>
      </c>
      <c r="AP2776">
        <v>83</v>
      </c>
      <c r="AQ2776">
        <v>130</v>
      </c>
      <c r="AR2776"/>
      <c r="AS2776"/>
      <c r="BG2776">
        <v>0</v>
      </c>
      <c r="BH2776"/>
      <c r="BV2776">
        <v>0</v>
      </c>
      <c r="BW2776"/>
      <c r="CG2776">
        <v>0</v>
      </c>
      <c r="CH2776">
        <v>0</v>
      </c>
      <c r="CI2776"/>
      <c r="CJ2776">
        <v>1.4999999999999999E-2</v>
      </c>
      <c r="CQ2776" t="s">
        <v>380</v>
      </c>
      <c r="CR2776" t="s">
        <v>381</v>
      </c>
      <c r="CS2776">
        <v>0</v>
      </c>
    </row>
    <row r="2777" spans="1:97" x14ac:dyDescent="0.2">
      <c r="A2777">
        <v>2022</v>
      </c>
      <c r="B2777">
        <v>5</v>
      </c>
      <c r="C2777" s="262">
        <v>44688</v>
      </c>
      <c r="D2777">
        <v>419</v>
      </c>
      <c r="E2777">
        <v>670</v>
      </c>
      <c r="F2777">
        <v>6</v>
      </c>
      <c r="G2777" t="s">
        <v>212</v>
      </c>
      <c r="H2777" t="s">
        <v>213</v>
      </c>
      <c r="I2777" t="s">
        <v>160</v>
      </c>
      <c r="J2777">
        <v>4</v>
      </c>
      <c r="K2777">
        <v>2</v>
      </c>
      <c r="L2777">
        <v>298</v>
      </c>
      <c r="M2777">
        <v>280.41800000000001</v>
      </c>
      <c r="N2777">
        <v>319.15800000000002</v>
      </c>
      <c r="Y2777">
        <v>165</v>
      </c>
      <c r="Z2777">
        <v>162</v>
      </c>
      <c r="AK2777">
        <v>165</v>
      </c>
      <c r="AL2777">
        <v>166</v>
      </c>
      <c r="AM2777"/>
      <c r="AN2777"/>
      <c r="AP2777">
        <v>96</v>
      </c>
      <c r="AQ2777">
        <v>150</v>
      </c>
      <c r="AR2777">
        <v>5.4878048780487809</v>
      </c>
      <c r="AS2777">
        <v>5.4878048780487809</v>
      </c>
      <c r="AV2777">
        <v>504</v>
      </c>
      <c r="AW2777">
        <v>2</v>
      </c>
      <c r="AX2777">
        <v>10</v>
      </c>
      <c r="AY2777">
        <v>18</v>
      </c>
      <c r="BD2777">
        <v>5</v>
      </c>
      <c r="BG2777">
        <v>0</v>
      </c>
      <c r="BH2777">
        <v>504</v>
      </c>
      <c r="BL2777">
        <v>8</v>
      </c>
      <c r="BM2777">
        <v>4</v>
      </c>
      <c r="BN2777">
        <v>1</v>
      </c>
      <c r="BO2777">
        <v>2</v>
      </c>
      <c r="BV2777">
        <v>0</v>
      </c>
      <c r="BW2777"/>
      <c r="BX2777">
        <v>5</v>
      </c>
      <c r="BY2777">
        <v>7</v>
      </c>
      <c r="BZ2777">
        <v>9</v>
      </c>
      <c r="CG2777">
        <v>0</v>
      </c>
      <c r="CH2777">
        <v>0</v>
      </c>
      <c r="CI2777"/>
      <c r="CJ2777">
        <v>1.4999999999999999E-2</v>
      </c>
      <c r="CQ2777" t="s">
        <v>174</v>
      </c>
      <c r="CR2777" t="s">
        <v>175</v>
      </c>
      <c r="CS2777">
        <v>0</v>
      </c>
    </row>
    <row r="2778" spans="1:97" x14ac:dyDescent="0.2">
      <c r="A2778">
        <v>2022</v>
      </c>
      <c r="B2778">
        <v>5</v>
      </c>
      <c r="C2778" s="262">
        <v>44688</v>
      </c>
      <c r="D2778">
        <v>388</v>
      </c>
      <c r="E2778">
        <v>566</v>
      </c>
      <c r="F2778">
        <v>7</v>
      </c>
      <c r="G2778" t="s">
        <v>414</v>
      </c>
      <c r="H2778" t="s">
        <v>415</v>
      </c>
      <c r="I2778" t="s">
        <v>160</v>
      </c>
      <c r="J2778">
        <v>3</v>
      </c>
      <c r="K2778">
        <v>4</v>
      </c>
      <c r="L2778">
        <v>34</v>
      </c>
      <c r="M2778">
        <v>31.28</v>
      </c>
      <c r="N2778">
        <v>36.72</v>
      </c>
      <c r="Y2778">
        <v>131</v>
      </c>
      <c r="Z2778">
        <v>131</v>
      </c>
      <c r="AK2778">
        <v>112</v>
      </c>
      <c r="AL2778">
        <v>111</v>
      </c>
      <c r="AM2778"/>
      <c r="AN2778"/>
      <c r="AP2778">
        <v>83</v>
      </c>
      <c r="AQ2778">
        <v>130</v>
      </c>
      <c r="AR2778">
        <v>9.9173553719008272</v>
      </c>
      <c r="AS2778">
        <v>9.9173553719008272</v>
      </c>
      <c r="BG2778">
        <v>0</v>
      </c>
      <c r="BH2778"/>
      <c r="BV2778">
        <v>0</v>
      </c>
      <c r="BW2778"/>
      <c r="CG2778">
        <v>0</v>
      </c>
      <c r="CH2778">
        <v>0</v>
      </c>
      <c r="CI2778"/>
      <c r="CJ2778">
        <v>1.4999999999999999E-2</v>
      </c>
      <c r="CQ2778" t="s">
        <v>380</v>
      </c>
      <c r="CR2778" t="s">
        <v>381</v>
      </c>
      <c r="CS2778">
        <v>0</v>
      </c>
    </row>
    <row r="2779" spans="1:97" x14ac:dyDescent="0.2">
      <c r="A2779">
        <v>2022</v>
      </c>
      <c r="B2779">
        <v>5</v>
      </c>
      <c r="C2779" s="262">
        <v>44688</v>
      </c>
      <c r="D2779">
        <v>395</v>
      </c>
      <c r="E2779">
        <v>607</v>
      </c>
      <c r="F2779">
        <v>7</v>
      </c>
      <c r="G2779" t="s">
        <v>344</v>
      </c>
      <c r="H2779" t="s">
        <v>345</v>
      </c>
      <c r="I2779" t="s">
        <v>160</v>
      </c>
      <c r="J2779">
        <v>3</v>
      </c>
      <c r="K2779">
        <v>3</v>
      </c>
      <c r="L2779">
        <v>100</v>
      </c>
      <c r="M2779">
        <v>93</v>
      </c>
      <c r="N2779">
        <v>107</v>
      </c>
      <c r="O2779">
        <v>137</v>
      </c>
      <c r="P2779">
        <v>139</v>
      </c>
      <c r="Q2779">
        <v>135</v>
      </c>
      <c r="R2779">
        <v>139</v>
      </c>
      <c r="S2779">
        <v>140</v>
      </c>
      <c r="T2779">
        <v>102</v>
      </c>
      <c r="U2779">
        <v>106</v>
      </c>
      <c r="V2779">
        <v>108</v>
      </c>
      <c r="W2779">
        <v>107</v>
      </c>
      <c r="X2779">
        <v>104</v>
      </c>
      <c r="AA2779">
        <v>152</v>
      </c>
      <c r="AB2779">
        <v>105</v>
      </c>
      <c r="AC2779">
        <v>133</v>
      </c>
      <c r="AD2779">
        <v>135</v>
      </c>
      <c r="AF2779">
        <v>110</v>
      </c>
      <c r="AG2779">
        <v>106</v>
      </c>
      <c r="AH2779">
        <v>105</v>
      </c>
      <c r="AI2779">
        <v>106</v>
      </c>
      <c r="AM2779">
        <v>135</v>
      </c>
      <c r="AN2779">
        <v>106</v>
      </c>
      <c r="AP2779">
        <v>86</v>
      </c>
      <c r="AQ2779">
        <v>126</v>
      </c>
      <c r="AR2779"/>
      <c r="AS2779"/>
      <c r="AW2779">
        <v>2</v>
      </c>
      <c r="AX2779">
        <v>1</v>
      </c>
      <c r="AY2779">
        <v>8</v>
      </c>
      <c r="BG2779">
        <v>0</v>
      </c>
      <c r="BH2779"/>
      <c r="BK2779">
        <v>1440</v>
      </c>
      <c r="BL2779">
        <v>3</v>
      </c>
      <c r="BM2779">
        <v>2</v>
      </c>
      <c r="BN2779">
        <v>2</v>
      </c>
      <c r="BV2779">
        <v>0</v>
      </c>
      <c r="BW2779">
        <v>1440</v>
      </c>
      <c r="BX2779">
        <v>1</v>
      </c>
      <c r="BY2779">
        <v>1</v>
      </c>
      <c r="BZ2779">
        <v>3</v>
      </c>
      <c r="CG2779">
        <v>0</v>
      </c>
      <c r="CH2779">
        <v>0</v>
      </c>
      <c r="CI2779"/>
      <c r="CJ2779">
        <v>1.4999999999999999E-2</v>
      </c>
      <c r="CQ2779" t="s">
        <v>161</v>
      </c>
      <c r="CR2779" t="s">
        <v>162</v>
      </c>
      <c r="CS2779">
        <v>0</v>
      </c>
    </row>
    <row r="2780" spans="1:97" x14ac:dyDescent="0.2">
      <c r="A2780">
        <v>2022</v>
      </c>
      <c r="B2780">
        <v>5</v>
      </c>
      <c r="C2780" s="262">
        <v>44688</v>
      </c>
      <c r="D2780">
        <v>395</v>
      </c>
      <c r="E2780">
        <v>608</v>
      </c>
      <c r="F2780">
        <v>7</v>
      </c>
      <c r="G2780" t="s">
        <v>346</v>
      </c>
      <c r="H2780" t="s">
        <v>347</v>
      </c>
      <c r="I2780" t="s">
        <v>160</v>
      </c>
      <c r="J2780">
        <v>3</v>
      </c>
      <c r="K2780">
        <v>3</v>
      </c>
      <c r="L2780">
        <v>100</v>
      </c>
      <c r="M2780">
        <v>93</v>
      </c>
      <c r="N2780">
        <v>107</v>
      </c>
      <c r="O2780">
        <v>117</v>
      </c>
      <c r="P2780">
        <v>120</v>
      </c>
      <c r="Q2780">
        <v>118</v>
      </c>
      <c r="R2780">
        <v>119</v>
      </c>
      <c r="S2780">
        <v>122</v>
      </c>
      <c r="T2780">
        <v>95</v>
      </c>
      <c r="U2780">
        <v>97</v>
      </c>
      <c r="V2780">
        <v>101</v>
      </c>
      <c r="W2780">
        <v>98</v>
      </c>
      <c r="X2780">
        <v>106</v>
      </c>
      <c r="AA2780">
        <v>184</v>
      </c>
      <c r="AB2780">
        <v>126</v>
      </c>
      <c r="AC2780">
        <v>113</v>
      </c>
      <c r="AD2780">
        <v>111</v>
      </c>
      <c r="AF2780">
        <v>101</v>
      </c>
      <c r="AG2780">
        <v>85</v>
      </c>
      <c r="AH2780">
        <v>86</v>
      </c>
      <c r="AI2780">
        <v>87</v>
      </c>
      <c r="AM2780">
        <v>125.5555555555556</v>
      </c>
      <c r="AN2780">
        <v>95.111111111111114</v>
      </c>
      <c r="AP2780">
        <v>86</v>
      </c>
      <c r="AQ2780">
        <v>126</v>
      </c>
      <c r="AR2780"/>
      <c r="AS2780"/>
      <c r="BG2780">
        <v>0</v>
      </c>
      <c r="BH2780"/>
      <c r="BK2780">
        <v>1440</v>
      </c>
      <c r="BL2780">
        <v>2</v>
      </c>
      <c r="BM2780">
        <v>2</v>
      </c>
      <c r="BN2780">
        <v>1</v>
      </c>
      <c r="BV2780">
        <v>0</v>
      </c>
      <c r="BW2780">
        <v>1440</v>
      </c>
      <c r="CG2780">
        <v>0</v>
      </c>
      <c r="CH2780">
        <v>0</v>
      </c>
      <c r="CI2780"/>
      <c r="CJ2780">
        <v>1.4999999999999999E-2</v>
      </c>
      <c r="CQ2780" t="s">
        <v>161</v>
      </c>
      <c r="CR2780" t="s">
        <v>162</v>
      </c>
      <c r="CS2780">
        <v>0</v>
      </c>
    </row>
    <row r="2781" spans="1:97" x14ac:dyDescent="0.2">
      <c r="A2781">
        <v>2022</v>
      </c>
      <c r="B2781">
        <v>5</v>
      </c>
      <c r="C2781" s="262">
        <v>44688</v>
      </c>
      <c r="D2781">
        <v>395</v>
      </c>
      <c r="E2781">
        <v>609</v>
      </c>
      <c r="F2781">
        <v>7</v>
      </c>
      <c r="G2781" t="s">
        <v>158</v>
      </c>
      <c r="H2781" t="s">
        <v>159</v>
      </c>
      <c r="I2781" t="s">
        <v>160</v>
      </c>
      <c r="J2781">
        <v>3</v>
      </c>
      <c r="K2781">
        <v>3</v>
      </c>
      <c r="L2781">
        <v>35</v>
      </c>
      <c r="M2781">
        <v>32.6</v>
      </c>
      <c r="N2781">
        <v>37.5</v>
      </c>
      <c r="O2781">
        <v>57</v>
      </c>
      <c r="P2781">
        <v>54</v>
      </c>
      <c r="Q2781">
        <v>60</v>
      </c>
      <c r="R2781">
        <v>58</v>
      </c>
      <c r="S2781">
        <v>62</v>
      </c>
      <c r="T2781">
        <v>40</v>
      </c>
      <c r="U2781">
        <v>38</v>
      </c>
      <c r="V2781">
        <v>41</v>
      </c>
      <c r="W2781">
        <v>39</v>
      </c>
      <c r="X2781">
        <v>41</v>
      </c>
      <c r="AA2781">
        <v>58</v>
      </c>
      <c r="AB2781">
        <v>48</v>
      </c>
      <c r="AC2781">
        <v>47</v>
      </c>
      <c r="AD2781">
        <v>49</v>
      </c>
      <c r="AF2781">
        <v>42</v>
      </c>
      <c r="AG2781">
        <v>40</v>
      </c>
      <c r="AH2781">
        <v>40</v>
      </c>
      <c r="AI2781">
        <v>39</v>
      </c>
      <c r="AM2781">
        <v>54.777777777777779</v>
      </c>
      <c r="AN2781">
        <v>40</v>
      </c>
      <c r="AP2781">
        <v>86</v>
      </c>
      <c r="AQ2781">
        <v>126</v>
      </c>
      <c r="AR2781"/>
      <c r="AS2781"/>
      <c r="AX2781">
        <v>3</v>
      </c>
      <c r="AY2781">
        <v>6</v>
      </c>
      <c r="BG2781">
        <v>0</v>
      </c>
      <c r="BH2781"/>
      <c r="BK2781">
        <v>1440</v>
      </c>
      <c r="BL2781">
        <v>10</v>
      </c>
      <c r="BM2781">
        <v>4</v>
      </c>
      <c r="BN2781">
        <v>5</v>
      </c>
      <c r="BV2781">
        <v>0</v>
      </c>
      <c r="BW2781">
        <v>1440</v>
      </c>
      <c r="BY2781">
        <v>2</v>
      </c>
      <c r="BZ2781">
        <v>3</v>
      </c>
      <c r="CG2781">
        <v>0</v>
      </c>
      <c r="CH2781">
        <v>0</v>
      </c>
      <c r="CI2781"/>
      <c r="CJ2781">
        <v>1.4999999999999999E-2</v>
      </c>
      <c r="CQ2781" t="s">
        <v>161</v>
      </c>
      <c r="CR2781" t="s">
        <v>162</v>
      </c>
      <c r="CS2781">
        <v>0</v>
      </c>
    </row>
    <row r="2782" spans="1:97" x14ac:dyDescent="0.2">
      <c r="A2782">
        <v>2022</v>
      </c>
      <c r="B2782">
        <v>5</v>
      </c>
      <c r="C2782" s="262">
        <v>44688</v>
      </c>
      <c r="D2782">
        <v>416</v>
      </c>
      <c r="E2782">
        <v>659</v>
      </c>
      <c r="F2782">
        <v>7</v>
      </c>
      <c r="G2782" t="s">
        <v>172</v>
      </c>
      <c r="H2782" t="s">
        <v>173</v>
      </c>
      <c r="I2782" t="s">
        <v>160</v>
      </c>
      <c r="J2782">
        <v>2</v>
      </c>
      <c r="K2782">
        <v>1</v>
      </c>
      <c r="L2782">
        <v>301</v>
      </c>
      <c r="M2782">
        <v>283.24099999999999</v>
      </c>
      <c r="N2782">
        <v>322.37099999999998</v>
      </c>
      <c r="AM2782"/>
      <c r="AN2782"/>
      <c r="AP2782">
        <v>55</v>
      </c>
      <c r="AQ2782">
        <v>131</v>
      </c>
      <c r="AR2782"/>
      <c r="AS2782"/>
      <c r="BG2782">
        <v>0</v>
      </c>
      <c r="BH2782"/>
      <c r="BV2782">
        <v>0</v>
      </c>
      <c r="BW2782"/>
      <c r="CG2782">
        <v>0</v>
      </c>
      <c r="CH2782">
        <v>0</v>
      </c>
      <c r="CI2782"/>
      <c r="CJ2782">
        <v>1.4999999999999999E-2</v>
      </c>
      <c r="CQ2782" t="s">
        <v>174</v>
      </c>
      <c r="CR2782" t="s">
        <v>175</v>
      </c>
      <c r="CS2782">
        <v>0</v>
      </c>
    </row>
    <row r="2783" spans="1:97" x14ac:dyDescent="0.2">
      <c r="A2783">
        <v>2022</v>
      </c>
      <c r="B2783">
        <v>5</v>
      </c>
      <c r="C2783" s="262">
        <v>44688</v>
      </c>
      <c r="D2783">
        <v>1</v>
      </c>
      <c r="E2783">
        <v>1</v>
      </c>
      <c r="F2783">
        <v>8</v>
      </c>
      <c r="G2783" t="s">
        <v>339</v>
      </c>
      <c r="H2783" t="s">
        <v>340</v>
      </c>
      <c r="I2783" t="s">
        <v>160</v>
      </c>
      <c r="J2783">
        <v>3</v>
      </c>
      <c r="K2783">
        <v>2</v>
      </c>
      <c r="L2783">
        <v>111</v>
      </c>
      <c r="M2783">
        <v>103.23</v>
      </c>
      <c r="N2783">
        <v>118.77</v>
      </c>
      <c r="AA2783">
        <v>152</v>
      </c>
      <c r="AB2783">
        <v>154</v>
      </c>
      <c r="AC2783">
        <v>156</v>
      </c>
      <c r="AD2783">
        <v>157</v>
      </c>
      <c r="AF2783">
        <v>100</v>
      </c>
      <c r="AG2783">
        <v>108</v>
      </c>
      <c r="AH2783">
        <v>105</v>
      </c>
      <c r="AI2783">
        <v>109</v>
      </c>
      <c r="AM2783">
        <v>154.75</v>
      </c>
      <c r="AN2783">
        <v>105.5</v>
      </c>
      <c r="AP2783">
        <v>108</v>
      </c>
      <c r="AQ2783">
        <v>100</v>
      </c>
      <c r="AR2783"/>
      <c r="AS2783"/>
      <c r="AW2783">
        <v>2</v>
      </c>
      <c r="AX2783">
        <v>3</v>
      </c>
      <c r="AY2783">
        <v>4</v>
      </c>
      <c r="BG2783">
        <v>0</v>
      </c>
      <c r="BH2783"/>
      <c r="BK2783">
        <v>880</v>
      </c>
      <c r="BL2783">
        <v>2</v>
      </c>
      <c r="BM2783">
        <v>1</v>
      </c>
      <c r="BN2783">
        <v>3</v>
      </c>
      <c r="BO2783">
        <v>1</v>
      </c>
      <c r="BV2783">
        <v>0</v>
      </c>
      <c r="BW2783">
        <v>880</v>
      </c>
      <c r="BX2783">
        <v>2</v>
      </c>
      <c r="BY2783">
        <v>2</v>
      </c>
      <c r="BZ2783">
        <v>3</v>
      </c>
      <c r="CG2783">
        <v>0</v>
      </c>
      <c r="CH2783">
        <v>0</v>
      </c>
      <c r="CI2783"/>
      <c r="CJ2783">
        <v>1.4999999999999999E-2</v>
      </c>
      <c r="CQ2783" t="s">
        <v>341</v>
      </c>
      <c r="CR2783" t="s">
        <v>341</v>
      </c>
      <c r="CS2783">
        <v>0</v>
      </c>
    </row>
    <row r="2784" spans="1:97" x14ac:dyDescent="0.2">
      <c r="A2784">
        <v>2022</v>
      </c>
      <c r="B2784">
        <v>5</v>
      </c>
      <c r="C2784" s="262">
        <v>44688</v>
      </c>
      <c r="D2784">
        <v>1</v>
      </c>
      <c r="E2784">
        <v>2</v>
      </c>
      <c r="F2784">
        <v>8</v>
      </c>
      <c r="G2784" t="s">
        <v>342</v>
      </c>
      <c r="H2784" t="s">
        <v>343</v>
      </c>
      <c r="I2784" t="s">
        <v>160</v>
      </c>
      <c r="J2784">
        <v>3</v>
      </c>
      <c r="K2784">
        <v>2</v>
      </c>
      <c r="L2784">
        <v>113</v>
      </c>
      <c r="M2784">
        <v>105.09</v>
      </c>
      <c r="N2784">
        <v>120.91</v>
      </c>
      <c r="AA2784">
        <v>132</v>
      </c>
      <c r="AB2784">
        <v>129</v>
      </c>
      <c r="AC2784">
        <v>124</v>
      </c>
      <c r="AD2784">
        <v>125</v>
      </c>
      <c r="AF2784">
        <v>99</v>
      </c>
      <c r="AG2784">
        <v>100</v>
      </c>
      <c r="AH2784">
        <v>93</v>
      </c>
      <c r="AI2784">
        <v>98</v>
      </c>
      <c r="AM2784">
        <v>127.5</v>
      </c>
      <c r="AN2784">
        <v>97.5</v>
      </c>
      <c r="AP2784">
        <v>108</v>
      </c>
      <c r="AQ2784">
        <v>100</v>
      </c>
      <c r="AR2784"/>
      <c r="AS2784"/>
      <c r="AV2784">
        <v>1</v>
      </c>
      <c r="AW2784">
        <v>1</v>
      </c>
      <c r="AX2784">
        <v>6</v>
      </c>
      <c r="BD2784">
        <v>5</v>
      </c>
      <c r="BG2784">
        <v>0</v>
      </c>
      <c r="BH2784">
        <v>1</v>
      </c>
      <c r="BK2784">
        <v>1014</v>
      </c>
      <c r="BL2784">
        <v>4</v>
      </c>
      <c r="BM2784">
        <v>1</v>
      </c>
      <c r="BN2784">
        <v>1</v>
      </c>
      <c r="BV2784">
        <v>0</v>
      </c>
      <c r="BW2784">
        <v>1014</v>
      </c>
      <c r="BX2784">
        <v>2</v>
      </c>
      <c r="BY2784">
        <v>3</v>
      </c>
      <c r="CG2784">
        <v>0</v>
      </c>
      <c r="CH2784">
        <v>0</v>
      </c>
      <c r="CI2784">
        <v>1015</v>
      </c>
      <c r="CJ2784">
        <v>1.4999999999999999E-2</v>
      </c>
      <c r="CQ2784" t="s">
        <v>341</v>
      </c>
      <c r="CR2784" t="s">
        <v>341</v>
      </c>
      <c r="CS2784">
        <v>0</v>
      </c>
    </row>
    <row r="2785" spans="1:97" x14ac:dyDescent="0.2">
      <c r="A2785">
        <v>2022</v>
      </c>
      <c r="B2785">
        <v>5</v>
      </c>
      <c r="C2785" s="262">
        <v>44688</v>
      </c>
      <c r="D2785">
        <v>18</v>
      </c>
      <c r="E2785">
        <v>50</v>
      </c>
      <c r="F2785">
        <v>8</v>
      </c>
      <c r="G2785" t="s">
        <v>294</v>
      </c>
      <c r="H2785" t="s">
        <v>295</v>
      </c>
      <c r="I2785" t="s">
        <v>221</v>
      </c>
      <c r="J2785">
        <v>2</v>
      </c>
      <c r="K2785">
        <v>3</v>
      </c>
      <c r="L2785">
        <v>54</v>
      </c>
      <c r="M2785">
        <v>51.57</v>
      </c>
      <c r="N2785">
        <v>56.43</v>
      </c>
      <c r="Y2785">
        <v>105</v>
      </c>
      <c r="Z2785">
        <v>108</v>
      </c>
      <c r="AK2785">
        <v>103</v>
      </c>
      <c r="AM2785"/>
      <c r="AN2785"/>
      <c r="AP2785">
        <v>101</v>
      </c>
      <c r="AQ2785">
        <v>107</v>
      </c>
      <c r="AR2785">
        <v>17.142857142857139</v>
      </c>
      <c r="AS2785">
        <v>17.142857142857139</v>
      </c>
      <c r="BG2785">
        <v>0</v>
      </c>
      <c r="BH2785"/>
      <c r="BV2785">
        <v>0</v>
      </c>
      <c r="BW2785"/>
      <c r="CG2785">
        <v>0</v>
      </c>
      <c r="CH2785">
        <v>0</v>
      </c>
      <c r="CI2785"/>
      <c r="CJ2785">
        <v>1.4999999999999999E-2</v>
      </c>
      <c r="CQ2785" t="s">
        <v>174</v>
      </c>
      <c r="CR2785" t="s">
        <v>222</v>
      </c>
      <c r="CS2785">
        <v>0</v>
      </c>
    </row>
    <row r="2786" spans="1:97" x14ac:dyDescent="0.2">
      <c r="A2786">
        <v>2022</v>
      </c>
      <c r="B2786">
        <v>5</v>
      </c>
      <c r="C2786" s="262">
        <v>44688</v>
      </c>
      <c r="D2786">
        <v>47</v>
      </c>
      <c r="E2786">
        <v>122</v>
      </c>
      <c r="F2786">
        <v>8</v>
      </c>
      <c r="G2786" t="s">
        <v>224</v>
      </c>
      <c r="H2786" t="s">
        <v>225</v>
      </c>
      <c r="I2786" t="s">
        <v>221</v>
      </c>
      <c r="J2786">
        <v>2</v>
      </c>
      <c r="K2786">
        <v>1</v>
      </c>
      <c r="L2786">
        <v>280</v>
      </c>
      <c r="M2786">
        <v>267.39999999999998</v>
      </c>
      <c r="N2786">
        <v>292.60000000000002</v>
      </c>
      <c r="AM2786"/>
      <c r="AN2786"/>
      <c r="AP2786">
        <v>64</v>
      </c>
      <c r="AQ2786">
        <v>113</v>
      </c>
      <c r="AR2786"/>
      <c r="AS2786"/>
      <c r="BG2786">
        <v>0</v>
      </c>
      <c r="BH2786"/>
      <c r="BK2786">
        <v>1000</v>
      </c>
      <c r="BV2786">
        <v>0</v>
      </c>
      <c r="BW2786">
        <v>1000</v>
      </c>
      <c r="CG2786">
        <v>0</v>
      </c>
      <c r="CH2786">
        <v>0</v>
      </c>
      <c r="CI2786"/>
      <c r="CJ2786">
        <v>1.4999999999999999E-2</v>
      </c>
      <c r="CQ2786" t="s">
        <v>174</v>
      </c>
      <c r="CR2786" t="s">
        <v>222</v>
      </c>
      <c r="CS2786">
        <v>0</v>
      </c>
    </row>
    <row r="2787" spans="1:97" x14ac:dyDescent="0.2">
      <c r="A2787">
        <v>2022</v>
      </c>
      <c r="B2787">
        <v>5</v>
      </c>
      <c r="C2787" s="262">
        <v>44688</v>
      </c>
      <c r="D2787">
        <v>383</v>
      </c>
      <c r="E2787">
        <v>550</v>
      </c>
      <c r="F2787">
        <v>8</v>
      </c>
      <c r="G2787" t="s">
        <v>382</v>
      </c>
      <c r="H2787" t="s">
        <v>383</v>
      </c>
      <c r="I2787" t="s">
        <v>160</v>
      </c>
      <c r="J2787">
        <v>3</v>
      </c>
      <c r="K2787">
        <v>1</v>
      </c>
      <c r="L2787">
        <v>35</v>
      </c>
      <c r="M2787">
        <v>32.024999999999999</v>
      </c>
      <c r="N2787">
        <v>38.045000000000002</v>
      </c>
      <c r="AB2787">
        <v>47</v>
      </c>
      <c r="AC2787">
        <v>68</v>
      </c>
      <c r="AD2787">
        <v>64</v>
      </c>
      <c r="AG2787">
        <v>40</v>
      </c>
      <c r="AH2787">
        <v>41</v>
      </c>
      <c r="AI2787">
        <v>38</v>
      </c>
      <c r="AL2787">
        <v>97</v>
      </c>
      <c r="AM2787">
        <v>59.666666666666657</v>
      </c>
      <c r="AN2787">
        <v>39.666666666666657</v>
      </c>
      <c r="AP2787">
        <v>114</v>
      </c>
      <c r="AQ2787">
        <v>95</v>
      </c>
      <c r="AR2787">
        <v>12.371134020618561</v>
      </c>
      <c r="AS2787">
        <v>12.371134020618561</v>
      </c>
      <c r="BG2787">
        <v>0</v>
      </c>
      <c r="BH2787"/>
      <c r="BL2787">
        <v>2</v>
      </c>
      <c r="BM2787">
        <v>1</v>
      </c>
      <c r="BN2787">
        <v>1</v>
      </c>
      <c r="BV2787">
        <v>0</v>
      </c>
      <c r="BW2787"/>
      <c r="CG2787">
        <v>0</v>
      </c>
      <c r="CH2787">
        <v>0</v>
      </c>
      <c r="CI2787"/>
      <c r="CJ2787">
        <v>1.4999999999999999E-2</v>
      </c>
      <c r="CQ2787" t="s">
        <v>174</v>
      </c>
      <c r="CR2787" t="s">
        <v>175</v>
      </c>
      <c r="CS2787">
        <v>0</v>
      </c>
    </row>
    <row r="2788" spans="1:97" x14ac:dyDescent="0.2">
      <c r="A2788">
        <v>2022</v>
      </c>
      <c r="B2788">
        <v>5</v>
      </c>
      <c r="C2788" s="262">
        <v>44688</v>
      </c>
      <c r="D2788">
        <v>3</v>
      </c>
      <c r="E2788">
        <v>9</v>
      </c>
      <c r="F2788">
        <v>26</v>
      </c>
      <c r="G2788" t="s">
        <v>280</v>
      </c>
      <c r="H2788" t="s">
        <v>281</v>
      </c>
      <c r="I2788" t="s">
        <v>282</v>
      </c>
      <c r="J2788">
        <v>2</v>
      </c>
      <c r="K2788">
        <v>2</v>
      </c>
      <c r="L2788">
        <v>24</v>
      </c>
      <c r="M2788">
        <v>22.32</v>
      </c>
      <c r="N2788">
        <v>25.68</v>
      </c>
      <c r="AC2788">
        <v>33</v>
      </c>
      <c r="AD2788">
        <v>31</v>
      </c>
      <c r="AH2788">
        <v>26</v>
      </c>
      <c r="AI2788">
        <v>25</v>
      </c>
      <c r="AM2788">
        <v>32</v>
      </c>
      <c r="AN2788">
        <v>25.5</v>
      </c>
      <c r="AP2788">
        <v>61</v>
      </c>
      <c r="AQ2788">
        <v>118</v>
      </c>
      <c r="AR2788"/>
      <c r="AS2788"/>
      <c r="BG2788">
        <v>0</v>
      </c>
      <c r="BH2788"/>
      <c r="BL2788">
        <v>5</v>
      </c>
      <c r="BM2788">
        <v>3</v>
      </c>
      <c r="BN2788">
        <v>2</v>
      </c>
      <c r="BO2788">
        <v>8</v>
      </c>
      <c r="BV2788">
        <v>0</v>
      </c>
      <c r="BW2788"/>
      <c r="CG2788">
        <v>0</v>
      </c>
      <c r="CH2788">
        <v>0</v>
      </c>
      <c r="CI2788"/>
      <c r="CJ2788">
        <v>0.02</v>
      </c>
      <c r="CQ2788" t="s">
        <v>283</v>
      </c>
      <c r="CR2788" t="s">
        <v>284</v>
      </c>
      <c r="CS2788">
        <v>0</v>
      </c>
    </row>
    <row r="2789" spans="1:97" x14ac:dyDescent="0.2">
      <c r="A2789">
        <v>2022</v>
      </c>
      <c r="B2789">
        <v>5</v>
      </c>
      <c r="C2789" s="262">
        <v>44688</v>
      </c>
      <c r="D2789">
        <v>3</v>
      </c>
      <c r="E2789">
        <v>10</v>
      </c>
      <c r="F2789">
        <v>26</v>
      </c>
      <c r="G2789" t="s">
        <v>285</v>
      </c>
      <c r="H2789" t="s">
        <v>286</v>
      </c>
      <c r="I2789" t="s">
        <v>282</v>
      </c>
      <c r="J2789">
        <v>2</v>
      </c>
      <c r="K2789">
        <v>2</v>
      </c>
      <c r="L2789">
        <v>48</v>
      </c>
      <c r="M2789">
        <v>44.64</v>
      </c>
      <c r="N2789">
        <v>51.36</v>
      </c>
      <c r="AC2789">
        <v>59</v>
      </c>
      <c r="AD2789">
        <v>57</v>
      </c>
      <c r="AH2789">
        <v>52</v>
      </c>
      <c r="AI2789">
        <v>51</v>
      </c>
      <c r="AM2789">
        <v>58</v>
      </c>
      <c r="AN2789">
        <v>51.5</v>
      </c>
      <c r="AP2789">
        <v>61</v>
      </c>
      <c r="AQ2789">
        <v>118</v>
      </c>
      <c r="AR2789"/>
      <c r="AS2789"/>
      <c r="BG2789">
        <v>0</v>
      </c>
      <c r="BH2789"/>
      <c r="BL2789">
        <v>12</v>
      </c>
      <c r="BM2789">
        <v>8</v>
      </c>
      <c r="BN2789">
        <v>3</v>
      </c>
      <c r="BO2789">
        <v>4</v>
      </c>
      <c r="BV2789">
        <v>0</v>
      </c>
      <c r="BW2789"/>
      <c r="CG2789">
        <v>0</v>
      </c>
      <c r="CH2789">
        <v>0</v>
      </c>
      <c r="CI2789"/>
      <c r="CJ2789">
        <v>0.02</v>
      </c>
      <c r="CQ2789" t="s">
        <v>283</v>
      </c>
      <c r="CR2789" t="s">
        <v>284</v>
      </c>
      <c r="CS2789">
        <v>0</v>
      </c>
    </row>
    <row r="2790" spans="1:97" x14ac:dyDescent="0.2">
      <c r="A2790">
        <v>2022</v>
      </c>
      <c r="B2790">
        <v>5</v>
      </c>
      <c r="C2790" s="262">
        <v>44688</v>
      </c>
      <c r="D2790">
        <v>53</v>
      </c>
      <c r="E2790">
        <v>131</v>
      </c>
      <c r="F2790">
        <v>30</v>
      </c>
      <c r="G2790" t="s">
        <v>435</v>
      </c>
      <c r="H2790" t="s">
        <v>436</v>
      </c>
      <c r="I2790" t="s">
        <v>204</v>
      </c>
      <c r="J2790">
        <v>25</v>
      </c>
      <c r="K2790">
        <v>1</v>
      </c>
      <c r="L2790">
        <v>10</v>
      </c>
      <c r="M2790">
        <v>9.3000000000000007</v>
      </c>
      <c r="N2790">
        <v>10.7</v>
      </c>
      <c r="P2790">
        <v>12</v>
      </c>
      <c r="Q2790">
        <v>12</v>
      </c>
      <c r="R2790">
        <v>13</v>
      </c>
      <c r="S2790">
        <v>12</v>
      </c>
      <c r="U2790">
        <v>8</v>
      </c>
      <c r="V2790">
        <v>9</v>
      </c>
      <c r="W2790">
        <v>9</v>
      </c>
      <c r="X2790">
        <v>10</v>
      </c>
      <c r="Y2790">
        <v>83</v>
      </c>
      <c r="Z2790">
        <v>82</v>
      </c>
      <c r="AA2790">
        <v>11</v>
      </c>
      <c r="AB2790">
        <v>13</v>
      </c>
      <c r="AC2790">
        <v>13</v>
      </c>
      <c r="AD2790">
        <v>14</v>
      </c>
      <c r="AF2790">
        <v>8</v>
      </c>
      <c r="AG2790">
        <v>9</v>
      </c>
      <c r="AH2790">
        <v>9</v>
      </c>
      <c r="AI2790">
        <v>10</v>
      </c>
      <c r="AK2790">
        <v>88</v>
      </c>
      <c r="AL2790">
        <v>86</v>
      </c>
      <c r="AM2790">
        <v>12.5</v>
      </c>
      <c r="AN2790">
        <v>9</v>
      </c>
      <c r="AP2790">
        <v>910</v>
      </c>
      <c r="AQ2790">
        <v>99</v>
      </c>
      <c r="AR2790">
        <v>1.714285714285714</v>
      </c>
      <c r="AS2790">
        <v>1.714285714285714</v>
      </c>
      <c r="AW2790">
        <v>2</v>
      </c>
      <c r="AX2790">
        <v>3</v>
      </c>
      <c r="AY2790">
        <v>10</v>
      </c>
      <c r="BG2790">
        <v>0</v>
      </c>
      <c r="BH2790"/>
      <c r="BK2790">
        <v>18800</v>
      </c>
      <c r="BL2790">
        <v>10</v>
      </c>
      <c r="BM2790">
        <v>20</v>
      </c>
      <c r="BN2790">
        <v>20</v>
      </c>
      <c r="BO2790">
        <v>5</v>
      </c>
      <c r="BV2790">
        <v>0</v>
      </c>
      <c r="BW2790">
        <v>18800</v>
      </c>
      <c r="BX2790">
        <v>12</v>
      </c>
      <c r="BY2790">
        <v>23</v>
      </c>
      <c r="BZ2790">
        <v>30</v>
      </c>
      <c r="CG2790">
        <v>0</v>
      </c>
      <c r="CH2790">
        <v>0</v>
      </c>
      <c r="CI2790"/>
      <c r="CJ2790">
        <v>0.02</v>
      </c>
      <c r="CQ2790" t="s">
        <v>169</v>
      </c>
      <c r="CR2790" t="s">
        <v>238</v>
      </c>
      <c r="CS2790">
        <v>0</v>
      </c>
    </row>
    <row r="2791" spans="1:97" x14ac:dyDescent="0.2">
      <c r="A2791">
        <v>2022</v>
      </c>
      <c r="B2791">
        <v>5</v>
      </c>
      <c r="C2791" s="262">
        <v>44688</v>
      </c>
      <c r="D2791">
        <v>4</v>
      </c>
      <c r="E2791">
        <v>11</v>
      </c>
      <c r="F2791">
        <v>48</v>
      </c>
      <c r="G2791" t="s">
        <v>244</v>
      </c>
      <c r="H2791" t="s">
        <v>245</v>
      </c>
      <c r="I2791" t="s">
        <v>201</v>
      </c>
      <c r="J2791">
        <v>2</v>
      </c>
      <c r="K2791">
        <v>2</v>
      </c>
      <c r="L2791">
        <v>212</v>
      </c>
      <c r="M2791">
        <v>197.16</v>
      </c>
      <c r="N2791">
        <v>226.84</v>
      </c>
      <c r="AM2791"/>
      <c r="AN2791"/>
      <c r="AP2791">
        <v>48</v>
      </c>
      <c r="AQ2791">
        <v>195</v>
      </c>
      <c r="AR2791"/>
      <c r="AS2791"/>
      <c r="BG2791">
        <v>0</v>
      </c>
      <c r="BH2791"/>
      <c r="BV2791">
        <v>0</v>
      </c>
      <c r="BW2791"/>
      <c r="CG2791">
        <v>0</v>
      </c>
      <c r="CH2791">
        <v>0</v>
      </c>
      <c r="CI2791"/>
      <c r="CJ2791">
        <v>0.02</v>
      </c>
      <c r="CQ2791" t="s">
        <v>169</v>
      </c>
      <c r="CR2791" t="s">
        <v>238</v>
      </c>
      <c r="CS2791">
        <v>0</v>
      </c>
    </row>
    <row r="2792" spans="1:97" x14ac:dyDescent="0.2">
      <c r="A2792">
        <v>2022</v>
      </c>
      <c r="B2792">
        <v>5</v>
      </c>
      <c r="C2792" s="262">
        <v>44688</v>
      </c>
      <c r="D2792">
        <v>4</v>
      </c>
      <c r="E2792">
        <v>12</v>
      </c>
      <c r="F2792">
        <v>48</v>
      </c>
      <c r="G2792" t="s">
        <v>236</v>
      </c>
      <c r="H2792" t="s">
        <v>237</v>
      </c>
      <c r="I2792" t="s">
        <v>201</v>
      </c>
      <c r="J2792">
        <v>2</v>
      </c>
      <c r="K2792">
        <v>2</v>
      </c>
      <c r="L2792">
        <v>212</v>
      </c>
      <c r="M2792">
        <v>197.16</v>
      </c>
      <c r="N2792">
        <v>226.84</v>
      </c>
      <c r="AM2792"/>
      <c r="AN2792"/>
      <c r="AP2792">
        <v>48</v>
      </c>
      <c r="AQ2792">
        <v>195</v>
      </c>
      <c r="AR2792"/>
      <c r="AS2792"/>
      <c r="BG2792">
        <v>0</v>
      </c>
      <c r="BH2792"/>
      <c r="BV2792">
        <v>0</v>
      </c>
      <c r="BW2792"/>
      <c r="CG2792">
        <v>0</v>
      </c>
      <c r="CH2792">
        <v>0</v>
      </c>
      <c r="CI2792"/>
      <c r="CJ2792">
        <v>0.02</v>
      </c>
      <c r="CQ2792" t="s">
        <v>169</v>
      </c>
      <c r="CR2792" t="s">
        <v>238</v>
      </c>
      <c r="CS2792">
        <v>0</v>
      </c>
    </row>
    <row r="2793" spans="1:97" x14ac:dyDescent="0.2">
      <c r="A2793">
        <v>2022</v>
      </c>
      <c r="B2793">
        <v>5</v>
      </c>
      <c r="C2793" s="262">
        <v>44688</v>
      </c>
      <c r="D2793">
        <v>214</v>
      </c>
      <c r="E2793">
        <v>142</v>
      </c>
      <c r="F2793">
        <v>48</v>
      </c>
      <c r="G2793" t="s">
        <v>253</v>
      </c>
      <c r="H2793" t="s">
        <v>254</v>
      </c>
      <c r="I2793" t="s">
        <v>201</v>
      </c>
      <c r="J2793">
        <v>4</v>
      </c>
      <c r="K2793">
        <v>1</v>
      </c>
      <c r="L2793">
        <v>351</v>
      </c>
      <c r="M2793">
        <v>326.43</v>
      </c>
      <c r="N2793">
        <v>375.57</v>
      </c>
      <c r="AM2793"/>
      <c r="AN2793"/>
      <c r="AP2793">
        <v>74</v>
      </c>
      <c r="AQ2793">
        <v>195</v>
      </c>
      <c r="AR2793"/>
      <c r="AS2793"/>
      <c r="BG2793">
        <v>0</v>
      </c>
      <c r="BH2793"/>
      <c r="BK2793">
        <v>539</v>
      </c>
      <c r="BV2793">
        <v>0</v>
      </c>
      <c r="BW2793">
        <v>539</v>
      </c>
      <c r="CG2793">
        <v>0</v>
      </c>
      <c r="CH2793">
        <v>0</v>
      </c>
      <c r="CI2793"/>
      <c r="CJ2793">
        <v>0.02</v>
      </c>
      <c r="CQ2793" t="s">
        <v>169</v>
      </c>
      <c r="CR2793" t="s">
        <v>238</v>
      </c>
      <c r="CS2793">
        <v>0</v>
      </c>
    </row>
    <row r="2794" spans="1:97" x14ac:dyDescent="0.2">
      <c r="A2794">
        <v>2022</v>
      </c>
      <c r="B2794">
        <v>5</v>
      </c>
      <c r="C2794" s="262">
        <v>44688</v>
      </c>
      <c r="D2794">
        <v>529</v>
      </c>
      <c r="E2794">
        <v>937</v>
      </c>
      <c r="F2794"/>
      <c r="G2794" t="s">
        <v>468</v>
      </c>
      <c r="H2794" t="s">
        <v>469</v>
      </c>
      <c r="I2794" t="s">
        <v>160</v>
      </c>
      <c r="J2794">
        <v>1</v>
      </c>
      <c r="K2794">
        <v>4</v>
      </c>
      <c r="L2794">
        <v>1586</v>
      </c>
      <c r="M2794">
        <v>1492.4</v>
      </c>
      <c r="N2794">
        <v>1698.6</v>
      </c>
      <c r="Q2794">
        <v>1633</v>
      </c>
      <c r="R2794">
        <v>1834</v>
      </c>
      <c r="S2794">
        <v>1799</v>
      </c>
      <c r="V2794">
        <v>1280</v>
      </c>
      <c r="W2794">
        <v>1335</v>
      </c>
      <c r="X2794">
        <v>1331</v>
      </c>
      <c r="AA2794">
        <v>1684</v>
      </c>
      <c r="AB2794">
        <v>1675</v>
      </c>
      <c r="AC2794">
        <v>1570</v>
      </c>
      <c r="AD2794">
        <v>1584</v>
      </c>
      <c r="AE2794">
        <v>1725</v>
      </c>
      <c r="AF2794">
        <v>1304</v>
      </c>
      <c r="AG2794">
        <v>1267</v>
      </c>
      <c r="AH2794">
        <v>1266</v>
      </c>
      <c r="AI2794">
        <v>1241</v>
      </c>
      <c r="AJ2794">
        <v>1335</v>
      </c>
      <c r="AM2794">
        <v>1688</v>
      </c>
      <c r="AN2794">
        <v>1294.875</v>
      </c>
      <c r="AP2794">
        <v>20</v>
      </c>
      <c r="AQ2794">
        <v>180</v>
      </c>
      <c r="AR2794"/>
      <c r="AS2794"/>
      <c r="BG2794">
        <v>0</v>
      </c>
      <c r="BH2794"/>
      <c r="BV2794">
        <v>0</v>
      </c>
      <c r="BW2794"/>
      <c r="CG2794">
        <v>0</v>
      </c>
      <c r="CH2794">
        <v>0</v>
      </c>
      <c r="CI2794"/>
      <c r="CQ2794" t="s">
        <v>174</v>
      </c>
      <c r="CS2794">
        <v>0</v>
      </c>
    </row>
    <row r="2795" spans="1:97" x14ac:dyDescent="0.2">
      <c r="A2795">
        <v>2022</v>
      </c>
      <c r="B2795">
        <v>5</v>
      </c>
      <c r="C2795" s="262">
        <v>44688</v>
      </c>
      <c r="D2795">
        <v>529</v>
      </c>
      <c r="E2795">
        <v>946</v>
      </c>
      <c r="F2795"/>
      <c r="G2795" t="s">
        <v>470</v>
      </c>
      <c r="H2795" t="s">
        <v>471</v>
      </c>
      <c r="I2795" t="s">
        <v>160</v>
      </c>
      <c r="J2795">
        <v>1</v>
      </c>
      <c r="K2795">
        <v>4</v>
      </c>
      <c r="L2795">
        <v>336</v>
      </c>
      <c r="M2795">
        <v>316.2</v>
      </c>
      <c r="N2795">
        <v>359.9</v>
      </c>
      <c r="Q2795">
        <v>394</v>
      </c>
      <c r="R2795">
        <v>426</v>
      </c>
      <c r="S2795">
        <v>428</v>
      </c>
      <c r="V2795">
        <v>338</v>
      </c>
      <c r="W2795">
        <v>332</v>
      </c>
      <c r="X2795">
        <v>336</v>
      </c>
      <c r="AA2795">
        <v>426</v>
      </c>
      <c r="AB2795">
        <v>415</v>
      </c>
      <c r="AC2795">
        <v>383</v>
      </c>
      <c r="AD2795">
        <v>395</v>
      </c>
      <c r="AE2795">
        <v>415</v>
      </c>
      <c r="AF2795">
        <v>364</v>
      </c>
      <c r="AG2795">
        <v>320</v>
      </c>
      <c r="AH2795">
        <v>318</v>
      </c>
      <c r="AI2795">
        <v>316</v>
      </c>
      <c r="AJ2795">
        <v>341</v>
      </c>
      <c r="AM2795">
        <v>410.25</v>
      </c>
      <c r="AN2795">
        <v>333.125</v>
      </c>
      <c r="AP2795">
        <v>20</v>
      </c>
      <c r="AQ2795">
        <v>180</v>
      </c>
      <c r="AR2795"/>
      <c r="AS2795"/>
      <c r="BG2795">
        <v>0</v>
      </c>
      <c r="BH2795"/>
      <c r="BV2795">
        <v>0</v>
      </c>
      <c r="BW2795"/>
      <c r="CG2795">
        <v>0</v>
      </c>
      <c r="CH2795">
        <v>0</v>
      </c>
      <c r="CI2795"/>
      <c r="CQ2795" t="s">
        <v>174</v>
      </c>
      <c r="CS2795">
        <v>0</v>
      </c>
    </row>
    <row r="2796" spans="1:97" x14ac:dyDescent="0.2">
      <c r="A2796">
        <v>2022</v>
      </c>
      <c r="B2796">
        <v>5</v>
      </c>
      <c r="C2796" s="262">
        <v>44689</v>
      </c>
      <c r="D2796">
        <v>395</v>
      </c>
      <c r="E2796">
        <v>609</v>
      </c>
      <c r="F2796">
        <v>2</v>
      </c>
      <c r="G2796" t="s">
        <v>158</v>
      </c>
      <c r="H2796" t="s">
        <v>159</v>
      </c>
      <c r="I2796" t="s">
        <v>160</v>
      </c>
      <c r="J2796">
        <v>3</v>
      </c>
      <c r="K2796">
        <v>3</v>
      </c>
      <c r="L2796">
        <v>35</v>
      </c>
      <c r="M2796">
        <v>32.6</v>
      </c>
      <c r="N2796">
        <v>37.5</v>
      </c>
      <c r="Y2796">
        <v>112</v>
      </c>
      <c r="Z2796">
        <v>122</v>
      </c>
      <c r="AK2796">
        <v>122</v>
      </c>
      <c r="AL2796">
        <v>123</v>
      </c>
      <c r="AM2796"/>
      <c r="AN2796"/>
      <c r="AP2796">
        <v>86</v>
      </c>
      <c r="AQ2796">
        <v>126</v>
      </c>
      <c r="AR2796">
        <v>10.08403361344538</v>
      </c>
      <c r="AS2796">
        <v>10.08403361344538</v>
      </c>
      <c r="BG2796">
        <v>0</v>
      </c>
      <c r="BH2796"/>
      <c r="BV2796">
        <v>0</v>
      </c>
      <c r="BW2796"/>
      <c r="CG2796">
        <v>0</v>
      </c>
      <c r="CH2796">
        <v>0</v>
      </c>
      <c r="CI2796"/>
      <c r="CJ2796">
        <v>1.4999999999999999E-2</v>
      </c>
      <c r="CQ2796" t="s">
        <v>161</v>
      </c>
      <c r="CR2796" t="s">
        <v>162</v>
      </c>
      <c r="CS2796">
        <v>0</v>
      </c>
    </row>
    <row r="2797" spans="1:97" x14ac:dyDescent="0.2">
      <c r="A2797">
        <v>2022</v>
      </c>
      <c r="B2797">
        <v>5</v>
      </c>
      <c r="C2797" s="262">
        <v>44689</v>
      </c>
      <c r="D2797">
        <v>419</v>
      </c>
      <c r="E2797">
        <v>670</v>
      </c>
      <c r="F2797">
        <v>2</v>
      </c>
      <c r="G2797" t="s">
        <v>212</v>
      </c>
      <c r="H2797" t="s">
        <v>213</v>
      </c>
      <c r="I2797" t="s">
        <v>160</v>
      </c>
      <c r="J2797">
        <v>4</v>
      </c>
      <c r="K2797">
        <v>2</v>
      </c>
      <c r="L2797">
        <v>298</v>
      </c>
      <c r="M2797">
        <v>280.41800000000001</v>
      </c>
      <c r="N2797">
        <v>319.15800000000002</v>
      </c>
      <c r="O2797">
        <v>394</v>
      </c>
      <c r="P2797">
        <v>436</v>
      </c>
      <c r="T2797">
        <v>315</v>
      </c>
      <c r="U2797">
        <v>325</v>
      </c>
      <c r="AM2797">
        <v>415</v>
      </c>
      <c r="AN2797">
        <v>320</v>
      </c>
      <c r="AP2797">
        <v>96</v>
      </c>
      <c r="AQ2797">
        <v>150</v>
      </c>
      <c r="AR2797"/>
      <c r="AS2797"/>
      <c r="BG2797">
        <v>0</v>
      </c>
      <c r="BH2797"/>
      <c r="BV2797">
        <v>0</v>
      </c>
      <c r="BW2797"/>
      <c r="CG2797">
        <v>0</v>
      </c>
      <c r="CH2797">
        <v>0</v>
      </c>
      <c r="CI2797"/>
      <c r="CJ2797">
        <v>1.4999999999999999E-2</v>
      </c>
      <c r="CQ2797" t="s">
        <v>174</v>
      </c>
      <c r="CR2797" t="s">
        <v>175</v>
      </c>
      <c r="CS2797">
        <v>0</v>
      </c>
    </row>
    <row r="2798" spans="1:97" x14ac:dyDescent="0.2">
      <c r="A2798">
        <v>2022</v>
      </c>
      <c r="B2798">
        <v>5</v>
      </c>
      <c r="C2798" s="262">
        <v>44689</v>
      </c>
      <c r="D2798">
        <v>1</v>
      </c>
      <c r="E2798">
        <v>2</v>
      </c>
      <c r="F2798">
        <v>3</v>
      </c>
      <c r="G2798" t="s">
        <v>342</v>
      </c>
      <c r="H2798" t="s">
        <v>343</v>
      </c>
      <c r="I2798" t="s">
        <v>160</v>
      </c>
      <c r="J2798">
        <v>3</v>
      </c>
      <c r="K2798">
        <v>2</v>
      </c>
      <c r="L2798">
        <v>113</v>
      </c>
      <c r="M2798">
        <v>105.09</v>
      </c>
      <c r="N2798">
        <v>120.91</v>
      </c>
      <c r="Y2798">
        <v>98</v>
      </c>
      <c r="Z2798">
        <v>103</v>
      </c>
      <c r="AK2798">
        <v>103</v>
      </c>
      <c r="AL2798">
        <v>102</v>
      </c>
      <c r="AM2798"/>
      <c r="AN2798"/>
      <c r="AP2798">
        <v>108</v>
      </c>
      <c r="AQ2798">
        <v>100</v>
      </c>
      <c r="AR2798">
        <v>11.881188118811879</v>
      </c>
      <c r="AS2798">
        <v>11.881188118811879</v>
      </c>
      <c r="BG2798">
        <v>0</v>
      </c>
      <c r="BH2798"/>
      <c r="BV2798">
        <v>0</v>
      </c>
      <c r="BW2798"/>
      <c r="CG2798">
        <v>0</v>
      </c>
      <c r="CH2798">
        <v>0</v>
      </c>
      <c r="CI2798"/>
      <c r="CJ2798">
        <v>1.4999999999999999E-2</v>
      </c>
      <c r="CQ2798" t="s">
        <v>341</v>
      </c>
      <c r="CR2798" t="s">
        <v>341</v>
      </c>
      <c r="CS2798">
        <v>0</v>
      </c>
    </row>
    <row r="2799" spans="1:97" x14ac:dyDescent="0.2">
      <c r="A2799">
        <v>2022</v>
      </c>
      <c r="B2799">
        <v>5</v>
      </c>
      <c r="C2799" s="262">
        <v>44689</v>
      </c>
      <c r="D2799">
        <v>125</v>
      </c>
      <c r="E2799">
        <v>691</v>
      </c>
      <c r="F2799">
        <v>4</v>
      </c>
      <c r="G2799" t="s">
        <v>227</v>
      </c>
      <c r="H2799" t="s">
        <v>228</v>
      </c>
      <c r="I2799" t="s">
        <v>160</v>
      </c>
      <c r="J2799">
        <v>4</v>
      </c>
      <c r="K2799">
        <v>4</v>
      </c>
      <c r="L2799">
        <v>194</v>
      </c>
      <c r="M2799">
        <v>174.6</v>
      </c>
      <c r="N2799">
        <v>213.4</v>
      </c>
      <c r="AL2799">
        <v>114</v>
      </c>
      <c r="AM2799"/>
      <c r="AN2799"/>
      <c r="AP2799">
        <v>120</v>
      </c>
      <c r="AQ2799">
        <v>120</v>
      </c>
      <c r="AR2799">
        <v>7.8947368421052628</v>
      </c>
      <c r="AS2799">
        <v>7.8947368421052628</v>
      </c>
      <c r="BG2799">
        <v>0</v>
      </c>
      <c r="BH2799"/>
      <c r="BV2799">
        <v>0</v>
      </c>
      <c r="BW2799"/>
      <c r="CG2799">
        <v>0</v>
      </c>
      <c r="CH2799">
        <v>0</v>
      </c>
      <c r="CI2799"/>
      <c r="CJ2799">
        <v>1.4999999999999999E-2</v>
      </c>
      <c r="CQ2799" t="s">
        <v>229</v>
      </c>
      <c r="CR2799" t="s">
        <v>230</v>
      </c>
      <c r="CS2799">
        <v>0</v>
      </c>
    </row>
    <row r="2800" spans="1:97" x14ac:dyDescent="0.2">
      <c r="A2800">
        <v>2022</v>
      </c>
      <c r="B2800">
        <v>5</v>
      </c>
      <c r="C2800" s="262">
        <v>44689</v>
      </c>
      <c r="D2800">
        <v>417</v>
      </c>
      <c r="E2800">
        <v>661</v>
      </c>
      <c r="F2800">
        <v>4</v>
      </c>
      <c r="G2800" t="s">
        <v>306</v>
      </c>
      <c r="H2800" t="s">
        <v>307</v>
      </c>
      <c r="I2800" t="s">
        <v>160</v>
      </c>
      <c r="J2800">
        <v>1</v>
      </c>
      <c r="K2800">
        <v>6</v>
      </c>
      <c r="L2800">
        <v>276</v>
      </c>
      <c r="M2800">
        <v>259.7</v>
      </c>
      <c r="N2800">
        <v>295.60000000000002</v>
      </c>
      <c r="AM2800"/>
      <c r="AN2800"/>
      <c r="AP2800">
        <v>21</v>
      </c>
      <c r="AQ2800">
        <v>180</v>
      </c>
      <c r="AR2800"/>
      <c r="AS2800"/>
      <c r="BG2800">
        <v>0</v>
      </c>
      <c r="BH2800"/>
      <c r="BV2800">
        <v>0</v>
      </c>
      <c r="BW2800"/>
      <c r="CG2800">
        <v>0</v>
      </c>
      <c r="CH2800">
        <v>0</v>
      </c>
      <c r="CI2800"/>
      <c r="CJ2800">
        <v>1.4999999999999999E-2</v>
      </c>
      <c r="CQ2800" t="s">
        <v>174</v>
      </c>
      <c r="CR2800" t="s">
        <v>175</v>
      </c>
      <c r="CS2800">
        <v>0</v>
      </c>
    </row>
    <row r="2801" spans="1:97" x14ac:dyDescent="0.2">
      <c r="A2801">
        <v>2022</v>
      </c>
      <c r="B2801">
        <v>5</v>
      </c>
      <c r="C2801" s="262">
        <v>44689</v>
      </c>
      <c r="D2801">
        <v>529</v>
      </c>
      <c r="E2801">
        <v>937</v>
      </c>
      <c r="F2801">
        <v>4</v>
      </c>
      <c r="G2801" t="s">
        <v>468</v>
      </c>
      <c r="H2801" t="s">
        <v>469</v>
      </c>
      <c r="I2801" t="s">
        <v>160</v>
      </c>
      <c r="J2801">
        <v>1</v>
      </c>
      <c r="K2801">
        <v>4</v>
      </c>
      <c r="L2801">
        <v>1586</v>
      </c>
      <c r="M2801">
        <v>1492.4</v>
      </c>
      <c r="N2801">
        <v>1698.6</v>
      </c>
      <c r="Y2801">
        <v>150</v>
      </c>
      <c r="Z2801">
        <v>149</v>
      </c>
      <c r="AK2801">
        <v>155</v>
      </c>
      <c r="AL2801">
        <v>156</v>
      </c>
      <c r="AM2801"/>
      <c r="AN2801"/>
      <c r="AP2801">
        <v>20</v>
      </c>
      <c r="AQ2801">
        <v>180</v>
      </c>
      <c r="AR2801">
        <v>23.684210526315791</v>
      </c>
      <c r="AS2801">
        <v>23.684210526315791</v>
      </c>
      <c r="AV2801">
        <v>216</v>
      </c>
      <c r="AX2801">
        <v>2</v>
      </c>
      <c r="AY2801">
        <v>6</v>
      </c>
      <c r="BG2801">
        <v>0</v>
      </c>
      <c r="BH2801">
        <v>216</v>
      </c>
      <c r="BL2801">
        <v>4</v>
      </c>
      <c r="BV2801">
        <v>0</v>
      </c>
      <c r="BW2801"/>
      <c r="CG2801">
        <v>0</v>
      </c>
      <c r="CH2801">
        <v>0</v>
      </c>
      <c r="CI2801"/>
      <c r="CJ2801">
        <v>1.4999999999999999E-2</v>
      </c>
      <c r="CQ2801" t="s">
        <v>174</v>
      </c>
      <c r="CS2801">
        <v>0</v>
      </c>
    </row>
    <row r="2802" spans="1:97" x14ac:dyDescent="0.2">
      <c r="A2802">
        <v>2022</v>
      </c>
      <c r="B2802">
        <v>5</v>
      </c>
      <c r="C2802" s="262">
        <v>44689</v>
      </c>
      <c r="D2802">
        <v>124</v>
      </c>
      <c r="E2802">
        <v>688</v>
      </c>
      <c r="F2802">
        <v>5</v>
      </c>
      <c r="G2802" t="s">
        <v>274</v>
      </c>
      <c r="H2802" t="s">
        <v>275</v>
      </c>
      <c r="I2802" t="s">
        <v>160</v>
      </c>
      <c r="J2802">
        <v>2</v>
      </c>
      <c r="K2802">
        <v>2</v>
      </c>
      <c r="L2802">
        <v>200</v>
      </c>
      <c r="M2802">
        <v>180</v>
      </c>
      <c r="N2802">
        <v>220</v>
      </c>
      <c r="S2802">
        <v>238</v>
      </c>
      <c r="X2802">
        <v>183</v>
      </c>
      <c r="AA2802">
        <v>250</v>
      </c>
      <c r="AB2802">
        <v>244</v>
      </c>
      <c r="AC2802">
        <v>248</v>
      </c>
      <c r="AD2802">
        <v>259</v>
      </c>
      <c r="AE2802">
        <v>260</v>
      </c>
      <c r="AF2802">
        <v>176</v>
      </c>
      <c r="AG2802">
        <v>184</v>
      </c>
      <c r="AH2802">
        <v>166</v>
      </c>
      <c r="AI2802">
        <v>181</v>
      </c>
      <c r="AJ2802">
        <v>186</v>
      </c>
      <c r="AM2802">
        <v>249.83333333333329</v>
      </c>
      <c r="AN2802">
        <v>179.33333333333329</v>
      </c>
      <c r="AP2802">
        <v>59</v>
      </c>
      <c r="AQ2802">
        <v>122</v>
      </c>
      <c r="AR2802"/>
      <c r="AS2802"/>
      <c r="AX2802">
        <v>1</v>
      </c>
      <c r="AY2802">
        <v>4</v>
      </c>
      <c r="BG2802">
        <v>0</v>
      </c>
      <c r="BH2802"/>
      <c r="BL2802">
        <v>3</v>
      </c>
      <c r="BM2802">
        <v>3</v>
      </c>
      <c r="BN2802">
        <v>2</v>
      </c>
      <c r="BO2802">
        <v>1</v>
      </c>
      <c r="BV2802">
        <v>0</v>
      </c>
      <c r="BW2802"/>
      <c r="BY2802">
        <v>2</v>
      </c>
      <c r="BZ2802">
        <v>3</v>
      </c>
      <c r="CG2802">
        <v>0</v>
      </c>
      <c r="CH2802">
        <v>0</v>
      </c>
      <c r="CI2802"/>
      <c r="CJ2802">
        <v>1.4999999999999999E-2</v>
      </c>
      <c r="CQ2802" t="s">
        <v>169</v>
      </c>
      <c r="CR2802" t="s">
        <v>179</v>
      </c>
      <c r="CS2802">
        <v>0</v>
      </c>
    </row>
    <row r="2803" spans="1:97" x14ac:dyDescent="0.2">
      <c r="A2803">
        <v>2022</v>
      </c>
      <c r="B2803">
        <v>5</v>
      </c>
      <c r="C2803" s="262">
        <v>44689</v>
      </c>
      <c r="D2803">
        <v>124</v>
      </c>
      <c r="E2803">
        <v>689</v>
      </c>
      <c r="F2803">
        <v>5</v>
      </c>
      <c r="G2803" t="s">
        <v>276</v>
      </c>
      <c r="H2803" t="s">
        <v>277</v>
      </c>
      <c r="I2803" t="s">
        <v>160</v>
      </c>
      <c r="J2803">
        <v>2</v>
      </c>
      <c r="K2803">
        <v>2</v>
      </c>
      <c r="L2803">
        <v>75</v>
      </c>
      <c r="M2803">
        <v>67.5</v>
      </c>
      <c r="N2803">
        <v>82.5</v>
      </c>
      <c r="S2803">
        <v>85</v>
      </c>
      <c r="X2803">
        <v>76</v>
      </c>
      <c r="AA2803">
        <v>90</v>
      </c>
      <c r="AB2803">
        <v>90</v>
      </c>
      <c r="AC2803">
        <v>92</v>
      </c>
      <c r="AD2803">
        <v>94</v>
      </c>
      <c r="AE2803">
        <v>93</v>
      </c>
      <c r="AF2803">
        <v>70</v>
      </c>
      <c r="AG2803">
        <v>70</v>
      </c>
      <c r="AH2803">
        <v>68</v>
      </c>
      <c r="AI2803">
        <v>71</v>
      </c>
      <c r="AJ2803">
        <v>73</v>
      </c>
      <c r="AM2803">
        <v>90.666666666666671</v>
      </c>
      <c r="AN2803">
        <v>71.333333333333329</v>
      </c>
      <c r="AP2803">
        <v>59</v>
      </c>
      <c r="AQ2803">
        <v>122</v>
      </c>
      <c r="AR2803"/>
      <c r="AS2803"/>
      <c r="AX2803">
        <v>2</v>
      </c>
      <c r="AY2803">
        <v>3</v>
      </c>
      <c r="BG2803">
        <v>0</v>
      </c>
      <c r="BH2803"/>
      <c r="BL2803">
        <v>1</v>
      </c>
      <c r="BM2803">
        <v>1</v>
      </c>
      <c r="BV2803">
        <v>0</v>
      </c>
      <c r="BW2803"/>
      <c r="BY2803">
        <v>1</v>
      </c>
      <c r="CG2803">
        <v>0</v>
      </c>
      <c r="CH2803">
        <v>0</v>
      </c>
      <c r="CI2803"/>
      <c r="CJ2803">
        <v>1.4999999999999999E-2</v>
      </c>
      <c r="CQ2803" t="s">
        <v>169</v>
      </c>
      <c r="CR2803" t="s">
        <v>179</v>
      </c>
      <c r="CS2803">
        <v>0</v>
      </c>
    </row>
    <row r="2804" spans="1:97" x14ac:dyDescent="0.2">
      <c r="A2804">
        <v>2022</v>
      </c>
      <c r="B2804">
        <v>5</v>
      </c>
      <c r="C2804" s="262">
        <v>44689</v>
      </c>
      <c r="D2804">
        <v>212</v>
      </c>
      <c r="E2804">
        <v>178</v>
      </c>
      <c r="F2804">
        <v>5</v>
      </c>
      <c r="G2804" t="s">
        <v>439</v>
      </c>
      <c r="H2804" t="s">
        <v>440</v>
      </c>
      <c r="I2804" t="s">
        <v>160</v>
      </c>
      <c r="J2804">
        <v>2</v>
      </c>
      <c r="K2804">
        <v>2</v>
      </c>
      <c r="L2804">
        <v>50</v>
      </c>
      <c r="M2804">
        <v>46.5</v>
      </c>
      <c r="N2804">
        <v>53.5</v>
      </c>
      <c r="Y2804">
        <v>115</v>
      </c>
      <c r="Z2804">
        <v>128</v>
      </c>
      <c r="AK2804">
        <v>128</v>
      </c>
      <c r="AM2804"/>
      <c r="AN2804"/>
      <c r="AP2804">
        <v>60</v>
      </c>
      <c r="AQ2804">
        <v>120</v>
      </c>
      <c r="AR2804">
        <v>14.634146341463421</v>
      </c>
      <c r="AS2804">
        <v>14.634146341463421</v>
      </c>
      <c r="BG2804">
        <v>0</v>
      </c>
      <c r="BH2804"/>
      <c r="BV2804">
        <v>0</v>
      </c>
      <c r="BW2804"/>
      <c r="CG2804">
        <v>0</v>
      </c>
      <c r="CH2804">
        <v>0</v>
      </c>
      <c r="CI2804"/>
      <c r="CJ2804">
        <v>1.4999999999999999E-2</v>
      </c>
      <c r="CQ2804" t="s">
        <v>169</v>
      </c>
      <c r="CR2804" t="s">
        <v>238</v>
      </c>
      <c r="CS2804">
        <v>0</v>
      </c>
    </row>
    <row r="2805" spans="1:97" x14ac:dyDescent="0.2">
      <c r="A2805">
        <v>2022</v>
      </c>
      <c r="B2805">
        <v>5</v>
      </c>
      <c r="C2805" s="262">
        <v>44689</v>
      </c>
      <c r="D2805">
        <v>376</v>
      </c>
      <c r="E2805">
        <v>438</v>
      </c>
      <c r="F2805">
        <v>5</v>
      </c>
      <c r="G2805" t="s">
        <v>197</v>
      </c>
      <c r="H2805" t="s">
        <v>198</v>
      </c>
      <c r="I2805" t="s">
        <v>160</v>
      </c>
      <c r="J2805">
        <v>3</v>
      </c>
      <c r="K2805">
        <v>2</v>
      </c>
      <c r="L2805">
        <v>335</v>
      </c>
      <c r="M2805">
        <v>315.23500000000001</v>
      </c>
      <c r="N2805">
        <v>358.78500000000003</v>
      </c>
      <c r="AM2805"/>
      <c r="AN2805"/>
      <c r="AP2805">
        <v>75</v>
      </c>
      <c r="AQ2805">
        <v>144</v>
      </c>
      <c r="AR2805"/>
      <c r="AS2805"/>
      <c r="BG2805">
        <v>0</v>
      </c>
      <c r="BH2805"/>
      <c r="BV2805">
        <v>0</v>
      </c>
      <c r="BW2805"/>
      <c r="CG2805">
        <v>0</v>
      </c>
      <c r="CH2805">
        <v>0</v>
      </c>
      <c r="CI2805"/>
      <c r="CJ2805">
        <v>1.4999999999999999E-2</v>
      </c>
      <c r="CQ2805" t="s">
        <v>174</v>
      </c>
      <c r="CR2805" t="s">
        <v>175</v>
      </c>
      <c r="CS2805">
        <v>0</v>
      </c>
    </row>
    <row r="2806" spans="1:97" x14ac:dyDescent="0.2">
      <c r="A2806">
        <v>2022</v>
      </c>
      <c r="B2806">
        <v>5</v>
      </c>
      <c r="C2806" s="262">
        <v>44689</v>
      </c>
      <c r="D2806">
        <v>124</v>
      </c>
      <c r="E2806">
        <v>689</v>
      </c>
      <c r="F2806">
        <v>6</v>
      </c>
      <c r="G2806" t="s">
        <v>276</v>
      </c>
      <c r="H2806" t="s">
        <v>277</v>
      </c>
      <c r="I2806" t="s">
        <v>160</v>
      </c>
      <c r="J2806">
        <v>2</v>
      </c>
      <c r="K2806">
        <v>2</v>
      </c>
      <c r="L2806">
        <v>75</v>
      </c>
      <c r="M2806">
        <v>67.5</v>
      </c>
      <c r="N2806">
        <v>82.5</v>
      </c>
      <c r="Z2806">
        <v>100</v>
      </c>
      <c r="AK2806">
        <v>103</v>
      </c>
      <c r="AL2806">
        <v>104</v>
      </c>
      <c r="AM2806"/>
      <c r="AN2806"/>
      <c r="AP2806">
        <v>59</v>
      </c>
      <c r="AQ2806">
        <v>122</v>
      </c>
      <c r="AR2806">
        <v>17.647058823529409</v>
      </c>
      <c r="AS2806">
        <v>17.647058823529409</v>
      </c>
      <c r="BG2806">
        <v>0</v>
      </c>
      <c r="BH2806"/>
      <c r="BV2806">
        <v>0</v>
      </c>
      <c r="BW2806"/>
      <c r="CG2806">
        <v>0</v>
      </c>
      <c r="CH2806">
        <v>0</v>
      </c>
      <c r="CI2806"/>
      <c r="CJ2806">
        <v>1.4999999999999999E-2</v>
      </c>
      <c r="CQ2806" t="s">
        <v>169</v>
      </c>
      <c r="CR2806" t="s">
        <v>179</v>
      </c>
      <c r="CS2806">
        <v>0</v>
      </c>
    </row>
    <row r="2807" spans="1:97" x14ac:dyDescent="0.2">
      <c r="A2807">
        <v>2022</v>
      </c>
      <c r="B2807">
        <v>5</v>
      </c>
      <c r="C2807" s="262">
        <v>44689</v>
      </c>
      <c r="D2807">
        <v>212</v>
      </c>
      <c r="E2807">
        <v>140</v>
      </c>
      <c r="F2807">
        <v>6</v>
      </c>
      <c r="G2807" t="s">
        <v>437</v>
      </c>
      <c r="H2807" t="s">
        <v>438</v>
      </c>
      <c r="I2807" t="s">
        <v>160</v>
      </c>
      <c r="J2807">
        <v>2</v>
      </c>
      <c r="K2807">
        <v>2</v>
      </c>
      <c r="L2807">
        <v>485</v>
      </c>
      <c r="M2807">
        <v>451.05</v>
      </c>
      <c r="N2807">
        <v>518.95000000000005</v>
      </c>
      <c r="P2807">
        <v>610</v>
      </c>
      <c r="Q2807">
        <v>604</v>
      </c>
      <c r="R2807">
        <v>624</v>
      </c>
      <c r="S2807">
        <v>570</v>
      </c>
      <c r="U2807">
        <v>501</v>
      </c>
      <c r="V2807">
        <v>470</v>
      </c>
      <c r="W2807">
        <v>482</v>
      </c>
      <c r="X2807">
        <v>454</v>
      </c>
      <c r="AA2807">
        <v>601</v>
      </c>
      <c r="AB2807">
        <v>593</v>
      </c>
      <c r="AC2807">
        <v>604</v>
      </c>
      <c r="AF2807">
        <v>455</v>
      </c>
      <c r="AG2807">
        <v>443</v>
      </c>
      <c r="AH2807">
        <v>449</v>
      </c>
      <c r="AM2807">
        <v>600.85714285714289</v>
      </c>
      <c r="AN2807">
        <v>464.85714285714278</v>
      </c>
      <c r="AP2807">
        <v>60</v>
      </c>
      <c r="AQ2807">
        <v>120</v>
      </c>
      <c r="AR2807"/>
      <c r="AS2807"/>
      <c r="AV2807">
        <v>420</v>
      </c>
      <c r="AW2807">
        <v>1</v>
      </c>
      <c r="AX2807">
        <v>1</v>
      </c>
      <c r="AY2807">
        <v>6</v>
      </c>
      <c r="BG2807">
        <v>0</v>
      </c>
      <c r="BH2807">
        <v>420</v>
      </c>
      <c r="BK2807">
        <v>560</v>
      </c>
      <c r="BL2807">
        <v>8</v>
      </c>
      <c r="BM2807">
        <v>2</v>
      </c>
      <c r="BN2807">
        <v>1</v>
      </c>
      <c r="BO2807">
        <v>2</v>
      </c>
      <c r="BV2807">
        <v>0</v>
      </c>
      <c r="BW2807">
        <v>560</v>
      </c>
      <c r="BX2807">
        <v>4</v>
      </c>
      <c r="BY2807">
        <v>1</v>
      </c>
      <c r="BZ2807">
        <v>3</v>
      </c>
      <c r="CG2807">
        <v>0</v>
      </c>
      <c r="CH2807">
        <v>0</v>
      </c>
      <c r="CI2807">
        <v>980</v>
      </c>
      <c r="CJ2807">
        <v>1.4999999999999999E-2</v>
      </c>
      <c r="CQ2807" t="s">
        <v>169</v>
      </c>
      <c r="CR2807" t="s">
        <v>238</v>
      </c>
      <c r="CS2807">
        <v>0</v>
      </c>
    </row>
    <row r="2808" spans="1:97" x14ac:dyDescent="0.2">
      <c r="A2808">
        <v>2022</v>
      </c>
      <c r="B2808">
        <v>5</v>
      </c>
      <c r="C2808" s="262">
        <v>44689</v>
      </c>
      <c r="D2808">
        <v>212</v>
      </c>
      <c r="E2808">
        <v>178</v>
      </c>
      <c r="F2808">
        <v>6</v>
      </c>
      <c r="G2808" t="s">
        <v>439</v>
      </c>
      <c r="H2808" t="s">
        <v>440</v>
      </c>
      <c r="I2808" t="s">
        <v>160</v>
      </c>
      <c r="J2808">
        <v>2</v>
      </c>
      <c r="K2808">
        <v>2</v>
      </c>
      <c r="L2808">
        <v>50</v>
      </c>
      <c r="M2808">
        <v>46.5</v>
      </c>
      <c r="N2808">
        <v>53.5</v>
      </c>
      <c r="P2808">
        <v>60</v>
      </c>
      <c r="Q2808">
        <v>71</v>
      </c>
      <c r="R2808">
        <v>66</v>
      </c>
      <c r="S2808">
        <v>80</v>
      </c>
      <c r="U2808">
        <v>46</v>
      </c>
      <c r="V2808">
        <v>49</v>
      </c>
      <c r="W2808">
        <v>52</v>
      </c>
      <c r="X2808">
        <v>55</v>
      </c>
      <c r="AA2808">
        <v>69</v>
      </c>
      <c r="AB2808">
        <v>68</v>
      </c>
      <c r="AC2808">
        <v>68</v>
      </c>
      <c r="AF2808">
        <v>48</v>
      </c>
      <c r="AG2808">
        <v>49</v>
      </c>
      <c r="AH2808">
        <v>47</v>
      </c>
      <c r="AM2808">
        <v>68.857142857142861</v>
      </c>
      <c r="AN2808">
        <v>49.428571428571431</v>
      </c>
      <c r="AP2808">
        <v>60</v>
      </c>
      <c r="AQ2808">
        <v>120</v>
      </c>
      <c r="AR2808"/>
      <c r="AS2808"/>
      <c r="AV2808">
        <v>420</v>
      </c>
      <c r="AX2808">
        <v>2</v>
      </c>
      <c r="AY2808">
        <v>10</v>
      </c>
      <c r="BG2808">
        <v>0</v>
      </c>
      <c r="BH2808">
        <v>420</v>
      </c>
      <c r="BK2808">
        <v>560</v>
      </c>
      <c r="BL2808">
        <v>10</v>
      </c>
      <c r="BM2808">
        <v>8</v>
      </c>
      <c r="BN2808">
        <v>2</v>
      </c>
      <c r="BO2808">
        <v>5</v>
      </c>
      <c r="BV2808">
        <v>0</v>
      </c>
      <c r="BW2808">
        <v>560</v>
      </c>
      <c r="BY2808">
        <v>5</v>
      </c>
      <c r="BZ2808">
        <v>6</v>
      </c>
      <c r="CG2808">
        <v>0</v>
      </c>
      <c r="CH2808">
        <v>0</v>
      </c>
      <c r="CI2808">
        <v>980</v>
      </c>
      <c r="CJ2808">
        <v>1.4999999999999999E-2</v>
      </c>
      <c r="CQ2808" t="s">
        <v>169</v>
      </c>
      <c r="CR2808" t="s">
        <v>238</v>
      </c>
      <c r="CS2808">
        <v>0</v>
      </c>
    </row>
    <row r="2809" spans="1:97" x14ac:dyDescent="0.2">
      <c r="A2809">
        <v>2022</v>
      </c>
      <c r="B2809">
        <v>5</v>
      </c>
      <c r="C2809" s="262">
        <v>44689</v>
      </c>
      <c r="D2809">
        <v>376</v>
      </c>
      <c r="E2809">
        <v>438</v>
      </c>
      <c r="F2809">
        <v>6</v>
      </c>
      <c r="G2809" t="s">
        <v>197</v>
      </c>
      <c r="H2809" t="s">
        <v>198</v>
      </c>
      <c r="I2809" t="s">
        <v>160</v>
      </c>
      <c r="J2809">
        <v>3</v>
      </c>
      <c r="K2809">
        <v>2</v>
      </c>
      <c r="L2809">
        <v>335</v>
      </c>
      <c r="M2809">
        <v>315.23500000000001</v>
      </c>
      <c r="N2809">
        <v>358.78500000000003</v>
      </c>
      <c r="AM2809"/>
      <c r="AN2809"/>
      <c r="AP2809">
        <v>75</v>
      </c>
      <c r="AQ2809">
        <v>144</v>
      </c>
      <c r="AR2809"/>
      <c r="AS2809"/>
      <c r="AV2809">
        <v>744</v>
      </c>
      <c r="BG2809">
        <v>0</v>
      </c>
      <c r="BH2809">
        <v>744</v>
      </c>
      <c r="BV2809">
        <v>0</v>
      </c>
      <c r="BW2809"/>
      <c r="CG2809">
        <v>0</v>
      </c>
      <c r="CH2809">
        <v>0</v>
      </c>
      <c r="CI2809"/>
      <c r="CJ2809">
        <v>1.4999999999999999E-2</v>
      </c>
      <c r="CQ2809" t="s">
        <v>174</v>
      </c>
      <c r="CR2809" t="s">
        <v>175</v>
      </c>
      <c r="CS2809">
        <v>0</v>
      </c>
    </row>
    <row r="2810" spans="1:97" x14ac:dyDescent="0.2">
      <c r="A2810">
        <v>2022</v>
      </c>
      <c r="B2810">
        <v>5</v>
      </c>
      <c r="C2810" s="262">
        <v>44689</v>
      </c>
      <c r="D2810">
        <v>388</v>
      </c>
      <c r="E2810">
        <v>564</v>
      </c>
      <c r="F2810">
        <v>6</v>
      </c>
      <c r="G2810" t="s">
        <v>410</v>
      </c>
      <c r="H2810" t="s">
        <v>411</v>
      </c>
      <c r="I2810" t="s">
        <v>160</v>
      </c>
      <c r="J2810">
        <v>3</v>
      </c>
      <c r="K2810">
        <v>4</v>
      </c>
      <c r="L2810">
        <v>119</v>
      </c>
      <c r="M2810">
        <v>109.48</v>
      </c>
      <c r="N2810">
        <v>128.52000000000001</v>
      </c>
      <c r="O2810">
        <v>129</v>
      </c>
      <c r="T2810">
        <v>110</v>
      </c>
      <c r="AM2810">
        <v>129</v>
      </c>
      <c r="AN2810">
        <v>110</v>
      </c>
      <c r="AP2810">
        <v>83</v>
      </c>
      <c r="AQ2810">
        <v>130</v>
      </c>
      <c r="AR2810"/>
      <c r="AS2810"/>
      <c r="AV2810">
        <v>1300</v>
      </c>
      <c r="AW2810">
        <v>3</v>
      </c>
      <c r="AX2810">
        <v>1</v>
      </c>
      <c r="AY2810">
        <v>5</v>
      </c>
      <c r="BG2810">
        <v>0</v>
      </c>
      <c r="BH2810">
        <v>1300</v>
      </c>
      <c r="BV2810">
        <v>0</v>
      </c>
      <c r="BW2810"/>
      <c r="CG2810">
        <v>0</v>
      </c>
      <c r="CH2810">
        <v>0</v>
      </c>
      <c r="CI2810"/>
      <c r="CJ2810">
        <v>1.4999999999999999E-2</v>
      </c>
      <c r="CQ2810" t="s">
        <v>380</v>
      </c>
      <c r="CR2810" t="s">
        <v>381</v>
      </c>
      <c r="CS2810">
        <v>0</v>
      </c>
    </row>
    <row r="2811" spans="1:97" x14ac:dyDescent="0.2">
      <c r="A2811">
        <v>2022</v>
      </c>
      <c r="B2811">
        <v>5</v>
      </c>
      <c r="C2811" s="262">
        <v>44689</v>
      </c>
      <c r="D2811">
        <v>388</v>
      </c>
      <c r="E2811">
        <v>565</v>
      </c>
      <c r="F2811">
        <v>6</v>
      </c>
      <c r="G2811" t="s">
        <v>412</v>
      </c>
      <c r="H2811" t="s">
        <v>413</v>
      </c>
      <c r="I2811" t="s">
        <v>160</v>
      </c>
      <c r="J2811">
        <v>3</v>
      </c>
      <c r="K2811">
        <v>4</v>
      </c>
      <c r="L2811">
        <v>91</v>
      </c>
      <c r="M2811">
        <v>83.72</v>
      </c>
      <c r="N2811">
        <v>98.28</v>
      </c>
      <c r="O2811">
        <v>102</v>
      </c>
      <c r="T2811">
        <v>86</v>
      </c>
      <c r="AM2811">
        <v>102</v>
      </c>
      <c r="AN2811">
        <v>86</v>
      </c>
      <c r="AP2811">
        <v>83</v>
      </c>
      <c r="AQ2811">
        <v>130</v>
      </c>
      <c r="AR2811"/>
      <c r="AS2811"/>
      <c r="BG2811">
        <v>0</v>
      </c>
      <c r="BH2811"/>
      <c r="BV2811">
        <v>0</v>
      </c>
      <c r="BW2811"/>
      <c r="CG2811">
        <v>0</v>
      </c>
      <c r="CH2811">
        <v>0</v>
      </c>
      <c r="CI2811"/>
      <c r="CJ2811">
        <v>1.4999999999999999E-2</v>
      </c>
      <c r="CQ2811" t="s">
        <v>380</v>
      </c>
      <c r="CR2811" t="s">
        <v>381</v>
      </c>
      <c r="CS2811">
        <v>0</v>
      </c>
    </row>
    <row r="2812" spans="1:97" x14ac:dyDescent="0.2">
      <c r="A2812">
        <v>2022</v>
      </c>
      <c r="B2812">
        <v>5</v>
      </c>
      <c r="C2812" s="262">
        <v>44689</v>
      </c>
      <c r="D2812">
        <v>388</v>
      </c>
      <c r="E2812">
        <v>566</v>
      </c>
      <c r="F2812">
        <v>6</v>
      </c>
      <c r="G2812" t="s">
        <v>414</v>
      </c>
      <c r="H2812" t="s">
        <v>415</v>
      </c>
      <c r="I2812" t="s">
        <v>160</v>
      </c>
      <c r="J2812">
        <v>3</v>
      </c>
      <c r="K2812">
        <v>4</v>
      </c>
      <c r="L2812">
        <v>34</v>
      </c>
      <c r="M2812">
        <v>31.28</v>
      </c>
      <c r="N2812">
        <v>36.72</v>
      </c>
      <c r="O2812">
        <v>50</v>
      </c>
      <c r="T2812">
        <v>37</v>
      </c>
      <c r="AM2812">
        <v>50</v>
      </c>
      <c r="AN2812">
        <v>37</v>
      </c>
      <c r="AP2812">
        <v>83</v>
      </c>
      <c r="AQ2812">
        <v>130</v>
      </c>
      <c r="AR2812"/>
      <c r="AS2812"/>
      <c r="BG2812">
        <v>0</v>
      </c>
      <c r="BH2812"/>
      <c r="BV2812">
        <v>0</v>
      </c>
      <c r="BW2812"/>
      <c r="CG2812">
        <v>0</v>
      </c>
      <c r="CH2812">
        <v>0</v>
      </c>
      <c r="CI2812"/>
      <c r="CJ2812">
        <v>1.4999999999999999E-2</v>
      </c>
      <c r="CQ2812" t="s">
        <v>380</v>
      </c>
      <c r="CR2812" t="s">
        <v>381</v>
      </c>
      <c r="CS2812">
        <v>0</v>
      </c>
    </row>
    <row r="2813" spans="1:97" x14ac:dyDescent="0.2">
      <c r="A2813">
        <v>2022</v>
      </c>
      <c r="B2813">
        <v>5</v>
      </c>
      <c r="C2813" s="262">
        <v>44689</v>
      </c>
      <c r="D2813">
        <v>419</v>
      </c>
      <c r="E2813">
        <v>670</v>
      </c>
      <c r="F2813">
        <v>6</v>
      </c>
      <c r="G2813" t="s">
        <v>212</v>
      </c>
      <c r="H2813" t="s">
        <v>213</v>
      </c>
      <c r="I2813" t="s">
        <v>160</v>
      </c>
      <c r="J2813">
        <v>4</v>
      </c>
      <c r="K2813">
        <v>2</v>
      </c>
      <c r="L2813">
        <v>298</v>
      </c>
      <c r="M2813">
        <v>280.41800000000001</v>
      </c>
      <c r="N2813">
        <v>319.15800000000002</v>
      </c>
      <c r="Y2813">
        <v>166</v>
      </c>
      <c r="AM2813"/>
      <c r="AN2813"/>
      <c r="AP2813">
        <v>96</v>
      </c>
      <c r="AQ2813">
        <v>150</v>
      </c>
      <c r="AR2813">
        <v>5.4216867469879517</v>
      </c>
      <c r="AS2813">
        <v>5.4216867469879517</v>
      </c>
      <c r="AV2813">
        <v>1428</v>
      </c>
      <c r="AW2813">
        <v>5</v>
      </c>
      <c r="AX2813">
        <v>11</v>
      </c>
      <c r="AY2813">
        <v>10</v>
      </c>
      <c r="BD2813">
        <v>6</v>
      </c>
      <c r="BG2813">
        <v>0</v>
      </c>
      <c r="BH2813">
        <v>1428</v>
      </c>
      <c r="BV2813">
        <v>0</v>
      </c>
      <c r="BW2813"/>
      <c r="CG2813">
        <v>0</v>
      </c>
      <c r="CH2813">
        <v>0</v>
      </c>
      <c r="CI2813"/>
      <c r="CJ2813">
        <v>1.4999999999999999E-2</v>
      </c>
      <c r="CQ2813" t="s">
        <v>174</v>
      </c>
      <c r="CR2813" t="s">
        <v>175</v>
      </c>
      <c r="CS2813">
        <v>0</v>
      </c>
    </row>
    <row r="2814" spans="1:97" x14ac:dyDescent="0.2">
      <c r="A2814">
        <v>2022</v>
      </c>
      <c r="B2814">
        <v>5</v>
      </c>
      <c r="C2814" s="262">
        <v>44689</v>
      </c>
      <c r="D2814">
        <v>378</v>
      </c>
      <c r="E2814">
        <v>440</v>
      </c>
      <c r="F2814">
        <v>7</v>
      </c>
      <c r="G2814" t="s">
        <v>302</v>
      </c>
      <c r="H2814" t="s">
        <v>303</v>
      </c>
      <c r="I2814" t="s">
        <v>160</v>
      </c>
      <c r="J2814">
        <v>3</v>
      </c>
      <c r="K2814">
        <v>2</v>
      </c>
      <c r="L2814">
        <v>258</v>
      </c>
      <c r="M2814">
        <v>239.94</v>
      </c>
      <c r="N2814">
        <v>276.06</v>
      </c>
      <c r="Q2814">
        <v>304</v>
      </c>
      <c r="R2814">
        <v>322</v>
      </c>
      <c r="S2814">
        <v>310</v>
      </c>
      <c r="V2814">
        <v>233</v>
      </c>
      <c r="W2814">
        <v>249</v>
      </c>
      <c r="X2814">
        <v>267</v>
      </c>
      <c r="Z2814">
        <v>130</v>
      </c>
      <c r="AA2814">
        <v>380</v>
      </c>
      <c r="AB2814">
        <v>375</v>
      </c>
      <c r="AC2814">
        <v>371</v>
      </c>
      <c r="AD2814">
        <v>390</v>
      </c>
      <c r="AE2814">
        <v>402</v>
      </c>
      <c r="AF2814">
        <v>270</v>
      </c>
      <c r="AG2814">
        <v>255</v>
      </c>
      <c r="AH2814">
        <v>248</v>
      </c>
      <c r="AI2814">
        <v>253</v>
      </c>
      <c r="AJ2814">
        <v>261</v>
      </c>
      <c r="AK2814">
        <v>130</v>
      </c>
      <c r="AL2814">
        <v>130</v>
      </c>
      <c r="AM2814">
        <v>356.75</v>
      </c>
      <c r="AN2814">
        <v>254.5</v>
      </c>
      <c r="AP2814">
        <v>90</v>
      </c>
      <c r="AQ2814">
        <v>116</v>
      </c>
      <c r="AR2814">
        <v>9.2307692307692299</v>
      </c>
      <c r="AS2814">
        <v>9.2307692307692299</v>
      </c>
      <c r="AX2814">
        <v>10</v>
      </c>
      <c r="AY2814">
        <v>12</v>
      </c>
      <c r="BG2814">
        <v>0</v>
      </c>
      <c r="BH2814"/>
      <c r="BK2814">
        <v>1170</v>
      </c>
      <c r="BL2814">
        <v>4</v>
      </c>
      <c r="BM2814">
        <v>4</v>
      </c>
      <c r="BN2814">
        <v>4</v>
      </c>
      <c r="BV2814">
        <v>0</v>
      </c>
      <c r="BW2814">
        <v>1170</v>
      </c>
      <c r="BY2814">
        <v>7</v>
      </c>
      <c r="BZ2814">
        <v>8</v>
      </c>
      <c r="CG2814">
        <v>0</v>
      </c>
      <c r="CH2814">
        <v>0</v>
      </c>
      <c r="CI2814"/>
      <c r="CJ2814">
        <v>1.4999999999999999E-2</v>
      </c>
      <c r="CQ2814" t="s">
        <v>169</v>
      </c>
      <c r="CR2814" t="s">
        <v>170</v>
      </c>
      <c r="CS2814">
        <v>0</v>
      </c>
    </row>
    <row r="2815" spans="1:97" x14ac:dyDescent="0.2">
      <c r="A2815">
        <v>2022</v>
      </c>
      <c r="B2815">
        <v>5</v>
      </c>
      <c r="C2815" s="262">
        <v>44689</v>
      </c>
      <c r="D2815">
        <v>388</v>
      </c>
      <c r="E2815">
        <v>566</v>
      </c>
      <c r="F2815">
        <v>7</v>
      </c>
      <c r="G2815" t="s">
        <v>414</v>
      </c>
      <c r="H2815" t="s">
        <v>415</v>
      </c>
      <c r="I2815" t="s">
        <v>160</v>
      </c>
      <c r="J2815">
        <v>3</v>
      </c>
      <c r="K2815">
        <v>4</v>
      </c>
      <c r="L2815">
        <v>34</v>
      </c>
      <c r="M2815">
        <v>31.28</v>
      </c>
      <c r="N2815">
        <v>36.72</v>
      </c>
      <c r="AM2815"/>
      <c r="AN2815"/>
      <c r="AP2815">
        <v>83</v>
      </c>
      <c r="AQ2815">
        <v>130</v>
      </c>
      <c r="AR2815"/>
      <c r="AS2815"/>
      <c r="BG2815">
        <v>0</v>
      </c>
      <c r="BH2815"/>
      <c r="BV2815">
        <v>0</v>
      </c>
      <c r="BW2815"/>
      <c r="CG2815">
        <v>0</v>
      </c>
      <c r="CH2815">
        <v>0</v>
      </c>
      <c r="CI2815"/>
      <c r="CJ2815">
        <v>1.4999999999999999E-2</v>
      </c>
      <c r="CQ2815" t="s">
        <v>380</v>
      </c>
      <c r="CR2815" t="s">
        <v>381</v>
      </c>
      <c r="CS2815">
        <v>0</v>
      </c>
    </row>
    <row r="2816" spans="1:97" x14ac:dyDescent="0.2">
      <c r="A2816">
        <v>2022</v>
      </c>
      <c r="B2816">
        <v>5</v>
      </c>
      <c r="C2816" s="262">
        <v>44689</v>
      </c>
      <c r="D2816">
        <v>395</v>
      </c>
      <c r="E2816">
        <v>607</v>
      </c>
      <c r="F2816">
        <v>7</v>
      </c>
      <c r="G2816" t="s">
        <v>344</v>
      </c>
      <c r="H2816" t="s">
        <v>345</v>
      </c>
      <c r="I2816" t="s">
        <v>160</v>
      </c>
      <c r="J2816">
        <v>3</v>
      </c>
      <c r="K2816">
        <v>3</v>
      </c>
      <c r="L2816">
        <v>100</v>
      </c>
      <c r="M2816">
        <v>93</v>
      </c>
      <c r="N2816">
        <v>107</v>
      </c>
      <c r="O2816">
        <v>123</v>
      </c>
      <c r="P2816">
        <v>131</v>
      </c>
      <c r="Q2816">
        <v>135</v>
      </c>
      <c r="R2816">
        <v>130</v>
      </c>
      <c r="S2816">
        <v>132</v>
      </c>
      <c r="T2816">
        <v>99</v>
      </c>
      <c r="U2816">
        <v>103</v>
      </c>
      <c r="V2816">
        <v>105</v>
      </c>
      <c r="W2816">
        <v>102</v>
      </c>
      <c r="X2816">
        <v>112</v>
      </c>
      <c r="AA2816">
        <v>124</v>
      </c>
      <c r="AB2816">
        <v>121</v>
      </c>
      <c r="AC2816">
        <v>128</v>
      </c>
      <c r="AD2816">
        <v>130</v>
      </c>
      <c r="AE2816">
        <v>131</v>
      </c>
      <c r="AF2816">
        <v>105</v>
      </c>
      <c r="AG2816">
        <v>104</v>
      </c>
      <c r="AH2816">
        <v>105</v>
      </c>
      <c r="AI2816">
        <v>106</v>
      </c>
      <c r="AJ2816">
        <v>103</v>
      </c>
      <c r="AM2816">
        <v>128.5</v>
      </c>
      <c r="AN2816">
        <v>104.4</v>
      </c>
      <c r="AP2816">
        <v>86</v>
      </c>
      <c r="AQ2816">
        <v>126</v>
      </c>
      <c r="AR2816"/>
      <c r="AS2816"/>
      <c r="AV2816">
        <v>936</v>
      </c>
      <c r="AW2816">
        <v>1</v>
      </c>
      <c r="AX2816">
        <v>1</v>
      </c>
      <c r="AY2816">
        <v>5</v>
      </c>
      <c r="BG2816">
        <v>0</v>
      </c>
      <c r="BH2816">
        <v>936</v>
      </c>
      <c r="BK2816">
        <v>1330</v>
      </c>
      <c r="BL2816">
        <v>4</v>
      </c>
      <c r="BM2816">
        <v>3</v>
      </c>
      <c r="BN2816">
        <v>1</v>
      </c>
      <c r="BO2816">
        <v>1</v>
      </c>
      <c r="BV2816">
        <v>0</v>
      </c>
      <c r="BW2816">
        <v>1330</v>
      </c>
      <c r="BX2816">
        <v>1</v>
      </c>
      <c r="BY2816">
        <v>1</v>
      </c>
      <c r="BZ2816">
        <v>2</v>
      </c>
      <c r="CG2816">
        <v>0</v>
      </c>
      <c r="CH2816">
        <v>0</v>
      </c>
      <c r="CI2816">
        <v>2266</v>
      </c>
      <c r="CJ2816">
        <v>1.4999999999999999E-2</v>
      </c>
      <c r="CQ2816" t="s">
        <v>161</v>
      </c>
      <c r="CR2816" t="s">
        <v>162</v>
      </c>
      <c r="CS2816">
        <v>0</v>
      </c>
    </row>
    <row r="2817" spans="1:97" x14ac:dyDescent="0.2">
      <c r="A2817">
        <v>2022</v>
      </c>
      <c r="B2817">
        <v>5</v>
      </c>
      <c r="C2817" s="262">
        <v>44689</v>
      </c>
      <c r="D2817">
        <v>395</v>
      </c>
      <c r="E2817">
        <v>608</v>
      </c>
      <c r="F2817">
        <v>7</v>
      </c>
      <c r="G2817" t="s">
        <v>346</v>
      </c>
      <c r="H2817" t="s">
        <v>347</v>
      </c>
      <c r="I2817" t="s">
        <v>160</v>
      </c>
      <c r="J2817">
        <v>3</v>
      </c>
      <c r="K2817">
        <v>3</v>
      </c>
      <c r="L2817">
        <v>100</v>
      </c>
      <c r="M2817">
        <v>93</v>
      </c>
      <c r="N2817">
        <v>107</v>
      </c>
      <c r="O2817">
        <v>106</v>
      </c>
      <c r="P2817">
        <v>110</v>
      </c>
      <c r="Q2817">
        <v>114</v>
      </c>
      <c r="R2817">
        <v>128</v>
      </c>
      <c r="S2817">
        <v>113</v>
      </c>
      <c r="T2817">
        <v>93</v>
      </c>
      <c r="U2817">
        <v>98</v>
      </c>
      <c r="V2817">
        <v>96</v>
      </c>
      <c r="W2817">
        <v>88</v>
      </c>
      <c r="X2817">
        <v>90</v>
      </c>
      <c r="AA2817">
        <v>103</v>
      </c>
      <c r="AB2817">
        <v>107</v>
      </c>
      <c r="AC2817">
        <v>109</v>
      </c>
      <c r="AD2817">
        <v>112</v>
      </c>
      <c r="AE2817">
        <v>115</v>
      </c>
      <c r="AF2817">
        <v>88</v>
      </c>
      <c r="AG2817">
        <v>89</v>
      </c>
      <c r="AH2817">
        <v>88</v>
      </c>
      <c r="AI2817">
        <v>90</v>
      </c>
      <c r="AJ2817">
        <v>92</v>
      </c>
      <c r="AM2817">
        <v>111.7</v>
      </c>
      <c r="AN2817">
        <v>91.2</v>
      </c>
      <c r="AP2817">
        <v>86</v>
      </c>
      <c r="AQ2817">
        <v>126</v>
      </c>
      <c r="AR2817"/>
      <c r="AS2817"/>
      <c r="AV2817">
        <v>936</v>
      </c>
      <c r="AW2817">
        <v>1</v>
      </c>
      <c r="AX2817">
        <v>2</v>
      </c>
      <c r="AY2817">
        <v>3</v>
      </c>
      <c r="BG2817">
        <v>0</v>
      </c>
      <c r="BH2817">
        <v>936</v>
      </c>
      <c r="BK2817">
        <v>1330</v>
      </c>
      <c r="BL2817">
        <v>3</v>
      </c>
      <c r="BM2817">
        <v>3</v>
      </c>
      <c r="BN2817">
        <v>2</v>
      </c>
      <c r="BV2817">
        <v>0</v>
      </c>
      <c r="BW2817">
        <v>1330</v>
      </c>
      <c r="BX2817">
        <v>1</v>
      </c>
      <c r="BY2817">
        <v>1</v>
      </c>
      <c r="BZ2817">
        <v>1</v>
      </c>
      <c r="CG2817">
        <v>0</v>
      </c>
      <c r="CH2817">
        <v>0</v>
      </c>
      <c r="CI2817">
        <v>2266</v>
      </c>
      <c r="CJ2817">
        <v>1.4999999999999999E-2</v>
      </c>
      <c r="CQ2817" t="s">
        <v>161</v>
      </c>
      <c r="CR2817" t="s">
        <v>162</v>
      </c>
      <c r="CS2817">
        <v>0</v>
      </c>
    </row>
    <row r="2818" spans="1:97" x14ac:dyDescent="0.2">
      <c r="A2818">
        <v>2022</v>
      </c>
      <c r="B2818">
        <v>5</v>
      </c>
      <c r="C2818" s="262">
        <v>44689</v>
      </c>
      <c r="D2818">
        <v>395</v>
      </c>
      <c r="E2818">
        <v>609</v>
      </c>
      <c r="F2818">
        <v>7</v>
      </c>
      <c r="G2818" t="s">
        <v>158</v>
      </c>
      <c r="H2818" t="s">
        <v>159</v>
      </c>
      <c r="I2818" t="s">
        <v>160</v>
      </c>
      <c r="J2818">
        <v>3</v>
      </c>
      <c r="K2818">
        <v>3</v>
      </c>
      <c r="L2818">
        <v>35</v>
      </c>
      <c r="M2818">
        <v>32.6</v>
      </c>
      <c r="N2818">
        <v>37.5</v>
      </c>
      <c r="O2818">
        <v>45</v>
      </c>
      <c r="P2818">
        <v>50</v>
      </c>
      <c r="Q2818">
        <v>48</v>
      </c>
      <c r="R2818">
        <v>42</v>
      </c>
      <c r="S2818">
        <v>50</v>
      </c>
      <c r="T2818">
        <v>30</v>
      </c>
      <c r="U2818">
        <v>40</v>
      </c>
      <c r="V2818">
        <v>38</v>
      </c>
      <c r="W2818">
        <v>36</v>
      </c>
      <c r="X2818">
        <v>40</v>
      </c>
      <c r="AA2818">
        <v>45</v>
      </c>
      <c r="AB2818">
        <v>44</v>
      </c>
      <c r="AC2818">
        <v>46</v>
      </c>
      <c r="AD2818">
        <v>49</v>
      </c>
      <c r="AE2818">
        <v>51</v>
      </c>
      <c r="AF2818">
        <v>39</v>
      </c>
      <c r="AG2818">
        <v>36</v>
      </c>
      <c r="AH2818">
        <v>38</v>
      </c>
      <c r="AI2818">
        <v>40</v>
      </c>
      <c r="AJ2818">
        <v>38</v>
      </c>
      <c r="AM2818">
        <v>47</v>
      </c>
      <c r="AN2818">
        <v>37.5</v>
      </c>
      <c r="AP2818">
        <v>86</v>
      </c>
      <c r="AQ2818">
        <v>126</v>
      </c>
      <c r="AR2818"/>
      <c r="AS2818"/>
      <c r="AV2818">
        <v>936</v>
      </c>
      <c r="AX2818">
        <v>2</v>
      </c>
      <c r="AY2818">
        <v>4</v>
      </c>
      <c r="BG2818">
        <v>0</v>
      </c>
      <c r="BH2818">
        <v>936</v>
      </c>
      <c r="BK2818">
        <v>1330</v>
      </c>
      <c r="BL2818">
        <v>5</v>
      </c>
      <c r="BM2818">
        <v>3</v>
      </c>
      <c r="BN2818">
        <v>3</v>
      </c>
      <c r="BV2818">
        <v>0</v>
      </c>
      <c r="BW2818">
        <v>1330</v>
      </c>
      <c r="BY2818">
        <v>1</v>
      </c>
      <c r="BZ2818">
        <v>2</v>
      </c>
      <c r="CG2818">
        <v>0</v>
      </c>
      <c r="CH2818">
        <v>0</v>
      </c>
      <c r="CI2818">
        <v>2266</v>
      </c>
      <c r="CJ2818">
        <v>1.4999999999999999E-2</v>
      </c>
      <c r="CQ2818" t="s">
        <v>161</v>
      </c>
      <c r="CR2818" t="s">
        <v>162</v>
      </c>
      <c r="CS2818">
        <v>0</v>
      </c>
    </row>
    <row r="2819" spans="1:97" x14ac:dyDescent="0.2">
      <c r="A2819">
        <v>2022</v>
      </c>
      <c r="B2819">
        <v>5</v>
      </c>
      <c r="C2819" s="262">
        <v>44689</v>
      </c>
      <c r="D2819">
        <v>1</v>
      </c>
      <c r="E2819">
        <v>1</v>
      </c>
      <c r="F2819">
        <v>8</v>
      </c>
      <c r="G2819" t="s">
        <v>339</v>
      </c>
      <c r="H2819" t="s">
        <v>340</v>
      </c>
      <c r="I2819" t="s">
        <v>160</v>
      </c>
      <c r="J2819">
        <v>3</v>
      </c>
      <c r="K2819">
        <v>2</v>
      </c>
      <c r="L2819">
        <v>111</v>
      </c>
      <c r="M2819">
        <v>103.23</v>
      </c>
      <c r="N2819">
        <v>118.77</v>
      </c>
      <c r="O2819">
        <v>152</v>
      </c>
      <c r="P2819">
        <v>159</v>
      </c>
      <c r="Q2819">
        <v>160</v>
      </c>
      <c r="R2819">
        <v>172</v>
      </c>
      <c r="S2819">
        <v>184</v>
      </c>
      <c r="T2819">
        <v>106</v>
      </c>
      <c r="U2819">
        <v>111</v>
      </c>
      <c r="V2819">
        <v>108</v>
      </c>
      <c r="W2819">
        <v>111</v>
      </c>
      <c r="X2819">
        <v>114</v>
      </c>
      <c r="AA2819">
        <v>165</v>
      </c>
      <c r="AB2819">
        <v>154</v>
      </c>
      <c r="AC2819">
        <v>158</v>
      </c>
      <c r="AD2819">
        <v>172</v>
      </c>
      <c r="AE2819">
        <v>168</v>
      </c>
      <c r="AF2819">
        <v>106</v>
      </c>
      <c r="AG2819">
        <v>105</v>
      </c>
      <c r="AH2819">
        <v>106</v>
      </c>
      <c r="AI2819">
        <v>111</v>
      </c>
      <c r="AJ2819">
        <v>112</v>
      </c>
      <c r="AM2819">
        <v>164.4</v>
      </c>
      <c r="AN2819">
        <v>109</v>
      </c>
      <c r="AP2819">
        <v>108</v>
      </c>
      <c r="AQ2819">
        <v>100</v>
      </c>
      <c r="AR2819"/>
      <c r="AS2819"/>
      <c r="AV2819">
        <v>1040</v>
      </c>
      <c r="AW2819">
        <v>1</v>
      </c>
      <c r="AY2819">
        <v>3</v>
      </c>
      <c r="BG2819">
        <v>0</v>
      </c>
      <c r="BH2819">
        <v>1040</v>
      </c>
      <c r="BK2819">
        <v>1328</v>
      </c>
      <c r="BL2819">
        <v>2</v>
      </c>
      <c r="BM2819">
        <v>1</v>
      </c>
      <c r="BN2819">
        <v>2</v>
      </c>
      <c r="BV2819">
        <v>0</v>
      </c>
      <c r="BW2819">
        <v>1328</v>
      </c>
      <c r="BX2819">
        <v>1</v>
      </c>
      <c r="BZ2819">
        <v>2</v>
      </c>
      <c r="CG2819">
        <v>0</v>
      </c>
      <c r="CH2819">
        <v>0</v>
      </c>
      <c r="CI2819">
        <v>2368</v>
      </c>
      <c r="CJ2819">
        <v>1.4999999999999999E-2</v>
      </c>
      <c r="CQ2819" t="s">
        <v>341</v>
      </c>
      <c r="CR2819" t="s">
        <v>341</v>
      </c>
      <c r="CS2819">
        <v>0</v>
      </c>
    </row>
    <row r="2820" spans="1:97" x14ac:dyDescent="0.2">
      <c r="A2820">
        <v>2022</v>
      </c>
      <c r="B2820">
        <v>5</v>
      </c>
      <c r="C2820" s="262">
        <v>44689</v>
      </c>
      <c r="D2820">
        <v>1</v>
      </c>
      <c r="E2820">
        <v>2</v>
      </c>
      <c r="F2820">
        <v>8</v>
      </c>
      <c r="G2820" t="s">
        <v>342</v>
      </c>
      <c r="H2820" t="s">
        <v>343</v>
      </c>
      <c r="I2820" t="s">
        <v>160</v>
      </c>
      <c r="J2820">
        <v>3</v>
      </c>
      <c r="K2820">
        <v>2</v>
      </c>
      <c r="L2820">
        <v>113</v>
      </c>
      <c r="M2820">
        <v>105.09</v>
      </c>
      <c r="N2820">
        <v>120.91</v>
      </c>
      <c r="O2820">
        <v>122</v>
      </c>
      <c r="P2820">
        <v>127</v>
      </c>
      <c r="Q2820">
        <v>133</v>
      </c>
      <c r="R2820">
        <v>126</v>
      </c>
      <c r="S2820">
        <v>118</v>
      </c>
      <c r="T2820">
        <v>95</v>
      </c>
      <c r="U2820">
        <v>99</v>
      </c>
      <c r="V2820">
        <v>100</v>
      </c>
      <c r="W2820">
        <v>98</v>
      </c>
      <c r="X2820">
        <v>96</v>
      </c>
      <c r="AA2820">
        <v>109</v>
      </c>
      <c r="AB2820">
        <v>111</v>
      </c>
      <c r="AC2820">
        <v>114</v>
      </c>
      <c r="AD2820">
        <v>150</v>
      </c>
      <c r="AE2820">
        <v>143</v>
      </c>
      <c r="AF2820">
        <v>85</v>
      </c>
      <c r="AG2820">
        <v>96</v>
      </c>
      <c r="AH2820">
        <v>99</v>
      </c>
      <c r="AI2820">
        <v>106</v>
      </c>
      <c r="AJ2820">
        <v>109</v>
      </c>
      <c r="AM2820">
        <v>125.3</v>
      </c>
      <c r="AN2820">
        <v>98.3</v>
      </c>
      <c r="AP2820">
        <v>108</v>
      </c>
      <c r="AQ2820">
        <v>100</v>
      </c>
      <c r="AR2820"/>
      <c r="AS2820"/>
      <c r="AV2820">
        <v>1014</v>
      </c>
      <c r="AX2820">
        <v>2</v>
      </c>
      <c r="AY2820">
        <v>4</v>
      </c>
      <c r="BG2820">
        <v>0</v>
      </c>
      <c r="BH2820">
        <v>1014</v>
      </c>
      <c r="BK2820">
        <v>1300</v>
      </c>
      <c r="BL2820">
        <v>6</v>
      </c>
      <c r="BM2820">
        <v>4</v>
      </c>
      <c r="BN2820">
        <v>1</v>
      </c>
      <c r="BV2820">
        <v>0</v>
      </c>
      <c r="BW2820">
        <v>1300</v>
      </c>
      <c r="BY2820">
        <v>3</v>
      </c>
      <c r="BZ2820">
        <v>2</v>
      </c>
      <c r="CG2820">
        <v>0</v>
      </c>
      <c r="CH2820">
        <v>0</v>
      </c>
      <c r="CI2820">
        <v>2314</v>
      </c>
      <c r="CJ2820">
        <v>1.4999999999999999E-2</v>
      </c>
      <c r="CQ2820" t="s">
        <v>341</v>
      </c>
      <c r="CR2820" t="s">
        <v>341</v>
      </c>
      <c r="CS2820">
        <v>0</v>
      </c>
    </row>
    <row r="2821" spans="1:97" x14ac:dyDescent="0.2">
      <c r="A2821">
        <v>2022</v>
      </c>
      <c r="B2821">
        <v>5</v>
      </c>
      <c r="C2821" s="262">
        <v>44689</v>
      </c>
      <c r="D2821">
        <v>125</v>
      </c>
      <c r="E2821">
        <v>690</v>
      </c>
      <c r="F2821">
        <v>8</v>
      </c>
      <c r="G2821" t="s">
        <v>231</v>
      </c>
      <c r="H2821" t="s">
        <v>232</v>
      </c>
      <c r="I2821" t="s">
        <v>160</v>
      </c>
      <c r="J2821">
        <v>4</v>
      </c>
      <c r="K2821">
        <v>4</v>
      </c>
      <c r="L2821">
        <v>170</v>
      </c>
      <c r="M2821">
        <v>153</v>
      </c>
      <c r="N2821">
        <v>187</v>
      </c>
      <c r="AE2821">
        <v>225</v>
      </c>
      <c r="AJ2821">
        <v>157</v>
      </c>
      <c r="AM2821">
        <v>225</v>
      </c>
      <c r="AN2821">
        <v>157</v>
      </c>
      <c r="AP2821">
        <v>120</v>
      </c>
      <c r="AQ2821">
        <v>120</v>
      </c>
      <c r="AR2821"/>
      <c r="AS2821"/>
      <c r="BG2821">
        <v>0</v>
      </c>
      <c r="BH2821"/>
      <c r="BL2821">
        <v>15</v>
      </c>
      <c r="BM2821">
        <v>10</v>
      </c>
      <c r="BN2821">
        <v>10</v>
      </c>
      <c r="BO2821">
        <v>2</v>
      </c>
      <c r="BV2821">
        <v>0</v>
      </c>
      <c r="BW2821"/>
      <c r="CG2821">
        <v>0</v>
      </c>
      <c r="CH2821">
        <v>0</v>
      </c>
      <c r="CI2821"/>
      <c r="CJ2821">
        <v>1.4999999999999999E-2</v>
      </c>
      <c r="CQ2821" t="s">
        <v>229</v>
      </c>
      <c r="CR2821" t="s">
        <v>230</v>
      </c>
      <c r="CS2821">
        <v>0</v>
      </c>
    </row>
    <row r="2822" spans="1:97" x14ac:dyDescent="0.2">
      <c r="A2822">
        <v>2022</v>
      </c>
      <c r="B2822">
        <v>5</v>
      </c>
      <c r="C2822" s="262">
        <v>44689</v>
      </c>
      <c r="D2822">
        <v>125</v>
      </c>
      <c r="E2822">
        <v>691</v>
      </c>
      <c r="F2822">
        <v>8</v>
      </c>
      <c r="G2822" t="s">
        <v>227</v>
      </c>
      <c r="H2822" t="s">
        <v>228</v>
      </c>
      <c r="I2822" t="s">
        <v>160</v>
      </c>
      <c r="J2822">
        <v>4</v>
      </c>
      <c r="K2822">
        <v>4</v>
      </c>
      <c r="L2822">
        <v>194</v>
      </c>
      <c r="M2822">
        <v>174.6</v>
      </c>
      <c r="N2822">
        <v>213.4</v>
      </c>
      <c r="AE2822">
        <v>267</v>
      </c>
      <c r="AJ2822">
        <v>180</v>
      </c>
      <c r="AM2822">
        <v>267</v>
      </c>
      <c r="AN2822">
        <v>180</v>
      </c>
      <c r="AP2822">
        <v>120</v>
      </c>
      <c r="AQ2822">
        <v>120</v>
      </c>
      <c r="AR2822"/>
      <c r="AS2822"/>
      <c r="BG2822">
        <v>0</v>
      </c>
      <c r="BH2822"/>
      <c r="BL2822">
        <v>18</v>
      </c>
      <c r="BM2822">
        <v>8</v>
      </c>
      <c r="BN2822">
        <v>6</v>
      </c>
      <c r="BO2822">
        <v>3</v>
      </c>
      <c r="BV2822">
        <v>0</v>
      </c>
      <c r="BW2822"/>
      <c r="CG2822">
        <v>0</v>
      </c>
      <c r="CH2822">
        <v>0</v>
      </c>
      <c r="CI2822"/>
      <c r="CJ2822">
        <v>1.4999999999999999E-2</v>
      </c>
      <c r="CQ2822" t="s">
        <v>229</v>
      </c>
      <c r="CR2822" t="s">
        <v>230</v>
      </c>
      <c r="CS2822">
        <v>0</v>
      </c>
    </row>
    <row r="2823" spans="1:97" x14ac:dyDescent="0.2">
      <c r="A2823">
        <v>2022</v>
      </c>
      <c r="B2823">
        <v>5</v>
      </c>
      <c r="C2823" s="262">
        <v>44689</v>
      </c>
      <c r="D2823">
        <v>383</v>
      </c>
      <c r="E2823">
        <v>550</v>
      </c>
      <c r="F2823">
        <v>8</v>
      </c>
      <c r="G2823" t="s">
        <v>382</v>
      </c>
      <c r="H2823" t="s">
        <v>383</v>
      </c>
      <c r="I2823" t="s">
        <v>160</v>
      </c>
      <c r="J2823">
        <v>3</v>
      </c>
      <c r="K2823">
        <v>1</v>
      </c>
      <c r="L2823">
        <v>35</v>
      </c>
      <c r="M2823">
        <v>32.024999999999999</v>
      </c>
      <c r="N2823">
        <v>38.045000000000002</v>
      </c>
      <c r="O2823">
        <v>53</v>
      </c>
      <c r="P2823">
        <v>60</v>
      </c>
      <c r="Q2823">
        <v>57</v>
      </c>
      <c r="R2823">
        <v>58</v>
      </c>
      <c r="S2823">
        <v>61</v>
      </c>
      <c r="T2823">
        <v>41</v>
      </c>
      <c r="U2823">
        <v>43</v>
      </c>
      <c r="V2823">
        <v>38</v>
      </c>
      <c r="W2823">
        <v>39</v>
      </c>
      <c r="X2823">
        <v>40</v>
      </c>
      <c r="Y2823">
        <v>91</v>
      </c>
      <c r="Z2823">
        <v>101</v>
      </c>
      <c r="AA2823">
        <v>64</v>
      </c>
      <c r="AB2823">
        <v>64</v>
      </c>
      <c r="AC2823">
        <v>61</v>
      </c>
      <c r="AD2823">
        <v>63</v>
      </c>
      <c r="AE2823">
        <v>64</v>
      </c>
      <c r="AF2823">
        <v>37</v>
      </c>
      <c r="AG2823">
        <v>36</v>
      </c>
      <c r="AH2823">
        <v>38</v>
      </c>
      <c r="AI2823">
        <v>39</v>
      </c>
      <c r="AJ2823">
        <v>38</v>
      </c>
      <c r="AK2823">
        <v>101</v>
      </c>
      <c r="AL2823">
        <v>103</v>
      </c>
      <c r="AM2823">
        <v>60.5</v>
      </c>
      <c r="AN2823">
        <v>38.9</v>
      </c>
      <c r="AP2823">
        <v>114</v>
      </c>
      <c r="AQ2823">
        <v>95</v>
      </c>
      <c r="AR2823">
        <v>12.121212121212119</v>
      </c>
      <c r="AS2823">
        <v>12.121212121212119</v>
      </c>
      <c r="AW2823">
        <v>2</v>
      </c>
      <c r="AX2823">
        <v>2</v>
      </c>
      <c r="AY2823">
        <v>4</v>
      </c>
      <c r="BG2823">
        <v>0</v>
      </c>
      <c r="BH2823"/>
      <c r="BK2823">
        <v>1560</v>
      </c>
      <c r="BL2823">
        <v>4</v>
      </c>
      <c r="BM2823">
        <v>2</v>
      </c>
      <c r="BN2823">
        <v>2</v>
      </c>
      <c r="BV2823">
        <v>0</v>
      </c>
      <c r="BW2823">
        <v>1560</v>
      </c>
      <c r="BX2823">
        <v>6</v>
      </c>
      <c r="BY2823">
        <v>4</v>
      </c>
      <c r="BZ2823">
        <v>6</v>
      </c>
      <c r="CG2823">
        <v>0</v>
      </c>
      <c r="CH2823">
        <v>0</v>
      </c>
      <c r="CI2823"/>
      <c r="CJ2823">
        <v>1.4999999999999999E-2</v>
      </c>
      <c r="CQ2823" t="s">
        <v>174</v>
      </c>
      <c r="CR2823" t="s">
        <v>175</v>
      </c>
      <c r="CS2823">
        <v>0</v>
      </c>
    </row>
    <row r="2824" spans="1:97" x14ac:dyDescent="0.2">
      <c r="A2824">
        <v>2022</v>
      </c>
      <c r="B2824">
        <v>5</v>
      </c>
      <c r="C2824" s="262">
        <v>44689</v>
      </c>
      <c r="D2824">
        <v>3</v>
      </c>
      <c r="E2824">
        <v>9</v>
      </c>
      <c r="F2824">
        <v>26</v>
      </c>
      <c r="G2824" t="s">
        <v>280</v>
      </c>
      <c r="H2824" t="s">
        <v>281</v>
      </c>
      <c r="I2824" t="s">
        <v>282</v>
      </c>
      <c r="J2824">
        <v>2</v>
      </c>
      <c r="K2824">
        <v>2</v>
      </c>
      <c r="L2824">
        <v>24</v>
      </c>
      <c r="M2824">
        <v>22.32</v>
      </c>
      <c r="N2824">
        <v>25.68</v>
      </c>
      <c r="O2824">
        <v>32</v>
      </c>
      <c r="P2824">
        <v>34</v>
      </c>
      <c r="Q2824">
        <v>31</v>
      </c>
      <c r="R2824">
        <v>32</v>
      </c>
      <c r="S2824">
        <v>40</v>
      </c>
      <c r="T2824">
        <v>24</v>
      </c>
      <c r="U2824">
        <v>27</v>
      </c>
      <c r="V2824">
        <v>23</v>
      </c>
      <c r="W2824">
        <v>23</v>
      </c>
      <c r="X2824">
        <v>26</v>
      </c>
      <c r="AA2824">
        <v>48</v>
      </c>
      <c r="AB2824">
        <v>46</v>
      </c>
      <c r="AC2824">
        <v>43</v>
      </c>
      <c r="AD2824">
        <v>40</v>
      </c>
      <c r="AE2824">
        <v>49</v>
      </c>
      <c r="AF2824">
        <v>31</v>
      </c>
      <c r="AG2824">
        <v>27</v>
      </c>
      <c r="AH2824">
        <v>26</v>
      </c>
      <c r="AI2824">
        <v>28</v>
      </c>
      <c r="AJ2824">
        <v>27</v>
      </c>
      <c r="AM2824">
        <v>39.5</v>
      </c>
      <c r="AN2824">
        <v>26.2</v>
      </c>
      <c r="AP2824">
        <v>61</v>
      </c>
      <c r="AQ2824">
        <v>118</v>
      </c>
      <c r="AR2824"/>
      <c r="AS2824"/>
      <c r="AY2824">
        <v>3</v>
      </c>
      <c r="BG2824">
        <v>0</v>
      </c>
      <c r="BH2824"/>
      <c r="BL2824">
        <v>3</v>
      </c>
      <c r="BM2824">
        <v>3</v>
      </c>
      <c r="BN2824">
        <v>3</v>
      </c>
      <c r="BO2824">
        <v>3</v>
      </c>
      <c r="BV2824">
        <v>0</v>
      </c>
      <c r="BW2824"/>
      <c r="BZ2824">
        <v>3</v>
      </c>
      <c r="CG2824">
        <v>0</v>
      </c>
      <c r="CH2824">
        <v>0</v>
      </c>
      <c r="CI2824"/>
      <c r="CJ2824">
        <v>0.02</v>
      </c>
      <c r="CQ2824" t="s">
        <v>283</v>
      </c>
      <c r="CR2824" t="s">
        <v>284</v>
      </c>
      <c r="CS2824">
        <v>0</v>
      </c>
    </row>
    <row r="2825" spans="1:97" x14ac:dyDescent="0.2">
      <c r="A2825">
        <v>2022</v>
      </c>
      <c r="B2825">
        <v>5</v>
      </c>
      <c r="C2825" s="262">
        <v>44689</v>
      </c>
      <c r="D2825">
        <v>3</v>
      </c>
      <c r="E2825">
        <v>10</v>
      </c>
      <c r="F2825">
        <v>26</v>
      </c>
      <c r="G2825" t="s">
        <v>285</v>
      </c>
      <c r="H2825" t="s">
        <v>286</v>
      </c>
      <c r="I2825" t="s">
        <v>282</v>
      </c>
      <c r="J2825">
        <v>2</v>
      </c>
      <c r="K2825">
        <v>2</v>
      </c>
      <c r="L2825">
        <v>48</v>
      </c>
      <c r="M2825">
        <v>44.64</v>
      </c>
      <c r="N2825">
        <v>51.36</v>
      </c>
      <c r="O2825">
        <v>54</v>
      </c>
      <c r="P2825">
        <v>75</v>
      </c>
      <c r="Q2825">
        <v>68</v>
      </c>
      <c r="R2825">
        <v>58</v>
      </c>
      <c r="S2825">
        <v>82</v>
      </c>
      <c r="T2825">
        <v>46</v>
      </c>
      <c r="U2825">
        <v>50</v>
      </c>
      <c r="V2825">
        <v>51</v>
      </c>
      <c r="W2825">
        <v>46</v>
      </c>
      <c r="X2825">
        <v>60</v>
      </c>
      <c r="Y2825">
        <v>171</v>
      </c>
      <c r="Z2825">
        <v>170</v>
      </c>
      <c r="AA2825">
        <v>92</v>
      </c>
      <c r="AB2825">
        <v>90</v>
      </c>
      <c r="AC2825">
        <v>88</v>
      </c>
      <c r="AD2825">
        <v>58</v>
      </c>
      <c r="AE2825">
        <v>61</v>
      </c>
      <c r="AF2825">
        <v>58</v>
      </c>
      <c r="AG2825">
        <v>54</v>
      </c>
      <c r="AH2825">
        <v>51</v>
      </c>
      <c r="AI2825">
        <v>52</v>
      </c>
      <c r="AJ2825">
        <v>50</v>
      </c>
      <c r="AK2825">
        <v>146</v>
      </c>
      <c r="AL2825">
        <v>144</v>
      </c>
      <c r="AM2825">
        <v>72.599999999999994</v>
      </c>
      <c r="AN2825">
        <v>51.8</v>
      </c>
      <c r="AP2825">
        <v>61</v>
      </c>
      <c r="AQ2825">
        <v>118</v>
      </c>
      <c r="AR2825">
        <v>11.464968152866239</v>
      </c>
      <c r="AS2825">
        <v>11.464968152866239</v>
      </c>
      <c r="AW2825">
        <v>2</v>
      </c>
      <c r="AX2825">
        <v>2</v>
      </c>
      <c r="AY2825">
        <v>4</v>
      </c>
      <c r="BG2825">
        <v>0</v>
      </c>
      <c r="BH2825"/>
      <c r="BL2825">
        <v>2</v>
      </c>
      <c r="BM2825">
        <v>2</v>
      </c>
      <c r="BN2825">
        <v>1</v>
      </c>
      <c r="BO2825">
        <v>1</v>
      </c>
      <c r="BP2825">
        <v>1</v>
      </c>
      <c r="BV2825">
        <v>0</v>
      </c>
      <c r="BW2825"/>
      <c r="BX2825">
        <v>2</v>
      </c>
      <c r="BY2825">
        <v>2</v>
      </c>
      <c r="BZ2825">
        <v>2</v>
      </c>
      <c r="CG2825">
        <v>0</v>
      </c>
      <c r="CH2825">
        <v>0</v>
      </c>
      <c r="CI2825"/>
      <c r="CJ2825">
        <v>0.02</v>
      </c>
      <c r="CQ2825" t="s">
        <v>283</v>
      </c>
      <c r="CR2825" t="s">
        <v>284</v>
      </c>
      <c r="CS2825">
        <v>0</v>
      </c>
    </row>
    <row r="2826" spans="1:97" x14ac:dyDescent="0.2">
      <c r="A2826">
        <v>2022</v>
      </c>
      <c r="B2826">
        <v>5</v>
      </c>
      <c r="C2826" s="262">
        <v>44689</v>
      </c>
      <c r="D2826">
        <v>53</v>
      </c>
      <c r="E2826">
        <v>131</v>
      </c>
      <c r="F2826">
        <v>30</v>
      </c>
      <c r="G2826" t="s">
        <v>435</v>
      </c>
      <c r="H2826" t="s">
        <v>436</v>
      </c>
      <c r="I2826" t="s">
        <v>204</v>
      </c>
      <c r="J2826">
        <v>25</v>
      </c>
      <c r="K2826">
        <v>1</v>
      </c>
      <c r="L2826">
        <v>10</v>
      </c>
      <c r="M2826">
        <v>9.3000000000000007</v>
      </c>
      <c r="N2826">
        <v>10.7</v>
      </c>
      <c r="O2826">
        <v>12</v>
      </c>
      <c r="P2826">
        <v>16</v>
      </c>
      <c r="Q2826">
        <v>14</v>
      </c>
      <c r="R2826">
        <v>13</v>
      </c>
      <c r="S2826">
        <v>12</v>
      </c>
      <c r="T2826">
        <v>8</v>
      </c>
      <c r="U2826">
        <v>10</v>
      </c>
      <c r="V2826">
        <v>9</v>
      </c>
      <c r="W2826">
        <v>10</v>
      </c>
      <c r="X2826">
        <v>8</v>
      </c>
      <c r="Y2826">
        <v>85</v>
      </c>
      <c r="Z2826">
        <v>85</v>
      </c>
      <c r="AA2826">
        <v>12</v>
      </c>
      <c r="AB2826">
        <v>14</v>
      </c>
      <c r="AC2826">
        <v>13</v>
      </c>
      <c r="AD2826">
        <v>15</v>
      </c>
      <c r="AE2826">
        <v>15</v>
      </c>
      <c r="AF2826">
        <v>10</v>
      </c>
      <c r="AG2826">
        <v>10</v>
      </c>
      <c r="AH2826">
        <v>9</v>
      </c>
      <c r="AI2826">
        <v>10</v>
      </c>
      <c r="AJ2826">
        <v>11</v>
      </c>
      <c r="AK2826">
        <v>81</v>
      </c>
      <c r="AL2826">
        <v>83</v>
      </c>
      <c r="AM2826">
        <v>13.6</v>
      </c>
      <c r="AN2826">
        <v>9.5</v>
      </c>
      <c r="AP2826">
        <v>910</v>
      </c>
      <c r="AQ2826">
        <v>99</v>
      </c>
      <c r="AR2826">
        <v>1.7349397590361451</v>
      </c>
      <c r="AS2826">
        <v>1.7349397590361451</v>
      </c>
      <c r="AV2826">
        <v>8000</v>
      </c>
      <c r="AW2826">
        <v>2</v>
      </c>
      <c r="AX2826">
        <v>8</v>
      </c>
      <c r="AY2826">
        <v>30</v>
      </c>
      <c r="BG2826">
        <v>0</v>
      </c>
      <c r="BH2826">
        <v>8000</v>
      </c>
      <c r="BK2826">
        <v>12000</v>
      </c>
      <c r="BL2826">
        <v>50</v>
      </c>
      <c r="BM2826">
        <v>60</v>
      </c>
      <c r="BN2826">
        <v>10</v>
      </c>
      <c r="BV2826">
        <v>0</v>
      </c>
      <c r="BW2826">
        <v>12000</v>
      </c>
      <c r="BX2826">
        <v>52</v>
      </c>
      <c r="BY2826">
        <v>68</v>
      </c>
      <c r="BZ2826">
        <v>40</v>
      </c>
      <c r="CG2826">
        <v>0</v>
      </c>
      <c r="CH2826">
        <v>0</v>
      </c>
      <c r="CI2826">
        <v>20000</v>
      </c>
      <c r="CJ2826">
        <v>0.02</v>
      </c>
      <c r="CQ2826" t="s">
        <v>169</v>
      </c>
      <c r="CR2826" t="s">
        <v>238</v>
      </c>
      <c r="CS2826">
        <v>0</v>
      </c>
    </row>
    <row r="2827" spans="1:97" x14ac:dyDescent="0.2">
      <c r="A2827">
        <v>2022</v>
      </c>
      <c r="B2827">
        <v>5</v>
      </c>
      <c r="C2827" s="262">
        <v>44689</v>
      </c>
      <c r="D2827">
        <v>4</v>
      </c>
      <c r="E2827">
        <v>11</v>
      </c>
      <c r="F2827">
        <v>48</v>
      </c>
      <c r="G2827" t="s">
        <v>244</v>
      </c>
      <c r="H2827" t="s">
        <v>245</v>
      </c>
      <c r="I2827" t="s">
        <v>201</v>
      </c>
      <c r="J2827">
        <v>2</v>
      </c>
      <c r="K2827">
        <v>2</v>
      </c>
      <c r="L2827">
        <v>212</v>
      </c>
      <c r="M2827">
        <v>197.16</v>
      </c>
      <c r="N2827">
        <v>226.84</v>
      </c>
      <c r="AM2827"/>
      <c r="AN2827"/>
      <c r="AP2827">
        <v>48</v>
      </c>
      <c r="AQ2827">
        <v>195</v>
      </c>
      <c r="AR2827"/>
      <c r="AS2827"/>
      <c r="AV2827">
        <v>312</v>
      </c>
      <c r="BG2827">
        <v>0</v>
      </c>
      <c r="BH2827">
        <v>312</v>
      </c>
      <c r="BK2827">
        <v>496</v>
      </c>
      <c r="BV2827">
        <v>0</v>
      </c>
      <c r="BW2827">
        <v>496</v>
      </c>
      <c r="CG2827">
        <v>0</v>
      </c>
      <c r="CH2827">
        <v>0</v>
      </c>
      <c r="CI2827">
        <v>808</v>
      </c>
      <c r="CJ2827">
        <v>0.02</v>
      </c>
      <c r="CQ2827" t="s">
        <v>169</v>
      </c>
      <c r="CR2827" t="s">
        <v>238</v>
      </c>
      <c r="CS2827">
        <v>0</v>
      </c>
    </row>
    <row r="2828" spans="1:97" x14ac:dyDescent="0.2">
      <c r="A2828">
        <v>2022</v>
      </c>
      <c r="B2828">
        <v>5</v>
      </c>
      <c r="C2828" s="262">
        <v>44689</v>
      </c>
      <c r="D2828">
        <v>4</v>
      </c>
      <c r="E2828">
        <v>12</v>
      </c>
      <c r="F2828">
        <v>48</v>
      </c>
      <c r="G2828" t="s">
        <v>236</v>
      </c>
      <c r="H2828" t="s">
        <v>237</v>
      </c>
      <c r="I2828" t="s">
        <v>201</v>
      </c>
      <c r="J2828">
        <v>2</v>
      </c>
      <c r="K2828">
        <v>2</v>
      </c>
      <c r="L2828">
        <v>212</v>
      </c>
      <c r="M2828">
        <v>197.16</v>
      </c>
      <c r="N2828">
        <v>226.84</v>
      </c>
      <c r="AM2828"/>
      <c r="AN2828"/>
      <c r="AP2828">
        <v>48</v>
      </c>
      <c r="AQ2828">
        <v>195</v>
      </c>
      <c r="AR2828"/>
      <c r="AS2828"/>
      <c r="AV2828">
        <v>312</v>
      </c>
      <c r="BG2828">
        <v>0</v>
      </c>
      <c r="BH2828">
        <v>312</v>
      </c>
      <c r="BK2828">
        <v>496</v>
      </c>
      <c r="BV2828">
        <v>0</v>
      </c>
      <c r="BW2828">
        <v>496</v>
      </c>
      <c r="CG2828">
        <v>0</v>
      </c>
      <c r="CH2828">
        <v>0</v>
      </c>
      <c r="CI2828">
        <v>808</v>
      </c>
      <c r="CJ2828">
        <v>0.02</v>
      </c>
      <c r="CQ2828" t="s">
        <v>169</v>
      </c>
      <c r="CR2828" t="s">
        <v>238</v>
      </c>
      <c r="CS2828">
        <v>0</v>
      </c>
    </row>
    <row r="2829" spans="1:97" x14ac:dyDescent="0.2">
      <c r="A2829">
        <v>2022</v>
      </c>
      <c r="B2829">
        <v>5</v>
      </c>
      <c r="C2829" s="262">
        <v>44689</v>
      </c>
      <c r="D2829">
        <v>214</v>
      </c>
      <c r="E2829">
        <v>142</v>
      </c>
      <c r="F2829">
        <v>48</v>
      </c>
      <c r="G2829" t="s">
        <v>253</v>
      </c>
      <c r="H2829" t="s">
        <v>254</v>
      </c>
      <c r="I2829" t="s">
        <v>201</v>
      </c>
      <c r="J2829">
        <v>4</v>
      </c>
      <c r="K2829">
        <v>1</v>
      </c>
      <c r="L2829">
        <v>351</v>
      </c>
      <c r="M2829">
        <v>326.43</v>
      </c>
      <c r="N2829">
        <v>375.57</v>
      </c>
      <c r="AM2829"/>
      <c r="AN2829"/>
      <c r="AP2829">
        <v>74</v>
      </c>
      <c r="AQ2829">
        <v>195</v>
      </c>
      <c r="AR2829"/>
      <c r="AS2829"/>
      <c r="AV2829">
        <v>385</v>
      </c>
      <c r="BG2829">
        <v>0</v>
      </c>
      <c r="BH2829">
        <v>385</v>
      </c>
      <c r="BK2829">
        <v>476</v>
      </c>
      <c r="BV2829">
        <v>0</v>
      </c>
      <c r="BW2829">
        <v>476</v>
      </c>
      <c r="CG2829">
        <v>0</v>
      </c>
      <c r="CH2829">
        <v>0</v>
      </c>
      <c r="CI2829">
        <v>861</v>
      </c>
      <c r="CJ2829">
        <v>0.02</v>
      </c>
      <c r="CQ2829" t="s">
        <v>169</v>
      </c>
      <c r="CR2829" t="s">
        <v>238</v>
      </c>
      <c r="CS2829">
        <v>0</v>
      </c>
    </row>
    <row r="2830" spans="1:97" x14ac:dyDescent="0.2">
      <c r="A2830">
        <v>2022</v>
      </c>
      <c r="B2830">
        <v>5</v>
      </c>
      <c r="C2830" s="262">
        <v>44689</v>
      </c>
      <c r="D2830">
        <v>529</v>
      </c>
      <c r="E2830">
        <v>937</v>
      </c>
      <c r="F2830"/>
      <c r="G2830" t="s">
        <v>468</v>
      </c>
      <c r="H2830" t="s">
        <v>469</v>
      </c>
      <c r="I2830" t="s">
        <v>160</v>
      </c>
      <c r="J2830">
        <v>1</v>
      </c>
      <c r="K2830">
        <v>4</v>
      </c>
      <c r="L2830">
        <v>1586</v>
      </c>
      <c r="M2830">
        <v>1492.4</v>
      </c>
      <c r="N2830">
        <v>1698.6</v>
      </c>
      <c r="O2830">
        <v>1602</v>
      </c>
      <c r="P2830">
        <v>1500</v>
      </c>
      <c r="Q2830">
        <v>1585</v>
      </c>
      <c r="R2830">
        <v>1655</v>
      </c>
      <c r="S2830">
        <v>1565</v>
      </c>
      <c r="T2830">
        <v>1275</v>
      </c>
      <c r="U2830">
        <v>1233</v>
      </c>
      <c r="V2830">
        <v>1231</v>
      </c>
      <c r="W2830">
        <v>1283</v>
      </c>
      <c r="X2830">
        <v>1312</v>
      </c>
      <c r="AA2830">
        <v>1702</v>
      </c>
      <c r="AB2830">
        <v>1646</v>
      </c>
      <c r="AC2830">
        <v>1660</v>
      </c>
      <c r="AD2830">
        <v>1435</v>
      </c>
      <c r="AE2830">
        <v>1560</v>
      </c>
      <c r="AF2830">
        <v>1373</v>
      </c>
      <c r="AG2830">
        <v>1268</v>
      </c>
      <c r="AH2830">
        <v>1255</v>
      </c>
      <c r="AI2830">
        <v>1277</v>
      </c>
      <c r="AJ2830">
        <v>1292</v>
      </c>
      <c r="AM2830">
        <v>1591</v>
      </c>
      <c r="AN2830">
        <v>1279.9000000000001</v>
      </c>
      <c r="AP2830">
        <v>20</v>
      </c>
      <c r="AQ2830">
        <v>180</v>
      </c>
      <c r="AR2830"/>
      <c r="AS2830"/>
      <c r="BG2830">
        <v>0</v>
      </c>
      <c r="BH2830"/>
      <c r="BV2830">
        <v>0</v>
      </c>
      <c r="BW2830"/>
      <c r="CG2830">
        <v>0</v>
      </c>
      <c r="CH2830">
        <v>0</v>
      </c>
      <c r="CI2830"/>
      <c r="CQ2830" t="s">
        <v>174</v>
      </c>
      <c r="CS2830">
        <v>0</v>
      </c>
    </row>
    <row r="2831" spans="1:97" x14ac:dyDescent="0.2">
      <c r="A2831">
        <v>2022</v>
      </c>
      <c r="B2831">
        <v>5</v>
      </c>
      <c r="C2831" s="262">
        <v>44689</v>
      </c>
      <c r="D2831">
        <v>529</v>
      </c>
      <c r="E2831">
        <v>946</v>
      </c>
      <c r="F2831"/>
      <c r="G2831" t="s">
        <v>470</v>
      </c>
      <c r="H2831" t="s">
        <v>471</v>
      </c>
      <c r="I2831" t="s">
        <v>160</v>
      </c>
      <c r="J2831">
        <v>1</v>
      </c>
      <c r="K2831">
        <v>4</v>
      </c>
      <c r="L2831">
        <v>336</v>
      </c>
      <c r="M2831">
        <v>316.2</v>
      </c>
      <c r="N2831">
        <v>359.9</v>
      </c>
      <c r="O2831">
        <v>385</v>
      </c>
      <c r="P2831">
        <v>408</v>
      </c>
      <c r="Q2831">
        <v>394</v>
      </c>
      <c r="R2831">
        <v>387</v>
      </c>
      <c r="S2831">
        <v>384</v>
      </c>
      <c r="T2831">
        <v>336</v>
      </c>
      <c r="U2831">
        <v>365</v>
      </c>
      <c r="V2831">
        <v>354</v>
      </c>
      <c r="W2831">
        <v>341</v>
      </c>
      <c r="X2831">
        <v>338</v>
      </c>
      <c r="AA2831">
        <v>410</v>
      </c>
      <c r="AB2831">
        <v>408</v>
      </c>
      <c r="AC2831">
        <v>414</v>
      </c>
      <c r="AD2831">
        <v>366</v>
      </c>
      <c r="AE2831">
        <v>381</v>
      </c>
      <c r="AF2831">
        <v>342</v>
      </c>
      <c r="AG2831">
        <v>340</v>
      </c>
      <c r="AH2831">
        <v>340</v>
      </c>
      <c r="AI2831">
        <v>337</v>
      </c>
      <c r="AJ2831">
        <v>336</v>
      </c>
      <c r="AM2831">
        <v>393.7</v>
      </c>
      <c r="AN2831">
        <v>342.9</v>
      </c>
      <c r="AP2831">
        <v>20</v>
      </c>
      <c r="AQ2831">
        <v>180</v>
      </c>
      <c r="AR2831"/>
      <c r="AS2831"/>
      <c r="BG2831">
        <v>0</v>
      </c>
      <c r="BH2831"/>
      <c r="BV2831">
        <v>0</v>
      </c>
      <c r="BW2831"/>
      <c r="CG2831">
        <v>0</v>
      </c>
      <c r="CH2831">
        <v>0</v>
      </c>
      <c r="CI2831"/>
      <c r="CQ2831" t="s">
        <v>174</v>
      </c>
      <c r="CS2831">
        <v>0</v>
      </c>
    </row>
    <row r="2832" spans="1:97" x14ac:dyDescent="0.2">
      <c r="A2832">
        <v>2022</v>
      </c>
      <c r="B2832">
        <v>5</v>
      </c>
      <c r="C2832" s="262">
        <v>44690</v>
      </c>
      <c r="D2832">
        <v>395</v>
      </c>
      <c r="E2832">
        <v>609</v>
      </c>
      <c r="F2832">
        <v>2</v>
      </c>
      <c r="G2832" t="s">
        <v>158</v>
      </c>
      <c r="H2832" t="s">
        <v>159</v>
      </c>
      <c r="I2832" t="s">
        <v>160</v>
      </c>
      <c r="J2832">
        <v>3</v>
      </c>
      <c r="K2832">
        <v>3</v>
      </c>
      <c r="L2832">
        <v>35</v>
      </c>
      <c r="M2832">
        <v>32.6</v>
      </c>
      <c r="N2832">
        <v>37.5</v>
      </c>
      <c r="Y2832">
        <v>108</v>
      </c>
      <c r="Z2832">
        <v>122</v>
      </c>
      <c r="AK2832">
        <v>122</v>
      </c>
      <c r="AL2832">
        <v>117</v>
      </c>
      <c r="AM2832"/>
      <c r="AN2832"/>
      <c r="AP2832">
        <v>86</v>
      </c>
      <c r="AQ2832">
        <v>126</v>
      </c>
      <c r="AR2832">
        <v>10.256410256410261</v>
      </c>
      <c r="AS2832">
        <v>10.256410256410261</v>
      </c>
      <c r="BG2832">
        <v>0</v>
      </c>
      <c r="BH2832"/>
      <c r="BV2832">
        <v>0</v>
      </c>
      <c r="BW2832"/>
      <c r="CG2832">
        <v>0</v>
      </c>
      <c r="CH2832">
        <v>0</v>
      </c>
      <c r="CI2832"/>
      <c r="CJ2832">
        <v>1.4999999999999999E-2</v>
      </c>
      <c r="CQ2832" t="s">
        <v>161</v>
      </c>
      <c r="CR2832" t="s">
        <v>162</v>
      </c>
      <c r="CS2832">
        <v>0</v>
      </c>
    </row>
    <row r="2833" spans="1:97" x14ac:dyDescent="0.2">
      <c r="A2833">
        <v>2022</v>
      </c>
      <c r="B2833">
        <v>5</v>
      </c>
      <c r="C2833" s="262">
        <v>44690</v>
      </c>
      <c r="D2833">
        <v>419</v>
      </c>
      <c r="E2833">
        <v>670</v>
      </c>
      <c r="F2833">
        <v>2</v>
      </c>
      <c r="G2833" t="s">
        <v>212</v>
      </c>
      <c r="H2833" t="s">
        <v>213</v>
      </c>
      <c r="I2833" t="s">
        <v>160</v>
      </c>
      <c r="J2833">
        <v>4</v>
      </c>
      <c r="K2833">
        <v>2</v>
      </c>
      <c r="L2833">
        <v>298</v>
      </c>
      <c r="M2833">
        <v>280.41800000000001</v>
      </c>
      <c r="N2833">
        <v>319.15800000000002</v>
      </c>
      <c r="AM2833"/>
      <c r="AN2833"/>
      <c r="AP2833">
        <v>96</v>
      </c>
      <c r="AQ2833">
        <v>150</v>
      </c>
      <c r="AR2833"/>
      <c r="AS2833"/>
      <c r="BG2833">
        <v>0</v>
      </c>
      <c r="BH2833"/>
      <c r="BK2833">
        <v>600</v>
      </c>
      <c r="BV2833">
        <v>0</v>
      </c>
      <c r="BW2833">
        <v>600</v>
      </c>
      <c r="CG2833">
        <v>0</v>
      </c>
      <c r="CH2833">
        <v>0</v>
      </c>
      <c r="CI2833"/>
      <c r="CJ2833">
        <v>1.4999999999999999E-2</v>
      </c>
      <c r="CQ2833" t="s">
        <v>174</v>
      </c>
      <c r="CR2833" t="s">
        <v>175</v>
      </c>
      <c r="CS2833">
        <v>0</v>
      </c>
    </row>
    <row r="2834" spans="1:97" x14ac:dyDescent="0.2">
      <c r="A2834">
        <v>2022</v>
      </c>
      <c r="B2834">
        <v>5</v>
      </c>
      <c r="C2834" s="262">
        <v>44690</v>
      </c>
      <c r="D2834">
        <v>1</v>
      </c>
      <c r="E2834">
        <v>2</v>
      </c>
      <c r="F2834">
        <v>3</v>
      </c>
      <c r="G2834" t="s">
        <v>342</v>
      </c>
      <c r="H2834" t="s">
        <v>343</v>
      </c>
      <c r="I2834" t="s">
        <v>160</v>
      </c>
      <c r="J2834">
        <v>3</v>
      </c>
      <c r="K2834">
        <v>2</v>
      </c>
      <c r="L2834">
        <v>113</v>
      </c>
      <c r="M2834">
        <v>105.09</v>
      </c>
      <c r="N2834">
        <v>120.91</v>
      </c>
      <c r="AK2834">
        <v>103</v>
      </c>
      <c r="AL2834">
        <v>101</v>
      </c>
      <c r="AM2834"/>
      <c r="AN2834"/>
      <c r="AP2834">
        <v>108</v>
      </c>
      <c r="AQ2834">
        <v>100</v>
      </c>
      <c r="AR2834">
        <v>11.76470588235294</v>
      </c>
      <c r="AS2834">
        <v>11.76470588235294</v>
      </c>
      <c r="BG2834">
        <v>0</v>
      </c>
      <c r="BH2834"/>
      <c r="BV2834">
        <v>0</v>
      </c>
      <c r="BW2834"/>
      <c r="CG2834">
        <v>0</v>
      </c>
      <c r="CH2834">
        <v>0</v>
      </c>
      <c r="CI2834"/>
      <c r="CJ2834">
        <v>1.4999999999999999E-2</v>
      </c>
      <c r="CQ2834" t="s">
        <v>341</v>
      </c>
      <c r="CR2834" t="s">
        <v>341</v>
      </c>
      <c r="CS2834">
        <v>0</v>
      </c>
    </row>
    <row r="2835" spans="1:97" x14ac:dyDescent="0.2">
      <c r="A2835">
        <v>2022</v>
      </c>
      <c r="B2835">
        <v>5</v>
      </c>
      <c r="C2835" s="262">
        <v>44690</v>
      </c>
      <c r="D2835">
        <v>137</v>
      </c>
      <c r="E2835">
        <v>273</v>
      </c>
      <c r="F2835">
        <v>3</v>
      </c>
      <c r="G2835" t="s">
        <v>163</v>
      </c>
      <c r="H2835" t="s">
        <v>164</v>
      </c>
      <c r="I2835" t="s">
        <v>160</v>
      </c>
      <c r="J2835">
        <v>3</v>
      </c>
      <c r="K2835">
        <v>2</v>
      </c>
      <c r="L2835">
        <v>564</v>
      </c>
      <c r="M2835">
        <v>524.52</v>
      </c>
      <c r="N2835">
        <v>603.48</v>
      </c>
      <c r="Q2835">
        <v>720</v>
      </c>
      <c r="R2835">
        <v>471</v>
      </c>
      <c r="S2835">
        <v>760</v>
      </c>
      <c r="V2835">
        <v>595</v>
      </c>
      <c r="W2835">
        <v>601</v>
      </c>
      <c r="X2835">
        <v>610</v>
      </c>
      <c r="AB2835">
        <v>725</v>
      </c>
      <c r="AC2835">
        <v>680</v>
      </c>
      <c r="AD2835">
        <v>685</v>
      </c>
      <c r="AE2835">
        <v>699</v>
      </c>
      <c r="AG2835">
        <v>590</v>
      </c>
      <c r="AH2835">
        <v>570</v>
      </c>
      <c r="AI2835">
        <v>592</v>
      </c>
      <c r="AJ2835">
        <v>575</v>
      </c>
      <c r="AM2835">
        <v>677.14285714285711</v>
      </c>
      <c r="AN2835">
        <v>590.42857142857144</v>
      </c>
      <c r="AP2835">
        <v>93</v>
      </c>
      <c r="AQ2835">
        <v>116</v>
      </c>
      <c r="AR2835"/>
      <c r="AS2835"/>
      <c r="BG2835">
        <v>0</v>
      </c>
      <c r="BH2835"/>
      <c r="BV2835">
        <v>0</v>
      </c>
      <c r="BW2835"/>
      <c r="CG2835">
        <v>0</v>
      </c>
      <c r="CH2835">
        <v>0</v>
      </c>
      <c r="CI2835"/>
      <c r="CJ2835">
        <v>1.4999999999999999E-2</v>
      </c>
      <c r="CQ2835" t="s">
        <v>165</v>
      </c>
      <c r="CS2835">
        <v>0</v>
      </c>
    </row>
    <row r="2836" spans="1:97" x14ac:dyDescent="0.2">
      <c r="A2836">
        <v>2022</v>
      </c>
      <c r="B2836">
        <v>5</v>
      </c>
      <c r="C2836" s="262">
        <v>44690</v>
      </c>
      <c r="D2836">
        <v>378</v>
      </c>
      <c r="E2836">
        <v>440</v>
      </c>
      <c r="F2836">
        <v>3</v>
      </c>
      <c r="G2836" t="s">
        <v>302</v>
      </c>
      <c r="H2836" t="s">
        <v>303</v>
      </c>
      <c r="I2836" t="s">
        <v>160</v>
      </c>
      <c r="J2836">
        <v>3</v>
      </c>
      <c r="K2836">
        <v>2</v>
      </c>
      <c r="L2836">
        <v>258</v>
      </c>
      <c r="M2836">
        <v>239.94</v>
      </c>
      <c r="N2836">
        <v>276.06</v>
      </c>
      <c r="Y2836">
        <v>103</v>
      </c>
      <c r="Z2836">
        <v>103</v>
      </c>
      <c r="AM2836"/>
      <c r="AN2836"/>
      <c r="AP2836">
        <v>90</v>
      </c>
      <c r="AQ2836">
        <v>116</v>
      </c>
      <c r="AR2836">
        <v>11.6504854368932</v>
      </c>
      <c r="AS2836">
        <v>11.6504854368932</v>
      </c>
      <c r="AY2836">
        <v>8</v>
      </c>
      <c r="BG2836">
        <v>0</v>
      </c>
      <c r="BH2836"/>
      <c r="BK2836">
        <v>780</v>
      </c>
      <c r="BV2836">
        <v>0</v>
      </c>
      <c r="BW2836">
        <v>780</v>
      </c>
      <c r="CG2836">
        <v>0</v>
      </c>
      <c r="CH2836">
        <v>0</v>
      </c>
      <c r="CI2836"/>
      <c r="CJ2836">
        <v>1.4999999999999999E-2</v>
      </c>
      <c r="CQ2836" t="s">
        <v>169</v>
      </c>
      <c r="CR2836" t="s">
        <v>170</v>
      </c>
      <c r="CS2836">
        <v>0</v>
      </c>
    </row>
    <row r="2837" spans="1:97" x14ac:dyDescent="0.2">
      <c r="A2837">
        <v>2022</v>
      </c>
      <c r="B2837">
        <v>5</v>
      </c>
      <c r="C2837" s="262">
        <v>44690</v>
      </c>
      <c r="D2837">
        <v>388</v>
      </c>
      <c r="E2837">
        <v>566</v>
      </c>
      <c r="F2837">
        <v>3</v>
      </c>
      <c r="G2837" t="s">
        <v>414</v>
      </c>
      <c r="H2837" t="s">
        <v>415</v>
      </c>
      <c r="I2837" t="s">
        <v>160</v>
      </c>
      <c r="J2837">
        <v>3</v>
      </c>
      <c r="K2837">
        <v>4</v>
      </c>
      <c r="L2837">
        <v>34</v>
      </c>
      <c r="M2837">
        <v>31.28</v>
      </c>
      <c r="N2837">
        <v>36.72</v>
      </c>
      <c r="AM2837"/>
      <c r="AN2837"/>
      <c r="AP2837">
        <v>83</v>
      </c>
      <c r="AQ2837">
        <v>130</v>
      </c>
      <c r="AR2837"/>
      <c r="AS2837"/>
      <c r="BG2837">
        <v>0</v>
      </c>
      <c r="BH2837"/>
      <c r="BV2837">
        <v>0</v>
      </c>
      <c r="BW2837"/>
      <c r="CG2837">
        <v>0</v>
      </c>
      <c r="CH2837">
        <v>0</v>
      </c>
      <c r="CI2837"/>
      <c r="CJ2837">
        <v>1.4999999999999999E-2</v>
      </c>
      <c r="CQ2837" t="s">
        <v>380</v>
      </c>
      <c r="CR2837" t="s">
        <v>381</v>
      </c>
      <c r="CS2837">
        <v>0</v>
      </c>
    </row>
    <row r="2838" spans="1:97" x14ac:dyDescent="0.2">
      <c r="A2838">
        <v>2022</v>
      </c>
      <c r="B2838">
        <v>5</v>
      </c>
      <c r="C2838" s="262">
        <v>44690</v>
      </c>
      <c r="D2838">
        <v>224</v>
      </c>
      <c r="E2838">
        <v>152</v>
      </c>
      <c r="F2838">
        <v>4</v>
      </c>
      <c r="G2838" t="s">
        <v>493</v>
      </c>
      <c r="H2838" t="s">
        <v>494</v>
      </c>
      <c r="I2838" t="s">
        <v>160</v>
      </c>
      <c r="J2838">
        <v>4</v>
      </c>
      <c r="K2838">
        <v>2</v>
      </c>
      <c r="L2838">
        <v>155</v>
      </c>
      <c r="M2838">
        <v>144.15</v>
      </c>
      <c r="N2838">
        <v>165.85</v>
      </c>
      <c r="R2838">
        <v>218</v>
      </c>
      <c r="S2838">
        <v>206</v>
      </c>
      <c r="W2838">
        <v>170</v>
      </c>
      <c r="X2838">
        <v>159</v>
      </c>
      <c r="Z2838">
        <v>117</v>
      </c>
      <c r="AA2838">
        <v>249</v>
      </c>
      <c r="AB2838">
        <v>290</v>
      </c>
      <c r="AC2838">
        <v>210</v>
      </c>
      <c r="AD2838">
        <v>260</v>
      </c>
      <c r="AE2838">
        <v>248</v>
      </c>
      <c r="AF2838">
        <v>149</v>
      </c>
      <c r="AG2838">
        <v>158</v>
      </c>
      <c r="AH2838">
        <v>148</v>
      </c>
      <c r="AI2838">
        <v>161</v>
      </c>
      <c r="AJ2838">
        <v>165</v>
      </c>
      <c r="AK2838">
        <v>113</v>
      </c>
      <c r="AL2838">
        <v>113</v>
      </c>
      <c r="AM2838">
        <v>240.14285714285711</v>
      </c>
      <c r="AN2838">
        <v>158.57142857142861</v>
      </c>
      <c r="AP2838">
        <v>142</v>
      </c>
      <c r="AQ2838">
        <v>101</v>
      </c>
      <c r="AR2838">
        <v>7.8947368421052628</v>
      </c>
      <c r="AS2838">
        <v>7.8947368421052628</v>
      </c>
      <c r="AV2838">
        <v>390</v>
      </c>
      <c r="AW2838">
        <v>1</v>
      </c>
      <c r="AX2838">
        <v>7</v>
      </c>
      <c r="AY2838">
        <v>8</v>
      </c>
      <c r="BG2838">
        <v>0</v>
      </c>
      <c r="BH2838">
        <v>390</v>
      </c>
      <c r="BK2838">
        <v>1245</v>
      </c>
      <c r="BL2838">
        <v>6</v>
      </c>
      <c r="BM2838">
        <v>8</v>
      </c>
      <c r="BN2838">
        <v>8</v>
      </c>
      <c r="BV2838">
        <v>0</v>
      </c>
      <c r="BW2838">
        <v>1245</v>
      </c>
      <c r="BX2838">
        <v>3</v>
      </c>
      <c r="BY2838">
        <v>7</v>
      </c>
      <c r="BZ2838">
        <v>8</v>
      </c>
      <c r="CG2838">
        <v>0</v>
      </c>
      <c r="CH2838">
        <v>0</v>
      </c>
      <c r="CI2838">
        <v>1635</v>
      </c>
      <c r="CJ2838">
        <v>1.4999999999999999E-2</v>
      </c>
      <c r="CQ2838" t="s">
        <v>495</v>
      </c>
      <c r="CR2838" t="s">
        <v>496</v>
      </c>
      <c r="CS2838">
        <v>0</v>
      </c>
    </row>
    <row r="2839" spans="1:97" x14ac:dyDescent="0.2">
      <c r="A2839">
        <v>2022</v>
      </c>
      <c r="B2839">
        <v>5</v>
      </c>
      <c r="C2839" s="262">
        <v>44690</v>
      </c>
      <c r="D2839">
        <v>417</v>
      </c>
      <c r="E2839">
        <v>661</v>
      </c>
      <c r="F2839">
        <v>4</v>
      </c>
      <c r="G2839" t="s">
        <v>306</v>
      </c>
      <c r="H2839" t="s">
        <v>307</v>
      </c>
      <c r="I2839" t="s">
        <v>160</v>
      </c>
      <c r="J2839">
        <v>1</v>
      </c>
      <c r="K2839">
        <v>6</v>
      </c>
      <c r="L2839">
        <v>276</v>
      </c>
      <c r="M2839">
        <v>259.7</v>
      </c>
      <c r="N2839">
        <v>295.60000000000002</v>
      </c>
      <c r="AM2839"/>
      <c r="AN2839"/>
      <c r="AP2839">
        <v>21</v>
      </c>
      <c r="AQ2839">
        <v>180</v>
      </c>
      <c r="AR2839"/>
      <c r="AS2839"/>
      <c r="BG2839">
        <v>0</v>
      </c>
      <c r="BH2839"/>
      <c r="BV2839">
        <v>0</v>
      </c>
      <c r="BW2839"/>
      <c r="CG2839">
        <v>0</v>
      </c>
      <c r="CH2839">
        <v>0</v>
      </c>
      <c r="CI2839"/>
      <c r="CJ2839">
        <v>1.4999999999999999E-2</v>
      </c>
      <c r="CQ2839" t="s">
        <v>174</v>
      </c>
      <c r="CR2839" t="s">
        <v>175</v>
      </c>
      <c r="CS2839">
        <v>0</v>
      </c>
    </row>
    <row r="2840" spans="1:97" x14ac:dyDescent="0.2">
      <c r="A2840">
        <v>2022</v>
      </c>
      <c r="B2840">
        <v>5</v>
      </c>
      <c r="C2840" s="262">
        <v>44690</v>
      </c>
      <c r="D2840">
        <v>529</v>
      </c>
      <c r="E2840">
        <v>937</v>
      </c>
      <c r="F2840">
        <v>4</v>
      </c>
      <c r="G2840" t="s">
        <v>468</v>
      </c>
      <c r="H2840" t="s">
        <v>469</v>
      </c>
      <c r="I2840" t="s">
        <v>160</v>
      </c>
      <c r="J2840">
        <v>1</v>
      </c>
      <c r="K2840">
        <v>4</v>
      </c>
      <c r="L2840">
        <v>1586</v>
      </c>
      <c r="M2840">
        <v>1492.4</v>
      </c>
      <c r="N2840">
        <v>1698.6</v>
      </c>
      <c r="Y2840">
        <v>141</v>
      </c>
      <c r="AM2840"/>
      <c r="AN2840"/>
      <c r="AP2840">
        <v>20</v>
      </c>
      <c r="AQ2840">
        <v>180</v>
      </c>
      <c r="AR2840">
        <v>25.531914893617021</v>
      </c>
      <c r="AS2840">
        <v>25.531914893617021</v>
      </c>
      <c r="AV2840">
        <v>528</v>
      </c>
      <c r="AW2840">
        <v>3</v>
      </c>
      <c r="AX2840">
        <v>2</v>
      </c>
      <c r="AY2840">
        <v>6</v>
      </c>
      <c r="BG2840">
        <v>0</v>
      </c>
      <c r="BH2840">
        <v>528</v>
      </c>
      <c r="BV2840">
        <v>0</v>
      </c>
      <c r="BW2840"/>
      <c r="CG2840">
        <v>0</v>
      </c>
      <c r="CH2840">
        <v>0</v>
      </c>
      <c r="CI2840"/>
      <c r="CJ2840">
        <v>1.4999999999999999E-2</v>
      </c>
      <c r="CQ2840" t="s">
        <v>174</v>
      </c>
      <c r="CS2840">
        <v>0</v>
      </c>
    </row>
    <row r="2841" spans="1:97" x14ac:dyDescent="0.2">
      <c r="A2841">
        <v>2022</v>
      </c>
      <c r="B2841">
        <v>5</v>
      </c>
      <c r="C2841" s="262">
        <v>44690</v>
      </c>
      <c r="D2841">
        <v>124</v>
      </c>
      <c r="E2841">
        <v>688</v>
      </c>
      <c r="F2841">
        <v>5</v>
      </c>
      <c r="G2841" t="s">
        <v>274</v>
      </c>
      <c r="H2841" t="s">
        <v>275</v>
      </c>
      <c r="I2841" t="s">
        <v>160</v>
      </c>
      <c r="J2841">
        <v>2</v>
      </c>
      <c r="K2841">
        <v>2</v>
      </c>
      <c r="L2841">
        <v>200</v>
      </c>
      <c r="M2841">
        <v>180</v>
      </c>
      <c r="N2841">
        <v>220</v>
      </c>
      <c r="O2841">
        <v>225</v>
      </c>
      <c r="P2841">
        <v>240</v>
      </c>
      <c r="Q2841">
        <v>246</v>
      </c>
      <c r="R2841">
        <v>256</v>
      </c>
      <c r="S2841">
        <v>294</v>
      </c>
      <c r="T2841">
        <v>180</v>
      </c>
      <c r="U2841">
        <v>176</v>
      </c>
      <c r="V2841">
        <v>180</v>
      </c>
      <c r="W2841">
        <v>191</v>
      </c>
      <c r="X2841">
        <v>212</v>
      </c>
      <c r="AA2841">
        <v>241</v>
      </c>
      <c r="AB2841">
        <v>273</v>
      </c>
      <c r="AC2841">
        <v>290</v>
      </c>
      <c r="AD2841">
        <v>270</v>
      </c>
      <c r="AE2841">
        <v>285</v>
      </c>
      <c r="AF2841">
        <v>165</v>
      </c>
      <c r="AG2841">
        <v>185</v>
      </c>
      <c r="AH2841">
        <v>204</v>
      </c>
      <c r="AI2841">
        <v>189</v>
      </c>
      <c r="AJ2841">
        <v>198</v>
      </c>
      <c r="AM2841">
        <v>262</v>
      </c>
      <c r="AN2841">
        <v>188</v>
      </c>
      <c r="AP2841">
        <v>59</v>
      </c>
      <c r="AQ2841">
        <v>122</v>
      </c>
      <c r="AR2841"/>
      <c r="AS2841"/>
      <c r="AV2841">
        <v>1070</v>
      </c>
      <c r="AX2841">
        <v>3</v>
      </c>
      <c r="AY2841">
        <v>5</v>
      </c>
      <c r="BG2841">
        <v>0</v>
      </c>
      <c r="BH2841">
        <v>1070</v>
      </c>
      <c r="BL2841">
        <v>2</v>
      </c>
      <c r="BM2841">
        <v>4</v>
      </c>
      <c r="BN2841">
        <v>2</v>
      </c>
      <c r="BV2841">
        <v>0</v>
      </c>
      <c r="BW2841"/>
      <c r="BY2841">
        <v>3</v>
      </c>
      <c r="BZ2841">
        <v>3</v>
      </c>
      <c r="CG2841">
        <v>0</v>
      </c>
      <c r="CH2841">
        <v>0</v>
      </c>
      <c r="CI2841"/>
      <c r="CJ2841">
        <v>1.4999999999999999E-2</v>
      </c>
      <c r="CQ2841" t="s">
        <v>169</v>
      </c>
      <c r="CR2841" t="s">
        <v>179</v>
      </c>
      <c r="CS2841">
        <v>0</v>
      </c>
    </row>
    <row r="2842" spans="1:97" x14ac:dyDescent="0.2">
      <c r="A2842">
        <v>2022</v>
      </c>
      <c r="B2842">
        <v>5</v>
      </c>
      <c r="C2842" s="262">
        <v>44690</v>
      </c>
      <c r="D2842">
        <v>124</v>
      </c>
      <c r="E2842">
        <v>689</v>
      </c>
      <c r="F2842">
        <v>5</v>
      </c>
      <c r="G2842" t="s">
        <v>276</v>
      </c>
      <c r="H2842" t="s">
        <v>277</v>
      </c>
      <c r="I2842" t="s">
        <v>160</v>
      </c>
      <c r="J2842">
        <v>2</v>
      </c>
      <c r="K2842">
        <v>2</v>
      </c>
      <c r="L2842">
        <v>75</v>
      </c>
      <c r="M2842">
        <v>67.5</v>
      </c>
      <c r="N2842">
        <v>82.5</v>
      </c>
      <c r="O2842">
        <v>84</v>
      </c>
      <c r="P2842">
        <v>83</v>
      </c>
      <c r="Q2842">
        <v>96</v>
      </c>
      <c r="R2842">
        <v>101</v>
      </c>
      <c r="S2842">
        <v>106</v>
      </c>
      <c r="T2842">
        <v>66</v>
      </c>
      <c r="U2842">
        <v>71</v>
      </c>
      <c r="V2842">
        <v>73</v>
      </c>
      <c r="W2842">
        <v>80</v>
      </c>
      <c r="X2842">
        <v>88</v>
      </c>
      <c r="AA2842">
        <v>89</v>
      </c>
      <c r="AB2842">
        <v>96</v>
      </c>
      <c r="AC2842">
        <v>98</v>
      </c>
      <c r="AD2842">
        <v>94</v>
      </c>
      <c r="AE2842">
        <v>96</v>
      </c>
      <c r="AF2842">
        <v>70</v>
      </c>
      <c r="AG2842">
        <v>77</v>
      </c>
      <c r="AH2842">
        <v>78</v>
      </c>
      <c r="AI2842">
        <v>74</v>
      </c>
      <c r="AJ2842">
        <v>78</v>
      </c>
      <c r="AM2842">
        <v>94.3</v>
      </c>
      <c r="AN2842">
        <v>75.5</v>
      </c>
      <c r="AP2842">
        <v>59</v>
      </c>
      <c r="AQ2842">
        <v>122</v>
      </c>
      <c r="AR2842"/>
      <c r="AS2842"/>
      <c r="AV2842">
        <v>1080</v>
      </c>
      <c r="AW2842">
        <v>3</v>
      </c>
      <c r="AY2842">
        <v>4</v>
      </c>
      <c r="BG2842">
        <v>0</v>
      </c>
      <c r="BH2842">
        <v>1080</v>
      </c>
      <c r="BL2842">
        <v>6</v>
      </c>
      <c r="BM2842">
        <v>4</v>
      </c>
      <c r="BN2842">
        <v>8</v>
      </c>
      <c r="BV2842">
        <v>0</v>
      </c>
      <c r="BW2842"/>
      <c r="BX2842">
        <v>4</v>
      </c>
      <c r="BZ2842">
        <v>6</v>
      </c>
      <c r="CG2842">
        <v>0</v>
      </c>
      <c r="CH2842">
        <v>0</v>
      </c>
      <c r="CI2842"/>
      <c r="CJ2842">
        <v>1.4999999999999999E-2</v>
      </c>
      <c r="CQ2842" t="s">
        <v>169</v>
      </c>
      <c r="CR2842" t="s">
        <v>179</v>
      </c>
      <c r="CS2842">
        <v>0</v>
      </c>
    </row>
    <row r="2843" spans="1:97" x14ac:dyDescent="0.2">
      <c r="A2843">
        <v>2022</v>
      </c>
      <c r="B2843">
        <v>5</v>
      </c>
      <c r="C2843" s="262">
        <v>44690</v>
      </c>
      <c r="D2843">
        <v>125</v>
      </c>
      <c r="E2843">
        <v>691</v>
      </c>
      <c r="F2843">
        <v>5</v>
      </c>
      <c r="G2843" t="s">
        <v>227</v>
      </c>
      <c r="H2843" t="s">
        <v>228</v>
      </c>
      <c r="I2843" t="s">
        <v>160</v>
      </c>
      <c r="J2843">
        <v>4</v>
      </c>
      <c r="K2843">
        <v>4</v>
      </c>
      <c r="L2843">
        <v>194</v>
      </c>
      <c r="M2843">
        <v>174.6</v>
      </c>
      <c r="N2843">
        <v>213.4</v>
      </c>
      <c r="Y2843">
        <v>119</v>
      </c>
      <c r="Z2843">
        <v>125</v>
      </c>
      <c r="AK2843">
        <v>115</v>
      </c>
      <c r="AL2843">
        <v>115</v>
      </c>
      <c r="AM2843"/>
      <c r="AN2843"/>
      <c r="AP2843">
        <v>120</v>
      </c>
      <c r="AQ2843">
        <v>120</v>
      </c>
      <c r="AR2843">
        <v>7.6271186440677967</v>
      </c>
      <c r="AS2843">
        <v>7.6271186440677967</v>
      </c>
      <c r="BG2843">
        <v>0</v>
      </c>
      <c r="BH2843"/>
      <c r="BV2843">
        <v>0</v>
      </c>
      <c r="BW2843"/>
      <c r="CG2843">
        <v>0</v>
      </c>
      <c r="CH2843">
        <v>0</v>
      </c>
      <c r="CI2843"/>
      <c r="CJ2843">
        <v>1.4999999999999999E-2</v>
      </c>
      <c r="CQ2843" t="s">
        <v>229</v>
      </c>
      <c r="CR2843" t="s">
        <v>230</v>
      </c>
      <c r="CS2843">
        <v>0</v>
      </c>
    </row>
    <row r="2844" spans="1:97" x14ac:dyDescent="0.2">
      <c r="A2844">
        <v>2022</v>
      </c>
      <c r="B2844">
        <v>5</v>
      </c>
      <c r="C2844" s="262">
        <v>44690</v>
      </c>
      <c r="D2844">
        <v>376</v>
      </c>
      <c r="E2844">
        <v>438</v>
      </c>
      <c r="F2844">
        <v>5</v>
      </c>
      <c r="G2844" t="s">
        <v>197</v>
      </c>
      <c r="H2844" t="s">
        <v>198</v>
      </c>
      <c r="I2844" t="s">
        <v>160</v>
      </c>
      <c r="J2844">
        <v>3</v>
      </c>
      <c r="K2844">
        <v>2</v>
      </c>
      <c r="L2844">
        <v>335</v>
      </c>
      <c r="M2844">
        <v>315.23500000000001</v>
      </c>
      <c r="N2844">
        <v>358.78500000000003</v>
      </c>
      <c r="AM2844"/>
      <c r="AN2844"/>
      <c r="AP2844">
        <v>75</v>
      </c>
      <c r="AQ2844">
        <v>144</v>
      </c>
      <c r="AR2844"/>
      <c r="AS2844"/>
      <c r="BG2844">
        <v>0</v>
      </c>
      <c r="BH2844"/>
      <c r="BV2844">
        <v>0</v>
      </c>
      <c r="BW2844"/>
      <c r="CG2844">
        <v>0</v>
      </c>
      <c r="CH2844">
        <v>0</v>
      </c>
      <c r="CI2844"/>
      <c r="CJ2844">
        <v>1.4999999999999999E-2</v>
      </c>
      <c r="CQ2844" t="s">
        <v>174</v>
      </c>
      <c r="CR2844" t="s">
        <v>175</v>
      </c>
      <c r="CS2844">
        <v>0</v>
      </c>
    </row>
    <row r="2845" spans="1:97" x14ac:dyDescent="0.2">
      <c r="A2845">
        <v>2022</v>
      </c>
      <c r="B2845">
        <v>5</v>
      </c>
      <c r="C2845" s="262">
        <v>44690</v>
      </c>
      <c r="D2845">
        <v>124</v>
      </c>
      <c r="E2845">
        <v>689</v>
      </c>
      <c r="F2845">
        <v>6</v>
      </c>
      <c r="G2845" t="s">
        <v>276</v>
      </c>
      <c r="H2845" t="s">
        <v>277</v>
      </c>
      <c r="I2845" t="s">
        <v>160</v>
      </c>
      <c r="J2845">
        <v>2</v>
      </c>
      <c r="K2845">
        <v>2</v>
      </c>
      <c r="L2845">
        <v>75</v>
      </c>
      <c r="M2845">
        <v>67.5</v>
      </c>
      <c r="N2845">
        <v>82.5</v>
      </c>
      <c r="Y2845">
        <v>112</v>
      </c>
      <c r="Z2845">
        <v>101</v>
      </c>
      <c r="AK2845">
        <v>118</v>
      </c>
      <c r="AL2845">
        <v>115</v>
      </c>
      <c r="AM2845"/>
      <c r="AN2845"/>
      <c r="AP2845">
        <v>59</v>
      </c>
      <c r="AQ2845">
        <v>122</v>
      </c>
      <c r="AR2845">
        <v>16.216216216216221</v>
      </c>
      <c r="AS2845">
        <v>16.216216216216221</v>
      </c>
      <c r="BG2845">
        <v>0</v>
      </c>
      <c r="BH2845"/>
      <c r="BV2845">
        <v>0</v>
      </c>
      <c r="BW2845"/>
      <c r="CG2845">
        <v>0</v>
      </c>
      <c r="CH2845">
        <v>0</v>
      </c>
      <c r="CI2845"/>
      <c r="CJ2845">
        <v>1.4999999999999999E-2</v>
      </c>
      <c r="CQ2845" t="s">
        <v>169</v>
      </c>
      <c r="CR2845" t="s">
        <v>179</v>
      </c>
      <c r="CS2845">
        <v>0</v>
      </c>
    </row>
    <row r="2846" spans="1:97" x14ac:dyDescent="0.2">
      <c r="A2846">
        <v>2022</v>
      </c>
      <c r="B2846">
        <v>5</v>
      </c>
      <c r="C2846" s="262">
        <v>44690</v>
      </c>
      <c r="D2846">
        <v>212</v>
      </c>
      <c r="E2846">
        <v>140</v>
      </c>
      <c r="F2846">
        <v>6</v>
      </c>
      <c r="G2846" t="s">
        <v>437</v>
      </c>
      <c r="H2846" t="s">
        <v>438</v>
      </c>
      <c r="I2846" t="s">
        <v>160</v>
      </c>
      <c r="J2846">
        <v>2</v>
      </c>
      <c r="K2846">
        <v>2</v>
      </c>
      <c r="L2846">
        <v>485</v>
      </c>
      <c r="M2846">
        <v>451.05</v>
      </c>
      <c r="N2846">
        <v>518.95000000000005</v>
      </c>
      <c r="AM2846"/>
      <c r="AN2846"/>
      <c r="AP2846">
        <v>60</v>
      </c>
      <c r="AQ2846">
        <v>120</v>
      </c>
      <c r="AR2846"/>
      <c r="AS2846"/>
      <c r="BG2846">
        <v>0</v>
      </c>
      <c r="BH2846"/>
      <c r="BV2846">
        <v>0</v>
      </c>
      <c r="BW2846"/>
      <c r="CG2846">
        <v>0</v>
      </c>
      <c r="CH2846">
        <v>0</v>
      </c>
      <c r="CI2846"/>
      <c r="CJ2846">
        <v>1.4999999999999999E-2</v>
      </c>
      <c r="CQ2846" t="s">
        <v>169</v>
      </c>
      <c r="CR2846" t="s">
        <v>238</v>
      </c>
      <c r="CS2846">
        <v>0</v>
      </c>
    </row>
    <row r="2847" spans="1:97" x14ac:dyDescent="0.2">
      <c r="A2847">
        <v>2022</v>
      </c>
      <c r="B2847">
        <v>5</v>
      </c>
      <c r="C2847" s="262">
        <v>44690</v>
      </c>
      <c r="D2847">
        <v>212</v>
      </c>
      <c r="E2847">
        <v>178</v>
      </c>
      <c r="F2847">
        <v>6</v>
      </c>
      <c r="G2847" t="s">
        <v>439</v>
      </c>
      <c r="H2847" t="s">
        <v>440</v>
      </c>
      <c r="I2847" t="s">
        <v>160</v>
      </c>
      <c r="J2847">
        <v>2</v>
      </c>
      <c r="K2847">
        <v>2</v>
      </c>
      <c r="L2847">
        <v>50</v>
      </c>
      <c r="M2847">
        <v>46.5</v>
      </c>
      <c r="N2847">
        <v>53.5</v>
      </c>
      <c r="AM2847"/>
      <c r="AN2847"/>
      <c r="AP2847">
        <v>60</v>
      </c>
      <c r="AQ2847">
        <v>120</v>
      </c>
      <c r="AR2847"/>
      <c r="AS2847"/>
      <c r="BG2847">
        <v>0</v>
      </c>
      <c r="BH2847"/>
      <c r="BV2847">
        <v>0</v>
      </c>
      <c r="BW2847"/>
      <c r="CG2847">
        <v>0</v>
      </c>
      <c r="CH2847">
        <v>0</v>
      </c>
      <c r="CI2847"/>
      <c r="CJ2847">
        <v>1.4999999999999999E-2</v>
      </c>
      <c r="CQ2847" t="s">
        <v>169</v>
      </c>
      <c r="CR2847" t="s">
        <v>238</v>
      </c>
      <c r="CS2847">
        <v>0</v>
      </c>
    </row>
    <row r="2848" spans="1:97" x14ac:dyDescent="0.2">
      <c r="A2848">
        <v>2022</v>
      </c>
      <c r="B2848">
        <v>5</v>
      </c>
      <c r="C2848" s="262">
        <v>44690</v>
      </c>
      <c r="D2848">
        <v>376</v>
      </c>
      <c r="E2848">
        <v>438</v>
      </c>
      <c r="F2848">
        <v>6</v>
      </c>
      <c r="G2848" t="s">
        <v>197</v>
      </c>
      <c r="H2848" t="s">
        <v>198</v>
      </c>
      <c r="I2848" t="s">
        <v>160</v>
      </c>
      <c r="J2848">
        <v>3</v>
      </c>
      <c r="K2848">
        <v>2</v>
      </c>
      <c r="L2848">
        <v>335</v>
      </c>
      <c r="M2848">
        <v>315.23500000000001</v>
      </c>
      <c r="N2848">
        <v>358.78500000000003</v>
      </c>
      <c r="AM2848"/>
      <c r="AN2848"/>
      <c r="AP2848">
        <v>75</v>
      </c>
      <c r="AQ2848">
        <v>144</v>
      </c>
      <c r="AR2848"/>
      <c r="AS2848"/>
      <c r="BG2848">
        <v>0</v>
      </c>
      <c r="BH2848"/>
      <c r="BV2848">
        <v>0</v>
      </c>
      <c r="BW2848"/>
      <c r="CG2848">
        <v>0</v>
      </c>
      <c r="CH2848">
        <v>0</v>
      </c>
      <c r="CI2848"/>
      <c r="CJ2848">
        <v>1.4999999999999999E-2</v>
      </c>
      <c r="CQ2848" t="s">
        <v>174</v>
      </c>
      <c r="CR2848" t="s">
        <v>175</v>
      </c>
      <c r="CS2848">
        <v>0</v>
      </c>
    </row>
    <row r="2849" spans="1:97" x14ac:dyDescent="0.2">
      <c r="A2849">
        <v>2022</v>
      </c>
      <c r="B2849">
        <v>5</v>
      </c>
      <c r="C2849" s="262">
        <v>44690</v>
      </c>
      <c r="D2849">
        <v>388</v>
      </c>
      <c r="E2849">
        <v>564</v>
      </c>
      <c r="F2849">
        <v>6</v>
      </c>
      <c r="G2849" t="s">
        <v>410</v>
      </c>
      <c r="H2849" t="s">
        <v>411</v>
      </c>
      <c r="I2849" t="s">
        <v>160</v>
      </c>
      <c r="J2849">
        <v>3</v>
      </c>
      <c r="K2849">
        <v>4</v>
      </c>
      <c r="L2849">
        <v>119</v>
      </c>
      <c r="M2849">
        <v>109.48</v>
      </c>
      <c r="N2849">
        <v>128.52000000000001</v>
      </c>
      <c r="AM2849"/>
      <c r="AN2849"/>
      <c r="AP2849">
        <v>83</v>
      </c>
      <c r="AQ2849">
        <v>130</v>
      </c>
      <c r="AR2849"/>
      <c r="AS2849"/>
      <c r="AV2849">
        <v>200</v>
      </c>
      <c r="BG2849">
        <v>0</v>
      </c>
      <c r="BH2849">
        <v>200</v>
      </c>
      <c r="BV2849">
        <v>0</v>
      </c>
      <c r="BW2849"/>
      <c r="CG2849">
        <v>0</v>
      </c>
      <c r="CH2849">
        <v>0</v>
      </c>
      <c r="CI2849"/>
      <c r="CJ2849">
        <v>1.4999999999999999E-2</v>
      </c>
      <c r="CQ2849" t="s">
        <v>380</v>
      </c>
      <c r="CR2849" t="s">
        <v>381</v>
      </c>
      <c r="CS2849">
        <v>0</v>
      </c>
    </row>
    <row r="2850" spans="1:97" x14ac:dyDescent="0.2">
      <c r="A2850">
        <v>2022</v>
      </c>
      <c r="B2850">
        <v>5</v>
      </c>
      <c r="C2850" s="262">
        <v>44690</v>
      </c>
      <c r="D2850">
        <v>388</v>
      </c>
      <c r="E2850">
        <v>565</v>
      </c>
      <c r="F2850">
        <v>6</v>
      </c>
      <c r="G2850" t="s">
        <v>412</v>
      </c>
      <c r="H2850" t="s">
        <v>413</v>
      </c>
      <c r="I2850" t="s">
        <v>160</v>
      </c>
      <c r="J2850">
        <v>3</v>
      </c>
      <c r="K2850">
        <v>4</v>
      </c>
      <c r="L2850">
        <v>91</v>
      </c>
      <c r="M2850">
        <v>83.72</v>
      </c>
      <c r="N2850">
        <v>98.28</v>
      </c>
      <c r="AM2850"/>
      <c r="AN2850"/>
      <c r="AP2850">
        <v>83</v>
      </c>
      <c r="AQ2850">
        <v>130</v>
      </c>
      <c r="AR2850"/>
      <c r="AS2850"/>
      <c r="BG2850">
        <v>0</v>
      </c>
      <c r="BH2850"/>
      <c r="BV2850">
        <v>0</v>
      </c>
      <c r="BW2850"/>
      <c r="CG2850">
        <v>0</v>
      </c>
      <c r="CH2850">
        <v>0</v>
      </c>
      <c r="CI2850"/>
      <c r="CJ2850">
        <v>1.4999999999999999E-2</v>
      </c>
      <c r="CQ2850" t="s">
        <v>380</v>
      </c>
      <c r="CR2850" t="s">
        <v>381</v>
      </c>
      <c r="CS2850">
        <v>0</v>
      </c>
    </row>
    <row r="2851" spans="1:97" x14ac:dyDescent="0.2">
      <c r="A2851">
        <v>2022</v>
      </c>
      <c r="B2851">
        <v>5</v>
      </c>
      <c r="C2851" s="262">
        <v>44690</v>
      </c>
      <c r="D2851">
        <v>388</v>
      </c>
      <c r="E2851">
        <v>566</v>
      </c>
      <c r="F2851">
        <v>6</v>
      </c>
      <c r="G2851" t="s">
        <v>414</v>
      </c>
      <c r="H2851" t="s">
        <v>415</v>
      </c>
      <c r="I2851" t="s">
        <v>160</v>
      </c>
      <c r="J2851">
        <v>3</v>
      </c>
      <c r="K2851">
        <v>4</v>
      </c>
      <c r="L2851">
        <v>34</v>
      </c>
      <c r="M2851">
        <v>31.28</v>
      </c>
      <c r="N2851">
        <v>36.72</v>
      </c>
      <c r="AM2851"/>
      <c r="AN2851"/>
      <c r="AP2851">
        <v>83</v>
      </c>
      <c r="AQ2851">
        <v>130</v>
      </c>
      <c r="AR2851"/>
      <c r="AS2851"/>
      <c r="BG2851">
        <v>0</v>
      </c>
      <c r="BH2851"/>
      <c r="BV2851">
        <v>0</v>
      </c>
      <c r="BW2851"/>
      <c r="CG2851">
        <v>0</v>
      </c>
      <c r="CH2851">
        <v>0</v>
      </c>
      <c r="CI2851"/>
      <c r="CJ2851">
        <v>1.4999999999999999E-2</v>
      </c>
      <c r="CQ2851" t="s">
        <v>380</v>
      </c>
      <c r="CR2851" t="s">
        <v>381</v>
      </c>
      <c r="CS2851">
        <v>0</v>
      </c>
    </row>
    <row r="2852" spans="1:97" x14ac:dyDescent="0.2">
      <c r="A2852">
        <v>2022</v>
      </c>
      <c r="B2852">
        <v>5</v>
      </c>
      <c r="C2852" s="262">
        <v>44690</v>
      </c>
      <c r="D2852">
        <v>137</v>
      </c>
      <c r="E2852">
        <v>273</v>
      </c>
      <c r="F2852">
        <v>7</v>
      </c>
      <c r="G2852" t="s">
        <v>163</v>
      </c>
      <c r="H2852" t="s">
        <v>164</v>
      </c>
      <c r="I2852" t="s">
        <v>160</v>
      </c>
      <c r="J2852">
        <v>3</v>
      </c>
      <c r="K2852">
        <v>2</v>
      </c>
      <c r="L2852">
        <v>564</v>
      </c>
      <c r="M2852">
        <v>524.52</v>
      </c>
      <c r="N2852">
        <v>603.48</v>
      </c>
      <c r="Z2852">
        <v>127</v>
      </c>
      <c r="AK2852">
        <v>130</v>
      </c>
      <c r="AL2852">
        <v>127</v>
      </c>
      <c r="AM2852"/>
      <c r="AN2852"/>
      <c r="AP2852">
        <v>93</v>
      </c>
      <c r="AQ2852">
        <v>116</v>
      </c>
      <c r="AR2852">
        <v>9.375</v>
      </c>
      <c r="AS2852">
        <v>9.375</v>
      </c>
      <c r="AV2852">
        <v>612</v>
      </c>
      <c r="AW2852">
        <v>5</v>
      </c>
      <c r="AX2852">
        <v>2</v>
      </c>
      <c r="AY2852">
        <v>14</v>
      </c>
      <c r="BG2852">
        <v>0</v>
      </c>
      <c r="BH2852">
        <v>612</v>
      </c>
      <c r="BK2852">
        <v>636</v>
      </c>
      <c r="BL2852">
        <v>2</v>
      </c>
      <c r="BM2852">
        <v>2</v>
      </c>
      <c r="BN2852">
        <v>2</v>
      </c>
      <c r="BV2852">
        <v>0</v>
      </c>
      <c r="BW2852">
        <v>636</v>
      </c>
      <c r="BX2852">
        <v>3</v>
      </c>
      <c r="BY2852">
        <v>2</v>
      </c>
      <c r="BZ2852">
        <v>8</v>
      </c>
      <c r="CG2852">
        <v>0</v>
      </c>
      <c r="CH2852">
        <v>0</v>
      </c>
      <c r="CI2852">
        <v>1248</v>
      </c>
      <c r="CJ2852">
        <v>1.4999999999999999E-2</v>
      </c>
      <c r="CQ2852" t="s">
        <v>165</v>
      </c>
      <c r="CS2852">
        <v>0</v>
      </c>
    </row>
    <row r="2853" spans="1:97" x14ac:dyDescent="0.2">
      <c r="A2853">
        <v>2022</v>
      </c>
      <c r="B2853">
        <v>5</v>
      </c>
      <c r="C2853" s="262">
        <v>44690</v>
      </c>
      <c r="D2853">
        <v>378</v>
      </c>
      <c r="E2853">
        <v>440</v>
      </c>
      <c r="F2853">
        <v>7</v>
      </c>
      <c r="G2853" t="s">
        <v>302</v>
      </c>
      <c r="H2853" t="s">
        <v>303</v>
      </c>
      <c r="I2853" t="s">
        <v>160</v>
      </c>
      <c r="J2853">
        <v>3</v>
      </c>
      <c r="K2853">
        <v>2</v>
      </c>
      <c r="L2853">
        <v>258</v>
      </c>
      <c r="M2853">
        <v>239.94</v>
      </c>
      <c r="N2853">
        <v>276.06</v>
      </c>
      <c r="AM2853"/>
      <c r="AN2853"/>
      <c r="AP2853">
        <v>90</v>
      </c>
      <c r="AQ2853">
        <v>116</v>
      </c>
      <c r="AR2853"/>
      <c r="AS2853"/>
      <c r="BG2853">
        <v>0</v>
      </c>
      <c r="BH2853"/>
      <c r="BV2853">
        <v>0</v>
      </c>
      <c r="BW2853"/>
      <c r="CG2853">
        <v>0</v>
      </c>
      <c r="CH2853">
        <v>0</v>
      </c>
      <c r="CI2853"/>
      <c r="CJ2853">
        <v>1.4999999999999999E-2</v>
      </c>
      <c r="CQ2853" t="s">
        <v>169</v>
      </c>
      <c r="CR2853" t="s">
        <v>170</v>
      </c>
      <c r="CS2853">
        <v>0</v>
      </c>
    </row>
    <row r="2854" spans="1:97" x14ac:dyDescent="0.2">
      <c r="A2854">
        <v>2022</v>
      </c>
      <c r="B2854">
        <v>5</v>
      </c>
      <c r="C2854" s="262">
        <v>44690</v>
      </c>
      <c r="D2854">
        <v>395</v>
      </c>
      <c r="E2854">
        <v>607</v>
      </c>
      <c r="F2854">
        <v>7</v>
      </c>
      <c r="G2854" t="s">
        <v>344</v>
      </c>
      <c r="H2854" t="s">
        <v>345</v>
      </c>
      <c r="I2854" t="s">
        <v>160</v>
      </c>
      <c r="J2854">
        <v>3</v>
      </c>
      <c r="K2854">
        <v>3</v>
      </c>
      <c r="L2854">
        <v>100</v>
      </c>
      <c r="M2854">
        <v>93</v>
      </c>
      <c r="N2854">
        <v>107</v>
      </c>
      <c r="O2854">
        <v>124</v>
      </c>
      <c r="P2854">
        <v>133</v>
      </c>
      <c r="Q2854">
        <v>128</v>
      </c>
      <c r="R2854">
        <v>131</v>
      </c>
      <c r="S2854">
        <v>129</v>
      </c>
      <c r="T2854">
        <v>105</v>
      </c>
      <c r="U2854">
        <v>104</v>
      </c>
      <c r="V2854">
        <v>105</v>
      </c>
      <c r="W2854">
        <v>106</v>
      </c>
      <c r="X2854">
        <v>108</v>
      </c>
      <c r="AA2854">
        <v>131</v>
      </c>
      <c r="AB2854">
        <v>128</v>
      </c>
      <c r="AC2854">
        <v>155</v>
      </c>
      <c r="AD2854">
        <v>147</v>
      </c>
      <c r="AE2854">
        <v>143</v>
      </c>
      <c r="AF2854">
        <v>104</v>
      </c>
      <c r="AG2854">
        <v>100</v>
      </c>
      <c r="AH2854">
        <v>110</v>
      </c>
      <c r="AI2854">
        <v>103</v>
      </c>
      <c r="AJ2854">
        <v>111</v>
      </c>
      <c r="AM2854">
        <v>134.9</v>
      </c>
      <c r="AN2854">
        <v>105.6</v>
      </c>
      <c r="AP2854">
        <v>86</v>
      </c>
      <c r="AQ2854">
        <v>126</v>
      </c>
      <c r="AR2854"/>
      <c r="AS2854"/>
      <c r="AV2854">
        <v>1008</v>
      </c>
      <c r="AW2854">
        <v>2</v>
      </c>
      <c r="AX2854">
        <v>1</v>
      </c>
      <c r="AY2854">
        <v>4</v>
      </c>
      <c r="BG2854">
        <v>0</v>
      </c>
      <c r="BH2854">
        <v>1008</v>
      </c>
      <c r="BK2854">
        <v>864</v>
      </c>
      <c r="BL2854">
        <v>3</v>
      </c>
      <c r="BM2854">
        <v>6</v>
      </c>
      <c r="BN2854">
        <v>2</v>
      </c>
      <c r="BV2854">
        <v>0</v>
      </c>
      <c r="BW2854">
        <v>864</v>
      </c>
      <c r="BX2854">
        <v>1</v>
      </c>
      <c r="BY2854">
        <v>2</v>
      </c>
      <c r="BZ2854">
        <v>2</v>
      </c>
      <c r="CG2854">
        <v>0</v>
      </c>
      <c r="CH2854">
        <v>0</v>
      </c>
      <c r="CI2854">
        <v>1872</v>
      </c>
      <c r="CJ2854">
        <v>1.4999999999999999E-2</v>
      </c>
      <c r="CQ2854" t="s">
        <v>161</v>
      </c>
      <c r="CR2854" t="s">
        <v>162</v>
      </c>
      <c r="CS2854">
        <v>0</v>
      </c>
    </row>
    <row r="2855" spans="1:97" x14ac:dyDescent="0.2">
      <c r="A2855">
        <v>2022</v>
      </c>
      <c r="B2855">
        <v>5</v>
      </c>
      <c r="C2855" s="262">
        <v>44690</v>
      </c>
      <c r="D2855">
        <v>395</v>
      </c>
      <c r="E2855">
        <v>608</v>
      </c>
      <c r="F2855">
        <v>7</v>
      </c>
      <c r="G2855" t="s">
        <v>346</v>
      </c>
      <c r="H2855" t="s">
        <v>347</v>
      </c>
      <c r="I2855" t="s">
        <v>160</v>
      </c>
      <c r="J2855">
        <v>3</v>
      </c>
      <c r="K2855">
        <v>3</v>
      </c>
      <c r="L2855">
        <v>100</v>
      </c>
      <c r="M2855">
        <v>93</v>
      </c>
      <c r="N2855">
        <v>107</v>
      </c>
      <c r="O2855">
        <v>107</v>
      </c>
      <c r="P2855">
        <v>119</v>
      </c>
      <c r="Q2855">
        <v>114</v>
      </c>
      <c r="R2855">
        <v>108</v>
      </c>
      <c r="S2855">
        <v>110</v>
      </c>
      <c r="T2855">
        <v>89</v>
      </c>
      <c r="U2855">
        <v>86</v>
      </c>
      <c r="V2855">
        <v>90</v>
      </c>
      <c r="W2855">
        <v>89</v>
      </c>
      <c r="X2855">
        <v>91</v>
      </c>
      <c r="AA2855">
        <v>115</v>
      </c>
      <c r="AB2855">
        <v>116</v>
      </c>
      <c r="AC2855">
        <v>145</v>
      </c>
      <c r="AD2855">
        <v>148</v>
      </c>
      <c r="AE2855">
        <v>140</v>
      </c>
      <c r="AF2855">
        <v>88</v>
      </c>
      <c r="AG2855">
        <v>87</v>
      </c>
      <c r="AH2855">
        <v>102</v>
      </c>
      <c r="AI2855">
        <v>100</v>
      </c>
      <c r="AJ2855">
        <v>95</v>
      </c>
      <c r="AM2855">
        <v>122.2</v>
      </c>
      <c r="AN2855">
        <v>91.7</v>
      </c>
      <c r="AP2855">
        <v>86</v>
      </c>
      <c r="AQ2855">
        <v>126</v>
      </c>
      <c r="AR2855"/>
      <c r="AS2855"/>
      <c r="AV2855">
        <v>1008</v>
      </c>
      <c r="AW2855">
        <v>1</v>
      </c>
      <c r="AX2855">
        <v>6</v>
      </c>
      <c r="AY2855">
        <v>5</v>
      </c>
      <c r="BG2855">
        <v>0</v>
      </c>
      <c r="BH2855">
        <v>1008</v>
      </c>
      <c r="BK2855">
        <v>864</v>
      </c>
      <c r="BL2855">
        <v>4</v>
      </c>
      <c r="BM2855">
        <v>2</v>
      </c>
      <c r="BN2855">
        <v>2</v>
      </c>
      <c r="BV2855">
        <v>0</v>
      </c>
      <c r="BW2855">
        <v>864</v>
      </c>
      <c r="BX2855">
        <v>1</v>
      </c>
      <c r="BY2855">
        <v>2</v>
      </c>
      <c r="BZ2855">
        <v>2</v>
      </c>
      <c r="CG2855">
        <v>0</v>
      </c>
      <c r="CH2855">
        <v>0</v>
      </c>
      <c r="CI2855">
        <v>1872</v>
      </c>
      <c r="CJ2855">
        <v>1.4999999999999999E-2</v>
      </c>
      <c r="CQ2855" t="s">
        <v>161</v>
      </c>
      <c r="CR2855" t="s">
        <v>162</v>
      </c>
      <c r="CS2855">
        <v>0</v>
      </c>
    </row>
    <row r="2856" spans="1:97" x14ac:dyDescent="0.2">
      <c r="A2856">
        <v>2022</v>
      </c>
      <c r="B2856">
        <v>5</v>
      </c>
      <c r="C2856" s="262">
        <v>44690</v>
      </c>
      <c r="D2856">
        <v>395</v>
      </c>
      <c r="E2856">
        <v>609</v>
      </c>
      <c r="F2856">
        <v>7</v>
      </c>
      <c r="G2856" t="s">
        <v>158</v>
      </c>
      <c r="H2856" t="s">
        <v>159</v>
      </c>
      <c r="I2856" t="s">
        <v>160</v>
      </c>
      <c r="J2856">
        <v>3</v>
      </c>
      <c r="K2856">
        <v>3</v>
      </c>
      <c r="L2856">
        <v>35</v>
      </c>
      <c r="M2856">
        <v>32.6</v>
      </c>
      <c r="N2856">
        <v>37.5</v>
      </c>
      <c r="O2856">
        <v>47</v>
      </c>
      <c r="P2856">
        <v>52</v>
      </c>
      <c r="Q2856">
        <v>50</v>
      </c>
      <c r="R2856">
        <v>49</v>
      </c>
      <c r="S2856">
        <v>52</v>
      </c>
      <c r="T2856">
        <v>41</v>
      </c>
      <c r="U2856">
        <v>42</v>
      </c>
      <c r="V2856">
        <v>44</v>
      </c>
      <c r="W2856">
        <v>38</v>
      </c>
      <c r="X2856">
        <v>40</v>
      </c>
      <c r="AA2856">
        <v>46</v>
      </c>
      <c r="AB2856">
        <v>50</v>
      </c>
      <c r="AC2856">
        <v>55</v>
      </c>
      <c r="AD2856">
        <v>59</v>
      </c>
      <c r="AE2856">
        <v>57</v>
      </c>
      <c r="AF2856">
        <v>39</v>
      </c>
      <c r="AG2856">
        <v>41</v>
      </c>
      <c r="AH2856">
        <v>42</v>
      </c>
      <c r="AI2856">
        <v>44</v>
      </c>
      <c r="AJ2856">
        <v>44</v>
      </c>
      <c r="AM2856">
        <v>51.7</v>
      </c>
      <c r="AN2856">
        <v>41.5</v>
      </c>
      <c r="AP2856">
        <v>86</v>
      </c>
      <c r="AQ2856">
        <v>126</v>
      </c>
      <c r="AR2856"/>
      <c r="AS2856"/>
      <c r="AV2856">
        <v>1008</v>
      </c>
      <c r="AW2856">
        <v>1</v>
      </c>
      <c r="AX2856">
        <v>6</v>
      </c>
      <c r="AY2856">
        <v>5</v>
      </c>
      <c r="BG2856">
        <v>0</v>
      </c>
      <c r="BH2856">
        <v>1008</v>
      </c>
      <c r="BK2856">
        <v>864</v>
      </c>
      <c r="BL2856">
        <v>2</v>
      </c>
      <c r="BM2856">
        <v>4</v>
      </c>
      <c r="BN2856">
        <v>2</v>
      </c>
      <c r="BV2856">
        <v>0</v>
      </c>
      <c r="BW2856">
        <v>864</v>
      </c>
      <c r="BX2856">
        <v>1</v>
      </c>
      <c r="BY2856">
        <v>3</v>
      </c>
      <c r="BZ2856">
        <v>2</v>
      </c>
      <c r="CG2856">
        <v>0</v>
      </c>
      <c r="CH2856">
        <v>0</v>
      </c>
      <c r="CI2856">
        <v>1872</v>
      </c>
      <c r="CJ2856">
        <v>1.4999999999999999E-2</v>
      </c>
      <c r="CQ2856" t="s">
        <v>161</v>
      </c>
      <c r="CR2856" t="s">
        <v>162</v>
      </c>
      <c r="CS2856">
        <v>0</v>
      </c>
    </row>
    <row r="2857" spans="1:97" x14ac:dyDescent="0.2">
      <c r="A2857">
        <v>2022</v>
      </c>
      <c r="B2857">
        <v>5</v>
      </c>
      <c r="C2857" s="262">
        <v>44690</v>
      </c>
      <c r="D2857">
        <v>1</v>
      </c>
      <c r="E2857">
        <v>1</v>
      </c>
      <c r="F2857">
        <v>8</v>
      </c>
      <c r="G2857" t="s">
        <v>339</v>
      </c>
      <c r="H2857" t="s">
        <v>340</v>
      </c>
      <c r="I2857" t="s">
        <v>160</v>
      </c>
      <c r="J2857">
        <v>3</v>
      </c>
      <c r="K2857">
        <v>2</v>
      </c>
      <c r="L2857">
        <v>111</v>
      </c>
      <c r="M2857">
        <v>103.23</v>
      </c>
      <c r="N2857">
        <v>118.77</v>
      </c>
      <c r="O2857">
        <v>153</v>
      </c>
      <c r="P2857">
        <v>178</v>
      </c>
      <c r="Q2857">
        <v>190</v>
      </c>
      <c r="R2857">
        <v>184</v>
      </c>
      <c r="S2857">
        <v>176</v>
      </c>
      <c r="T2857">
        <v>107</v>
      </c>
      <c r="U2857">
        <v>108</v>
      </c>
      <c r="V2857">
        <v>104</v>
      </c>
      <c r="W2857">
        <v>106</v>
      </c>
      <c r="X2857">
        <v>102</v>
      </c>
      <c r="AA2857">
        <v>195</v>
      </c>
      <c r="AB2857">
        <v>181</v>
      </c>
      <c r="AC2857">
        <v>165</v>
      </c>
      <c r="AD2857">
        <v>167</v>
      </c>
      <c r="AE2857">
        <v>163</v>
      </c>
      <c r="AF2857">
        <v>106</v>
      </c>
      <c r="AG2857">
        <v>107</v>
      </c>
      <c r="AH2857">
        <v>107</v>
      </c>
      <c r="AI2857">
        <v>109</v>
      </c>
      <c r="AJ2857">
        <v>115</v>
      </c>
      <c r="AM2857">
        <v>175.2</v>
      </c>
      <c r="AN2857">
        <v>107.1</v>
      </c>
      <c r="AP2857">
        <v>108</v>
      </c>
      <c r="AQ2857">
        <v>100</v>
      </c>
      <c r="AR2857"/>
      <c r="AS2857"/>
      <c r="AV2857">
        <v>1026</v>
      </c>
      <c r="AW2857">
        <v>2</v>
      </c>
      <c r="AX2857">
        <v>4</v>
      </c>
      <c r="AY2857">
        <v>3</v>
      </c>
      <c r="BG2857">
        <v>0</v>
      </c>
      <c r="BH2857">
        <v>1026</v>
      </c>
      <c r="BK2857">
        <v>1248</v>
      </c>
      <c r="BL2857">
        <v>2</v>
      </c>
      <c r="BM2857">
        <v>2</v>
      </c>
      <c r="BN2857">
        <v>2</v>
      </c>
      <c r="BV2857">
        <v>0</v>
      </c>
      <c r="BW2857">
        <v>1248</v>
      </c>
      <c r="BX2857">
        <v>2</v>
      </c>
      <c r="BY2857">
        <v>3</v>
      </c>
      <c r="BZ2857">
        <v>2</v>
      </c>
      <c r="CG2857">
        <v>0</v>
      </c>
      <c r="CH2857">
        <v>0</v>
      </c>
      <c r="CI2857">
        <v>2274</v>
      </c>
      <c r="CJ2857">
        <v>1.4999999999999999E-2</v>
      </c>
      <c r="CQ2857" t="s">
        <v>341</v>
      </c>
      <c r="CR2857" t="s">
        <v>341</v>
      </c>
      <c r="CS2857">
        <v>0</v>
      </c>
    </row>
    <row r="2858" spans="1:97" x14ac:dyDescent="0.2">
      <c r="A2858">
        <v>2022</v>
      </c>
      <c r="B2858">
        <v>5</v>
      </c>
      <c r="C2858" s="262">
        <v>44690</v>
      </c>
      <c r="D2858">
        <v>1</v>
      </c>
      <c r="E2858">
        <v>2</v>
      </c>
      <c r="F2858">
        <v>8</v>
      </c>
      <c r="G2858" t="s">
        <v>342</v>
      </c>
      <c r="H2858" t="s">
        <v>343</v>
      </c>
      <c r="I2858" t="s">
        <v>160</v>
      </c>
      <c r="J2858">
        <v>3</v>
      </c>
      <c r="K2858">
        <v>2</v>
      </c>
      <c r="L2858">
        <v>113</v>
      </c>
      <c r="M2858">
        <v>105.09</v>
      </c>
      <c r="N2858">
        <v>120.91</v>
      </c>
      <c r="O2858">
        <v>117</v>
      </c>
      <c r="P2858">
        <v>136</v>
      </c>
      <c r="Q2858">
        <v>130</v>
      </c>
      <c r="R2858">
        <v>128</v>
      </c>
      <c r="S2858">
        <v>138</v>
      </c>
      <c r="T2858">
        <v>100</v>
      </c>
      <c r="U2858">
        <v>103</v>
      </c>
      <c r="V2858">
        <v>93</v>
      </c>
      <c r="W2858">
        <v>90</v>
      </c>
      <c r="X2858">
        <v>100</v>
      </c>
      <c r="AA2858">
        <v>174</v>
      </c>
      <c r="AB2858">
        <v>132</v>
      </c>
      <c r="AC2858">
        <v>133</v>
      </c>
      <c r="AD2858">
        <v>131</v>
      </c>
      <c r="AE2858">
        <v>135</v>
      </c>
      <c r="AF2858">
        <v>115</v>
      </c>
      <c r="AG2858">
        <v>103</v>
      </c>
      <c r="AH2858">
        <v>99</v>
      </c>
      <c r="AI2858">
        <v>108</v>
      </c>
      <c r="AJ2858">
        <v>104</v>
      </c>
      <c r="AM2858">
        <v>135.4</v>
      </c>
      <c r="AN2858">
        <v>101.5</v>
      </c>
      <c r="AP2858">
        <v>108</v>
      </c>
      <c r="AQ2858">
        <v>100</v>
      </c>
      <c r="AR2858"/>
      <c r="AS2858"/>
      <c r="AV2858">
        <v>936</v>
      </c>
      <c r="AW2858">
        <v>1</v>
      </c>
      <c r="AX2858">
        <v>2</v>
      </c>
      <c r="AY2858">
        <v>5</v>
      </c>
      <c r="BG2858">
        <v>0</v>
      </c>
      <c r="BH2858">
        <v>936</v>
      </c>
      <c r="BK2858">
        <v>1248</v>
      </c>
      <c r="BL2858">
        <v>4</v>
      </c>
      <c r="BM2858">
        <v>4</v>
      </c>
      <c r="BN2858">
        <v>2</v>
      </c>
      <c r="BV2858">
        <v>0</v>
      </c>
      <c r="BW2858">
        <v>1248</v>
      </c>
      <c r="BX2858">
        <v>2</v>
      </c>
      <c r="BY2858">
        <v>3</v>
      </c>
      <c r="BZ2858">
        <v>3</v>
      </c>
      <c r="CG2858">
        <v>0</v>
      </c>
      <c r="CH2858">
        <v>0</v>
      </c>
      <c r="CI2858">
        <v>2184</v>
      </c>
      <c r="CJ2858">
        <v>1.4999999999999999E-2</v>
      </c>
      <c r="CQ2858" t="s">
        <v>341</v>
      </c>
      <c r="CR2858" t="s">
        <v>341</v>
      </c>
      <c r="CS2858">
        <v>0</v>
      </c>
    </row>
    <row r="2859" spans="1:97" x14ac:dyDescent="0.2">
      <c r="A2859">
        <v>2022</v>
      </c>
      <c r="B2859">
        <v>5</v>
      </c>
      <c r="C2859" s="262">
        <v>44690</v>
      </c>
      <c r="D2859">
        <v>125</v>
      </c>
      <c r="E2859">
        <v>690</v>
      </c>
      <c r="F2859">
        <v>8</v>
      </c>
      <c r="G2859" t="s">
        <v>231</v>
      </c>
      <c r="H2859" t="s">
        <v>232</v>
      </c>
      <c r="I2859" t="s">
        <v>160</v>
      </c>
      <c r="J2859">
        <v>4</v>
      </c>
      <c r="K2859">
        <v>4</v>
      </c>
      <c r="L2859">
        <v>170</v>
      </c>
      <c r="M2859">
        <v>153</v>
      </c>
      <c r="N2859">
        <v>187</v>
      </c>
      <c r="O2859">
        <v>210</v>
      </c>
      <c r="P2859">
        <v>196</v>
      </c>
      <c r="Q2859">
        <v>173</v>
      </c>
      <c r="R2859">
        <v>186</v>
      </c>
      <c r="S2859">
        <v>175</v>
      </c>
      <c r="T2859">
        <v>160</v>
      </c>
      <c r="U2859">
        <v>147</v>
      </c>
      <c r="V2859">
        <v>145</v>
      </c>
      <c r="W2859">
        <v>153</v>
      </c>
      <c r="X2859">
        <v>146</v>
      </c>
      <c r="AA2859">
        <v>174</v>
      </c>
      <c r="AB2859">
        <v>171</v>
      </c>
      <c r="AD2859">
        <v>222</v>
      </c>
      <c r="AE2859">
        <v>228</v>
      </c>
      <c r="AF2859">
        <v>149</v>
      </c>
      <c r="AG2859">
        <v>139</v>
      </c>
      <c r="AI2859">
        <v>181</v>
      </c>
      <c r="AJ2859">
        <v>182</v>
      </c>
      <c r="AM2859">
        <v>192.7777777777778</v>
      </c>
      <c r="AN2859">
        <v>155.7777777777778</v>
      </c>
      <c r="AP2859">
        <v>120</v>
      </c>
      <c r="AQ2859">
        <v>120</v>
      </c>
      <c r="AR2859"/>
      <c r="AS2859"/>
      <c r="AW2859">
        <v>7</v>
      </c>
      <c r="AX2859">
        <v>3</v>
      </c>
      <c r="AY2859">
        <v>10</v>
      </c>
      <c r="BG2859">
        <v>0</v>
      </c>
      <c r="BH2859"/>
      <c r="BK2859">
        <v>1008</v>
      </c>
      <c r="BL2859">
        <v>10</v>
      </c>
      <c r="BM2859">
        <v>10</v>
      </c>
      <c r="BN2859">
        <v>10</v>
      </c>
      <c r="BV2859">
        <v>0</v>
      </c>
      <c r="BW2859">
        <v>1008</v>
      </c>
      <c r="BX2859">
        <v>4</v>
      </c>
      <c r="BY2859">
        <v>3</v>
      </c>
      <c r="BZ2859">
        <v>5</v>
      </c>
      <c r="CG2859">
        <v>0</v>
      </c>
      <c r="CH2859">
        <v>0</v>
      </c>
      <c r="CI2859"/>
      <c r="CJ2859">
        <v>1.4999999999999999E-2</v>
      </c>
      <c r="CQ2859" t="s">
        <v>229</v>
      </c>
      <c r="CR2859" t="s">
        <v>230</v>
      </c>
      <c r="CS2859">
        <v>0</v>
      </c>
    </row>
    <row r="2860" spans="1:97" x14ac:dyDescent="0.2">
      <c r="A2860">
        <v>2022</v>
      </c>
      <c r="B2860">
        <v>5</v>
      </c>
      <c r="C2860" s="262">
        <v>44690</v>
      </c>
      <c r="D2860">
        <v>125</v>
      </c>
      <c r="E2860">
        <v>691</v>
      </c>
      <c r="F2860">
        <v>8</v>
      </c>
      <c r="G2860" t="s">
        <v>227</v>
      </c>
      <c r="H2860" t="s">
        <v>228</v>
      </c>
      <c r="I2860" t="s">
        <v>160</v>
      </c>
      <c r="J2860">
        <v>4</v>
      </c>
      <c r="K2860">
        <v>4</v>
      </c>
      <c r="L2860">
        <v>194</v>
      </c>
      <c r="M2860">
        <v>174.6</v>
      </c>
      <c r="N2860">
        <v>213.4</v>
      </c>
      <c r="O2860">
        <v>241</v>
      </c>
      <c r="P2860">
        <v>200</v>
      </c>
      <c r="Q2860">
        <v>212</v>
      </c>
      <c r="R2860">
        <v>210</v>
      </c>
      <c r="S2860">
        <v>204</v>
      </c>
      <c r="T2860">
        <v>187</v>
      </c>
      <c r="U2860">
        <v>176</v>
      </c>
      <c r="V2860">
        <v>173</v>
      </c>
      <c r="W2860">
        <v>170</v>
      </c>
      <c r="X2860">
        <v>185</v>
      </c>
      <c r="AA2860">
        <v>240</v>
      </c>
      <c r="AB2860">
        <v>202</v>
      </c>
      <c r="AD2860">
        <v>191</v>
      </c>
      <c r="AE2860">
        <v>194</v>
      </c>
      <c r="AM2860">
        <v>210.44444444444451</v>
      </c>
      <c r="AN2860">
        <v>178.2</v>
      </c>
      <c r="AP2860">
        <v>120</v>
      </c>
      <c r="AQ2860">
        <v>120</v>
      </c>
      <c r="AR2860"/>
      <c r="AS2860"/>
      <c r="AW2860">
        <v>9</v>
      </c>
      <c r="AY2860">
        <v>8</v>
      </c>
      <c r="BG2860">
        <v>0</v>
      </c>
      <c r="BH2860"/>
      <c r="BK2860">
        <v>1008</v>
      </c>
      <c r="BL2860">
        <v>10</v>
      </c>
      <c r="BM2860">
        <v>10</v>
      </c>
      <c r="BN2860">
        <v>10</v>
      </c>
      <c r="BV2860">
        <v>0</v>
      </c>
      <c r="BW2860">
        <v>1008</v>
      </c>
      <c r="BX2860">
        <v>4</v>
      </c>
      <c r="BZ2860">
        <v>4</v>
      </c>
      <c r="CG2860">
        <v>0</v>
      </c>
      <c r="CH2860">
        <v>0</v>
      </c>
      <c r="CI2860"/>
      <c r="CJ2860">
        <v>1.4999999999999999E-2</v>
      </c>
      <c r="CQ2860" t="s">
        <v>229</v>
      </c>
      <c r="CR2860" t="s">
        <v>230</v>
      </c>
      <c r="CS2860">
        <v>0</v>
      </c>
    </row>
    <row r="2861" spans="1:97" x14ac:dyDescent="0.2">
      <c r="A2861">
        <v>2022</v>
      </c>
      <c r="B2861">
        <v>5</v>
      </c>
      <c r="C2861" s="262">
        <v>44690</v>
      </c>
      <c r="D2861">
        <v>383</v>
      </c>
      <c r="E2861">
        <v>550</v>
      </c>
      <c r="F2861">
        <v>8</v>
      </c>
      <c r="G2861" t="s">
        <v>382</v>
      </c>
      <c r="H2861" t="s">
        <v>383</v>
      </c>
      <c r="I2861" t="s">
        <v>160</v>
      </c>
      <c r="J2861">
        <v>3</v>
      </c>
      <c r="K2861">
        <v>1</v>
      </c>
      <c r="L2861">
        <v>35</v>
      </c>
      <c r="M2861">
        <v>32.024999999999999</v>
      </c>
      <c r="N2861">
        <v>38.045000000000002</v>
      </c>
      <c r="O2861">
        <v>56</v>
      </c>
      <c r="P2861">
        <v>61</v>
      </c>
      <c r="R2861">
        <v>58</v>
      </c>
      <c r="S2861">
        <v>60</v>
      </c>
      <c r="T2861">
        <v>42</v>
      </c>
      <c r="U2861">
        <v>41</v>
      </c>
      <c r="W2861">
        <v>40</v>
      </c>
      <c r="X2861">
        <v>38</v>
      </c>
      <c r="Y2861">
        <v>91</v>
      </c>
      <c r="Z2861">
        <v>101</v>
      </c>
      <c r="AA2861">
        <v>62</v>
      </c>
      <c r="AB2861">
        <v>60</v>
      </c>
      <c r="AC2861">
        <v>65</v>
      </c>
      <c r="AD2861">
        <v>60</v>
      </c>
      <c r="AE2861">
        <v>62</v>
      </c>
      <c r="AF2861">
        <v>36</v>
      </c>
      <c r="AG2861">
        <v>35</v>
      </c>
      <c r="AH2861">
        <v>39</v>
      </c>
      <c r="AI2861">
        <v>35</v>
      </c>
      <c r="AJ2861">
        <v>40</v>
      </c>
      <c r="AK2861">
        <v>101</v>
      </c>
      <c r="AL2861">
        <v>103</v>
      </c>
      <c r="AM2861">
        <v>60.444444444444443</v>
      </c>
      <c r="AN2861">
        <v>38.444444444444443</v>
      </c>
      <c r="AP2861">
        <v>114</v>
      </c>
      <c r="AQ2861">
        <v>95</v>
      </c>
      <c r="AR2861">
        <v>12.121212121212119</v>
      </c>
      <c r="AS2861">
        <v>12.121212121212119</v>
      </c>
      <c r="AV2861">
        <v>2640</v>
      </c>
      <c r="AW2861">
        <v>3</v>
      </c>
      <c r="AX2861">
        <v>1</v>
      </c>
      <c r="AY2861">
        <v>13</v>
      </c>
      <c r="BG2861">
        <v>0</v>
      </c>
      <c r="BH2861">
        <v>2640</v>
      </c>
      <c r="BK2861">
        <v>840</v>
      </c>
      <c r="BL2861">
        <v>4</v>
      </c>
      <c r="BM2861">
        <v>4</v>
      </c>
      <c r="BN2861">
        <v>4</v>
      </c>
      <c r="BV2861">
        <v>0</v>
      </c>
      <c r="BW2861">
        <v>840</v>
      </c>
      <c r="BX2861">
        <v>7</v>
      </c>
      <c r="BY2861">
        <v>5</v>
      </c>
      <c r="BZ2861">
        <v>17</v>
      </c>
      <c r="CG2861">
        <v>0</v>
      </c>
      <c r="CH2861">
        <v>0</v>
      </c>
      <c r="CI2861">
        <v>3480</v>
      </c>
      <c r="CJ2861">
        <v>1.4999999999999999E-2</v>
      </c>
      <c r="CQ2861" t="s">
        <v>174</v>
      </c>
      <c r="CR2861" t="s">
        <v>175</v>
      </c>
      <c r="CS2861">
        <v>0</v>
      </c>
    </row>
    <row r="2862" spans="1:97" x14ac:dyDescent="0.2">
      <c r="A2862">
        <v>2022</v>
      </c>
      <c r="B2862">
        <v>5</v>
      </c>
      <c r="C2862" s="262">
        <v>44690</v>
      </c>
      <c r="D2862">
        <v>53</v>
      </c>
      <c r="E2862">
        <v>131</v>
      </c>
      <c r="F2862">
        <v>25</v>
      </c>
      <c r="G2862" t="s">
        <v>435</v>
      </c>
      <c r="H2862" t="s">
        <v>436</v>
      </c>
      <c r="I2862" t="s">
        <v>204</v>
      </c>
      <c r="J2862">
        <v>25</v>
      </c>
      <c r="K2862">
        <v>1</v>
      </c>
      <c r="L2862">
        <v>10</v>
      </c>
      <c r="M2862">
        <v>9.3000000000000007</v>
      </c>
      <c r="N2862">
        <v>10.7</v>
      </c>
      <c r="O2862">
        <v>12</v>
      </c>
      <c r="P2862">
        <v>14</v>
      </c>
      <c r="Q2862">
        <v>10</v>
      </c>
      <c r="R2862">
        <v>11</v>
      </c>
      <c r="S2862">
        <v>13</v>
      </c>
      <c r="T2862">
        <v>8</v>
      </c>
      <c r="U2862">
        <v>9</v>
      </c>
      <c r="V2862">
        <v>7</v>
      </c>
      <c r="W2862">
        <v>9</v>
      </c>
      <c r="X2862">
        <v>9</v>
      </c>
      <c r="Y2862">
        <v>88</v>
      </c>
      <c r="Z2862">
        <v>89</v>
      </c>
      <c r="AM2862">
        <v>12</v>
      </c>
      <c r="AN2862">
        <v>8.4</v>
      </c>
      <c r="AP2862">
        <v>910</v>
      </c>
      <c r="AQ2862">
        <v>99</v>
      </c>
      <c r="AR2862">
        <v>1.636363636363636</v>
      </c>
      <c r="AS2862">
        <v>1.636363636363636</v>
      </c>
      <c r="AV2862">
        <v>12000</v>
      </c>
      <c r="AW2862">
        <v>3</v>
      </c>
      <c r="AX2862">
        <v>5</v>
      </c>
      <c r="AY2862">
        <v>14</v>
      </c>
      <c r="BG2862">
        <v>0</v>
      </c>
      <c r="BH2862">
        <v>12000</v>
      </c>
      <c r="BK2862">
        <v>2800</v>
      </c>
      <c r="BV2862">
        <v>0</v>
      </c>
      <c r="BW2862">
        <v>2800</v>
      </c>
      <c r="CG2862">
        <v>0</v>
      </c>
      <c r="CH2862">
        <v>0</v>
      </c>
      <c r="CI2862">
        <v>14800</v>
      </c>
      <c r="CJ2862">
        <v>0.02</v>
      </c>
      <c r="CQ2862" t="s">
        <v>169</v>
      </c>
      <c r="CR2862" t="s">
        <v>238</v>
      </c>
      <c r="CS2862">
        <v>0</v>
      </c>
    </row>
    <row r="2863" spans="1:97" x14ac:dyDescent="0.2">
      <c r="A2863">
        <v>2022</v>
      </c>
      <c r="B2863">
        <v>5</v>
      </c>
      <c r="C2863" s="262">
        <v>44690</v>
      </c>
      <c r="D2863">
        <v>3</v>
      </c>
      <c r="E2863">
        <v>9</v>
      </c>
      <c r="F2863">
        <v>26</v>
      </c>
      <c r="G2863" t="s">
        <v>280</v>
      </c>
      <c r="H2863" t="s">
        <v>281</v>
      </c>
      <c r="I2863" t="s">
        <v>282</v>
      </c>
      <c r="J2863">
        <v>2</v>
      </c>
      <c r="K2863">
        <v>2</v>
      </c>
      <c r="L2863">
        <v>24</v>
      </c>
      <c r="M2863">
        <v>22.32</v>
      </c>
      <c r="N2863">
        <v>25.68</v>
      </c>
      <c r="O2863">
        <v>43</v>
      </c>
      <c r="P2863">
        <v>36</v>
      </c>
      <c r="Q2863">
        <v>43</v>
      </c>
      <c r="R2863">
        <v>51</v>
      </c>
      <c r="S2863">
        <v>51</v>
      </c>
      <c r="T2863">
        <v>29</v>
      </c>
      <c r="U2863">
        <v>26</v>
      </c>
      <c r="V2863">
        <v>24</v>
      </c>
      <c r="W2863">
        <v>27</v>
      </c>
      <c r="X2863">
        <v>37</v>
      </c>
      <c r="AA2863">
        <v>46</v>
      </c>
      <c r="AB2863">
        <v>50</v>
      </c>
      <c r="AC2863">
        <v>46</v>
      </c>
      <c r="AD2863">
        <v>50</v>
      </c>
      <c r="AE2863">
        <v>42</v>
      </c>
      <c r="AF2863">
        <v>28</v>
      </c>
      <c r="AG2863">
        <v>31</v>
      </c>
      <c r="AH2863">
        <v>32</v>
      </c>
      <c r="AI2863">
        <v>34</v>
      </c>
      <c r="AJ2863">
        <v>35</v>
      </c>
      <c r="AM2863">
        <v>45.8</v>
      </c>
      <c r="AN2863">
        <v>30.3</v>
      </c>
      <c r="AP2863">
        <v>61</v>
      </c>
      <c r="AQ2863">
        <v>118</v>
      </c>
      <c r="AR2863"/>
      <c r="AS2863"/>
      <c r="AV2863">
        <v>1200</v>
      </c>
      <c r="AW2863">
        <v>3</v>
      </c>
      <c r="AX2863">
        <v>2</v>
      </c>
      <c r="AY2863">
        <v>3</v>
      </c>
      <c r="BG2863">
        <v>0</v>
      </c>
      <c r="BH2863">
        <v>1200</v>
      </c>
      <c r="BL2863">
        <v>2</v>
      </c>
      <c r="BM2863">
        <v>4</v>
      </c>
      <c r="BN2863">
        <v>2</v>
      </c>
      <c r="BV2863">
        <v>0</v>
      </c>
      <c r="BW2863"/>
      <c r="BX2863">
        <v>2</v>
      </c>
      <c r="BY2863">
        <v>3</v>
      </c>
      <c r="BZ2863">
        <v>2</v>
      </c>
      <c r="CG2863">
        <v>0</v>
      </c>
      <c r="CH2863">
        <v>0</v>
      </c>
      <c r="CI2863"/>
      <c r="CJ2863">
        <v>0.02</v>
      </c>
      <c r="CQ2863" t="s">
        <v>283</v>
      </c>
      <c r="CR2863" t="s">
        <v>284</v>
      </c>
      <c r="CS2863">
        <v>0</v>
      </c>
    </row>
    <row r="2864" spans="1:97" x14ac:dyDescent="0.2">
      <c r="A2864">
        <v>2022</v>
      </c>
      <c r="B2864">
        <v>5</v>
      </c>
      <c r="C2864" s="262">
        <v>44690</v>
      </c>
      <c r="D2864">
        <v>3</v>
      </c>
      <c r="E2864">
        <v>10</v>
      </c>
      <c r="F2864">
        <v>26</v>
      </c>
      <c r="G2864" t="s">
        <v>285</v>
      </c>
      <c r="H2864" t="s">
        <v>286</v>
      </c>
      <c r="I2864" t="s">
        <v>282</v>
      </c>
      <c r="J2864">
        <v>2</v>
      </c>
      <c r="K2864">
        <v>2</v>
      </c>
      <c r="L2864">
        <v>48</v>
      </c>
      <c r="M2864">
        <v>44.64</v>
      </c>
      <c r="N2864">
        <v>51.36</v>
      </c>
      <c r="O2864">
        <v>70</v>
      </c>
      <c r="P2864">
        <v>58</v>
      </c>
      <c r="Q2864">
        <v>68</v>
      </c>
      <c r="T2864">
        <v>59</v>
      </c>
      <c r="U2864">
        <v>49</v>
      </c>
      <c r="V2864">
        <v>46</v>
      </c>
      <c r="Y2864">
        <v>157</v>
      </c>
      <c r="Z2864">
        <v>121</v>
      </c>
      <c r="AK2864">
        <v>133</v>
      </c>
      <c r="AL2864">
        <v>131</v>
      </c>
      <c r="AM2864">
        <v>65.333333333333329</v>
      </c>
      <c r="AN2864">
        <v>51.333333333333343</v>
      </c>
      <c r="AP2864">
        <v>61</v>
      </c>
      <c r="AQ2864">
        <v>118</v>
      </c>
      <c r="AR2864">
        <v>13.33333333333333</v>
      </c>
      <c r="AS2864">
        <v>13.33333333333333</v>
      </c>
      <c r="AV2864">
        <v>1400</v>
      </c>
      <c r="AW2864">
        <v>1</v>
      </c>
      <c r="AX2864">
        <v>6</v>
      </c>
      <c r="AY2864">
        <v>4</v>
      </c>
      <c r="BG2864">
        <v>0</v>
      </c>
      <c r="BH2864">
        <v>1400</v>
      </c>
      <c r="BL2864">
        <v>1</v>
      </c>
      <c r="BM2864">
        <v>1</v>
      </c>
      <c r="BN2864">
        <v>1</v>
      </c>
      <c r="BV2864">
        <v>0</v>
      </c>
      <c r="BW2864"/>
      <c r="BX2864">
        <v>1</v>
      </c>
      <c r="BY2864">
        <v>3</v>
      </c>
      <c r="BZ2864">
        <v>2</v>
      </c>
      <c r="CG2864">
        <v>0</v>
      </c>
      <c r="CH2864">
        <v>0</v>
      </c>
      <c r="CI2864"/>
      <c r="CJ2864">
        <v>0.02</v>
      </c>
      <c r="CQ2864" t="s">
        <v>283</v>
      </c>
      <c r="CR2864" t="s">
        <v>284</v>
      </c>
      <c r="CS2864">
        <v>0</v>
      </c>
    </row>
    <row r="2865" spans="1:97" x14ac:dyDescent="0.2">
      <c r="A2865">
        <v>2022</v>
      </c>
      <c r="B2865">
        <v>5</v>
      </c>
      <c r="C2865" s="262">
        <v>44690</v>
      </c>
      <c r="D2865">
        <v>4</v>
      </c>
      <c r="E2865">
        <v>11</v>
      </c>
      <c r="F2865">
        <v>48</v>
      </c>
      <c r="G2865" t="s">
        <v>244</v>
      </c>
      <c r="H2865" t="s">
        <v>245</v>
      </c>
      <c r="I2865" t="s">
        <v>201</v>
      </c>
      <c r="J2865">
        <v>2</v>
      </c>
      <c r="K2865">
        <v>2</v>
      </c>
      <c r="L2865">
        <v>212</v>
      </c>
      <c r="M2865">
        <v>197.16</v>
      </c>
      <c r="N2865">
        <v>226.84</v>
      </c>
      <c r="AC2865">
        <v>262</v>
      </c>
      <c r="AD2865">
        <v>273</v>
      </c>
      <c r="AE2865">
        <v>264</v>
      </c>
      <c r="AH2865">
        <v>212</v>
      </c>
      <c r="AI2865">
        <v>224</v>
      </c>
      <c r="AJ2865">
        <v>213</v>
      </c>
      <c r="AM2865">
        <v>266.33333333333331</v>
      </c>
      <c r="AN2865">
        <v>216.33333333333329</v>
      </c>
      <c r="AP2865">
        <v>48</v>
      </c>
      <c r="AQ2865">
        <v>195</v>
      </c>
      <c r="AR2865"/>
      <c r="AS2865"/>
      <c r="BG2865">
        <v>0</v>
      </c>
      <c r="BH2865"/>
      <c r="BL2865">
        <v>6</v>
      </c>
      <c r="BM2865">
        <v>10</v>
      </c>
      <c r="BN2865">
        <v>4</v>
      </c>
      <c r="BV2865">
        <v>0</v>
      </c>
      <c r="BW2865"/>
      <c r="CG2865">
        <v>0</v>
      </c>
      <c r="CH2865">
        <v>0</v>
      </c>
      <c r="CI2865"/>
      <c r="CJ2865">
        <v>0.02</v>
      </c>
      <c r="CQ2865" t="s">
        <v>169</v>
      </c>
      <c r="CR2865" t="s">
        <v>238</v>
      </c>
      <c r="CS2865">
        <v>0</v>
      </c>
    </row>
    <row r="2866" spans="1:97" x14ac:dyDescent="0.2">
      <c r="A2866">
        <v>2022</v>
      </c>
      <c r="B2866">
        <v>5</v>
      </c>
      <c r="C2866" s="262">
        <v>44690</v>
      </c>
      <c r="D2866">
        <v>4</v>
      </c>
      <c r="E2866">
        <v>12</v>
      </c>
      <c r="F2866">
        <v>48</v>
      </c>
      <c r="G2866" t="s">
        <v>236</v>
      </c>
      <c r="H2866" t="s">
        <v>237</v>
      </c>
      <c r="I2866" t="s">
        <v>201</v>
      </c>
      <c r="J2866">
        <v>2</v>
      </c>
      <c r="K2866">
        <v>2</v>
      </c>
      <c r="L2866">
        <v>212</v>
      </c>
      <c r="M2866">
        <v>197.16</v>
      </c>
      <c r="N2866">
        <v>226.84</v>
      </c>
      <c r="AC2866">
        <v>275</v>
      </c>
      <c r="AD2866">
        <v>269</v>
      </c>
      <c r="AE2866">
        <v>251</v>
      </c>
      <c r="AH2866">
        <v>204</v>
      </c>
      <c r="AI2866">
        <v>218</v>
      </c>
      <c r="AJ2866">
        <v>204</v>
      </c>
      <c r="AK2866">
        <v>168</v>
      </c>
      <c r="AL2866">
        <v>145</v>
      </c>
      <c r="AM2866">
        <v>265</v>
      </c>
      <c r="AN2866">
        <v>208.66666666666671</v>
      </c>
      <c r="AP2866">
        <v>48</v>
      </c>
      <c r="AQ2866">
        <v>195</v>
      </c>
      <c r="AR2866">
        <v>11.53846153846154</v>
      </c>
      <c r="AS2866">
        <v>11.53846153846154</v>
      </c>
      <c r="BG2866">
        <v>0</v>
      </c>
      <c r="BH2866"/>
      <c r="BL2866">
        <v>4</v>
      </c>
      <c r="BM2866">
        <v>8</v>
      </c>
      <c r="BN2866">
        <v>4</v>
      </c>
      <c r="BV2866">
        <v>0</v>
      </c>
      <c r="BW2866"/>
      <c r="CG2866">
        <v>0</v>
      </c>
      <c r="CH2866">
        <v>0</v>
      </c>
      <c r="CI2866"/>
      <c r="CJ2866">
        <v>0.02</v>
      </c>
      <c r="CQ2866" t="s">
        <v>169</v>
      </c>
      <c r="CR2866" t="s">
        <v>238</v>
      </c>
      <c r="CS2866">
        <v>0</v>
      </c>
    </row>
    <row r="2867" spans="1:97" x14ac:dyDescent="0.2">
      <c r="A2867">
        <v>2022</v>
      </c>
      <c r="B2867">
        <v>5</v>
      </c>
      <c r="C2867" s="262">
        <v>44690</v>
      </c>
      <c r="D2867">
        <v>214</v>
      </c>
      <c r="E2867">
        <v>142</v>
      </c>
      <c r="F2867">
        <v>48</v>
      </c>
      <c r="G2867" t="s">
        <v>253</v>
      </c>
      <c r="H2867" t="s">
        <v>254</v>
      </c>
      <c r="I2867" t="s">
        <v>201</v>
      </c>
      <c r="J2867">
        <v>4</v>
      </c>
      <c r="K2867">
        <v>1</v>
      </c>
      <c r="L2867">
        <v>351</v>
      </c>
      <c r="M2867">
        <v>326.43</v>
      </c>
      <c r="N2867">
        <v>375.57</v>
      </c>
      <c r="P2867">
        <v>390</v>
      </c>
      <c r="Q2867">
        <v>325</v>
      </c>
      <c r="R2867">
        <v>322</v>
      </c>
      <c r="S2867">
        <v>338</v>
      </c>
      <c r="U2867">
        <v>325</v>
      </c>
      <c r="V2867">
        <v>298</v>
      </c>
      <c r="W2867">
        <v>297</v>
      </c>
      <c r="X2867">
        <v>284</v>
      </c>
      <c r="Y2867">
        <v>176</v>
      </c>
      <c r="Z2867">
        <v>176</v>
      </c>
      <c r="AM2867">
        <v>343.75</v>
      </c>
      <c r="AN2867">
        <v>301</v>
      </c>
      <c r="AP2867">
        <v>74</v>
      </c>
      <c r="AQ2867">
        <v>195</v>
      </c>
      <c r="AR2867">
        <v>5.1136363636363633</v>
      </c>
      <c r="AS2867">
        <v>5.1136363636363633</v>
      </c>
      <c r="AW2867">
        <v>2</v>
      </c>
      <c r="AX2867">
        <v>7</v>
      </c>
      <c r="AY2867">
        <v>6</v>
      </c>
      <c r="BG2867">
        <v>0</v>
      </c>
      <c r="BH2867"/>
      <c r="BK2867">
        <v>483</v>
      </c>
      <c r="BV2867">
        <v>0</v>
      </c>
      <c r="BW2867">
        <v>483</v>
      </c>
      <c r="CG2867">
        <v>0</v>
      </c>
      <c r="CH2867">
        <v>0</v>
      </c>
      <c r="CI2867"/>
      <c r="CJ2867">
        <v>0.02</v>
      </c>
      <c r="CQ2867" t="s">
        <v>169</v>
      </c>
      <c r="CR2867" t="s">
        <v>238</v>
      </c>
      <c r="CS2867">
        <v>0</v>
      </c>
    </row>
    <row r="2868" spans="1:97" x14ac:dyDescent="0.2">
      <c r="A2868">
        <v>2022</v>
      </c>
      <c r="B2868">
        <v>5</v>
      </c>
      <c r="C2868" s="262">
        <v>44690</v>
      </c>
      <c r="D2868">
        <v>334</v>
      </c>
      <c r="E2868">
        <v>254</v>
      </c>
      <c r="F2868">
        <v>49</v>
      </c>
      <c r="G2868" t="s">
        <v>200</v>
      </c>
      <c r="H2868" t="s">
        <v>168</v>
      </c>
      <c r="I2868" t="s">
        <v>201</v>
      </c>
      <c r="J2868">
        <v>4</v>
      </c>
      <c r="K2868">
        <v>2</v>
      </c>
      <c r="L2868">
        <v>203</v>
      </c>
      <c r="M2868">
        <v>188.79</v>
      </c>
      <c r="N2868">
        <v>217.21</v>
      </c>
      <c r="S2868">
        <v>260</v>
      </c>
      <c r="X2868">
        <v>208</v>
      </c>
      <c r="Z2868">
        <v>146</v>
      </c>
      <c r="AA2868">
        <v>250</v>
      </c>
      <c r="AB2868">
        <v>249</v>
      </c>
      <c r="AC2868">
        <v>295</v>
      </c>
      <c r="AF2868">
        <v>204</v>
      </c>
      <c r="AG2868">
        <v>201</v>
      </c>
      <c r="AH2868">
        <v>203</v>
      </c>
      <c r="AK2868">
        <v>145</v>
      </c>
      <c r="AL2868">
        <v>138</v>
      </c>
      <c r="AM2868">
        <v>263.5</v>
      </c>
      <c r="AN2868">
        <v>204</v>
      </c>
      <c r="AP2868">
        <v>94</v>
      </c>
      <c r="AQ2868">
        <v>153</v>
      </c>
      <c r="AR2868">
        <v>6.2937062937062933</v>
      </c>
      <c r="AS2868">
        <v>6.2937062937062933</v>
      </c>
      <c r="AW2868">
        <v>2</v>
      </c>
      <c r="AX2868">
        <v>4</v>
      </c>
      <c r="AY2868">
        <v>6</v>
      </c>
      <c r="BG2868">
        <v>0</v>
      </c>
      <c r="BH2868"/>
      <c r="BL2868">
        <v>8</v>
      </c>
      <c r="BM2868">
        <v>2</v>
      </c>
      <c r="BN2868">
        <v>4</v>
      </c>
      <c r="BV2868">
        <v>0</v>
      </c>
      <c r="BW2868"/>
      <c r="BX2868">
        <v>5</v>
      </c>
      <c r="BY2868">
        <v>3</v>
      </c>
      <c r="BZ2868">
        <v>5</v>
      </c>
      <c r="CG2868">
        <v>0</v>
      </c>
      <c r="CH2868">
        <v>0</v>
      </c>
      <c r="CI2868"/>
      <c r="CJ2868">
        <v>0.02</v>
      </c>
      <c r="CQ2868" t="s">
        <v>169</v>
      </c>
      <c r="CR2868" t="s">
        <v>170</v>
      </c>
      <c r="CS2868">
        <v>0</v>
      </c>
    </row>
    <row r="2869" spans="1:97" x14ac:dyDescent="0.2">
      <c r="A2869">
        <v>2022</v>
      </c>
      <c r="B2869">
        <v>5</v>
      </c>
      <c r="C2869" s="262">
        <v>44690</v>
      </c>
      <c r="D2869">
        <v>529</v>
      </c>
      <c r="E2869">
        <v>937</v>
      </c>
      <c r="F2869"/>
      <c r="G2869" t="s">
        <v>468</v>
      </c>
      <c r="H2869" t="s">
        <v>469</v>
      </c>
      <c r="I2869" t="s">
        <v>160</v>
      </c>
      <c r="J2869">
        <v>1</v>
      </c>
      <c r="K2869">
        <v>4</v>
      </c>
      <c r="L2869">
        <v>1586</v>
      </c>
      <c r="M2869">
        <v>1492.4</v>
      </c>
      <c r="N2869">
        <v>1698.6</v>
      </c>
      <c r="O2869">
        <v>1398</v>
      </c>
      <c r="P2869">
        <v>1515</v>
      </c>
      <c r="T2869">
        <v>1217</v>
      </c>
      <c r="U2869">
        <v>1242</v>
      </c>
      <c r="AM2869">
        <v>1456.5</v>
      </c>
      <c r="AN2869">
        <v>1229.5</v>
      </c>
      <c r="AP2869">
        <v>20</v>
      </c>
      <c r="AQ2869">
        <v>180</v>
      </c>
      <c r="AR2869"/>
      <c r="AS2869"/>
      <c r="BG2869">
        <v>0</v>
      </c>
      <c r="BH2869"/>
      <c r="BV2869">
        <v>0</v>
      </c>
      <c r="BW2869"/>
      <c r="CG2869">
        <v>0</v>
      </c>
      <c r="CH2869">
        <v>0</v>
      </c>
      <c r="CI2869"/>
      <c r="CQ2869" t="s">
        <v>174</v>
      </c>
      <c r="CS2869">
        <v>0</v>
      </c>
    </row>
    <row r="2870" spans="1:97" x14ac:dyDescent="0.2">
      <c r="A2870">
        <v>2022</v>
      </c>
      <c r="B2870">
        <v>5</v>
      </c>
      <c r="C2870" s="262">
        <v>44690</v>
      </c>
      <c r="D2870">
        <v>529</v>
      </c>
      <c r="E2870">
        <v>946</v>
      </c>
      <c r="F2870"/>
      <c r="G2870" t="s">
        <v>470</v>
      </c>
      <c r="H2870" t="s">
        <v>471</v>
      </c>
      <c r="I2870" t="s">
        <v>160</v>
      </c>
      <c r="J2870">
        <v>1</v>
      </c>
      <c r="K2870">
        <v>4</v>
      </c>
      <c r="L2870">
        <v>336</v>
      </c>
      <c r="M2870">
        <v>316.2</v>
      </c>
      <c r="N2870">
        <v>359.9</v>
      </c>
      <c r="O2870">
        <v>364</v>
      </c>
      <c r="P2870">
        <v>386</v>
      </c>
      <c r="T2870">
        <v>322</v>
      </c>
      <c r="U2870">
        <v>344</v>
      </c>
      <c r="AM2870">
        <v>375</v>
      </c>
      <c r="AN2870">
        <v>333</v>
      </c>
      <c r="AP2870">
        <v>20</v>
      </c>
      <c r="AQ2870">
        <v>180</v>
      </c>
      <c r="AR2870"/>
      <c r="AS2870"/>
      <c r="BG2870">
        <v>0</v>
      </c>
      <c r="BH2870"/>
      <c r="BV2870">
        <v>0</v>
      </c>
      <c r="BW2870"/>
      <c r="CG2870">
        <v>0</v>
      </c>
      <c r="CH2870">
        <v>0</v>
      </c>
      <c r="CI2870"/>
      <c r="CQ2870" t="s">
        <v>174</v>
      </c>
      <c r="CS2870">
        <v>0</v>
      </c>
    </row>
    <row r="2871" spans="1:97" x14ac:dyDescent="0.2">
      <c r="A2871">
        <v>2022</v>
      </c>
      <c r="B2871">
        <v>5</v>
      </c>
      <c r="C2871" s="262">
        <v>44691</v>
      </c>
      <c r="D2871">
        <v>375</v>
      </c>
      <c r="E2871">
        <v>437</v>
      </c>
      <c r="F2871">
        <v>2</v>
      </c>
      <c r="G2871" t="s">
        <v>250</v>
      </c>
      <c r="H2871" t="s">
        <v>251</v>
      </c>
      <c r="I2871" t="s">
        <v>160</v>
      </c>
      <c r="J2871">
        <v>4</v>
      </c>
      <c r="K2871">
        <v>2</v>
      </c>
      <c r="L2871">
        <v>168</v>
      </c>
      <c r="M2871">
        <v>158.08799999999999</v>
      </c>
      <c r="N2871">
        <v>179.928</v>
      </c>
      <c r="Z2871">
        <v>122</v>
      </c>
      <c r="AK2871">
        <v>118</v>
      </c>
      <c r="AL2871">
        <v>119</v>
      </c>
      <c r="AM2871"/>
      <c r="AN2871"/>
      <c r="AP2871">
        <v>120</v>
      </c>
      <c r="AQ2871">
        <v>120</v>
      </c>
      <c r="AR2871">
        <v>7.5630252100840334</v>
      </c>
      <c r="AS2871">
        <v>7.5630252100840334</v>
      </c>
      <c r="AX2871">
        <v>4</v>
      </c>
      <c r="AY2871">
        <v>6</v>
      </c>
      <c r="BG2871">
        <v>0</v>
      </c>
      <c r="BH2871"/>
      <c r="BK2871">
        <v>375</v>
      </c>
      <c r="BL2871">
        <v>10</v>
      </c>
      <c r="BM2871">
        <v>10</v>
      </c>
      <c r="BN2871">
        <v>15</v>
      </c>
      <c r="BO2871">
        <v>5</v>
      </c>
      <c r="BV2871">
        <v>0</v>
      </c>
      <c r="BW2871">
        <v>375</v>
      </c>
      <c r="BY2871">
        <v>7</v>
      </c>
      <c r="BZ2871">
        <v>10</v>
      </c>
      <c r="CG2871">
        <v>0</v>
      </c>
      <c r="CH2871">
        <v>0</v>
      </c>
      <c r="CI2871"/>
      <c r="CJ2871">
        <v>1.4999999999999999E-2</v>
      </c>
      <c r="CQ2871" t="s">
        <v>174</v>
      </c>
      <c r="CR2871" t="s">
        <v>175</v>
      </c>
      <c r="CS2871">
        <v>0</v>
      </c>
    </row>
    <row r="2872" spans="1:97" x14ac:dyDescent="0.2">
      <c r="A2872">
        <v>2022</v>
      </c>
      <c r="B2872">
        <v>5</v>
      </c>
      <c r="C2872" s="262">
        <v>44691</v>
      </c>
      <c r="D2872">
        <v>395</v>
      </c>
      <c r="E2872">
        <v>609</v>
      </c>
      <c r="F2872">
        <v>2</v>
      </c>
      <c r="G2872" t="s">
        <v>158</v>
      </c>
      <c r="H2872" t="s">
        <v>159</v>
      </c>
      <c r="I2872" t="s">
        <v>160</v>
      </c>
      <c r="J2872">
        <v>3</v>
      </c>
      <c r="K2872">
        <v>3</v>
      </c>
      <c r="L2872">
        <v>35</v>
      </c>
      <c r="M2872">
        <v>32.6</v>
      </c>
      <c r="N2872">
        <v>37.5</v>
      </c>
      <c r="Y2872">
        <v>122</v>
      </c>
      <c r="AM2872"/>
      <c r="AN2872"/>
      <c r="AP2872">
        <v>86</v>
      </c>
      <c r="AQ2872">
        <v>126</v>
      </c>
      <c r="AR2872">
        <v>9.8360655737704921</v>
      </c>
      <c r="AS2872">
        <v>9.8360655737704921</v>
      </c>
      <c r="BG2872">
        <v>0</v>
      </c>
      <c r="BH2872"/>
      <c r="BV2872">
        <v>0</v>
      </c>
      <c r="BW2872"/>
      <c r="CG2872">
        <v>0</v>
      </c>
      <c r="CH2872">
        <v>0</v>
      </c>
      <c r="CI2872"/>
      <c r="CJ2872">
        <v>1.4999999999999999E-2</v>
      </c>
      <c r="CQ2872" t="s">
        <v>161</v>
      </c>
      <c r="CR2872" t="s">
        <v>162</v>
      </c>
      <c r="CS2872">
        <v>0</v>
      </c>
    </row>
    <row r="2873" spans="1:97" x14ac:dyDescent="0.2">
      <c r="A2873">
        <v>2022</v>
      </c>
      <c r="B2873">
        <v>5</v>
      </c>
      <c r="C2873" s="262">
        <v>44691</v>
      </c>
      <c r="D2873">
        <v>1</v>
      </c>
      <c r="E2873">
        <v>2</v>
      </c>
      <c r="F2873">
        <v>3</v>
      </c>
      <c r="G2873" t="s">
        <v>342</v>
      </c>
      <c r="H2873" t="s">
        <v>343</v>
      </c>
      <c r="I2873" t="s">
        <v>160</v>
      </c>
      <c r="J2873">
        <v>3</v>
      </c>
      <c r="K2873">
        <v>2</v>
      </c>
      <c r="L2873">
        <v>113</v>
      </c>
      <c r="M2873">
        <v>105.09</v>
      </c>
      <c r="N2873">
        <v>120.91</v>
      </c>
      <c r="Y2873">
        <v>103</v>
      </c>
      <c r="Z2873">
        <v>103</v>
      </c>
      <c r="AK2873">
        <v>91</v>
      </c>
      <c r="AM2873"/>
      <c r="AN2873"/>
      <c r="AP2873">
        <v>108</v>
      </c>
      <c r="AQ2873">
        <v>100</v>
      </c>
      <c r="AR2873">
        <v>12.121212121212119</v>
      </c>
      <c r="AS2873">
        <v>12.121212121212119</v>
      </c>
      <c r="BG2873">
        <v>0</v>
      </c>
      <c r="BH2873"/>
      <c r="BV2873">
        <v>0</v>
      </c>
      <c r="BW2873"/>
      <c r="CG2873">
        <v>0</v>
      </c>
      <c r="CH2873">
        <v>0</v>
      </c>
      <c r="CI2873"/>
      <c r="CJ2873">
        <v>1.4999999999999999E-2</v>
      </c>
      <c r="CQ2873" t="s">
        <v>341</v>
      </c>
      <c r="CR2873" t="s">
        <v>341</v>
      </c>
      <c r="CS2873">
        <v>0</v>
      </c>
    </row>
    <row r="2874" spans="1:97" x14ac:dyDescent="0.2">
      <c r="A2874">
        <v>2022</v>
      </c>
      <c r="B2874">
        <v>5</v>
      </c>
      <c r="C2874" s="262">
        <v>44691</v>
      </c>
      <c r="D2874">
        <v>137</v>
      </c>
      <c r="E2874">
        <v>273</v>
      </c>
      <c r="F2874">
        <v>3</v>
      </c>
      <c r="G2874" t="s">
        <v>163</v>
      </c>
      <c r="H2874" t="s">
        <v>164</v>
      </c>
      <c r="I2874" t="s">
        <v>160</v>
      </c>
      <c r="J2874">
        <v>3</v>
      </c>
      <c r="K2874">
        <v>2</v>
      </c>
      <c r="L2874">
        <v>564</v>
      </c>
      <c r="M2874">
        <v>524.52</v>
      </c>
      <c r="N2874">
        <v>603.48</v>
      </c>
      <c r="O2874">
        <v>676</v>
      </c>
      <c r="P2874">
        <v>720</v>
      </c>
      <c r="Q2874">
        <v>690</v>
      </c>
      <c r="R2874">
        <v>710</v>
      </c>
      <c r="S2874">
        <v>704</v>
      </c>
      <c r="T2874">
        <v>543</v>
      </c>
      <c r="U2874">
        <v>586</v>
      </c>
      <c r="V2874">
        <v>564</v>
      </c>
      <c r="W2874">
        <v>580</v>
      </c>
      <c r="X2874">
        <v>562</v>
      </c>
      <c r="AA2874">
        <v>757</v>
      </c>
      <c r="AB2874">
        <v>751</v>
      </c>
      <c r="AC2874">
        <v>709</v>
      </c>
      <c r="AD2874">
        <v>689</v>
      </c>
      <c r="AE2874">
        <v>669</v>
      </c>
      <c r="AF2874">
        <v>581</v>
      </c>
      <c r="AG2874">
        <v>571</v>
      </c>
      <c r="AH2874">
        <v>550</v>
      </c>
      <c r="AI2874">
        <v>561</v>
      </c>
      <c r="AJ2874">
        <v>534</v>
      </c>
      <c r="AM2874">
        <v>707.5</v>
      </c>
      <c r="AN2874">
        <v>563.20000000000005</v>
      </c>
      <c r="AP2874">
        <v>93</v>
      </c>
      <c r="AQ2874">
        <v>116</v>
      </c>
      <c r="AR2874"/>
      <c r="AS2874"/>
      <c r="BG2874">
        <v>0</v>
      </c>
      <c r="BH2874"/>
      <c r="BV2874">
        <v>0</v>
      </c>
      <c r="BW2874"/>
      <c r="CG2874">
        <v>0</v>
      </c>
      <c r="CH2874">
        <v>0</v>
      </c>
      <c r="CI2874"/>
      <c r="CJ2874">
        <v>1.4999999999999999E-2</v>
      </c>
      <c r="CQ2874" t="s">
        <v>165</v>
      </c>
      <c r="CS2874">
        <v>0</v>
      </c>
    </row>
    <row r="2875" spans="1:97" x14ac:dyDescent="0.2">
      <c r="A2875">
        <v>2022</v>
      </c>
      <c r="B2875">
        <v>5</v>
      </c>
      <c r="C2875" s="262">
        <v>44691</v>
      </c>
      <c r="D2875">
        <v>301</v>
      </c>
      <c r="E2875">
        <v>225</v>
      </c>
      <c r="F2875">
        <v>3</v>
      </c>
      <c r="G2875" t="s">
        <v>297</v>
      </c>
      <c r="H2875" t="s">
        <v>298</v>
      </c>
      <c r="I2875" t="s">
        <v>160</v>
      </c>
      <c r="J2875">
        <v>6</v>
      </c>
      <c r="K2875">
        <v>1</v>
      </c>
      <c r="L2875">
        <v>372</v>
      </c>
      <c r="M2875">
        <v>345.96</v>
      </c>
      <c r="N2875">
        <v>398.04</v>
      </c>
      <c r="AC2875">
        <v>426</v>
      </c>
      <c r="AD2875">
        <v>410</v>
      </c>
      <c r="AE2875">
        <v>432</v>
      </c>
      <c r="AH2875">
        <v>365</v>
      </c>
      <c r="AI2875">
        <v>363</v>
      </c>
      <c r="AJ2875">
        <v>370</v>
      </c>
      <c r="AL2875">
        <v>138</v>
      </c>
      <c r="AM2875">
        <v>422.66666666666669</v>
      </c>
      <c r="AN2875">
        <v>366</v>
      </c>
      <c r="AP2875">
        <v>169</v>
      </c>
      <c r="AQ2875">
        <v>128</v>
      </c>
      <c r="AR2875">
        <v>4.3478260869565224</v>
      </c>
      <c r="AS2875">
        <v>4.3478260869565224</v>
      </c>
      <c r="BG2875">
        <v>0</v>
      </c>
      <c r="BH2875"/>
      <c r="BK2875">
        <v>510</v>
      </c>
      <c r="BL2875">
        <v>2</v>
      </c>
      <c r="BM2875">
        <v>2</v>
      </c>
      <c r="BN2875">
        <v>4</v>
      </c>
      <c r="BV2875">
        <v>0</v>
      </c>
      <c r="BW2875">
        <v>510</v>
      </c>
      <c r="CG2875">
        <v>0</v>
      </c>
      <c r="CH2875">
        <v>0</v>
      </c>
      <c r="CI2875"/>
      <c r="CJ2875">
        <v>1.4999999999999999E-2</v>
      </c>
      <c r="CQ2875" t="s">
        <v>165</v>
      </c>
      <c r="CR2875" t="s">
        <v>165</v>
      </c>
      <c r="CS2875">
        <v>0</v>
      </c>
    </row>
    <row r="2876" spans="1:97" x14ac:dyDescent="0.2">
      <c r="A2876">
        <v>2022</v>
      </c>
      <c r="B2876">
        <v>5</v>
      </c>
      <c r="C2876" s="262">
        <v>44691</v>
      </c>
      <c r="D2876">
        <v>375</v>
      </c>
      <c r="E2876">
        <v>437</v>
      </c>
      <c r="F2876">
        <v>3</v>
      </c>
      <c r="G2876" t="s">
        <v>250</v>
      </c>
      <c r="H2876" t="s">
        <v>251</v>
      </c>
      <c r="I2876" t="s">
        <v>160</v>
      </c>
      <c r="J2876">
        <v>4</v>
      </c>
      <c r="K2876">
        <v>2</v>
      </c>
      <c r="L2876">
        <v>168</v>
      </c>
      <c r="M2876">
        <v>158.08799999999999</v>
      </c>
      <c r="N2876">
        <v>179.928</v>
      </c>
      <c r="S2876">
        <v>239</v>
      </c>
      <c r="X2876">
        <v>177</v>
      </c>
      <c r="AA2876">
        <v>253</v>
      </c>
      <c r="AB2876">
        <v>269</v>
      </c>
      <c r="AC2876">
        <v>263</v>
      </c>
      <c r="AD2876">
        <v>280</v>
      </c>
      <c r="AE2876">
        <v>276</v>
      </c>
      <c r="AF2876">
        <v>182</v>
      </c>
      <c r="AG2876">
        <v>187</v>
      </c>
      <c r="AH2876">
        <v>189</v>
      </c>
      <c r="AI2876">
        <v>186</v>
      </c>
      <c r="AJ2876">
        <v>182</v>
      </c>
      <c r="AM2876">
        <v>263.33333333333331</v>
      </c>
      <c r="AN2876">
        <v>183.83333333333329</v>
      </c>
      <c r="AP2876">
        <v>120</v>
      </c>
      <c r="AQ2876">
        <v>120</v>
      </c>
      <c r="AR2876"/>
      <c r="AS2876"/>
      <c r="BG2876">
        <v>0</v>
      </c>
      <c r="BH2876"/>
      <c r="BV2876">
        <v>0</v>
      </c>
      <c r="BW2876"/>
      <c r="CG2876">
        <v>0</v>
      </c>
      <c r="CH2876">
        <v>0</v>
      </c>
      <c r="CI2876"/>
      <c r="CJ2876">
        <v>1.4999999999999999E-2</v>
      </c>
      <c r="CQ2876" t="s">
        <v>174</v>
      </c>
      <c r="CR2876" t="s">
        <v>175</v>
      </c>
      <c r="CS2876">
        <v>0</v>
      </c>
    </row>
    <row r="2877" spans="1:97" x14ac:dyDescent="0.2">
      <c r="A2877">
        <v>2022</v>
      </c>
      <c r="B2877">
        <v>5</v>
      </c>
      <c r="C2877" s="262">
        <v>44691</v>
      </c>
      <c r="D2877">
        <v>137</v>
      </c>
      <c r="E2877">
        <v>168</v>
      </c>
      <c r="F2877">
        <v>4</v>
      </c>
      <c r="G2877" t="s">
        <v>166</v>
      </c>
      <c r="H2877" t="s">
        <v>211</v>
      </c>
      <c r="I2877" t="s">
        <v>160</v>
      </c>
      <c r="J2877">
        <v>3</v>
      </c>
      <c r="K2877">
        <v>2</v>
      </c>
      <c r="L2877">
        <v>619</v>
      </c>
      <c r="M2877">
        <v>575.66999999999996</v>
      </c>
      <c r="N2877">
        <v>662.33</v>
      </c>
      <c r="AM2877"/>
      <c r="AN2877"/>
      <c r="AP2877">
        <v>90</v>
      </c>
      <c r="AQ2877">
        <v>116</v>
      </c>
      <c r="AR2877"/>
      <c r="AS2877"/>
      <c r="AV2877">
        <v>1020</v>
      </c>
      <c r="AW2877">
        <v>1</v>
      </c>
      <c r="AX2877">
        <v>3</v>
      </c>
      <c r="AY2877">
        <v>8</v>
      </c>
      <c r="BG2877">
        <v>0</v>
      </c>
      <c r="BH2877">
        <v>1020</v>
      </c>
      <c r="BV2877">
        <v>0</v>
      </c>
      <c r="BW2877"/>
      <c r="CG2877">
        <v>0</v>
      </c>
      <c r="CH2877">
        <v>0</v>
      </c>
      <c r="CI2877"/>
      <c r="CJ2877">
        <v>1.4999999999999999E-2</v>
      </c>
      <c r="CQ2877" t="s">
        <v>165</v>
      </c>
      <c r="CS2877">
        <v>0</v>
      </c>
    </row>
    <row r="2878" spans="1:97" x14ac:dyDescent="0.2">
      <c r="A2878">
        <v>2022</v>
      </c>
      <c r="B2878">
        <v>5</v>
      </c>
      <c r="C2878" s="262">
        <v>44691</v>
      </c>
      <c r="D2878">
        <v>224</v>
      </c>
      <c r="E2878">
        <v>152</v>
      </c>
      <c r="F2878">
        <v>4</v>
      </c>
      <c r="G2878" t="s">
        <v>493</v>
      </c>
      <c r="H2878" t="s">
        <v>494</v>
      </c>
      <c r="I2878" t="s">
        <v>160</v>
      </c>
      <c r="J2878">
        <v>4</v>
      </c>
      <c r="K2878">
        <v>2</v>
      </c>
      <c r="L2878">
        <v>155</v>
      </c>
      <c r="M2878">
        <v>144.15</v>
      </c>
      <c r="N2878">
        <v>165.85</v>
      </c>
      <c r="O2878">
        <v>260</v>
      </c>
      <c r="P2878">
        <v>219</v>
      </c>
      <c r="Q2878">
        <v>232</v>
      </c>
      <c r="R2878">
        <v>240</v>
      </c>
      <c r="S2878">
        <v>236</v>
      </c>
      <c r="T2878">
        <v>170</v>
      </c>
      <c r="U2878">
        <v>150</v>
      </c>
      <c r="V2878">
        <v>156</v>
      </c>
      <c r="W2878">
        <v>160</v>
      </c>
      <c r="X2878">
        <v>147</v>
      </c>
      <c r="Y2878">
        <v>112</v>
      </c>
      <c r="Z2878">
        <v>112</v>
      </c>
      <c r="AA2878">
        <v>274</v>
      </c>
      <c r="AB2878">
        <v>235</v>
      </c>
      <c r="AC2878">
        <v>295</v>
      </c>
      <c r="AD2878">
        <v>281</v>
      </c>
      <c r="AE2878">
        <v>198</v>
      </c>
      <c r="AF2878">
        <v>149</v>
      </c>
      <c r="AG2878">
        <v>150</v>
      </c>
      <c r="AH2878">
        <v>170</v>
      </c>
      <c r="AI2878">
        <v>165</v>
      </c>
      <c r="AJ2878">
        <v>159</v>
      </c>
      <c r="AK2878">
        <v>110</v>
      </c>
      <c r="AL2878">
        <v>111</v>
      </c>
      <c r="AM2878">
        <v>247</v>
      </c>
      <c r="AN2878">
        <v>157.6</v>
      </c>
      <c r="AP2878">
        <v>142</v>
      </c>
      <c r="AQ2878">
        <v>101</v>
      </c>
      <c r="AR2878">
        <v>8.1081081081081088</v>
      </c>
      <c r="AS2878">
        <v>8.1081081081081088</v>
      </c>
      <c r="AV2878">
        <v>1515</v>
      </c>
      <c r="AW2878">
        <v>1</v>
      </c>
      <c r="AX2878">
        <v>6</v>
      </c>
      <c r="AY2878">
        <v>10</v>
      </c>
      <c r="BG2878">
        <v>0</v>
      </c>
      <c r="BH2878">
        <v>1515</v>
      </c>
      <c r="BK2878">
        <v>1455</v>
      </c>
      <c r="BL2878">
        <v>4</v>
      </c>
      <c r="BM2878">
        <v>2</v>
      </c>
      <c r="BN2878">
        <v>3</v>
      </c>
      <c r="BO2878">
        <v>1</v>
      </c>
      <c r="BV2878">
        <v>0</v>
      </c>
      <c r="BW2878">
        <v>1455</v>
      </c>
      <c r="BX2878">
        <v>2</v>
      </c>
      <c r="BY2878">
        <v>4</v>
      </c>
      <c r="BZ2878">
        <v>6</v>
      </c>
      <c r="CG2878">
        <v>0</v>
      </c>
      <c r="CH2878">
        <v>0</v>
      </c>
      <c r="CI2878">
        <v>2970</v>
      </c>
      <c r="CJ2878">
        <v>1.4999999999999999E-2</v>
      </c>
      <c r="CQ2878" t="s">
        <v>495</v>
      </c>
      <c r="CR2878" t="s">
        <v>496</v>
      </c>
      <c r="CS2878">
        <v>0</v>
      </c>
    </row>
    <row r="2879" spans="1:97" x14ac:dyDescent="0.2">
      <c r="A2879">
        <v>2022</v>
      </c>
      <c r="B2879">
        <v>5</v>
      </c>
      <c r="C2879" s="262">
        <v>44691</v>
      </c>
      <c r="D2879">
        <v>425</v>
      </c>
      <c r="E2879">
        <v>674</v>
      </c>
      <c r="F2879">
        <v>4</v>
      </c>
      <c r="G2879" t="s">
        <v>219</v>
      </c>
      <c r="H2879" t="s">
        <v>220</v>
      </c>
      <c r="I2879" t="s">
        <v>221</v>
      </c>
      <c r="J2879">
        <v>2</v>
      </c>
      <c r="K2879">
        <v>1</v>
      </c>
      <c r="L2879">
        <v>256</v>
      </c>
      <c r="M2879">
        <v>240.89599999999999</v>
      </c>
      <c r="N2879">
        <v>274.17599999999999</v>
      </c>
      <c r="AM2879"/>
      <c r="AN2879"/>
      <c r="AP2879">
        <v>60</v>
      </c>
      <c r="AQ2879">
        <v>120</v>
      </c>
      <c r="AR2879"/>
      <c r="AS2879"/>
      <c r="AV2879">
        <v>700</v>
      </c>
      <c r="BG2879">
        <v>0</v>
      </c>
      <c r="BH2879">
        <v>700</v>
      </c>
      <c r="BV2879">
        <v>0</v>
      </c>
      <c r="BW2879"/>
      <c r="CG2879">
        <v>0</v>
      </c>
      <c r="CH2879">
        <v>0</v>
      </c>
      <c r="CI2879"/>
      <c r="CJ2879">
        <v>1.4999999999999999E-2</v>
      </c>
      <c r="CQ2879" t="s">
        <v>174</v>
      </c>
      <c r="CR2879" t="s">
        <v>222</v>
      </c>
      <c r="CS2879">
        <v>0</v>
      </c>
    </row>
    <row r="2880" spans="1:97" x14ac:dyDescent="0.2">
      <c r="A2880">
        <v>2022</v>
      </c>
      <c r="B2880">
        <v>5</v>
      </c>
      <c r="C2880" s="262">
        <v>44691</v>
      </c>
      <c r="D2880">
        <v>124</v>
      </c>
      <c r="E2880">
        <v>688</v>
      </c>
      <c r="F2880">
        <v>5</v>
      </c>
      <c r="G2880" t="s">
        <v>274</v>
      </c>
      <c r="H2880" t="s">
        <v>275</v>
      </c>
      <c r="I2880" t="s">
        <v>160</v>
      </c>
      <c r="J2880">
        <v>2</v>
      </c>
      <c r="K2880">
        <v>2</v>
      </c>
      <c r="L2880">
        <v>200</v>
      </c>
      <c r="M2880">
        <v>180</v>
      </c>
      <c r="N2880">
        <v>220</v>
      </c>
      <c r="O2880">
        <v>248</v>
      </c>
      <c r="P2880">
        <v>245</v>
      </c>
      <c r="Q2880">
        <v>274</v>
      </c>
      <c r="R2880">
        <v>267</v>
      </c>
      <c r="S2880">
        <v>258</v>
      </c>
      <c r="T2880">
        <v>190</v>
      </c>
      <c r="U2880">
        <v>192</v>
      </c>
      <c r="V2880">
        <v>205</v>
      </c>
      <c r="W2880">
        <v>201</v>
      </c>
      <c r="X2880">
        <v>204</v>
      </c>
      <c r="AA2880">
        <v>282</v>
      </c>
      <c r="AB2880">
        <v>281</v>
      </c>
      <c r="AC2880">
        <v>318</v>
      </c>
      <c r="AD2880">
        <v>322</v>
      </c>
      <c r="AE2880">
        <v>338</v>
      </c>
      <c r="AF2880">
        <v>187</v>
      </c>
      <c r="AG2880">
        <v>185</v>
      </c>
      <c r="AH2880">
        <v>205</v>
      </c>
      <c r="AI2880">
        <v>210</v>
      </c>
      <c r="AJ2880">
        <v>235</v>
      </c>
      <c r="AM2880">
        <v>283.3</v>
      </c>
      <c r="AN2880">
        <v>201.4</v>
      </c>
      <c r="AP2880">
        <v>59</v>
      </c>
      <c r="AQ2880">
        <v>122</v>
      </c>
      <c r="AR2880"/>
      <c r="AS2880"/>
      <c r="AV2880">
        <v>1570</v>
      </c>
      <c r="AW2880">
        <v>1</v>
      </c>
      <c r="AY2880">
        <v>6</v>
      </c>
      <c r="BG2880">
        <v>0</v>
      </c>
      <c r="BH2880">
        <v>1570</v>
      </c>
      <c r="BL2880">
        <v>5</v>
      </c>
      <c r="BM2880">
        <v>2</v>
      </c>
      <c r="BN2880">
        <v>1</v>
      </c>
      <c r="BO2880">
        <v>1</v>
      </c>
      <c r="BV2880">
        <v>0</v>
      </c>
      <c r="BW2880"/>
      <c r="BX2880">
        <v>3</v>
      </c>
      <c r="BZ2880">
        <v>3</v>
      </c>
      <c r="CG2880">
        <v>0</v>
      </c>
      <c r="CH2880">
        <v>0</v>
      </c>
      <c r="CI2880"/>
      <c r="CJ2880">
        <v>1.4999999999999999E-2</v>
      </c>
      <c r="CQ2880" t="s">
        <v>169</v>
      </c>
      <c r="CR2880" t="s">
        <v>179</v>
      </c>
      <c r="CS2880">
        <v>0</v>
      </c>
    </row>
    <row r="2881" spans="1:97" x14ac:dyDescent="0.2">
      <c r="A2881">
        <v>2022</v>
      </c>
      <c r="B2881">
        <v>5</v>
      </c>
      <c r="C2881" s="262">
        <v>44691</v>
      </c>
      <c r="D2881">
        <v>124</v>
      </c>
      <c r="E2881">
        <v>689</v>
      </c>
      <c r="F2881">
        <v>5</v>
      </c>
      <c r="G2881" t="s">
        <v>276</v>
      </c>
      <c r="H2881" t="s">
        <v>277</v>
      </c>
      <c r="I2881" t="s">
        <v>160</v>
      </c>
      <c r="J2881">
        <v>2</v>
      </c>
      <c r="K2881">
        <v>2</v>
      </c>
      <c r="L2881">
        <v>75</v>
      </c>
      <c r="M2881">
        <v>67.5</v>
      </c>
      <c r="N2881">
        <v>82.5</v>
      </c>
      <c r="O2881">
        <v>95</v>
      </c>
      <c r="P2881">
        <v>88</v>
      </c>
      <c r="Q2881">
        <v>100</v>
      </c>
      <c r="R2881">
        <v>97</v>
      </c>
      <c r="S2881">
        <v>89</v>
      </c>
      <c r="T2881">
        <v>78</v>
      </c>
      <c r="U2881">
        <v>76</v>
      </c>
      <c r="V2881">
        <v>87</v>
      </c>
      <c r="W2881">
        <v>74</v>
      </c>
      <c r="X2881">
        <v>71</v>
      </c>
      <c r="AA2881">
        <v>139</v>
      </c>
      <c r="AB2881">
        <v>97</v>
      </c>
      <c r="AC2881">
        <v>120</v>
      </c>
      <c r="AD2881">
        <v>95</v>
      </c>
      <c r="AE2881">
        <v>110</v>
      </c>
      <c r="AF2881">
        <v>90</v>
      </c>
      <c r="AG2881">
        <v>74</v>
      </c>
      <c r="AH2881">
        <v>85</v>
      </c>
      <c r="AI2881">
        <v>81</v>
      </c>
      <c r="AJ2881">
        <v>85</v>
      </c>
      <c r="AM2881">
        <v>103</v>
      </c>
      <c r="AN2881">
        <v>80.099999999999994</v>
      </c>
      <c r="AP2881">
        <v>59</v>
      </c>
      <c r="AQ2881">
        <v>122</v>
      </c>
      <c r="AR2881"/>
      <c r="AS2881"/>
      <c r="AV2881">
        <v>1404</v>
      </c>
      <c r="AX2881">
        <v>2</v>
      </c>
      <c r="AY2881">
        <v>2</v>
      </c>
      <c r="BG2881">
        <v>0</v>
      </c>
      <c r="BH2881">
        <v>1404</v>
      </c>
      <c r="BL2881">
        <v>4</v>
      </c>
      <c r="BM2881">
        <v>1</v>
      </c>
      <c r="BV2881">
        <v>0</v>
      </c>
      <c r="BW2881"/>
      <c r="BY2881">
        <v>1</v>
      </c>
      <c r="CG2881">
        <v>0</v>
      </c>
      <c r="CH2881">
        <v>0</v>
      </c>
      <c r="CI2881"/>
      <c r="CJ2881">
        <v>1.4999999999999999E-2</v>
      </c>
      <c r="CQ2881" t="s">
        <v>169</v>
      </c>
      <c r="CR2881" t="s">
        <v>179</v>
      </c>
      <c r="CS2881">
        <v>0</v>
      </c>
    </row>
    <row r="2882" spans="1:97" x14ac:dyDescent="0.2">
      <c r="A2882">
        <v>2022</v>
      </c>
      <c r="B2882">
        <v>5</v>
      </c>
      <c r="C2882" s="262">
        <v>44691</v>
      </c>
      <c r="D2882">
        <v>125</v>
      </c>
      <c r="E2882">
        <v>691</v>
      </c>
      <c r="F2882">
        <v>5</v>
      </c>
      <c r="G2882" t="s">
        <v>227</v>
      </c>
      <c r="H2882" t="s">
        <v>228</v>
      </c>
      <c r="I2882" t="s">
        <v>160</v>
      </c>
      <c r="J2882">
        <v>4</v>
      </c>
      <c r="K2882">
        <v>4</v>
      </c>
      <c r="L2882">
        <v>194</v>
      </c>
      <c r="M2882">
        <v>174.6</v>
      </c>
      <c r="N2882">
        <v>213.4</v>
      </c>
      <c r="Y2882">
        <v>114</v>
      </c>
      <c r="Z2882">
        <v>115</v>
      </c>
      <c r="AK2882">
        <v>115</v>
      </c>
      <c r="AL2882">
        <v>114</v>
      </c>
      <c r="AM2882"/>
      <c r="AN2882"/>
      <c r="AP2882">
        <v>120</v>
      </c>
      <c r="AQ2882">
        <v>120</v>
      </c>
      <c r="AR2882">
        <v>7.8947368421052628</v>
      </c>
      <c r="AS2882">
        <v>7.8947368421052628</v>
      </c>
      <c r="BG2882">
        <v>0</v>
      </c>
      <c r="BH2882"/>
      <c r="BV2882">
        <v>0</v>
      </c>
      <c r="BW2882"/>
      <c r="CG2882">
        <v>0</v>
      </c>
      <c r="CH2882">
        <v>0</v>
      </c>
      <c r="CI2882"/>
      <c r="CJ2882">
        <v>1.4999999999999999E-2</v>
      </c>
      <c r="CQ2882" t="s">
        <v>229</v>
      </c>
      <c r="CR2882" t="s">
        <v>230</v>
      </c>
      <c r="CS2882">
        <v>0</v>
      </c>
    </row>
    <row r="2883" spans="1:97" x14ac:dyDescent="0.2">
      <c r="A2883">
        <v>2022</v>
      </c>
      <c r="B2883">
        <v>5</v>
      </c>
      <c r="C2883" s="262">
        <v>44691</v>
      </c>
      <c r="D2883">
        <v>124</v>
      </c>
      <c r="E2883">
        <v>689</v>
      </c>
      <c r="F2883">
        <v>6</v>
      </c>
      <c r="G2883" t="s">
        <v>276</v>
      </c>
      <c r="H2883" t="s">
        <v>277</v>
      </c>
      <c r="I2883" t="s">
        <v>160</v>
      </c>
      <c r="J2883">
        <v>2</v>
      </c>
      <c r="K2883">
        <v>2</v>
      </c>
      <c r="L2883">
        <v>75</v>
      </c>
      <c r="M2883">
        <v>67.5</v>
      </c>
      <c r="N2883">
        <v>82.5</v>
      </c>
      <c r="Y2883">
        <v>118</v>
      </c>
      <c r="Z2883">
        <v>118</v>
      </c>
      <c r="AK2883">
        <v>107</v>
      </c>
      <c r="AL2883">
        <v>107</v>
      </c>
      <c r="AM2883"/>
      <c r="AN2883"/>
      <c r="AP2883">
        <v>59</v>
      </c>
      <c r="AQ2883">
        <v>122</v>
      </c>
      <c r="AR2883">
        <v>16.071428571428569</v>
      </c>
      <c r="AS2883">
        <v>16.071428571428569</v>
      </c>
      <c r="BG2883">
        <v>0</v>
      </c>
      <c r="BH2883"/>
      <c r="BV2883">
        <v>0</v>
      </c>
      <c r="BW2883"/>
      <c r="CG2883">
        <v>0</v>
      </c>
      <c r="CH2883">
        <v>0</v>
      </c>
      <c r="CI2883"/>
      <c r="CJ2883">
        <v>1.4999999999999999E-2</v>
      </c>
      <c r="CQ2883" t="s">
        <v>169</v>
      </c>
      <c r="CR2883" t="s">
        <v>179</v>
      </c>
      <c r="CS2883">
        <v>0</v>
      </c>
    </row>
    <row r="2884" spans="1:97" x14ac:dyDescent="0.2">
      <c r="A2884">
        <v>2022</v>
      </c>
      <c r="B2884">
        <v>5</v>
      </c>
      <c r="C2884" s="262">
        <v>44691</v>
      </c>
      <c r="D2884">
        <v>137</v>
      </c>
      <c r="E2884">
        <v>273</v>
      </c>
      <c r="F2884">
        <v>7</v>
      </c>
      <c r="G2884" t="s">
        <v>163</v>
      </c>
      <c r="H2884" t="s">
        <v>164</v>
      </c>
      <c r="I2884" t="s">
        <v>160</v>
      </c>
      <c r="J2884">
        <v>3</v>
      </c>
      <c r="K2884">
        <v>2</v>
      </c>
      <c r="L2884">
        <v>564</v>
      </c>
      <c r="M2884">
        <v>524.52</v>
      </c>
      <c r="N2884">
        <v>603.48</v>
      </c>
      <c r="Y2884">
        <v>125</v>
      </c>
      <c r="Z2884">
        <v>125</v>
      </c>
      <c r="AK2884">
        <v>133</v>
      </c>
      <c r="AL2884">
        <v>134</v>
      </c>
      <c r="AM2884"/>
      <c r="AN2884"/>
      <c r="AP2884">
        <v>93</v>
      </c>
      <c r="AQ2884">
        <v>116</v>
      </c>
      <c r="AR2884">
        <v>9.3023255813953494</v>
      </c>
      <c r="AS2884">
        <v>9.3023255813953494</v>
      </c>
      <c r="BG2884">
        <v>0</v>
      </c>
      <c r="BH2884"/>
      <c r="BK2884">
        <v>149</v>
      </c>
      <c r="BL2884">
        <v>3</v>
      </c>
      <c r="BM2884">
        <v>3</v>
      </c>
      <c r="BV2884">
        <v>0</v>
      </c>
      <c r="BW2884">
        <v>149</v>
      </c>
      <c r="CG2884">
        <v>0</v>
      </c>
      <c r="CH2884">
        <v>0</v>
      </c>
      <c r="CI2884"/>
      <c r="CJ2884">
        <v>1.4999999999999999E-2</v>
      </c>
      <c r="CQ2884" t="s">
        <v>165</v>
      </c>
      <c r="CS2884">
        <v>0</v>
      </c>
    </row>
    <row r="2885" spans="1:97" x14ac:dyDescent="0.2">
      <c r="A2885">
        <v>2022</v>
      </c>
      <c r="B2885">
        <v>5</v>
      </c>
      <c r="C2885" s="262">
        <v>44691</v>
      </c>
      <c r="D2885">
        <v>395</v>
      </c>
      <c r="E2885">
        <v>607</v>
      </c>
      <c r="F2885">
        <v>7</v>
      </c>
      <c r="G2885" t="s">
        <v>344</v>
      </c>
      <c r="H2885" t="s">
        <v>345</v>
      </c>
      <c r="I2885" t="s">
        <v>160</v>
      </c>
      <c r="J2885">
        <v>3</v>
      </c>
      <c r="K2885">
        <v>3</v>
      </c>
      <c r="L2885">
        <v>100</v>
      </c>
      <c r="M2885">
        <v>93</v>
      </c>
      <c r="N2885">
        <v>107</v>
      </c>
      <c r="O2885">
        <v>135</v>
      </c>
      <c r="P2885">
        <v>132</v>
      </c>
      <c r="Q2885">
        <v>148</v>
      </c>
      <c r="R2885">
        <v>137</v>
      </c>
      <c r="T2885">
        <v>108</v>
      </c>
      <c r="U2885">
        <v>106</v>
      </c>
      <c r="V2885">
        <v>109</v>
      </c>
      <c r="W2885">
        <v>107</v>
      </c>
      <c r="AM2885">
        <v>138</v>
      </c>
      <c r="AN2885">
        <v>107.5</v>
      </c>
      <c r="AP2885">
        <v>86</v>
      </c>
      <c r="AQ2885">
        <v>126</v>
      </c>
      <c r="AR2885"/>
      <c r="AS2885"/>
      <c r="AV2885">
        <v>1512</v>
      </c>
      <c r="AY2885">
        <v>7</v>
      </c>
      <c r="BG2885">
        <v>0</v>
      </c>
      <c r="BH2885">
        <v>1512</v>
      </c>
      <c r="BK2885">
        <v>288</v>
      </c>
      <c r="BV2885">
        <v>0</v>
      </c>
      <c r="BW2885">
        <v>288</v>
      </c>
      <c r="CG2885">
        <v>0</v>
      </c>
      <c r="CH2885">
        <v>0</v>
      </c>
      <c r="CI2885">
        <v>1800</v>
      </c>
      <c r="CJ2885">
        <v>1.4999999999999999E-2</v>
      </c>
      <c r="CQ2885" t="s">
        <v>161</v>
      </c>
      <c r="CR2885" t="s">
        <v>162</v>
      </c>
      <c r="CS2885">
        <v>0</v>
      </c>
    </row>
    <row r="2886" spans="1:97" x14ac:dyDescent="0.2">
      <c r="A2886">
        <v>2022</v>
      </c>
      <c r="B2886">
        <v>5</v>
      </c>
      <c r="C2886" s="262">
        <v>44691</v>
      </c>
      <c r="D2886">
        <v>395</v>
      </c>
      <c r="E2886">
        <v>608</v>
      </c>
      <c r="F2886">
        <v>7</v>
      </c>
      <c r="G2886" t="s">
        <v>346</v>
      </c>
      <c r="H2886" t="s">
        <v>347</v>
      </c>
      <c r="I2886" t="s">
        <v>160</v>
      </c>
      <c r="J2886">
        <v>3</v>
      </c>
      <c r="K2886">
        <v>3</v>
      </c>
      <c r="L2886">
        <v>100</v>
      </c>
      <c r="M2886">
        <v>93</v>
      </c>
      <c r="N2886">
        <v>107</v>
      </c>
      <c r="O2886">
        <v>118</v>
      </c>
      <c r="P2886">
        <v>107</v>
      </c>
      <c r="Q2886">
        <v>120</v>
      </c>
      <c r="R2886">
        <v>122</v>
      </c>
      <c r="T2886">
        <v>93</v>
      </c>
      <c r="U2886">
        <v>92</v>
      </c>
      <c r="V2886">
        <v>97</v>
      </c>
      <c r="W2886">
        <v>98</v>
      </c>
      <c r="AM2886">
        <v>116.75</v>
      </c>
      <c r="AN2886">
        <v>95</v>
      </c>
      <c r="AP2886">
        <v>86</v>
      </c>
      <c r="AQ2886">
        <v>126</v>
      </c>
      <c r="AR2886"/>
      <c r="AS2886"/>
      <c r="AV2886">
        <v>1512</v>
      </c>
      <c r="AX2886">
        <v>4</v>
      </c>
      <c r="AY2886">
        <v>1</v>
      </c>
      <c r="BG2886">
        <v>0</v>
      </c>
      <c r="BH2886">
        <v>1512</v>
      </c>
      <c r="BK2886">
        <v>288</v>
      </c>
      <c r="BV2886">
        <v>0</v>
      </c>
      <c r="BW2886">
        <v>288</v>
      </c>
      <c r="CG2886">
        <v>0</v>
      </c>
      <c r="CH2886">
        <v>0</v>
      </c>
      <c r="CI2886">
        <v>1800</v>
      </c>
      <c r="CJ2886">
        <v>1.4999999999999999E-2</v>
      </c>
      <c r="CQ2886" t="s">
        <v>161</v>
      </c>
      <c r="CR2886" t="s">
        <v>162</v>
      </c>
      <c r="CS2886">
        <v>0</v>
      </c>
    </row>
    <row r="2887" spans="1:97" x14ac:dyDescent="0.2">
      <c r="A2887">
        <v>2022</v>
      </c>
      <c r="B2887">
        <v>5</v>
      </c>
      <c r="C2887" s="262">
        <v>44691</v>
      </c>
      <c r="D2887">
        <v>395</v>
      </c>
      <c r="E2887">
        <v>609</v>
      </c>
      <c r="F2887">
        <v>7</v>
      </c>
      <c r="G2887" t="s">
        <v>158</v>
      </c>
      <c r="H2887" t="s">
        <v>159</v>
      </c>
      <c r="I2887" t="s">
        <v>160</v>
      </c>
      <c r="J2887">
        <v>3</v>
      </c>
      <c r="K2887">
        <v>3</v>
      </c>
      <c r="L2887">
        <v>35</v>
      </c>
      <c r="M2887">
        <v>32.6</v>
      </c>
      <c r="N2887">
        <v>37.5</v>
      </c>
      <c r="O2887">
        <v>57</v>
      </c>
      <c r="P2887">
        <v>53</v>
      </c>
      <c r="Q2887">
        <v>50</v>
      </c>
      <c r="R2887">
        <v>49</v>
      </c>
      <c r="T2887">
        <v>40</v>
      </c>
      <c r="U2887">
        <v>42</v>
      </c>
      <c r="V2887">
        <v>38</v>
      </c>
      <c r="W2887">
        <v>38</v>
      </c>
      <c r="AM2887">
        <v>52.25</v>
      </c>
      <c r="AN2887">
        <v>39.5</v>
      </c>
      <c r="AP2887">
        <v>86</v>
      </c>
      <c r="AQ2887">
        <v>126</v>
      </c>
      <c r="AR2887"/>
      <c r="AS2887"/>
      <c r="AV2887">
        <v>1512</v>
      </c>
      <c r="AW2887">
        <v>3</v>
      </c>
      <c r="AY2887">
        <v>6</v>
      </c>
      <c r="BG2887">
        <v>0</v>
      </c>
      <c r="BH2887">
        <v>1512</v>
      </c>
      <c r="BK2887">
        <v>288</v>
      </c>
      <c r="BV2887">
        <v>0</v>
      </c>
      <c r="BW2887">
        <v>288</v>
      </c>
      <c r="CG2887">
        <v>0</v>
      </c>
      <c r="CH2887">
        <v>0</v>
      </c>
      <c r="CI2887">
        <v>1800</v>
      </c>
      <c r="CJ2887">
        <v>1.4999999999999999E-2</v>
      </c>
      <c r="CQ2887" t="s">
        <v>161</v>
      </c>
      <c r="CR2887" t="s">
        <v>162</v>
      </c>
      <c r="CS2887">
        <v>0</v>
      </c>
    </row>
    <row r="2888" spans="1:97" x14ac:dyDescent="0.2">
      <c r="A2888">
        <v>2022</v>
      </c>
      <c r="B2888">
        <v>5</v>
      </c>
      <c r="C2888" s="262">
        <v>44691</v>
      </c>
      <c r="D2888">
        <v>1</v>
      </c>
      <c r="E2888">
        <v>1</v>
      </c>
      <c r="F2888">
        <v>8</v>
      </c>
      <c r="G2888" t="s">
        <v>339</v>
      </c>
      <c r="H2888" t="s">
        <v>340</v>
      </c>
      <c r="I2888" t="s">
        <v>160</v>
      </c>
      <c r="J2888">
        <v>3</v>
      </c>
      <c r="K2888">
        <v>2</v>
      </c>
      <c r="L2888">
        <v>111</v>
      </c>
      <c r="M2888">
        <v>103.23</v>
      </c>
      <c r="N2888">
        <v>118.77</v>
      </c>
      <c r="O2888">
        <v>160</v>
      </c>
      <c r="Q2888">
        <v>219</v>
      </c>
      <c r="R2888">
        <v>216</v>
      </c>
      <c r="S2888">
        <v>201</v>
      </c>
      <c r="T2888">
        <v>118</v>
      </c>
      <c r="V2888">
        <v>111</v>
      </c>
      <c r="W2888">
        <v>108</v>
      </c>
      <c r="X2888">
        <v>110</v>
      </c>
      <c r="AA2888">
        <v>184</v>
      </c>
      <c r="AF2888">
        <v>110</v>
      </c>
      <c r="AM2888">
        <v>196</v>
      </c>
      <c r="AN2888">
        <v>111.4</v>
      </c>
      <c r="AP2888">
        <v>108</v>
      </c>
      <c r="AQ2888">
        <v>100</v>
      </c>
      <c r="AR2888"/>
      <c r="AS2888"/>
      <c r="AV2888">
        <v>832</v>
      </c>
      <c r="AW2888">
        <v>5</v>
      </c>
      <c r="AX2888">
        <v>12</v>
      </c>
      <c r="AY2888">
        <v>13</v>
      </c>
      <c r="BG2888">
        <v>0</v>
      </c>
      <c r="BH2888">
        <v>832</v>
      </c>
      <c r="BK2888">
        <v>416</v>
      </c>
      <c r="BL2888">
        <v>1</v>
      </c>
      <c r="BM2888">
        <v>1</v>
      </c>
      <c r="BN2888">
        <v>2</v>
      </c>
      <c r="BV2888">
        <v>0</v>
      </c>
      <c r="BW2888">
        <v>416</v>
      </c>
      <c r="BX2888">
        <v>3</v>
      </c>
      <c r="BY2888">
        <v>6</v>
      </c>
      <c r="BZ2888">
        <v>7</v>
      </c>
      <c r="CG2888">
        <v>0</v>
      </c>
      <c r="CH2888">
        <v>0</v>
      </c>
      <c r="CI2888">
        <v>1248</v>
      </c>
      <c r="CJ2888">
        <v>1.4999999999999999E-2</v>
      </c>
      <c r="CQ2888" t="s">
        <v>341</v>
      </c>
      <c r="CR2888" t="s">
        <v>341</v>
      </c>
      <c r="CS2888">
        <v>0</v>
      </c>
    </row>
    <row r="2889" spans="1:97" x14ac:dyDescent="0.2">
      <c r="A2889">
        <v>2022</v>
      </c>
      <c r="B2889">
        <v>5</v>
      </c>
      <c r="C2889" s="262">
        <v>44691</v>
      </c>
      <c r="D2889">
        <v>1</v>
      </c>
      <c r="E2889">
        <v>2</v>
      </c>
      <c r="F2889">
        <v>8</v>
      </c>
      <c r="G2889" t="s">
        <v>342</v>
      </c>
      <c r="H2889" t="s">
        <v>343</v>
      </c>
      <c r="I2889" t="s">
        <v>160</v>
      </c>
      <c r="J2889">
        <v>3</v>
      </c>
      <c r="K2889">
        <v>2</v>
      </c>
      <c r="L2889">
        <v>113</v>
      </c>
      <c r="M2889">
        <v>105.09</v>
      </c>
      <c r="N2889">
        <v>120.91</v>
      </c>
      <c r="O2889">
        <v>156</v>
      </c>
      <c r="Q2889">
        <v>127</v>
      </c>
      <c r="R2889">
        <v>130</v>
      </c>
      <c r="S2889">
        <v>128</v>
      </c>
      <c r="T2889">
        <v>110</v>
      </c>
      <c r="V2889">
        <v>100</v>
      </c>
      <c r="W2889">
        <v>98</v>
      </c>
      <c r="X2889">
        <v>99</v>
      </c>
      <c r="AA2889">
        <v>132</v>
      </c>
      <c r="AF2889">
        <v>99</v>
      </c>
      <c r="AM2889">
        <v>134.6</v>
      </c>
      <c r="AN2889">
        <v>101.2</v>
      </c>
      <c r="AP2889">
        <v>108</v>
      </c>
      <c r="AQ2889">
        <v>100</v>
      </c>
      <c r="AR2889"/>
      <c r="AS2889"/>
      <c r="AV2889">
        <v>702</v>
      </c>
      <c r="AW2889">
        <v>6</v>
      </c>
      <c r="AX2889">
        <v>10</v>
      </c>
      <c r="AY2889">
        <v>20</v>
      </c>
      <c r="BG2889">
        <v>0</v>
      </c>
      <c r="BH2889">
        <v>702</v>
      </c>
      <c r="BK2889">
        <v>494</v>
      </c>
      <c r="BL2889">
        <v>1</v>
      </c>
      <c r="BM2889">
        <v>1</v>
      </c>
      <c r="BV2889">
        <v>0</v>
      </c>
      <c r="BW2889">
        <v>494</v>
      </c>
      <c r="BX2889">
        <v>3</v>
      </c>
      <c r="BY2889">
        <v>5</v>
      </c>
      <c r="CG2889">
        <v>0</v>
      </c>
      <c r="CH2889">
        <v>0</v>
      </c>
      <c r="CI2889">
        <v>1196</v>
      </c>
      <c r="CJ2889">
        <v>1.4999999999999999E-2</v>
      </c>
      <c r="CQ2889" t="s">
        <v>341</v>
      </c>
      <c r="CR2889" t="s">
        <v>341</v>
      </c>
      <c r="CS2889">
        <v>0</v>
      </c>
    </row>
    <row r="2890" spans="1:97" x14ac:dyDescent="0.2">
      <c r="A2890">
        <v>2022</v>
      </c>
      <c r="B2890">
        <v>5</v>
      </c>
      <c r="C2890" s="262">
        <v>44691</v>
      </c>
      <c r="D2890">
        <v>125</v>
      </c>
      <c r="E2890">
        <v>690</v>
      </c>
      <c r="F2890">
        <v>8</v>
      </c>
      <c r="G2890" t="s">
        <v>231</v>
      </c>
      <c r="H2890" t="s">
        <v>232</v>
      </c>
      <c r="I2890" t="s">
        <v>160</v>
      </c>
      <c r="J2890">
        <v>4</v>
      </c>
      <c r="K2890">
        <v>4</v>
      </c>
      <c r="L2890">
        <v>170</v>
      </c>
      <c r="M2890">
        <v>153</v>
      </c>
      <c r="N2890">
        <v>187</v>
      </c>
      <c r="O2890">
        <v>174</v>
      </c>
      <c r="Q2890">
        <v>167</v>
      </c>
      <c r="R2890">
        <v>180</v>
      </c>
      <c r="S2890">
        <v>174</v>
      </c>
      <c r="T2890">
        <v>154</v>
      </c>
      <c r="V2890">
        <v>151</v>
      </c>
      <c r="W2890">
        <v>154</v>
      </c>
      <c r="X2890">
        <v>146</v>
      </c>
      <c r="AA2890">
        <v>164</v>
      </c>
      <c r="AB2890">
        <v>209</v>
      </c>
      <c r="AC2890">
        <v>197</v>
      </c>
      <c r="AD2890">
        <v>201</v>
      </c>
      <c r="AE2890">
        <v>204</v>
      </c>
      <c r="AF2890">
        <v>149</v>
      </c>
      <c r="AG2890">
        <v>158</v>
      </c>
      <c r="AH2890">
        <v>152</v>
      </c>
      <c r="AI2890">
        <v>159</v>
      </c>
      <c r="AJ2890">
        <v>160</v>
      </c>
      <c r="AM2890">
        <v>185.55555555555549</v>
      </c>
      <c r="AN2890">
        <v>153.66666666666671</v>
      </c>
      <c r="AP2890">
        <v>120</v>
      </c>
      <c r="AQ2890">
        <v>120</v>
      </c>
      <c r="AR2890"/>
      <c r="AS2890"/>
      <c r="AY2890">
        <v>10</v>
      </c>
      <c r="BG2890">
        <v>0</v>
      </c>
      <c r="BH2890"/>
      <c r="BK2890">
        <v>2712</v>
      </c>
      <c r="BL2890">
        <v>3</v>
      </c>
      <c r="BM2890">
        <v>4</v>
      </c>
      <c r="BN2890">
        <v>1</v>
      </c>
      <c r="BO2890">
        <v>1</v>
      </c>
      <c r="BV2890">
        <v>0</v>
      </c>
      <c r="BW2890">
        <v>2712</v>
      </c>
      <c r="BZ2890">
        <v>2</v>
      </c>
      <c r="CG2890">
        <v>0</v>
      </c>
      <c r="CH2890">
        <v>0</v>
      </c>
      <c r="CI2890"/>
      <c r="CJ2890">
        <v>1.4999999999999999E-2</v>
      </c>
      <c r="CQ2890" t="s">
        <v>229</v>
      </c>
      <c r="CR2890" t="s">
        <v>230</v>
      </c>
      <c r="CS2890">
        <v>0</v>
      </c>
    </row>
    <row r="2891" spans="1:97" x14ac:dyDescent="0.2">
      <c r="A2891">
        <v>2022</v>
      </c>
      <c r="B2891">
        <v>5</v>
      </c>
      <c r="C2891" s="262">
        <v>44691</v>
      </c>
      <c r="D2891">
        <v>125</v>
      </c>
      <c r="E2891">
        <v>691</v>
      </c>
      <c r="F2891">
        <v>8</v>
      </c>
      <c r="G2891" t="s">
        <v>227</v>
      </c>
      <c r="H2891" t="s">
        <v>228</v>
      </c>
      <c r="I2891" t="s">
        <v>160</v>
      </c>
      <c r="J2891">
        <v>4</v>
      </c>
      <c r="K2891">
        <v>4</v>
      </c>
      <c r="L2891">
        <v>194</v>
      </c>
      <c r="M2891">
        <v>174.6</v>
      </c>
      <c r="N2891">
        <v>213.4</v>
      </c>
      <c r="O2891">
        <v>228</v>
      </c>
      <c r="Q2891">
        <v>213</v>
      </c>
      <c r="R2891">
        <v>222</v>
      </c>
      <c r="S2891">
        <v>196</v>
      </c>
      <c r="T2891">
        <v>180</v>
      </c>
      <c r="V2891">
        <v>176</v>
      </c>
      <c r="W2891">
        <v>183</v>
      </c>
      <c r="X2891">
        <v>174</v>
      </c>
      <c r="AA2891">
        <v>194</v>
      </c>
      <c r="AB2891">
        <v>234</v>
      </c>
      <c r="AC2891">
        <v>217</v>
      </c>
      <c r="AD2891">
        <v>221</v>
      </c>
      <c r="AE2891">
        <v>244</v>
      </c>
      <c r="AF2891">
        <v>175</v>
      </c>
      <c r="AG2891">
        <v>179</v>
      </c>
      <c r="AH2891">
        <v>173</v>
      </c>
      <c r="AI2891">
        <v>175</v>
      </c>
      <c r="AJ2891">
        <v>189</v>
      </c>
      <c r="AM2891">
        <v>218.7777777777778</v>
      </c>
      <c r="AN2891">
        <v>178.2222222222222</v>
      </c>
      <c r="AP2891">
        <v>120</v>
      </c>
      <c r="AQ2891">
        <v>120</v>
      </c>
      <c r="AR2891"/>
      <c r="AS2891"/>
      <c r="AX2891">
        <v>6</v>
      </c>
      <c r="AY2891">
        <v>2</v>
      </c>
      <c r="BG2891">
        <v>0</v>
      </c>
      <c r="BH2891"/>
      <c r="BK2891">
        <v>2712</v>
      </c>
      <c r="BL2891">
        <v>2</v>
      </c>
      <c r="BM2891">
        <v>2</v>
      </c>
      <c r="BN2891">
        <v>2</v>
      </c>
      <c r="BO2891">
        <v>1</v>
      </c>
      <c r="BV2891">
        <v>0</v>
      </c>
      <c r="BW2891">
        <v>2712</v>
      </c>
      <c r="BY2891">
        <v>2</v>
      </c>
      <c r="BZ2891">
        <v>1</v>
      </c>
      <c r="CG2891">
        <v>0</v>
      </c>
      <c r="CH2891">
        <v>0</v>
      </c>
      <c r="CI2891"/>
      <c r="CJ2891">
        <v>1.4999999999999999E-2</v>
      </c>
      <c r="CQ2891" t="s">
        <v>229</v>
      </c>
      <c r="CR2891" t="s">
        <v>230</v>
      </c>
      <c r="CS2891">
        <v>0</v>
      </c>
    </row>
    <row r="2892" spans="1:97" x14ac:dyDescent="0.2">
      <c r="A2892">
        <v>2022</v>
      </c>
      <c r="B2892">
        <v>5</v>
      </c>
      <c r="C2892" s="262">
        <v>44691</v>
      </c>
      <c r="D2892">
        <v>383</v>
      </c>
      <c r="E2892">
        <v>550</v>
      </c>
      <c r="F2892">
        <v>8</v>
      </c>
      <c r="G2892" t="s">
        <v>382</v>
      </c>
      <c r="H2892" t="s">
        <v>383</v>
      </c>
      <c r="I2892" t="s">
        <v>160</v>
      </c>
      <c r="J2892">
        <v>3</v>
      </c>
      <c r="K2892">
        <v>1</v>
      </c>
      <c r="L2892">
        <v>35</v>
      </c>
      <c r="M2892">
        <v>32.024999999999999</v>
      </c>
      <c r="N2892">
        <v>38.045000000000002</v>
      </c>
      <c r="O2892">
        <v>53</v>
      </c>
      <c r="P2892">
        <v>55</v>
      </c>
      <c r="Q2892">
        <v>57</v>
      </c>
      <c r="R2892">
        <v>51</v>
      </c>
      <c r="S2892">
        <v>49</v>
      </c>
      <c r="T2892">
        <v>37</v>
      </c>
      <c r="U2892">
        <v>40</v>
      </c>
      <c r="V2892">
        <v>39</v>
      </c>
      <c r="W2892">
        <v>36</v>
      </c>
      <c r="X2892">
        <v>38</v>
      </c>
      <c r="Y2892">
        <v>101</v>
      </c>
      <c r="Z2892">
        <v>88</v>
      </c>
      <c r="AA2892">
        <v>52</v>
      </c>
      <c r="AB2892">
        <v>62</v>
      </c>
      <c r="AC2892">
        <v>54</v>
      </c>
      <c r="AD2892">
        <v>58</v>
      </c>
      <c r="AE2892">
        <v>61</v>
      </c>
      <c r="AF2892">
        <v>38</v>
      </c>
      <c r="AG2892">
        <v>37</v>
      </c>
      <c r="AH2892">
        <v>38</v>
      </c>
      <c r="AI2892">
        <v>39</v>
      </c>
      <c r="AJ2892">
        <v>40</v>
      </c>
      <c r="AK2892">
        <v>91</v>
      </c>
      <c r="AL2892">
        <v>92</v>
      </c>
      <c r="AM2892">
        <v>55.2</v>
      </c>
      <c r="AN2892">
        <v>38.200000000000003</v>
      </c>
      <c r="AP2892">
        <v>114</v>
      </c>
      <c r="AQ2892">
        <v>95</v>
      </c>
      <c r="AR2892">
        <v>12.90322580645161</v>
      </c>
      <c r="AS2892">
        <v>12.90322580645161</v>
      </c>
      <c r="AV2892">
        <v>840</v>
      </c>
      <c r="AW2892">
        <v>1</v>
      </c>
      <c r="AX2892">
        <v>3</v>
      </c>
      <c r="AY2892">
        <v>6</v>
      </c>
      <c r="BG2892">
        <v>0</v>
      </c>
      <c r="BH2892">
        <v>840</v>
      </c>
      <c r="BK2892">
        <v>1800</v>
      </c>
      <c r="BL2892">
        <v>4</v>
      </c>
      <c r="BM2892">
        <v>1</v>
      </c>
      <c r="BN2892">
        <v>1</v>
      </c>
      <c r="BO2892">
        <v>1</v>
      </c>
      <c r="BV2892">
        <v>0</v>
      </c>
      <c r="BW2892">
        <v>1800</v>
      </c>
      <c r="BX2892">
        <v>5</v>
      </c>
      <c r="BY2892">
        <v>4</v>
      </c>
      <c r="BZ2892">
        <v>7</v>
      </c>
      <c r="CG2892">
        <v>0</v>
      </c>
      <c r="CH2892">
        <v>0</v>
      </c>
      <c r="CI2892">
        <v>2640</v>
      </c>
      <c r="CJ2892">
        <v>1.4999999999999999E-2</v>
      </c>
      <c r="CQ2892" t="s">
        <v>174</v>
      </c>
      <c r="CR2892" t="s">
        <v>175</v>
      </c>
      <c r="CS2892">
        <v>0</v>
      </c>
    </row>
    <row r="2893" spans="1:97" x14ac:dyDescent="0.2">
      <c r="A2893">
        <v>2022</v>
      </c>
      <c r="B2893">
        <v>5</v>
      </c>
      <c r="C2893" s="262">
        <v>44691</v>
      </c>
      <c r="D2893">
        <v>3</v>
      </c>
      <c r="E2893">
        <v>9</v>
      </c>
      <c r="F2893">
        <v>26</v>
      </c>
      <c r="G2893" t="s">
        <v>280</v>
      </c>
      <c r="H2893" t="s">
        <v>281</v>
      </c>
      <c r="I2893" t="s">
        <v>282</v>
      </c>
      <c r="J2893">
        <v>2</v>
      </c>
      <c r="K2893">
        <v>2</v>
      </c>
      <c r="L2893">
        <v>24</v>
      </c>
      <c r="M2893">
        <v>22.32</v>
      </c>
      <c r="N2893">
        <v>25.68</v>
      </c>
      <c r="O2893">
        <v>51</v>
      </c>
      <c r="P2893">
        <v>40</v>
      </c>
      <c r="Q2893">
        <v>51</v>
      </c>
      <c r="T2893">
        <v>39</v>
      </c>
      <c r="U2893">
        <v>30</v>
      </c>
      <c r="V2893">
        <v>31</v>
      </c>
      <c r="AM2893">
        <v>47.333333333333343</v>
      </c>
      <c r="AN2893">
        <v>33.333333333333343</v>
      </c>
      <c r="AP2893">
        <v>61</v>
      </c>
      <c r="AQ2893">
        <v>118</v>
      </c>
      <c r="AR2893"/>
      <c r="AS2893"/>
      <c r="AV2893">
        <v>692</v>
      </c>
      <c r="AY2893">
        <v>6</v>
      </c>
      <c r="BG2893">
        <v>0</v>
      </c>
      <c r="BH2893">
        <v>692</v>
      </c>
      <c r="BV2893">
        <v>0</v>
      </c>
      <c r="BW2893"/>
      <c r="CG2893">
        <v>0</v>
      </c>
      <c r="CH2893">
        <v>0</v>
      </c>
      <c r="CI2893"/>
      <c r="CJ2893">
        <v>0.02</v>
      </c>
      <c r="CQ2893" t="s">
        <v>283</v>
      </c>
      <c r="CR2893" t="s">
        <v>284</v>
      </c>
      <c r="CS2893">
        <v>0</v>
      </c>
    </row>
    <row r="2894" spans="1:97" x14ac:dyDescent="0.2">
      <c r="A2894">
        <v>2022</v>
      </c>
      <c r="B2894">
        <v>5</v>
      </c>
      <c r="C2894" s="262">
        <v>44691</v>
      </c>
      <c r="D2894">
        <v>3</v>
      </c>
      <c r="E2894">
        <v>10</v>
      </c>
      <c r="F2894">
        <v>26</v>
      </c>
      <c r="G2894" t="s">
        <v>285</v>
      </c>
      <c r="H2894" t="s">
        <v>286</v>
      </c>
      <c r="I2894" t="s">
        <v>282</v>
      </c>
      <c r="J2894">
        <v>2</v>
      </c>
      <c r="K2894">
        <v>2</v>
      </c>
      <c r="L2894">
        <v>48</v>
      </c>
      <c r="M2894">
        <v>44.64</v>
      </c>
      <c r="N2894">
        <v>51.36</v>
      </c>
      <c r="Y2894">
        <v>115</v>
      </c>
      <c r="AM2894"/>
      <c r="AN2894"/>
      <c r="AP2894">
        <v>61</v>
      </c>
      <c r="AQ2894">
        <v>118</v>
      </c>
      <c r="AR2894">
        <v>15.65217391304348</v>
      </c>
      <c r="AS2894">
        <v>15.65217391304348</v>
      </c>
      <c r="BG2894">
        <v>0</v>
      </c>
      <c r="BH2894"/>
      <c r="BV2894">
        <v>0</v>
      </c>
      <c r="BW2894"/>
      <c r="CG2894">
        <v>0</v>
      </c>
      <c r="CH2894">
        <v>0</v>
      </c>
      <c r="CI2894"/>
      <c r="CJ2894">
        <v>0.02</v>
      </c>
      <c r="CQ2894" t="s">
        <v>283</v>
      </c>
      <c r="CR2894" t="s">
        <v>284</v>
      </c>
      <c r="CS2894">
        <v>0</v>
      </c>
    </row>
    <row r="2895" spans="1:97" x14ac:dyDescent="0.2">
      <c r="A2895">
        <v>2022</v>
      </c>
      <c r="B2895">
        <v>5</v>
      </c>
      <c r="C2895" s="262">
        <v>44691</v>
      </c>
      <c r="D2895">
        <v>53</v>
      </c>
      <c r="E2895">
        <v>131</v>
      </c>
      <c r="F2895">
        <v>30</v>
      </c>
      <c r="G2895" t="s">
        <v>435</v>
      </c>
      <c r="H2895" t="s">
        <v>436</v>
      </c>
      <c r="I2895" t="s">
        <v>204</v>
      </c>
      <c r="J2895">
        <v>25</v>
      </c>
      <c r="K2895">
        <v>1</v>
      </c>
      <c r="L2895">
        <v>10</v>
      </c>
      <c r="M2895">
        <v>9.3000000000000007</v>
      </c>
      <c r="N2895">
        <v>10.7</v>
      </c>
      <c r="O2895">
        <v>11</v>
      </c>
      <c r="T2895">
        <v>8</v>
      </c>
      <c r="Y2895">
        <v>79</v>
      </c>
      <c r="AM2895">
        <v>11</v>
      </c>
      <c r="AN2895">
        <v>8</v>
      </c>
      <c r="AP2895">
        <v>910</v>
      </c>
      <c r="AQ2895">
        <v>99</v>
      </c>
      <c r="AR2895">
        <v>1.822784810126582</v>
      </c>
      <c r="AS2895">
        <v>1.822784810126582</v>
      </c>
      <c r="AV2895">
        <v>2800</v>
      </c>
      <c r="AX2895">
        <v>2</v>
      </c>
      <c r="AY2895">
        <v>6</v>
      </c>
      <c r="BG2895">
        <v>0</v>
      </c>
      <c r="BH2895">
        <v>2800</v>
      </c>
      <c r="BV2895">
        <v>0</v>
      </c>
      <c r="BW2895"/>
      <c r="CG2895">
        <v>0</v>
      </c>
      <c r="CH2895">
        <v>0</v>
      </c>
      <c r="CI2895"/>
      <c r="CJ2895">
        <v>0.02</v>
      </c>
      <c r="CQ2895" t="s">
        <v>169</v>
      </c>
      <c r="CR2895" t="s">
        <v>238</v>
      </c>
      <c r="CS2895">
        <v>0</v>
      </c>
    </row>
    <row r="2896" spans="1:97" x14ac:dyDescent="0.2">
      <c r="A2896">
        <v>2022</v>
      </c>
      <c r="B2896">
        <v>5</v>
      </c>
      <c r="C2896" s="262">
        <v>44691</v>
      </c>
      <c r="D2896">
        <v>159</v>
      </c>
      <c r="E2896">
        <v>299</v>
      </c>
      <c r="F2896">
        <v>30</v>
      </c>
      <c r="G2896" t="s">
        <v>233</v>
      </c>
      <c r="H2896" t="s">
        <v>234</v>
      </c>
      <c r="I2896" t="s">
        <v>235</v>
      </c>
      <c r="J2896">
        <v>3</v>
      </c>
      <c r="K2896">
        <v>2</v>
      </c>
      <c r="L2896">
        <v>115</v>
      </c>
      <c r="M2896">
        <v>106.95</v>
      </c>
      <c r="N2896">
        <v>123.05</v>
      </c>
      <c r="R2896">
        <v>139</v>
      </c>
      <c r="S2896">
        <v>146</v>
      </c>
      <c r="W2896">
        <v>110</v>
      </c>
      <c r="X2896">
        <v>114</v>
      </c>
      <c r="Z2896">
        <v>103</v>
      </c>
      <c r="AM2896">
        <v>142.5</v>
      </c>
      <c r="AN2896">
        <v>112</v>
      </c>
      <c r="AP2896">
        <v>86</v>
      </c>
      <c r="AQ2896">
        <v>126</v>
      </c>
      <c r="AR2896">
        <v>11.6504854368932</v>
      </c>
      <c r="AS2896">
        <v>11.6504854368932</v>
      </c>
      <c r="AX2896">
        <v>1</v>
      </c>
      <c r="AY2896">
        <v>3</v>
      </c>
      <c r="BG2896">
        <v>0</v>
      </c>
      <c r="BH2896"/>
      <c r="BK2896">
        <v>312</v>
      </c>
      <c r="BV2896">
        <v>0</v>
      </c>
      <c r="BW2896">
        <v>312</v>
      </c>
      <c r="CG2896">
        <v>0</v>
      </c>
      <c r="CH2896">
        <v>0</v>
      </c>
      <c r="CI2896"/>
      <c r="CJ2896">
        <v>0.02</v>
      </c>
      <c r="CQ2896" t="s">
        <v>169</v>
      </c>
      <c r="CR2896" t="s">
        <v>170</v>
      </c>
      <c r="CS2896">
        <v>0</v>
      </c>
    </row>
    <row r="2897" spans="1:97" x14ac:dyDescent="0.2">
      <c r="A2897">
        <v>2022</v>
      </c>
      <c r="B2897">
        <v>5</v>
      </c>
      <c r="C2897" s="262">
        <v>44691</v>
      </c>
      <c r="D2897">
        <v>4</v>
      </c>
      <c r="E2897">
        <v>12</v>
      </c>
      <c r="F2897">
        <v>46</v>
      </c>
      <c r="G2897" t="s">
        <v>236</v>
      </c>
      <c r="H2897" t="s">
        <v>237</v>
      </c>
      <c r="I2897" t="s">
        <v>201</v>
      </c>
      <c r="J2897">
        <v>2</v>
      </c>
      <c r="K2897">
        <v>2</v>
      </c>
      <c r="L2897">
        <v>212</v>
      </c>
      <c r="M2897">
        <v>197.16</v>
      </c>
      <c r="N2897">
        <v>226.84</v>
      </c>
      <c r="Z2897">
        <v>133</v>
      </c>
      <c r="AM2897"/>
      <c r="AN2897"/>
      <c r="AP2897">
        <v>48</v>
      </c>
      <c r="AQ2897">
        <v>195</v>
      </c>
      <c r="AR2897">
        <v>13.53383458646617</v>
      </c>
      <c r="AS2897">
        <v>13.53383458646617</v>
      </c>
      <c r="BG2897">
        <v>0</v>
      </c>
      <c r="BH2897"/>
      <c r="BV2897">
        <v>0</v>
      </c>
      <c r="BW2897"/>
      <c r="CG2897">
        <v>0</v>
      </c>
      <c r="CH2897">
        <v>0</v>
      </c>
      <c r="CI2897"/>
      <c r="CJ2897">
        <v>0.02</v>
      </c>
      <c r="CQ2897" t="s">
        <v>169</v>
      </c>
      <c r="CR2897" t="s">
        <v>238</v>
      </c>
      <c r="CS2897">
        <v>0</v>
      </c>
    </row>
    <row r="2898" spans="1:97" x14ac:dyDescent="0.2">
      <c r="A2898">
        <v>2022</v>
      </c>
      <c r="B2898">
        <v>5</v>
      </c>
      <c r="C2898" s="262">
        <v>44691</v>
      </c>
      <c r="D2898">
        <v>433</v>
      </c>
      <c r="E2898">
        <v>452</v>
      </c>
      <c r="F2898">
        <v>46</v>
      </c>
      <c r="G2898" t="s">
        <v>474</v>
      </c>
      <c r="H2898" t="s">
        <v>475</v>
      </c>
      <c r="I2898" t="s">
        <v>201</v>
      </c>
      <c r="J2898">
        <v>4</v>
      </c>
      <c r="K2898">
        <v>2</v>
      </c>
      <c r="L2898">
        <v>270</v>
      </c>
      <c r="M2898">
        <v>251.1</v>
      </c>
      <c r="N2898">
        <v>288.89999999999998</v>
      </c>
      <c r="AB2898">
        <v>284</v>
      </c>
      <c r="AC2898">
        <v>324</v>
      </c>
      <c r="AD2898">
        <v>318</v>
      </c>
      <c r="AE2898">
        <v>305</v>
      </c>
      <c r="AG2898">
        <v>235</v>
      </c>
      <c r="AH2898">
        <v>229</v>
      </c>
      <c r="AI2898">
        <v>260</v>
      </c>
      <c r="AJ2898">
        <v>240</v>
      </c>
      <c r="AM2898">
        <v>307.75</v>
      </c>
      <c r="AN2898">
        <v>241</v>
      </c>
      <c r="AP2898">
        <v>96</v>
      </c>
      <c r="AQ2898">
        <v>150</v>
      </c>
      <c r="AR2898"/>
      <c r="AS2898"/>
      <c r="BG2898">
        <v>0</v>
      </c>
      <c r="BH2898"/>
      <c r="BL2898">
        <v>5</v>
      </c>
      <c r="BM2898">
        <v>4</v>
      </c>
      <c r="BN2898">
        <v>1</v>
      </c>
      <c r="BO2898">
        <v>2</v>
      </c>
      <c r="BP2898">
        <v>4</v>
      </c>
      <c r="BV2898">
        <v>0</v>
      </c>
      <c r="BW2898"/>
      <c r="CG2898">
        <v>0</v>
      </c>
      <c r="CH2898">
        <v>0</v>
      </c>
      <c r="CI2898"/>
      <c r="CJ2898">
        <v>0.02</v>
      </c>
      <c r="CQ2898" t="s">
        <v>169</v>
      </c>
      <c r="CR2898" t="s">
        <v>170</v>
      </c>
      <c r="CS2898">
        <v>0</v>
      </c>
    </row>
    <row r="2899" spans="1:97" x14ac:dyDescent="0.2">
      <c r="A2899">
        <v>2022</v>
      </c>
      <c r="B2899">
        <v>5</v>
      </c>
      <c r="C2899" s="262">
        <v>44691</v>
      </c>
      <c r="D2899">
        <v>433</v>
      </c>
      <c r="E2899">
        <v>453</v>
      </c>
      <c r="F2899">
        <v>46</v>
      </c>
      <c r="G2899" t="s">
        <v>472</v>
      </c>
      <c r="H2899" t="s">
        <v>473</v>
      </c>
      <c r="I2899" t="s">
        <v>201</v>
      </c>
      <c r="J2899">
        <v>4</v>
      </c>
      <c r="K2899">
        <v>2</v>
      </c>
      <c r="L2899">
        <v>175</v>
      </c>
      <c r="M2899">
        <v>162.75</v>
      </c>
      <c r="N2899">
        <v>187.25</v>
      </c>
      <c r="AB2899">
        <v>200</v>
      </c>
      <c r="AC2899">
        <v>221</v>
      </c>
      <c r="AD2899">
        <v>241</v>
      </c>
      <c r="AE2899">
        <v>250</v>
      </c>
      <c r="AG2899">
        <v>160</v>
      </c>
      <c r="AH2899">
        <v>161</v>
      </c>
      <c r="AI2899">
        <v>164</v>
      </c>
      <c r="AJ2899">
        <v>184</v>
      </c>
      <c r="AM2899">
        <v>228</v>
      </c>
      <c r="AN2899">
        <v>167.25</v>
      </c>
      <c r="AP2899">
        <v>96</v>
      </c>
      <c r="AQ2899">
        <v>150</v>
      </c>
      <c r="AR2899"/>
      <c r="AS2899"/>
      <c r="BG2899">
        <v>0</v>
      </c>
      <c r="BH2899"/>
      <c r="BL2899">
        <v>3</v>
      </c>
      <c r="BM2899">
        <v>2</v>
      </c>
      <c r="BN2899">
        <v>1</v>
      </c>
      <c r="BO2899">
        <v>2</v>
      </c>
      <c r="BV2899">
        <v>0</v>
      </c>
      <c r="BW2899"/>
      <c r="CG2899">
        <v>0</v>
      </c>
      <c r="CH2899">
        <v>0</v>
      </c>
      <c r="CI2899"/>
      <c r="CJ2899">
        <v>0.02</v>
      </c>
      <c r="CQ2899" t="s">
        <v>169</v>
      </c>
      <c r="CR2899" t="s">
        <v>170</v>
      </c>
      <c r="CS2899">
        <v>0</v>
      </c>
    </row>
    <row r="2900" spans="1:97" x14ac:dyDescent="0.2">
      <c r="A2900">
        <v>2022</v>
      </c>
      <c r="B2900">
        <v>5</v>
      </c>
      <c r="C2900" s="262">
        <v>44691</v>
      </c>
      <c r="D2900">
        <v>214</v>
      </c>
      <c r="E2900">
        <v>142</v>
      </c>
      <c r="F2900">
        <v>47</v>
      </c>
      <c r="G2900" t="s">
        <v>253</v>
      </c>
      <c r="H2900" t="s">
        <v>254</v>
      </c>
      <c r="I2900" t="s">
        <v>201</v>
      </c>
      <c r="J2900">
        <v>4</v>
      </c>
      <c r="K2900">
        <v>1</v>
      </c>
      <c r="L2900">
        <v>351</v>
      </c>
      <c r="M2900">
        <v>326.43</v>
      </c>
      <c r="N2900">
        <v>375.57</v>
      </c>
      <c r="O2900">
        <v>344</v>
      </c>
      <c r="P2900">
        <v>372</v>
      </c>
      <c r="Q2900">
        <v>360</v>
      </c>
      <c r="R2900">
        <v>380</v>
      </c>
      <c r="T2900">
        <v>282</v>
      </c>
      <c r="U2900">
        <v>312</v>
      </c>
      <c r="V2900">
        <v>330</v>
      </c>
      <c r="W2900">
        <v>324</v>
      </c>
      <c r="Y2900">
        <v>163</v>
      </c>
      <c r="Z2900">
        <v>163</v>
      </c>
      <c r="AC2900">
        <v>460</v>
      </c>
      <c r="AD2900">
        <v>412</v>
      </c>
      <c r="AE2900">
        <v>389</v>
      </c>
      <c r="AH2900">
        <v>329</v>
      </c>
      <c r="AI2900">
        <v>335</v>
      </c>
      <c r="AJ2900">
        <v>300</v>
      </c>
      <c r="AL2900">
        <v>184</v>
      </c>
      <c r="AM2900">
        <v>388.14285714285722</v>
      </c>
      <c r="AN2900">
        <v>316</v>
      </c>
      <c r="AP2900">
        <v>74</v>
      </c>
      <c r="AQ2900">
        <v>195</v>
      </c>
      <c r="AR2900">
        <v>5.2941176470588234</v>
      </c>
      <c r="AS2900">
        <v>5.2941176470588234</v>
      </c>
      <c r="AX2900">
        <v>1</v>
      </c>
      <c r="AY2900">
        <v>6</v>
      </c>
      <c r="BG2900">
        <v>0</v>
      </c>
      <c r="BH2900"/>
      <c r="BK2900">
        <v>1253</v>
      </c>
      <c r="BL2900">
        <v>3</v>
      </c>
      <c r="BM2900">
        <v>1</v>
      </c>
      <c r="BN2900">
        <v>2</v>
      </c>
      <c r="BO2900">
        <v>1</v>
      </c>
      <c r="BV2900">
        <v>0</v>
      </c>
      <c r="BW2900">
        <v>1253</v>
      </c>
      <c r="BY2900">
        <v>2</v>
      </c>
      <c r="BZ2900">
        <v>8</v>
      </c>
      <c r="CG2900">
        <v>0</v>
      </c>
      <c r="CH2900">
        <v>0</v>
      </c>
      <c r="CI2900"/>
      <c r="CJ2900">
        <v>0.02</v>
      </c>
      <c r="CQ2900" t="s">
        <v>169</v>
      </c>
      <c r="CR2900" t="s">
        <v>238</v>
      </c>
      <c r="CS2900">
        <v>0</v>
      </c>
    </row>
    <row r="2901" spans="1:97" x14ac:dyDescent="0.2">
      <c r="A2901">
        <v>2022</v>
      </c>
      <c r="B2901">
        <v>5</v>
      </c>
      <c r="C2901" s="262">
        <v>44691</v>
      </c>
      <c r="D2901">
        <v>4</v>
      </c>
      <c r="E2901">
        <v>11</v>
      </c>
      <c r="F2901">
        <v>48</v>
      </c>
      <c r="G2901" t="s">
        <v>244</v>
      </c>
      <c r="H2901" t="s">
        <v>245</v>
      </c>
      <c r="I2901" t="s">
        <v>201</v>
      </c>
      <c r="J2901">
        <v>2</v>
      </c>
      <c r="K2901">
        <v>2</v>
      </c>
      <c r="L2901">
        <v>212</v>
      </c>
      <c r="M2901">
        <v>197.16</v>
      </c>
      <c r="N2901">
        <v>226.84</v>
      </c>
      <c r="R2901">
        <v>253</v>
      </c>
      <c r="S2901">
        <v>248</v>
      </c>
      <c r="W2901">
        <v>209</v>
      </c>
      <c r="X2901">
        <v>200</v>
      </c>
      <c r="AM2901">
        <v>250.5</v>
      </c>
      <c r="AN2901">
        <v>204.5</v>
      </c>
      <c r="AP2901">
        <v>48</v>
      </c>
      <c r="AQ2901">
        <v>195</v>
      </c>
      <c r="AR2901"/>
      <c r="AS2901"/>
      <c r="AV2901">
        <v>424</v>
      </c>
      <c r="AY2901">
        <v>4</v>
      </c>
      <c r="BG2901">
        <v>0</v>
      </c>
      <c r="BH2901">
        <v>424</v>
      </c>
      <c r="BK2901">
        <v>280</v>
      </c>
      <c r="BV2901">
        <v>0</v>
      </c>
      <c r="BW2901">
        <v>280</v>
      </c>
      <c r="CG2901">
        <v>0</v>
      </c>
      <c r="CH2901">
        <v>0</v>
      </c>
      <c r="CI2901">
        <v>704</v>
      </c>
      <c r="CJ2901">
        <v>0.02</v>
      </c>
      <c r="CQ2901" t="s">
        <v>169</v>
      </c>
      <c r="CR2901" t="s">
        <v>238</v>
      </c>
      <c r="CS2901">
        <v>0</v>
      </c>
    </row>
    <row r="2902" spans="1:97" x14ac:dyDescent="0.2">
      <c r="A2902">
        <v>2022</v>
      </c>
      <c r="B2902">
        <v>5</v>
      </c>
      <c r="C2902" s="262">
        <v>44691</v>
      </c>
      <c r="D2902">
        <v>4</v>
      </c>
      <c r="E2902">
        <v>12</v>
      </c>
      <c r="F2902">
        <v>48</v>
      </c>
      <c r="G2902" t="s">
        <v>236</v>
      </c>
      <c r="H2902" t="s">
        <v>237</v>
      </c>
      <c r="I2902" t="s">
        <v>201</v>
      </c>
      <c r="J2902">
        <v>2</v>
      </c>
      <c r="K2902">
        <v>2</v>
      </c>
      <c r="L2902">
        <v>212</v>
      </c>
      <c r="M2902">
        <v>197.16</v>
      </c>
      <c r="N2902">
        <v>226.84</v>
      </c>
      <c r="R2902">
        <v>258</v>
      </c>
      <c r="S2902">
        <v>251</v>
      </c>
      <c r="W2902">
        <v>213</v>
      </c>
      <c r="X2902">
        <v>206</v>
      </c>
      <c r="AM2902">
        <v>254.5</v>
      </c>
      <c r="AN2902">
        <v>209.5</v>
      </c>
      <c r="AP2902">
        <v>48</v>
      </c>
      <c r="AQ2902">
        <v>195</v>
      </c>
      <c r="AR2902"/>
      <c r="AS2902"/>
      <c r="AV2902">
        <v>424</v>
      </c>
      <c r="AX2902">
        <v>3</v>
      </c>
      <c r="AY2902">
        <v>1</v>
      </c>
      <c r="BG2902">
        <v>0</v>
      </c>
      <c r="BH2902">
        <v>424</v>
      </c>
      <c r="BK2902">
        <v>280</v>
      </c>
      <c r="BV2902">
        <v>0</v>
      </c>
      <c r="BW2902">
        <v>280</v>
      </c>
      <c r="CG2902">
        <v>0</v>
      </c>
      <c r="CH2902">
        <v>0</v>
      </c>
      <c r="CI2902">
        <v>704</v>
      </c>
      <c r="CJ2902">
        <v>0.02</v>
      </c>
      <c r="CQ2902" t="s">
        <v>169</v>
      </c>
      <c r="CR2902" t="s">
        <v>238</v>
      </c>
      <c r="CS2902">
        <v>0</v>
      </c>
    </row>
    <row r="2903" spans="1:97" x14ac:dyDescent="0.2">
      <c r="A2903">
        <v>2022</v>
      </c>
      <c r="B2903">
        <v>5</v>
      </c>
      <c r="C2903" s="262">
        <v>44691</v>
      </c>
      <c r="D2903">
        <v>433</v>
      </c>
      <c r="E2903">
        <v>453</v>
      </c>
      <c r="F2903">
        <v>48</v>
      </c>
      <c r="G2903" t="s">
        <v>472</v>
      </c>
      <c r="H2903" t="s">
        <v>473</v>
      </c>
      <c r="I2903" t="s">
        <v>201</v>
      </c>
      <c r="J2903">
        <v>4</v>
      </c>
      <c r="K2903">
        <v>2</v>
      </c>
      <c r="L2903">
        <v>175</v>
      </c>
      <c r="M2903">
        <v>162.75</v>
      </c>
      <c r="N2903">
        <v>187.25</v>
      </c>
      <c r="AL2903">
        <v>137</v>
      </c>
      <c r="AM2903"/>
      <c r="AN2903"/>
      <c r="AP2903">
        <v>96</v>
      </c>
      <c r="AQ2903">
        <v>150</v>
      </c>
      <c r="AR2903">
        <v>6.5693430656934311</v>
      </c>
      <c r="AS2903">
        <v>6.5693430656934311</v>
      </c>
      <c r="BG2903">
        <v>0</v>
      </c>
      <c r="BH2903"/>
      <c r="BV2903">
        <v>0</v>
      </c>
      <c r="BW2903"/>
      <c r="CG2903">
        <v>0</v>
      </c>
      <c r="CH2903">
        <v>0</v>
      </c>
      <c r="CI2903"/>
      <c r="CJ2903">
        <v>0.02</v>
      </c>
      <c r="CQ2903" t="s">
        <v>169</v>
      </c>
      <c r="CR2903" t="s">
        <v>170</v>
      </c>
      <c r="CS2903">
        <v>0</v>
      </c>
    </row>
    <row r="2904" spans="1:97" x14ac:dyDescent="0.2">
      <c r="A2904">
        <v>2022</v>
      </c>
      <c r="B2904">
        <v>5</v>
      </c>
      <c r="C2904" s="262">
        <v>44691</v>
      </c>
      <c r="D2904">
        <v>334</v>
      </c>
      <c r="E2904">
        <v>254</v>
      </c>
      <c r="F2904">
        <v>49</v>
      </c>
      <c r="G2904" t="s">
        <v>200</v>
      </c>
      <c r="H2904" t="s">
        <v>168</v>
      </c>
      <c r="I2904" t="s">
        <v>201</v>
      </c>
      <c r="J2904">
        <v>4</v>
      </c>
      <c r="K2904">
        <v>2</v>
      </c>
      <c r="L2904">
        <v>203</v>
      </c>
      <c r="M2904">
        <v>188.79</v>
      </c>
      <c r="N2904">
        <v>217.21</v>
      </c>
      <c r="O2904">
        <v>266</v>
      </c>
      <c r="P2904">
        <v>276</v>
      </c>
      <c r="Q2904">
        <v>290</v>
      </c>
      <c r="R2904">
        <v>285</v>
      </c>
      <c r="S2904">
        <v>264</v>
      </c>
      <c r="T2904">
        <v>213</v>
      </c>
      <c r="U2904">
        <v>207</v>
      </c>
      <c r="V2904">
        <v>210</v>
      </c>
      <c r="W2904">
        <v>211</v>
      </c>
      <c r="X2904">
        <v>202</v>
      </c>
      <c r="Y2904">
        <v>142</v>
      </c>
      <c r="Z2904">
        <v>141</v>
      </c>
      <c r="AK2904">
        <v>155</v>
      </c>
      <c r="AL2904">
        <v>156</v>
      </c>
      <c r="AM2904">
        <v>276.2</v>
      </c>
      <c r="AN2904">
        <v>208.6</v>
      </c>
      <c r="AP2904">
        <v>94</v>
      </c>
      <c r="AQ2904">
        <v>153</v>
      </c>
      <c r="AR2904">
        <v>6.0810810810810807</v>
      </c>
      <c r="AS2904">
        <v>6.0810810810810807</v>
      </c>
      <c r="AV2904">
        <v>1200</v>
      </c>
      <c r="AX2904">
        <v>6</v>
      </c>
      <c r="AY2904">
        <v>10</v>
      </c>
      <c r="BG2904">
        <v>0</v>
      </c>
      <c r="BH2904">
        <v>1200</v>
      </c>
      <c r="BK2904">
        <v>600</v>
      </c>
      <c r="BL2904">
        <v>3</v>
      </c>
      <c r="BM2904">
        <v>3</v>
      </c>
      <c r="BN2904">
        <v>2</v>
      </c>
      <c r="BV2904">
        <v>0</v>
      </c>
      <c r="BW2904">
        <v>600</v>
      </c>
      <c r="BY2904">
        <v>4</v>
      </c>
      <c r="BZ2904">
        <v>6</v>
      </c>
      <c r="CG2904">
        <v>0</v>
      </c>
      <c r="CH2904">
        <v>0</v>
      </c>
      <c r="CI2904">
        <v>1800</v>
      </c>
      <c r="CJ2904">
        <v>0.02</v>
      </c>
      <c r="CQ2904" t="s">
        <v>169</v>
      </c>
      <c r="CR2904" t="s">
        <v>170</v>
      </c>
      <c r="CS2904">
        <v>0</v>
      </c>
    </row>
    <row r="2905" spans="1:97" x14ac:dyDescent="0.2">
      <c r="A2905">
        <v>2022</v>
      </c>
      <c r="B2905">
        <v>5</v>
      </c>
      <c r="C2905" s="262">
        <v>44692</v>
      </c>
      <c r="D2905">
        <v>224</v>
      </c>
      <c r="E2905">
        <v>152</v>
      </c>
      <c r="F2905">
        <v>2</v>
      </c>
      <c r="G2905" t="s">
        <v>493</v>
      </c>
      <c r="H2905" t="s">
        <v>494</v>
      </c>
      <c r="I2905" t="s">
        <v>160</v>
      </c>
      <c r="J2905">
        <v>4</v>
      </c>
      <c r="K2905">
        <v>2</v>
      </c>
      <c r="L2905">
        <v>155</v>
      </c>
      <c r="M2905">
        <v>144.15</v>
      </c>
      <c r="N2905">
        <v>165.85</v>
      </c>
      <c r="O2905">
        <v>324</v>
      </c>
      <c r="T2905">
        <v>180</v>
      </c>
      <c r="AM2905">
        <v>324</v>
      </c>
      <c r="AN2905">
        <v>180</v>
      </c>
      <c r="AP2905">
        <v>142</v>
      </c>
      <c r="AQ2905">
        <v>101</v>
      </c>
      <c r="AR2905"/>
      <c r="AS2905"/>
      <c r="AV2905">
        <v>525</v>
      </c>
      <c r="AW2905">
        <v>4</v>
      </c>
      <c r="AX2905">
        <v>2</v>
      </c>
      <c r="AY2905">
        <v>2</v>
      </c>
      <c r="BG2905">
        <v>0</v>
      </c>
      <c r="BH2905">
        <v>525</v>
      </c>
      <c r="BV2905">
        <v>0</v>
      </c>
      <c r="BW2905"/>
      <c r="CG2905">
        <v>0</v>
      </c>
      <c r="CH2905">
        <v>0</v>
      </c>
      <c r="CI2905"/>
      <c r="CJ2905">
        <v>1.4999999999999999E-2</v>
      </c>
      <c r="CQ2905" t="s">
        <v>495</v>
      </c>
      <c r="CR2905" t="s">
        <v>496</v>
      </c>
      <c r="CS2905">
        <v>0</v>
      </c>
    </row>
    <row r="2906" spans="1:97" x14ac:dyDescent="0.2">
      <c r="A2906">
        <v>2022</v>
      </c>
      <c r="B2906">
        <v>5</v>
      </c>
      <c r="C2906" s="262">
        <v>44692</v>
      </c>
      <c r="D2906">
        <v>375</v>
      </c>
      <c r="E2906">
        <v>437</v>
      </c>
      <c r="F2906">
        <v>2</v>
      </c>
      <c r="G2906" t="s">
        <v>250</v>
      </c>
      <c r="H2906" t="s">
        <v>251</v>
      </c>
      <c r="I2906" t="s">
        <v>160</v>
      </c>
      <c r="J2906">
        <v>4</v>
      </c>
      <c r="K2906">
        <v>2</v>
      </c>
      <c r="L2906">
        <v>168</v>
      </c>
      <c r="M2906">
        <v>158.08799999999999</v>
      </c>
      <c r="N2906">
        <v>179.928</v>
      </c>
      <c r="Y2906">
        <v>132</v>
      </c>
      <c r="Z2906">
        <v>132</v>
      </c>
      <c r="AK2906">
        <v>133</v>
      </c>
      <c r="AL2906">
        <v>134</v>
      </c>
      <c r="AM2906"/>
      <c r="AN2906"/>
      <c r="AP2906">
        <v>120</v>
      </c>
      <c r="AQ2906">
        <v>120</v>
      </c>
      <c r="AR2906">
        <v>6.8181818181818183</v>
      </c>
      <c r="AS2906">
        <v>6.8181818181818183</v>
      </c>
      <c r="AW2906">
        <v>4</v>
      </c>
      <c r="AX2906">
        <v>4</v>
      </c>
      <c r="AY2906">
        <v>2</v>
      </c>
      <c r="BG2906">
        <v>0</v>
      </c>
      <c r="BH2906"/>
      <c r="BK2906">
        <v>200</v>
      </c>
      <c r="BL2906">
        <v>10</v>
      </c>
      <c r="BM2906">
        <v>5</v>
      </c>
      <c r="BN2906">
        <v>5</v>
      </c>
      <c r="BV2906">
        <v>0</v>
      </c>
      <c r="BW2906">
        <v>200</v>
      </c>
      <c r="BX2906">
        <v>7</v>
      </c>
      <c r="BY2906">
        <v>4</v>
      </c>
      <c r="BZ2906">
        <v>3</v>
      </c>
      <c r="CG2906">
        <v>0</v>
      </c>
      <c r="CH2906">
        <v>0</v>
      </c>
      <c r="CI2906"/>
      <c r="CJ2906">
        <v>1.4999999999999999E-2</v>
      </c>
      <c r="CQ2906" t="s">
        <v>174</v>
      </c>
      <c r="CR2906" t="s">
        <v>175</v>
      </c>
      <c r="CS2906">
        <v>0</v>
      </c>
    </row>
    <row r="2907" spans="1:97" x14ac:dyDescent="0.2">
      <c r="A2907">
        <v>2022</v>
      </c>
      <c r="B2907">
        <v>5</v>
      </c>
      <c r="C2907" s="262">
        <v>44692</v>
      </c>
      <c r="D2907">
        <v>137</v>
      </c>
      <c r="E2907">
        <v>273</v>
      </c>
      <c r="F2907">
        <v>3</v>
      </c>
      <c r="G2907" t="s">
        <v>163</v>
      </c>
      <c r="H2907" t="s">
        <v>164</v>
      </c>
      <c r="I2907" t="s">
        <v>160</v>
      </c>
      <c r="J2907">
        <v>3</v>
      </c>
      <c r="K2907">
        <v>2</v>
      </c>
      <c r="L2907">
        <v>564</v>
      </c>
      <c r="M2907">
        <v>524.52</v>
      </c>
      <c r="N2907">
        <v>603.48</v>
      </c>
      <c r="O2907">
        <v>690</v>
      </c>
      <c r="P2907">
        <v>652</v>
      </c>
      <c r="Q2907">
        <v>803</v>
      </c>
      <c r="R2907">
        <v>740</v>
      </c>
      <c r="S2907">
        <v>716</v>
      </c>
      <c r="T2907">
        <v>560</v>
      </c>
      <c r="U2907">
        <v>572</v>
      </c>
      <c r="V2907">
        <v>607</v>
      </c>
      <c r="W2907">
        <v>584</v>
      </c>
      <c r="X2907">
        <v>566</v>
      </c>
      <c r="AB2907">
        <v>712</v>
      </c>
      <c r="AC2907">
        <v>685</v>
      </c>
      <c r="AD2907">
        <v>694</v>
      </c>
      <c r="AE2907">
        <v>710</v>
      </c>
      <c r="AG2907">
        <v>571</v>
      </c>
      <c r="AH2907">
        <v>582</v>
      </c>
      <c r="AI2907">
        <v>579</v>
      </c>
      <c r="AJ2907">
        <v>553</v>
      </c>
      <c r="AM2907">
        <v>711.33333333333337</v>
      </c>
      <c r="AN2907">
        <v>574.88888888888891</v>
      </c>
      <c r="AP2907">
        <v>93</v>
      </c>
      <c r="AQ2907">
        <v>116</v>
      </c>
      <c r="AR2907"/>
      <c r="AS2907"/>
      <c r="BG2907">
        <v>0</v>
      </c>
      <c r="BH2907"/>
      <c r="BV2907">
        <v>0</v>
      </c>
      <c r="BW2907"/>
      <c r="CG2907">
        <v>0</v>
      </c>
      <c r="CH2907">
        <v>0</v>
      </c>
      <c r="CI2907"/>
      <c r="CJ2907">
        <v>1.4999999999999999E-2</v>
      </c>
      <c r="CQ2907" t="s">
        <v>165</v>
      </c>
      <c r="CS2907">
        <v>0</v>
      </c>
    </row>
    <row r="2908" spans="1:97" x14ac:dyDescent="0.2">
      <c r="A2908">
        <v>2022</v>
      </c>
      <c r="B2908">
        <v>5</v>
      </c>
      <c r="C2908" s="262">
        <v>44692</v>
      </c>
      <c r="D2908">
        <v>301</v>
      </c>
      <c r="E2908">
        <v>225</v>
      </c>
      <c r="F2908">
        <v>3</v>
      </c>
      <c r="G2908" t="s">
        <v>297</v>
      </c>
      <c r="H2908" t="s">
        <v>298</v>
      </c>
      <c r="I2908" t="s">
        <v>160</v>
      </c>
      <c r="J2908">
        <v>6</v>
      </c>
      <c r="K2908">
        <v>1</v>
      </c>
      <c r="L2908">
        <v>372</v>
      </c>
      <c r="M2908">
        <v>345.96</v>
      </c>
      <c r="N2908">
        <v>398.04</v>
      </c>
      <c r="O2908">
        <v>523</v>
      </c>
      <c r="P2908">
        <v>434</v>
      </c>
      <c r="Q2908">
        <v>464</v>
      </c>
      <c r="R2908">
        <v>458</v>
      </c>
      <c r="S2908">
        <v>476</v>
      </c>
      <c r="T2908">
        <v>400</v>
      </c>
      <c r="U2908">
        <v>383</v>
      </c>
      <c r="V2908">
        <v>389</v>
      </c>
      <c r="W2908">
        <v>382</v>
      </c>
      <c r="X2908">
        <v>374</v>
      </c>
      <c r="Y2908">
        <v>131</v>
      </c>
      <c r="Z2908">
        <v>130</v>
      </c>
      <c r="AA2908">
        <v>449</v>
      </c>
      <c r="AB2908">
        <v>456</v>
      </c>
      <c r="AC2908">
        <v>550</v>
      </c>
      <c r="AD2908">
        <v>469</v>
      </c>
      <c r="AE2908">
        <v>471</v>
      </c>
      <c r="AF2908">
        <v>375</v>
      </c>
      <c r="AG2908">
        <v>390</v>
      </c>
      <c r="AH2908">
        <v>410</v>
      </c>
      <c r="AI2908">
        <v>487</v>
      </c>
      <c r="AJ2908">
        <v>422</v>
      </c>
      <c r="AK2908">
        <v>130</v>
      </c>
      <c r="AL2908">
        <v>131</v>
      </c>
      <c r="AM2908">
        <v>475</v>
      </c>
      <c r="AN2908">
        <v>401.2</v>
      </c>
      <c r="AP2908">
        <v>169</v>
      </c>
      <c r="AQ2908">
        <v>128</v>
      </c>
      <c r="AR2908">
        <v>4.615384615384615</v>
      </c>
      <c r="AS2908">
        <v>4.615384615384615</v>
      </c>
      <c r="BG2908">
        <v>0</v>
      </c>
      <c r="BH2908"/>
      <c r="BK2908">
        <v>1746</v>
      </c>
      <c r="BL2908">
        <v>4</v>
      </c>
      <c r="BM2908">
        <v>3</v>
      </c>
      <c r="BN2908">
        <v>3</v>
      </c>
      <c r="BO2908">
        <v>2</v>
      </c>
      <c r="BV2908">
        <v>0</v>
      </c>
      <c r="BW2908">
        <v>1746</v>
      </c>
      <c r="CG2908">
        <v>0</v>
      </c>
      <c r="CH2908">
        <v>0</v>
      </c>
      <c r="CI2908"/>
      <c r="CJ2908">
        <v>1.4999999999999999E-2</v>
      </c>
      <c r="CQ2908" t="s">
        <v>165</v>
      </c>
      <c r="CR2908" t="s">
        <v>165</v>
      </c>
      <c r="CS2908">
        <v>0</v>
      </c>
    </row>
    <row r="2909" spans="1:97" x14ac:dyDescent="0.2">
      <c r="A2909">
        <v>2022</v>
      </c>
      <c r="B2909">
        <v>5</v>
      </c>
      <c r="C2909" s="262">
        <v>44692</v>
      </c>
      <c r="D2909">
        <v>375</v>
      </c>
      <c r="E2909">
        <v>437</v>
      </c>
      <c r="F2909">
        <v>3</v>
      </c>
      <c r="G2909" t="s">
        <v>250</v>
      </c>
      <c r="H2909" t="s">
        <v>251</v>
      </c>
      <c r="I2909" t="s">
        <v>160</v>
      </c>
      <c r="J2909">
        <v>4</v>
      </c>
      <c r="K2909">
        <v>2</v>
      </c>
      <c r="L2909">
        <v>168</v>
      </c>
      <c r="M2909">
        <v>158.08799999999999</v>
      </c>
      <c r="N2909">
        <v>179.928</v>
      </c>
      <c r="O2909">
        <v>287</v>
      </c>
      <c r="P2909">
        <v>257</v>
      </c>
      <c r="Q2909">
        <v>260</v>
      </c>
      <c r="R2909">
        <v>255</v>
      </c>
      <c r="S2909">
        <v>261</v>
      </c>
      <c r="T2909">
        <v>180</v>
      </c>
      <c r="U2909">
        <v>172</v>
      </c>
      <c r="V2909">
        <v>182</v>
      </c>
      <c r="W2909">
        <v>177</v>
      </c>
      <c r="X2909">
        <v>180</v>
      </c>
      <c r="AA2909">
        <v>256</v>
      </c>
      <c r="AB2909">
        <v>237</v>
      </c>
      <c r="AC2909">
        <v>246</v>
      </c>
      <c r="AD2909">
        <v>254</v>
      </c>
      <c r="AE2909">
        <v>260</v>
      </c>
      <c r="AF2909">
        <v>176</v>
      </c>
      <c r="AG2909">
        <v>181</v>
      </c>
      <c r="AH2909">
        <v>184</v>
      </c>
      <c r="AI2909">
        <v>179</v>
      </c>
      <c r="AJ2909">
        <v>182</v>
      </c>
      <c r="AM2909">
        <v>257.3</v>
      </c>
      <c r="AN2909">
        <v>179.3</v>
      </c>
      <c r="AP2909">
        <v>120</v>
      </c>
      <c r="AQ2909">
        <v>120</v>
      </c>
      <c r="AR2909"/>
      <c r="AS2909"/>
      <c r="BG2909">
        <v>0</v>
      </c>
      <c r="BH2909"/>
      <c r="BV2909">
        <v>0</v>
      </c>
      <c r="BW2909"/>
      <c r="CG2909">
        <v>0</v>
      </c>
      <c r="CH2909">
        <v>0</v>
      </c>
      <c r="CI2909"/>
      <c r="CJ2909">
        <v>1.4999999999999999E-2</v>
      </c>
      <c r="CQ2909" t="s">
        <v>174</v>
      </c>
      <c r="CR2909" t="s">
        <v>175</v>
      </c>
      <c r="CS2909">
        <v>0</v>
      </c>
    </row>
    <row r="2910" spans="1:97" x14ac:dyDescent="0.2">
      <c r="A2910">
        <v>2022</v>
      </c>
      <c r="B2910">
        <v>5</v>
      </c>
      <c r="C2910" s="262">
        <v>44692</v>
      </c>
      <c r="D2910">
        <v>137</v>
      </c>
      <c r="E2910">
        <v>168</v>
      </c>
      <c r="F2910">
        <v>4</v>
      </c>
      <c r="G2910" t="s">
        <v>166</v>
      </c>
      <c r="H2910" t="s">
        <v>211</v>
      </c>
      <c r="I2910" t="s">
        <v>160</v>
      </c>
      <c r="J2910">
        <v>3</v>
      </c>
      <c r="K2910">
        <v>2</v>
      </c>
      <c r="L2910">
        <v>619</v>
      </c>
      <c r="M2910">
        <v>575.66999999999996</v>
      </c>
      <c r="N2910">
        <v>662.33</v>
      </c>
      <c r="AM2910"/>
      <c r="AN2910"/>
      <c r="AP2910">
        <v>90</v>
      </c>
      <c r="AQ2910">
        <v>116</v>
      </c>
      <c r="AR2910"/>
      <c r="AS2910"/>
      <c r="BG2910">
        <v>0</v>
      </c>
      <c r="BH2910"/>
      <c r="BV2910">
        <v>0</v>
      </c>
      <c r="BW2910"/>
      <c r="CG2910">
        <v>0</v>
      </c>
      <c r="CH2910">
        <v>0</v>
      </c>
      <c r="CI2910"/>
      <c r="CJ2910">
        <v>1.4999999999999999E-2</v>
      </c>
      <c r="CQ2910" t="s">
        <v>165</v>
      </c>
      <c r="CS2910">
        <v>0</v>
      </c>
    </row>
    <row r="2911" spans="1:97" x14ac:dyDescent="0.2">
      <c r="A2911">
        <v>2022</v>
      </c>
      <c r="B2911">
        <v>5</v>
      </c>
      <c r="C2911" s="262">
        <v>44692</v>
      </c>
      <c r="D2911">
        <v>295</v>
      </c>
      <c r="E2911">
        <v>219</v>
      </c>
      <c r="F2911">
        <v>4</v>
      </c>
      <c r="G2911" t="s">
        <v>195</v>
      </c>
      <c r="H2911" t="s">
        <v>196</v>
      </c>
      <c r="I2911" t="s">
        <v>160</v>
      </c>
      <c r="J2911">
        <v>6</v>
      </c>
      <c r="K2911">
        <v>1</v>
      </c>
      <c r="L2911">
        <v>114</v>
      </c>
      <c r="M2911">
        <v>106.02</v>
      </c>
      <c r="N2911">
        <v>121.98</v>
      </c>
      <c r="Q2911">
        <v>162</v>
      </c>
      <c r="R2911">
        <v>175</v>
      </c>
      <c r="S2911">
        <v>171</v>
      </c>
      <c r="V2911">
        <v>110</v>
      </c>
      <c r="W2911">
        <v>115</v>
      </c>
      <c r="X2911">
        <v>120</v>
      </c>
      <c r="Z2911">
        <v>136</v>
      </c>
      <c r="AA2911">
        <v>154</v>
      </c>
      <c r="AB2911">
        <v>167</v>
      </c>
      <c r="AC2911">
        <v>178</v>
      </c>
      <c r="AD2911">
        <v>171</v>
      </c>
      <c r="AE2911">
        <v>182</v>
      </c>
      <c r="AF2911">
        <v>121</v>
      </c>
      <c r="AG2911">
        <v>122</v>
      </c>
      <c r="AH2911">
        <v>123</v>
      </c>
      <c r="AI2911">
        <v>121</v>
      </c>
      <c r="AJ2911">
        <v>118</v>
      </c>
      <c r="AK2911">
        <v>92</v>
      </c>
      <c r="AL2911">
        <v>93</v>
      </c>
      <c r="AM2911">
        <v>170</v>
      </c>
      <c r="AN2911">
        <v>118.75</v>
      </c>
      <c r="AP2911">
        <v>238</v>
      </c>
      <c r="AQ2911">
        <v>91</v>
      </c>
      <c r="AR2911">
        <v>5.6074766355140184</v>
      </c>
      <c r="AS2911">
        <v>5.6074766355140184</v>
      </c>
      <c r="AV2911">
        <v>1188</v>
      </c>
      <c r="AW2911">
        <v>2</v>
      </c>
      <c r="AX2911">
        <v>2</v>
      </c>
      <c r="AY2911">
        <v>2</v>
      </c>
      <c r="BG2911">
        <v>0</v>
      </c>
      <c r="BH2911">
        <v>1188</v>
      </c>
      <c r="BK2911">
        <v>2052</v>
      </c>
      <c r="BL2911">
        <v>10</v>
      </c>
      <c r="BM2911">
        <v>4</v>
      </c>
      <c r="BN2911">
        <v>4</v>
      </c>
      <c r="BO2911">
        <v>2</v>
      </c>
      <c r="BV2911">
        <v>0</v>
      </c>
      <c r="BW2911">
        <v>2052</v>
      </c>
      <c r="BX2911">
        <v>12</v>
      </c>
      <c r="BY2911">
        <v>6</v>
      </c>
      <c r="BZ2911">
        <v>6</v>
      </c>
      <c r="CG2911">
        <v>0</v>
      </c>
      <c r="CH2911">
        <v>0</v>
      </c>
      <c r="CI2911">
        <v>3240</v>
      </c>
      <c r="CJ2911">
        <v>1.4999999999999999E-2</v>
      </c>
      <c r="CQ2911" t="s">
        <v>165</v>
      </c>
      <c r="CR2911" t="s">
        <v>165</v>
      </c>
      <c r="CS2911">
        <v>0</v>
      </c>
    </row>
    <row r="2912" spans="1:97" x14ac:dyDescent="0.2">
      <c r="A2912">
        <v>2022</v>
      </c>
      <c r="B2912">
        <v>5</v>
      </c>
      <c r="C2912" s="262">
        <v>44692</v>
      </c>
      <c r="D2912">
        <v>124</v>
      </c>
      <c r="E2912">
        <v>688</v>
      </c>
      <c r="F2912">
        <v>5</v>
      </c>
      <c r="G2912" t="s">
        <v>274</v>
      </c>
      <c r="H2912" t="s">
        <v>275</v>
      </c>
      <c r="I2912" t="s">
        <v>160</v>
      </c>
      <c r="J2912">
        <v>2</v>
      </c>
      <c r="K2912">
        <v>2</v>
      </c>
      <c r="L2912">
        <v>200</v>
      </c>
      <c r="M2912">
        <v>180</v>
      </c>
      <c r="N2912">
        <v>220</v>
      </c>
      <c r="O2912">
        <v>314</v>
      </c>
      <c r="P2912">
        <v>308</v>
      </c>
      <c r="Q2912">
        <v>305</v>
      </c>
      <c r="S2912">
        <v>259</v>
      </c>
      <c r="T2912">
        <v>210</v>
      </c>
      <c r="U2912">
        <v>209</v>
      </c>
      <c r="V2912">
        <v>201</v>
      </c>
      <c r="X2912">
        <v>191</v>
      </c>
      <c r="AA2912">
        <v>220</v>
      </c>
      <c r="AB2912">
        <v>224</v>
      </c>
      <c r="AC2912">
        <v>240</v>
      </c>
      <c r="AD2912">
        <v>236</v>
      </c>
      <c r="AE2912">
        <v>241</v>
      </c>
      <c r="AF2912">
        <v>173</v>
      </c>
      <c r="AG2912">
        <v>185</v>
      </c>
      <c r="AH2912">
        <v>187</v>
      </c>
      <c r="AI2912">
        <v>189</v>
      </c>
      <c r="AJ2912">
        <v>184</v>
      </c>
      <c r="AM2912">
        <v>260.77777777777783</v>
      </c>
      <c r="AN2912">
        <v>192.11111111111109</v>
      </c>
      <c r="AP2912">
        <v>59</v>
      </c>
      <c r="AQ2912">
        <v>122</v>
      </c>
      <c r="AR2912"/>
      <c r="AS2912"/>
      <c r="AV2912">
        <v>1400</v>
      </c>
      <c r="AW2912">
        <v>2</v>
      </c>
      <c r="AX2912">
        <v>2</v>
      </c>
      <c r="AY2912">
        <v>2</v>
      </c>
      <c r="BG2912">
        <v>0</v>
      </c>
      <c r="BH2912">
        <v>1400</v>
      </c>
      <c r="BL2912">
        <v>1</v>
      </c>
      <c r="BM2912">
        <v>1</v>
      </c>
      <c r="BV2912">
        <v>0</v>
      </c>
      <c r="BW2912"/>
      <c r="BX2912">
        <v>1</v>
      </c>
      <c r="BY2912">
        <v>1</v>
      </c>
      <c r="CG2912">
        <v>0</v>
      </c>
      <c r="CH2912">
        <v>0</v>
      </c>
      <c r="CI2912"/>
      <c r="CJ2912">
        <v>1.4999999999999999E-2</v>
      </c>
      <c r="CQ2912" t="s">
        <v>169</v>
      </c>
      <c r="CR2912" t="s">
        <v>179</v>
      </c>
      <c r="CS2912">
        <v>0</v>
      </c>
    </row>
    <row r="2913" spans="1:97" x14ac:dyDescent="0.2">
      <c r="A2913">
        <v>2022</v>
      </c>
      <c r="B2913">
        <v>5</v>
      </c>
      <c r="C2913" s="262">
        <v>44692</v>
      </c>
      <c r="D2913">
        <v>124</v>
      </c>
      <c r="E2913">
        <v>689</v>
      </c>
      <c r="F2913">
        <v>5</v>
      </c>
      <c r="G2913" t="s">
        <v>276</v>
      </c>
      <c r="H2913" t="s">
        <v>277</v>
      </c>
      <c r="I2913" t="s">
        <v>160</v>
      </c>
      <c r="J2913">
        <v>2</v>
      </c>
      <c r="K2913">
        <v>2</v>
      </c>
      <c r="L2913">
        <v>75</v>
      </c>
      <c r="M2913">
        <v>67.5</v>
      </c>
      <c r="N2913">
        <v>82.5</v>
      </c>
      <c r="O2913">
        <v>105</v>
      </c>
      <c r="P2913">
        <v>112</v>
      </c>
      <c r="Q2913">
        <v>114</v>
      </c>
      <c r="S2913">
        <v>88</v>
      </c>
      <c r="T2913">
        <v>83</v>
      </c>
      <c r="U2913">
        <v>86</v>
      </c>
      <c r="V2913">
        <v>88</v>
      </c>
      <c r="X2913">
        <v>71</v>
      </c>
      <c r="AA2913">
        <v>87</v>
      </c>
      <c r="AB2913">
        <v>87</v>
      </c>
      <c r="AC2913">
        <v>87</v>
      </c>
      <c r="AD2913">
        <v>88</v>
      </c>
      <c r="AE2913">
        <v>89</v>
      </c>
      <c r="AF2913">
        <v>72</v>
      </c>
      <c r="AG2913">
        <v>76</v>
      </c>
      <c r="AH2913">
        <v>77</v>
      </c>
      <c r="AI2913">
        <v>76</v>
      </c>
      <c r="AJ2913">
        <v>74</v>
      </c>
      <c r="AM2913">
        <v>95.222222222222229</v>
      </c>
      <c r="AN2913">
        <v>78.111111111111114</v>
      </c>
      <c r="AP2913">
        <v>59</v>
      </c>
      <c r="AQ2913">
        <v>122</v>
      </c>
      <c r="AR2913"/>
      <c r="AS2913"/>
      <c r="AV2913">
        <v>648</v>
      </c>
      <c r="AW2913">
        <v>3</v>
      </c>
      <c r="AX2913">
        <v>2</v>
      </c>
      <c r="AY2913">
        <v>1</v>
      </c>
      <c r="BG2913">
        <v>0</v>
      </c>
      <c r="BH2913">
        <v>648</v>
      </c>
      <c r="BK2913">
        <v>1080</v>
      </c>
      <c r="BL2913">
        <v>2</v>
      </c>
      <c r="BM2913">
        <v>1</v>
      </c>
      <c r="BV2913">
        <v>0</v>
      </c>
      <c r="BW2913">
        <v>1080</v>
      </c>
      <c r="BX2913">
        <v>2</v>
      </c>
      <c r="BY2913">
        <v>1</v>
      </c>
      <c r="CG2913">
        <v>0</v>
      </c>
      <c r="CH2913">
        <v>0</v>
      </c>
      <c r="CI2913">
        <v>1728</v>
      </c>
      <c r="CJ2913">
        <v>1.4999999999999999E-2</v>
      </c>
      <c r="CQ2913" t="s">
        <v>169</v>
      </c>
      <c r="CR2913" t="s">
        <v>179</v>
      </c>
      <c r="CS2913">
        <v>0</v>
      </c>
    </row>
    <row r="2914" spans="1:97" x14ac:dyDescent="0.2">
      <c r="A2914">
        <v>2022</v>
      </c>
      <c r="B2914">
        <v>5</v>
      </c>
      <c r="C2914" s="262">
        <v>44692</v>
      </c>
      <c r="D2914">
        <v>125</v>
      </c>
      <c r="E2914">
        <v>691</v>
      </c>
      <c r="F2914">
        <v>5</v>
      </c>
      <c r="G2914" t="s">
        <v>227</v>
      </c>
      <c r="H2914" t="s">
        <v>228</v>
      </c>
      <c r="I2914" t="s">
        <v>160</v>
      </c>
      <c r="J2914">
        <v>4</v>
      </c>
      <c r="K2914">
        <v>4</v>
      </c>
      <c r="L2914">
        <v>194</v>
      </c>
      <c r="M2914">
        <v>174.6</v>
      </c>
      <c r="N2914">
        <v>213.4</v>
      </c>
      <c r="Y2914">
        <v>108</v>
      </c>
      <c r="Z2914">
        <v>113</v>
      </c>
      <c r="AK2914">
        <v>112</v>
      </c>
      <c r="AL2914">
        <v>113</v>
      </c>
      <c r="AM2914"/>
      <c r="AN2914"/>
      <c r="AP2914">
        <v>120</v>
      </c>
      <c r="AQ2914">
        <v>120</v>
      </c>
      <c r="AR2914">
        <v>8.1081081081081088</v>
      </c>
      <c r="AS2914">
        <v>8.1081081081081088</v>
      </c>
      <c r="BG2914">
        <v>0</v>
      </c>
      <c r="BH2914"/>
      <c r="BV2914">
        <v>0</v>
      </c>
      <c r="BW2914"/>
      <c r="CG2914">
        <v>0</v>
      </c>
      <c r="CH2914">
        <v>0</v>
      </c>
      <c r="CI2914"/>
      <c r="CJ2914">
        <v>1.4999999999999999E-2</v>
      </c>
      <c r="CQ2914" t="s">
        <v>229</v>
      </c>
      <c r="CR2914" t="s">
        <v>230</v>
      </c>
      <c r="CS2914">
        <v>0</v>
      </c>
    </row>
    <row r="2915" spans="1:97" x14ac:dyDescent="0.2">
      <c r="A2915">
        <v>2022</v>
      </c>
      <c r="B2915">
        <v>5</v>
      </c>
      <c r="C2915" s="262">
        <v>44692</v>
      </c>
      <c r="D2915">
        <v>124</v>
      </c>
      <c r="E2915">
        <v>689</v>
      </c>
      <c r="F2915">
        <v>6</v>
      </c>
      <c r="G2915" t="s">
        <v>276</v>
      </c>
      <c r="H2915" t="s">
        <v>277</v>
      </c>
      <c r="I2915" t="s">
        <v>160</v>
      </c>
      <c r="J2915">
        <v>2</v>
      </c>
      <c r="K2915">
        <v>2</v>
      </c>
      <c r="L2915">
        <v>75</v>
      </c>
      <c r="M2915">
        <v>67.5</v>
      </c>
      <c r="N2915">
        <v>82.5</v>
      </c>
      <c r="Y2915">
        <v>103</v>
      </c>
      <c r="Z2915">
        <v>103</v>
      </c>
      <c r="AK2915">
        <v>103</v>
      </c>
      <c r="AL2915">
        <v>103</v>
      </c>
      <c r="AM2915"/>
      <c r="AN2915"/>
      <c r="AP2915">
        <v>59</v>
      </c>
      <c r="AQ2915">
        <v>122</v>
      </c>
      <c r="AR2915">
        <v>17.475728155339809</v>
      </c>
      <c r="AS2915">
        <v>17.475728155339809</v>
      </c>
      <c r="BG2915">
        <v>0</v>
      </c>
      <c r="BH2915"/>
      <c r="BV2915">
        <v>0</v>
      </c>
      <c r="BW2915"/>
      <c r="CG2915">
        <v>0</v>
      </c>
      <c r="CH2915">
        <v>0</v>
      </c>
      <c r="CI2915"/>
      <c r="CJ2915">
        <v>1.4999999999999999E-2</v>
      </c>
      <c r="CQ2915" t="s">
        <v>169</v>
      </c>
      <c r="CR2915" t="s">
        <v>179</v>
      </c>
      <c r="CS2915">
        <v>0</v>
      </c>
    </row>
    <row r="2916" spans="1:97" x14ac:dyDescent="0.2">
      <c r="A2916">
        <v>2022</v>
      </c>
      <c r="B2916">
        <v>5</v>
      </c>
      <c r="C2916" s="262">
        <v>44692</v>
      </c>
      <c r="D2916">
        <v>376</v>
      </c>
      <c r="E2916">
        <v>438</v>
      </c>
      <c r="F2916">
        <v>6</v>
      </c>
      <c r="G2916" t="s">
        <v>197</v>
      </c>
      <c r="H2916" t="s">
        <v>198</v>
      </c>
      <c r="I2916" t="s">
        <v>160</v>
      </c>
      <c r="J2916">
        <v>3</v>
      </c>
      <c r="K2916">
        <v>2</v>
      </c>
      <c r="L2916">
        <v>335</v>
      </c>
      <c r="M2916">
        <v>315.23500000000001</v>
      </c>
      <c r="N2916">
        <v>358.78500000000003</v>
      </c>
      <c r="AM2916"/>
      <c r="AN2916"/>
      <c r="AP2916">
        <v>75</v>
      </c>
      <c r="AQ2916">
        <v>144</v>
      </c>
      <c r="AR2916"/>
      <c r="AS2916"/>
      <c r="BG2916">
        <v>0</v>
      </c>
      <c r="BH2916"/>
      <c r="BV2916">
        <v>0</v>
      </c>
      <c r="BW2916"/>
      <c r="CG2916">
        <v>0</v>
      </c>
      <c r="CH2916">
        <v>0</v>
      </c>
      <c r="CI2916"/>
      <c r="CJ2916">
        <v>1.4999999999999999E-2</v>
      </c>
      <c r="CQ2916" t="s">
        <v>174</v>
      </c>
      <c r="CR2916" t="s">
        <v>175</v>
      </c>
      <c r="CS2916">
        <v>0</v>
      </c>
    </row>
    <row r="2917" spans="1:97" x14ac:dyDescent="0.2">
      <c r="A2917">
        <v>2022</v>
      </c>
      <c r="B2917">
        <v>5</v>
      </c>
      <c r="C2917" s="262">
        <v>44692</v>
      </c>
      <c r="D2917">
        <v>137</v>
      </c>
      <c r="E2917">
        <v>273</v>
      </c>
      <c r="F2917">
        <v>7</v>
      </c>
      <c r="G2917" t="s">
        <v>163</v>
      </c>
      <c r="H2917" t="s">
        <v>164</v>
      </c>
      <c r="I2917" t="s">
        <v>160</v>
      </c>
      <c r="J2917">
        <v>3</v>
      </c>
      <c r="K2917">
        <v>2</v>
      </c>
      <c r="L2917">
        <v>564</v>
      </c>
      <c r="M2917">
        <v>524.52</v>
      </c>
      <c r="N2917">
        <v>603.48</v>
      </c>
      <c r="Y2917">
        <v>126</v>
      </c>
      <c r="Z2917">
        <v>126</v>
      </c>
      <c r="AK2917">
        <v>133</v>
      </c>
      <c r="AL2917">
        <v>134</v>
      </c>
      <c r="AM2917"/>
      <c r="AN2917"/>
      <c r="AP2917">
        <v>93</v>
      </c>
      <c r="AQ2917">
        <v>116</v>
      </c>
      <c r="AR2917">
        <v>9.3023255813953494</v>
      </c>
      <c r="AS2917">
        <v>9.3023255813953494</v>
      </c>
      <c r="AV2917">
        <v>990</v>
      </c>
      <c r="AW2917">
        <v>4</v>
      </c>
      <c r="AX2917">
        <v>4</v>
      </c>
      <c r="AY2917">
        <v>4</v>
      </c>
      <c r="BG2917">
        <v>0</v>
      </c>
      <c r="BH2917">
        <v>990</v>
      </c>
      <c r="BK2917">
        <v>810</v>
      </c>
      <c r="BL2917">
        <v>4</v>
      </c>
      <c r="BV2917">
        <v>0</v>
      </c>
      <c r="BW2917">
        <v>810</v>
      </c>
      <c r="BX2917">
        <v>4</v>
      </c>
      <c r="CG2917">
        <v>0</v>
      </c>
      <c r="CH2917">
        <v>0</v>
      </c>
      <c r="CI2917">
        <v>1800</v>
      </c>
      <c r="CJ2917">
        <v>1.4999999999999999E-2</v>
      </c>
      <c r="CQ2917" t="s">
        <v>165</v>
      </c>
      <c r="CS2917">
        <v>0</v>
      </c>
    </row>
    <row r="2918" spans="1:97" x14ac:dyDescent="0.2">
      <c r="A2918">
        <v>2022</v>
      </c>
      <c r="B2918">
        <v>5</v>
      </c>
      <c r="C2918" s="262">
        <v>44692</v>
      </c>
      <c r="D2918">
        <v>125</v>
      </c>
      <c r="E2918">
        <v>690</v>
      </c>
      <c r="F2918">
        <v>8</v>
      </c>
      <c r="G2918" t="s">
        <v>231</v>
      </c>
      <c r="H2918" t="s">
        <v>232</v>
      </c>
      <c r="I2918" t="s">
        <v>160</v>
      </c>
      <c r="J2918">
        <v>4</v>
      </c>
      <c r="K2918">
        <v>4</v>
      </c>
      <c r="L2918">
        <v>170</v>
      </c>
      <c r="M2918">
        <v>153</v>
      </c>
      <c r="N2918">
        <v>187</v>
      </c>
      <c r="P2918">
        <v>196</v>
      </c>
      <c r="Q2918">
        <v>171</v>
      </c>
      <c r="R2918">
        <v>187</v>
      </c>
      <c r="S2918">
        <v>192</v>
      </c>
      <c r="U2918">
        <v>158</v>
      </c>
      <c r="V2918">
        <v>162</v>
      </c>
      <c r="W2918">
        <v>173</v>
      </c>
      <c r="X2918">
        <v>149</v>
      </c>
      <c r="AA2918">
        <v>185</v>
      </c>
      <c r="AB2918">
        <v>161</v>
      </c>
      <c r="AC2918">
        <v>168</v>
      </c>
      <c r="AD2918">
        <v>184</v>
      </c>
      <c r="AE2918">
        <v>186</v>
      </c>
      <c r="AF2918">
        <v>150</v>
      </c>
      <c r="AG2918">
        <v>143</v>
      </c>
      <c r="AH2918">
        <v>159</v>
      </c>
      <c r="AI2918">
        <v>161</v>
      </c>
      <c r="AJ2918">
        <v>149</v>
      </c>
      <c r="AM2918">
        <v>181.11111111111109</v>
      </c>
      <c r="AN2918">
        <v>156</v>
      </c>
      <c r="AP2918">
        <v>120</v>
      </c>
      <c r="AQ2918">
        <v>120</v>
      </c>
      <c r="AR2918"/>
      <c r="AS2918"/>
      <c r="AV2918">
        <v>1416</v>
      </c>
      <c r="AW2918">
        <v>6</v>
      </c>
      <c r="AX2918">
        <v>4</v>
      </c>
      <c r="AY2918">
        <v>5</v>
      </c>
      <c r="BG2918">
        <v>0</v>
      </c>
      <c r="BH2918">
        <v>1416</v>
      </c>
      <c r="BK2918">
        <v>1008</v>
      </c>
      <c r="BL2918">
        <v>10</v>
      </c>
      <c r="BM2918">
        <v>4</v>
      </c>
      <c r="BN2918">
        <v>1</v>
      </c>
      <c r="BV2918">
        <v>0</v>
      </c>
      <c r="BW2918">
        <v>1008</v>
      </c>
      <c r="BX2918">
        <v>4</v>
      </c>
      <c r="BY2918">
        <v>2</v>
      </c>
      <c r="BZ2918">
        <v>1</v>
      </c>
      <c r="CG2918">
        <v>0</v>
      </c>
      <c r="CH2918">
        <v>0</v>
      </c>
      <c r="CI2918">
        <v>2424</v>
      </c>
      <c r="CJ2918">
        <v>1.4999999999999999E-2</v>
      </c>
      <c r="CQ2918" t="s">
        <v>229</v>
      </c>
      <c r="CR2918" t="s">
        <v>230</v>
      </c>
      <c r="CS2918">
        <v>0</v>
      </c>
    </row>
    <row r="2919" spans="1:97" x14ac:dyDescent="0.2">
      <c r="A2919">
        <v>2022</v>
      </c>
      <c r="B2919">
        <v>5</v>
      </c>
      <c r="C2919" s="262">
        <v>44692</v>
      </c>
      <c r="D2919">
        <v>125</v>
      </c>
      <c r="E2919">
        <v>691</v>
      </c>
      <c r="F2919">
        <v>8</v>
      </c>
      <c r="G2919" t="s">
        <v>227</v>
      </c>
      <c r="H2919" t="s">
        <v>228</v>
      </c>
      <c r="I2919" t="s">
        <v>160</v>
      </c>
      <c r="J2919">
        <v>4</v>
      </c>
      <c r="K2919">
        <v>4</v>
      </c>
      <c r="L2919">
        <v>194</v>
      </c>
      <c r="M2919">
        <v>174.6</v>
      </c>
      <c r="N2919">
        <v>213.4</v>
      </c>
      <c r="P2919">
        <v>224</v>
      </c>
      <c r="Q2919">
        <v>201</v>
      </c>
      <c r="R2919">
        <v>198</v>
      </c>
      <c r="S2919">
        <v>214</v>
      </c>
      <c r="U2919">
        <v>180</v>
      </c>
      <c r="V2919">
        <v>176</v>
      </c>
      <c r="W2919">
        <v>174</v>
      </c>
      <c r="X2919">
        <v>175</v>
      </c>
      <c r="AA2919">
        <v>212</v>
      </c>
      <c r="AB2919">
        <v>202</v>
      </c>
      <c r="AC2919">
        <v>225</v>
      </c>
      <c r="AD2919">
        <v>231</v>
      </c>
      <c r="AE2919">
        <v>229</v>
      </c>
      <c r="AF2919">
        <v>174</v>
      </c>
      <c r="AG2919">
        <v>169</v>
      </c>
      <c r="AH2919">
        <v>179</v>
      </c>
      <c r="AI2919">
        <v>184</v>
      </c>
      <c r="AJ2919">
        <v>177</v>
      </c>
      <c r="AM2919">
        <v>215.11111111111109</v>
      </c>
      <c r="AN2919">
        <v>176.44444444444451</v>
      </c>
      <c r="AP2919">
        <v>120</v>
      </c>
      <c r="AQ2919">
        <v>120</v>
      </c>
      <c r="AR2919"/>
      <c r="AS2919"/>
      <c r="AV2919">
        <v>1416</v>
      </c>
      <c r="AW2919">
        <v>5</v>
      </c>
      <c r="AX2919">
        <v>4</v>
      </c>
      <c r="AY2919">
        <v>5</v>
      </c>
      <c r="BG2919">
        <v>0</v>
      </c>
      <c r="BH2919">
        <v>1416</v>
      </c>
      <c r="BK2919">
        <v>1008</v>
      </c>
      <c r="BL2919">
        <v>2</v>
      </c>
      <c r="BM2919">
        <v>8</v>
      </c>
      <c r="BN2919">
        <v>5</v>
      </c>
      <c r="BV2919">
        <v>0</v>
      </c>
      <c r="BW2919">
        <v>1008</v>
      </c>
      <c r="BX2919">
        <v>1</v>
      </c>
      <c r="BY2919">
        <v>3</v>
      </c>
      <c r="BZ2919">
        <v>2</v>
      </c>
      <c r="CG2919">
        <v>0</v>
      </c>
      <c r="CH2919">
        <v>0</v>
      </c>
      <c r="CI2919">
        <v>2424</v>
      </c>
      <c r="CJ2919">
        <v>1.4999999999999999E-2</v>
      </c>
      <c r="CQ2919" t="s">
        <v>229</v>
      </c>
      <c r="CR2919" t="s">
        <v>230</v>
      </c>
      <c r="CS2919">
        <v>0</v>
      </c>
    </row>
    <row r="2920" spans="1:97" x14ac:dyDescent="0.2">
      <c r="A2920">
        <v>2022</v>
      </c>
      <c r="B2920">
        <v>5</v>
      </c>
      <c r="C2920" s="262">
        <v>44692</v>
      </c>
      <c r="D2920">
        <v>143</v>
      </c>
      <c r="E2920">
        <v>281</v>
      </c>
      <c r="F2920">
        <v>8</v>
      </c>
      <c r="G2920" t="s">
        <v>205</v>
      </c>
      <c r="H2920" t="s">
        <v>206</v>
      </c>
      <c r="I2920" t="s">
        <v>160</v>
      </c>
      <c r="J2920">
        <v>4</v>
      </c>
      <c r="K2920">
        <v>2</v>
      </c>
      <c r="L2920">
        <v>285</v>
      </c>
      <c r="M2920">
        <v>265.05</v>
      </c>
      <c r="N2920">
        <v>304.95</v>
      </c>
      <c r="R2920">
        <v>380</v>
      </c>
      <c r="S2920">
        <v>410</v>
      </c>
      <c r="W2920">
        <v>290</v>
      </c>
      <c r="X2920">
        <v>284</v>
      </c>
      <c r="Z2920">
        <v>115</v>
      </c>
      <c r="AA2920">
        <v>351</v>
      </c>
      <c r="AB2920">
        <v>343</v>
      </c>
      <c r="AC2920">
        <v>371</v>
      </c>
      <c r="AD2920">
        <v>365</v>
      </c>
      <c r="AE2920">
        <v>374</v>
      </c>
      <c r="AF2920">
        <v>265</v>
      </c>
      <c r="AG2920">
        <v>269</v>
      </c>
      <c r="AH2920">
        <v>275</v>
      </c>
      <c r="AI2920">
        <v>281</v>
      </c>
      <c r="AJ2920">
        <v>297</v>
      </c>
      <c r="AK2920">
        <v>116</v>
      </c>
      <c r="AL2920">
        <v>115</v>
      </c>
      <c r="AM2920">
        <v>370.57142857142861</v>
      </c>
      <c r="AN2920">
        <v>280.14285714285722</v>
      </c>
      <c r="AP2920">
        <v>120</v>
      </c>
      <c r="AQ2920">
        <v>120</v>
      </c>
      <c r="AR2920">
        <v>7.8260869565217392</v>
      </c>
      <c r="AS2920">
        <v>7.8260869565217392</v>
      </c>
      <c r="AV2920">
        <v>162</v>
      </c>
      <c r="BG2920">
        <v>0</v>
      </c>
      <c r="BH2920">
        <v>162</v>
      </c>
      <c r="BK2920">
        <v>1544</v>
      </c>
      <c r="BL2920">
        <v>4</v>
      </c>
      <c r="BV2920">
        <v>0</v>
      </c>
      <c r="BW2920">
        <v>1544</v>
      </c>
      <c r="CG2920">
        <v>0</v>
      </c>
      <c r="CH2920">
        <v>0</v>
      </c>
      <c r="CI2920">
        <v>1706</v>
      </c>
      <c r="CJ2920">
        <v>1.4999999999999999E-2</v>
      </c>
      <c r="CQ2920" t="s">
        <v>165</v>
      </c>
      <c r="CS2920">
        <v>0</v>
      </c>
    </row>
    <row r="2921" spans="1:97" x14ac:dyDescent="0.2">
      <c r="A2921">
        <v>2022</v>
      </c>
      <c r="B2921">
        <v>5</v>
      </c>
      <c r="C2921" s="262">
        <v>44692</v>
      </c>
      <c r="D2921">
        <v>383</v>
      </c>
      <c r="E2921">
        <v>550</v>
      </c>
      <c r="F2921">
        <v>8</v>
      </c>
      <c r="G2921" t="s">
        <v>382</v>
      </c>
      <c r="H2921" t="s">
        <v>383</v>
      </c>
      <c r="I2921" t="s">
        <v>160</v>
      </c>
      <c r="J2921">
        <v>3</v>
      </c>
      <c r="K2921">
        <v>1</v>
      </c>
      <c r="L2921">
        <v>35</v>
      </c>
      <c r="M2921">
        <v>32.024999999999999</v>
      </c>
      <c r="N2921">
        <v>38.045000000000002</v>
      </c>
      <c r="O2921">
        <v>52</v>
      </c>
      <c r="P2921">
        <v>54</v>
      </c>
      <c r="T2921">
        <v>39</v>
      </c>
      <c r="U2921">
        <v>38</v>
      </c>
      <c r="Y2921">
        <v>87</v>
      </c>
      <c r="AM2921">
        <v>53</v>
      </c>
      <c r="AN2921">
        <v>38.5</v>
      </c>
      <c r="AP2921">
        <v>114</v>
      </c>
      <c r="AQ2921">
        <v>95</v>
      </c>
      <c r="AR2921">
        <v>13.793103448275859</v>
      </c>
      <c r="AS2921">
        <v>13.793103448275859</v>
      </c>
      <c r="AW2921">
        <v>2</v>
      </c>
      <c r="AX2921">
        <v>2</v>
      </c>
      <c r="AY2921">
        <v>1</v>
      </c>
      <c r="BG2921">
        <v>0</v>
      </c>
      <c r="BH2921"/>
      <c r="BK2921">
        <v>1800</v>
      </c>
      <c r="BV2921">
        <v>0</v>
      </c>
      <c r="BW2921">
        <v>1800</v>
      </c>
      <c r="CG2921">
        <v>0</v>
      </c>
      <c r="CH2921">
        <v>0</v>
      </c>
      <c r="CI2921"/>
      <c r="CJ2921">
        <v>1.4999999999999999E-2</v>
      </c>
      <c r="CQ2921" t="s">
        <v>174</v>
      </c>
      <c r="CR2921" t="s">
        <v>175</v>
      </c>
      <c r="CS2921">
        <v>0</v>
      </c>
    </row>
    <row r="2922" spans="1:97" x14ac:dyDescent="0.2">
      <c r="A2922">
        <v>2022</v>
      </c>
      <c r="B2922">
        <v>5</v>
      </c>
      <c r="C2922" s="262">
        <v>44692</v>
      </c>
      <c r="D2922">
        <v>3</v>
      </c>
      <c r="E2922">
        <v>9</v>
      </c>
      <c r="F2922">
        <v>26</v>
      </c>
      <c r="G2922" t="s">
        <v>280</v>
      </c>
      <c r="H2922" t="s">
        <v>281</v>
      </c>
      <c r="I2922" t="s">
        <v>282</v>
      </c>
      <c r="J2922">
        <v>2</v>
      </c>
      <c r="K2922">
        <v>2</v>
      </c>
      <c r="L2922">
        <v>24</v>
      </c>
      <c r="M2922">
        <v>22.32</v>
      </c>
      <c r="N2922">
        <v>25.68</v>
      </c>
      <c r="AM2922"/>
      <c r="AN2922"/>
      <c r="AP2922">
        <v>61</v>
      </c>
      <c r="AQ2922">
        <v>118</v>
      </c>
      <c r="AR2922"/>
      <c r="AS2922"/>
      <c r="BG2922">
        <v>0</v>
      </c>
      <c r="BH2922"/>
      <c r="BV2922">
        <v>0</v>
      </c>
      <c r="BW2922"/>
      <c r="CG2922">
        <v>0</v>
      </c>
      <c r="CH2922">
        <v>0</v>
      </c>
      <c r="CI2922"/>
      <c r="CJ2922">
        <v>0.02</v>
      </c>
      <c r="CQ2922" t="s">
        <v>283</v>
      </c>
      <c r="CR2922" t="s">
        <v>284</v>
      </c>
      <c r="CS2922">
        <v>0</v>
      </c>
    </row>
    <row r="2923" spans="1:97" x14ac:dyDescent="0.2">
      <c r="A2923">
        <v>2022</v>
      </c>
      <c r="B2923">
        <v>5</v>
      </c>
      <c r="C2923" s="262">
        <v>44692</v>
      </c>
      <c r="D2923">
        <v>3</v>
      </c>
      <c r="E2923">
        <v>10</v>
      </c>
      <c r="F2923">
        <v>26</v>
      </c>
      <c r="G2923" t="s">
        <v>285</v>
      </c>
      <c r="H2923" t="s">
        <v>286</v>
      </c>
      <c r="I2923" t="s">
        <v>282</v>
      </c>
      <c r="J2923">
        <v>2</v>
      </c>
      <c r="K2923">
        <v>2</v>
      </c>
      <c r="L2923">
        <v>48</v>
      </c>
      <c r="M2923">
        <v>44.64</v>
      </c>
      <c r="N2923">
        <v>51.36</v>
      </c>
      <c r="P2923">
        <v>62</v>
      </c>
      <c r="Q2923">
        <v>78</v>
      </c>
      <c r="U2923">
        <v>57</v>
      </c>
      <c r="V2923">
        <v>60</v>
      </c>
      <c r="Y2923">
        <v>126</v>
      </c>
      <c r="AM2923">
        <v>70</v>
      </c>
      <c r="AN2923">
        <v>58.5</v>
      </c>
      <c r="AP2923">
        <v>61</v>
      </c>
      <c r="AQ2923">
        <v>118</v>
      </c>
      <c r="AR2923">
        <v>14.28571428571429</v>
      </c>
      <c r="AS2923">
        <v>14.28571428571429</v>
      </c>
      <c r="BG2923">
        <v>0</v>
      </c>
      <c r="BH2923"/>
      <c r="BV2923">
        <v>0</v>
      </c>
      <c r="BW2923"/>
      <c r="CG2923">
        <v>0</v>
      </c>
      <c r="CH2923">
        <v>0</v>
      </c>
      <c r="CI2923"/>
      <c r="CJ2923">
        <v>0.02</v>
      </c>
      <c r="CQ2923" t="s">
        <v>283</v>
      </c>
      <c r="CR2923" t="s">
        <v>284</v>
      </c>
      <c r="CS2923">
        <v>0</v>
      </c>
    </row>
    <row r="2924" spans="1:97" x14ac:dyDescent="0.2">
      <c r="A2924">
        <v>2022</v>
      </c>
      <c r="B2924">
        <v>5</v>
      </c>
      <c r="C2924" s="262">
        <v>44692</v>
      </c>
      <c r="D2924">
        <v>227</v>
      </c>
      <c r="E2924">
        <v>155</v>
      </c>
      <c r="F2924">
        <v>28</v>
      </c>
      <c r="G2924" t="s">
        <v>315</v>
      </c>
      <c r="H2924" t="s">
        <v>316</v>
      </c>
      <c r="I2924" t="s">
        <v>317</v>
      </c>
      <c r="J2924">
        <v>3</v>
      </c>
      <c r="K2924">
        <v>2</v>
      </c>
      <c r="L2924">
        <v>122</v>
      </c>
      <c r="M2924">
        <v>113.46</v>
      </c>
      <c r="N2924">
        <v>130.54</v>
      </c>
      <c r="AC2924">
        <v>180</v>
      </c>
      <c r="AE2924">
        <v>182</v>
      </c>
      <c r="AH2924">
        <v>124</v>
      </c>
      <c r="AJ2924">
        <v>127</v>
      </c>
      <c r="AL2924">
        <v>130</v>
      </c>
      <c r="AM2924">
        <v>181</v>
      </c>
      <c r="AN2924">
        <v>125.5</v>
      </c>
      <c r="AP2924">
        <v>80</v>
      </c>
      <c r="AQ2924">
        <v>135</v>
      </c>
      <c r="AR2924">
        <v>9.2307692307692299</v>
      </c>
      <c r="AS2924">
        <v>9.2307692307692299</v>
      </c>
      <c r="BG2924">
        <v>0</v>
      </c>
      <c r="BH2924"/>
      <c r="BL2924">
        <v>10</v>
      </c>
      <c r="BM2924">
        <v>16</v>
      </c>
      <c r="BN2924">
        <v>10</v>
      </c>
      <c r="BV2924">
        <v>0</v>
      </c>
      <c r="BW2924"/>
      <c r="CG2924">
        <v>0</v>
      </c>
      <c r="CH2924">
        <v>0</v>
      </c>
      <c r="CI2924"/>
      <c r="CJ2924">
        <v>0.02</v>
      </c>
      <c r="CQ2924" t="s">
        <v>169</v>
      </c>
      <c r="CR2924" t="s">
        <v>170</v>
      </c>
      <c r="CS2924">
        <v>0</v>
      </c>
    </row>
    <row r="2925" spans="1:97" x14ac:dyDescent="0.2">
      <c r="A2925">
        <v>2022</v>
      </c>
      <c r="B2925">
        <v>5</v>
      </c>
      <c r="C2925" s="262">
        <v>44692</v>
      </c>
      <c r="D2925">
        <v>433</v>
      </c>
      <c r="E2925">
        <v>452</v>
      </c>
      <c r="F2925">
        <v>46</v>
      </c>
      <c r="G2925" t="s">
        <v>474</v>
      </c>
      <c r="H2925" t="s">
        <v>475</v>
      </c>
      <c r="I2925" t="s">
        <v>201</v>
      </c>
      <c r="J2925">
        <v>4</v>
      </c>
      <c r="K2925">
        <v>2</v>
      </c>
      <c r="L2925">
        <v>270</v>
      </c>
      <c r="M2925">
        <v>251.1</v>
      </c>
      <c r="N2925">
        <v>288.89999999999998</v>
      </c>
      <c r="O2925">
        <v>277</v>
      </c>
      <c r="P2925">
        <v>388</v>
      </c>
      <c r="Q2925">
        <v>289</v>
      </c>
      <c r="R2925">
        <v>294</v>
      </c>
      <c r="S2925">
        <v>301</v>
      </c>
      <c r="T2925">
        <v>236</v>
      </c>
      <c r="U2925">
        <v>274</v>
      </c>
      <c r="V2925">
        <v>256</v>
      </c>
      <c r="W2925">
        <v>261</v>
      </c>
      <c r="X2925">
        <v>267</v>
      </c>
      <c r="AA2925">
        <v>280</v>
      </c>
      <c r="AB2925">
        <v>295</v>
      </c>
      <c r="AC2925">
        <v>345</v>
      </c>
      <c r="AD2925">
        <v>337</v>
      </c>
      <c r="AE2925">
        <v>310</v>
      </c>
      <c r="AF2925">
        <v>230</v>
      </c>
      <c r="AG2925">
        <v>251</v>
      </c>
      <c r="AH2925">
        <v>266</v>
      </c>
      <c r="AI2925">
        <v>267</v>
      </c>
      <c r="AJ2925">
        <v>259</v>
      </c>
      <c r="AM2925">
        <v>311.60000000000002</v>
      </c>
      <c r="AN2925">
        <v>256.7</v>
      </c>
      <c r="AP2925">
        <v>96</v>
      </c>
      <c r="AQ2925">
        <v>150</v>
      </c>
      <c r="AR2925"/>
      <c r="AS2925"/>
      <c r="AV2925">
        <v>720</v>
      </c>
      <c r="AW2925">
        <v>3</v>
      </c>
      <c r="AX2925">
        <v>2</v>
      </c>
      <c r="AY2925">
        <v>2</v>
      </c>
      <c r="BG2925">
        <v>0</v>
      </c>
      <c r="BH2925">
        <v>720</v>
      </c>
      <c r="BK2925">
        <v>560</v>
      </c>
      <c r="BL2925">
        <v>15</v>
      </c>
      <c r="BM2925">
        <v>3</v>
      </c>
      <c r="BN2925">
        <v>1</v>
      </c>
      <c r="BV2925">
        <v>0</v>
      </c>
      <c r="BW2925">
        <v>560</v>
      </c>
      <c r="BX2925">
        <v>9</v>
      </c>
      <c r="BY2925">
        <v>2</v>
      </c>
      <c r="BZ2925">
        <v>1</v>
      </c>
      <c r="CG2925">
        <v>0</v>
      </c>
      <c r="CH2925">
        <v>0</v>
      </c>
      <c r="CI2925">
        <v>1280</v>
      </c>
      <c r="CJ2925">
        <v>0.02</v>
      </c>
      <c r="CQ2925" t="s">
        <v>169</v>
      </c>
      <c r="CR2925" t="s">
        <v>170</v>
      </c>
      <c r="CS2925">
        <v>0</v>
      </c>
    </row>
    <row r="2926" spans="1:97" x14ac:dyDescent="0.2">
      <c r="A2926">
        <v>2022</v>
      </c>
      <c r="B2926">
        <v>5</v>
      </c>
      <c r="C2926" s="262">
        <v>44692</v>
      </c>
      <c r="D2926">
        <v>433</v>
      </c>
      <c r="E2926">
        <v>453</v>
      </c>
      <c r="F2926">
        <v>46</v>
      </c>
      <c r="G2926" t="s">
        <v>472</v>
      </c>
      <c r="H2926" t="s">
        <v>473</v>
      </c>
      <c r="I2926" t="s">
        <v>201</v>
      </c>
      <c r="J2926">
        <v>4</v>
      </c>
      <c r="K2926">
        <v>2</v>
      </c>
      <c r="L2926">
        <v>175</v>
      </c>
      <c r="M2926">
        <v>162.75</v>
      </c>
      <c r="N2926">
        <v>187.25</v>
      </c>
      <c r="O2926">
        <v>190</v>
      </c>
      <c r="P2926">
        <v>238</v>
      </c>
      <c r="Q2926">
        <v>203</v>
      </c>
      <c r="R2926">
        <v>210</v>
      </c>
      <c r="S2926">
        <v>196</v>
      </c>
      <c r="T2926">
        <v>163</v>
      </c>
      <c r="U2926">
        <v>190</v>
      </c>
      <c r="V2926">
        <v>167</v>
      </c>
      <c r="W2926">
        <v>174</v>
      </c>
      <c r="X2926">
        <v>171</v>
      </c>
      <c r="AA2926">
        <v>190</v>
      </c>
      <c r="AB2926">
        <v>201</v>
      </c>
      <c r="AC2926">
        <v>215</v>
      </c>
      <c r="AD2926">
        <v>210</v>
      </c>
      <c r="AE2926">
        <v>204</v>
      </c>
      <c r="AF2926">
        <v>158</v>
      </c>
      <c r="AG2926">
        <v>168</v>
      </c>
      <c r="AH2926">
        <v>163</v>
      </c>
      <c r="AI2926">
        <v>169</v>
      </c>
      <c r="AJ2926">
        <v>170</v>
      </c>
      <c r="AM2926">
        <v>205.7</v>
      </c>
      <c r="AN2926">
        <v>169.3</v>
      </c>
      <c r="AP2926">
        <v>96</v>
      </c>
      <c r="AQ2926">
        <v>150</v>
      </c>
      <c r="AR2926"/>
      <c r="AS2926"/>
      <c r="AV2926">
        <v>720</v>
      </c>
      <c r="AW2926">
        <v>3</v>
      </c>
      <c r="AX2926">
        <v>3</v>
      </c>
      <c r="AY2926">
        <v>2</v>
      </c>
      <c r="BG2926">
        <v>0</v>
      </c>
      <c r="BH2926">
        <v>720</v>
      </c>
      <c r="BK2926">
        <v>560</v>
      </c>
      <c r="BL2926">
        <v>4</v>
      </c>
      <c r="BM2926">
        <v>10</v>
      </c>
      <c r="BN2926">
        <v>4</v>
      </c>
      <c r="BV2926">
        <v>0</v>
      </c>
      <c r="BW2926">
        <v>560</v>
      </c>
      <c r="BX2926">
        <v>3</v>
      </c>
      <c r="BY2926">
        <v>6</v>
      </c>
      <c r="BZ2926">
        <v>3</v>
      </c>
      <c r="CG2926">
        <v>0</v>
      </c>
      <c r="CH2926">
        <v>0</v>
      </c>
      <c r="CI2926">
        <v>1280</v>
      </c>
      <c r="CJ2926">
        <v>0.02</v>
      </c>
      <c r="CQ2926" t="s">
        <v>169</v>
      </c>
      <c r="CR2926" t="s">
        <v>170</v>
      </c>
      <c r="CS2926">
        <v>0</v>
      </c>
    </row>
    <row r="2927" spans="1:97" x14ac:dyDescent="0.2">
      <c r="A2927">
        <v>2022</v>
      </c>
      <c r="B2927">
        <v>5</v>
      </c>
      <c r="C2927" s="262">
        <v>44692</v>
      </c>
      <c r="D2927">
        <v>214</v>
      </c>
      <c r="E2927">
        <v>142</v>
      </c>
      <c r="F2927">
        <v>47</v>
      </c>
      <c r="G2927" t="s">
        <v>253</v>
      </c>
      <c r="H2927" t="s">
        <v>254</v>
      </c>
      <c r="I2927" t="s">
        <v>201</v>
      </c>
      <c r="J2927">
        <v>4</v>
      </c>
      <c r="K2927">
        <v>1</v>
      </c>
      <c r="L2927">
        <v>351</v>
      </c>
      <c r="M2927">
        <v>326.43</v>
      </c>
      <c r="N2927">
        <v>375.57</v>
      </c>
      <c r="O2927">
        <v>373</v>
      </c>
      <c r="P2927">
        <v>450</v>
      </c>
      <c r="Q2927">
        <v>380</v>
      </c>
      <c r="T2927">
        <v>329</v>
      </c>
      <c r="U2927">
        <v>340</v>
      </c>
      <c r="V2927">
        <v>346</v>
      </c>
      <c r="Y2927">
        <v>170</v>
      </c>
      <c r="AM2927">
        <v>401</v>
      </c>
      <c r="AN2927">
        <v>338.33333333333331</v>
      </c>
      <c r="AP2927">
        <v>74</v>
      </c>
      <c r="AQ2927">
        <v>195</v>
      </c>
      <c r="AR2927">
        <v>5.2941176470588234</v>
      </c>
      <c r="AS2927">
        <v>5.2941176470588234</v>
      </c>
      <c r="AW2927">
        <v>3</v>
      </c>
      <c r="AX2927">
        <v>2</v>
      </c>
      <c r="AY2927">
        <v>3</v>
      </c>
      <c r="BG2927">
        <v>0</v>
      </c>
      <c r="BH2927"/>
      <c r="BK2927">
        <v>504</v>
      </c>
      <c r="BV2927">
        <v>0</v>
      </c>
      <c r="BW2927">
        <v>504</v>
      </c>
      <c r="CG2927">
        <v>0</v>
      </c>
      <c r="CH2927">
        <v>0</v>
      </c>
      <c r="CI2927"/>
      <c r="CJ2927">
        <v>0.02</v>
      </c>
      <c r="CQ2927" t="s">
        <v>169</v>
      </c>
      <c r="CR2927" t="s">
        <v>238</v>
      </c>
      <c r="CS2927">
        <v>0</v>
      </c>
    </row>
    <row r="2928" spans="1:97" x14ac:dyDescent="0.2">
      <c r="A2928">
        <v>2022</v>
      </c>
      <c r="B2928">
        <v>5</v>
      </c>
      <c r="C2928" s="262">
        <v>44692</v>
      </c>
      <c r="D2928">
        <v>4</v>
      </c>
      <c r="E2928">
        <v>11</v>
      </c>
      <c r="F2928">
        <v>48</v>
      </c>
      <c r="G2928" t="s">
        <v>244</v>
      </c>
      <c r="H2928" t="s">
        <v>245</v>
      </c>
      <c r="I2928" t="s">
        <v>201</v>
      </c>
      <c r="J2928">
        <v>2</v>
      </c>
      <c r="K2928">
        <v>2</v>
      </c>
      <c r="L2928">
        <v>212</v>
      </c>
      <c r="M2928">
        <v>197.16</v>
      </c>
      <c r="N2928">
        <v>226.84</v>
      </c>
      <c r="AB2928">
        <v>270</v>
      </c>
      <c r="AC2928">
        <v>280</v>
      </c>
      <c r="AD2928">
        <v>278</v>
      </c>
      <c r="AE2928">
        <v>269</v>
      </c>
      <c r="AG2928">
        <v>216</v>
      </c>
      <c r="AH2928">
        <v>213</v>
      </c>
      <c r="AI2928">
        <v>209</v>
      </c>
      <c r="AJ2928">
        <v>206</v>
      </c>
      <c r="AM2928">
        <v>274.25</v>
      </c>
      <c r="AN2928">
        <v>211</v>
      </c>
      <c r="AP2928">
        <v>48</v>
      </c>
      <c r="AQ2928">
        <v>195</v>
      </c>
      <c r="AR2928"/>
      <c r="AS2928"/>
      <c r="BG2928">
        <v>0</v>
      </c>
      <c r="BH2928"/>
      <c r="BL2928">
        <v>3</v>
      </c>
      <c r="BM2928">
        <v>4</v>
      </c>
      <c r="BN2928">
        <v>2</v>
      </c>
      <c r="BV2928">
        <v>0</v>
      </c>
      <c r="BW2928"/>
      <c r="CG2928">
        <v>0</v>
      </c>
      <c r="CH2928">
        <v>0</v>
      </c>
      <c r="CI2928"/>
      <c r="CJ2928">
        <v>0.02</v>
      </c>
      <c r="CQ2928" t="s">
        <v>169</v>
      </c>
      <c r="CR2928" t="s">
        <v>238</v>
      </c>
      <c r="CS2928">
        <v>0</v>
      </c>
    </row>
    <row r="2929" spans="1:97" x14ac:dyDescent="0.2">
      <c r="A2929">
        <v>2022</v>
      </c>
      <c r="B2929">
        <v>5</v>
      </c>
      <c r="C2929" s="262">
        <v>44692</v>
      </c>
      <c r="D2929">
        <v>4</v>
      </c>
      <c r="E2929">
        <v>12</v>
      </c>
      <c r="F2929">
        <v>48</v>
      </c>
      <c r="G2929" t="s">
        <v>236</v>
      </c>
      <c r="H2929" t="s">
        <v>237</v>
      </c>
      <c r="I2929" t="s">
        <v>201</v>
      </c>
      <c r="J2929">
        <v>2</v>
      </c>
      <c r="K2929">
        <v>2</v>
      </c>
      <c r="L2929">
        <v>212</v>
      </c>
      <c r="M2929">
        <v>197.16</v>
      </c>
      <c r="N2929">
        <v>226.84</v>
      </c>
      <c r="AB2929">
        <v>300</v>
      </c>
      <c r="AC2929">
        <v>273</v>
      </c>
      <c r="AD2929">
        <v>295</v>
      </c>
      <c r="AE2929">
        <v>274</v>
      </c>
      <c r="AG2929">
        <v>218</v>
      </c>
      <c r="AH2929">
        <v>204</v>
      </c>
      <c r="AI2929">
        <v>219</v>
      </c>
      <c r="AJ2929">
        <v>207</v>
      </c>
      <c r="AK2929">
        <v>134</v>
      </c>
      <c r="AL2929">
        <v>133</v>
      </c>
      <c r="AM2929">
        <v>285.5</v>
      </c>
      <c r="AN2929">
        <v>212</v>
      </c>
      <c r="AP2929">
        <v>48</v>
      </c>
      <c r="AQ2929">
        <v>195</v>
      </c>
      <c r="AR2929">
        <v>13.53383458646617</v>
      </c>
      <c r="AS2929">
        <v>13.53383458646617</v>
      </c>
      <c r="BG2929">
        <v>0</v>
      </c>
      <c r="BH2929"/>
      <c r="BL2929">
        <v>4</v>
      </c>
      <c r="BM2929">
        <v>3</v>
      </c>
      <c r="BN2929">
        <v>1</v>
      </c>
      <c r="BV2929">
        <v>0</v>
      </c>
      <c r="BW2929"/>
      <c r="CG2929">
        <v>0</v>
      </c>
      <c r="CH2929">
        <v>0</v>
      </c>
      <c r="CI2929"/>
      <c r="CJ2929">
        <v>0.02</v>
      </c>
      <c r="CQ2929" t="s">
        <v>169</v>
      </c>
      <c r="CR2929" t="s">
        <v>238</v>
      </c>
      <c r="CS2929">
        <v>0</v>
      </c>
    </row>
    <row r="2930" spans="1:97" x14ac:dyDescent="0.2">
      <c r="A2930">
        <v>2022</v>
      </c>
      <c r="B2930">
        <v>5</v>
      </c>
      <c r="C2930" s="262">
        <v>44692</v>
      </c>
      <c r="D2930">
        <v>433</v>
      </c>
      <c r="E2930">
        <v>453</v>
      </c>
      <c r="F2930">
        <v>48</v>
      </c>
      <c r="G2930" t="s">
        <v>472</v>
      </c>
      <c r="H2930" t="s">
        <v>473</v>
      </c>
      <c r="I2930" t="s">
        <v>201</v>
      </c>
      <c r="J2930">
        <v>4</v>
      </c>
      <c r="K2930">
        <v>2</v>
      </c>
      <c r="L2930">
        <v>175</v>
      </c>
      <c r="M2930">
        <v>162.75</v>
      </c>
      <c r="N2930">
        <v>187.25</v>
      </c>
      <c r="Y2930">
        <v>145</v>
      </c>
      <c r="Z2930">
        <v>143</v>
      </c>
      <c r="AK2930">
        <v>172</v>
      </c>
      <c r="AL2930">
        <v>171</v>
      </c>
      <c r="AM2930"/>
      <c r="AN2930"/>
      <c r="AP2930">
        <v>96</v>
      </c>
      <c r="AQ2930">
        <v>150</v>
      </c>
      <c r="AR2930">
        <v>5.7324840764331206</v>
      </c>
      <c r="AS2930">
        <v>5.7324840764331206</v>
      </c>
      <c r="BG2930">
        <v>0</v>
      </c>
      <c r="BH2930"/>
      <c r="BV2930">
        <v>0</v>
      </c>
      <c r="BW2930"/>
      <c r="CG2930">
        <v>0</v>
      </c>
      <c r="CH2930">
        <v>0</v>
      </c>
      <c r="CI2930"/>
      <c r="CJ2930">
        <v>0.02</v>
      </c>
      <c r="CQ2930" t="s">
        <v>169</v>
      </c>
      <c r="CR2930" t="s">
        <v>170</v>
      </c>
      <c r="CS2930">
        <v>0</v>
      </c>
    </row>
    <row r="2931" spans="1:97" x14ac:dyDescent="0.2">
      <c r="A2931">
        <v>2022</v>
      </c>
      <c r="B2931">
        <v>5</v>
      </c>
      <c r="C2931" s="262">
        <v>44692</v>
      </c>
      <c r="D2931">
        <v>334</v>
      </c>
      <c r="E2931">
        <v>254</v>
      </c>
      <c r="F2931">
        <v>49</v>
      </c>
      <c r="G2931" t="s">
        <v>200</v>
      </c>
      <c r="H2931" t="s">
        <v>168</v>
      </c>
      <c r="I2931" t="s">
        <v>201</v>
      </c>
      <c r="J2931">
        <v>4</v>
      </c>
      <c r="K2931">
        <v>2</v>
      </c>
      <c r="L2931">
        <v>203</v>
      </c>
      <c r="M2931">
        <v>188.79</v>
      </c>
      <c r="N2931">
        <v>217.21</v>
      </c>
      <c r="O2931">
        <v>245</v>
      </c>
      <c r="P2931">
        <v>244</v>
      </c>
      <c r="Q2931">
        <v>239</v>
      </c>
      <c r="R2931">
        <v>268</v>
      </c>
      <c r="S2931">
        <v>273</v>
      </c>
      <c r="T2931">
        <v>208</v>
      </c>
      <c r="U2931">
        <v>209</v>
      </c>
      <c r="V2931">
        <v>201</v>
      </c>
      <c r="W2931">
        <v>208</v>
      </c>
      <c r="X2931">
        <v>206</v>
      </c>
      <c r="Y2931">
        <v>144</v>
      </c>
      <c r="Z2931">
        <v>144</v>
      </c>
      <c r="AA2931">
        <v>275</v>
      </c>
      <c r="AB2931">
        <v>225</v>
      </c>
      <c r="AD2931">
        <v>265</v>
      </c>
      <c r="AE2931">
        <v>259</v>
      </c>
      <c r="AF2931">
        <v>203</v>
      </c>
      <c r="AG2931">
        <v>193</v>
      </c>
      <c r="AI2931">
        <v>210</v>
      </c>
      <c r="AJ2931">
        <v>198</v>
      </c>
      <c r="AK2931">
        <v>151</v>
      </c>
      <c r="AL2931">
        <v>149</v>
      </c>
      <c r="AM2931">
        <v>254.7777777777778</v>
      </c>
      <c r="AN2931">
        <v>204</v>
      </c>
      <c r="AP2931">
        <v>94</v>
      </c>
      <c r="AQ2931">
        <v>153</v>
      </c>
      <c r="AR2931">
        <v>6.1224489795918364</v>
      </c>
      <c r="AS2931">
        <v>6.1224489795918364</v>
      </c>
      <c r="AV2931">
        <v>1320</v>
      </c>
      <c r="AW2931">
        <v>7</v>
      </c>
      <c r="AX2931">
        <v>8</v>
      </c>
      <c r="AY2931">
        <v>5</v>
      </c>
      <c r="BG2931">
        <v>0</v>
      </c>
      <c r="BH2931">
        <v>1320</v>
      </c>
      <c r="BK2931">
        <v>1200</v>
      </c>
      <c r="BL2931">
        <v>8</v>
      </c>
      <c r="BM2931">
        <v>8</v>
      </c>
      <c r="BN2931">
        <v>4</v>
      </c>
      <c r="BO2931">
        <v>4</v>
      </c>
      <c r="BV2931">
        <v>0</v>
      </c>
      <c r="BW2931">
        <v>1200</v>
      </c>
      <c r="BX2931">
        <v>7</v>
      </c>
      <c r="BY2931">
        <v>8</v>
      </c>
      <c r="BZ2931">
        <v>4</v>
      </c>
      <c r="CG2931">
        <v>0</v>
      </c>
      <c r="CH2931">
        <v>0</v>
      </c>
      <c r="CI2931">
        <v>2520</v>
      </c>
      <c r="CJ2931">
        <v>0.02</v>
      </c>
      <c r="CQ2931" t="s">
        <v>169</v>
      </c>
      <c r="CR2931" t="s">
        <v>170</v>
      </c>
      <c r="CS2931">
        <v>0</v>
      </c>
    </row>
    <row r="2932" spans="1:97" x14ac:dyDescent="0.2">
      <c r="A2932">
        <v>2022</v>
      </c>
      <c r="B2932">
        <v>5</v>
      </c>
      <c r="C2932" s="262">
        <v>44692</v>
      </c>
      <c r="D2932">
        <v>529</v>
      </c>
      <c r="E2932">
        <v>937</v>
      </c>
      <c r="F2932"/>
      <c r="G2932" t="s">
        <v>468</v>
      </c>
      <c r="H2932" t="s">
        <v>469</v>
      </c>
      <c r="I2932" t="s">
        <v>160</v>
      </c>
      <c r="J2932">
        <v>1</v>
      </c>
      <c r="K2932">
        <v>4</v>
      </c>
      <c r="L2932">
        <v>1586</v>
      </c>
      <c r="M2932">
        <v>1492.4</v>
      </c>
      <c r="N2932">
        <v>1698.6</v>
      </c>
      <c r="AM2932"/>
      <c r="AN2932"/>
      <c r="AP2932">
        <v>20</v>
      </c>
      <c r="AQ2932">
        <v>180</v>
      </c>
      <c r="AR2932"/>
      <c r="AS2932"/>
      <c r="AV2932">
        <v>360</v>
      </c>
      <c r="BG2932">
        <v>0</v>
      </c>
      <c r="BH2932">
        <v>360</v>
      </c>
      <c r="BV2932">
        <v>0</v>
      </c>
      <c r="BW2932"/>
      <c r="CG2932">
        <v>0</v>
      </c>
      <c r="CH2932">
        <v>0</v>
      </c>
      <c r="CI2932"/>
      <c r="CQ2932" t="s">
        <v>174</v>
      </c>
      <c r="CS2932">
        <v>0</v>
      </c>
    </row>
    <row r="2933" spans="1:97" x14ac:dyDescent="0.2">
      <c r="A2933">
        <v>2022</v>
      </c>
      <c r="B2933">
        <v>5</v>
      </c>
      <c r="C2933" s="262">
        <v>44692</v>
      </c>
      <c r="D2933">
        <v>529</v>
      </c>
      <c r="E2933">
        <v>946</v>
      </c>
      <c r="F2933"/>
      <c r="G2933" t="s">
        <v>470</v>
      </c>
      <c r="H2933" t="s">
        <v>471</v>
      </c>
      <c r="I2933" t="s">
        <v>160</v>
      </c>
      <c r="J2933">
        <v>1</v>
      </c>
      <c r="K2933">
        <v>4</v>
      </c>
      <c r="L2933">
        <v>336</v>
      </c>
      <c r="M2933">
        <v>316.2</v>
      </c>
      <c r="N2933">
        <v>359.9</v>
      </c>
      <c r="AM2933"/>
      <c r="AN2933"/>
      <c r="AP2933">
        <v>20</v>
      </c>
      <c r="AQ2933">
        <v>180</v>
      </c>
      <c r="AR2933"/>
      <c r="AS2933"/>
      <c r="BG2933">
        <v>0</v>
      </c>
      <c r="BH2933"/>
      <c r="BV2933">
        <v>0</v>
      </c>
      <c r="BW2933"/>
      <c r="CG2933">
        <v>0</v>
      </c>
      <c r="CH2933">
        <v>0</v>
      </c>
      <c r="CI2933"/>
      <c r="CQ2933" t="s">
        <v>174</v>
      </c>
      <c r="CS2933">
        <v>0</v>
      </c>
    </row>
    <row r="2934" spans="1:97" x14ac:dyDescent="0.2">
      <c r="A2934">
        <v>2022</v>
      </c>
      <c r="B2934">
        <v>5</v>
      </c>
      <c r="C2934" s="262">
        <v>44693</v>
      </c>
      <c r="D2934">
        <v>375</v>
      </c>
      <c r="E2934">
        <v>437</v>
      </c>
      <c r="F2934">
        <v>2</v>
      </c>
      <c r="G2934" t="s">
        <v>250</v>
      </c>
      <c r="H2934" t="s">
        <v>251</v>
      </c>
      <c r="I2934" t="s">
        <v>160</v>
      </c>
      <c r="J2934">
        <v>4</v>
      </c>
      <c r="K2934">
        <v>2</v>
      </c>
      <c r="L2934">
        <v>168</v>
      </c>
      <c r="M2934">
        <v>158.08799999999999</v>
      </c>
      <c r="N2934">
        <v>179.928</v>
      </c>
      <c r="O2934">
        <v>261</v>
      </c>
      <c r="P2934">
        <v>242</v>
      </c>
      <c r="Q2934">
        <v>251</v>
      </c>
      <c r="R2934">
        <v>251</v>
      </c>
      <c r="S2934">
        <v>244</v>
      </c>
      <c r="T2934">
        <v>177</v>
      </c>
      <c r="U2934">
        <v>173</v>
      </c>
      <c r="V2934">
        <v>174</v>
      </c>
      <c r="W2934">
        <v>174</v>
      </c>
      <c r="X2934">
        <v>180</v>
      </c>
      <c r="Y2934">
        <v>130</v>
      </c>
      <c r="Z2934">
        <v>125</v>
      </c>
      <c r="AA2934">
        <v>264</v>
      </c>
      <c r="AB2934">
        <v>258</v>
      </c>
      <c r="AC2934">
        <v>255</v>
      </c>
      <c r="AD2934">
        <v>268</v>
      </c>
      <c r="AE2934">
        <v>269</v>
      </c>
      <c r="AF2934">
        <v>198</v>
      </c>
      <c r="AG2934">
        <v>174</v>
      </c>
      <c r="AH2934">
        <v>174</v>
      </c>
      <c r="AI2934">
        <v>173</v>
      </c>
      <c r="AJ2934">
        <v>170</v>
      </c>
      <c r="AM2934">
        <v>256.3</v>
      </c>
      <c r="AN2934">
        <v>176.7</v>
      </c>
      <c r="AP2934">
        <v>120</v>
      </c>
      <c r="AQ2934">
        <v>120</v>
      </c>
      <c r="AR2934">
        <v>7.0866141732283463</v>
      </c>
      <c r="AS2934">
        <v>7.0866141732283463</v>
      </c>
      <c r="AV2934">
        <v>400</v>
      </c>
      <c r="AW2934">
        <v>6</v>
      </c>
      <c r="AX2934">
        <v>4</v>
      </c>
      <c r="AY2934">
        <v>6</v>
      </c>
      <c r="BG2934">
        <v>0</v>
      </c>
      <c r="BH2934">
        <v>400</v>
      </c>
      <c r="BL2934">
        <v>8</v>
      </c>
      <c r="BM2934">
        <v>10</v>
      </c>
      <c r="BN2934">
        <v>14</v>
      </c>
      <c r="BV2934">
        <v>0</v>
      </c>
      <c r="BW2934"/>
      <c r="BX2934">
        <v>7</v>
      </c>
      <c r="BY2934">
        <v>7</v>
      </c>
      <c r="BZ2934">
        <v>10</v>
      </c>
      <c r="CG2934">
        <v>0</v>
      </c>
      <c r="CH2934">
        <v>0</v>
      </c>
      <c r="CI2934"/>
      <c r="CJ2934">
        <v>1.4999999999999999E-2</v>
      </c>
      <c r="CQ2934" t="s">
        <v>174</v>
      </c>
      <c r="CR2934" t="s">
        <v>175</v>
      </c>
      <c r="CS2934">
        <v>0</v>
      </c>
    </row>
    <row r="2935" spans="1:97" x14ac:dyDescent="0.2">
      <c r="A2935">
        <v>2022</v>
      </c>
      <c r="B2935">
        <v>5</v>
      </c>
      <c r="C2935" s="262">
        <v>44693</v>
      </c>
      <c r="D2935">
        <v>135</v>
      </c>
      <c r="E2935">
        <v>271</v>
      </c>
      <c r="F2935">
        <v>3</v>
      </c>
      <c r="G2935" t="s">
        <v>337</v>
      </c>
      <c r="H2935" t="s">
        <v>338</v>
      </c>
      <c r="I2935" t="s">
        <v>160</v>
      </c>
      <c r="J2935">
        <v>4</v>
      </c>
      <c r="K2935">
        <v>2</v>
      </c>
      <c r="L2935">
        <v>161</v>
      </c>
      <c r="M2935">
        <v>149.72999999999999</v>
      </c>
      <c r="N2935">
        <v>172.27</v>
      </c>
      <c r="AA2935">
        <v>183</v>
      </c>
      <c r="AB2935">
        <v>188</v>
      </c>
      <c r="AC2935">
        <v>176</v>
      </c>
      <c r="AD2935">
        <v>185</v>
      </c>
      <c r="AE2935">
        <v>187</v>
      </c>
      <c r="AF2935">
        <v>156</v>
      </c>
      <c r="AG2935">
        <v>160</v>
      </c>
      <c r="AH2935">
        <v>154</v>
      </c>
      <c r="AI2935">
        <v>159</v>
      </c>
      <c r="AJ2935">
        <v>149</v>
      </c>
      <c r="AM2935">
        <v>183.8</v>
      </c>
      <c r="AN2935">
        <v>155.6</v>
      </c>
      <c r="AP2935">
        <v>151</v>
      </c>
      <c r="AQ2935">
        <v>95</v>
      </c>
      <c r="AR2935"/>
      <c r="AS2935"/>
      <c r="AW2935">
        <v>4</v>
      </c>
      <c r="AX2935">
        <v>2</v>
      </c>
      <c r="AY2935">
        <v>2</v>
      </c>
      <c r="BG2935">
        <v>0</v>
      </c>
      <c r="BH2935"/>
      <c r="BK2935">
        <v>450</v>
      </c>
      <c r="BL2935">
        <v>4</v>
      </c>
      <c r="BM2935">
        <v>4</v>
      </c>
      <c r="BN2935">
        <v>4</v>
      </c>
      <c r="BV2935">
        <v>0</v>
      </c>
      <c r="BW2935">
        <v>450</v>
      </c>
      <c r="BX2935">
        <v>4</v>
      </c>
      <c r="BY2935">
        <v>3</v>
      </c>
      <c r="BZ2935">
        <v>3</v>
      </c>
      <c r="CG2935">
        <v>0</v>
      </c>
      <c r="CH2935">
        <v>0</v>
      </c>
      <c r="CI2935"/>
      <c r="CJ2935">
        <v>1.4999999999999999E-2</v>
      </c>
      <c r="CQ2935" t="s">
        <v>165</v>
      </c>
      <c r="CS2935">
        <v>0</v>
      </c>
    </row>
    <row r="2936" spans="1:97" x14ac:dyDescent="0.2">
      <c r="A2936">
        <v>2022</v>
      </c>
      <c r="B2936">
        <v>5</v>
      </c>
      <c r="C2936" s="262">
        <v>44693</v>
      </c>
      <c r="D2936">
        <v>301</v>
      </c>
      <c r="E2936">
        <v>225</v>
      </c>
      <c r="F2936">
        <v>3</v>
      </c>
      <c r="G2936" t="s">
        <v>297</v>
      </c>
      <c r="H2936" t="s">
        <v>298</v>
      </c>
      <c r="I2936" t="s">
        <v>160</v>
      </c>
      <c r="J2936">
        <v>6</v>
      </c>
      <c r="K2936">
        <v>1</v>
      </c>
      <c r="L2936">
        <v>372</v>
      </c>
      <c r="M2936">
        <v>345.96</v>
      </c>
      <c r="N2936">
        <v>398.04</v>
      </c>
      <c r="P2936">
        <v>542</v>
      </c>
      <c r="Q2936">
        <v>560</v>
      </c>
      <c r="U2936">
        <v>378</v>
      </c>
      <c r="V2936">
        <v>400</v>
      </c>
      <c r="Y2936">
        <v>126</v>
      </c>
      <c r="AM2936">
        <v>551</v>
      </c>
      <c r="AN2936">
        <v>389</v>
      </c>
      <c r="AP2936">
        <v>169</v>
      </c>
      <c r="AQ2936">
        <v>128</v>
      </c>
      <c r="AR2936">
        <v>4.7619047619047619</v>
      </c>
      <c r="AS2936">
        <v>4.7619047619047619</v>
      </c>
      <c r="AV2936">
        <v>1116</v>
      </c>
      <c r="AW2936">
        <v>2</v>
      </c>
      <c r="AX2936">
        <v>2</v>
      </c>
      <c r="AY2936">
        <v>3</v>
      </c>
      <c r="BG2936">
        <v>0</v>
      </c>
      <c r="BH2936">
        <v>1116</v>
      </c>
      <c r="BV2936">
        <v>0</v>
      </c>
      <c r="BW2936"/>
      <c r="CG2936">
        <v>0</v>
      </c>
      <c r="CH2936">
        <v>0</v>
      </c>
      <c r="CI2936"/>
      <c r="CJ2936">
        <v>1.4999999999999999E-2</v>
      </c>
      <c r="CQ2936" t="s">
        <v>165</v>
      </c>
      <c r="CR2936" t="s">
        <v>165</v>
      </c>
      <c r="CS2936">
        <v>0</v>
      </c>
    </row>
    <row r="2937" spans="1:97" x14ac:dyDescent="0.2">
      <c r="A2937">
        <v>2022</v>
      </c>
      <c r="B2937">
        <v>5</v>
      </c>
      <c r="C2937" s="262">
        <v>44693</v>
      </c>
      <c r="D2937">
        <v>1</v>
      </c>
      <c r="E2937">
        <v>2</v>
      </c>
      <c r="F2937">
        <v>4</v>
      </c>
      <c r="G2937" t="s">
        <v>342</v>
      </c>
      <c r="H2937" t="s">
        <v>343</v>
      </c>
      <c r="I2937" t="s">
        <v>160</v>
      </c>
      <c r="J2937">
        <v>3</v>
      </c>
      <c r="K2937">
        <v>2</v>
      </c>
      <c r="L2937">
        <v>113</v>
      </c>
      <c r="M2937">
        <v>105.09</v>
      </c>
      <c r="N2937">
        <v>120.91</v>
      </c>
      <c r="AM2937"/>
      <c r="AN2937"/>
      <c r="AP2937">
        <v>108</v>
      </c>
      <c r="AQ2937">
        <v>100</v>
      </c>
      <c r="AR2937"/>
      <c r="AS2937"/>
      <c r="BG2937">
        <v>0</v>
      </c>
      <c r="BH2937"/>
      <c r="BV2937">
        <v>0</v>
      </c>
      <c r="BW2937"/>
      <c r="CG2937">
        <v>0</v>
      </c>
      <c r="CH2937">
        <v>0</v>
      </c>
      <c r="CI2937"/>
      <c r="CJ2937">
        <v>1.4999999999999999E-2</v>
      </c>
      <c r="CQ2937" t="s">
        <v>341</v>
      </c>
      <c r="CR2937" t="s">
        <v>341</v>
      </c>
      <c r="CS2937">
        <v>0</v>
      </c>
    </row>
    <row r="2938" spans="1:97" x14ac:dyDescent="0.2">
      <c r="A2938">
        <v>2022</v>
      </c>
      <c r="B2938">
        <v>5</v>
      </c>
      <c r="C2938" s="262">
        <v>44693</v>
      </c>
      <c r="D2938">
        <v>243</v>
      </c>
      <c r="E2938">
        <v>167</v>
      </c>
      <c r="F2938">
        <v>4</v>
      </c>
      <c r="G2938" t="s">
        <v>278</v>
      </c>
      <c r="H2938" t="s">
        <v>279</v>
      </c>
      <c r="I2938" t="s">
        <v>160</v>
      </c>
      <c r="J2938">
        <v>2</v>
      </c>
      <c r="K2938">
        <v>2</v>
      </c>
      <c r="L2938">
        <v>888</v>
      </c>
      <c r="M2938">
        <v>825.84</v>
      </c>
      <c r="N2938">
        <v>950.16</v>
      </c>
      <c r="Z2938">
        <v>111</v>
      </c>
      <c r="AM2938"/>
      <c r="AN2938"/>
      <c r="AP2938">
        <v>55</v>
      </c>
      <c r="AQ2938">
        <v>131</v>
      </c>
      <c r="AR2938">
        <v>16.216216216216221</v>
      </c>
      <c r="AS2938">
        <v>16.216216216216221</v>
      </c>
      <c r="AV2938">
        <v>108</v>
      </c>
      <c r="AW2938">
        <v>2</v>
      </c>
      <c r="AX2938">
        <v>2</v>
      </c>
      <c r="AY2938">
        <v>2</v>
      </c>
      <c r="BG2938">
        <v>0</v>
      </c>
      <c r="BH2938">
        <v>108</v>
      </c>
      <c r="BK2938">
        <v>564</v>
      </c>
      <c r="BL2938">
        <v>4</v>
      </c>
      <c r="BM2938">
        <v>2</v>
      </c>
      <c r="BN2938">
        <v>2</v>
      </c>
      <c r="BV2938">
        <v>0</v>
      </c>
      <c r="BW2938">
        <v>564</v>
      </c>
      <c r="BX2938">
        <v>3</v>
      </c>
      <c r="BY2938">
        <v>2</v>
      </c>
      <c r="BZ2938">
        <v>2</v>
      </c>
      <c r="CG2938">
        <v>0</v>
      </c>
      <c r="CH2938">
        <v>0</v>
      </c>
      <c r="CI2938">
        <v>672</v>
      </c>
      <c r="CJ2938">
        <v>1.4999999999999999E-2</v>
      </c>
      <c r="CQ2938" t="s">
        <v>165</v>
      </c>
      <c r="CR2938" t="s">
        <v>165</v>
      </c>
      <c r="CS2938">
        <v>0</v>
      </c>
    </row>
    <row r="2939" spans="1:97" x14ac:dyDescent="0.2">
      <c r="A2939">
        <v>2022</v>
      </c>
      <c r="B2939">
        <v>5</v>
      </c>
      <c r="C2939" s="262">
        <v>44693</v>
      </c>
      <c r="D2939">
        <v>295</v>
      </c>
      <c r="E2939">
        <v>219</v>
      </c>
      <c r="F2939">
        <v>4</v>
      </c>
      <c r="G2939" t="s">
        <v>195</v>
      </c>
      <c r="H2939" t="s">
        <v>196</v>
      </c>
      <c r="I2939" t="s">
        <v>160</v>
      </c>
      <c r="J2939">
        <v>6</v>
      </c>
      <c r="K2939">
        <v>1</v>
      </c>
      <c r="L2939">
        <v>114</v>
      </c>
      <c r="M2939">
        <v>106.02</v>
      </c>
      <c r="N2939">
        <v>121.98</v>
      </c>
      <c r="O2939">
        <v>194</v>
      </c>
      <c r="P2939">
        <v>187</v>
      </c>
      <c r="T2939">
        <v>129</v>
      </c>
      <c r="U2939">
        <v>119</v>
      </c>
      <c r="Y2939">
        <v>103</v>
      </c>
      <c r="AM2939">
        <v>190.5</v>
      </c>
      <c r="AN2939">
        <v>124</v>
      </c>
      <c r="AP2939">
        <v>238</v>
      </c>
      <c r="AQ2939">
        <v>91</v>
      </c>
      <c r="AR2939">
        <v>5.825242718446602</v>
      </c>
      <c r="AS2939">
        <v>5.825242718446602</v>
      </c>
      <c r="AV2939">
        <v>1242</v>
      </c>
      <c r="AW2939">
        <v>3</v>
      </c>
      <c r="AX2939">
        <v>3</v>
      </c>
      <c r="AY2939">
        <v>3</v>
      </c>
      <c r="BG2939">
        <v>0</v>
      </c>
      <c r="BH2939">
        <v>1242</v>
      </c>
      <c r="BV2939">
        <v>0</v>
      </c>
      <c r="BW2939"/>
      <c r="CG2939">
        <v>0</v>
      </c>
      <c r="CH2939">
        <v>0</v>
      </c>
      <c r="CI2939"/>
      <c r="CJ2939">
        <v>1.4999999999999999E-2</v>
      </c>
      <c r="CQ2939" t="s">
        <v>165</v>
      </c>
      <c r="CR2939" t="s">
        <v>165</v>
      </c>
      <c r="CS2939">
        <v>0</v>
      </c>
    </row>
    <row r="2940" spans="1:97" x14ac:dyDescent="0.2">
      <c r="A2940">
        <v>2022</v>
      </c>
      <c r="B2940">
        <v>5</v>
      </c>
      <c r="C2940" s="262">
        <v>44693</v>
      </c>
      <c r="D2940">
        <v>125</v>
      </c>
      <c r="E2940">
        <v>690</v>
      </c>
      <c r="F2940">
        <v>5</v>
      </c>
      <c r="G2940" t="s">
        <v>231</v>
      </c>
      <c r="H2940" t="s">
        <v>232</v>
      </c>
      <c r="I2940" t="s">
        <v>160</v>
      </c>
      <c r="J2940">
        <v>4</v>
      </c>
      <c r="K2940">
        <v>4</v>
      </c>
      <c r="L2940">
        <v>170</v>
      </c>
      <c r="M2940">
        <v>153</v>
      </c>
      <c r="N2940">
        <v>187</v>
      </c>
      <c r="O2940">
        <v>197</v>
      </c>
      <c r="P2940">
        <v>192</v>
      </c>
      <c r="Q2940">
        <v>187</v>
      </c>
      <c r="R2940">
        <v>208</v>
      </c>
      <c r="S2940">
        <v>180</v>
      </c>
      <c r="T2940">
        <v>160</v>
      </c>
      <c r="U2940">
        <v>162</v>
      </c>
      <c r="V2940">
        <v>151</v>
      </c>
      <c r="W2940">
        <v>160</v>
      </c>
      <c r="X2940">
        <v>149</v>
      </c>
      <c r="AM2940">
        <v>192.8</v>
      </c>
      <c r="AN2940">
        <v>156.4</v>
      </c>
      <c r="AP2940">
        <v>120</v>
      </c>
      <c r="AQ2940">
        <v>120</v>
      </c>
      <c r="AR2940"/>
      <c r="AS2940"/>
      <c r="AV2940">
        <v>1512</v>
      </c>
      <c r="AW2940">
        <v>2</v>
      </c>
      <c r="AX2940">
        <v>3</v>
      </c>
      <c r="AY2940">
        <v>3</v>
      </c>
      <c r="BG2940">
        <v>0</v>
      </c>
      <c r="BH2940">
        <v>1512</v>
      </c>
      <c r="BK2940">
        <v>384</v>
      </c>
      <c r="BV2940">
        <v>0</v>
      </c>
      <c r="BW2940">
        <v>384</v>
      </c>
      <c r="CG2940">
        <v>0</v>
      </c>
      <c r="CH2940">
        <v>0</v>
      </c>
      <c r="CI2940">
        <v>1896</v>
      </c>
      <c r="CJ2940">
        <v>1.4999999999999999E-2</v>
      </c>
      <c r="CQ2940" t="s">
        <v>229</v>
      </c>
      <c r="CR2940" t="s">
        <v>230</v>
      </c>
      <c r="CS2940">
        <v>0</v>
      </c>
    </row>
    <row r="2941" spans="1:97" x14ac:dyDescent="0.2">
      <c r="A2941">
        <v>2022</v>
      </c>
      <c r="B2941">
        <v>5</v>
      </c>
      <c r="C2941" s="262">
        <v>44693</v>
      </c>
      <c r="D2941">
        <v>125</v>
      </c>
      <c r="E2941">
        <v>691</v>
      </c>
      <c r="F2941">
        <v>5</v>
      </c>
      <c r="G2941" t="s">
        <v>227</v>
      </c>
      <c r="H2941" t="s">
        <v>228</v>
      </c>
      <c r="I2941" t="s">
        <v>160</v>
      </c>
      <c r="J2941">
        <v>4</v>
      </c>
      <c r="K2941">
        <v>4</v>
      </c>
      <c r="L2941">
        <v>194</v>
      </c>
      <c r="M2941">
        <v>174.6</v>
      </c>
      <c r="N2941">
        <v>213.4</v>
      </c>
      <c r="O2941">
        <v>235</v>
      </c>
      <c r="P2941">
        <v>217</v>
      </c>
      <c r="Q2941">
        <v>208</v>
      </c>
      <c r="R2941">
        <v>230</v>
      </c>
      <c r="S2941">
        <v>218</v>
      </c>
      <c r="T2941">
        <v>186</v>
      </c>
      <c r="U2941">
        <v>180</v>
      </c>
      <c r="V2941">
        <v>184</v>
      </c>
      <c r="W2941">
        <v>189</v>
      </c>
      <c r="X2941">
        <v>177</v>
      </c>
      <c r="Y2941">
        <v>102</v>
      </c>
      <c r="AM2941">
        <v>221.6</v>
      </c>
      <c r="AN2941">
        <v>183.2</v>
      </c>
      <c r="AP2941">
        <v>120</v>
      </c>
      <c r="AQ2941">
        <v>120</v>
      </c>
      <c r="AR2941">
        <v>8.8235294117647065</v>
      </c>
      <c r="AS2941">
        <v>8.8235294117647065</v>
      </c>
      <c r="AV2941">
        <v>1512</v>
      </c>
      <c r="AW2941">
        <v>2</v>
      </c>
      <c r="AX2941">
        <v>2</v>
      </c>
      <c r="AY2941">
        <v>3</v>
      </c>
      <c r="BG2941">
        <v>0</v>
      </c>
      <c r="BH2941">
        <v>1512</v>
      </c>
      <c r="BK2941">
        <v>384</v>
      </c>
      <c r="BV2941">
        <v>0</v>
      </c>
      <c r="BW2941">
        <v>384</v>
      </c>
      <c r="CG2941">
        <v>0</v>
      </c>
      <c r="CH2941">
        <v>0</v>
      </c>
      <c r="CI2941">
        <v>1896</v>
      </c>
      <c r="CJ2941">
        <v>1.4999999999999999E-2</v>
      </c>
      <c r="CQ2941" t="s">
        <v>229</v>
      </c>
      <c r="CR2941" t="s">
        <v>230</v>
      </c>
      <c r="CS2941">
        <v>0</v>
      </c>
    </row>
    <row r="2942" spans="1:97" x14ac:dyDescent="0.2">
      <c r="A2942">
        <v>2022</v>
      </c>
      <c r="B2942">
        <v>5</v>
      </c>
      <c r="C2942" s="262">
        <v>44693</v>
      </c>
      <c r="D2942">
        <v>124</v>
      </c>
      <c r="E2942">
        <v>688</v>
      </c>
      <c r="F2942">
        <v>6</v>
      </c>
      <c r="G2942" t="s">
        <v>274</v>
      </c>
      <c r="H2942" t="s">
        <v>275</v>
      </c>
      <c r="I2942" t="s">
        <v>160</v>
      </c>
      <c r="J2942">
        <v>2</v>
      </c>
      <c r="K2942">
        <v>2</v>
      </c>
      <c r="L2942">
        <v>200</v>
      </c>
      <c r="M2942">
        <v>180</v>
      </c>
      <c r="N2942">
        <v>220</v>
      </c>
      <c r="O2942">
        <v>233</v>
      </c>
      <c r="P2942">
        <v>222</v>
      </c>
      <c r="Q2942">
        <v>234</v>
      </c>
      <c r="R2942">
        <v>258</v>
      </c>
      <c r="S2942">
        <v>255</v>
      </c>
      <c r="T2942">
        <v>183</v>
      </c>
      <c r="U2942">
        <v>176</v>
      </c>
      <c r="V2942">
        <v>172</v>
      </c>
      <c r="W2942">
        <v>198</v>
      </c>
      <c r="X2942">
        <v>186</v>
      </c>
      <c r="AA2942">
        <v>223</v>
      </c>
      <c r="AB2942">
        <v>222</v>
      </c>
      <c r="AF2942">
        <v>190</v>
      </c>
      <c r="AG2942">
        <v>188</v>
      </c>
      <c r="AM2942">
        <v>235.28571428571431</v>
      </c>
      <c r="AN2942">
        <v>184.71428571428569</v>
      </c>
      <c r="AP2942">
        <v>59</v>
      </c>
      <c r="AQ2942">
        <v>122</v>
      </c>
      <c r="AR2942"/>
      <c r="AS2942"/>
      <c r="AV2942">
        <v>1830</v>
      </c>
      <c r="AW2942">
        <v>4</v>
      </c>
      <c r="AX2942">
        <v>2</v>
      </c>
      <c r="AY2942">
        <v>1</v>
      </c>
      <c r="BG2942">
        <v>0</v>
      </c>
      <c r="BH2942">
        <v>1830</v>
      </c>
      <c r="BL2942">
        <v>2</v>
      </c>
      <c r="BM2942">
        <v>2</v>
      </c>
      <c r="BN2942">
        <v>1</v>
      </c>
      <c r="BV2942">
        <v>0</v>
      </c>
      <c r="BW2942"/>
      <c r="BX2942">
        <v>3</v>
      </c>
      <c r="BY2942">
        <v>2</v>
      </c>
      <c r="BZ2942">
        <v>1</v>
      </c>
      <c r="CG2942">
        <v>0</v>
      </c>
      <c r="CH2942">
        <v>0</v>
      </c>
      <c r="CI2942"/>
      <c r="CJ2942">
        <v>1.4999999999999999E-2</v>
      </c>
      <c r="CQ2942" t="s">
        <v>169</v>
      </c>
      <c r="CR2942" t="s">
        <v>179</v>
      </c>
      <c r="CS2942">
        <v>0</v>
      </c>
    </row>
    <row r="2943" spans="1:97" x14ac:dyDescent="0.2">
      <c r="A2943">
        <v>2022</v>
      </c>
      <c r="B2943">
        <v>5</v>
      </c>
      <c r="C2943" s="262">
        <v>44693</v>
      </c>
      <c r="D2943">
        <v>124</v>
      </c>
      <c r="E2943">
        <v>689</v>
      </c>
      <c r="F2943">
        <v>6</v>
      </c>
      <c r="G2943" t="s">
        <v>276</v>
      </c>
      <c r="H2943" t="s">
        <v>277</v>
      </c>
      <c r="I2943" t="s">
        <v>160</v>
      </c>
      <c r="J2943">
        <v>2</v>
      </c>
      <c r="K2943">
        <v>2</v>
      </c>
      <c r="L2943">
        <v>75</v>
      </c>
      <c r="M2943">
        <v>67.5</v>
      </c>
      <c r="N2943">
        <v>82.5</v>
      </c>
      <c r="O2943">
        <v>92</v>
      </c>
      <c r="P2943">
        <v>84</v>
      </c>
      <c r="Q2943">
        <v>97</v>
      </c>
      <c r="R2943">
        <v>101</v>
      </c>
      <c r="S2943">
        <v>91</v>
      </c>
      <c r="T2943">
        <v>75</v>
      </c>
      <c r="U2943">
        <v>71</v>
      </c>
      <c r="V2943">
        <v>71</v>
      </c>
      <c r="W2943">
        <v>74</v>
      </c>
      <c r="X2943">
        <v>77</v>
      </c>
      <c r="Y2943">
        <v>107</v>
      </c>
      <c r="Z2943">
        <v>78</v>
      </c>
      <c r="AA2943">
        <v>84</v>
      </c>
      <c r="AB2943">
        <v>83</v>
      </c>
      <c r="AF2943">
        <v>78</v>
      </c>
      <c r="AG2943">
        <v>75</v>
      </c>
      <c r="AM2943">
        <v>90.285714285714292</v>
      </c>
      <c r="AN2943">
        <v>74.428571428571431</v>
      </c>
      <c r="AP2943">
        <v>59</v>
      </c>
      <c r="AQ2943">
        <v>122</v>
      </c>
      <c r="AR2943">
        <v>19.565217391304351</v>
      </c>
      <c r="AS2943">
        <v>19.565217391304351</v>
      </c>
      <c r="AV2943">
        <v>1188</v>
      </c>
      <c r="AW2943">
        <v>1</v>
      </c>
      <c r="AX2943">
        <v>3</v>
      </c>
      <c r="AY2943">
        <v>3</v>
      </c>
      <c r="BG2943">
        <v>0</v>
      </c>
      <c r="BH2943">
        <v>1188</v>
      </c>
      <c r="BK2943">
        <v>918</v>
      </c>
      <c r="BL2943">
        <v>4</v>
      </c>
      <c r="BM2943">
        <v>2</v>
      </c>
      <c r="BN2943">
        <v>1</v>
      </c>
      <c r="BV2943">
        <v>0</v>
      </c>
      <c r="BW2943">
        <v>918</v>
      </c>
      <c r="BX2943">
        <v>2</v>
      </c>
      <c r="BY2943">
        <v>2</v>
      </c>
      <c r="BZ2943">
        <v>2</v>
      </c>
      <c r="CG2943">
        <v>0</v>
      </c>
      <c r="CH2943">
        <v>0</v>
      </c>
      <c r="CI2943">
        <v>2106</v>
      </c>
      <c r="CJ2943">
        <v>1.4999999999999999E-2</v>
      </c>
      <c r="CQ2943" t="s">
        <v>169</v>
      </c>
      <c r="CR2943" t="s">
        <v>179</v>
      </c>
      <c r="CS2943">
        <v>0</v>
      </c>
    </row>
    <row r="2944" spans="1:97" x14ac:dyDescent="0.2">
      <c r="A2944">
        <v>2022</v>
      </c>
      <c r="B2944">
        <v>5</v>
      </c>
      <c r="C2944" s="262">
        <v>44693</v>
      </c>
      <c r="D2944">
        <v>135</v>
      </c>
      <c r="E2944">
        <v>271</v>
      </c>
      <c r="F2944">
        <v>6</v>
      </c>
      <c r="G2944" t="s">
        <v>337</v>
      </c>
      <c r="H2944" t="s">
        <v>338</v>
      </c>
      <c r="I2944" t="s">
        <v>160</v>
      </c>
      <c r="J2944">
        <v>4</v>
      </c>
      <c r="K2944">
        <v>2</v>
      </c>
      <c r="L2944">
        <v>161</v>
      </c>
      <c r="M2944">
        <v>149.72999999999999</v>
      </c>
      <c r="N2944">
        <v>172.27</v>
      </c>
      <c r="AM2944"/>
      <c r="AN2944"/>
      <c r="AP2944">
        <v>151</v>
      </c>
      <c r="AQ2944">
        <v>95</v>
      </c>
      <c r="AR2944"/>
      <c r="AS2944"/>
      <c r="BG2944">
        <v>0</v>
      </c>
      <c r="BH2944"/>
      <c r="BV2944">
        <v>0</v>
      </c>
      <c r="BW2944"/>
      <c r="CG2944">
        <v>0</v>
      </c>
      <c r="CH2944">
        <v>0</v>
      </c>
      <c r="CI2944"/>
      <c r="CJ2944">
        <v>1.4999999999999999E-2</v>
      </c>
      <c r="CQ2944" t="s">
        <v>165</v>
      </c>
      <c r="CS2944">
        <v>0</v>
      </c>
    </row>
    <row r="2945" spans="1:97" x14ac:dyDescent="0.2">
      <c r="A2945">
        <v>2022</v>
      </c>
      <c r="B2945">
        <v>5</v>
      </c>
      <c r="C2945" s="262">
        <v>44693</v>
      </c>
      <c r="D2945">
        <v>137</v>
      </c>
      <c r="E2945">
        <v>273</v>
      </c>
      <c r="F2945">
        <v>7</v>
      </c>
      <c r="G2945" t="s">
        <v>163</v>
      </c>
      <c r="H2945" t="s">
        <v>164</v>
      </c>
      <c r="I2945" t="s">
        <v>160</v>
      </c>
      <c r="J2945">
        <v>3</v>
      </c>
      <c r="K2945">
        <v>2</v>
      </c>
      <c r="L2945">
        <v>564</v>
      </c>
      <c r="M2945">
        <v>524.52</v>
      </c>
      <c r="N2945">
        <v>603.48</v>
      </c>
      <c r="O2945">
        <v>727</v>
      </c>
      <c r="P2945">
        <v>678</v>
      </c>
      <c r="Q2945">
        <v>710</v>
      </c>
      <c r="R2945">
        <v>820</v>
      </c>
      <c r="S2945">
        <v>714</v>
      </c>
      <c r="T2945">
        <v>580</v>
      </c>
      <c r="U2945">
        <v>564</v>
      </c>
      <c r="V2945">
        <v>587</v>
      </c>
      <c r="W2945">
        <v>560</v>
      </c>
      <c r="X2945">
        <v>550</v>
      </c>
      <c r="Y2945">
        <v>128</v>
      </c>
      <c r="Z2945">
        <v>125</v>
      </c>
      <c r="AA2945">
        <v>681</v>
      </c>
      <c r="AB2945">
        <v>665</v>
      </c>
      <c r="AC2945">
        <v>688</v>
      </c>
      <c r="AD2945">
        <v>680</v>
      </c>
      <c r="AE2945">
        <v>662</v>
      </c>
      <c r="AF2945">
        <v>606</v>
      </c>
      <c r="AG2945">
        <v>581</v>
      </c>
      <c r="AH2945">
        <v>574</v>
      </c>
      <c r="AI2945">
        <v>542</v>
      </c>
      <c r="AJ2945">
        <v>566</v>
      </c>
      <c r="AM2945">
        <v>702.5</v>
      </c>
      <c r="AN2945">
        <v>571</v>
      </c>
      <c r="AP2945">
        <v>93</v>
      </c>
      <c r="AQ2945">
        <v>116</v>
      </c>
      <c r="AR2945">
        <v>9.5238095238095237</v>
      </c>
      <c r="AS2945">
        <v>9.5238095238095237</v>
      </c>
      <c r="AV2945">
        <v>858</v>
      </c>
      <c r="AW2945">
        <v>4</v>
      </c>
      <c r="AX2945">
        <v>4</v>
      </c>
      <c r="AY2945">
        <v>4</v>
      </c>
      <c r="BG2945">
        <v>0</v>
      </c>
      <c r="BH2945">
        <v>858</v>
      </c>
      <c r="BK2945">
        <v>684</v>
      </c>
      <c r="BL2945">
        <v>6</v>
      </c>
      <c r="BM2945">
        <v>4</v>
      </c>
      <c r="BN2945">
        <v>4</v>
      </c>
      <c r="BV2945">
        <v>0</v>
      </c>
      <c r="BW2945">
        <v>684</v>
      </c>
      <c r="BX2945">
        <v>5</v>
      </c>
      <c r="BY2945">
        <v>4</v>
      </c>
      <c r="BZ2945">
        <v>4</v>
      </c>
      <c r="CG2945">
        <v>0</v>
      </c>
      <c r="CH2945">
        <v>0</v>
      </c>
      <c r="CI2945">
        <v>1542</v>
      </c>
      <c r="CJ2945">
        <v>1.4999999999999999E-2</v>
      </c>
      <c r="CQ2945" t="s">
        <v>165</v>
      </c>
      <c r="CS2945">
        <v>0</v>
      </c>
    </row>
    <row r="2946" spans="1:97" x14ac:dyDescent="0.2">
      <c r="A2946">
        <v>2022</v>
      </c>
      <c r="B2946">
        <v>5</v>
      </c>
      <c r="C2946" s="262">
        <v>44693</v>
      </c>
      <c r="D2946">
        <v>243</v>
      </c>
      <c r="E2946">
        <v>167</v>
      </c>
      <c r="F2946">
        <v>7</v>
      </c>
      <c r="G2946" t="s">
        <v>278</v>
      </c>
      <c r="H2946" t="s">
        <v>279</v>
      </c>
      <c r="I2946" t="s">
        <v>160</v>
      </c>
      <c r="J2946">
        <v>2</v>
      </c>
      <c r="K2946">
        <v>2</v>
      </c>
      <c r="L2946">
        <v>888</v>
      </c>
      <c r="M2946">
        <v>825.84</v>
      </c>
      <c r="N2946">
        <v>950.16</v>
      </c>
      <c r="R2946">
        <v>1100</v>
      </c>
      <c r="S2946">
        <v>1095</v>
      </c>
      <c r="W2946">
        <v>950</v>
      </c>
      <c r="X2946">
        <v>932</v>
      </c>
      <c r="AA2946">
        <v>1099</v>
      </c>
      <c r="AB2946">
        <v>1053</v>
      </c>
      <c r="AC2946">
        <v>1128</v>
      </c>
      <c r="AD2946">
        <v>1080</v>
      </c>
      <c r="AE2946">
        <v>1018</v>
      </c>
      <c r="AF2946">
        <v>980</v>
      </c>
      <c r="AG2946">
        <v>906</v>
      </c>
      <c r="AH2946">
        <v>922</v>
      </c>
      <c r="AI2946">
        <v>899</v>
      </c>
      <c r="AJ2946">
        <v>851</v>
      </c>
      <c r="AM2946">
        <v>1081.8571428571429</v>
      </c>
      <c r="AN2946">
        <v>920</v>
      </c>
      <c r="AP2946">
        <v>55</v>
      </c>
      <c r="AQ2946">
        <v>131</v>
      </c>
      <c r="AR2946"/>
      <c r="AS2946"/>
      <c r="BG2946">
        <v>0</v>
      </c>
      <c r="BH2946"/>
      <c r="BV2946">
        <v>0</v>
      </c>
      <c r="BW2946"/>
      <c r="CG2946">
        <v>0</v>
      </c>
      <c r="CH2946">
        <v>0</v>
      </c>
      <c r="CI2946"/>
      <c r="CJ2946">
        <v>1.4999999999999999E-2</v>
      </c>
      <c r="CQ2946" t="s">
        <v>165</v>
      </c>
      <c r="CR2946" t="s">
        <v>165</v>
      </c>
      <c r="CS2946">
        <v>0</v>
      </c>
    </row>
    <row r="2947" spans="1:97" x14ac:dyDescent="0.2">
      <c r="A2947">
        <v>2022</v>
      </c>
      <c r="B2947">
        <v>5</v>
      </c>
      <c r="C2947" s="262">
        <v>44693</v>
      </c>
      <c r="D2947">
        <v>1</v>
      </c>
      <c r="E2947">
        <v>1</v>
      </c>
      <c r="F2947">
        <v>8</v>
      </c>
      <c r="G2947" t="s">
        <v>339</v>
      </c>
      <c r="H2947" t="s">
        <v>340</v>
      </c>
      <c r="I2947" t="s">
        <v>160</v>
      </c>
      <c r="J2947">
        <v>3</v>
      </c>
      <c r="K2947">
        <v>2</v>
      </c>
      <c r="L2947">
        <v>111</v>
      </c>
      <c r="M2947">
        <v>103.23</v>
      </c>
      <c r="N2947">
        <v>118.77</v>
      </c>
      <c r="AD2947">
        <v>148</v>
      </c>
      <c r="AE2947">
        <v>141</v>
      </c>
      <c r="AI2947">
        <v>111</v>
      </c>
      <c r="AJ2947">
        <v>106</v>
      </c>
      <c r="AM2947">
        <v>144.5</v>
      </c>
      <c r="AN2947">
        <v>108.5</v>
      </c>
      <c r="AP2947">
        <v>108</v>
      </c>
      <c r="AQ2947">
        <v>100</v>
      </c>
      <c r="AR2947"/>
      <c r="AS2947"/>
      <c r="BG2947">
        <v>0</v>
      </c>
      <c r="BH2947"/>
      <c r="BL2947">
        <v>4</v>
      </c>
      <c r="BM2947">
        <v>4</v>
      </c>
      <c r="BN2947">
        <v>10</v>
      </c>
      <c r="BV2947">
        <v>0</v>
      </c>
      <c r="BW2947"/>
      <c r="CG2947">
        <v>0</v>
      </c>
      <c r="CH2947">
        <v>0</v>
      </c>
      <c r="CI2947"/>
      <c r="CJ2947">
        <v>1.4999999999999999E-2</v>
      </c>
      <c r="CQ2947" t="s">
        <v>341</v>
      </c>
      <c r="CR2947" t="s">
        <v>341</v>
      </c>
      <c r="CS2947">
        <v>0</v>
      </c>
    </row>
    <row r="2948" spans="1:97" x14ac:dyDescent="0.2">
      <c r="A2948">
        <v>2022</v>
      </c>
      <c r="B2948">
        <v>5</v>
      </c>
      <c r="C2948" s="262">
        <v>44693</v>
      </c>
      <c r="D2948">
        <v>1</v>
      </c>
      <c r="E2948">
        <v>2</v>
      </c>
      <c r="F2948">
        <v>8</v>
      </c>
      <c r="G2948" t="s">
        <v>342</v>
      </c>
      <c r="H2948" t="s">
        <v>343</v>
      </c>
      <c r="I2948" t="s">
        <v>160</v>
      </c>
      <c r="J2948">
        <v>3</v>
      </c>
      <c r="K2948">
        <v>2</v>
      </c>
      <c r="L2948">
        <v>113</v>
      </c>
      <c r="M2948">
        <v>105.09</v>
      </c>
      <c r="N2948">
        <v>120.91</v>
      </c>
      <c r="AD2948">
        <v>124</v>
      </c>
      <c r="AE2948">
        <v>128</v>
      </c>
      <c r="AI2948">
        <v>109</v>
      </c>
      <c r="AJ2948">
        <v>96</v>
      </c>
      <c r="AM2948">
        <v>126</v>
      </c>
      <c r="AN2948">
        <v>102.5</v>
      </c>
      <c r="AP2948">
        <v>108</v>
      </c>
      <c r="AQ2948">
        <v>100</v>
      </c>
      <c r="AR2948"/>
      <c r="AS2948"/>
      <c r="BG2948">
        <v>0</v>
      </c>
      <c r="BH2948"/>
      <c r="BL2948">
        <v>8</v>
      </c>
      <c r="BM2948">
        <v>4</v>
      </c>
      <c r="BN2948">
        <v>6</v>
      </c>
      <c r="BV2948">
        <v>0</v>
      </c>
      <c r="BW2948"/>
      <c r="CG2948">
        <v>0</v>
      </c>
      <c r="CH2948">
        <v>0</v>
      </c>
      <c r="CI2948"/>
      <c r="CJ2948">
        <v>1.4999999999999999E-2</v>
      </c>
      <c r="CQ2948" t="s">
        <v>341</v>
      </c>
      <c r="CR2948" t="s">
        <v>341</v>
      </c>
      <c r="CS2948">
        <v>0</v>
      </c>
    </row>
    <row r="2949" spans="1:97" x14ac:dyDescent="0.2">
      <c r="A2949">
        <v>2022</v>
      </c>
      <c r="B2949">
        <v>5</v>
      </c>
      <c r="C2949" s="262">
        <v>44693</v>
      </c>
      <c r="D2949">
        <v>143</v>
      </c>
      <c r="E2949">
        <v>281</v>
      </c>
      <c r="F2949">
        <v>8</v>
      </c>
      <c r="G2949" t="s">
        <v>205</v>
      </c>
      <c r="H2949" t="s">
        <v>206</v>
      </c>
      <c r="I2949" t="s">
        <v>160</v>
      </c>
      <c r="J2949">
        <v>4</v>
      </c>
      <c r="K2949">
        <v>2</v>
      </c>
      <c r="L2949">
        <v>285</v>
      </c>
      <c r="M2949">
        <v>265.05</v>
      </c>
      <c r="N2949">
        <v>304.95</v>
      </c>
      <c r="O2949">
        <v>352</v>
      </c>
      <c r="P2949">
        <v>386</v>
      </c>
      <c r="Q2949">
        <v>374</v>
      </c>
      <c r="R2949">
        <v>388</v>
      </c>
      <c r="S2949">
        <v>370</v>
      </c>
      <c r="T2949">
        <v>294</v>
      </c>
      <c r="U2949">
        <v>274</v>
      </c>
      <c r="V2949">
        <v>300</v>
      </c>
      <c r="W2949">
        <v>268</v>
      </c>
      <c r="X2949">
        <v>296</v>
      </c>
      <c r="Y2949">
        <v>111</v>
      </c>
      <c r="Z2949">
        <v>108</v>
      </c>
      <c r="AA2949">
        <v>374</v>
      </c>
      <c r="AB2949">
        <v>371</v>
      </c>
      <c r="AC2949">
        <v>365</v>
      </c>
      <c r="AD2949">
        <v>377</v>
      </c>
      <c r="AE2949">
        <v>388</v>
      </c>
      <c r="AF2949">
        <v>305</v>
      </c>
      <c r="AG2949">
        <v>281</v>
      </c>
      <c r="AH2949">
        <v>277</v>
      </c>
      <c r="AI2949">
        <v>287</v>
      </c>
      <c r="AJ2949">
        <v>275</v>
      </c>
      <c r="AM2949">
        <v>374.5</v>
      </c>
      <c r="AN2949">
        <v>285.7</v>
      </c>
      <c r="AP2949">
        <v>120</v>
      </c>
      <c r="AQ2949">
        <v>120</v>
      </c>
      <c r="AR2949">
        <v>8.2568807339449535</v>
      </c>
      <c r="AS2949">
        <v>8.2568807339449535</v>
      </c>
      <c r="AV2949">
        <v>800</v>
      </c>
      <c r="AW2949">
        <v>8</v>
      </c>
      <c r="AX2949">
        <v>10</v>
      </c>
      <c r="AY2949">
        <v>6</v>
      </c>
      <c r="BG2949">
        <v>0</v>
      </c>
      <c r="BH2949">
        <v>800</v>
      </c>
      <c r="BK2949">
        <v>832</v>
      </c>
      <c r="BV2949">
        <v>0</v>
      </c>
      <c r="BW2949">
        <v>832</v>
      </c>
      <c r="CG2949">
        <v>0</v>
      </c>
      <c r="CH2949">
        <v>0</v>
      </c>
      <c r="CI2949">
        <v>1632</v>
      </c>
      <c r="CJ2949">
        <v>1.4999999999999999E-2</v>
      </c>
      <c r="CQ2949" t="s">
        <v>165</v>
      </c>
      <c r="CS2949">
        <v>0</v>
      </c>
    </row>
    <row r="2950" spans="1:97" x14ac:dyDescent="0.2">
      <c r="A2950">
        <v>2022</v>
      </c>
      <c r="B2950">
        <v>5</v>
      </c>
      <c r="C2950" s="262">
        <v>44693</v>
      </c>
      <c r="D2950">
        <v>3</v>
      </c>
      <c r="E2950">
        <v>9</v>
      </c>
      <c r="F2950">
        <v>26</v>
      </c>
      <c r="G2950" t="s">
        <v>280</v>
      </c>
      <c r="H2950" t="s">
        <v>281</v>
      </c>
      <c r="I2950" t="s">
        <v>282</v>
      </c>
      <c r="J2950">
        <v>2</v>
      </c>
      <c r="K2950">
        <v>2</v>
      </c>
      <c r="L2950">
        <v>24</v>
      </c>
      <c r="M2950">
        <v>22.32</v>
      </c>
      <c r="N2950">
        <v>25.68</v>
      </c>
      <c r="AM2950"/>
      <c r="AN2950"/>
      <c r="AP2950">
        <v>61</v>
      </c>
      <c r="AQ2950">
        <v>118</v>
      </c>
      <c r="AR2950"/>
      <c r="AS2950"/>
      <c r="BG2950">
        <v>0</v>
      </c>
      <c r="BH2950"/>
      <c r="BV2950">
        <v>0</v>
      </c>
      <c r="BW2950"/>
      <c r="CG2950">
        <v>0</v>
      </c>
      <c r="CH2950">
        <v>0</v>
      </c>
      <c r="CI2950"/>
      <c r="CJ2950">
        <v>0.02</v>
      </c>
      <c r="CQ2950" t="s">
        <v>283</v>
      </c>
      <c r="CR2950" t="s">
        <v>284</v>
      </c>
      <c r="CS2950">
        <v>0</v>
      </c>
    </row>
    <row r="2951" spans="1:97" x14ac:dyDescent="0.2">
      <c r="A2951">
        <v>2022</v>
      </c>
      <c r="B2951">
        <v>5</v>
      </c>
      <c r="C2951" s="262">
        <v>44693</v>
      </c>
      <c r="D2951">
        <v>3</v>
      </c>
      <c r="E2951">
        <v>10</v>
      </c>
      <c r="F2951">
        <v>26</v>
      </c>
      <c r="G2951" t="s">
        <v>285</v>
      </c>
      <c r="H2951" t="s">
        <v>286</v>
      </c>
      <c r="I2951" t="s">
        <v>282</v>
      </c>
      <c r="J2951">
        <v>2</v>
      </c>
      <c r="K2951">
        <v>2</v>
      </c>
      <c r="L2951">
        <v>48</v>
      </c>
      <c r="M2951">
        <v>44.64</v>
      </c>
      <c r="N2951">
        <v>51.36</v>
      </c>
      <c r="AM2951"/>
      <c r="AN2951"/>
      <c r="AP2951">
        <v>61</v>
      </c>
      <c r="AQ2951">
        <v>118</v>
      </c>
      <c r="AR2951"/>
      <c r="AS2951"/>
      <c r="AV2951">
        <v>480</v>
      </c>
      <c r="BG2951">
        <v>0</v>
      </c>
      <c r="BH2951">
        <v>480</v>
      </c>
      <c r="BK2951">
        <v>480</v>
      </c>
      <c r="BV2951">
        <v>0</v>
      </c>
      <c r="BW2951">
        <v>480</v>
      </c>
      <c r="CG2951">
        <v>0</v>
      </c>
      <c r="CH2951">
        <v>0</v>
      </c>
      <c r="CI2951">
        <v>960</v>
      </c>
      <c r="CJ2951">
        <v>0.02</v>
      </c>
      <c r="CQ2951" t="s">
        <v>283</v>
      </c>
      <c r="CR2951" t="s">
        <v>284</v>
      </c>
      <c r="CS2951">
        <v>0</v>
      </c>
    </row>
    <row r="2952" spans="1:97" x14ac:dyDescent="0.2">
      <c r="A2952">
        <v>2022</v>
      </c>
      <c r="B2952">
        <v>5</v>
      </c>
      <c r="C2952" s="262">
        <v>44693</v>
      </c>
      <c r="D2952">
        <v>227</v>
      </c>
      <c r="E2952">
        <v>155</v>
      </c>
      <c r="F2952">
        <v>28</v>
      </c>
      <c r="G2952" t="s">
        <v>315</v>
      </c>
      <c r="H2952" t="s">
        <v>316</v>
      </c>
      <c r="I2952" t="s">
        <v>317</v>
      </c>
      <c r="J2952">
        <v>3</v>
      </c>
      <c r="K2952">
        <v>2</v>
      </c>
      <c r="L2952">
        <v>122</v>
      </c>
      <c r="M2952">
        <v>113.46</v>
      </c>
      <c r="N2952">
        <v>130.54</v>
      </c>
      <c r="O2952">
        <v>166</v>
      </c>
      <c r="P2952">
        <v>184</v>
      </c>
      <c r="Q2952">
        <v>76</v>
      </c>
      <c r="R2952">
        <v>172</v>
      </c>
      <c r="S2952">
        <v>150</v>
      </c>
      <c r="T2952">
        <v>116</v>
      </c>
      <c r="U2952">
        <v>114</v>
      </c>
      <c r="V2952">
        <v>122</v>
      </c>
      <c r="W2952">
        <v>114</v>
      </c>
      <c r="X2952">
        <v>122</v>
      </c>
      <c r="Y2952">
        <v>123</v>
      </c>
      <c r="Z2952">
        <v>119</v>
      </c>
      <c r="AA2952">
        <v>160</v>
      </c>
      <c r="AB2952">
        <v>162</v>
      </c>
      <c r="AC2952">
        <v>164</v>
      </c>
      <c r="AD2952">
        <v>160</v>
      </c>
      <c r="AE2952">
        <v>169</v>
      </c>
      <c r="AF2952">
        <v>123</v>
      </c>
      <c r="AG2952">
        <v>118</v>
      </c>
      <c r="AH2952">
        <v>121</v>
      </c>
      <c r="AI2952">
        <v>125</v>
      </c>
      <c r="AJ2952">
        <v>120</v>
      </c>
      <c r="AM2952">
        <v>156.30000000000001</v>
      </c>
      <c r="AN2952">
        <v>119.5</v>
      </c>
      <c r="AP2952">
        <v>80</v>
      </c>
      <c r="AQ2952">
        <v>135</v>
      </c>
      <c r="AR2952">
        <v>9.9173553719008272</v>
      </c>
      <c r="AS2952">
        <v>9.9173553719008272</v>
      </c>
      <c r="AV2952">
        <v>312</v>
      </c>
      <c r="AW2952">
        <v>4</v>
      </c>
      <c r="AX2952">
        <v>4</v>
      </c>
      <c r="AY2952">
        <v>4</v>
      </c>
      <c r="BG2952">
        <v>0</v>
      </c>
      <c r="BH2952">
        <v>312</v>
      </c>
      <c r="BV2952">
        <v>0</v>
      </c>
      <c r="BW2952"/>
      <c r="CG2952">
        <v>0</v>
      </c>
      <c r="CH2952">
        <v>0</v>
      </c>
      <c r="CI2952"/>
      <c r="CJ2952">
        <v>0.02</v>
      </c>
      <c r="CQ2952" t="s">
        <v>169</v>
      </c>
      <c r="CR2952" t="s">
        <v>170</v>
      </c>
      <c r="CS2952">
        <v>0</v>
      </c>
    </row>
    <row r="2953" spans="1:97" x14ac:dyDescent="0.2">
      <c r="A2953">
        <v>2022</v>
      </c>
      <c r="B2953">
        <v>5</v>
      </c>
      <c r="C2953" s="262">
        <v>44693</v>
      </c>
      <c r="D2953">
        <v>4</v>
      </c>
      <c r="E2953">
        <v>11</v>
      </c>
      <c r="F2953">
        <v>46</v>
      </c>
      <c r="G2953" t="s">
        <v>244</v>
      </c>
      <c r="H2953" t="s">
        <v>245</v>
      </c>
      <c r="I2953" t="s">
        <v>201</v>
      </c>
      <c r="J2953">
        <v>2</v>
      </c>
      <c r="K2953">
        <v>2</v>
      </c>
      <c r="L2953">
        <v>212</v>
      </c>
      <c r="M2953">
        <v>197.16</v>
      </c>
      <c r="N2953">
        <v>226.84</v>
      </c>
      <c r="AM2953"/>
      <c r="AN2953"/>
      <c r="AP2953">
        <v>48</v>
      </c>
      <c r="AQ2953">
        <v>195</v>
      </c>
      <c r="AR2953"/>
      <c r="AS2953"/>
      <c r="AV2953">
        <v>440</v>
      </c>
      <c r="BG2953">
        <v>0</v>
      </c>
      <c r="BH2953">
        <v>440</v>
      </c>
      <c r="BV2953">
        <v>0</v>
      </c>
      <c r="BW2953"/>
      <c r="CG2953">
        <v>0</v>
      </c>
      <c r="CH2953">
        <v>0</v>
      </c>
      <c r="CI2953"/>
      <c r="CJ2953">
        <v>0.02</v>
      </c>
      <c r="CQ2953" t="s">
        <v>169</v>
      </c>
      <c r="CR2953" t="s">
        <v>238</v>
      </c>
      <c r="CS2953">
        <v>0</v>
      </c>
    </row>
    <row r="2954" spans="1:97" x14ac:dyDescent="0.2">
      <c r="A2954">
        <v>2022</v>
      </c>
      <c r="B2954">
        <v>5</v>
      </c>
      <c r="C2954" s="262">
        <v>44693</v>
      </c>
      <c r="D2954">
        <v>4</v>
      </c>
      <c r="E2954">
        <v>12</v>
      </c>
      <c r="F2954">
        <v>46</v>
      </c>
      <c r="G2954" t="s">
        <v>236</v>
      </c>
      <c r="H2954" t="s">
        <v>237</v>
      </c>
      <c r="I2954" t="s">
        <v>201</v>
      </c>
      <c r="J2954">
        <v>2</v>
      </c>
      <c r="K2954">
        <v>2</v>
      </c>
      <c r="L2954">
        <v>212</v>
      </c>
      <c r="M2954">
        <v>197.16</v>
      </c>
      <c r="N2954">
        <v>226.84</v>
      </c>
      <c r="AM2954"/>
      <c r="AN2954"/>
      <c r="AP2954">
        <v>48</v>
      </c>
      <c r="AQ2954">
        <v>195</v>
      </c>
      <c r="AR2954"/>
      <c r="AS2954"/>
      <c r="AV2954">
        <v>440</v>
      </c>
      <c r="BG2954">
        <v>0</v>
      </c>
      <c r="BH2954">
        <v>440</v>
      </c>
      <c r="BV2954">
        <v>0</v>
      </c>
      <c r="BW2954"/>
      <c r="CG2954">
        <v>0</v>
      </c>
      <c r="CH2954">
        <v>0</v>
      </c>
      <c r="CI2954"/>
      <c r="CJ2954">
        <v>0.02</v>
      </c>
      <c r="CQ2954" t="s">
        <v>169</v>
      </c>
      <c r="CR2954" t="s">
        <v>238</v>
      </c>
      <c r="CS2954">
        <v>0</v>
      </c>
    </row>
    <row r="2955" spans="1:97" x14ac:dyDescent="0.2">
      <c r="A2955">
        <v>2022</v>
      </c>
      <c r="B2955">
        <v>5</v>
      </c>
      <c r="C2955" s="262">
        <v>44693</v>
      </c>
      <c r="D2955">
        <v>433</v>
      </c>
      <c r="E2955">
        <v>453</v>
      </c>
      <c r="F2955">
        <v>46</v>
      </c>
      <c r="G2955" t="s">
        <v>472</v>
      </c>
      <c r="H2955" t="s">
        <v>473</v>
      </c>
      <c r="I2955" t="s">
        <v>201</v>
      </c>
      <c r="J2955">
        <v>4</v>
      </c>
      <c r="K2955">
        <v>2</v>
      </c>
      <c r="L2955">
        <v>175</v>
      </c>
      <c r="M2955">
        <v>162.75</v>
      </c>
      <c r="N2955">
        <v>187.25</v>
      </c>
      <c r="AM2955"/>
      <c r="AN2955"/>
      <c r="AP2955">
        <v>96</v>
      </c>
      <c r="AQ2955">
        <v>150</v>
      </c>
      <c r="AR2955"/>
      <c r="AS2955"/>
      <c r="BG2955">
        <v>0</v>
      </c>
      <c r="BH2955"/>
      <c r="BV2955">
        <v>0</v>
      </c>
      <c r="BW2955"/>
      <c r="CG2955">
        <v>0</v>
      </c>
      <c r="CH2955">
        <v>0</v>
      </c>
      <c r="CI2955"/>
      <c r="CJ2955">
        <v>0.02</v>
      </c>
      <c r="CQ2955" t="s">
        <v>169</v>
      </c>
      <c r="CR2955" t="s">
        <v>170</v>
      </c>
      <c r="CS2955">
        <v>0</v>
      </c>
    </row>
    <row r="2956" spans="1:97" x14ac:dyDescent="0.2">
      <c r="A2956">
        <v>2022</v>
      </c>
      <c r="B2956">
        <v>5</v>
      </c>
      <c r="C2956" s="262">
        <v>44693</v>
      </c>
      <c r="D2956">
        <v>394</v>
      </c>
      <c r="E2956">
        <v>606</v>
      </c>
      <c r="F2956">
        <v>47</v>
      </c>
      <c r="G2956" t="s">
        <v>497</v>
      </c>
      <c r="H2956" t="s">
        <v>498</v>
      </c>
      <c r="I2956" t="s">
        <v>379</v>
      </c>
      <c r="J2956">
        <v>4</v>
      </c>
      <c r="K2956">
        <v>2</v>
      </c>
      <c r="L2956">
        <v>325</v>
      </c>
      <c r="M2956">
        <v>308.75</v>
      </c>
      <c r="N2956">
        <v>341.25</v>
      </c>
      <c r="P2956">
        <v>388</v>
      </c>
      <c r="Q2956">
        <v>419</v>
      </c>
      <c r="R2956">
        <v>435</v>
      </c>
      <c r="S2956">
        <v>451</v>
      </c>
      <c r="U2956">
        <v>307</v>
      </c>
      <c r="V2956">
        <v>321</v>
      </c>
      <c r="W2956">
        <v>325</v>
      </c>
      <c r="X2956">
        <v>328</v>
      </c>
      <c r="Y2956">
        <v>174</v>
      </c>
      <c r="Z2956">
        <v>175</v>
      </c>
      <c r="AM2956">
        <v>423.25</v>
      </c>
      <c r="AN2956">
        <v>320.25</v>
      </c>
      <c r="AP2956">
        <v>80</v>
      </c>
      <c r="AQ2956">
        <v>180</v>
      </c>
      <c r="AR2956">
        <v>5.1724137931034484</v>
      </c>
      <c r="AS2956">
        <v>5.1724137931034484</v>
      </c>
      <c r="AV2956">
        <v>550</v>
      </c>
      <c r="AW2956">
        <v>4</v>
      </c>
      <c r="AX2956">
        <v>4</v>
      </c>
      <c r="AY2956">
        <v>4</v>
      </c>
      <c r="BG2956">
        <v>0</v>
      </c>
      <c r="BH2956">
        <v>550</v>
      </c>
      <c r="BK2956">
        <v>770</v>
      </c>
      <c r="BL2956">
        <v>2</v>
      </c>
      <c r="BM2956">
        <v>4</v>
      </c>
      <c r="BN2956">
        <v>6</v>
      </c>
      <c r="BV2956">
        <v>0</v>
      </c>
      <c r="BW2956">
        <v>770</v>
      </c>
      <c r="BX2956">
        <v>3</v>
      </c>
      <c r="BY2956">
        <v>4</v>
      </c>
      <c r="BZ2956">
        <v>5</v>
      </c>
      <c r="CG2956">
        <v>0</v>
      </c>
      <c r="CH2956">
        <v>0</v>
      </c>
      <c r="CI2956">
        <v>1320</v>
      </c>
      <c r="CJ2956">
        <v>0.02</v>
      </c>
      <c r="CQ2956" t="s">
        <v>499</v>
      </c>
      <c r="CR2956" t="s">
        <v>500</v>
      </c>
      <c r="CS2956">
        <v>0</v>
      </c>
    </row>
    <row r="2957" spans="1:97" x14ac:dyDescent="0.2">
      <c r="A2957">
        <v>2022</v>
      </c>
      <c r="B2957">
        <v>5</v>
      </c>
      <c r="C2957" s="262">
        <v>44693</v>
      </c>
      <c r="D2957">
        <v>4</v>
      </c>
      <c r="E2957">
        <v>12</v>
      </c>
      <c r="F2957">
        <v>48</v>
      </c>
      <c r="G2957" t="s">
        <v>236</v>
      </c>
      <c r="H2957" t="s">
        <v>237</v>
      </c>
      <c r="I2957" t="s">
        <v>201</v>
      </c>
      <c r="J2957">
        <v>2</v>
      </c>
      <c r="K2957">
        <v>2</v>
      </c>
      <c r="L2957">
        <v>212</v>
      </c>
      <c r="M2957">
        <v>197.16</v>
      </c>
      <c r="N2957">
        <v>226.84</v>
      </c>
      <c r="AM2957"/>
      <c r="AN2957"/>
      <c r="AP2957">
        <v>48</v>
      </c>
      <c r="AQ2957">
        <v>195</v>
      </c>
      <c r="AR2957"/>
      <c r="AS2957"/>
      <c r="BG2957">
        <v>0</v>
      </c>
      <c r="BH2957"/>
      <c r="BV2957">
        <v>0</v>
      </c>
      <c r="BW2957"/>
      <c r="CG2957">
        <v>0</v>
      </c>
      <c r="CH2957">
        <v>0</v>
      </c>
      <c r="CI2957"/>
      <c r="CJ2957">
        <v>0.02</v>
      </c>
      <c r="CQ2957" t="s">
        <v>169</v>
      </c>
      <c r="CR2957" t="s">
        <v>238</v>
      </c>
      <c r="CS2957">
        <v>0</v>
      </c>
    </row>
    <row r="2958" spans="1:97" x14ac:dyDescent="0.2">
      <c r="A2958">
        <v>2022</v>
      </c>
      <c r="B2958">
        <v>5</v>
      </c>
      <c r="C2958" s="262">
        <v>44693</v>
      </c>
      <c r="D2958">
        <v>214</v>
      </c>
      <c r="E2958">
        <v>142</v>
      </c>
      <c r="F2958">
        <v>48</v>
      </c>
      <c r="G2958" t="s">
        <v>253</v>
      </c>
      <c r="H2958" t="s">
        <v>254</v>
      </c>
      <c r="I2958" t="s">
        <v>201</v>
      </c>
      <c r="J2958">
        <v>4</v>
      </c>
      <c r="K2958">
        <v>1</v>
      </c>
      <c r="L2958">
        <v>351</v>
      </c>
      <c r="M2958">
        <v>326.43</v>
      </c>
      <c r="N2958">
        <v>375.57</v>
      </c>
      <c r="AM2958"/>
      <c r="AN2958"/>
      <c r="AP2958">
        <v>74</v>
      </c>
      <c r="AQ2958">
        <v>195</v>
      </c>
      <c r="AR2958"/>
      <c r="AS2958"/>
      <c r="AV2958">
        <v>861</v>
      </c>
      <c r="BG2958">
        <v>0</v>
      </c>
      <c r="BH2958">
        <v>861</v>
      </c>
      <c r="BV2958">
        <v>0</v>
      </c>
      <c r="BW2958"/>
      <c r="CG2958">
        <v>0</v>
      </c>
      <c r="CH2958">
        <v>0</v>
      </c>
      <c r="CI2958"/>
      <c r="CJ2958">
        <v>0.02</v>
      </c>
      <c r="CQ2958" t="s">
        <v>169</v>
      </c>
      <c r="CR2958" t="s">
        <v>238</v>
      </c>
      <c r="CS2958">
        <v>0</v>
      </c>
    </row>
    <row r="2959" spans="1:97" x14ac:dyDescent="0.2">
      <c r="A2959">
        <v>2022</v>
      </c>
      <c r="B2959">
        <v>5</v>
      </c>
      <c r="C2959" s="262">
        <v>44693</v>
      </c>
      <c r="D2959">
        <v>433</v>
      </c>
      <c r="E2959">
        <v>452</v>
      </c>
      <c r="F2959">
        <v>48</v>
      </c>
      <c r="G2959" t="s">
        <v>474</v>
      </c>
      <c r="H2959" t="s">
        <v>475</v>
      </c>
      <c r="I2959" t="s">
        <v>201</v>
      </c>
      <c r="J2959">
        <v>4</v>
      </c>
      <c r="K2959">
        <v>2</v>
      </c>
      <c r="L2959">
        <v>270</v>
      </c>
      <c r="M2959">
        <v>251.1</v>
      </c>
      <c r="N2959">
        <v>288.89999999999998</v>
      </c>
      <c r="P2959">
        <v>366</v>
      </c>
      <c r="Q2959">
        <v>342</v>
      </c>
      <c r="R2959">
        <v>288</v>
      </c>
      <c r="S2959">
        <v>266</v>
      </c>
      <c r="U2959">
        <v>300</v>
      </c>
      <c r="V2959">
        <v>284</v>
      </c>
      <c r="W2959">
        <v>238</v>
      </c>
      <c r="X2959">
        <v>227</v>
      </c>
      <c r="AM2959">
        <v>315.5</v>
      </c>
      <c r="AN2959">
        <v>262.25</v>
      </c>
      <c r="AP2959">
        <v>96</v>
      </c>
      <c r="AQ2959">
        <v>150</v>
      </c>
      <c r="AR2959"/>
      <c r="AS2959"/>
      <c r="AV2959">
        <v>800</v>
      </c>
      <c r="AW2959">
        <v>2</v>
      </c>
      <c r="AX2959">
        <v>3</v>
      </c>
      <c r="AY2959">
        <v>3</v>
      </c>
      <c r="BG2959">
        <v>0</v>
      </c>
      <c r="BH2959">
        <v>800</v>
      </c>
      <c r="BK2959">
        <v>560</v>
      </c>
      <c r="BV2959">
        <v>0</v>
      </c>
      <c r="BW2959">
        <v>560</v>
      </c>
      <c r="CG2959">
        <v>0</v>
      </c>
      <c r="CH2959">
        <v>0</v>
      </c>
      <c r="CI2959">
        <v>1360</v>
      </c>
      <c r="CJ2959">
        <v>0.02</v>
      </c>
      <c r="CQ2959" t="s">
        <v>169</v>
      </c>
      <c r="CR2959" t="s">
        <v>170</v>
      </c>
      <c r="CS2959">
        <v>0</v>
      </c>
    </row>
    <row r="2960" spans="1:97" x14ac:dyDescent="0.2">
      <c r="A2960">
        <v>2022</v>
      </c>
      <c r="B2960">
        <v>5</v>
      </c>
      <c r="C2960" s="262">
        <v>44693</v>
      </c>
      <c r="D2960">
        <v>433</v>
      </c>
      <c r="E2960">
        <v>453</v>
      </c>
      <c r="F2960">
        <v>48</v>
      </c>
      <c r="G2960" t="s">
        <v>472</v>
      </c>
      <c r="H2960" t="s">
        <v>473</v>
      </c>
      <c r="I2960" t="s">
        <v>201</v>
      </c>
      <c r="J2960">
        <v>4</v>
      </c>
      <c r="K2960">
        <v>2</v>
      </c>
      <c r="L2960">
        <v>175</v>
      </c>
      <c r="M2960">
        <v>162.75</v>
      </c>
      <c r="N2960">
        <v>187.25</v>
      </c>
      <c r="P2960">
        <v>200</v>
      </c>
      <c r="Q2960">
        <v>194</v>
      </c>
      <c r="R2960">
        <v>187</v>
      </c>
      <c r="S2960">
        <v>197</v>
      </c>
      <c r="U2960">
        <v>189</v>
      </c>
      <c r="V2960">
        <v>167</v>
      </c>
      <c r="W2960">
        <v>154</v>
      </c>
      <c r="X2960">
        <v>158</v>
      </c>
      <c r="AM2960">
        <v>194.5</v>
      </c>
      <c r="AN2960">
        <v>167</v>
      </c>
      <c r="AP2960">
        <v>96</v>
      </c>
      <c r="AQ2960">
        <v>150</v>
      </c>
      <c r="AR2960"/>
      <c r="AS2960"/>
      <c r="AV2960">
        <v>800</v>
      </c>
      <c r="AW2960">
        <v>3</v>
      </c>
      <c r="AX2960">
        <v>3</v>
      </c>
      <c r="AY2960">
        <v>3</v>
      </c>
      <c r="BG2960">
        <v>0</v>
      </c>
      <c r="BH2960">
        <v>800</v>
      </c>
      <c r="BK2960">
        <v>560</v>
      </c>
      <c r="BV2960">
        <v>0</v>
      </c>
      <c r="BW2960">
        <v>560</v>
      </c>
      <c r="CG2960">
        <v>0</v>
      </c>
      <c r="CH2960">
        <v>0</v>
      </c>
      <c r="CI2960">
        <v>1360</v>
      </c>
      <c r="CJ2960">
        <v>0.02</v>
      </c>
      <c r="CQ2960" t="s">
        <v>169</v>
      </c>
      <c r="CR2960" t="s">
        <v>170</v>
      </c>
      <c r="CS2960">
        <v>0</v>
      </c>
    </row>
    <row r="2961" spans="1:97" x14ac:dyDescent="0.2">
      <c r="A2961">
        <v>2022</v>
      </c>
      <c r="B2961">
        <v>5</v>
      </c>
      <c r="C2961" s="262">
        <v>44693</v>
      </c>
      <c r="D2961">
        <v>334</v>
      </c>
      <c r="E2961">
        <v>254</v>
      </c>
      <c r="F2961">
        <v>49</v>
      </c>
      <c r="G2961" t="s">
        <v>200</v>
      </c>
      <c r="H2961" t="s">
        <v>168</v>
      </c>
      <c r="I2961" t="s">
        <v>201</v>
      </c>
      <c r="J2961">
        <v>4</v>
      </c>
      <c r="K2961">
        <v>2</v>
      </c>
      <c r="L2961">
        <v>203</v>
      </c>
      <c r="M2961">
        <v>188.79</v>
      </c>
      <c r="N2961">
        <v>217.21</v>
      </c>
      <c r="O2961">
        <v>261</v>
      </c>
      <c r="P2961">
        <v>224</v>
      </c>
      <c r="Q2961">
        <v>240</v>
      </c>
      <c r="R2961">
        <v>254</v>
      </c>
      <c r="S2961">
        <v>234</v>
      </c>
      <c r="T2961">
        <v>199</v>
      </c>
      <c r="U2961">
        <v>197</v>
      </c>
      <c r="V2961">
        <v>190</v>
      </c>
      <c r="W2961">
        <v>197</v>
      </c>
      <c r="X2961">
        <v>193</v>
      </c>
      <c r="Y2961">
        <v>145</v>
      </c>
      <c r="Z2961">
        <v>144</v>
      </c>
      <c r="AM2961">
        <v>242.6</v>
      </c>
      <c r="AN2961">
        <v>195.2</v>
      </c>
      <c r="AP2961">
        <v>94</v>
      </c>
      <c r="AQ2961">
        <v>153</v>
      </c>
      <c r="AR2961">
        <v>6.25</v>
      </c>
      <c r="AS2961">
        <v>6.25</v>
      </c>
      <c r="AV2961">
        <v>1500</v>
      </c>
      <c r="AW2961">
        <v>7</v>
      </c>
      <c r="AX2961">
        <v>8</v>
      </c>
      <c r="AY2961">
        <v>5</v>
      </c>
      <c r="BG2961">
        <v>0</v>
      </c>
      <c r="BH2961">
        <v>1500</v>
      </c>
      <c r="BV2961">
        <v>0</v>
      </c>
      <c r="BW2961"/>
      <c r="CG2961">
        <v>0</v>
      </c>
      <c r="CH2961">
        <v>0</v>
      </c>
      <c r="CI2961"/>
      <c r="CJ2961">
        <v>0.02</v>
      </c>
      <c r="CQ2961" t="s">
        <v>169</v>
      </c>
      <c r="CR2961" t="s">
        <v>170</v>
      </c>
      <c r="CS2961">
        <v>0</v>
      </c>
    </row>
    <row r="2962" spans="1:97" x14ac:dyDescent="0.2">
      <c r="A2962">
        <v>2022</v>
      </c>
      <c r="B2962">
        <v>5</v>
      </c>
      <c r="C2962" s="262">
        <v>44695</v>
      </c>
      <c r="D2962">
        <v>34</v>
      </c>
      <c r="E2962">
        <v>99</v>
      </c>
      <c r="F2962">
        <v>2</v>
      </c>
      <c r="G2962" t="s">
        <v>256</v>
      </c>
      <c r="H2962" t="s">
        <v>257</v>
      </c>
      <c r="I2962" t="s">
        <v>160</v>
      </c>
      <c r="J2962">
        <v>4</v>
      </c>
      <c r="K2962">
        <v>6</v>
      </c>
      <c r="L2962">
        <v>20</v>
      </c>
      <c r="M2962">
        <v>18.600000000000001</v>
      </c>
      <c r="N2962">
        <v>21.4</v>
      </c>
      <c r="S2962">
        <v>28</v>
      </c>
      <c r="X2962">
        <v>19</v>
      </c>
      <c r="AM2962">
        <v>28</v>
      </c>
      <c r="AN2962">
        <v>19</v>
      </c>
      <c r="AP2962">
        <v>140</v>
      </c>
      <c r="AQ2962">
        <v>103</v>
      </c>
      <c r="AR2962"/>
      <c r="AS2962"/>
      <c r="AW2962">
        <v>4</v>
      </c>
      <c r="AX2962">
        <v>2</v>
      </c>
      <c r="AY2962">
        <v>2</v>
      </c>
      <c r="BG2962">
        <v>0</v>
      </c>
      <c r="BH2962"/>
      <c r="BL2962">
        <v>2</v>
      </c>
      <c r="BM2962">
        <v>1</v>
      </c>
      <c r="BN2962">
        <v>1</v>
      </c>
      <c r="BV2962">
        <v>0</v>
      </c>
      <c r="BW2962"/>
      <c r="BX2962">
        <v>1</v>
      </c>
      <c r="BY2962">
        <v>0</v>
      </c>
      <c r="BZ2962">
        <v>0</v>
      </c>
      <c r="CG2962">
        <v>0</v>
      </c>
      <c r="CH2962">
        <v>0</v>
      </c>
      <c r="CI2962"/>
      <c r="CJ2962">
        <v>1.4999999999999999E-2</v>
      </c>
      <c r="CQ2962" t="s">
        <v>169</v>
      </c>
      <c r="CR2962" t="s">
        <v>179</v>
      </c>
      <c r="CS2962">
        <v>0</v>
      </c>
    </row>
    <row r="2963" spans="1:97" x14ac:dyDescent="0.2">
      <c r="A2963">
        <v>2022</v>
      </c>
      <c r="B2963">
        <v>5</v>
      </c>
      <c r="C2963" s="262">
        <v>44695</v>
      </c>
      <c r="D2963">
        <v>34</v>
      </c>
      <c r="E2963">
        <v>101</v>
      </c>
      <c r="F2963">
        <v>2</v>
      </c>
      <c r="G2963" t="s">
        <v>262</v>
      </c>
      <c r="H2963" t="s">
        <v>263</v>
      </c>
      <c r="I2963" t="s">
        <v>160</v>
      </c>
      <c r="J2963">
        <v>4</v>
      </c>
      <c r="K2963">
        <v>6</v>
      </c>
      <c r="L2963">
        <v>20</v>
      </c>
      <c r="M2963">
        <v>18.600000000000001</v>
      </c>
      <c r="N2963">
        <v>21.4</v>
      </c>
      <c r="S2963">
        <v>28</v>
      </c>
      <c r="X2963">
        <v>19</v>
      </c>
      <c r="AM2963">
        <v>28</v>
      </c>
      <c r="AN2963">
        <v>19</v>
      </c>
      <c r="AP2963">
        <v>140</v>
      </c>
      <c r="AQ2963">
        <v>103</v>
      </c>
      <c r="AR2963"/>
      <c r="AS2963"/>
      <c r="BG2963">
        <v>0</v>
      </c>
      <c r="BH2963"/>
      <c r="BV2963">
        <v>0</v>
      </c>
      <c r="BW2963"/>
      <c r="CG2963">
        <v>0</v>
      </c>
      <c r="CH2963">
        <v>0</v>
      </c>
      <c r="CI2963"/>
      <c r="CJ2963">
        <v>1.4999999999999999E-2</v>
      </c>
      <c r="CQ2963" t="s">
        <v>169</v>
      </c>
      <c r="CR2963" t="s">
        <v>179</v>
      </c>
      <c r="CS2963">
        <v>0</v>
      </c>
    </row>
    <row r="2964" spans="1:97" x14ac:dyDescent="0.2">
      <c r="A2964">
        <v>2022</v>
      </c>
      <c r="B2964">
        <v>5</v>
      </c>
      <c r="C2964" s="262">
        <v>44695</v>
      </c>
      <c r="D2964">
        <v>375</v>
      </c>
      <c r="E2964">
        <v>437</v>
      </c>
      <c r="F2964">
        <v>2</v>
      </c>
      <c r="G2964" t="s">
        <v>250</v>
      </c>
      <c r="H2964" t="s">
        <v>251</v>
      </c>
      <c r="I2964" t="s">
        <v>160</v>
      </c>
      <c r="J2964">
        <v>4</v>
      </c>
      <c r="K2964">
        <v>2</v>
      </c>
      <c r="L2964">
        <v>168</v>
      </c>
      <c r="M2964">
        <v>158.08799999999999</v>
      </c>
      <c r="N2964">
        <v>179.928</v>
      </c>
      <c r="Y2964">
        <v>135</v>
      </c>
      <c r="Z2964">
        <v>131</v>
      </c>
      <c r="AK2964">
        <v>134</v>
      </c>
      <c r="AL2964">
        <v>133</v>
      </c>
      <c r="AM2964"/>
      <c r="AN2964"/>
      <c r="AP2964">
        <v>120</v>
      </c>
      <c r="AQ2964">
        <v>120</v>
      </c>
      <c r="AR2964">
        <v>6.7669172932330834</v>
      </c>
      <c r="AS2964">
        <v>6.7669172932330834</v>
      </c>
      <c r="AW2964">
        <v>7</v>
      </c>
      <c r="AX2964">
        <v>8</v>
      </c>
      <c r="AY2964">
        <v>5</v>
      </c>
      <c r="BG2964">
        <v>0</v>
      </c>
      <c r="BH2964"/>
      <c r="BK2964">
        <v>4075</v>
      </c>
      <c r="BL2964">
        <v>4</v>
      </c>
      <c r="BM2964">
        <v>4</v>
      </c>
      <c r="BN2964">
        <v>2</v>
      </c>
      <c r="BO2964">
        <v>2</v>
      </c>
      <c r="BV2964">
        <v>0</v>
      </c>
      <c r="BW2964">
        <v>4075</v>
      </c>
      <c r="BX2964">
        <v>5</v>
      </c>
      <c r="BY2964">
        <v>6</v>
      </c>
      <c r="BZ2964">
        <v>3</v>
      </c>
      <c r="CG2964">
        <v>0</v>
      </c>
      <c r="CH2964">
        <v>0</v>
      </c>
      <c r="CI2964"/>
      <c r="CJ2964">
        <v>1.4999999999999999E-2</v>
      </c>
      <c r="CQ2964" t="s">
        <v>174</v>
      </c>
      <c r="CR2964" t="s">
        <v>175</v>
      </c>
      <c r="CS2964">
        <v>0</v>
      </c>
    </row>
    <row r="2965" spans="1:97" x14ac:dyDescent="0.2">
      <c r="A2965">
        <v>2022</v>
      </c>
      <c r="B2965">
        <v>5</v>
      </c>
      <c r="C2965" s="262">
        <v>44695</v>
      </c>
      <c r="D2965">
        <v>124</v>
      </c>
      <c r="E2965">
        <v>689</v>
      </c>
      <c r="F2965">
        <v>3</v>
      </c>
      <c r="G2965" t="s">
        <v>276</v>
      </c>
      <c r="H2965" t="s">
        <v>277</v>
      </c>
      <c r="I2965" t="s">
        <v>160</v>
      </c>
      <c r="J2965">
        <v>2</v>
      </c>
      <c r="K2965">
        <v>2</v>
      </c>
      <c r="L2965">
        <v>75</v>
      </c>
      <c r="M2965">
        <v>67.5</v>
      </c>
      <c r="N2965">
        <v>82.5</v>
      </c>
      <c r="AM2965"/>
      <c r="AN2965"/>
      <c r="AP2965">
        <v>59</v>
      </c>
      <c r="AQ2965">
        <v>122</v>
      </c>
      <c r="AR2965"/>
      <c r="AS2965"/>
      <c r="BG2965">
        <v>0</v>
      </c>
      <c r="BH2965"/>
      <c r="BV2965">
        <v>0</v>
      </c>
      <c r="BW2965"/>
      <c r="CG2965">
        <v>0</v>
      </c>
      <c r="CH2965">
        <v>0</v>
      </c>
      <c r="CI2965"/>
      <c r="CJ2965">
        <v>1.4999999999999999E-2</v>
      </c>
      <c r="CQ2965" t="s">
        <v>169</v>
      </c>
      <c r="CR2965" t="s">
        <v>179</v>
      </c>
      <c r="CS2965">
        <v>0</v>
      </c>
    </row>
    <row r="2966" spans="1:97" x14ac:dyDescent="0.2">
      <c r="A2966">
        <v>2022</v>
      </c>
      <c r="B2966">
        <v>5</v>
      </c>
      <c r="C2966" s="262">
        <v>44695</v>
      </c>
      <c r="D2966">
        <v>135</v>
      </c>
      <c r="E2966">
        <v>271</v>
      </c>
      <c r="F2966">
        <v>3</v>
      </c>
      <c r="G2966" t="s">
        <v>337</v>
      </c>
      <c r="H2966" t="s">
        <v>338</v>
      </c>
      <c r="I2966" t="s">
        <v>160</v>
      </c>
      <c r="J2966">
        <v>4</v>
      </c>
      <c r="K2966">
        <v>2</v>
      </c>
      <c r="L2966">
        <v>161</v>
      </c>
      <c r="M2966">
        <v>149.72999999999999</v>
      </c>
      <c r="N2966">
        <v>172.27</v>
      </c>
      <c r="P2966">
        <v>181</v>
      </c>
      <c r="Q2966">
        <v>193</v>
      </c>
      <c r="R2966">
        <v>193</v>
      </c>
      <c r="S2966">
        <v>200</v>
      </c>
      <c r="U2966">
        <v>138</v>
      </c>
      <c r="V2966">
        <v>154</v>
      </c>
      <c r="W2966">
        <v>145</v>
      </c>
      <c r="X2966">
        <v>153</v>
      </c>
      <c r="Y2966">
        <v>91</v>
      </c>
      <c r="Z2966">
        <v>90</v>
      </c>
      <c r="AA2966">
        <v>199</v>
      </c>
      <c r="AB2966">
        <v>183</v>
      </c>
      <c r="AC2966">
        <v>194</v>
      </c>
      <c r="AD2966">
        <v>196</v>
      </c>
      <c r="AE2966">
        <v>185</v>
      </c>
      <c r="AF2966">
        <v>155</v>
      </c>
      <c r="AG2966">
        <v>152</v>
      </c>
      <c r="AH2966">
        <v>151</v>
      </c>
      <c r="AI2966">
        <v>158</v>
      </c>
      <c r="AJ2966">
        <v>149</v>
      </c>
      <c r="AK2966">
        <v>126</v>
      </c>
      <c r="AL2966">
        <v>125</v>
      </c>
      <c r="AM2966">
        <v>191.55555555555549</v>
      </c>
      <c r="AN2966">
        <v>150.55555555555549</v>
      </c>
      <c r="AP2966">
        <v>151</v>
      </c>
      <c r="AQ2966">
        <v>95</v>
      </c>
      <c r="AR2966">
        <v>8.3333333333333339</v>
      </c>
      <c r="AS2966">
        <v>8.3333333333333339</v>
      </c>
      <c r="AV2966">
        <v>2630</v>
      </c>
      <c r="AW2966">
        <v>4</v>
      </c>
      <c r="AX2966">
        <v>4</v>
      </c>
      <c r="AY2966">
        <v>4</v>
      </c>
      <c r="BG2966">
        <v>0</v>
      </c>
      <c r="BH2966">
        <v>2630</v>
      </c>
      <c r="BK2966">
        <v>1770</v>
      </c>
      <c r="BL2966">
        <v>10</v>
      </c>
      <c r="BM2966">
        <v>4</v>
      </c>
      <c r="BN2966">
        <v>4</v>
      </c>
      <c r="BV2966">
        <v>0</v>
      </c>
      <c r="BW2966">
        <v>1770</v>
      </c>
      <c r="BX2966">
        <v>7</v>
      </c>
      <c r="BY2966">
        <v>4</v>
      </c>
      <c r="BZ2966">
        <v>4</v>
      </c>
      <c r="CG2966">
        <v>0</v>
      </c>
      <c r="CH2966">
        <v>0</v>
      </c>
      <c r="CI2966">
        <v>4400</v>
      </c>
      <c r="CJ2966">
        <v>1.4999999999999999E-2</v>
      </c>
      <c r="CQ2966" t="s">
        <v>165</v>
      </c>
      <c r="CS2966">
        <v>0</v>
      </c>
    </row>
    <row r="2967" spans="1:97" x14ac:dyDescent="0.2">
      <c r="A2967">
        <v>2022</v>
      </c>
      <c r="B2967">
        <v>5</v>
      </c>
      <c r="C2967" s="262">
        <v>44695</v>
      </c>
      <c r="D2967">
        <v>137</v>
      </c>
      <c r="E2967">
        <v>273</v>
      </c>
      <c r="F2967">
        <v>3</v>
      </c>
      <c r="G2967" t="s">
        <v>163</v>
      </c>
      <c r="H2967" t="s">
        <v>164</v>
      </c>
      <c r="I2967" t="s">
        <v>160</v>
      </c>
      <c r="J2967">
        <v>3</v>
      </c>
      <c r="K2967">
        <v>2</v>
      </c>
      <c r="L2967">
        <v>564</v>
      </c>
      <c r="M2967">
        <v>524.52</v>
      </c>
      <c r="N2967">
        <v>603.48</v>
      </c>
      <c r="P2967">
        <v>709</v>
      </c>
      <c r="Q2967">
        <v>702</v>
      </c>
      <c r="R2967">
        <v>712</v>
      </c>
      <c r="S2967">
        <v>725</v>
      </c>
      <c r="U2967">
        <v>600</v>
      </c>
      <c r="V2967">
        <v>597</v>
      </c>
      <c r="W2967">
        <v>583</v>
      </c>
      <c r="X2967">
        <v>589</v>
      </c>
      <c r="AA2967">
        <v>867</v>
      </c>
      <c r="AB2967">
        <v>800</v>
      </c>
      <c r="AC2967">
        <v>843</v>
      </c>
      <c r="AD2967">
        <v>709</v>
      </c>
      <c r="AE2967">
        <v>679</v>
      </c>
      <c r="AF2967">
        <v>598</v>
      </c>
      <c r="AG2967">
        <v>580</v>
      </c>
      <c r="AH2967">
        <v>574</v>
      </c>
      <c r="AI2967">
        <v>582</v>
      </c>
      <c r="AJ2967">
        <v>544</v>
      </c>
      <c r="AM2967">
        <v>749.55555555555554</v>
      </c>
      <c r="AN2967">
        <v>583</v>
      </c>
      <c r="AP2967">
        <v>93</v>
      </c>
      <c r="AQ2967">
        <v>116</v>
      </c>
      <c r="AR2967"/>
      <c r="AS2967"/>
      <c r="BG2967">
        <v>0</v>
      </c>
      <c r="BH2967"/>
      <c r="BV2967">
        <v>0</v>
      </c>
      <c r="BW2967"/>
      <c r="CG2967">
        <v>0</v>
      </c>
      <c r="CH2967">
        <v>0</v>
      </c>
      <c r="CI2967"/>
      <c r="CJ2967">
        <v>1.4999999999999999E-2</v>
      </c>
      <c r="CQ2967" t="s">
        <v>165</v>
      </c>
      <c r="CS2967">
        <v>0</v>
      </c>
    </row>
    <row r="2968" spans="1:97" x14ac:dyDescent="0.2">
      <c r="A2968">
        <v>2022</v>
      </c>
      <c r="B2968">
        <v>5</v>
      </c>
      <c r="C2968" s="262">
        <v>44695</v>
      </c>
      <c r="D2968">
        <v>375</v>
      </c>
      <c r="E2968">
        <v>437</v>
      </c>
      <c r="F2968">
        <v>3</v>
      </c>
      <c r="G2968" t="s">
        <v>250</v>
      </c>
      <c r="H2968" t="s">
        <v>251</v>
      </c>
      <c r="I2968" t="s">
        <v>160</v>
      </c>
      <c r="J2968">
        <v>4</v>
      </c>
      <c r="K2968">
        <v>2</v>
      </c>
      <c r="L2968">
        <v>168</v>
      </c>
      <c r="M2968">
        <v>158.08799999999999</v>
      </c>
      <c r="N2968">
        <v>179.928</v>
      </c>
      <c r="P2968">
        <v>314</v>
      </c>
      <c r="Q2968">
        <v>321</v>
      </c>
      <c r="R2968">
        <v>311</v>
      </c>
      <c r="S2968">
        <v>320</v>
      </c>
      <c r="U2968">
        <v>184</v>
      </c>
      <c r="V2968">
        <v>180</v>
      </c>
      <c r="W2968">
        <v>171</v>
      </c>
      <c r="X2968">
        <v>175</v>
      </c>
      <c r="AA2968">
        <v>225</v>
      </c>
      <c r="AB2968">
        <v>251</v>
      </c>
      <c r="AC2968">
        <v>259</v>
      </c>
      <c r="AD2968">
        <v>252</v>
      </c>
      <c r="AE2968">
        <v>269</v>
      </c>
      <c r="AF2968">
        <v>171</v>
      </c>
      <c r="AG2968">
        <v>178</v>
      </c>
      <c r="AH2968">
        <v>171</v>
      </c>
      <c r="AI2968">
        <v>177</v>
      </c>
      <c r="AJ2968">
        <v>177</v>
      </c>
      <c r="AM2968">
        <v>280.22222222222217</v>
      </c>
      <c r="AN2968">
        <v>176</v>
      </c>
      <c r="AP2968">
        <v>120</v>
      </c>
      <c r="AQ2968">
        <v>120</v>
      </c>
      <c r="AR2968"/>
      <c r="AS2968"/>
      <c r="BG2968">
        <v>0</v>
      </c>
      <c r="BH2968"/>
      <c r="BV2968">
        <v>0</v>
      </c>
      <c r="BW2968"/>
      <c r="CG2968">
        <v>0</v>
      </c>
      <c r="CH2968">
        <v>0</v>
      </c>
      <c r="CI2968"/>
      <c r="CJ2968">
        <v>1.4999999999999999E-2</v>
      </c>
      <c r="CQ2968" t="s">
        <v>174</v>
      </c>
      <c r="CR2968" t="s">
        <v>175</v>
      </c>
      <c r="CS2968">
        <v>0</v>
      </c>
    </row>
    <row r="2969" spans="1:97" x14ac:dyDescent="0.2">
      <c r="A2969">
        <v>2022</v>
      </c>
      <c r="B2969">
        <v>5</v>
      </c>
      <c r="C2969" s="262">
        <v>44695</v>
      </c>
      <c r="D2969">
        <v>34</v>
      </c>
      <c r="E2969">
        <v>100</v>
      </c>
      <c r="F2969">
        <v>4</v>
      </c>
      <c r="G2969" t="s">
        <v>259</v>
      </c>
      <c r="H2969" t="s">
        <v>260</v>
      </c>
      <c r="I2969" t="s">
        <v>160</v>
      </c>
      <c r="J2969">
        <v>4</v>
      </c>
      <c r="K2969">
        <v>6</v>
      </c>
      <c r="L2969">
        <v>20</v>
      </c>
      <c r="M2969">
        <v>18.600000000000001</v>
      </c>
      <c r="N2969">
        <v>21.4</v>
      </c>
      <c r="S2969">
        <v>28</v>
      </c>
      <c r="X2969">
        <v>19</v>
      </c>
      <c r="AA2969">
        <v>31</v>
      </c>
      <c r="AB2969">
        <v>27</v>
      </c>
      <c r="AC2969">
        <v>31</v>
      </c>
      <c r="AD2969">
        <v>29</v>
      </c>
      <c r="AE2969">
        <v>30</v>
      </c>
      <c r="AF2969">
        <v>21</v>
      </c>
      <c r="AG2969">
        <v>20</v>
      </c>
      <c r="AH2969">
        <v>21</v>
      </c>
      <c r="AI2969">
        <v>22</v>
      </c>
      <c r="AJ2969">
        <v>19</v>
      </c>
      <c r="AM2969">
        <v>29.333333333333329</v>
      </c>
      <c r="AN2969">
        <v>20.333333333333329</v>
      </c>
      <c r="AP2969">
        <v>140</v>
      </c>
      <c r="AQ2969">
        <v>103</v>
      </c>
      <c r="AR2969"/>
      <c r="AS2969"/>
      <c r="AW2969">
        <v>2</v>
      </c>
      <c r="AX2969">
        <v>4</v>
      </c>
      <c r="AY2969">
        <v>2</v>
      </c>
      <c r="BG2969">
        <v>0</v>
      </c>
      <c r="BH2969"/>
      <c r="BV2969">
        <v>0</v>
      </c>
      <c r="BW2969"/>
      <c r="CG2969">
        <v>0</v>
      </c>
      <c r="CH2969">
        <v>0</v>
      </c>
      <c r="CI2969"/>
      <c r="CJ2969">
        <v>1.4999999999999999E-2</v>
      </c>
      <c r="CQ2969" t="s">
        <v>169</v>
      </c>
      <c r="CR2969" t="s">
        <v>179</v>
      </c>
      <c r="CS2969">
        <v>0</v>
      </c>
    </row>
    <row r="2970" spans="1:97" x14ac:dyDescent="0.2">
      <c r="A2970">
        <v>2022</v>
      </c>
      <c r="B2970">
        <v>5</v>
      </c>
      <c r="C2970" s="262">
        <v>44695</v>
      </c>
      <c r="D2970">
        <v>34</v>
      </c>
      <c r="E2970">
        <v>102</v>
      </c>
      <c r="F2970">
        <v>4</v>
      </c>
      <c r="G2970" t="s">
        <v>265</v>
      </c>
      <c r="H2970" t="s">
        <v>266</v>
      </c>
      <c r="I2970" t="s">
        <v>160</v>
      </c>
      <c r="J2970">
        <v>4</v>
      </c>
      <c r="K2970">
        <v>6</v>
      </c>
      <c r="L2970">
        <v>20</v>
      </c>
      <c r="M2970">
        <v>18.600000000000001</v>
      </c>
      <c r="N2970">
        <v>21.4</v>
      </c>
      <c r="S2970">
        <v>28</v>
      </c>
      <c r="X2970">
        <v>19</v>
      </c>
      <c r="AA2970">
        <v>31</v>
      </c>
      <c r="AB2970">
        <v>29</v>
      </c>
      <c r="AC2970">
        <v>31</v>
      </c>
      <c r="AD2970">
        <v>29</v>
      </c>
      <c r="AE2970">
        <v>30</v>
      </c>
      <c r="AF2970">
        <v>21</v>
      </c>
      <c r="AG2970">
        <v>20</v>
      </c>
      <c r="AH2970">
        <v>21</v>
      </c>
      <c r="AI2970">
        <v>22</v>
      </c>
      <c r="AJ2970">
        <v>19</v>
      </c>
      <c r="AM2970">
        <v>29.666666666666671</v>
      </c>
      <c r="AN2970">
        <v>20.333333333333329</v>
      </c>
      <c r="AP2970">
        <v>140</v>
      </c>
      <c r="AQ2970">
        <v>103</v>
      </c>
      <c r="AR2970"/>
      <c r="AS2970"/>
      <c r="BG2970">
        <v>0</v>
      </c>
      <c r="BH2970"/>
      <c r="BV2970">
        <v>0</v>
      </c>
      <c r="BW2970"/>
      <c r="CG2970">
        <v>0</v>
      </c>
      <c r="CH2970">
        <v>0</v>
      </c>
      <c r="CI2970"/>
      <c r="CJ2970">
        <v>1.4999999999999999E-2</v>
      </c>
      <c r="CQ2970" t="s">
        <v>169</v>
      </c>
      <c r="CR2970" t="s">
        <v>179</v>
      </c>
      <c r="CS2970">
        <v>0</v>
      </c>
    </row>
    <row r="2971" spans="1:97" x14ac:dyDescent="0.2">
      <c r="A2971">
        <v>2022</v>
      </c>
      <c r="B2971">
        <v>5</v>
      </c>
      <c r="C2971" s="262">
        <v>44695</v>
      </c>
      <c r="D2971">
        <v>34</v>
      </c>
      <c r="E2971">
        <v>103</v>
      </c>
      <c r="F2971">
        <v>4</v>
      </c>
      <c r="G2971" t="s">
        <v>268</v>
      </c>
      <c r="H2971" t="s">
        <v>269</v>
      </c>
      <c r="I2971" t="s">
        <v>160</v>
      </c>
      <c r="J2971">
        <v>4</v>
      </c>
      <c r="K2971">
        <v>6</v>
      </c>
      <c r="L2971">
        <v>89</v>
      </c>
      <c r="M2971">
        <v>82.77</v>
      </c>
      <c r="N2971">
        <v>95.23</v>
      </c>
      <c r="S2971">
        <v>105</v>
      </c>
      <c r="X2971">
        <v>83</v>
      </c>
      <c r="AA2971">
        <v>135</v>
      </c>
      <c r="AB2971">
        <v>119</v>
      </c>
      <c r="AC2971">
        <v>115</v>
      </c>
      <c r="AD2971">
        <v>107</v>
      </c>
      <c r="AE2971">
        <v>123</v>
      </c>
      <c r="AF2971">
        <v>80</v>
      </c>
      <c r="AG2971">
        <v>85</v>
      </c>
      <c r="AH2971">
        <v>85</v>
      </c>
      <c r="AI2971">
        <v>85</v>
      </c>
      <c r="AJ2971">
        <v>75</v>
      </c>
      <c r="AM2971">
        <v>117.3333333333333</v>
      </c>
      <c r="AN2971">
        <v>82.166666666666671</v>
      </c>
      <c r="AP2971">
        <v>140</v>
      </c>
      <c r="AQ2971">
        <v>103</v>
      </c>
      <c r="AR2971"/>
      <c r="AS2971"/>
      <c r="BG2971">
        <v>0</v>
      </c>
      <c r="BH2971"/>
      <c r="BL2971">
        <v>3</v>
      </c>
      <c r="BM2971">
        <v>2</v>
      </c>
      <c r="BN2971">
        <v>1</v>
      </c>
      <c r="BV2971">
        <v>0</v>
      </c>
      <c r="BW2971"/>
      <c r="CG2971">
        <v>0</v>
      </c>
      <c r="CH2971">
        <v>0</v>
      </c>
      <c r="CI2971"/>
      <c r="CJ2971">
        <v>1.4999999999999999E-2</v>
      </c>
      <c r="CQ2971" t="s">
        <v>169</v>
      </c>
      <c r="CR2971" t="s">
        <v>179</v>
      </c>
      <c r="CS2971">
        <v>0</v>
      </c>
    </row>
    <row r="2972" spans="1:97" x14ac:dyDescent="0.2">
      <c r="A2972">
        <v>2022</v>
      </c>
      <c r="B2972">
        <v>5</v>
      </c>
      <c r="C2972" s="262">
        <v>44695</v>
      </c>
      <c r="D2972">
        <v>34</v>
      </c>
      <c r="E2972">
        <v>104</v>
      </c>
      <c r="F2972">
        <v>4</v>
      </c>
      <c r="G2972" t="s">
        <v>271</v>
      </c>
      <c r="H2972" t="s">
        <v>272</v>
      </c>
      <c r="I2972" t="s">
        <v>160</v>
      </c>
      <c r="J2972">
        <v>4</v>
      </c>
      <c r="K2972">
        <v>6</v>
      </c>
      <c r="L2972">
        <v>89</v>
      </c>
      <c r="M2972">
        <v>82.77</v>
      </c>
      <c r="N2972">
        <v>95.23</v>
      </c>
      <c r="S2972">
        <v>105</v>
      </c>
      <c r="X2972">
        <v>83</v>
      </c>
      <c r="AM2972">
        <v>105</v>
      </c>
      <c r="AN2972">
        <v>83</v>
      </c>
      <c r="AP2972">
        <v>140</v>
      </c>
      <c r="AQ2972">
        <v>103</v>
      </c>
      <c r="AR2972"/>
      <c r="AS2972"/>
      <c r="BG2972">
        <v>0</v>
      </c>
      <c r="BH2972"/>
      <c r="BV2972">
        <v>0</v>
      </c>
      <c r="BW2972"/>
      <c r="CG2972">
        <v>0</v>
      </c>
      <c r="CH2972">
        <v>0</v>
      </c>
      <c r="CI2972"/>
      <c r="CJ2972">
        <v>1.4999999999999999E-2</v>
      </c>
      <c r="CQ2972" t="s">
        <v>169</v>
      </c>
      <c r="CR2972" t="s">
        <v>179</v>
      </c>
      <c r="CS2972">
        <v>0</v>
      </c>
    </row>
    <row r="2973" spans="1:97" x14ac:dyDescent="0.2">
      <c r="A2973">
        <v>2022</v>
      </c>
      <c r="B2973">
        <v>5</v>
      </c>
      <c r="C2973" s="262">
        <v>44695</v>
      </c>
      <c r="D2973">
        <v>125</v>
      </c>
      <c r="E2973">
        <v>691</v>
      </c>
      <c r="F2973">
        <v>4</v>
      </c>
      <c r="G2973" t="s">
        <v>227</v>
      </c>
      <c r="H2973" t="s">
        <v>228</v>
      </c>
      <c r="I2973" t="s">
        <v>160</v>
      </c>
      <c r="J2973">
        <v>4</v>
      </c>
      <c r="K2973">
        <v>4</v>
      </c>
      <c r="L2973">
        <v>194</v>
      </c>
      <c r="M2973">
        <v>174.6</v>
      </c>
      <c r="N2973">
        <v>213.4</v>
      </c>
      <c r="AM2973"/>
      <c r="AN2973"/>
      <c r="AP2973">
        <v>120</v>
      </c>
      <c r="AQ2973">
        <v>120</v>
      </c>
      <c r="AR2973"/>
      <c r="AS2973"/>
      <c r="BG2973">
        <v>0</v>
      </c>
      <c r="BH2973"/>
      <c r="BV2973">
        <v>0</v>
      </c>
      <c r="BW2973"/>
      <c r="CG2973">
        <v>0</v>
      </c>
      <c r="CH2973">
        <v>0</v>
      </c>
      <c r="CI2973"/>
      <c r="CJ2973">
        <v>1.4999999999999999E-2</v>
      </c>
      <c r="CQ2973" t="s">
        <v>229</v>
      </c>
      <c r="CR2973" t="s">
        <v>230</v>
      </c>
      <c r="CS2973">
        <v>0</v>
      </c>
    </row>
    <row r="2974" spans="1:97" x14ac:dyDescent="0.2">
      <c r="A2974">
        <v>2022</v>
      </c>
      <c r="B2974">
        <v>5</v>
      </c>
      <c r="C2974" s="262">
        <v>44695</v>
      </c>
      <c r="D2974">
        <v>137</v>
      </c>
      <c r="E2974">
        <v>168</v>
      </c>
      <c r="F2974">
        <v>4</v>
      </c>
      <c r="G2974" t="s">
        <v>166</v>
      </c>
      <c r="H2974" t="s">
        <v>211</v>
      </c>
      <c r="I2974" t="s">
        <v>160</v>
      </c>
      <c r="J2974">
        <v>3</v>
      </c>
      <c r="K2974">
        <v>2</v>
      </c>
      <c r="L2974">
        <v>619</v>
      </c>
      <c r="M2974">
        <v>575.66999999999996</v>
      </c>
      <c r="N2974">
        <v>662.33</v>
      </c>
      <c r="AM2974"/>
      <c r="AN2974"/>
      <c r="AP2974">
        <v>90</v>
      </c>
      <c r="AQ2974">
        <v>116</v>
      </c>
      <c r="AR2974"/>
      <c r="AS2974"/>
      <c r="AV2974">
        <v>756</v>
      </c>
      <c r="AW2974">
        <v>2</v>
      </c>
      <c r="AX2974">
        <v>4</v>
      </c>
      <c r="AY2974">
        <v>2</v>
      </c>
      <c r="BG2974">
        <v>0</v>
      </c>
      <c r="BH2974">
        <v>756</v>
      </c>
      <c r="BK2974">
        <v>1116</v>
      </c>
      <c r="BL2974">
        <v>4</v>
      </c>
      <c r="BM2974">
        <v>6</v>
      </c>
      <c r="BV2974">
        <v>0</v>
      </c>
      <c r="BW2974">
        <v>1116</v>
      </c>
      <c r="BX2974">
        <v>3</v>
      </c>
      <c r="BY2974">
        <v>5</v>
      </c>
      <c r="CG2974">
        <v>0</v>
      </c>
      <c r="CH2974">
        <v>0</v>
      </c>
      <c r="CI2974">
        <v>1872</v>
      </c>
      <c r="CJ2974">
        <v>1.4999999999999999E-2</v>
      </c>
      <c r="CQ2974" t="s">
        <v>165</v>
      </c>
      <c r="CS2974">
        <v>0</v>
      </c>
    </row>
    <row r="2975" spans="1:97" x14ac:dyDescent="0.2">
      <c r="A2975">
        <v>2022</v>
      </c>
      <c r="B2975">
        <v>5</v>
      </c>
      <c r="C2975" s="262">
        <v>44695</v>
      </c>
      <c r="D2975">
        <v>243</v>
      </c>
      <c r="E2975">
        <v>167</v>
      </c>
      <c r="F2975">
        <v>4</v>
      </c>
      <c r="G2975" t="s">
        <v>278</v>
      </c>
      <c r="H2975" t="s">
        <v>279</v>
      </c>
      <c r="I2975" t="s">
        <v>160</v>
      </c>
      <c r="J2975">
        <v>2</v>
      </c>
      <c r="K2975">
        <v>2</v>
      </c>
      <c r="L2975">
        <v>888</v>
      </c>
      <c r="M2975">
        <v>825.84</v>
      </c>
      <c r="N2975">
        <v>950.16</v>
      </c>
      <c r="Y2975">
        <v>132</v>
      </c>
      <c r="Z2975">
        <v>131</v>
      </c>
      <c r="AK2975">
        <v>133</v>
      </c>
      <c r="AL2975">
        <v>133</v>
      </c>
      <c r="AM2975"/>
      <c r="AN2975"/>
      <c r="AP2975">
        <v>55</v>
      </c>
      <c r="AQ2975">
        <v>131</v>
      </c>
      <c r="AR2975">
        <v>13.63636363636364</v>
      </c>
      <c r="AS2975">
        <v>13.63636363636364</v>
      </c>
      <c r="AV2975">
        <v>496</v>
      </c>
      <c r="AW2975">
        <v>4</v>
      </c>
      <c r="AX2975">
        <v>6</v>
      </c>
      <c r="AY2975">
        <v>4</v>
      </c>
      <c r="BG2975">
        <v>0</v>
      </c>
      <c r="BH2975">
        <v>496</v>
      </c>
      <c r="BK2975">
        <v>672</v>
      </c>
      <c r="BL2975">
        <v>3</v>
      </c>
      <c r="BM2975">
        <v>4</v>
      </c>
      <c r="BN2975">
        <v>3</v>
      </c>
      <c r="BV2975">
        <v>0</v>
      </c>
      <c r="BW2975">
        <v>672</v>
      </c>
      <c r="BX2975">
        <v>3</v>
      </c>
      <c r="BY2975">
        <v>5</v>
      </c>
      <c r="BZ2975">
        <v>3</v>
      </c>
      <c r="CG2975">
        <v>0</v>
      </c>
      <c r="CH2975">
        <v>0</v>
      </c>
      <c r="CI2975">
        <v>1168</v>
      </c>
      <c r="CJ2975">
        <v>1.4999999999999999E-2</v>
      </c>
      <c r="CQ2975" t="s">
        <v>165</v>
      </c>
      <c r="CR2975" t="s">
        <v>165</v>
      </c>
      <c r="CS2975">
        <v>0</v>
      </c>
    </row>
    <row r="2976" spans="1:97" x14ac:dyDescent="0.2">
      <c r="A2976">
        <v>2022</v>
      </c>
      <c r="B2976">
        <v>5</v>
      </c>
      <c r="C2976" s="262">
        <v>44695</v>
      </c>
      <c r="D2976">
        <v>124</v>
      </c>
      <c r="E2976">
        <v>688</v>
      </c>
      <c r="F2976">
        <v>5</v>
      </c>
      <c r="G2976" t="s">
        <v>274</v>
      </c>
      <c r="H2976" t="s">
        <v>275</v>
      </c>
      <c r="I2976" t="s">
        <v>160</v>
      </c>
      <c r="J2976">
        <v>2</v>
      </c>
      <c r="K2976">
        <v>2</v>
      </c>
      <c r="L2976">
        <v>200</v>
      </c>
      <c r="M2976">
        <v>180</v>
      </c>
      <c r="N2976">
        <v>220</v>
      </c>
      <c r="AM2976"/>
      <c r="AN2976"/>
      <c r="AP2976">
        <v>59</v>
      </c>
      <c r="AQ2976">
        <v>122</v>
      </c>
      <c r="AR2976"/>
      <c r="AS2976"/>
      <c r="AV2976">
        <v>270</v>
      </c>
      <c r="BG2976">
        <v>0</v>
      </c>
      <c r="BH2976">
        <v>270</v>
      </c>
      <c r="BV2976">
        <v>0</v>
      </c>
      <c r="BW2976"/>
      <c r="CG2976">
        <v>0</v>
      </c>
      <c r="CH2976">
        <v>0</v>
      </c>
      <c r="CI2976"/>
      <c r="CJ2976">
        <v>1.4999999999999999E-2</v>
      </c>
      <c r="CQ2976" t="s">
        <v>169</v>
      </c>
      <c r="CR2976" t="s">
        <v>179</v>
      </c>
      <c r="CS2976">
        <v>0</v>
      </c>
    </row>
    <row r="2977" spans="1:97" x14ac:dyDescent="0.2">
      <c r="A2977">
        <v>2022</v>
      </c>
      <c r="B2977">
        <v>5</v>
      </c>
      <c r="C2977" s="262">
        <v>44695</v>
      </c>
      <c r="D2977">
        <v>124</v>
      </c>
      <c r="E2977">
        <v>689</v>
      </c>
      <c r="F2977">
        <v>5</v>
      </c>
      <c r="G2977" t="s">
        <v>276</v>
      </c>
      <c r="H2977" t="s">
        <v>277</v>
      </c>
      <c r="I2977" t="s">
        <v>160</v>
      </c>
      <c r="J2977">
        <v>2</v>
      </c>
      <c r="K2977">
        <v>2</v>
      </c>
      <c r="L2977">
        <v>75</v>
      </c>
      <c r="M2977">
        <v>67.5</v>
      </c>
      <c r="N2977">
        <v>82.5</v>
      </c>
      <c r="AM2977"/>
      <c r="AN2977"/>
      <c r="AP2977">
        <v>59</v>
      </c>
      <c r="AQ2977">
        <v>122</v>
      </c>
      <c r="AR2977"/>
      <c r="AS2977"/>
      <c r="AV2977">
        <v>730</v>
      </c>
      <c r="BG2977">
        <v>0</v>
      </c>
      <c r="BH2977">
        <v>730</v>
      </c>
      <c r="BV2977">
        <v>0</v>
      </c>
      <c r="BW2977"/>
      <c r="CG2977">
        <v>0</v>
      </c>
      <c r="CH2977">
        <v>0</v>
      </c>
      <c r="CI2977"/>
      <c r="CJ2977">
        <v>1.4999999999999999E-2</v>
      </c>
      <c r="CQ2977" t="s">
        <v>169</v>
      </c>
      <c r="CR2977" t="s">
        <v>179</v>
      </c>
      <c r="CS2977">
        <v>0</v>
      </c>
    </row>
    <row r="2978" spans="1:97" x14ac:dyDescent="0.2">
      <c r="A2978">
        <v>2022</v>
      </c>
      <c r="B2978">
        <v>5</v>
      </c>
      <c r="C2978" s="262">
        <v>44695</v>
      </c>
      <c r="D2978">
        <v>425</v>
      </c>
      <c r="E2978">
        <v>674</v>
      </c>
      <c r="F2978">
        <v>5</v>
      </c>
      <c r="G2978" t="s">
        <v>219</v>
      </c>
      <c r="H2978" t="s">
        <v>220</v>
      </c>
      <c r="I2978" t="s">
        <v>221</v>
      </c>
      <c r="J2978">
        <v>2</v>
      </c>
      <c r="K2978">
        <v>1</v>
      </c>
      <c r="L2978">
        <v>256</v>
      </c>
      <c r="M2978">
        <v>240.89599999999999</v>
      </c>
      <c r="N2978">
        <v>274.17599999999999</v>
      </c>
      <c r="P2978">
        <v>444</v>
      </c>
      <c r="Q2978">
        <v>429</v>
      </c>
      <c r="R2978">
        <v>433</v>
      </c>
      <c r="S2978">
        <v>439</v>
      </c>
      <c r="U2978">
        <v>300</v>
      </c>
      <c r="V2978">
        <v>291</v>
      </c>
      <c r="W2978">
        <v>275</v>
      </c>
      <c r="X2978">
        <v>279</v>
      </c>
      <c r="Y2978">
        <v>105</v>
      </c>
      <c r="Z2978">
        <v>105</v>
      </c>
      <c r="AA2978">
        <v>380</v>
      </c>
      <c r="AB2978">
        <v>400</v>
      </c>
      <c r="AC2978">
        <v>360</v>
      </c>
      <c r="AD2978">
        <v>380</v>
      </c>
      <c r="AE2978">
        <v>365</v>
      </c>
      <c r="AF2978">
        <v>271</v>
      </c>
      <c r="AG2978">
        <v>277</v>
      </c>
      <c r="AH2978">
        <v>300</v>
      </c>
      <c r="AI2978">
        <v>281</v>
      </c>
      <c r="AJ2978">
        <v>275</v>
      </c>
      <c r="AM2978">
        <v>403.33333333333331</v>
      </c>
      <c r="AN2978">
        <v>283.22222222222217</v>
      </c>
      <c r="AP2978">
        <v>60</v>
      </c>
      <c r="AQ2978">
        <v>120</v>
      </c>
      <c r="AR2978">
        <v>17.142857142857139</v>
      </c>
      <c r="AS2978">
        <v>17.142857142857139</v>
      </c>
      <c r="AW2978">
        <v>3</v>
      </c>
      <c r="AX2978">
        <v>3</v>
      </c>
      <c r="AY2978">
        <v>2</v>
      </c>
      <c r="BG2978">
        <v>0</v>
      </c>
      <c r="BH2978"/>
      <c r="BL2978">
        <v>2</v>
      </c>
      <c r="BM2978">
        <v>1</v>
      </c>
      <c r="BN2978">
        <v>1</v>
      </c>
      <c r="BO2978">
        <v>1</v>
      </c>
      <c r="BV2978">
        <v>0</v>
      </c>
      <c r="BW2978"/>
      <c r="BX2978">
        <v>5</v>
      </c>
      <c r="BY2978">
        <v>4</v>
      </c>
      <c r="BZ2978">
        <v>3</v>
      </c>
      <c r="CG2978">
        <v>0</v>
      </c>
      <c r="CH2978">
        <v>0</v>
      </c>
      <c r="CI2978"/>
      <c r="CJ2978">
        <v>1.4999999999999999E-2</v>
      </c>
      <c r="CQ2978" t="s">
        <v>174</v>
      </c>
      <c r="CR2978" t="s">
        <v>222</v>
      </c>
      <c r="CS2978">
        <v>0</v>
      </c>
    </row>
    <row r="2979" spans="1:97" x14ac:dyDescent="0.2">
      <c r="A2979">
        <v>2022</v>
      </c>
      <c r="B2979">
        <v>5</v>
      </c>
      <c r="C2979" s="262">
        <v>44695</v>
      </c>
      <c r="D2979">
        <v>1</v>
      </c>
      <c r="E2979">
        <v>2</v>
      </c>
      <c r="F2979">
        <v>6</v>
      </c>
      <c r="G2979" t="s">
        <v>342</v>
      </c>
      <c r="H2979" t="s">
        <v>343</v>
      </c>
      <c r="I2979" t="s">
        <v>160</v>
      </c>
      <c r="J2979">
        <v>3</v>
      </c>
      <c r="K2979">
        <v>2</v>
      </c>
      <c r="L2979">
        <v>113</v>
      </c>
      <c r="M2979">
        <v>105.09</v>
      </c>
      <c r="N2979">
        <v>120.91</v>
      </c>
      <c r="Y2979">
        <v>118</v>
      </c>
      <c r="Z2979">
        <v>110</v>
      </c>
      <c r="AK2979">
        <v>107</v>
      </c>
      <c r="AL2979">
        <v>106</v>
      </c>
      <c r="AM2979"/>
      <c r="AN2979"/>
      <c r="AP2979">
        <v>108</v>
      </c>
      <c r="AQ2979">
        <v>100</v>
      </c>
      <c r="AR2979">
        <v>10.90909090909091</v>
      </c>
      <c r="AS2979">
        <v>10.90909090909091</v>
      </c>
      <c r="BG2979">
        <v>0</v>
      </c>
      <c r="BH2979"/>
      <c r="BV2979">
        <v>0</v>
      </c>
      <c r="BW2979"/>
      <c r="CG2979">
        <v>0</v>
      </c>
      <c r="CH2979">
        <v>0</v>
      </c>
      <c r="CI2979"/>
      <c r="CJ2979">
        <v>1.4999999999999999E-2</v>
      </c>
      <c r="CQ2979" t="s">
        <v>341</v>
      </c>
      <c r="CR2979" t="s">
        <v>341</v>
      </c>
      <c r="CS2979">
        <v>0</v>
      </c>
    </row>
    <row r="2980" spans="1:97" x14ac:dyDescent="0.2">
      <c r="A2980">
        <v>2022</v>
      </c>
      <c r="B2980">
        <v>5</v>
      </c>
      <c r="C2980" s="262">
        <v>44695</v>
      </c>
      <c r="D2980">
        <v>135</v>
      </c>
      <c r="E2980">
        <v>271</v>
      </c>
      <c r="F2980">
        <v>6</v>
      </c>
      <c r="G2980" t="s">
        <v>337</v>
      </c>
      <c r="H2980" t="s">
        <v>338</v>
      </c>
      <c r="I2980" t="s">
        <v>160</v>
      </c>
      <c r="J2980">
        <v>4</v>
      </c>
      <c r="K2980">
        <v>2</v>
      </c>
      <c r="L2980">
        <v>161</v>
      </c>
      <c r="M2980">
        <v>149.72999999999999</v>
      </c>
      <c r="N2980">
        <v>172.27</v>
      </c>
      <c r="AM2980"/>
      <c r="AN2980"/>
      <c r="AP2980">
        <v>151</v>
      </c>
      <c r="AQ2980">
        <v>95</v>
      </c>
      <c r="AR2980"/>
      <c r="AS2980"/>
      <c r="BG2980">
        <v>0</v>
      </c>
      <c r="BH2980"/>
      <c r="BV2980">
        <v>0</v>
      </c>
      <c r="BW2980"/>
      <c r="CG2980">
        <v>0</v>
      </c>
      <c r="CH2980">
        <v>0</v>
      </c>
      <c r="CI2980"/>
      <c r="CJ2980">
        <v>1.4999999999999999E-2</v>
      </c>
      <c r="CQ2980" t="s">
        <v>165</v>
      </c>
      <c r="CS2980">
        <v>0</v>
      </c>
    </row>
    <row r="2981" spans="1:97" x14ac:dyDescent="0.2">
      <c r="A2981">
        <v>2022</v>
      </c>
      <c r="B2981">
        <v>5</v>
      </c>
      <c r="C2981" s="262">
        <v>44695</v>
      </c>
      <c r="D2981">
        <v>137</v>
      </c>
      <c r="E2981">
        <v>273</v>
      </c>
      <c r="F2981">
        <v>7</v>
      </c>
      <c r="G2981" t="s">
        <v>163</v>
      </c>
      <c r="H2981" t="s">
        <v>164</v>
      </c>
      <c r="I2981" t="s">
        <v>160</v>
      </c>
      <c r="J2981">
        <v>3</v>
      </c>
      <c r="K2981">
        <v>2</v>
      </c>
      <c r="L2981">
        <v>564</v>
      </c>
      <c r="M2981">
        <v>524.52</v>
      </c>
      <c r="N2981">
        <v>603.48</v>
      </c>
      <c r="Y2981">
        <v>129</v>
      </c>
      <c r="Z2981">
        <v>125</v>
      </c>
      <c r="AK2981">
        <v>133</v>
      </c>
      <c r="AL2981">
        <v>133</v>
      </c>
      <c r="AM2981"/>
      <c r="AN2981"/>
      <c r="AP2981">
        <v>93</v>
      </c>
      <c r="AQ2981">
        <v>116</v>
      </c>
      <c r="AR2981">
        <v>9.2307692307692299</v>
      </c>
      <c r="AS2981">
        <v>9.2307692307692299</v>
      </c>
      <c r="BG2981">
        <v>0</v>
      </c>
      <c r="BH2981"/>
      <c r="BK2981">
        <v>1770</v>
      </c>
      <c r="BL2981">
        <v>10</v>
      </c>
      <c r="BM2981">
        <v>4</v>
      </c>
      <c r="BN2981">
        <v>4</v>
      </c>
      <c r="BV2981">
        <v>0</v>
      </c>
      <c r="BW2981">
        <v>1770</v>
      </c>
      <c r="CG2981">
        <v>0</v>
      </c>
      <c r="CH2981">
        <v>0</v>
      </c>
      <c r="CI2981"/>
      <c r="CJ2981">
        <v>1.4999999999999999E-2</v>
      </c>
      <c r="CQ2981" t="s">
        <v>165</v>
      </c>
      <c r="CS2981">
        <v>0</v>
      </c>
    </row>
    <row r="2982" spans="1:97" x14ac:dyDescent="0.2">
      <c r="A2982">
        <v>2022</v>
      </c>
      <c r="B2982">
        <v>5</v>
      </c>
      <c r="C2982" s="262">
        <v>44695</v>
      </c>
      <c r="D2982">
        <v>243</v>
      </c>
      <c r="E2982">
        <v>167</v>
      </c>
      <c r="F2982">
        <v>7</v>
      </c>
      <c r="G2982" t="s">
        <v>278</v>
      </c>
      <c r="H2982" t="s">
        <v>279</v>
      </c>
      <c r="I2982" t="s">
        <v>160</v>
      </c>
      <c r="J2982">
        <v>2</v>
      </c>
      <c r="K2982">
        <v>2</v>
      </c>
      <c r="L2982">
        <v>888</v>
      </c>
      <c r="M2982">
        <v>825.84</v>
      </c>
      <c r="N2982">
        <v>950.16</v>
      </c>
      <c r="P2982">
        <v>1111</v>
      </c>
      <c r="Q2982">
        <v>1102</v>
      </c>
      <c r="R2982">
        <v>1115</v>
      </c>
      <c r="S2982">
        <v>1153</v>
      </c>
      <c r="U2982">
        <v>932</v>
      </c>
      <c r="V2982">
        <v>930</v>
      </c>
      <c r="W2982">
        <v>844</v>
      </c>
      <c r="X2982">
        <v>860</v>
      </c>
      <c r="AM2982">
        <v>1120.25</v>
      </c>
      <c r="AN2982">
        <v>891.5</v>
      </c>
      <c r="AP2982">
        <v>55</v>
      </c>
      <c r="AQ2982">
        <v>131</v>
      </c>
      <c r="AR2982"/>
      <c r="AS2982"/>
      <c r="BG2982">
        <v>0</v>
      </c>
      <c r="BH2982"/>
      <c r="BV2982">
        <v>0</v>
      </c>
      <c r="BW2982"/>
      <c r="CG2982">
        <v>0</v>
      </c>
      <c r="CH2982">
        <v>0</v>
      </c>
      <c r="CI2982"/>
      <c r="CJ2982">
        <v>1.4999999999999999E-2</v>
      </c>
      <c r="CQ2982" t="s">
        <v>165</v>
      </c>
      <c r="CR2982" t="s">
        <v>165</v>
      </c>
      <c r="CS2982">
        <v>0</v>
      </c>
    </row>
    <row r="2983" spans="1:97" x14ac:dyDescent="0.2">
      <c r="A2983">
        <v>2022</v>
      </c>
      <c r="B2983">
        <v>5</v>
      </c>
      <c r="C2983" s="262">
        <v>44695</v>
      </c>
      <c r="D2983">
        <v>1</v>
      </c>
      <c r="E2983">
        <v>1</v>
      </c>
      <c r="F2983">
        <v>8</v>
      </c>
      <c r="G2983" t="s">
        <v>339</v>
      </c>
      <c r="H2983" t="s">
        <v>340</v>
      </c>
      <c r="I2983" t="s">
        <v>160</v>
      </c>
      <c r="J2983">
        <v>3</v>
      </c>
      <c r="K2983">
        <v>2</v>
      </c>
      <c r="L2983">
        <v>111</v>
      </c>
      <c r="M2983">
        <v>103.23</v>
      </c>
      <c r="N2983">
        <v>118.77</v>
      </c>
      <c r="P2983">
        <v>135</v>
      </c>
      <c r="Q2983">
        <v>140</v>
      </c>
      <c r="R2983">
        <v>139</v>
      </c>
      <c r="S2983">
        <v>133</v>
      </c>
      <c r="U2983">
        <v>102</v>
      </c>
      <c r="V2983">
        <v>105</v>
      </c>
      <c r="W2983">
        <v>106</v>
      </c>
      <c r="X2983">
        <v>102</v>
      </c>
      <c r="AA2983">
        <v>170</v>
      </c>
      <c r="AB2983">
        <v>138</v>
      </c>
      <c r="AC2983">
        <v>142</v>
      </c>
      <c r="AD2983">
        <v>147</v>
      </c>
      <c r="AE2983">
        <v>141</v>
      </c>
      <c r="AF2983">
        <v>112</v>
      </c>
      <c r="AG2983">
        <v>109</v>
      </c>
      <c r="AH2983">
        <v>114</v>
      </c>
      <c r="AI2983">
        <v>113</v>
      </c>
      <c r="AJ2983">
        <v>112</v>
      </c>
      <c r="AM2983">
        <v>142.7777777777778</v>
      </c>
      <c r="AN2983">
        <v>108.3333333333333</v>
      </c>
      <c r="AP2983">
        <v>108</v>
      </c>
      <c r="AQ2983">
        <v>100</v>
      </c>
      <c r="AR2983"/>
      <c r="AS2983"/>
      <c r="AV2983">
        <v>736</v>
      </c>
      <c r="AW2983">
        <v>3</v>
      </c>
      <c r="AX2983">
        <v>2</v>
      </c>
      <c r="AY2983">
        <v>2</v>
      </c>
      <c r="BG2983">
        <v>0</v>
      </c>
      <c r="BH2983">
        <v>736</v>
      </c>
      <c r="BK2983">
        <v>1152</v>
      </c>
      <c r="BL2983">
        <v>2</v>
      </c>
      <c r="BM2983">
        <v>8</v>
      </c>
      <c r="BN2983">
        <v>1</v>
      </c>
      <c r="BV2983">
        <v>0</v>
      </c>
      <c r="BW2983">
        <v>1152</v>
      </c>
      <c r="BX2983">
        <v>2</v>
      </c>
      <c r="BY2983">
        <v>5</v>
      </c>
      <c r="BZ2983">
        <v>1</v>
      </c>
      <c r="CG2983">
        <v>0</v>
      </c>
      <c r="CH2983">
        <v>0</v>
      </c>
      <c r="CI2983">
        <v>1888</v>
      </c>
      <c r="CJ2983">
        <v>1.4999999999999999E-2</v>
      </c>
      <c r="CQ2983" t="s">
        <v>341</v>
      </c>
      <c r="CR2983" t="s">
        <v>341</v>
      </c>
      <c r="CS2983">
        <v>0</v>
      </c>
    </row>
    <row r="2984" spans="1:97" x14ac:dyDescent="0.2">
      <c r="A2984">
        <v>2022</v>
      </c>
      <c r="B2984">
        <v>5</v>
      </c>
      <c r="C2984" s="262">
        <v>44695</v>
      </c>
      <c r="D2984">
        <v>1</v>
      </c>
      <c r="E2984">
        <v>2</v>
      </c>
      <c r="F2984">
        <v>8</v>
      </c>
      <c r="G2984" t="s">
        <v>342</v>
      </c>
      <c r="H2984" t="s">
        <v>343</v>
      </c>
      <c r="I2984" t="s">
        <v>160</v>
      </c>
      <c r="J2984">
        <v>3</v>
      </c>
      <c r="K2984">
        <v>2</v>
      </c>
      <c r="L2984">
        <v>113</v>
      </c>
      <c r="M2984">
        <v>105.09</v>
      </c>
      <c r="N2984">
        <v>120.91</v>
      </c>
      <c r="P2984">
        <v>181</v>
      </c>
      <c r="Q2984">
        <v>188</v>
      </c>
      <c r="R2984">
        <v>190</v>
      </c>
      <c r="S2984">
        <v>186</v>
      </c>
      <c r="U2984">
        <v>100</v>
      </c>
      <c r="V2984">
        <v>107</v>
      </c>
      <c r="W2984">
        <v>108</v>
      </c>
      <c r="X2984">
        <v>107</v>
      </c>
      <c r="AA2984">
        <v>135</v>
      </c>
      <c r="AB2984">
        <v>131</v>
      </c>
      <c r="AC2984">
        <v>136</v>
      </c>
      <c r="AD2984">
        <v>125</v>
      </c>
      <c r="AE2984">
        <v>127</v>
      </c>
      <c r="AF2984">
        <v>107</v>
      </c>
      <c r="AG2984">
        <v>106</v>
      </c>
      <c r="AH2984">
        <v>101</v>
      </c>
      <c r="AI2984">
        <v>104</v>
      </c>
      <c r="AJ2984">
        <v>99</v>
      </c>
      <c r="AM2984">
        <v>155.44444444444451</v>
      </c>
      <c r="AN2984">
        <v>104.3333333333333</v>
      </c>
      <c r="AP2984">
        <v>108</v>
      </c>
      <c r="AQ2984">
        <v>100</v>
      </c>
      <c r="AR2984"/>
      <c r="AS2984"/>
      <c r="AV2984">
        <v>624</v>
      </c>
      <c r="AW2984">
        <v>3</v>
      </c>
      <c r="AX2984">
        <v>3</v>
      </c>
      <c r="AY2984">
        <v>3</v>
      </c>
      <c r="BG2984">
        <v>0</v>
      </c>
      <c r="BH2984">
        <v>624</v>
      </c>
      <c r="BK2984">
        <v>1274</v>
      </c>
      <c r="BL2984">
        <v>3</v>
      </c>
      <c r="BM2984">
        <v>3</v>
      </c>
      <c r="BN2984">
        <v>4</v>
      </c>
      <c r="BV2984">
        <v>0</v>
      </c>
      <c r="BW2984">
        <v>1274</v>
      </c>
      <c r="BX2984">
        <v>3</v>
      </c>
      <c r="BY2984">
        <v>3</v>
      </c>
      <c r="BZ2984">
        <v>3</v>
      </c>
      <c r="CG2984">
        <v>0</v>
      </c>
      <c r="CH2984">
        <v>0</v>
      </c>
      <c r="CI2984">
        <v>1898</v>
      </c>
      <c r="CJ2984">
        <v>1.4999999999999999E-2</v>
      </c>
      <c r="CQ2984" t="s">
        <v>341</v>
      </c>
      <c r="CR2984" t="s">
        <v>341</v>
      </c>
      <c r="CS2984">
        <v>0</v>
      </c>
    </row>
    <row r="2985" spans="1:97" x14ac:dyDescent="0.2">
      <c r="A2985">
        <v>2022</v>
      </c>
      <c r="B2985">
        <v>5</v>
      </c>
      <c r="C2985" s="262">
        <v>44695</v>
      </c>
      <c r="D2985">
        <v>34</v>
      </c>
      <c r="E2985">
        <v>104</v>
      </c>
      <c r="F2985">
        <v>8</v>
      </c>
      <c r="G2985" t="s">
        <v>271</v>
      </c>
      <c r="H2985" t="s">
        <v>272</v>
      </c>
      <c r="I2985" t="s">
        <v>160</v>
      </c>
      <c r="J2985">
        <v>4</v>
      </c>
      <c r="K2985">
        <v>6</v>
      </c>
      <c r="L2985">
        <v>89</v>
      </c>
      <c r="M2985">
        <v>82.77</v>
      </c>
      <c r="N2985">
        <v>95.23</v>
      </c>
      <c r="Z2985">
        <v>107</v>
      </c>
      <c r="AK2985">
        <v>110</v>
      </c>
      <c r="AL2985">
        <v>108</v>
      </c>
      <c r="AM2985"/>
      <c r="AN2985"/>
      <c r="AP2985">
        <v>140</v>
      </c>
      <c r="AQ2985">
        <v>103</v>
      </c>
      <c r="AR2985">
        <v>8.3333333333333339</v>
      </c>
      <c r="AS2985">
        <v>8.3333333333333339</v>
      </c>
      <c r="BG2985">
        <v>0</v>
      </c>
      <c r="BH2985"/>
      <c r="BV2985">
        <v>0</v>
      </c>
      <c r="BW2985"/>
      <c r="CG2985">
        <v>0</v>
      </c>
      <c r="CH2985">
        <v>0</v>
      </c>
      <c r="CI2985"/>
      <c r="CJ2985">
        <v>1.4999999999999999E-2</v>
      </c>
      <c r="CQ2985" t="s">
        <v>169</v>
      </c>
      <c r="CR2985" t="s">
        <v>179</v>
      </c>
      <c r="CS2985">
        <v>0</v>
      </c>
    </row>
    <row r="2986" spans="1:97" x14ac:dyDescent="0.2">
      <c r="A2986">
        <v>2022</v>
      </c>
      <c r="B2986">
        <v>5</v>
      </c>
      <c r="C2986" s="262">
        <v>44695</v>
      </c>
      <c r="D2986">
        <v>47</v>
      </c>
      <c r="E2986">
        <v>122</v>
      </c>
      <c r="F2986">
        <v>8</v>
      </c>
      <c r="G2986" t="s">
        <v>224</v>
      </c>
      <c r="H2986" t="s">
        <v>225</v>
      </c>
      <c r="I2986" t="s">
        <v>221</v>
      </c>
      <c r="J2986">
        <v>2</v>
      </c>
      <c r="K2986">
        <v>1</v>
      </c>
      <c r="L2986">
        <v>280</v>
      </c>
      <c r="M2986">
        <v>267.39999999999998</v>
      </c>
      <c r="N2986">
        <v>292.60000000000002</v>
      </c>
      <c r="AK2986">
        <v>105</v>
      </c>
      <c r="AL2986">
        <v>104</v>
      </c>
      <c r="AM2986"/>
      <c r="AN2986"/>
      <c r="AP2986">
        <v>64</v>
      </c>
      <c r="AQ2986">
        <v>113</v>
      </c>
      <c r="AR2986">
        <v>17.30769230769231</v>
      </c>
      <c r="AS2986">
        <v>17.30769230769231</v>
      </c>
      <c r="AV2986">
        <v>600</v>
      </c>
      <c r="BG2986">
        <v>0</v>
      </c>
      <c r="BH2986">
        <v>600</v>
      </c>
      <c r="BV2986">
        <v>0</v>
      </c>
      <c r="BW2986"/>
      <c r="CG2986">
        <v>0</v>
      </c>
      <c r="CH2986">
        <v>0</v>
      </c>
      <c r="CI2986"/>
      <c r="CJ2986">
        <v>1.4999999999999999E-2</v>
      </c>
      <c r="CQ2986" t="s">
        <v>174</v>
      </c>
      <c r="CR2986" t="s">
        <v>222</v>
      </c>
      <c r="CS2986">
        <v>0</v>
      </c>
    </row>
    <row r="2987" spans="1:97" x14ac:dyDescent="0.2">
      <c r="A2987">
        <v>2022</v>
      </c>
      <c r="B2987">
        <v>5</v>
      </c>
      <c r="C2987" s="262">
        <v>44695</v>
      </c>
      <c r="D2987">
        <v>125</v>
      </c>
      <c r="E2987">
        <v>690</v>
      </c>
      <c r="F2987">
        <v>8</v>
      </c>
      <c r="G2987" t="s">
        <v>231</v>
      </c>
      <c r="H2987" t="s">
        <v>232</v>
      </c>
      <c r="I2987" t="s">
        <v>160</v>
      </c>
      <c r="J2987">
        <v>4</v>
      </c>
      <c r="K2987">
        <v>4</v>
      </c>
      <c r="L2987">
        <v>170</v>
      </c>
      <c r="M2987">
        <v>153</v>
      </c>
      <c r="N2987">
        <v>187</v>
      </c>
      <c r="AM2987"/>
      <c r="AN2987"/>
      <c r="AP2987">
        <v>120</v>
      </c>
      <c r="AQ2987">
        <v>120</v>
      </c>
      <c r="AR2987"/>
      <c r="AS2987"/>
      <c r="AV2987">
        <v>456</v>
      </c>
      <c r="BG2987">
        <v>0</v>
      </c>
      <c r="BH2987">
        <v>456</v>
      </c>
      <c r="BV2987">
        <v>0</v>
      </c>
      <c r="BW2987"/>
      <c r="CG2987">
        <v>0</v>
      </c>
      <c r="CH2987">
        <v>0</v>
      </c>
      <c r="CI2987"/>
      <c r="CJ2987">
        <v>1.4999999999999999E-2</v>
      </c>
      <c r="CQ2987" t="s">
        <v>229</v>
      </c>
      <c r="CR2987" t="s">
        <v>230</v>
      </c>
      <c r="CS2987">
        <v>0</v>
      </c>
    </row>
    <row r="2988" spans="1:97" x14ac:dyDescent="0.2">
      <c r="A2988">
        <v>2022</v>
      </c>
      <c r="B2988">
        <v>5</v>
      </c>
      <c r="C2988" s="262">
        <v>44695</v>
      </c>
      <c r="D2988">
        <v>125</v>
      </c>
      <c r="E2988">
        <v>691</v>
      </c>
      <c r="F2988">
        <v>8</v>
      </c>
      <c r="G2988" t="s">
        <v>227</v>
      </c>
      <c r="H2988" t="s">
        <v>228</v>
      </c>
      <c r="I2988" t="s">
        <v>160</v>
      </c>
      <c r="J2988">
        <v>4</v>
      </c>
      <c r="K2988">
        <v>4</v>
      </c>
      <c r="L2988">
        <v>194</v>
      </c>
      <c r="M2988">
        <v>174.6</v>
      </c>
      <c r="N2988">
        <v>213.4</v>
      </c>
      <c r="AM2988"/>
      <c r="AN2988"/>
      <c r="AP2988">
        <v>120</v>
      </c>
      <c r="AQ2988">
        <v>120</v>
      </c>
      <c r="AR2988"/>
      <c r="AS2988"/>
      <c r="AV2988">
        <v>456</v>
      </c>
      <c r="BG2988">
        <v>0</v>
      </c>
      <c r="BH2988">
        <v>456</v>
      </c>
      <c r="BV2988">
        <v>0</v>
      </c>
      <c r="BW2988"/>
      <c r="CG2988">
        <v>0</v>
      </c>
      <c r="CH2988">
        <v>0</v>
      </c>
      <c r="CI2988"/>
      <c r="CJ2988">
        <v>1.4999999999999999E-2</v>
      </c>
      <c r="CQ2988" t="s">
        <v>229</v>
      </c>
      <c r="CR2988" t="s">
        <v>230</v>
      </c>
      <c r="CS2988">
        <v>0</v>
      </c>
    </row>
    <row r="2989" spans="1:97" x14ac:dyDescent="0.2">
      <c r="A2989">
        <v>2022</v>
      </c>
      <c r="B2989">
        <v>5</v>
      </c>
      <c r="C2989" s="262">
        <v>44695</v>
      </c>
      <c r="D2989">
        <v>143</v>
      </c>
      <c r="E2989">
        <v>281</v>
      </c>
      <c r="F2989">
        <v>8</v>
      </c>
      <c r="G2989" t="s">
        <v>205</v>
      </c>
      <c r="H2989" t="s">
        <v>206</v>
      </c>
      <c r="I2989" t="s">
        <v>160</v>
      </c>
      <c r="J2989">
        <v>4</v>
      </c>
      <c r="K2989">
        <v>2</v>
      </c>
      <c r="L2989">
        <v>285</v>
      </c>
      <c r="M2989">
        <v>265.05</v>
      </c>
      <c r="N2989">
        <v>304.95</v>
      </c>
      <c r="P2989">
        <v>355</v>
      </c>
      <c r="Q2989">
        <v>343</v>
      </c>
      <c r="U2989">
        <v>292</v>
      </c>
      <c r="V2989">
        <v>290</v>
      </c>
      <c r="Y2989">
        <v>123</v>
      </c>
      <c r="AM2989">
        <v>349</v>
      </c>
      <c r="AN2989">
        <v>291</v>
      </c>
      <c r="AP2989">
        <v>120</v>
      </c>
      <c r="AQ2989">
        <v>120</v>
      </c>
      <c r="AR2989">
        <v>7.3170731707317076</v>
      </c>
      <c r="AS2989">
        <v>7.3170731707317076</v>
      </c>
      <c r="AV2989">
        <v>982</v>
      </c>
      <c r="AW2989">
        <v>8</v>
      </c>
      <c r="AX2989">
        <v>6</v>
      </c>
      <c r="AY2989">
        <v>6</v>
      </c>
      <c r="BG2989">
        <v>0</v>
      </c>
      <c r="BH2989">
        <v>982</v>
      </c>
      <c r="BV2989">
        <v>0</v>
      </c>
      <c r="BW2989"/>
      <c r="CG2989">
        <v>0</v>
      </c>
      <c r="CH2989">
        <v>0</v>
      </c>
      <c r="CI2989"/>
      <c r="CJ2989">
        <v>1.4999999999999999E-2</v>
      </c>
      <c r="CQ2989" t="s">
        <v>165</v>
      </c>
      <c r="CS2989">
        <v>0</v>
      </c>
    </row>
    <row r="2990" spans="1:97" x14ac:dyDescent="0.2">
      <c r="A2990">
        <v>2022</v>
      </c>
      <c r="B2990">
        <v>5</v>
      </c>
      <c r="C2990" s="262">
        <v>44695</v>
      </c>
      <c r="D2990">
        <v>227</v>
      </c>
      <c r="E2990">
        <v>155</v>
      </c>
      <c r="F2990">
        <v>28</v>
      </c>
      <c r="G2990" t="s">
        <v>315</v>
      </c>
      <c r="H2990" t="s">
        <v>316</v>
      </c>
      <c r="I2990" t="s">
        <v>317</v>
      </c>
      <c r="J2990">
        <v>3</v>
      </c>
      <c r="K2990">
        <v>2</v>
      </c>
      <c r="L2990">
        <v>122</v>
      </c>
      <c r="M2990">
        <v>113.46</v>
      </c>
      <c r="N2990">
        <v>130.54</v>
      </c>
      <c r="P2990">
        <v>211</v>
      </c>
      <c r="Q2990">
        <v>206</v>
      </c>
      <c r="R2990">
        <v>206</v>
      </c>
      <c r="S2990">
        <v>202</v>
      </c>
      <c r="U2990">
        <v>123</v>
      </c>
      <c r="V2990">
        <v>120</v>
      </c>
      <c r="W2990">
        <v>124</v>
      </c>
      <c r="X2990">
        <v>121</v>
      </c>
      <c r="Y2990">
        <v>128</v>
      </c>
      <c r="Z2990">
        <v>126</v>
      </c>
      <c r="AM2990">
        <v>206.25</v>
      </c>
      <c r="AN2990">
        <v>122</v>
      </c>
      <c r="AP2990">
        <v>80</v>
      </c>
      <c r="AQ2990">
        <v>135</v>
      </c>
      <c r="AR2990">
        <v>9.4488188976377945</v>
      </c>
      <c r="AS2990">
        <v>9.4488188976377945</v>
      </c>
      <c r="AV2990">
        <v>1680</v>
      </c>
      <c r="AW2990">
        <v>6</v>
      </c>
      <c r="AX2990">
        <v>6</v>
      </c>
      <c r="AY2990">
        <v>6</v>
      </c>
      <c r="BG2990">
        <v>0</v>
      </c>
      <c r="BH2990">
        <v>1680</v>
      </c>
      <c r="BK2990">
        <v>600</v>
      </c>
      <c r="BV2990">
        <v>0</v>
      </c>
      <c r="BW2990">
        <v>600</v>
      </c>
      <c r="CG2990">
        <v>0</v>
      </c>
      <c r="CH2990">
        <v>0</v>
      </c>
      <c r="CI2990">
        <v>2280</v>
      </c>
      <c r="CJ2990">
        <v>0.02</v>
      </c>
      <c r="CQ2990" t="s">
        <v>169</v>
      </c>
      <c r="CR2990" t="s">
        <v>170</v>
      </c>
      <c r="CS2990">
        <v>0</v>
      </c>
    </row>
    <row r="2991" spans="1:97" x14ac:dyDescent="0.2">
      <c r="A2991">
        <v>2022</v>
      </c>
      <c r="B2991">
        <v>5</v>
      </c>
      <c r="C2991" s="262">
        <v>44695</v>
      </c>
      <c r="D2991">
        <v>394</v>
      </c>
      <c r="E2991">
        <v>606</v>
      </c>
      <c r="F2991">
        <v>46</v>
      </c>
      <c r="G2991" t="s">
        <v>497</v>
      </c>
      <c r="H2991" t="s">
        <v>498</v>
      </c>
      <c r="I2991" t="s">
        <v>379</v>
      </c>
      <c r="J2991">
        <v>4</v>
      </c>
      <c r="K2991">
        <v>2</v>
      </c>
      <c r="L2991">
        <v>325</v>
      </c>
      <c r="M2991">
        <v>308.75</v>
      </c>
      <c r="N2991">
        <v>341.25</v>
      </c>
      <c r="P2991">
        <v>488</v>
      </c>
      <c r="Q2991">
        <v>495</v>
      </c>
      <c r="R2991">
        <v>490</v>
      </c>
      <c r="S2991">
        <v>498</v>
      </c>
      <c r="U2991">
        <v>343</v>
      </c>
      <c r="V2991">
        <v>341</v>
      </c>
      <c r="W2991">
        <v>325</v>
      </c>
      <c r="X2991">
        <v>327</v>
      </c>
      <c r="AA2991">
        <v>485</v>
      </c>
      <c r="AB2991">
        <v>503</v>
      </c>
      <c r="AC2991">
        <v>500</v>
      </c>
      <c r="AD2991">
        <v>510</v>
      </c>
      <c r="AE2991">
        <v>517</v>
      </c>
      <c r="AF2991">
        <v>344</v>
      </c>
      <c r="AG2991">
        <v>356</v>
      </c>
      <c r="AH2991">
        <v>343</v>
      </c>
      <c r="AI2991">
        <v>348</v>
      </c>
      <c r="AJ2991">
        <v>350</v>
      </c>
      <c r="AM2991">
        <v>498.44444444444451</v>
      </c>
      <c r="AN2991">
        <v>341.88888888888891</v>
      </c>
      <c r="AP2991">
        <v>80</v>
      </c>
      <c r="AQ2991">
        <v>180</v>
      </c>
      <c r="AR2991"/>
      <c r="AS2991"/>
      <c r="BG2991">
        <v>0</v>
      </c>
      <c r="BH2991"/>
      <c r="BV2991">
        <v>0</v>
      </c>
      <c r="BW2991"/>
      <c r="CG2991">
        <v>0</v>
      </c>
      <c r="CH2991">
        <v>0</v>
      </c>
      <c r="CI2991"/>
      <c r="CJ2991">
        <v>0.02</v>
      </c>
      <c r="CQ2991" t="s">
        <v>499</v>
      </c>
      <c r="CR2991" t="s">
        <v>500</v>
      </c>
      <c r="CS2991">
        <v>0</v>
      </c>
    </row>
    <row r="2992" spans="1:97" x14ac:dyDescent="0.2">
      <c r="A2992">
        <v>2022</v>
      </c>
      <c r="B2992">
        <v>5</v>
      </c>
      <c r="C2992" s="262">
        <v>44695</v>
      </c>
      <c r="D2992">
        <v>433</v>
      </c>
      <c r="E2992">
        <v>452</v>
      </c>
      <c r="F2992">
        <v>46</v>
      </c>
      <c r="G2992" t="s">
        <v>474</v>
      </c>
      <c r="H2992" t="s">
        <v>475</v>
      </c>
      <c r="I2992" t="s">
        <v>201</v>
      </c>
      <c r="J2992">
        <v>4</v>
      </c>
      <c r="K2992">
        <v>2</v>
      </c>
      <c r="L2992">
        <v>270</v>
      </c>
      <c r="M2992">
        <v>251.1</v>
      </c>
      <c r="N2992">
        <v>288.89999999999998</v>
      </c>
      <c r="AM2992"/>
      <c r="AN2992"/>
      <c r="AP2992">
        <v>96</v>
      </c>
      <c r="AQ2992">
        <v>150</v>
      </c>
      <c r="AR2992"/>
      <c r="AS2992"/>
      <c r="BG2992">
        <v>0</v>
      </c>
      <c r="BH2992"/>
      <c r="BK2992">
        <v>640</v>
      </c>
      <c r="BV2992">
        <v>0</v>
      </c>
      <c r="BW2992">
        <v>640</v>
      </c>
      <c r="CG2992">
        <v>0</v>
      </c>
      <c r="CH2992">
        <v>0</v>
      </c>
      <c r="CI2992"/>
      <c r="CJ2992">
        <v>0.02</v>
      </c>
      <c r="CQ2992" t="s">
        <v>169</v>
      </c>
      <c r="CR2992" t="s">
        <v>170</v>
      </c>
      <c r="CS2992">
        <v>0</v>
      </c>
    </row>
    <row r="2993" spans="1:97" x14ac:dyDescent="0.2">
      <c r="A2993">
        <v>2022</v>
      </c>
      <c r="B2993">
        <v>5</v>
      </c>
      <c r="C2993" s="262">
        <v>44695</v>
      </c>
      <c r="D2993">
        <v>433</v>
      </c>
      <c r="E2993">
        <v>453</v>
      </c>
      <c r="F2993">
        <v>46</v>
      </c>
      <c r="G2993" t="s">
        <v>472</v>
      </c>
      <c r="H2993" t="s">
        <v>473</v>
      </c>
      <c r="I2993" t="s">
        <v>201</v>
      </c>
      <c r="J2993">
        <v>4</v>
      </c>
      <c r="K2993">
        <v>2</v>
      </c>
      <c r="L2993">
        <v>175</v>
      </c>
      <c r="M2993">
        <v>162.75</v>
      </c>
      <c r="N2993">
        <v>187.25</v>
      </c>
      <c r="AM2993"/>
      <c r="AN2993"/>
      <c r="AP2993">
        <v>96</v>
      </c>
      <c r="AQ2993">
        <v>150</v>
      </c>
      <c r="AR2993"/>
      <c r="AS2993"/>
      <c r="BG2993">
        <v>0</v>
      </c>
      <c r="BH2993"/>
      <c r="BK2993">
        <v>640</v>
      </c>
      <c r="BV2993">
        <v>0</v>
      </c>
      <c r="BW2993">
        <v>640</v>
      </c>
      <c r="CG2993">
        <v>0</v>
      </c>
      <c r="CH2993">
        <v>0</v>
      </c>
      <c r="CI2993"/>
      <c r="CJ2993">
        <v>0.02</v>
      </c>
      <c r="CQ2993" t="s">
        <v>169</v>
      </c>
      <c r="CR2993" t="s">
        <v>170</v>
      </c>
      <c r="CS2993">
        <v>0</v>
      </c>
    </row>
    <row r="2994" spans="1:97" x14ac:dyDescent="0.2">
      <c r="A2994">
        <v>2022</v>
      </c>
      <c r="B2994">
        <v>5</v>
      </c>
      <c r="C2994" s="262">
        <v>44695</v>
      </c>
      <c r="D2994">
        <v>394</v>
      </c>
      <c r="E2994">
        <v>606</v>
      </c>
      <c r="F2994">
        <v>47</v>
      </c>
      <c r="G2994" t="s">
        <v>497</v>
      </c>
      <c r="H2994" t="s">
        <v>498</v>
      </c>
      <c r="I2994" t="s">
        <v>379</v>
      </c>
      <c r="J2994">
        <v>4</v>
      </c>
      <c r="K2994">
        <v>2</v>
      </c>
      <c r="L2994">
        <v>325</v>
      </c>
      <c r="M2994">
        <v>308.75</v>
      </c>
      <c r="N2994">
        <v>341.25</v>
      </c>
      <c r="Y2994">
        <v>145</v>
      </c>
      <c r="Z2994">
        <v>140</v>
      </c>
      <c r="AL2994">
        <v>162</v>
      </c>
      <c r="AM2994"/>
      <c r="AN2994"/>
      <c r="AP2994">
        <v>80</v>
      </c>
      <c r="AQ2994">
        <v>180</v>
      </c>
      <c r="AR2994">
        <v>6.0402684563758386</v>
      </c>
      <c r="AS2994">
        <v>6.0402684563758386</v>
      </c>
      <c r="AV2994">
        <v>420</v>
      </c>
      <c r="AW2994">
        <v>6</v>
      </c>
      <c r="AX2994">
        <v>6</v>
      </c>
      <c r="AY2994">
        <v>8</v>
      </c>
      <c r="BG2994">
        <v>0</v>
      </c>
      <c r="BH2994">
        <v>420</v>
      </c>
      <c r="BL2994">
        <v>4</v>
      </c>
      <c r="BM2994">
        <v>1</v>
      </c>
      <c r="BN2994">
        <v>2</v>
      </c>
      <c r="BV2994">
        <v>0</v>
      </c>
      <c r="BW2994"/>
      <c r="BX2994">
        <v>5</v>
      </c>
      <c r="BY2994">
        <v>3</v>
      </c>
      <c r="BZ2994">
        <v>5</v>
      </c>
      <c r="CG2994">
        <v>0</v>
      </c>
      <c r="CH2994">
        <v>0</v>
      </c>
      <c r="CI2994"/>
      <c r="CJ2994">
        <v>0.02</v>
      </c>
      <c r="CQ2994" t="s">
        <v>499</v>
      </c>
      <c r="CR2994" t="s">
        <v>500</v>
      </c>
      <c r="CS2994">
        <v>0</v>
      </c>
    </row>
    <row r="2995" spans="1:97" x14ac:dyDescent="0.2">
      <c r="A2995">
        <v>2022</v>
      </c>
      <c r="B2995">
        <v>5</v>
      </c>
      <c r="C2995" s="262">
        <v>44696</v>
      </c>
      <c r="D2995">
        <v>34</v>
      </c>
      <c r="E2995">
        <v>99</v>
      </c>
      <c r="F2995">
        <v>2</v>
      </c>
      <c r="G2995" t="s">
        <v>256</v>
      </c>
      <c r="H2995" t="s">
        <v>257</v>
      </c>
      <c r="I2995" t="s">
        <v>160</v>
      </c>
      <c r="J2995">
        <v>4</v>
      </c>
      <c r="K2995">
        <v>6</v>
      </c>
      <c r="L2995">
        <v>20</v>
      </c>
      <c r="M2995">
        <v>18.600000000000001</v>
      </c>
      <c r="N2995">
        <v>21.4</v>
      </c>
      <c r="O2995">
        <v>26</v>
      </c>
      <c r="P2995">
        <v>28</v>
      </c>
      <c r="Q2995">
        <v>30</v>
      </c>
      <c r="R2995">
        <v>29</v>
      </c>
      <c r="S2995">
        <v>35</v>
      </c>
      <c r="T2995">
        <v>19</v>
      </c>
      <c r="U2995">
        <v>19</v>
      </c>
      <c r="V2995">
        <v>19</v>
      </c>
      <c r="W2995">
        <v>20</v>
      </c>
      <c r="X2995">
        <v>23</v>
      </c>
      <c r="AA2995">
        <v>29</v>
      </c>
      <c r="AB2995">
        <v>30</v>
      </c>
      <c r="AC2995">
        <v>31</v>
      </c>
      <c r="AD2995">
        <v>26</v>
      </c>
      <c r="AE2995">
        <v>20</v>
      </c>
      <c r="AF2995">
        <v>18</v>
      </c>
      <c r="AG2995">
        <v>21</v>
      </c>
      <c r="AH2995">
        <v>19</v>
      </c>
      <c r="AI2995">
        <v>21</v>
      </c>
      <c r="AJ2995">
        <v>20</v>
      </c>
      <c r="AM2995">
        <v>28.4</v>
      </c>
      <c r="AN2995">
        <v>19.899999999999999</v>
      </c>
      <c r="AP2995">
        <v>140</v>
      </c>
      <c r="AQ2995">
        <v>103</v>
      </c>
      <c r="AR2995"/>
      <c r="AS2995"/>
      <c r="AV2995">
        <v>1440</v>
      </c>
      <c r="AX2995">
        <v>2</v>
      </c>
      <c r="AY2995">
        <v>10</v>
      </c>
      <c r="BG2995">
        <v>0</v>
      </c>
      <c r="BH2995">
        <v>1440</v>
      </c>
      <c r="BK2995">
        <v>2160</v>
      </c>
      <c r="BL2995">
        <v>2</v>
      </c>
      <c r="BV2995">
        <v>0</v>
      </c>
      <c r="BW2995">
        <v>2160</v>
      </c>
      <c r="CG2995">
        <v>0</v>
      </c>
      <c r="CH2995">
        <v>0</v>
      </c>
      <c r="CI2995">
        <v>3600</v>
      </c>
      <c r="CJ2995">
        <v>1.4999999999999999E-2</v>
      </c>
      <c r="CQ2995" t="s">
        <v>169</v>
      </c>
      <c r="CR2995" t="s">
        <v>179</v>
      </c>
      <c r="CS2995">
        <v>0</v>
      </c>
    </row>
    <row r="2996" spans="1:97" x14ac:dyDescent="0.2">
      <c r="A2996">
        <v>2022</v>
      </c>
      <c r="B2996">
        <v>5</v>
      </c>
      <c r="C2996" s="262">
        <v>44696</v>
      </c>
      <c r="D2996">
        <v>34</v>
      </c>
      <c r="E2996">
        <v>101</v>
      </c>
      <c r="F2996">
        <v>2</v>
      </c>
      <c r="G2996" t="s">
        <v>262</v>
      </c>
      <c r="H2996" t="s">
        <v>263</v>
      </c>
      <c r="I2996" t="s">
        <v>160</v>
      </c>
      <c r="J2996">
        <v>4</v>
      </c>
      <c r="K2996">
        <v>6</v>
      </c>
      <c r="L2996">
        <v>20</v>
      </c>
      <c r="M2996">
        <v>18.600000000000001</v>
      </c>
      <c r="N2996">
        <v>21.4</v>
      </c>
      <c r="O2996">
        <v>26</v>
      </c>
      <c r="P2996">
        <v>28</v>
      </c>
      <c r="Q2996">
        <v>30</v>
      </c>
      <c r="R2996">
        <v>29</v>
      </c>
      <c r="S2996">
        <v>35</v>
      </c>
      <c r="T2996">
        <v>19</v>
      </c>
      <c r="U2996">
        <v>19</v>
      </c>
      <c r="V2996">
        <v>19</v>
      </c>
      <c r="W2996">
        <v>20</v>
      </c>
      <c r="X2996">
        <v>23</v>
      </c>
      <c r="AA2996">
        <v>29</v>
      </c>
      <c r="AB2996">
        <v>30</v>
      </c>
      <c r="AC2996">
        <v>31</v>
      </c>
      <c r="AD2996">
        <v>26</v>
      </c>
      <c r="AE2996">
        <v>20</v>
      </c>
      <c r="AF2996">
        <v>18</v>
      </c>
      <c r="AG2996">
        <v>21</v>
      </c>
      <c r="AH2996">
        <v>19</v>
      </c>
      <c r="AI2996">
        <v>21</v>
      </c>
      <c r="AJ2996">
        <v>20</v>
      </c>
      <c r="AM2996">
        <v>28.4</v>
      </c>
      <c r="AN2996">
        <v>19.899999999999999</v>
      </c>
      <c r="AP2996">
        <v>140</v>
      </c>
      <c r="AQ2996">
        <v>103</v>
      </c>
      <c r="AR2996"/>
      <c r="AS2996"/>
      <c r="BG2996">
        <v>0</v>
      </c>
      <c r="BH2996"/>
      <c r="BV2996">
        <v>0</v>
      </c>
      <c r="BW2996"/>
      <c r="CG2996">
        <v>0</v>
      </c>
      <c r="CH2996">
        <v>0</v>
      </c>
      <c r="CI2996"/>
      <c r="CJ2996">
        <v>1.4999999999999999E-2</v>
      </c>
      <c r="CQ2996" t="s">
        <v>169</v>
      </c>
      <c r="CR2996" t="s">
        <v>179</v>
      </c>
      <c r="CS2996">
        <v>0</v>
      </c>
    </row>
    <row r="2997" spans="1:97" x14ac:dyDescent="0.2">
      <c r="A2997">
        <v>2022</v>
      </c>
      <c r="B2997">
        <v>5</v>
      </c>
      <c r="C2997" s="262">
        <v>44696</v>
      </c>
      <c r="D2997">
        <v>375</v>
      </c>
      <c r="E2997">
        <v>437</v>
      </c>
      <c r="F2997">
        <v>2</v>
      </c>
      <c r="G2997" t="s">
        <v>250</v>
      </c>
      <c r="H2997" t="s">
        <v>251</v>
      </c>
      <c r="I2997" t="s">
        <v>160</v>
      </c>
      <c r="J2997">
        <v>4</v>
      </c>
      <c r="K2997">
        <v>2</v>
      </c>
      <c r="L2997">
        <v>168</v>
      </c>
      <c r="M2997">
        <v>158.08799999999999</v>
      </c>
      <c r="N2997">
        <v>179.928</v>
      </c>
      <c r="Y2997">
        <v>127</v>
      </c>
      <c r="Z2997">
        <v>131</v>
      </c>
      <c r="AK2997">
        <v>126</v>
      </c>
      <c r="AM2997"/>
      <c r="AN2997"/>
      <c r="AP2997">
        <v>120</v>
      </c>
      <c r="AQ2997">
        <v>120</v>
      </c>
      <c r="AR2997">
        <v>7.03125</v>
      </c>
      <c r="AS2997">
        <v>7.03125</v>
      </c>
      <c r="AV2997">
        <v>1400</v>
      </c>
      <c r="AW2997">
        <v>4</v>
      </c>
      <c r="AX2997">
        <v>6</v>
      </c>
      <c r="AY2997">
        <v>10</v>
      </c>
      <c r="BG2997">
        <v>0</v>
      </c>
      <c r="BH2997">
        <v>1400</v>
      </c>
      <c r="BK2997">
        <v>975</v>
      </c>
      <c r="BL2997">
        <v>10</v>
      </c>
      <c r="BM2997">
        <v>2</v>
      </c>
      <c r="BV2997">
        <v>0</v>
      </c>
      <c r="BW2997">
        <v>975</v>
      </c>
      <c r="BX2997">
        <v>7</v>
      </c>
      <c r="BY2997">
        <v>4</v>
      </c>
      <c r="CG2997">
        <v>0</v>
      </c>
      <c r="CH2997">
        <v>0</v>
      </c>
      <c r="CI2997">
        <v>2375</v>
      </c>
      <c r="CJ2997">
        <v>1.4999999999999999E-2</v>
      </c>
      <c r="CQ2997" t="s">
        <v>174</v>
      </c>
      <c r="CR2997" t="s">
        <v>175</v>
      </c>
      <c r="CS2997">
        <v>0</v>
      </c>
    </row>
    <row r="2998" spans="1:97" x14ac:dyDescent="0.2">
      <c r="A2998">
        <v>2022</v>
      </c>
      <c r="B2998">
        <v>5</v>
      </c>
      <c r="C2998" s="262">
        <v>44696</v>
      </c>
      <c r="D2998">
        <v>137</v>
      </c>
      <c r="E2998">
        <v>273</v>
      </c>
      <c r="F2998">
        <v>3</v>
      </c>
      <c r="G2998" t="s">
        <v>163</v>
      </c>
      <c r="H2998" t="s">
        <v>164</v>
      </c>
      <c r="I2998" t="s">
        <v>160</v>
      </c>
      <c r="J2998">
        <v>3</v>
      </c>
      <c r="K2998">
        <v>2</v>
      </c>
      <c r="L2998">
        <v>564</v>
      </c>
      <c r="M2998">
        <v>524.52</v>
      </c>
      <c r="N2998">
        <v>603.48</v>
      </c>
      <c r="O2998">
        <v>722</v>
      </c>
      <c r="P2998">
        <v>701</v>
      </c>
      <c r="Q2998">
        <v>810</v>
      </c>
      <c r="R2998">
        <v>840</v>
      </c>
      <c r="S2998">
        <v>750</v>
      </c>
      <c r="T2998">
        <v>558</v>
      </c>
      <c r="U2998">
        <v>552</v>
      </c>
      <c r="V2998">
        <v>601</v>
      </c>
      <c r="W2998">
        <v>597</v>
      </c>
      <c r="X2998">
        <v>584</v>
      </c>
      <c r="AA2998">
        <v>701</v>
      </c>
      <c r="AB2998">
        <v>722</v>
      </c>
      <c r="AC2998">
        <v>716</v>
      </c>
      <c r="AD2998">
        <v>712</v>
      </c>
      <c r="AE2998">
        <v>721</v>
      </c>
      <c r="AF2998">
        <v>551</v>
      </c>
      <c r="AG2998">
        <v>561</v>
      </c>
      <c r="AH2998">
        <v>561</v>
      </c>
      <c r="AI2998">
        <v>571</v>
      </c>
      <c r="AJ2998">
        <v>549</v>
      </c>
      <c r="AM2998">
        <v>739.5</v>
      </c>
      <c r="AN2998">
        <v>568.5</v>
      </c>
      <c r="AP2998">
        <v>93</v>
      </c>
      <c r="AQ2998">
        <v>116</v>
      </c>
      <c r="AR2998"/>
      <c r="AS2998"/>
      <c r="BG2998">
        <v>0</v>
      </c>
      <c r="BH2998"/>
      <c r="BV2998">
        <v>0</v>
      </c>
      <c r="BW2998"/>
      <c r="CG2998">
        <v>0</v>
      </c>
      <c r="CH2998">
        <v>0</v>
      </c>
      <c r="CI2998"/>
      <c r="CJ2998">
        <v>1.4999999999999999E-2</v>
      </c>
      <c r="CQ2998" t="s">
        <v>165</v>
      </c>
      <c r="CS2998">
        <v>0</v>
      </c>
    </row>
    <row r="2999" spans="1:97" x14ac:dyDescent="0.2">
      <c r="A2999">
        <v>2022</v>
      </c>
      <c r="B2999">
        <v>5</v>
      </c>
      <c r="C2999" s="262">
        <v>44696</v>
      </c>
      <c r="D2999">
        <v>375</v>
      </c>
      <c r="E2999">
        <v>437</v>
      </c>
      <c r="F2999">
        <v>3</v>
      </c>
      <c r="G2999" t="s">
        <v>250</v>
      </c>
      <c r="H2999" t="s">
        <v>251</v>
      </c>
      <c r="I2999" t="s">
        <v>160</v>
      </c>
      <c r="J2999">
        <v>4</v>
      </c>
      <c r="K2999">
        <v>2</v>
      </c>
      <c r="L2999">
        <v>168</v>
      </c>
      <c r="M2999">
        <v>158.08799999999999</v>
      </c>
      <c r="N2999">
        <v>179.928</v>
      </c>
      <c r="O2999">
        <v>234</v>
      </c>
      <c r="P2999">
        <v>254</v>
      </c>
      <c r="Q2999">
        <v>260</v>
      </c>
      <c r="R2999">
        <v>268</v>
      </c>
      <c r="S2999">
        <v>247</v>
      </c>
      <c r="T2999">
        <v>176</v>
      </c>
      <c r="U2999">
        <v>180</v>
      </c>
      <c r="V2999">
        <v>192</v>
      </c>
      <c r="W2999">
        <v>189</v>
      </c>
      <c r="X2999">
        <v>171</v>
      </c>
      <c r="AA2999">
        <v>272</v>
      </c>
      <c r="AB2999">
        <v>274</v>
      </c>
      <c r="AC2999">
        <v>272</v>
      </c>
      <c r="AD2999">
        <v>267</v>
      </c>
      <c r="AF2999">
        <v>179</v>
      </c>
      <c r="AG2999">
        <v>179</v>
      </c>
      <c r="AH2999">
        <v>190</v>
      </c>
      <c r="AI2999">
        <v>190</v>
      </c>
      <c r="AM2999">
        <v>260.88888888888891</v>
      </c>
      <c r="AN2999">
        <v>182.88888888888891</v>
      </c>
      <c r="AP2999">
        <v>120</v>
      </c>
      <c r="AQ2999">
        <v>120</v>
      </c>
      <c r="AR2999"/>
      <c r="AS2999"/>
      <c r="BG2999">
        <v>0</v>
      </c>
      <c r="BH2999"/>
      <c r="BV2999">
        <v>0</v>
      </c>
      <c r="BW2999"/>
      <c r="CG2999">
        <v>0</v>
      </c>
      <c r="CH2999">
        <v>0</v>
      </c>
      <c r="CI2999"/>
      <c r="CJ2999">
        <v>1.4999999999999999E-2</v>
      </c>
      <c r="CQ2999" t="s">
        <v>174</v>
      </c>
      <c r="CR2999" t="s">
        <v>175</v>
      </c>
      <c r="CS2999">
        <v>0</v>
      </c>
    </row>
    <row r="3000" spans="1:97" x14ac:dyDescent="0.2">
      <c r="A3000">
        <v>2022</v>
      </c>
      <c r="B3000">
        <v>5</v>
      </c>
      <c r="C3000" s="262">
        <v>44696</v>
      </c>
      <c r="D3000">
        <v>528</v>
      </c>
      <c r="E3000">
        <v>925</v>
      </c>
      <c r="F3000">
        <v>3</v>
      </c>
      <c r="G3000" t="s">
        <v>476</v>
      </c>
      <c r="H3000" t="s">
        <v>477</v>
      </c>
      <c r="I3000" t="s">
        <v>160</v>
      </c>
      <c r="J3000">
        <v>1</v>
      </c>
      <c r="K3000">
        <v>6</v>
      </c>
      <c r="L3000">
        <v>1091</v>
      </c>
      <c r="M3000">
        <v>1026.5999999999999</v>
      </c>
      <c r="N3000">
        <v>1168.5</v>
      </c>
      <c r="R3000">
        <v>1606</v>
      </c>
      <c r="S3000">
        <v>1718</v>
      </c>
      <c r="W3000">
        <v>1169</v>
      </c>
      <c r="X3000">
        <v>1167</v>
      </c>
      <c r="AA3000">
        <v>1770</v>
      </c>
      <c r="AB3000">
        <v>1966</v>
      </c>
      <c r="AC3000">
        <v>1866</v>
      </c>
      <c r="AD3000">
        <v>1990</v>
      </c>
      <c r="AE3000">
        <v>2076</v>
      </c>
      <c r="AF3000">
        <v>1200</v>
      </c>
      <c r="AG3000">
        <v>1180</v>
      </c>
      <c r="AH3000">
        <v>1180</v>
      </c>
      <c r="AI3000">
        <v>1220</v>
      </c>
      <c r="AJ3000">
        <v>1174</v>
      </c>
      <c r="AM3000">
        <v>1856</v>
      </c>
      <c r="AN3000">
        <v>1184.285714285714</v>
      </c>
      <c r="AP3000">
        <v>20</v>
      </c>
      <c r="AQ3000">
        <v>180</v>
      </c>
      <c r="AR3000"/>
      <c r="AS3000"/>
      <c r="AW3000">
        <v>4</v>
      </c>
      <c r="AX3000">
        <v>5</v>
      </c>
      <c r="AY3000">
        <v>6</v>
      </c>
      <c r="BD3000">
        <v>10</v>
      </c>
      <c r="BG3000">
        <v>0</v>
      </c>
      <c r="BH3000"/>
      <c r="BL3000">
        <v>10</v>
      </c>
      <c r="BM3000">
        <v>10</v>
      </c>
      <c r="BN3000">
        <v>10</v>
      </c>
      <c r="BV3000">
        <v>0</v>
      </c>
      <c r="BW3000"/>
      <c r="BX3000">
        <v>2</v>
      </c>
      <c r="BY3000">
        <v>2</v>
      </c>
      <c r="BZ3000">
        <v>2</v>
      </c>
      <c r="CG3000">
        <v>0</v>
      </c>
      <c r="CH3000">
        <v>0</v>
      </c>
      <c r="CI3000"/>
      <c r="CJ3000">
        <v>1.4999999999999999E-2</v>
      </c>
      <c r="CQ3000" t="s">
        <v>174</v>
      </c>
      <c r="CS3000">
        <v>0</v>
      </c>
    </row>
    <row r="3001" spans="1:97" x14ac:dyDescent="0.2">
      <c r="A3001">
        <v>2022</v>
      </c>
      <c r="B3001">
        <v>5</v>
      </c>
      <c r="C3001" s="262">
        <v>44696</v>
      </c>
      <c r="D3001">
        <v>528</v>
      </c>
      <c r="E3001">
        <v>936</v>
      </c>
      <c r="F3001">
        <v>3</v>
      </c>
      <c r="G3001" t="s">
        <v>478</v>
      </c>
      <c r="H3001" t="s">
        <v>479</v>
      </c>
      <c r="I3001" t="s">
        <v>160</v>
      </c>
      <c r="J3001">
        <v>1</v>
      </c>
      <c r="K3001">
        <v>6</v>
      </c>
      <c r="L3001">
        <v>206</v>
      </c>
      <c r="M3001">
        <v>193.8</v>
      </c>
      <c r="N3001">
        <v>220.6</v>
      </c>
      <c r="R3001">
        <v>250</v>
      </c>
      <c r="S3001">
        <v>260</v>
      </c>
      <c r="W3001">
        <v>214</v>
      </c>
      <c r="X3001">
        <v>220</v>
      </c>
      <c r="Z3001">
        <v>126</v>
      </c>
      <c r="AA3001">
        <v>268</v>
      </c>
      <c r="AB3001">
        <v>276</v>
      </c>
      <c r="AC3001">
        <v>284</v>
      </c>
      <c r="AD3001">
        <v>242</v>
      </c>
      <c r="AE3001">
        <v>282</v>
      </c>
      <c r="AF3001">
        <v>214</v>
      </c>
      <c r="AG3001">
        <v>212</v>
      </c>
      <c r="AH3001">
        <v>216</v>
      </c>
      <c r="AI3001">
        <v>210</v>
      </c>
      <c r="AJ3001">
        <v>208</v>
      </c>
      <c r="AK3001">
        <v>160</v>
      </c>
      <c r="AL3001">
        <v>158</v>
      </c>
      <c r="AM3001">
        <v>266</v>
      </c>
      <c r="AN3001">
        <v>213.42857142857139</v>
      </c>
      <c r="AP3001">
        <v>20</v>
      </c>
      <c r="AQ3001">
        <v>180</v>
      </c>
      <c r="AR3001">
        <v>24.324324324324319</v>
      </c>
      <c r="AS3001">
        <v>24.324324324324319</v>
      </c>
      <c r="BG3001">
        <v>0</v>
      </c>
      <c r="BH3001"/>
      <c r="BV3001">
        <v>0</v>
      </c>
      <c r="BW3001"/>
      <c r="CG3001">
        <v>0</v>
      </c>
      <c r="CH3001">
        <v>0</v>
      </c>
      <c r="CI3001"/>
      <c r="CJ3001">
        <v>1.4999999999999999E-2</v>
      </c>
      <c r="CQ3001" t="s">
        <v>174</v>
      </c>
      <c r="CS3001">
        <v>0</v>
      </c>
    </row>
    <row r="3002" spans="1:97" x14ac:dyDescent="0.2">
      <c r="A3002">
        <v>2022</v>
      </c>
      <c r="B3002">
        <v>5</v>
      </c>
      <c r="C3002" s="262">
        <v>44696</v>
      </c>
      <c r="D3002">
        <v>34</v>
      </c>
      <c r="E3002">
        <v>100</v>
      </c>
      <c r="F3002">
        <v>4</v>
      </c>
      <c r="G3002" t="s">
        <v>259</v>
      </c>
      <c r="H3002" t="s">
        <v>260</v>
      </c>
      <c r="I3002" t="s">
        <v>160</v>
      </c>
      <c r="J3002">
        <v>4</v>
      </c>
      <c r="K3002">
        <v>6</v>
      </c>
      <c r="L3002">
        <v>20</v>
      </c>
      <c r="M3002">
        <v>18.600000000000001</v>
      </c>
      <c r="N3002">
        <v>21.4</v>
      </c>
      <c r="O3002">
        <v>26</v>
      </c>
      <c r="P3002">
        <v>28</v>
      </c>
      <c r="Q3002">
        <v>30</v>
      </c>
      <c r="R3002">
        <v>29</v>
      </c>
      <c r="S3002">
        <v>35</v>
      </c>
      <c r="T3002">
        <v>19</v>
      </c>
      <c r="U3002">
        <v>19</v>
      </c>
      <c r="V3002">
        <v>19</v>
      </c>
      <c r="W3002">
        <v>20</v>
      </c>
      <c r="X3002">
        <v>23</v>
      </c>
      <c r="AA3002">
        <v>29</v>
      </c>
      <c r="AB3002">
        <v>30</v>
      </c>
      <c r="AC3002">
        <v>31</v>
      </c>
      <c r="AD3002">
        <v>26</v>
      </c>
      <c r="AE3002">
        <v>20</v>
      </c>
      <c r="AF3002">
        <v>18</v>
      </c>
      <c r="AG3002">
        <v>21</v>
      </c>
      <c r="AH3002">
        <v>19</v>
      </c>
      <c r="AI3002">
        <v>21</v>
      </c>
      <c r="AJ3002">
        <v>20</v>
      </c>
      <c r="AM3002">
        <v>28.4</v>
      </c>
      <c r="AN3002">
        <v>19.899999999999999</v>
      </c>
      <c r="AP3002">
        <v>140</v>
      </c>
      <c r="AQ3002">
        <v>103</v>
      </c>
      <c r="AR3002"/>
      <c r="AS3002"/>
      <c r="BG3002">
        <v>0</v>
      </c>
      <c r="BH3002"/>
      <c r="BV3002">
        <v>0</v>
      </c>
      <c r="BW3002"/>
      <c r="CG3002">
        <v>0</v>
      </c>
      <c r="CH3002">
        <v>0</v>
      </c>
      <c r="CI3002"/>
      <c r="CJ3002">
        <v>1.4999999999999999E-2</v>
      </c>
      <c r="CQ3002" t="s">
        <v>169</v>
      </c>
      <c r="CR3002" t="s">
        <v>179</v>
      </c>
      <c r="CS3002">
        <v>0</v>
      </c>
    </row>
    <row r="3003" spans="1:97" x14ac:dyDescent="0.2">
      <c r="A3003">
        <v>2022</v>
      </c>
      <c r="B3003">
        <v>5</v>
      </c>
      <c r="C3003" s="262">
        <v>44696</v>
      </c>
      <c r="D3003">
        <v>34</v>
      </c>
      <c r="E3003">
        <v>102</v>
      </c>
      <c r="F3003">
        <v>4</v>
      </c>
      <c r="G3003" t="s">
        <v>265</v>
      </c>
      <c r="H3003" t="s">
        <v>266</v>
      </c>
      <c r="I3003" t="s">
        <v>160</v>
      </c>
      <c r="J3003">
        <v>4</v>
      </c>
      <c r="K3003">
        <v>6</v>
      </c>
      <c r="L3003">
        <v>20</v>
      </c>
      <c r="M3003">
        <v>18.600000000000001</v>
      </c>
      <c r="N3003">
        <v>21.4</v>
      </c>
      <c r="O3003">
        <v>26</v>
      </c>
      <c r="P3003">
        <v>28</v>
      </c>
      <c r="Q3003">
        <v>30</v>
      </c>
      <c r="R3003">
        <v>29</v>
      </c>
      <c r="S3003">
        <v>35</v>
      </c>
      <c r="T3003">
        <v>19</v>
      </c>
      <c r="U3003">
        <v>19</v>
      </c>
      <c r="V3003">
        <v>19</v>
      </c>
      <c r="W3003">
        <v>20</v>
      </c>
      <c r="X3003">
        <v>23</v>
      </c>
      <c r="AA3003">
        <v>29</v>
      </c>
      <c r="AB3003">
        <v>30</v>
      </c>
      <c r="AC3003">
        <v>31</v>
      </c>
      <c r="AD3003">
        <v>26</v>
      </c>
      <c r="AE3003">
        <v>20</v>
      </c>
      <c r="AF3003">
        <v>18</v>
      </c>
      <c r="AG3003">
        <v>21</v>
      </c>
      <c r="AH3003">
        <v>19</v>
      </c>
      <c r="AI3003">
        <v>21</v>
      </c>
      <c r="AJ3003">
        <v>20</v>
      </c>
      <c r="AM3003">
        <v>28.4</v>
      </c>
      <c r="AN3003">
        <v>19.899999999999999</v>
      </c>
      <c r="AP3003">
        <v>140</v>
      </c>
      <c r="AQ3003">
        <v>103</v>
      </c>
      <c r="AR3003"/>
      <c r="AS3003"/>
      <c r="BG3003">
        <v>0</v>
      </c>
      <c r="BH3003"/>
      <c r="BV3003">
        <v>0</v>
      </c>
      <c r="BW3003"/>
      <c r="CG3003">
        <v>0</v>
      </c>
      <c r="CH3003">
        <v>0</v>
      </c>
      <c r="CI3003"/>
      <c r="CJ3003">
        <v>1.4999999999999999E-2</v>
      </c>
      <c r="CQ3003" t="s">
        <v>169</v>
      </c>
      <c r="CR3003" t="s">
        <v>179</v>
      </c>
      <c r="CS3003">
        <v>0</v>
      </c>
    </row>
    <row r="3004" spans="1:97" x14ac:dyDescent="0.2">
      <c r="A3004">
        <v>2022</v>
      </c>
      <c r="B3004">
        <v>5</v>
      </c>
      <c r="C3004" s="262">
        <v>44696</v>
      </c>
      <c r="D3004">
        <v>34</v>
      </c>
      <c r="E3004">
        <v>103</v>
      </c>
      <c r="F3004">
        <v>4</v>
      </c>
      <c r="G3004" t="s">
        <v>268</v>
      </c>
      <c r="H3004" t="s">
        <v>269</v>
      </c>
      <c r="I3004" t="s">
        <v>160</v>
      </c>
      <c r="J3004">
        <v>4</v>
      </c>
      <c r="K3004">
        <v>6</v>
      </c>
      <c r="L3004">
        <v>89</v>
      </c>
      <c r="M3004">
        <v>82.77</v>
      </c>
      <c r="N3004">
        <v>95.23</v>
      </c>
      <c r="O3004">
        <v>112</v>
      </c>
      <c r="P3004">
        <v>112</v>
      </c>
      <c r="Q3004">
        <v>140</v>
      </c>
      <c r="R3004">
        <v>130</v>
      </c>
      <c r="S3004">
        <v>151</v>
      </c>
      <c r="T3004">
        <v>75</v>
      </c>
      <c r="U3004">
        <v>71</v>
      </c>
      <c r="V3004">
        <v>83</v>
      </c>
      <c r="W3004">
        <v>78</v>
      </c>
      <c r="X3004">
        <v>95</v>
      </c>
      <c r="AA3004">
        <v>130</v>
      </c>
      <c r="AB3004">
        <v>133</v>
      </c>
      <c r="AC3004">
        <v>136</v>
      </c>
      <c r="AD3004">
        <v>103</v>
      </c>
      <c r="AE3004">
        <v>126</v>
      </c>
      <c r="AF3004">
        <v>80</v>
      </c>
      <c r="AG3004">
        <v>84</v>
      </c>
      <c r="AH3004">
        <v>84</v>
      </c>
      <c r="AI3004">
        <v>80</v>
      </c>
      <c r="AJ3004">
        <v>86</v>
      </c>
      <c r="AM3004">
        <v>127.3</v>
      </c>
      <c r="AN3004">
        <v>81.599999999999994</v>
      </c>
      <c r="AP3004">
        <v>140</v>
      </c>
      <c r="AQ3004">
        <v>103</v>
      </c>
      <c r="AR3004"/>
      <c r="AS3004"/>
      <c r="AV3004">
        <v>1440</v>
      </c>
      <c r="AW3004">
        <v>3</v>
      </c>
      <c r="AX3004">
        <v>4</v>
      </c>
      <c r="AY3004">
        <v>5</v>
      </c>
      <c r="BG3004">
        <v>0</v>
      </c>
      <c r="BH3004">
        <v>1440</v>
      </c>
      <c r="BK3004">
        <v>2160</v>
      </c>
      <c r="BL3004">
        <v>1</v>
      </c>
      <c r="BM3004">
        <v>1</v>
      </c>
      <c r="BV3004">
        <v>0</v>
      </c>
      <c r="BW3004">
        <v>2160</v>
      </c>
      <c r="BX3004">
        <v>0</v>
      </c>
      <c r="BY3004">
        <v>0</v>
      </c>
      <c r="CG3004">
        <v>0</v>
      </c>
      <c r="CH3004">
        <v>0</v>
      </c>
      <c r="CI3004">
        <v>3600</v>
      </c>
      <c r="CJ3004">
        <v>1.4999999999999999E-2</v>
      </c>
      <c r="CQ3004" t="s">
        <v>169</v>
      </c>
      <c r="CR3004" t="s">
        <v>179</v>
      </c>
      <c r="CS3004">
        <v>0</v>
      </c>
    </row>
    <row r="3005" spans="1:97" x14ac:dyDescent="0.2">
      <c r="A3005">
        <v>2022</v>
      </c>
      <c r="B3005">
        <v>5</v>
      </c>
      <c r="C3005" s="262">
        <v>44696</v>
      </c>
      <c r="D3005">
        <v>34</v>
      </c>
      <c r="E3005">
        <v>104</v>
      </c>
      <c r="F3005">
        <v>4</v>
      </c>
      <c r="G3005" t="s">
        <v>271</v>
      </c>
      <c r="H3005" t="s">
        <v>272</v>
      </c>
      <c r="I3005" t="s">
        <v>160</v>
      </c>
      <c r="J3005">
        <v>4</v>
      </c>
      <c r="K3005">
        <v>6</v>
      </c>
      <c r="L3005">
        <v>89</v>
      </c>
      <c r="M3005">
        <v>82.77</v>
      </c>
      <c r="N3005">
        <v>95.23</v>
      </c>
      <c r="O3005">
        <v>112</v>
      </c>
      <c r="P3005">
        <v>112</v>
      </c>
      <c r="Q3005">
        <v>140</v>
      </c>
      <c r="R3005">
        <v>130</v>
      </c>
      <c r="S3005">
        <v>151</v>
      </c>
      <c r="T3005">
        <v>75</v>
      </c>
      <c r="U3005">
        <v>71</v>
      </c>
      <c r="V3005">
        <v>83</v>
      </c>
      <c r="W3005">
        <v>78</v>
      </c>
      <c r="X3005">
        <v>95</v>
      </c>
      <c r="AA3005">
        <v>130</v>
      </c>
      <c r="AB3005">
        <v>133</v>
      </c>
      <c r="AC3005">
        <v>136</v>
      </c>
      <c r="AD3005">
        <v>103</v>
      </c>
      <c r="AE3005">
        <v>126</v>
      </c>
      <c r="AF3005">
        <v>80</v>
      </c>
      <c r="AG3005">
        <v>84</v>
      </c>
      <c r="AH3005">
        <v>84</v>
      </c>
      <c r="AI3005">
        <v>80</v>
      </c>
      <c r="AJ3005">
        <v>86</v>
      </c>
      <c r="AM3005">
        <v>127.3</v>
      </c>
      <c r="AN3005">
        <v>81.599999999999994</v>
      </c>
      <c r="AP3005">
        <v>140</v>
      </c>
      <c r="AQ3005">
        <v>103</v>
      </c>
      <c r="AR3005"/>
      <c r="AS3005"/>
      <c r="BG3005">
        <v>0</v>
      </c>
      <c r="BH3005"/>
      <c r="BV3005">
        <v>0</v>
      </c>
      <c r="BW3005"/>
      <c r="CG3005">
        <v>0</v>
      </c>
      <c r="CH3005">
        <v>0</v>
      </c>
      <c r="CI3005"/>
      <c r="CJ3005">
        <v>1.4999999999999999E-2</v>
      </c>
      <c r="CQ3005" t="s">
        <v>169</v>
      </c>
      <c r="CR3005" t="s">
        <v>179</v>
      </c>
      <c r="CS3005">
        <v>0</v>
      </c>
    </row>
    <row r="3006" spans="1:97" x14ac:dyDescent="0.2">
      <c r="A3006">
        <v>2022</v>
      </c>
      <c r="B3006">
        <v>5</v>
      </c>
      <c r="C3006" s="262">
        <v>44696</v>
      </c>
      <c r="D3006">
        <v>47</v>
      </c>
      <c r="E3006">
        <v>122</v>
      </c>
      <c r="F3006">
        <v>4</v>
      </c>
      <c r="G3006" t="s">
        <v>224</v>
      </c>
      <c r="H3006" t="s">
        <v>225</v>
      </c>
      <c r="I3006" t="s">
        <v>221</v>
      </c>
      <c r="J3006">
        <v>2</v>
      </c>
      <c r="K3006">
        <v>1</v>
      </c>
      <c r="L3006">
        <v>280</v>
      </c>
      <c r="M3006">
        <v>267.39999999999998</v>
      </c>
      <c r="N3006">
        <v>292.60000000000002</v>
      </c>
      <c r="R3006">
        <v>412</v>
      </c>
      <c r="S3006">
        <v>366</v>
      </c>
      <c r="W3006">
        <v>301</v>
      </c>
      <c r="X3006">
        <v>294</v>
      </c>
      <c r="Z3006">
        <v>100</v>
      </c>
      <c r="AA3006">
        <v>377</v>
      </c>
      <c r="AB3006">
        <v>401</v>
      </c>
      <c r="AC3006">
        <v>389</v>
      </c>
      <c r="AD3006">
        <v>380</v>
      </c>
      <c r="AE3006">
        <v>320</v>
      </c>
      <c r="AF3006">
        <v>292</v>
      </c>
      <c r="AG3006">
        <v>300</v>
      </c>
      <c r="AH3006">
        <v>310</v>
      </c>
      <c r="AI3006">
        <v>295</v>
      </c>
      <c r="AJ3006">
        <v>284</v>
      </c>
      <c r="AK3006">
        <v>100</v>
      </c>
      <c r="AL3006">
        <v>99</v>
      </c>
      <c r="AM3006">
        <v>377.85714285714278</v>
      </c>
      <c r="AN3006">
        <v>296.57142857142861</v>
      </c>
      <c r="AP3006">
        <v>64</v>
      </c>
      <c r="AQ3006">
        <v>113</v>
      </c>
      <c r="AR3006">
        <v>18.18181818181818</v>
      </c>
      <c r="AS3006">
        <v>18.18181818181818</v>
      </c>
      <c r="AV3006">
        <v>40</v>
      </c>
      <c r="AW3006">
        <v>1</v>
      </c>
      <c r="AX3006">
        <v>2</v>
      </c>
      <c r="AY3006">
        <v>4</v>
      </c>
      <c r="BG3006">
        <v>0</v>
      </c>
      <c r="BH3006">
        <v>40</v>
      </c>
      <c r="BK3006">
        <v>300</v>
      </c>
      <c r="BL3006">
        <v>2</v>
      </c>
      <c r="BM3006">
        <v>2</v>
      </c>
      <c r="BV3006">
        <v>0</v>
      </c>
      <c r="BW3006">
        <v>300</v>
      </c>
      <c r="BX3006">
        <v>3</v>
      </c>
      <c r="BY3006">
        <v>4</v>
      </c>
      <c r="CG3006">
        <v>0</v>
      </c>
      <c r="CH3006">
        <v>0</v>
      </c>
      <c r="CI3006">
        <v>340</v>
      </c>
      <c r="CJ3006">
        <v>1.4999999999999999E-2</v>
      </c>
      <c r="CQ3006" t="s">
        <v>174</v>
      </c>
      <c r="CR3006" t="s">
        <v>222</v>
      </c>
      <c r="CS3006">
        <v>0</v>
      </c>
    </row>
    <row r="3007" spans="1:97" x14ac:dyDescent="0.2">
      <c r="A3007">
        <v>2022</v>
      </c>
      <c r="B3007">
        <v>5</v>
      </c>
      <c r="C3007" s="262">
        <v>44696</v>
      </c>
      <c r="D3007">
        <v>425</v>
      </c>
      <c r="E3007">
        <v>674</v>
      </c>
      <c r="F3007">
        <v>5</v>
      </c>
      <c r="G3007" t="s">
        <v>219</v>
      </c>
      <c r="H3007" t="s">
        <v>220</v>
      </c>
      <c r="I3007" t="s">
        <v>221</v>
      </c>
      <c r="J3007">
        <v>2</v>
      </c>
      <c r="K3007">
        <v>1</v>
      </c>
      <c r="L3007">
        <v>256</v>
      </c>
      <c r="M3007">
        <v>240.89599999999999</v>
      </c>
      <c r="N3007">
        <v>274.17599999999999</v>
      </c>
      <c r="O3007">
        <v>406</v>
      </c>
      <c r="P3007">
        <v>408</v>
      </c>
      <c r="Q3007">
        <v>380</v>
      </c>
      <c r="R3007">
        <v>352</v>
      </c>
      <c r="S3007">
        <v>360</v>
      </c>
      <c r="T3007">
        <v>277</v>
      </c>
      <c r="U3007">
        <v>310</v>
      </c>
      <c r="V3007">
        <v>289</v>
      </c>
      <c r="W3007">
        <v>280</v>
      </c>
      <c r="X3007">
        <v>272</v>
      </c>
      <c r="Y3007">
        <v>96</v>
      </c>
      <c r="Z3007">
        <v>99</v>
      </c>
      <c r="AA3007">
        <v>372</v>
      </c>
      <c r="AB3007">
        <v>420</v>
      </c>
      <c r="AC3007">
        <v>389</v>
      </c>
      <c r="AD3007">
        <v>390</v>
      </c>
      <c r="AE3007">
        <v>375</v>
      </c>
      <c r="AF3007">
        <v>278</v>
      </c>
      <c r="AG3007">
        <v>287</v>
      </c>
      <c r="AH3007">
        <v>281</v>
      </c>
      <c r="AI3007">
        <v>285</v>
      </c>
      <c r="AJ3007">
        <v>272</v>
      </c>
      <c r="AK3007">
        <v>93</v>
      </c>
      <c r="AL3007">
        <v>94</v>
      </c>
      <c r="AM3007">
        <v>385.2</v>
      </c>
      <c r="AN3007">
        <v>283.10000000000002</v>
      </c>
      <c r="AP3007">
        <v>60</v>
      </c>
      <c r="AQ3007">
        <v>120</v>
      </c>
      <c r="AR3007">
        <v>18.94736842105263</v>
      </c>
      <c r="AS3007">
        <v>18.94736842105263</v>
      </c>
      <c r="AX3007">
        <v>3</v>
      </c>
      <c r="AY3007">
        <v>3</v>
      </c>
      <c r="BA3007">
        <v>2</v>
      </c>
      <c r="BG3007">
        <v>0</v>
      </c>
      <c r="BH3007"/>
      <c r="BK3007">
        <v>900</v>
      </c>
      <c r="BL3007">
        <v>1</v>
      </c>
      <c r="BM3007">
        <v>1</v>
      </c>
      <c r="BV3007">
        <v>0</v>
      </c>
      <c r="BW3007">
        <v>900</v>
      </c>
      <c r="BY3007">
        <v>4</v>
      </c>
      <c r="CG3007">
        <v>0</v>
      </c>
      <c r="CH3007">
        <v>0</v>
      </c>
      <c r="CI3007"/>
      <c r="CJ3007">
        <v>1.4999999999999999E-2</v>
      </c>
      <c r="CQ3007" t="s">
        <v>174</v>
      </c>
      <c r="CR3007" t="s">
        <v>222</v>
      </c>
      <c r="CS3007">
        <v>0</v>
      </c>
    </row>
    <row r="3008" spans="1:97" x14ac:dyDescent="0.2">
      <c r="A3008">
        <v>2022</v>
      </c>
      <c r="B3008">
        <v>5</v>
      </c>
      <c r="C3008" s="262">
        <v>44696</v>
      </c>
      <c r="D3008">
        <v>1</v>
      </c>
      <c r="E3008">
        <v>2</v>
      </c>
      <c r="F3008">
        <v>6</v>
      </c>
      <c r="G3008" t="s">
        <v>342</v>
      </c>
      <c r="H3008" t="s">
        <v>343</v>
      </c>
      <c r="I3008" t="s">
        <v>160</v>
      </c>
      <c r="J3008">
        <v>3</v>
      </c>
      <c r="K3008">
        <v>2</v>
      </c>
      <c r="L3008">
        <v>113</v>
      </c>
      <c r="M3008">
        <v>105.09</v>
      </c>
      <c r="N3008">
        <v>120.91</v>
      </c>
      <c r="Y3008">
        <v>106</v>
      </c>
      <c r="Z3008">
        <v>102</v>
      </c>
      <c r="AK3008">
        <v>100</v>
      </c>
      <c r="AL3008">
        <v>101</v>
      </c>
      <c r="AM3008"/>
      <c r="AN3008"/>
      <c r="AP3008">
        <v>108</v>
      </c>
      <c r="AQ3008">
        <v>100</v>
      </c>
      <c r="AR3008">
        <v>11.76470588235294</v>
      </c>
      <c r="AS3008">
        <v>11.76470588235294</v>
      </c>
      <c r="BG3008">
        <v>0</v>
      </c>
      <c r="BH3008"/>
      <c r="BV3008">
        <v>0</v>
      </c>
      <c r="BW3008"/>
      <c r="CG3008">
        <v>0</v>
      </c>
      <c r="CH3008">
        <v>0</v>
      </c>
      <c r="CI3008"/>
      <c r="CJ3008">
        <v>1.4999999999999999E-2</v>
      </c>
      <c r="CQ3008" t="s">
        <v>341</v>
      </c>
      <c r="CR3008" t="s">
        <v>341</v>
      </c>
      <c r="CS3008">
        <v>0</v>
      </c>
    </row>
    <row r="3009" spans="1:97" x14ac:dyDescent="0.2">
      <c r="A3009">
        <v>2022</v>
      </c>
      <c r="B3009">
        <v>5</v>
      </c>
      <c r="C3009" s="262">
        <v>44696</v>
      </c>
      <c r="D3009">
        <v>135</v>
      </c>
      <c r="E3009">
        <v>271</v>
      </c>
      <c r="F3009">
        <v>6</v>
      </c>
      <c r="G3009" t="s">
        <v>337</v>
      </c>
      <c r="H3009" t="s">
        <v>338</v>
      </c>
      <c r="I3009" t="s">
        <v>160</v>
      </c>
      <c r="J3009">
        <v>4</v>
      </c>
      <c r="K3009">
        <v>2</v>
      </c>
      <c r="L3009">
        <v>161</v>
      </c>
      <c r="M3009">
        <v>149.72999999999999</v>
      </c>
      <c r="N3009">
        <v>172.27</v>
      </c>
      <c r="O3009">
        <v>190</v>
      </c>
      <c r="T3009">
        <v>168</v>
      </c>
      <c r="AM3009">
        <v>190</v>
      </c>
      <c r="AN3009">
        <v>168</v>
      </c>
      <c r="AP3009">
        <v>151</v>
      </c>
      <c r="AQ3009">
        <v>95</v>
      </c>
      <c r="AR3009"/>
      <c r="AS3009"/>
      <c r="AV3009">
        <v>480</v>
      </c>
      <c r="AW3009">
        <v>5</v>
      </c>
      <c r="AX3009">
        <v>3</v>
      </c>
      <c r="AY3009">
        <v>2</v>
      </c>
      <c r="BG3009">
        <v>0</v>
      </c>
      <c r="BH3009">
        <v>480</v>
      </c>
      <c r="BV3009">
        <v>0</v>
      </c>
      <c r="BW3009"/>
      <c r="CG3009">
        <v>0</v>
      </c>
      <c r="CH3009">
        <v>0</v>
      </c>
      <c r="CI3009"/>
      <c r="CJ3009">
        <v>1.4999999999999999E-2</v>
      </c>
      <c r="CQ3009" t="s">
        <v>165</v>
      </c>
      <c r="CS3009">
        <v>0</v>
      </c>
    </row>
    <row r="3010" spans="1:97" x14ac:dyDescent="0.2">
      <c r="A3010">
        <v>2022</v>
      </c>
      <c r="B3010">
        <v>5</v>
      </c>
      <c r="C3010" s="262">
        <v>44696</v>
      </c>
      <c r="D3010">
        <v>137</v>
      </c>
      <c r="E3010">
        <v>273</v>
      </c>
      <c r="F3010">
        <v>7</v>
      </c>
      <c r="G3010" t="s">
        <v>163</v>
      </c>
      <c r="H3010" t="s">
        <v>164</v>
      </c>
      <c r="I3010" t="s">
        <v>160</v>
      </c>
      <c r="J3010">
        <v>3</v>
      </c>
      <c r="K3010">
        <v>2</v>
      </c>
      <c r="L3010">
        <v>564</v>
      </c>
      <c r="M3010">
        <v>524.52</v>
      </c>
      <c r="N3010">
        <v>603.48</v>
      </c>
      <c r="Y3010">
        <v>130</v>
      </c>
      <c r="Z3010">
        <v>137</v>
      </c>
      <c r="AM3010"/>
      <c r="AN3010"/>
      <c r="AP3010">
        <v>93</v>
      </c>
      <c r="AQ3010">
        <v>116</v>
      </c>
      <c r="AR3010">
        <v>9.022556390977444</v>
      </c>
      <c r="AS3010">
        <v>9.022556390977444</v>
      </c>
      <c r="AV3010">
        <v>732</v>
      </c>
      <c r="AW3010">
        <v>4</v>
      </c>
      <c r="AX3010">
        <v>3</v>
      </c>
      <c r="AY3010">
        <v>6</v>
      </c>
      <c r="BG3010">
        <v>0</v>
      </c>
      <c r="BH3010">
        <v>732</v>
      </c>
      <c r="BK3010">
        <v>738</v>
      </c>
      <c r="BL3010">
        <v>6</v>
      </c>
      <c r="BM3010">
        <v>10</v>
      </c>
      <c r="BV3010">
        <v>0</v>
      </c>
      <c r="BW3010">
        <v>738</v>
      </c>
      <c r="BX3010">
        <v>5</v>
      </c>
      <c r="BY3010">
        <v>6</v>
      </c>
      <c r="CG3010">
        <v>0</v>
      </c>
      <c r="CH3010">
        <v>0</v>
      </c>
      <c r="CI3010">
        <v>1470</v>
      </c>
      <c r="CJ3010">
        <v>1.4999999999999999E-2</v>
      </c>
      <c r="CQ3010" t="s">
        <v>165</v>
      </c>
      <c r="CS3010">
        <v>0</v>
      </c>
    </row>
    <row r="3011" spans="1:97" x14ac:dyDescent="0.2">
      <c r="A3011">
        <v>2022</v>
      </c>
      <c r="B3011">
        <v>5</v>
      </c>
      <c r="C3011" s="262">
        <v>44696</v>
      </c>
      <c r="D3011">
        <v>243</v>
      </c>
      <c r="E3011">
        <v>167</v>
      </c>
      <c r="F3011">
        <v>7</v>
      </c>
      <c r="G3011" t="s">
        <v>278</v>
      </c>
      <c r="H3011" t="s">
        <v>279</v>
      </c>
      <c r="I3011" t="s">
        <v>160</v>
      </c>
      <c r="J3011">
        <v>2</v>
      </c>
      <c r="K3011">
        <v>2</v>
      </c>
      <c r="L3011">
        <v>888</v>
      </c>
      <c r="M3011">
        <v>825.84</v>
      </c>
      <c r="N3011">
        <v>950.16</v>
      </c>
      <c r="O3011">
        <v>1036</v>
      </c>
      <c r="T3011">
        <v>860</v>
      </c>
      <c r="AM3011">
        <v>1036</v>
      </c>
      <c r="AN3011">
        <v>860</v>
      </c>
      <c r="AP3011">
        <v>55</v>
      </c>
      <c r="AQ3011">
        <v>131</v>
      </c>
      <c r="AR3011"/>
      <c r="AS3011"/>
      <c r="AV3011">
        <v>252</v>
      </c>
      <c r="AW3011">
        <v>2</v>
      </c>
      <c r="AX3011">
        <v>6</v>
      </c>
      <c r="AY3011">
        <v>3</v>
      </c>
      <c r="BG3011">
        <v>0</v>
      </c>
      <c r="BH3011">
        <v>252</v>
      </c>
      <c r="BV3011">
        <v>0</v>
      </c>
      <c r="BW3011"/>
      <c r="CG3011">
        <v>0</v>
      </c>
      <c r="CH3011">
        <v>0</v>
      </c>
      <c r="CI3011"/>
      <c r="CJ3011">
        <v>1.4999999999999999E-2</v>
      </c>
      <c r="CQ3011" t="s">
        <v>165</v>
      </c>
      <c r="CR3011" t="s">
        <v>165</v>
      </c>
      <c r="CS3011">
        <v>0</v>
      </c>
    </row>
    <row r="3012" spans="1:97" x14ac:dyDescent="0.2">
      <c r="A3012">
        <v>2022</v>
      </c>
      <c r="B3012">
        <v>5</v>
      </c>
      <c r="C3012" s="262">
        <v>44696</v>
      </c>
      <c r="D3012">
        <v>1</v>
      </c>
      <c r="E3012">
        <v>1</v>
      </c>
      <c r="F3012">
        <v>8</v>
      </c>
      <c r="G3012" t="s">
        <v>339</v>
      </c>
      <c r="H3012" t="s">
        <v>340</v>
      </c>
      <c r="I3012" t="s">
        <v>160</v>
      </c>
      <c r="J3012">
        <v>3</v>
      </c>
      <c r="K3012">
        <v>2</v>
      </c>
      <c r="L3012">
        <v>111</v>
      </c>
      <c r="M3012">
        <v>103.23</v>
      </c>
      <c r="N3012">
        <v>118.77</v>
      </c>
      <c r="O3012">
        <v>135</v>
      </c>
      <c r="P3012">
        <v>141</v>
      </c>
      <c r="Q3012">
        <v>168</v>
      </c>
      <c r="R3012">
        <v>149</v>
      </c>
      <c r="S3012">
        <v>134</v>
      </c>
      <c r="T3012">
        <v>112</v>
      </c>
      <c r="U3012">
        <v>109</v>
      </c>
      <c r="V3012">
        <v>118</v>
      </c>
      <c r="W3012">
        <v>116</v>
      </c>
      <c r="X3012">
        <v>110</v>
      </c>
      <c r="AA3012">
        <v>136</v>
      </c>
      <c r="AB3012">
        <v>145</v>
      </c>
      <c r="AC3012">
        <v>147</v>
      </c>
      <c r="AD3012">
        <v>160</v>
      </c>
      <c r="AE3012">
        <v>143</v>
      </c>
      <c r="AF3012">
        <v>108</v>
      </c>
      <c r="AG3012">
        <v>112</v>
      </c>
      <c r="AH3012">
        <v>110</v>
      </c>
      <c r="AI3012">
        <v>112</v>
      </c>
      <c r="AJ3012">
        <v>106</v>
      </c>
      <c r="AM3012">
        <v>145.80000000000001</v>
      </c>
      <c r="AN3012">
        <v>111.3</v>
      </c>
      <c r="AP3012">
        <v>108</v>
      </c>
      <c r="AQ3012">
        <v>100</v>
      </c>
      <c r="AR3012"/>
      <c r="AS3012"/>
      <c r="AV3012">
        <v>1328</v>
      </c>
      <c r="AW3012">
        <v>2</v>
      </c>
      <c r="AX3012">
        <v>3</v>
      </c>
      <c r="AY3012">
        <v>5</v>
      </c>
      <c r="BG3012">
        <v>0</v>
      </c>
      <c r="BH3012">
        <v>1328</v>
      </c>
      <c r="BK3012">
        <v>1056</v>
      </c>
      <c r="BL3012">
        <v>1</v>
      </c>
      <c r="BM3012">
        <v>3</v>
      </c>
      <c r="BV3012">
        <v>0</v>
      </c>
      <c r="BW3012">
        <v>1056</v>
      </c>
      <c r="BX3012">
        <v>1</v>
      </c>
      <c r="BY3012">
        <v>3</v>
      </c>
      <c r="CG3012">
        <v>0</v>
      </c>
      <c r="CH3012">
        <v>0</v>
      </c>
      <c r="CI3012">
        <v>2384</v>
      </c>
      <c r="CJ3012">
        <v>1.4999999999999999E-2</v>
      </c>
      <c r="CQ3012" t="s">
        <v>341</v>
      </c>
      <c r="CR3012" t="s">
        <v>341</v>
      </c>
      <c r="CS3012">
        <v>0</v>
      </c>
    </row>
    <row r="3013" spans="1:97" x14ac:dyDescent="0.2">
      <c r="A3013">
        <v>2022</v>
      </c>
      <c r="B3013">
        <v>5</v>
      </c>
      <c r="C3013" s="262">
        <v>44696</v>
      </c>
      <c r="D3013">
        <v>1</v>
      </c>
      <c r="E3013">
        <v>2</v>
      </c>
      <c r="F3013">
        <v>8</v>
      </c>
      <c r="G3013" t="s">
        <v>342</v>
      </c>
      <c r="H3013" t="s">
        <v>343</v>
      </c>
      <c r="I3013" t="s">
        <v>160</v>
      </c>
      <c r="J3013">
        <v>3</v>
      </c>
      <c r="K3013">
        <v>2</v>
      </c>
      <c r="L3013">
        <v>113</v>
      </c>
      <c r="M3013">
        <v>105.09</v>
      </c>
      <c r="N3013">
        <v>120.91</v>
      </c>
      <c r="O3013">
        <v>108</v>
      </c>
      <c r="P3013">
        <v>116</v>
      </c>
      <c r="Q3013">
        <v>121</v>
      </c>
      <c r="R3013">
        <v>136</v>
      </c>
      <c r="S3013">
        <v>118</v>
      </c>
      <c r="T3013">
        <v>98</v>
      </c>
      <c r="U3013">
        <v>102</v>
      </c>
      <c r="V3013">
        <v>104</v>
      </c>
      <c r="W3013">
        <v>112</v>
      </c>
      <c r="X3013">
        <v>94</v>
      </c>
      <c r="AA3013">
        <v>116</v>
      </c>
      <c r="AB3013">
        <v>121</v>
      </c>
      <c r="AC3013">
        <v>126</v>
      </c>
      <c r="AD3013">
        <v>117</v>
      </c>
      <c r="AE3013">
        <v>121</v>
      </c>
      <c r="AF3013">
        <v>99</v>
      </c>
      <c r="AG3013">
        <v>108</v>
      </c>
      <c r="AH3013">
        <v>101</v>
      </c>
      <c r="AI3013">
        <v>101</v>
      </c>
      <c r="AJ3013">
        <v>101</v>
      </c>
      <c r="AM3013">
        <v>120</v>
      </c>
      <c r="AN3013">
        <v>102</v>
      </c>
      <c r="AP3013">
        <v>108</v>
      </c>
      <c r="AQ3013">
        <v>100</v>
      </c>
      <c r="AR3013"/>
      <c r="AS3013"/>
      <c r="AV3013">
        <v>1326</v>
      </c>
      <c r="AW3013">
        <v>1</v>
      </c>
      <c r="AX3013">
        <v>4</v>
      </c>
      <c r="AY3013">
        <v>6</v>
      </c>
      <c r="BG3013">
        <v>0</v>
      </c>
      <c r="BH3013">
        <v>1326</v>
      </c>
      <c r="BK3013">
        <v>1040</v>
      </c>
      <c r="BL3013">
        <v>2</v>
      </c>
      <c r="BM3013">
        <v>2</v>
      </c>
      <c r="BV3013">
        <v>0</v>
      </c>
      <c r="BW3013">
        <v>1040</v>
      </c>
      <c r="BX3013">
        <v>1</v>
      </c>
      <c r="BY3013">
        <v>3</v>
      </c>
      <c r="CG3013">
        <v>0</v>
      </c>
      <c r="CH3013">
        <v>0</v>
      </c>
      <c r="CI3013">
        <v>2366</v>
      </c>
      <c r="CJ3013">
        <v>1.4999999999999999E-2</v>
      </c>
      <c r="CQ3013" t="s">
        <v>341</v>
      </c>
      <c r="CR3013" t="s">
        <v>341</v>
      </c>
      <c r="CS3013">
        <v>0</v>
      </c>
    </row>
    <row r="3014" spans="1:97" x14ac:dyDescent="0.2">
      <c r="A3014">
        <v>2022</v>
      </c>
      <c r="B3014">
        <v>5</v>
      </c>
      <c r="C3014" s="262">
        <v>44696</v>
      </c>
      <c r="D3014">
        <v>34</v>
      </c>
      <c r="E3014">
        <v>104</v>
      </c>
      <c r="F3014">
        <v>8</v>
      </c>
      <c r="G3014" t="s">
        <v>271</v>
      </c>
      <c r="H3014" t="s">
        <v>272</v>
      </c>
      <c r="I3014" t="s">
        <v>160</v>
      </c>
      <c r="J3014">
        <v>4</v>
      </c>
      <c r="K3014">
        <v>6</v>
      </c>
      <c r="L3014">
        <v>89</v>
      </c>
      <c r="M3014">
        <v>82.77</v>
      </c>
      <c r="N3014">
        <v>95.23</v>
      </c>
      <c r="Y3014">
        <v>103</v>
      </c>
      <c r="Z3014">
        <v>93</v>
      </c>
      <c r="AK3014">
        <v>102</v>
      </c>
      <c r="AL3014">
        <v>101</v>
      </c>
      <c r="AM3014"/>
      <c r="AN3014"/>
      <c r="AP3014">
        <v>140</v>
      </c>
      <c r="AQ3014">
        <v>103</v>
      </c>
      <c r="AR3014">
        <v>9.0909090909090917</v>
      </c>
      <c r="AS3014">
        <v>9.0909090909090917</v>
      </c>
      <c r="BG3014">
        <v>0</v>
      </c>
      <c r="BH3014"/>
      <c r="BV3014">
        <v>0</v>
      </c>
      <c r="BW3014"/>
      <c r="CG3014">
        <v>0</v>
      </c>
      <c r="CH3014">
        <v>0</v>
      </c>
      <c r="CI3014"/>
      <c r="CJ3014">
        <v>1.4999999999999999E-2</v>
      </c>
      <c r="CQ3014" t="s">
        <v>169</v>
      </c>
      <c r="CR3014" t="s">
        <v>179</v>
      </c>
      <c r="CS3014">
        <v>0</v>
      </c>
    </row>
    <row r="3015" spans="1:97" x14ac:dyDescent="0.2">
      <c r="A3015">
        <v>2022</v>
      </c>
      <c r="B3015">
        <v>5</v>
      </c>
      <c r="C3015" s="262">
        <v>44696</v>
      </c>
      <c r="D3015">
        <v>3</v>
      </c>
      <c r="E3015">
        <v>10</v>
      </c>
      <c r="F3015">
        <v>26</v>
      </c>
      <c r="G3015" t="s">
        <v>285</v>
      </c>
      <c r="H3015" t="s">
        <v>286</v>
      </c>
      <c r="I3015" t="s">
        <v>282</v>
      </c>
      <c r="J3015">
        <v>2</v>
      </c>
      <c r="K3015">
        <v>2</v>
      </c>
      <c r="L3015">
        <v>48</v>
      </c>
      <c r="M3015">
        <v>44.64</v>
      </c>
      <c r="N3015">
        <v>51.36</v>
      </c>
      <c r="AA3015">
        <v>100</v>
      </c>
      <c r="AC3015">
        <v>92</v>
      </c>
      <c r="AD3015">
        <v>62</v>
      </c>
      <c r="AE3015">
        <v>65</v>
      </c>
      <c r="AF3015">
        <v>59</v>
      </c>
      <c r="AH3015">
        <v>50</v>
      </c>
      <c r="AI3015">
        <v>49</v>
      </c>
      <c r="AJ3015">
        <v>48</v>
      </c>
      <c r="AM3015">
        <v>79.75</v>
      </c>
      <c r="AN3015">
        <v>51.5</v>
      </c>
      <c r="AP3015">
        <v>61</v>
      </c>
      <c r="AQ3015">
        <v>118</v>
      </c>
      <c r="AR3015"/>
      <c r="AS3015"/>
      <c r="BG3015">
        <v>0</v>
      </c>
      <c r="BH3015"/>
      <c r="BL3015">
        <v>6</v>
      </c>
      <c r="BM3015">
        <v>6</v>
      </c>
      <c r="BV3015">
        <v>0</v>
      </c>
      <c r="BW3015"/>
      <c r="CG3015">
        <v>0</v>
      </c>
      <c r="CH3015">
        <v>0</v>
      </c>
      <c r="CI3015"/>
      <c r="CJ3015">
        <v>0.02</v>
      </c>
      <c r="CQ3015" t="s">
        <v>283</v>
      </c>
      <c r="CR3015" t="s">
        <v>284</v>
      </c>
      <c r="CS3015">
        <v>0</v>
      </c>
    </row>
    <row r="3016" spans="1:97" x14ac:dyDescent="0.2">
      <c r="A3016">
        <v>2022</v>
      </c>
      <c r="B3016">
        <v>5</v>
      </c>
      <c r="C3016" s="262">
        <v>44696</v>
      </c>
      <c r="D3016">
        <v>227</v>
      </c>
      <c r="E3016">
        <v>155</v>
      </c>
      <c r="F3016">
        <v>28</v>
      </c>
      <c r="G3016" t="s">
        <v>315</v>
      </c>
      <c r="H3016" t="s">
        <v>316</v>
      </c>
      <c r="I3016" t="s">
        <v>317</v>
      </c>
      <c r="J3016">
        <v>3</v>
      </c>
      <c r="K3016">
        <v>2</v>
      </c>
      <c r="L3016">
        <v>122</v>
      </c>
      <c r="M3016">
        <v>113.46</v>
      </c>
      <c r="N3016">
        <v>130.54</v>
      </c>
      <c r="O3016">
        <v>196</v>
      </c>
      <c r="P3016">
        <v>185</v>
      </c>
      <c r="Q3016">
        <v>189</v>
      </c>
      <c r="R3016">
        <v>170</v>
      </c>
      <c r="S3016">
        <v>190</v>
      </c>
      <c r="T3016">
        <v>122</v>
      </c>
      <c r="U3016">
        <v>120</v>
      </c>
      <c r="V3016">
        <v>123</v>
      </c>
      <c r="W3016">
        <v>127</v>
      </c>
      <c r="X3016">
        <v>122</v>
      </c>
      <c r="Y3016">
        <v>126</v>
      </c>
      <c r="Z3016">
        <v>127</v>
      </c>
      <c r="AA3016">
        <v>159</v>
      </c>
      <c r="AB3016">
        <v>200</v>
      </c>
      <c r="AC3016">
        <v>184</v>
      </c>
      <c r="AD3016">
        <v>190</v>
      </c>
      <c r="AE3016">
        <v>183</v>
      </c>
      <c r="AF3016">
        <v>119</v>
      </c>
      <c r="AG3016">
        <v>134</v>
      </c>
      <c r="AH3016">
        <v>127</v>
      </c>
      <c r="AI3016">
        <v>125</v>
      </c>
      <c r="AJ3016">
        <v>120</v>
      </c>
      <c r="AK3016">
        <v>131</v>
      </c>
      <c r="AL3016">
        <v>132</v>
      </c>
      <c r="AM3016">
        <v>184.6</v>
      </c>
      <c r="AN3016">
        <v>123.9</v>
      </c>
      <c r="AP3016">
        <v>80</v>
      </c>
      <c r="AQ3016">
        <v>135</v>
      </c>
      <c r="AR3016">
        <v>9.3023255813953494</v>
      </c>
      <c r="AS3016">
        <v>9.3023255813953494</v>
      </c>
      <c r="AV3016">
        <v>624</v>
      </c>
      <c r="AW3016">
        <v>3</v>
      </c>
      <c r="AX3016">
        <v>6</v>
      </c>
      <c r="AY3016">
        <v>5</v>
      </c>
      <c r="BG3016">
        <v>0</v>
      </c>
      <c r="BH3016">
        <v>624</v>
      </c>
      <c r="BK3016">
        <v>456</v>
      </c>
      <c r="BL3016">
        <v>10</v>
      </c>
      <c r="BM3016">
        <v>2</v>
      </c>
      <c r="BV3016">
        <v>0</v>
      </c>
      <c r="BW3016">
        <v>456</v>
      </c>
      <c r="BX3016">
        <v>6</v>
      </c>
      <c r="BY3016">
        <v>4</v>
      </c>
      <c r="CG3016">
        <v>0</v>
      </c>
      <c r="CH3016">
        <v>0</v>
      </c>
      <c r="CI3016">
        <v>1080</v>
      </c>
      <c r="CJ3016">
        <v>0.02</v>
      </c>
      <c r="CQ3016" t="s">
        <v>169</v>
      </c>
      <c r="CR3016" t="s">
        <v>170</v>
      </c>
      <c r="CS3016">
        <v>0</v>
      </c>
    </row>
    <row r="3017" spans="1:97" x14ac:dyDescent="0.2">
      <c r="A3017">
        <v>2022</v>
      </c>
      <c r="B3017">
        <v>5</v>
      </c>
      <c r="C3017" s="262">
        <v>44696</v>
      </c>
      <c r="D3017">
        <v>4</v>
      </c>
      <c r="E3017">
        <v>12</v>
      </c>
      <c r="F3017">
        <v>46</v>
      </c>
      <c r="G3017" t="s">
        <v>236</v>
      </c>
      <c r="H3017" t="s">
        <v>237</v>
      </c>
      <c r="I3017" t="s">
        <v>201</v>
      </c>
      <c r="J3017">
        <v>2</v>
      </c>
      <c r="K3017">
        <v>2</v>
      </c>
      <c r="L3017">
        <v>212</v>
      </c>
      <c r="M3017">
        <v>197.16</v>
      </c>
      <c r="N3017">
        <v>226.84</v>
      </c>
      <c r="Y3017">
        <v>122</v>
      </c>
      <c r="Z3017">
        <v>153</v>
      </c>
      <c r="AM3017"/>
      <c r="AN3017"/>
      <c r="AP3017">
        <v>48</v>
      </c>
      <c r="AQ3017">
        <v>195</v>
      </c>
      <c r="AR3017">
        <v>13.13868613138686</v>
      </c>
      <c r="AS3017">
        <v>13.13868613138686</v>
      </c>
      <c r="BG3017">
        <v>0</v>
      </c>
      <c r="BH3017"/>
      <c r="BV3017">
        <v>0</v>
      </c>
      <c r="BW3017"/>
      <c r="CG3017">
        <v>0</v>
      </c>
      <c r="CH3017">
        <v>0</v>
      </c>
      <c r="CI3017"/>
      <c r="CJ3017">
        <v>0.02</v>
      </c>
      <c r="CQ3017" t="s">
        <v>169</v>
      </c>
      <c r="CR3017" t="s">
        <v>238</v>
      </c>
      <c r="CS3017">
        <v>0</v>
      </c>
    </row>
    <row r="3018" spans="1:97" x14ac:dyDescent="0.2">
      <c r="A3018">
        <v>2022</v>
      </c>
      <c r="B3018">
        <v>5</v>
      </c>
      <c r="C3018" s="262">
        <v>44696</v>
      </c>
      <c r="D3018">
        <v>394</v>
      </c>
      <c r="E3018">
        <v>606</v>
      </c>
      <c r="F3018">
        <v>46</v>
      </c>
      <c r="G3018" t="s">
        <v>497</v>
      </c>
      <c r="H3018" t="s">
        <v>498</v>
      </c>
      <c r="I3018" t="s">
        <v>379</v>
      </c>
      <c r="J3018">
        <v>4</v>
      </c>
      <c r="K3018">
        <v>2</v>
      </c>
      <c r="L3018">
        <v>325</v>
      </c>
      <c r="M3018">
        <v>308.75</v>
      </c>
      <c r="N3018">
        <v>341.25</v>
      </c>
      <c r="O3018">
        <v>470</v>
      </c>
      <c r="P3018">
        <v>430</v>
      </c>
      <c r="R3018">
        <v>434</v>
      </c>
      <c r="S3018">
        <v>431</v>
      </c>
      <c r="T3018">
        <v>329</v>
      </c>
      <c r="U3018">
        <v>329</v>
      </c>
      <c r="W3018">
        <v>353</v>
      </c>
      <c r="X3018">
        <v>355</v>
      </c>
      <c r="AA3018">
        <v>403</v>
      </c>
      <c r="AB3018">
        <v>410</v>
      </c>
      <c r="AC3018">
        <v>406</v>
      </c>
      <c r="AD3018">
        <v>423</v>
      </c>
      <c r="AE3018">
        <v>437</v>
      </c>
      <c r="AF3018">
        <v>324</v>
      </c>
      <c r="AG3018">
        <v>321</v>
      </c>
      <c r="AH3018">
        <v>340</v>
      </c>
      <c r="AI3018">
        <v>333</v>
      </c>
      <c r="AJ3018">
        <v>315</v>
      </c>
      <c r="AM3018">
        <v>427.11111111111109</v>
      </c>
      <c r="AN3018">
        <v>333.22222222222217</v>
      </c>
      <c r="AP3018">
        <v>80</v>
      </c>
      <c r="AQ3018">
        <v>180</v>
      </c>
      <c r="AR3018"/>
      <c r="AS3018"/>
      <c r="BG3018">
        <v>0</v>
      </c>
      <c r="BH3018"/>
      <c r="BV3018">
        <v>0</v>
      </c>
      <c r="BW3018"/>
      <c r="CG3018">
        <v>0</v>
      </c>
      <c r="CH3018">
        <v>0</v>
      </c>
      <c r="CI3018"/>
      <c r="CJ3018">
        <v>0.02</v>
      </c>
      <c r="CQ3018" t="s">
        <v>499</v>
      </c>
      <c r="CR3018" t="s">
        <v>500</v>
      </c>
      <c r="CS3018">
        <v>0</v>
      </c>
    </row>
    <row r="3019" spans="1:97" x14ac:dyDescent="0.2">
      <c r="A3019">
        <v>2022</v>
      </c>
      <c r="B3019">
        <v>5</v>
      </c>
      <c r="C3019" s="262">
        <v>44696</v>
      </c>
      <c r="D3019">
        <v>433</v>
      </c>
      <c r="E3019">
        <v>452</v>
      </c>
      <c r="F3019">
        <v>46</v>
      </c>
      <c r="G3019" t="s">
        <v>474</v>
      </c>
      <c r="H3019" t="s">
        <v>475</v>
      </c>
      <c r="I3019" t="s">
        <v>201</v>
      </c>
      <c r="J3019">
        <v>4</v>
      </c>
      <c r="K3019">
        <v>2</v>
      </c>
      <c r="L3019">
        <v>270</v>
      </c>
      <c r="M3019">
        <v>251.1</v>
      </c>
      <c r="N3019">
        <v>288.89999999999998</v>
      </c>
      <c r="AB3019">
        <v>309</v>
      </c>
      <c r="AC3019">
        <v>318</v>
      </c>
      <c r="AD3019">
        <v>345</v>
      </c>
      <c r="AE3019">
        <v>351</v>
      </c>
      <c r="AG3019">
        <v>255</v>
      </c>
      <c r="AH3019">
        <v>249</v>
      </c>
      <c r="AI3019">
        <v>277</v>
      </c>
      <c r="AJ3019">
        <v>259</v>
      </c>
      <c r="AM3019">
        <v>330.75</v>
      </c>
      <c r="AN3019">
        <v>260</v>
      </c>
      <c r="AP3019">
        <v>96</v>
      </c>
      <c r="AQ3019">
        <v>150</v>
      </c>
      <c r="AR3019"/>
      <c r="AS3019"/>
      <c r="BG3019">
        <v>0</v>
      </c>
      <c r="BH3019"/>
      <c r="BL3019">
        <v>2</v>
      </c>
      <c r="BM3019">
        <v>2</v>
      </c>
      <c r="BV3019">
        <v>0</v>
      </c>
      <c r="BW3019"/>
      <c r="CG3019">
        <v>0</v>
      </c>
      <c r="CH3019">
        <v>0</v>
      </c>
      <c r="CI3019"/>
      <c r="CJ3019">
        <v>0.02</v>
      </c>
      <c r="CQ3019" t="s">
        <v>169</v>
      </c>
      <c r="CR3019" t="s">
        <v>170</v>
      </c>
      <c r="CS3019">
        <v>0</v>
      </c>
    </row>
    <row r="3020" spans="1:97" x14ac:dyDescent="0.2">
      <c r="A3020">
        <v>2022</v>
      </c>
      <c r="B3020">
        <v>5</v>
      </c>
      <c r="C3020" s="262">
        <v>44696</v>
      </c>
      <c r="D3020">
        <v>433</v>
      </c>
      <c r="E3020">
        <v>453</v>
      </c>
      <c r="F3020">
        <v>46</v>
      </c>
      <c r="G3020" t="s">
        <v>472</v>
      </c>
      <c r="H3020" t="s">
        <v>473</v>
      </c>
      <c r="I3020" t="s">
        <v>201</v>
      </c>
      <c r="J3020">
        <v>4</v>
      </c>
      <c r="K3020">
        <v>2</v>
      </c>
      <c r="L3020">
        <v>175</v>
      </c>
      <c r="M3020">
        <v>162.75</v>
      </c>
      <c r="N3020">
        <v>187.25</v>
      </c>
      <c r="AB3020">
        <v>252</v>
      </c>
      <c r="AC3020">
        <v>263</v>
      </c>
      <c r="AD3020">
        <v>222</v>
      </c>
      <c r="AE3020">
        <v>218</v>
      </c>
      <c r="AG3020">
        <v>179</v>
      </c>
      <c r="AH3020">
        <v>181</v>
      </c>
      <c r="AI3020">
        <v>172</v>
      </c>
      <c r="AJ3020">
        <v>167</v>
      </c>
      <c r="AL3020">
        <v>154</v>
      </c>
      <c r="AM3020">
        <v>238.75</v>
      </c>
      <c r="AN3020">
        <v>174.75</v>
      </c>
      <c r="AP3020">
        <v>96</v>
      </c>
      <c r="AQ3020">
        <v>150</v>
      </c>
      <c r="AR3020">
        <v>5.8441558441558454</v>
      </c>
      <c r="AS3020">
        <v>5.8441558441558454</v>
      </c>
      <c r="BG3020">
        <v>0</v>
      </c>
      <c r="BH3020"/>
      <c r="BL3020">
        <v>1</v>
      </c>
      <c r="BM3020">
        <v>2</v>
      </c>
      <c r="BV3020">
        <v>0</v>
      </c>
      <c r="BW3020"/>
      <c r="CG3020">
        <v>0</v>
      </c>
      <c r="CH3020">
        <v>0</v>
      </c>
      <c r="CI3020"/>
      <c r="CJ3020">
        <v>0.02</v>
      </c>
      <c r="CQ3020" t="s">
        <v>169</v>
      </c>
      <c r="CR3020" t="s">
        <v>170</v>
      </c>
      <c r="CS3020">
        <v>0</v>
      </c>
    </row>
    <row r="3021" spans="1:97" x14ac:dyDescent="0.2">
      <c r="A3021">
        <v>2022</v>
      </c>
      <c r="B3021">
        <v>5</v>
      </c>
      <c r="C3021" s="262">
        <v>44696</v>
      </c>
      <c r="D3021">
        <v>394</v>
      </c>
      <c r="E3021">
        <v>606</v>
      </c>
      <c r="F3021">
        <v>47</v>
      </c>
      <c r="G3021" t="s">
        <v>497</v>
      </c>
      <c r="H3021" t="s">
        <v>498</v>
      </c>
      <c r="I3021" t="s">
        <v>379</v>
      </c>
      <c r="J3021">
        <v>4</v>
      </c>
      <c r="K3021">
        <v>2</v>
      </c>
      <c r="L3021">
        <v>325</v>
      </c>
      <c r="M3021">
        <v>308.75</v>
      </c>
      <c r="N3021">
        <v>341.25</v>
      </c>
      <c r="Y3021">
        <v>160</v>
      </c>
      <c r="Z3021">
        <v>161</v>
      </c>
      <c r="AK3021">
        <v>162</v>
      </c>
      <c r="AL3021">
        <v>161</v>
      </c>
      <c r="AM3021"/>
      <c r="AN3021"/>
      <c r="AP3021">
        <v>80</v>
      </c>
      <c r="AQ3021">
        <v>180</v>
      </c>
      <c r="AR3021">
        <v>5.5900621118012426</v>
      </c>
      <c r="AS3021">
        <v>5.5900621118012426</v>
      </c>
      <c r="AV3021">
        <v>1160</v>
      </c>
      <c r="AW3021">
        <v>8</v>
      </c>
      <c r="AX3021">
        <v>4</v>
      </c>
      <c r="AY3021">
        <v>9</v>
      </c>
      <c r="BG3021">
        <v>0</v>
      </c>
      <c r="BH3021">
        <v>1160</v>
      </c>
      <c r="BK3021">
        <v>870</v>
      </c>
      <c r="BL3021">
        <v>1</v>
      </c>
      <c r="BM3021">
        <v>1</v>
      </c>
      <c r="BN3021">
        <v>2</v>
      </c>
      <c r="BV3021">
        <v>0</v>
      </c>
      <c r="BW3021">
        <v>870</v>
      </c>
      <c r="BX3021">
        <v>4</v>
      </c>
      <c r="BY3021">
        <v>2</v>
      </c>
      <c r="BZ3021">
        <v>5</v>
      </c>
      <c r="CG3021">
        <v>0</v>
      </c>
      <c r="CH3021">
        <v>0</v>
      </c>
      <c r="CI3021">
        <v>2030</v>
      </c>
      <c r="CJ3021">
        <v>0.02</v>
      </c>
      <c r="CQ3021" t="s">
        <v>499</v>
      </c>
      <c r="CR3021" t="s">
        <v>500</v>
      </c>
      <c r="CS3021">
        <v>0</v>
      </c>
    </row>
    <row r="3022" spans="1:97" x14ac:dyDescent="0.2">
      <c r="A3022">
        <v>2022</v>
      </c>
      <c r="B3022">
        <v>5</v>
      </c>
      <c r="C3022" s="262">
        <v>44696</v>
      </c>
      <c r="D3022">
        <v>334</v>
      </c>
      <c r="E3022">
        <v>254</v>
      </c>
      <c r="F3022">
        <v>49</v>
      </c>
      <c r="G3022" t="s">
        <v>200</v>
      </c>
      <c r="H3022" t="s">
        <v>168</v>
      </c>
      <c r="I3022" t="s">
        <v>201</v>
      </c>
      <c r="J3022">
        <v>4</v>
      </c>
      <c r="K3022">
        <v>2</v>
      </c>
      <c r="L3022">
        <v>203</v>
      </c>
      <c r="M3022">
        <v>188.79</v>
      </c>
      <c r="N3022">
        <v>217.21</v>
      </c>
      <c r="P3022">
        <v>270</v>
      </c>
      <c r="Q3022">
        <v>256</v>
      </c>
      <c r="R3022">
        <v>340</v>
      </c>
      <c r="S3022">
        <v>238</v>
      </c>
      <c r="U3022">
        <v>204</v>
      </c>
      <c r="V3022">
        <v>196</v>
      </c>
      <c r="W3022">
        <v>217</v>
      </c>
      <c r="X3022">
        <v>198</v>
      </c>
      <c r="Y3022">
        <v>147</v>
      </c>
      <c r="Z3022">
        <v>144</v>
      </c>
      <c r="AA3022">
        <v>263</v>
      </c>
      <c r="AB3022">
        <v>261</v>
      </c>
      <c r="AC3022">
        <v>268</v>
      </c>
      <c r="AD3022">
        <v>254</v>
      </c>
      <c r="AE3022">
        <v>271</v>
      </c>
      <c r="AF3022">
        <v>196</v>
      </c>
      <c r="AG3022">
        <v>201</v>
      </c>
      <c r="AH3022">
        <v>194</v>
      </c>
      <c r="AI3022">
        <v>196</v>
      </c>
      <c r="AJ3022">
        <v>192</v>
      </c>
      <c r="AK3022">
        <v>142</v>
      </c>
      <c r="AL3022">
        <v>144</v>
      </c>
      <c r="AM3022">
        <v>269</v>
      </c>
      <c r="AN3022">
        <v>199.33333333333329</v>
      </c>
      <c r="AP3022">
        <v>94</v>
      </c>
      <c r="AQ3022">
        <v>153</v>
      </c>
      <c r="AR3022">
        <v>6.25</v>
      </c>
      <c r="AS3022">
        <v>6.25</v>
      </c>
      <c r="AV3022">
        <v>600</v>
      </c>
      <c r="AW3022">
        <v>2</v>
      </c>
      <c r="AX3022">
        <v>6</v>
      </c>
      <c r="AY3022">
        <v>4</v>
      </c>
      <c r="BG3022">
        <v>0</v>
      </c>
      <c r="BH3022">
        <v>600</v>
      </c>
      <c r="BK3022">
        <v>600</v>
      </c>
      <c r="BV3022">
        <v>0</v>
      </c>
      <c r="BW3022">
        <v>600</v>
      </c>
      <c r="CG3022">
        <v>0</v>
      </c>
      <c r="CH3022">
        <v>0</v>
      </c>
      <c r="CI3022">
        <v>1200</v>
      </c>
      <c r="CJ3022">
        <v>0.02</v>
      </c>
      <c r="CQ3022" t="s">
        <v>169</v>
      </c>
      <c r="CR3022" t="s">
        <v>170</v>
      </c>
      <c r="CS3022">
        <v>0</v>
      </c>
    </row>
    <row r="3023" spans="1:97" x14ac:dyDescent="0.2">
      <c r="A3023">
        <v>2022</v>
      </c>
      <c r="B3023">
        <v>5</v>
      </c>
      <c r="C3023" s="262">
        <v>44696</v>
      </c>
      <c r="D3023">
        <v>528</v>
      </c>
      <c r="E3023">
        <v>925</v>
      </c>
      <c r="F3023"/>
      <c r="G3023" t="s">
        <v>476</v>
      </c>
      <c r="H3023" t="s">
        <v>477</v>
      </c>
      <c r="I3023" t="s">
        <v>160</v>
      </c>
      <c r="J3023">
        <v>1</v>
      </c>
      <c r="K3023">
        <v>6</v>
      </c>
      <c r="L3023">
        <v>1091</v>
      </c>
      <c r="M3023">
        <v>1026.5999999999999</v>
      </c>
      <c r="N3023">
        <v>1168.5</v>
      </c>
      <c r="AM3023"/>
      <c r="AN3023"/>
      <c r="AP3023">
        <v>20</v>
      </c>
      <c r="AQ3023">
        <v>180</v>
      </c>
      <c r="AR3023"/>
      <c r="AS3023"/>
      <c r="BG3023">
        <v>0</v>
      </c>
      <c r="BH3023"/>
      <c r="BV3023">
        <v>0</v>
      </c>
      <c r="BW3023"/>
      <c r="CG3023">
        <v>0</v>
      </c>
      <c r="CH3023">
        <v>0</v>
      </c>
      <c r="CI3023"/>
      <c r="CQ3023" t="s">
        <v>174</v>
      </c>
      <c r="CS3023">
        <v>0</v>
      </c>
    </row>
    <row r="3024" spans="1:97" x14ac:dyDescent="0.2">
      <c r="A3024">
        <v>2022</v>
      </c>
      <c r="B3024">
        <v>5</v>
      </c>
      <c r="C3024" s="262">
        <v>44696</v>
      </c>
      <c r="D3024">
        <v>528</v>
      </c>
      <c r="E3024">
        <v>936</v>
      </c>
      <c r="F3024"/>
      <c r="G3024" t="s">
        <v>478</v>
      </c>
      <c r="H3024" t="s">
        <v>479</v>
      </c>
      <c r="I3024" t="s">
        <v>160</v>
      </c>
      <c r="J3024">
        <v>1</v>
      </c>
      <c r="K3024">
        <v>6</v>
      </c>
      <c r="L3024">
        <v>206</v>
      </c>
      <c r="M3024">
        <v>193.8</v>
      </c>
      <c r="N3024">
        <v>220.6</v>
      </c>
      <c r="AM3024"/>
      <c r="AN3024"/>
      <c r="AP3024">
        <v>20</v>
      </c>
      <c r="AQ3024">
        <v>180</v>
      </c>
      <c r="AR3024"/>
      <c r="AS3024"/>
      <c r="BG3024">
        <v>0</v>
      </c>
      <c r="BH3024"/>
      <c r="BV3024">
        <v>0</v>
      </c>
      <c r="BW3024"/>
      <c r="CG3024">
        <v>0</v>
      </c>
      <c r="CH3024">
        <v>0</v>
      </c>
      <c r="CI3024"/>
      <c r="CQ3024" t="s">
        <v>174</v>
      </c>
      <c r="CS3024">
        <v>0</v>
      </c>
    </row>
    <row r="3025" spans="1:97" x14ac:dyDescent="0.2">
      <c r="A3025">
        <v>2022</v>
      </c>
      <c r="B3025">
        <v>5</v>
      </c>
      <c r="C3025" s="262">
        <v>44697</v>
      </c>
      <c r="D3025">
        <v>34</v>
      </c>
      <c r="E3025">
        <v>99</v>
      </c>
      <c r="F3025">
        <v>2</v>
      </c>
      <c r="G3025" t="s">
        <v>256</v>
      </c>
      <c r="H3025" t="s">
        <v>257</v>
      </c>
      <c r="I3025" t="s">
        <v>160</v>
      </c>
      <c r="J3025">
        <v>4</v>
      </c>
      <c r="K3025">
        <v>6</v>
      </c>
      <c r="L3025">
        <v>20</v>
      </c>
      <c r="M3025">
        <v>18.600000000000001</v>
      </c>
      <c r="N3025">
        <v>21.4</v>
      </c>
      <c r="AM3025"/>
      <c r="AN3025"/>
      <c r="AP3025">
        <v>140</v>
      </c>
      <c r="AQ3025">
        <v>103</v>
      </c>
      <c r="AR3025"/>
      <c r="AS3025"/>
      <c r="BG3025">
        <v>0</v>
      </c>
      <c r="BH3025"/>
      <c r="BV3025">
        <v>0</v>
      </c>
      <c r="BW3025"/>
      <c r="CG3025">
        <v>0</v>
      </c>
      <c r="CH3025">
        <v>0</v>
      </c>
      <c r="CI3025"/>
      <c r="CJ3025">
        <v>1.4999999999999999E-2</v>
      </c>
      <c r="CQ3025" t="s">
        <v>169</v>
      </c>
      <c r="CR3025" t="s">
        <v>179</v>
      </c>
      <c r="CS3025">
        <v>0</v>
      </c>
    </row>
    <row r="3026" spans="1:97" x14ac:dyDescent="0.2">
      <c r="A3026">
        <v>2022</v>
      </c>
      <c r="B3026">
        <v>5</v>
      </c>
      <c r="C3026" s="262">
        <v>44697</v>
      </c>
      <c r="D3026">
        <v>34</v>
      </c>
      <c r="E3026">
        <v>101</v>
      </c>
      <c r="F3026">
        <v>2</v>
      </c>
      <c r="G3026" t="s">
        <v>262</v>
      </c>
      <c r="H3026" t="s">
        <v>263</v>
      </c>
      <c r="I3026" t="s">
        <v>160</v>
      </c>
      <c r="J3026">
        <v>4</v>
      </c>
      <c r="K3026">
        <v>6</v>
      </c>
      <c r="L3026">
        <v>20</v>
      </c>
      <c r="M3026">
        <v>18.600000000000001</v>
      </c>
      <c r="N3026">
        <v>21.4</v>
      </c>
      <c r="AM3026"/>
      <c r="AN3026"/>
      <c r="AP3026">
        <v>140</v>
      </c>
      <c r="AQ3026">
        <v>103</v>
      </c>
      <c r="AR3026"/>
      <c r="AS3026"/>
      <c r="BG3026">
        <v>0</v>
      </c>
      <c r="BH3026"/>
      <c r="BV3026">
        <v>0</v>
      </c>
      <c r="BW3026"/>
      <c r="CG3026">
        <v>0</v>
      </c>
      <c r="CH3026">
        <v>0</v>
      </c>
      <c r="CI3026"/>
      <c r="CJ3026">
        <v>1.4999999999999999E-2</v>
      </c>
      <c r="CQ3026" t="s">
        <v>169</v>
      </c>
      <c r="CR3026" t="s">
        <v>179</v>
      </c>
      <c r="CS3026">
        <v>0</v>
      </c>
    </row>
    <row r="3027" spans="1:97" x14ac:dyDescent="0.2">
      <c r="A3027">
        <v>2022</v>
      </c>
      <c r="B3027">
        <v>5</v>
      </c>
      <c r="C3027" s="262">
        <v>44697</v>
      </c>
      <c r="D3027">
        <v>137</v>
      </c>
      <c r="E3027">
        <v>273</v>
      </c>
      <c r="F3027">
        <v>2</v>
      </c>
      <c r="G3027" t="s">
        <v>163</v>
      </c>
      <c r="H3027" t="s">
        <v>164</v>
      </c>
      <c r="I3027" t="s">
        <v>160</v>
      </c>
      <c r="J3027">
        <v>3</v>
      </c>
      <c r="K3027">
        <v>2</v>
      </c>
      <c r="L3027">
        <v>564</v>
      </c>
      <c r="M3027">
        <v>524.52</v>
      </c>
      <c r="N3027">
        <v>603.48</v>
      </c>
      <c r="AM3027"/>
      <c r="AN3027"/>
      <c r="AP3027">
        <v>93</v>
      </c>
      <c r="AQ3027">
        <v>116</v>
      </c>
      <c r="AR3027"/>
      <c r="AS3027"/>
      <c r="BG3027">
        <v>0</v>
      </c>
      <c r="BH3027"/>
      <c r="BV3027">
        <v>0</v>
      </c>
      <c r="BW3027"/>
      <c r="CG3027">
        <v>0</v>
      </c>
      <c r="CH3027">
        <v>0</v>
      </c>
      <c r="CI3027"/>
      <c r="CJ3027">
        <v>1.4999999999999999E-2</v>
      </c>
      <c r="CQ3027" t="s">
        <v>165</v>
      </c>
      <c r="CS3027">
        <v>0</v>
      </c>
    </row>
    <row r="3028" spans="1:97" x14ac:dyDescent="0.2">
      <c r="A3028">
        <v>2022</v>
      </c>
      <c r="B3028">
        <v>5</v>
      </c>
      <c r="C3028" s="262">
        <v>44697</v>
      </c>
      <c r="D3028">
        <v>375</v>
      </c>
      <c r="E3028">
        <v>437</v>
      </c>
      <c r="F3028">
        <v>2</v>
      </c>
      <c r="G3028" t="s">
        <v>250</v>
      </c>
      <c r="H3028" t="s">
        <v>251</v>
      </c>
      <c r="I3028" t="s">
        <v>160</v>
      </c>
      <c r="J3028">
        <v>4</v>
      </c>
      <c r="K3028">
        <v>2</v>
      </c>
      <c r="L3028">
        <v>168</v>
      </c>
      <c r="M3028">
        <v>158.08799999999999</v>
      </c>
      <c r="N3028">
        <v>179.928</v>
      </c>
      <c r="AM3028"/>
      <c r="AN3028"/>
      <c r="AP3028">
        <v>120</v>
      </c>
      <c r="AQ3028">
        <v>120</v>
      </c>
      <c r="AR3028"/>
      <c r="AS3028"/>
      <c r="BG3028">
        <v>0</v>
      </c>
      <c r="BH3028"/>
      <c r="BV3028">
        <v>0</v>
      </c>
      <c r="BW3028"/>
      <c r="CG3028">
        <v>0</v>
      </c>
      <c r="CH3028">
        <v>0</v>
      </c>
      <c r="CI3028"/>
      <c r="CJ3028">
        <v>1.4999999999999999E-2</v>
      </c>
      <c r="CQ3028" t="s">
        <v>174</v>
      </c>
      <c r="CR3028" t="s">
        <v>175</v>
      </c>
      <c r="CS3028">
        <v>0</v>
      </c>
    </row>
    <row r="3029" spans="1:97" x14ac:dyDescent="0.2">
      <c r="A3029">
        <v>2022</v>
      </c>
      <c r="B3029">
        <v>5</v>
      </c>
      <c r="C3029" s="262">
        <v>44697</v>
      </c>
      <c r="D3029">
        <v>384</v>
      </c>
      <c r="E3029">
        <v>556</v>
      </c>
      <c r="F3029">
        <v>2</v>
      </c>
      <c r="G3029" t="s">
        <v>187</v>
      </c>
      <c r="H3029" t="s">
        <v>188</v>
      </c>
      <c r="I3029" t="s">
        <v>160</v>
      </c>
      <c r="J3029">
        <v>1</v>
      </c>
      <c r="K3029">
        <v>6</v>
      </c>
      <c r="L3029">
        <v>1066</v>
      </c>
      <c r="M3029">
        <v>1003.106</v>
      </c>
      <c r="N3029">
        <v>1141.6859999999999</v>
      </c>
      <c r="AM3029"/>
      <c r="AN3029"/>
      <c r="AP3029">
        <v>21</v>
      </c>
      <c r="AQ3029">
        <v>180</v>
      </c>
      <c r="AR3029"/>
      <c r="AS3029"/>
      <c r="BG3029">
        <v>0</v>
      </c>
      <c r="BH3029"/>
      <c r="BV3029">
        <v>0</v>
      </c>
      <c r="BW3029"/>
      <c r="CG3029">
        <v>0</v>
      </c>
      <c r="CH3029">
        <v>0</v>
      </c>
      <c r="CI3029"/>
      <c r="CJ3029">
        <v>1.4999999999999999E-2</v>
      </c>
      <c r="CQ3029" t="s">
        <v>174</v>
      </c>
      <c r="CR3029" t="s">
        <v>175</v>
      </c>
      <c r="CS3029">
        <v>0</v>
      </c>
    </row>
    <row r="3030" spans="1:97" x14ac:dyDescent="0.2">
      <c r="A3030">
        <v>2022</v>
      </c>
      <c r="B3030">
        <v>5</v>
      </c>
      <c r="C3030" s="262">
        <v>44697</v>
      </c>
      <c r="D3030">
        <v>384</v>
      </c>
      <c r="E3030">
        <v>557</v>
      </c>
      <c r="F3030">
        <v>2</v>
      </c>
      <c r="G3030" t="s">
        <v>189</v>
      </c>
      <c r="H3030" t="s">
        <v>190</v>
      </c>
      <c r="I3030" t="s">
        <v>160</v>
      </c>
      <c r="J3030">
        <v>1</v>
      </c>
      <c r="K3030">
        <v>6</v>
      </c>
      <c r="L3030">
        <v>182</v>
      </c>
      <c r="M3030">
        <v>171.262</v>
      </c>
      <c r="N3030">
        <v>194.922</v>
      </c>
      <c r="AM3030"/>
      <c r="AN3030"/>
      <c r="AP3030">
        <v>21</v>
      </c>
      <c r="AQ3030">
        <v>180</v>
      </c>
      <c r="AR3030"/>
      <c r="AS3030"/>
      <c r="BG3030">
        <v>0</v>
      </c>
      <c r="BH3030"/>
      <c r="BV3030">
        <v>0</v>
      </c>
      <c r="BW3030"/>
      <c r="CG3030">
        <v>0</v>
      </c>
      <c r="CH3030">
        <v>0</v>
      </c>
      <c r="CI3030"/>
      <c r="CJ3030">
        <v>1.4999999999999999E-2</v>
      </c>
      <c r="CQ3030" t="s">
        <v>174</v>
      </c>
      <c r="CR3030" t="s">
        <v>175</v>
      </c>
      <c r="CS3030">
        <v>0</v>
      </c>
    </row>
    <row r="3031" spans="1:97" x14ac:dyDescent="0.2">
      <c r="A3031">
        <v>2022</v>
      </c>
      <c r="B3031">
        <v>5</v>
      </c>
      <c r="C3031" s="262">
        <v>44697</v>
      </c>
      <c r="D3031">
        <v>137</v>
      </c>
      <c r="E3031">
        <v>273</v>
      </c>
      <c r="F3031">
        <v>3</v>
      </c>
      <c r="G3031" t="s">
        <v>163</v>
      </c>
      <c r="H3031" t="s">
        <v>164</v>
      </c>
      <c r="I3031" t="s">
        <v>160</v>
      </c>
      <c r="J3031">
        <v>3</v>
      </c>
      <c r="K3031">
        <v>2</v>
      </c>
      <c r="L3031">
        <v>564</v>
      </c>
      <c r="M3031">
        <v>524.52</v>
      </c>
      <c r="N3031">
        <v>603.48</v>
      </c>
      <c r="AM3031"/>
      <c r="AN3031"/>
      <c r="AP3031">
        <v>93</v>
      </c>
      <c r="AQ3031">
        <v>116</v>
      </c>
      <c r="AR3031"/>
      <c r="AS3031"/>
      <c r="BG3031">
        <v>0</v>
      </c>
      <c r="BH3031"/>
      <c r="BV3031">
        <v>0</v>
      </c>
      <c r="BW3031"/>
      <c r="CG3031">
        <v>0</v>
      </c>
      <c r="CH3031">
        <v>0</v>
      </c>
      <c r="CI3031"/>
      <c r="CJ3031">
        <v>1.4999999999999999E-2</v>
      </c>
      <c r="CQ3031" t="s">
        <v>165</v>
      </c>
      <c r="CS3031">
        <v>0</v>
      </c>
    </row>
    <row r="3032" spans="1:97" x14ac:dyDescent="0.2">
      <c r="A3032">
        <v>2022</v>
      </c>
      <c r="B3032">
        <v>5</v>
      </c>
      <c r="C3032" s="262">
        <v>44697</v>
      </c>
      <c r="D3032">
        <v>375</v>
      </c>
      <c r="E3032">
        <v>437</v>
      </c>
      <c r="F3032">
        <v>3</v>
      </c>
      <c r="G3032" t="s">
        <v>250</v>
      </c>
      <c r="H3032" t="s">
        <v>251</v>
      </c>
      <c r="I3032" t="s">
        <v>160</v>
      </c>
      <c r="J3032">
        <v>4</v>
      </c>
      <c r="K3032">
        <v>2</v>
      </c>
      <c r="L3032">
        <v>168</v>
      </c>
      <c r="M3032">
        <v>158.08799999999999</v>
      </c>
      <c r="N3032">
        <v>179.928</v>
      </c>
      <c r="AM3032"/>
      <c r="AN3032"/>
      <c r="AP3032">
        <v>120</v>
      </c>
      <c r="AQ3032">
        <v>120</v>
      </c>
      <c r="AR3032"/>
      <c r="AS3032"/>
      <c r="BG3032">
        <v>0</v>
      </c>
      <c r="BH3032"/>
      <c r="BV3032">
        <v>0</v>
      </c>
      <c r="BW3032"/>
      <c r="CG3032">
        <v>0</v>
      </c>
      <c r="CH3032">
        <v>0</v>
      </c>
      <c r="CI3032"/>
      <c r="CJ3032">
        <v>1.4999999999999999E-2</v>
      </c>
      <c r="CQ3032" t="s">
        <v>174</v>
      </c>
      <c r="CR3032" t="s">
        <v>175</v>
      </c>
      <c r="CS3032">
        <v>0</v>
      </c>
    </row>
    <row r="3033" spans="1:97" x14ac:dyDescent="0.2">
      <c r="A3033">
        <v>2022</v>
      </c>
      <c r="B3033">
        <v>5</v>
      </c>
      <c r="C3033" s="262">
        <v>44697</v>
      </c>
      <c r="D3033">
        <v>1</v>
      </c>
      <c r="E3033">
        <v>2</v>
      </c>
      <c r="F3033">
        <v>4</v>
      </c>
      <c r="G3033" t="s">
        <v>342</v>
      </c>
      <c r="H3033" t="s">
        <v>343</v>
      </c>
      <c r="I3033" t="s">
        <v>160</v>
      </c>
      <c r="J3033">
        <v>3</v>
      </c>
      <c r="K3033">
        <v>2</v>
      </c>
      <c r="L3033">
        <v>113</v>
      </c>
      <c r="M3033">
        <v>105.09</v>
      </c>
      <c r="N3033">
        <v>120.91</v>
      </c>
      <c r="AM3033"/>
      <c r="AN3033"/>
      <c r="AP3033">
        <v>108</v>
      </c>
      <c r="AQ3033">
        <v>100</v>
      </c>
      <c r="AR3033"/>
      <c r="AS3033"/>
      <c r="BG3033">
        <v>0</v>
      </c>
      <c r="BH3033"/>
      <c r="BV3033">
        <v>0</v>
      </c>
      <c r="BW3033"/>
      <c r="CG3033">
        <v>0</v>
      </c>
      <c r="CH3033">
        <v>0</v>
      </c>
      <c r="CI3033"/>
      <c r="CJ3033">
        <v>1.4999999999999999E-2</v>
      </c>
      <c r="CQ3033" t="s">
        <v>341</v>
      </c>
      <c r="CR3033" t="s">
        <v>341</v>
      </c>
      <c r="CS3033">
        <v>0</v>
      </c>
    </row>
    <row r="3034" spans="1:97" x14ac:dyDescent="0.2">
      <c r="A3034">
        <v>2022</v>
      </c>
      <c r="B3034">
        <v>5</v>
      </c>
      <c r="C3034" s="262">
        <v>44697</v>
      </c>
      <c r="D3034">
        <v>34</v>
      </c>
      <c r="E3034">
        <v>100</v>
      </c>
      <c r="F3034">
        <v>4</v>
      </c>
      <c r="G3034" t="s">
        <v>259</v>
      </c>
      <c r="H3034" t="s">
        <v>260</v>
      </c>
      <c r="I3034" t="s">
        <v>160</v>
      </c>
      <c r="J3034">
        <v>4</v>
      </c>
      <c r="K3034">
        <v>6</v>
      </c>
      <c r="L3034">
        <v>20</v>
      </c>
      <c r="M3034">
        <v>18.600000000000001</v>
      </c>
      <c r="N3034">
        <v>21.4</v>
      </c>
      <c r="AM3034"/>
      <c r="AN3034"/>
      <c r="AP3034">
        <v>140</v>
      </c>
      <c r="AQ3034">
        <v>103</v>
      </c>
      <c r="AR3034"/>
      <c r="AS3034"/>
      <c r="BG3034">
        <v>0</v>
      </c>
      <c r="BH3034"/>
      <c r="BV3034">
        <v>0</v>
      </c>
      <c r="BW3034"/>
      <c r="CG3034">
        <v>0</v>
      </c>
      <c r="CH3034">
        <v>0</v>
      </c>
      <c r="CI3034"/>
      <c r="CJ3034">
        <v>1.4999999999999999E-2</v>
      </c>
      <c r="CQ3034" t="s">
        <v>169</v>
      </c>
      <c r="CR3034" t="s">
        <v>179</v>
      </c>
      <c r="CS3034">
        <v>0</v>
      </c>
    </row>
    <row r="3035" spans="1:97" x14ac:dyDescent="0.2">
      <c r="A3035">
        <v>2022</v>
      </c>
      <c r="B3035">
        <v>5</v>
      </c>
      <c r="C3035" s="262">
        <v>44697</v>
      </c>
      <c r="D3035">
        <v>34</v>
      </c>
      <c r="E3035">
        <v>102</v>
      </c>
      <c r="F3035">
        <v>4</v>
      </c>
      <c r="G3035" t="s">
        <v>265</v>
      </c>
      <c r="H3035" t="s">
        <v>266</v>
      </c>
      <c r="I3035" t="s">
        <v>160</v>
      </c>
      <c r="J3035">
        <v>4</v>
      </c>
      <c r="K3035">
        <v>6</v>
      </c>
      <c r="L3035">
        <v>20</v>
      </c>
      <c r="M3035">
        <v>18.600000000000001</v>
      </c>
      <c r="N3035">
        <v>21.4</v>
      </c>
      <c r="AM3035"/>
      <c r="AN3035"/>
      <c r="AP3035">
        <v>140</v>
      </c>
      <c r="AQ3035">
        <v>103</v>
      </c>
      <c r="AR3035"/>
      <c r="AS3035"/>
      <c r="BG3035">
        <v>0</v>
      </c>
      <c r="BH3035"/>
      <c r="BV3035">
        <v>0</v>
      </c>
      <c r="BW3035"/>
      <c r="CG3035">
        <v>0</v>
      </c>
      <c r="CH3035">
        <v>0</v>
      </c>
      <c r="CI3035"/>
      <c r="CJ3035">
        <v>1.4999999999999999E-2</v>
      </c>
      <c r="CQ3035" t="s">
        <v>169</v>
      </c>
      <c r="CR3035" t="s">
        <v>179</v>
      </c>
      <c r="CS3035">
        <v>0</v>
      </c>
    </row>
    <row r="3036" spans="1:97" x14ac:dyDescent="0.2">
      <c r="A3036">
        <v>2022</v>
      </c>
      <c r="B3036">
        <v>5</v>
      </c>
      <c r="C3036" s="262">
        <v>44697</v>
      </c>
      <c r="D3036">
        <v>34</v>
      </c>
      <c r="E3036">
        <v>103</v>
      </c>
      <c r="F3036">
        <v>4</v>
      </c>
      <c r="G3036" t="s">
        <v>268</v>
      </c>
      <c r="H3036" t="s">
        <v>269</v>
      </c>
      <c r="I3036" t="s">
        <v>160</v>
      </c>
      <c r="J3036">
        <v>4</v>
      </c>
      <c r="K3036">
        <v>6</v>
      </c>
      <c r="L3036">
        <v>89</v>
      </c>
      <c r="M3036">
        <v>82.77</v>
      </c>
      <c r="N3036">
        <v>95.23</v>
      </c>
      <c r="AM3036"/>
      <c r="AN3036"/>
      <c r="AP3036">
        <v>140</v>
      </c>
      <c r="AQ3036">
        <v>103</v>
      </c>
      <c r="AR3036"/>
      <c r="AS3036"/>
      <c r="BG3036">
        <v>0</v>
      </c>
      <c r="BH3036"/>
      <c r="BV3036">
        <v>0</v>
      </c>
      <c r="BW3036"/>
      <c r="CG3036">
        <v>0</v>
      </c>
      <c r="CH3036">
        <v>0</v>
      </c>
      <c r="CI3036"/>
      <c r="CJ3036">
        <v>1.4999999999999999E-2</v>
      </c>
      <c r="CQ3036" t="s">
        <v>169</v>
      </c>
      <c r="CR3036" t="s">
        <v>179</v>
      </c>
      <c r="CS3036">
        <v>0</v>
      </c>
    </row>
    <row r="3037" spans="1:97" x14ac:dyDescent="0.2">
      <c r="A3037">
        <v>2022</v>
      </c>
      <c r="B3037">
        <v>5</v>
      </c>
      <c r="C3037" s="262">
        <v>44697</v>
      </c>
      <c r="D3037">
        <v>34</v>
      </c>
      <c r="E3037">
        <v>104</v>
      </c>
      <c r="F3037">
        <v>4</v>
      </c>
      <c r="G3037" t="s">
        <v>271</v>
      </c>
      <c r="H3037" t="s">
        <v>272</v>
      </c>
      <c r="I3037" t="s">
        <v>160</v>
      </c>
      <c r="J3037">
        <v>4</v>
      </c>
      <c r="K3037">
        <v>6</v>
      </c>
      <c r="L3037">
        <v>89</v>
      </c>
      <c r="M3037">
        <v>82.77</v>
      </c>
      <c r="N3037">
        <v>95.23</v>
      </c>
      <c r="AM3037"/>
      <c r="AN3037"/>
      <c r="AP3037">
        <v>140</v>
      </c>
      <c r="AQ3037">
        <v>103</v>
      </c>
      <c r="AR3037"/>
      <c r="AS3037"/>
      <c r="BG3037">
        <v>0</v>
      </c>
      <c r="BH3037"/>
      <c r="BV3037">
        <v>0</v>
      </c>
      <c r="BW3037"/>
      <c r="CG3037">
        <v>0</v>
      </c>
      <c r="CH3037">
        <v>0</v>
      </c>
      <c r="CI3037"/>
      <c r="CJ3037">
        <v>1.4999999999999999E-2</v>
      </c>
      <c r="CQ3037" t="s">
        <v>169</v>
      </c>
      <c r="CR3037" t="s">
        <v>179</v>
      </c>
      <c r="CS3037">
        <v>0</v>
      </c>
    </row>
    <row r="3038" spans="1:97" x14ac:dyDescent="0.2">
      <c r="A3038">
        <v>2022</v>
      </c>
      <c r="B3038">
        <v>5</v>
      </c>
      <c r="C3038" s="262">
        <v>44697</v>
      </c>
      <c r="D3038">
        <v>137</v>
      </c>
      <c r="E3038">
        <v>168</v>
      </c>
      <c r="F3038">
        <v>4</v>
      </c>
      <c r="G3038" t="s">
        <v>166</v>
      </c>
      <c r="H3038" t="s">
        <v>211</v>
      </c>
      <c r="I3038" t="s">
        <v>160</v>
      </c>
      <c r="J3038">
        <v>3</v>
      </c>
      <c r="K3038">
        <v>2</v>
      </c>
      <c r="L3038">
        <v>619</v>
      </c>
      <c r="M3038">
        <v>575.66999999999996</v>
      </c>
      <c r="N3038">
        <v>662.33</v>
      </c>
      <c r="AM3038"/>
      <c r="AN3038"/>
      <c r="AP3038">
        <v>90</v>
      </c>
      <c r="AQ3038">
        <v>116</v>
      </c>
      <c r="AR3038"/>
      <c r="AS3038"/>
      <c r="BG3038">
        <v>0</v>
      </c>
      <c r="BH3038"/>
      <c r="BV3038">
        <v>0</v>
      </c>
      <c r="BW3038"/>
      <c r="CG3038">
        <v>0</v>
      </c>
      <c r="CH3038">
        <v>0</v>
      </c>
      <c r="CI3038"/>
      <c r="CJ3038">
        <v>1.4999999999999999E-2</v>
      </c>
      <c r="CQ3038" t="s">
        <v>165</v>
      </c>
      <c r="CS3038">
        <v>0</v>
      </c>
    </row>
    <row r="3039" spans="1:97" x14ac:dyDescent="0.2">
      <c r="A3039">
        <v>2022</v>
      </c>
      <c r="B3039">
        <v>5</v>
      </c>
      <c r="C3039" s="262">
        <v>44697</v>
      </c>
      <c r="D3039">
        <v>425</v>
      </c>
      <c r="E3039">
        <v>674</v>
      </c>
      <c r="F3039">
        <v>4</v>
      </c>
      <c r="G3039" t="s">
        <v>219</v>
      </c>
      <c r="H3039" t="s">
        <v>220</v>
      </c>
      <c r="I3039" t="s">
        <v>221</v>
      </c>
      <c r="J3039">
        <v>2</v>
      </c>
      <c r="K3039">
        <v>1</v>
      </c>
      <c r="L3039">
        <v>256</v>
      </c>
      <c r="M3039">
        <v>240.89599999999999</v>
      </c>
      <c r="N3039">
        <v>274.17599999999999</v>
      </c>
      <c r="AM3039"/>
      <c r="AN3039"/>
      <c r="AP3039">
        <v>60</v>
      </c>
      <c r="AQ3039">
        <v>120</v>
      </c>
      <c r="AR3039"/>
      <c r="AS3039"/>
      <c r="BG3039">
        <v>0</v>
      </c>
      <c r="BH3039"/>
      <c r="BV3039">
        <v>0</v>
      </c>
      <c r="BW3039"/>
      <c r="CG3039">
        <v>0</v>
      </c>
      <c r="CH3039">
        <v>0</v>
      </c>
      <c r="CI3039"/>
      <c r="CJ3039">
        <v>1.4999999999999999E-2</v>
      </c>
      <c r="CQ3039" t="s">
        <v>174</v>
      </c>
      <c r="CR3039" t="s">
        <v>222</v>
      </c>
      <c r="CS3039">
        <v>0</v>
      </c>
    </row>
    <row r="3040" spans="1:97" x14ac:dyDescent="0.2">
      <c r="A3040">
        <v>2022</v>
      </c>
      <c r="B3040">
        <v>5</v>
      </c>
      <c r="C3040" s="262">
        <v>44697</v>
      </c>
      <c r="D3040">
        <v>135</v>
      </c>
      <c r="E3040">
        <v>271</v>
      </c>
      <c r="F3040">
        <v>6</v>
      </c>
      <c r="G3040" t="s">
        <v>337</v>
      </c>
      <c r="H3040" t="s">
        <v>338</v>
      </c>
      <c r="I3040" t="s">
        <v>160</v>
      </c>
      <c r="J3040">
        <v>4</v>
      </c>
      <c r="K3040">
        <v>2</v>
      </c>
      <c r="L3040">
        <v>161</v>
      </c>
      <c r="M3040">
        <v>149.72999999999999</v>
      </c>
      <c r="N3040">
        <v>172.27</v>
      </c>
      <c r="AM3040"/>
      <c r="AN3040"/>
      <c r="AP3040">
        <v>151</v>
      </c>
      <c r="AQ3040">
        <v>95</v>
      </c>
      <c r="AR3040"/>
      <c r="AS3040"/>
      <c r="BG3040">
        <v>0</v>
      </c>
      <c r="BH3040"/>
      <c r="BV3040">
        <v>0</v>
      </c>
      <c r="BW3040"/>
      <c r="CG3040">
        <v>0</v>
      </c>
      <c r="CH3040">
        <v>0</v>
      </c>
      <c r="CI3040"/>
      <c r="CJ3040">
        <v>1.4999999999999999E-2</v>
      </c>
      <c r="CQ3040" t="s">
        <v>165</v>
      </c>
      <c r="CS3040">
        <v>0</v>
      </c>
    </row>
    <row r="3041" spans="1:97" x14ac:dyDescent="0.2">
      <c r="A3041">
        <v>2022</v>
      </c>
      <c r="B3041">
        <v>5</v>
      </c>
      <c r="C3041" s="262">
        <v>44697</v>
      </c>
      <c r="D3041">
        <v>388</v>
      </c>
      <c r="E3041">
        <v>564</v>
      </c>
      <c r="F3041">
        <v>6</v>
      </c>
      <c r="G3041" t="s">
        <v>410</v>
      </c>
      <c r="H3041" t="s">
        <v>411</v>
      </c>
      <c r="I3041" t="s">
        <v>160</v>
      </c>
      <c r="J3041">
        <v>3</v>
      </c>
      <c r="K3041">
        <v>4</v>
      </c>
      <c r="L3041">
        <v>119</v>
      </c>
      <c r="M3041">
        <v>109.48</v>
      </c>
      <c r="N3041">
        <v>128.52000000000001</v>
      </c>
      <c r="O3041">
        <v>135</v>
      </c>
      <c r="P3041">
        <v>128</v>
      </c>
      <c r="Q3041">
        <v>124</v>
      </c>
      <c r="R3041">
        <v>131</v>
      </c>
      <c r="S3041">
        <v>126</v>
      </c>
      <c r="T3041">
        <v>113</v>
      </c>
      <c r="U3041">
        <v>115</v>
      </c>
      <c r="V3041">
        <v>104</v>
      </c>
      <c r="W3041">
        <v>110</v>
      </c>
      <c r="X3041">
        <v>101</v>
      </c>
      <c r="AM3041">
        <v>128.80000000000001</v>
      </c>
      <c r="AN3041">
        <v>108.6</v>
      </c>
      <c r="AP3041">
        <v>83</v>
      </c>
      <c r="AQ3041">
        <v>130</v>
      </c>
      <c r="AR3041"/>
      <c r="AS3041"/>
      <c r="BG3041">
        <v>0</v>
      </c>
      <c r="BH3041"/>
      <c r="BV3041">
        <v>0</v>
      </c>
      <c r="BW3041"/>
      <c r="CG3041">
        <v>0</v>
      </c>
      <c r="CH3041">
        <v>0</v>
      </c>
      <c r="CI3041"/>
      <c r="CJ3041">
        <v>1.4999999999999999E-2</v>
      </c>
      <c r="CQ3041" t="s">
        <v>380</v>
      </c>
      <c r="CR3041" t="s">
        <v>381</v>
      </c>
      <c r="CS3041">
        <v>0</v>
      </c>
    </row>
    <row r="3042" spans="1:97" x14ac:dyDescent="0.2">
      <c r="A3042">
        <v>2022</v>
      </c>
      <c r="B3042">
        <v>5</v>
      </c>
      <c r="C3042" s="262">
        <v>44697</v>
      </c>
      <c r="D3042">
        <v>388</v>
      </c>
      <c r="E3042">
        <v>565</v>
      </c>
      <c r="F3042">
        <v>6</v>
      </c>
      <c r="G3042" t="s">
        <v>412</v>
      </c>
      <c r="H3042" t="s">
        <v>413</v>
      </c>
      <c r="I3042" t="s">
        <v>160</v>
      </c>
      <c r="J3042">
        <v>3</v>
      </c>
      <c r="K3042">
        <v>4</v>
      </c>
      <c r="L3042">
        <v>91</v>
      </c>
      <c r="M3042">
        <v>83.72</v>
      </c>
      <c r="N3042">
        <v>98.28</v>
      </c>
      <c r="O3042">
        <v>110</v>
      </c>
      <c r="P3042">
        <v>104</v>
      </c>
      <c r="Q3042">
        <v>96</v>
      </c>
      <c r="R3042">
        <v>101</v>
      </c>
      <c r="S3042">
        <v>105</v>
      </c>
      <c r="T3042">
        <v>80</v>
      </c>
      <c r="U3042">
        <v>90</v>
      </c>
      <c r="V3042">
        <v>82</v>
      </c>
      <c r="W3042">
        <v>87</v>
      </c>
      <c r="X3042">
        <v>81</v>
      </c>
      <c r="AM3042">
        <v>103.2</v>
      </c>
      <c r="AN3042">
        <v>84</v>
      </c>
      <c r="AP3042">
        <v>83</v>
      </c>
      <c r="AQ3042">
        <v>130</v>
      </c>
      <c r="AR3042"/>
      <c r="AS3042"/>
      <c r="BG3042">
        <v>0</v>
      </c>
      <c r="BH3042"/>
      <c r="BV3042">
        <v>0</v>
      </c>
      <c r="BW3042"/>
      <c r="CG3042">
        <v>0</v>
      </c>
      <c r="CH3042">
        <v>0</v>
      </c>
      <c r="CI3042"/>
      <c r="CJ3042">
        <v>1.4999999999999999E-2</v>
      </c>
      <c r="CQ3042" t="s">
        <v>380</v>
      </c>
      <c r="CR3042" t="s">
        <v>381</v>
      </c>
      <c r="CS3042">
        <v>0</v>
      </c>
    </row>
    <row r="3043" spans="1:97" x14ac:dyDescent="0.2">
      <c r="A3043">
        <v>2022</v>
      </c>
      <c r="B3043">
        <v>5</v>
      </c>
      <c r="C3043" s="262">
        <v>44697</v>
      </c>
      <c r="D3043">
        <v>388</v>
      </c>
      <c r="E3043">
        <v>566</v>
      </c>
      <c r="F3043">
        <v>6</v>
      </c>
      <c r="G3043" t="s">
        <v>414</v>
      </c>
      <c r="H3043" t="s">
        <v>415</v>
      </c>
      <c r="I3043" t="s">
        <v>160</v>
      </c>
      <c r="J3043">
        <v>3</v>
      </c>
      <c r="K3043">
        <v>4</v>
      </c>
      <c r="L3043">
        <v>34</v>
      </c>
      <c r="M3043">
        <v>31.28</v>
      </c>
      <c r="N3043">
        <v>36.72</v>
      </c>
      <c r="O3043">
        <v>54</v>
      </c>
      <c r="P3043">
        <v>50</v>
      </c>
      <c r="Q3043">
        <v>47</v>
      </c>
      <c r="R3043">
        <v>53</v>
      </c>
      <c r="S3043">
        <v>48</v>
      </c>
      <c r="T3043">
        <v>41</v>
      </c>
      <c r="U3043">
        <v>38</v>
      </c>
      <c r="V3043">
        <v>37</v>
      </c>
      <c r="W3043">
        <v>39</v>
      </c>
      <c r="X3043">
        <v>33</v>
      </c>
      <c r="AM3043">
        <v>50.4</v>
      </c>
      <c r="AN3043">
        <v>37.6</v>
      </c>
      <c r="AP3043">
        <v>83</v>
      </c>
      <c r="AQ3043">
        <v>130</v>
      </c>
      <c r="AR3043"/>
      <c r="AS3043"/>
      <c r="BG3043">
        <v>0</v>
      </c>
      <c r="BH3043"/>
      <c r="BV3043">
        <v>0</v>
      </c>
      <c r="BW3043"/>
      <c r="CG3043">
        <v>0</v>
      </c>
      <c r="CH3043">
        <v>0</v>
      </c>
      <c r="CI3043"/>
      <c r="CJ3043">
        <v>1.4999999999999999E-2</v>
      </c>
      <c r="CQ3043" t="s">
        <v>380</v>
      </c>
      <c r="CR3043" t="s">
        <v>381</v>
      </c>
      <c r="CS3043">
        <v>0</v>
      </c>
    </row>
    <row r="3044" spans="1:97" x14ac:dyDescent="0.2">
      <c r="A3044">
        <v>2022</v>
      </c>
      <c r="B3044">
        <v>5</v>
      </c>
      <c r="C3044" s="262">
        <v>44697</v>
      </c>
      <c r="D3044">
        <v>143</v>
      </c>
      <c r="E3044">
        <v>281</v>
      </c>
      <c r="F3044">
        <v>7</v>
      </c>
      <c r="G3044" t="s">
        <v>205</v>
      </c>
      <c r="H3044" t="s">
        <v>206</v>
      </c>
      <c r="I3044" t="s">
        <v>160</v>
      </c>
      <c r="J3044">
        <v>4</v>
      </c>
      <c r="K3044">
        <v>2</v>
      </c>
      <c r="L3044">
        <v>285</v>
      </c>
      <c r="M3044">
        <v>265.05</v>
      </c>
      <c r="N3044">
        <v>304.95</v>
      </c>
      <c r="AM3044"/>
      <c r="AN3044"/>
      <c r="AP3044">
        <v>120</v>
      </c>
      <c r="AQ3044">
        <v>120</v>
      </c>
      <c r="AR3044"/>
      <c r="AS3044"/>
      <c r="BG3044">
        <v>0</v>
      </c>
      <c r="BH3044"/>
      <c r="BV3044">
        <v>0</v>
      </c>
      <c r="BW3044"/>
      <c r="CG3044">
        <v>0</v>
      </c>
      <c r="CH3044">
        <v>0</v>
      </c>
      <c r="CI3044"/>
      <c r="CJ3044">
        <v>1.4999999999999999E-2</v>
      </c>
      <c r="CQ3044" t="s">
        <v>165</v>
      </c>
      <c r="CS3044">
        <v>0</v>
      </c>
    </row>
    <row r="3045" spans="1:97" x14ac:dyDescent="0.2">
      <c r="A3045">
        <v>2022</v>
      </c>
      <c r="B3045">
        <v>5</v>
      </c>
      <c r="C3045" s="262">
        <v>44697</v>
      </c>
      <c r="D3045">
        <v>243</v>
      </c>
      <c r="E3045">
        <v>167</v>
      </c>
      <c r="F3045">
        <v>7</v>
      </c>
      <c r="G3045" t="s">
        <v>278</v>
      </c>
      <c r="H3045" t="s">
        <v>279</v>
      </c>
      <c r="I3045" t="s">
        <v>160</v>
      </c>
      <c r="J3045">
        <v>2</v>
      </c>
      <c r="K3045">
        <v>2</v>
      </c>
      <c r="L3045">
        <v>888</v>
      </c>
      <c r="M3045">
        <v>825.84</v>
      </c>
      <c r="N3045">
        <v>950.16</v>
      </c>
      <c r="AM3045"/>
      <c r="AN3045"/>
      <c r="AP3045">
        <v>55</v>
      </c>
      <c r="AQ3045">
        <v>131</v>
      </c>
      <c r="AR3045"/>
      <c r="AS3045"/>
      <c r="BG3045">
        <v>0</v>
      </c>
      <c r="BH3045"/>
      <c r="BV3045">
        <v>0</v>
      </c>
      <c r="BW3045"/>
      <c r="CG3045">
        <v>0</v>
      </c>
      <c r="CH3045">
        <v>0</v>
      </c>
      <c r="CI3045"/>
      <c r="CJ3045">
        <v>1.4999999999999999E-2</v>
      </c>
      <c r="CQ3045" t="s">
        <v>165</v>
      </c>
      <c r="CR3045" t="s">
        <v>165</v>
      </c>
      <c r="CS3045">
        <v>0</v>
      </c>
    </row>
    <row r="3046" spans="1:97" x14ac:dyDescent="0.2">
      <c r="A3046">
        <v>2022</v>
      </c>
      <c r="B3046">
        <v>5</v>
      </c>
      <c r="C3046" s="262">
        <v>44697</v>
      </c>
      <c r="D3046">
        <v>1</v>
      </c>
      <c r="E3046">
        <v>1</v>
      </c>
      <c r="F3046">
        <v>8</v>
      </c>
      <c r="G3046" t="s">
        <v>339</v>
      </c>
      <c r="H3046" t="s">
        <v>340</v>
      </c>
      <c r="I3046" t="s">
        <v>160</v>
      </c>
      <c r="J3046">
        <v>3</v>
      </c>
      <c r="K3046">
        <v>2</v>
      </c>
      <c r="L3046">
        <v>111</v>
      </c>
      <c r="M3046">
        <v>103.23</v>
      </c>
      <c r="N3046">
        <v>118.77</v>
      </c>
      <c r="AM3046"/>
      <c r="AN3046"/>
      <c r="AP3046">
        <v>108</v>
      </c>
      <c r="AQ3046">
        <v>100</v>
      </c>
      <c r="AR3046"/>
      <c r="AS3046"/>
      <c r="BG3046">
        <v>0</v>
      </c>
      <c r="BH3046"/>
      <c r="BV3046">
        <v>0</v>
      </c>
      <c r="BW3046"/>
      <c r="CG3046">
        <v>0</v>
      </c>
      <c r="CH3046">
        <v>0</v>
      </c>
      <c r="CI3046"/>
      <c r="CJ3046">
        <v>1.4999999999999999E-2</v>
      </c>
      <c r="CQ3046" t="s">
        <v>341</v>
      </c>
      <c r="CR3046" t="s">
        <v>341</v>
      </c>
      <c r="CS3046">
        <v>0</v>
      </c>
    </row>
    <row r="3047" spans="1:97" x14ac:dyDescent="0.2">
      <c r="A3047">
        <v>2022</v>
      </c>
      <c r="B3047">
        <v>5</v>
      </c>
      <c r="C3047" s="262">
        <v>44697</v>
      </c>
      <c r="D3047">
        <v>1</v>
      </c>
      <c r="E3047">
        <v>2</v>
      </c>
      <c r="F3047">
        <v>8</v>
      </c>
      <c r="G3047" t="s">
        <v>342</v>
      </c>
      <c r="H3047" t="s">
        <v>343</v>
      </c>
      <c r="I3047" t="s">
        <v>160</v>
      </c>
      <c r="J3047">
        <v>3</v>
      </c>
      <c r="K3047">
        <v>2</v>
      </c>
      <c r="L3047">
        <v>113</v>
      </c>
      <c r="M3047">
        <v>105.09</v>
      </c>
      <c r="N3047">
        <v>120.91</v>
      </c>
      <c r="AM3047"/>
      <c r="AN3047"/>
      <c r="AP3047">
        <v>108</v>
      </c>
      <c r="AQ3047">
        <v>100</v>
      </c>
      <c r="AR3047"/>
      <c r="AS3047"/>
      <c r="BG3047">
        <v>0</v>
      </c>
      <c r="BH3047"/>
      <c r="BV3047">
        <v>0</v>
      </c>
      <c r="BW3047"/>
      <c r="CG3047">
        <v>0</v>
      </c>
      <c r="CH3047">
        <v>0</v>
      </c>
      <c r="CI3047"/>
      <c r="CJ3047">
        <v>1.4999999999999999E-2</v>
      </c>
      <c r="CQ3047" t="s">
        <v>341</v>
      </c>
      <c r="CR3047" t="s">
        <v>341</v>
      </c>
      <c r="CS3047">
        <v>0</v>
      </c>
    </row>
    <row r="3048" spans="1:97" x14ac:dyDescent="0.2">
      <c r="A3048">
        <v>2022</v>
      </c>
      <c r="B3048">
        <v>5</v>
      </c>
      <c r="C3048" s="262">
        <v>44697</v>
      </c>
      <c r="D3048">
        <v>47</v>
      </c>
      <c r="E3048">
        <v>122</v>
      </c>
      <c r="F3048">
        <v>8</v>
      </c>
      <c r="G3048" t="s">
        <v>224</v>
      </c>
      <c r="H3048" t="s">
        <v>225</v>
      </c>
      <c r="I3048" t="s">
        <v>221</v>
      </c>
      <c r="J3048">
        <v>2</v>
      </c>
      <c r="K3048">
        <v>1</v>
      </c>
      <c r="L3048">
        <v>280</v>
      </c>
      <c r="M3048">
        <v>267.39999999999998</v>
      </c>
      <c r="N3048">
        <v>292.60000000000002</v>
      </c>
      <c r="O3048">
        <v>375</v>
      </c>
      <c r="P3048">
        <v>398</v>
      </c>
      <c r="T3048">
        <v>304</v>
      </c>
      <c r="U3048">
        <v>298</v>
      </c>
      <c r="AM3048">
        <v>386.5</v>
      </c>
      <c r="AN3048">
        <v>301</v>
      </c>
      <c r="AP3048">
        <v>64</v>
      </c>
      <c r="AQ3048">
        <v>113</v>
      </c>
      <c r="AR3048"/>
      <c r="AS3048"/>
      <c r="BG3048">
        <v>0</v>
      </c>
      <c r="BH3048"/>
      <c r="BV3048">
        <v>0</v>
      </c>
      <c r="BW3048"/>
      <c r="CG3048">
        <v>0</v>
      </c>
      <c r="CH3048">
        <v>0</v>
      </c>
      <c r="CI3048"/>
      <c r="CJ3048">
        <v>1.4999999999999999E-2</v>
      </c>
      <c r="CQ3048" t="s">
        <v>174</v>
      </c>
      <c r="CR3048" t="s">
        <v>222</v>
      </c>
      <c r="CS3048">
        <v>0</v>
      </c>
    </row>
    <row r="3049" spans="1:97" x14ac:dyDescent="0.2">
      <c r="A3049">
        <v>2022</v>
      </c>
      <c r="B3049">
        <v>5</v>
      </c>
      <c r="C3049" s="262">
        <v>44697</v>
      </c>
      <c r="D3049">
        <v>301</v>
      </c>
      <c r="E3049">
        <v>225</v>
      </c>
      <c r="F3049">
        <v>8</v>
      </c>
      <c r="G3049" t="s">
        <v>297</v>
      </c>
      <c r="H3049" t="s">
        <v>298</v>
      </c>
      <c r="I3049" t="s">
        <v>160</v>
      </c>
      <c r="J3049">
        <v>6</v>
      </c>
      <c r="K3049">
        <v>1</v>
      </c>
      <c r="L3049">
        <v>372</v>
      </c>
      <c r="M3049">
        <v>345.96</v>
      </c>
      <c r="N3049">
        <v>398.04</v>
      </c>
      <c r="AM3049"/>
      <c r="AN3049"/>
      <c r="AP3049">
        <v>169</v>
      </c>
      <c r="AQ3049">
        <v>128</v>
      </c>
      <c r="AR3049"/>
      <c r="AS3049"/>
      <c r="BG3049">
        <v>0</v>
      </c>
      <c r="BH3049"/>
      <c r="BV3049">
        <v>0</v>
      </c>
      <c r="BW3049"/>
      <c r="CG3049">
        <v>0</v>
      </c>
      <c r="CH3049">
        <v>0</v>
      </c>
      <c r="CI3049"/>
      <c r="CJ3049">
        <v>1.4999999999999999E-2</v>
      </c>
      <c r="CQ3049" t="s">
        <v>165</v>
      </c>
      <c r="CR3049" t="s">
        <v>165</v>
      </c>
      <c r="CS3049">
        <v>0</v>
      </c>
    </row>
    <row r="3050" spans="1:97" x14ac:dyDescent="0.2">
      <c r="A3050">
        <v>2022</v>
      </c>
      <c r="B3050">
        <v>5</v>
      </c>
      <c r="C3050" s="262">
        <v>44697</v>
      </c>
      <c r="D3050">
        <v>3</v>
      </c>
      <c r="E3050">
        <v>9</v>
      </c>
      <c r="F3050">
        <v>26</v>
      </c>
      <c r="G3050" t="s">
        <v>280</v>
      </c>
      <c r="H3050" t="s">
        <v>281</v>
      </c>
      <c r="I3050" t="s">
        <v>282</v>
      </c>
      <c r="J3050">
        <v>2</v>
      </c>
      <c r="K3050">
        <v>2</v>
      </c>
      <c r="L3050">
        <v>24</v>
      </c>
      <c r="M3050">
        <v>22.32</v>
      </c>
      <c r="N3050">
        <v>25.68</v>
      </c>
      <c r="AM3050"/>
      <c r="AN3050"/>
      <c r="AP3050">
        <v>61</v>
      </c>
      <c r="AQ3050">
        <v>118</v>
      </c>
      <c r="AR3050"/>
      <c r="AS3050"/>
      <c r="BG3050">
        <v>0</v>
      </c>
      <c r="BH3050"/>
      <c r="BV3050">
        <v>0</v>
      </c>
      <c r="BW3050"/>
      <c r="CG3050">
        <v>0</v>
      </c>
      <c r="CH3050">
        <v>0</v>
      </c>
      <c r="CI3050"/>
      <c r="CJ3050">
        <v>0.02</v>
      </c>
      <c r="CQ3050" t="s">
        <v>283</v>
      </c>
      <c r="CR3050" t="s">
        <v>284</v>
      </c>
      <c r="CS3050">
        <v>0</v>
      </c>
    </row>
    <row r="3051" spans="1:97" x14ac:dyDescent="0.2">
      <c r="A3051">
        <v>2022</v>
      </c>
      <c r="B3051">
        <v>5</v>
      </c>
      <c r="C3051" s="262">
        <v>44697</v>
      </c>
      <c r="D3051">
        <v>3</v>
      </c>
      <c r="E3051">
        <v>10</v>
      </c>
      <c r="F3051">
        <v>26</v>
      </c>
      <c r="G3051" t="s">
        <v>285</v>
      </c>
      <c r="H3051" t="s">
        <v>286</v>
      </c>
      <c r="I3051" t="s">
        <v>282</v>
      </c>
      <c r="J3051">
        <v>2</v>
      </c>
      <c r="K3051">
        <v>2</v>
      </c>
      <c r="L3051">
        <v>48</v>
      </c>
      <c r="M3051">
        <v>44.64</v>
      </c>
      <c r="N3051">
        <v>51.36</v>
      </c>
      <c r="AM3051"/>
      <c r="AN3051"/>
      <c r="AP3051">
        <v>61</v>
      </c>
      <c r="AQ3051">
        <v>118</v>
      </c>
      <c r="AR3051"/>
      <c r="AS3051"/>
      <c r="BG3051">
        <v>0</v>
      </c>
      <c r="BH3051"/>
      <c r="BV3051">
        <v>0</v>
      </c>
      <c r="BW3051"/>
      <c r="CG3051">
        <v>0</v>
      </c>
      <c r="CH3051">
        <v>0</v>
      </c>
      <c r="CI3051"/>
      <c r="CJ3051">
        <v>0.02</v>
      </c>
      <c r="CQ3051" t="s">
        <v>283</v>
      </c>
      <c r="CR3051" t="s">
        <v>284</v>
      </c>
      <c r="CS3051">
        <v>0</v>
      </c>
    </row>
    <row r="3052" spans="1:97" x14ac:dyDescent="0.2">
      <c r="A3052">
        <v>2022</v>
      </c>
      <c r="B3052">
        <v>5</v>
      </c>
      <c r="C3052" s="262">
        <v>44697</v>
      </c>
      <c r="D3052">
        <v>227</v>
      </c>
      <c r="E3052">
        <v>155</v>
      </c>
      <c r="F3052">
        <v>28</v>
      </c>
      <c r="G3052" t="s">
        <v>315</v>
      </c>
      <c r="H3052" t="s">
        <v>316</v>
      </c>
      <c r="I3052" t="s">
        <v>317</v>
      </c>
      <c r="J3052">
        <v>3</v>
      </c>
      <c r="K3052">
        <v>2</v>
      </c>
      <c r="L3052">
        <v>122</v>
      </c>
      <c r="M3052">
        <v>113.46</v>
      </c>
      <c r="N3052">
        <v>130.54</v>
      </c>
      <c r="AM3052"/>
      <c r="AN3052"/>
      <c r="AP3052">
        <v>80</v>
      </c>
      <c r="AQ3052">
        <v>135</v>
      </c>
      <c r="AR3052"/>
      <c r="AS3052"/>
      <c r="BG3052">
        <v>0</v>
      </c>
      <c r="BH3052"/>
      <c r="BV3052">
        <v>0</v>
      </c>
      <c r="BW3052"/>
      <c r="CG3052">
        <v>0</v>
      </c>
      <c r="CH3052">
        <v>0</v>
      </c>
      <c r="CI3052"/>
      <c r="CJ3052">
        <v>0.02</v>
      </c>
      <c r="CQ3052" t="s">
        <v>169</v>
      </c>
      <c r="CR3052" t="s">
        <v>170</v>
      </c>
      <c r="CS3052">
        <v>0</v>
      </c>
    </row>
    <row r="3053" spans="1:97" x14ac:dyDescent="0.2">
      <c r="A3053">
        <v>2022</v>
      </c>
      <c r="B3053">
        <v>5</v>
      </c>
      <c r="C3053" s="262">
        <v>44697</v>
      </c>
      <c r="D3053">
        <v>394</v>
      </c>
      <c r="E3053">
        <v>606</v>
      </c>
      <c r="F3053">
        <v>46</v>
      </c>
      <c r="G3053" t="s">
        <v>497</v>
      </c>
      <c r="H3053" t="s">
        <v>498</v>
      </c>
      <c r="I3053" t="s">
        <v>379</v>
      </c>
      <c r="J3053">
        <v>4</v>
      </c>
      <c r="K3053">
        <v>2</v>
      </c>
      <c r="L3053">
        <v>325</v>
      </c>
      <c r="M3053">
        <v>308.75</v>
      </c>
      <c r="N3053">
        <v>341.25</v>
      </c>
      <c r="AM3053"/>
      <c r="AN3053"/>
      <c r="AP3053">
        <v>80</v>
      </c>
      <c r="AQ3053">
        <v>180</v>
      </c>
      <c r="AR3053"/>
      <c r="AS3053"/>
      <c r="BG3053">
        <v>0</v>
      </c>
      <c r="BH3053"/>
      <c r="BV3053">
        <v>0</v>
      </c>
      <c r="BW3053"/>
      <c r="CG3053">
        <v>0</v>
      </c>
      <c r="CH3053">
        <v>0</v>
      </c>
      <c r="CI3053"/>
      <c r="CJ3053">
        <v>0.02</v>
      </c>
      <c r="CQ3053" t="s">
        <v>499</v>
      </c>
      <c r="CR3053" t="s">
        <v>500</v>
      </c>
      <c r="CS3053">
        <v>0</v>
      </c>
    </row>
    <row r="3054" spans="1:97" x14ac:dyDescent="0.2">
      <c r="A3054">
        <v>2022</v>
      </c>
      <c r="B3054">
        <v>5</v>
      </c>
      <c r="C3054" s="262">
        <v>44697</v>
      </c>
      <c r="D3054">
        <v>433</v>
      </c>
      <c r="E3054">
        <v>452</v>
      </c>
      <c r="F3054">
        <v>46</v>
      </c>
      <c r="G3054" t="s">
        <v>474</v>
      </c>
      <c r="H3054" t="s">
        <v>475</v>
      </c>
      <c r="I3054" t="s">
        <v>201</v>
      </c>
      <c r="J3054">
        <v>4</v>
      </c>
      <c r="K3054">
        <v>2</v>
      </c>
      <c r="L3054">
        <v>270</v>
      </c>
      <c r="M3054">
        <v>251.1</v>
      </c>
      <c r="N3054">
        <v>288.89999999999998</v>
      </c>
      <c r="AM3054"/>
      <c r="AN3054"/>
      <c r="AP3054">
        <v>96</v>
      </c>
      <c r="AQ3054">
        <v>150</v>
      </c>
      <c r="AR3054"/>
      <c r="AS3054"/>
      <c r="BG3054">
        <v>0</v>
      </c>
      <c r="BH3054"/>
      <c r="BV3054">
        <v>0</v>
      </c>
      <c r="BW3054"/>
      <c r="CG3054">
        <v>0</v>
      </c>
      <c r="CH3054">
        <v>0</v>
      </c>
      <c r="CI3054"/>
      <c r="CJ3054">
        <v>0.02</v>
      </c>
      <c r="CQ3054" t="s">
        <v>169</v>
      </c>
      <c r="CR3054" t="s">
        <v>170</v>
      </c>
      <c r="CS3054">
        <v>0</v>
      </c>
    </row>
    <row r="3055" spans="1:97" x14ac:dyDescent="0.2">
      <c r="A3055">
        <v>2022</v>
      </c>
      <c r="B3055">
        <v>5</v>
      </c>
      <c r="C3055" s="262">
        <v>44697</v>
      </c>
      <c r="D3055">
        <v>433</v>
      </c>
      <c r="E3055">
        <v>453</v>
      </c>
      <c r="F3055">
        <v>46</v>
      </c>
      <c r="G3055" t="s">
        <v>472</v>
      </c>
      <c r="H3055" t="s">
        <v>473</v>
      </c>
      <c r="I3055" t="s">
        <v>201</v>
      </c>
      <c r="J3055">
        <v>4</v>
      </c>
      <c r="K3055">
        <v>2</v>
      </c>
      <c r="L3055">
        <v>175</v>
      </c>
      <c r="M3055">
        <v>162.75</v>
      </c>
      <c r="N3055">
        <v>187.25</v>
      </c>
      <c r="AM3055"/>
      <c r="AN3055"/>
      <c r="AP3055">
        <v>96</v>
      </c>
      <c r="AQ3055">
        <v>150</v>
      </c>
      <c r="AR3055"/>
      <c r="AS3055"/>
      <c r="BG3055">
        <v>0</v>
      </c>
      <c r="BH3055"/>
      <c r="BV3055">
        <v>0</v>
      </c>
      <c r="BW3055"/>
      <c r="CG3055">
        <v>0</v>
      </c>
      <c r="CH3055">
        <v>0</v>
      </c>
      <c r="CI3055"/>
      <c r="CJ3055">
        <v>0.02</v>
      </c>
      <c r="CQ3055" t="s">
        <v>169</v>
      </c>
      <c r="CR3055" t="s">
        <v>170</v>
      </c>
      <c r="CS3055">
        <v>0</v>
      </c>
    </row>
    <row r="3056" spans="1:97" x14ac:dyDescent="0.2">
      <c r="A3056">
        <v>2022</v>
      </c>
      <c r="B3056">
        <v>5</v>
      </c>
      <c r="C3056" s="262">
        <v>44697</v>
      </c>
      <c r="D3056">
        <v>4</v>
      </c>
      <c r="E3056">
        <v>11</v>
      </c>
      <c r="F3056">
        <v>48</v>
      </c>
      <c r="G3056" t="s">
        <v>244</v>
      </c>
      <c r="H3056" t="s">
        <v>245</v>
      </c>
      <c r="I3056" t="s">
        <v>201</v>
      </c>
      <c r="J3056">
        <v>2</v>
      </c>
      <c r="K3056">
        <v>2</v>
      </c>
      <c r="L3056">
        <v>212</v>
      </c>
      <c r="M3056">
        <v>197.16</v>
      </c>
      <c r="N3056">
        <v>226.84</v>
      </c>
      <c r="AM3056"/>
      <c r="AN3056"/>
      <c r="AP3056">
        <v>48</v>
      </c>
      <c r="AQ3056">
        <v>195</v>
      </c>
      <c r="AR3056"/>
      <c r="AS3056"/>
      <c r="BG3056">
        <v>0</v>
      </c>
      <c r="BH3056"/>
      <c r="BV3056">
        <v>0</v>
      </c>
      <c r="BW3056"/>
      <c r="CG3056">
        <v>0</v>
      </c>
      <c r="CH3056">
        <v>0</v>
      </c>
      <c r="CI3056"/>
      <c r="CJ3056">
        <v>0.02</v>
      </c>
      <c r="CQ3056" t="s">
        <v>169</v>
      </c>
      <c r="CR3056" t="s">
        <v>238</v>
      </c>
      <c r="CS3056">
        <v>0</v>
      </c>
    </row>
    <row r="3057" spans="1:97" x14ac:dyDescent="0.2">
      <c r="A3057">
        <v>2022</v>
      </c>
      <c r="B3057">
        <v>5</v>
      </c>
      <c r="C3057" s="262">
        <v>44697</v>
      </c>
      <c r="D3057">
        <v>4</v>
      </c>
      <c r="E3057">
        <v>12</v>
      </c>
      <c r="F3057">
        <v>48</v>
      </c>
      <c r="G3057" t="s">
        <v>236</v>
      </c>
      <c r="H3057" t="s">
        <v>237</v>
      </c>
      <c r="I3057" t="s">
        <v>201</v>
      </c>
      <c r="J3057">
        <v>2</v>
      </c>
      <c r="K3057">
        <v>2</v>
      </c>
      <c r="L3057">
        <v>212</v>
      </c>
      <c r="M3057">
        <v>197.16</v>
      </c>
      <c r="N3057">
        <v>226.84</v>
      </c>
      <c r="AM3057"/>
      <c r="AN3057"/>
      <c r="AP3057">
        <v>48</v>
      </c>
      <c r="AQ3057">
        <v>195</v>
      </c>
      <c r="AR3057"/>
      <c r="AS3057"/>
      <c r="BG3057">
        <v>0</v>
      </c>
      <c r="BH3057"/>
      <c r="BV3057">
        <v>0</v>
      </c>
      <c r="BW3057"/>
      <c r="CG3057">
        <v>0</v>
      </c>
      <c r="CH3057">
        <v>0</v>
      </c>
      <c r="CI3057"/>
      <c r="CJ3057">
        <v>0.02</v>
      </c>
      <c r="CQ3057" t="s">
        <v>169</v>
      </c>
      <c r="CR3057" t="s">
        <v>238</v>
      </c>
      <c r="CS3057">
        <v>0</v>
      </c>
    </row>
    <row r="3058" spans="1:97" x14ac:dyDescent="0.2">
      <c r="A3058">
        <v>2022</v>
      </c>
      <c r="B3058">
        <v>5</v>
      </c>
      <c r="C3058" s="262">
        <v>44697</v>
      </c>
      <c r="D3058">
        <v>334</v>
      </c>
      <c r="E3058">
        <v>254</v>
      </c>
      <c r="F3058">
        <v>49</v>
      </c>
      <c r="G3058" t="s">
        <v>200</v>
      </c>
      <c r="H3058" t="s">
        <v>168</v>
      </c>
      <c r="I3058" t="s">
        <v>201</v>
      </c>
      <c r="J3058">
        <v>4</v>
      </c>
      <c r="K3058">
        <v>2</v>
      </c>
      <c r="L3058">
        <v>203</v>
      </c>
      <c r="M3058">
        <v>188.79</v>
      </c>
      <c r="N3058">
        <v>217.21</v>
      </c>
      <c r="AM3058"/>
      <c r="AN3058"/>
      <c r="AP3058">
        <v>94</v>
      </c>
      <c r="AQ3058">
        <v>153</v>
      </c>
      <c r="AR3058"/>
      <c r="AS3058"/>
      <c r="BG3058">
        <v>0</v>
      </c>
      <c r="BH3058"/>
      <c r="BV3058">
        <v>0</v>
      </c>
      <c r="BW3058"/>
      <c r="CG3058">
        <v>0</v>
      </c>
      <c r="CH3058">
        <v>0</v>
      </c>
      <c r="CI3058"/>
      <c r="CJ3058">
        <v>0.02</v>
      </c>
      <c r="CQ3058" t="s">
        <v>169</v>
      </c>
      <c r="CR3058" t="s">
        <v>170</v>
      </c>
      <c r="CS3058">
        <v>0</v>
      </c>
    </row>
    <row r="3059" spans="1:97" x14ac:dyDescent="0.2">
      <c r="A3059">
        <v>2022</v>
      </c>
      <c r="B3059">
        <v>5</v>
      </c>
      <c r="C3059" s="262">
        <v>44697</v>
      </c>
      <c r="D3059">
        <v>528</v>
      </c>
      <c r="E3059">
        <v>925</v>
      </c>
      <c r="F3059"/>
      <c r="G3059" t="s">
        <v>476</v>
      </c>
      <c r="H3059" t="s">
        <v>477</v>
      </c>
      <c r="I3059" t="s">
        <v>160</v>
      </c>
      <c r="J3059">
        <v>1</v>
      </c>
      <c r="K3059">
        <v>6</v>
      </c>
      <c r="L3059">
        <v>1091</v>
      </c>
      <c r="M3059">
        <v>1026.5999999999999</v>
      </c>
      <c r="N3059">
        <v>1168.5</v>
      </c>
      <c r="O3059">
        <v>1591</v>
      </c>
      <c r="P3059">
        <v>1446</v>
      </c>
      <c r="Q3059">
        <v>1387</v>
      </c>
      <c r="R3059">
        <v>1504</v>
      </c>
      <c r="S3059">
        <v>1551</v>
      </c>
      <c r="T3059">
        <v>1180</v>
      </c>
      <c r="U3059">
        <v>1119</v>
      </c>
      <c r="V3059">
        <v>1078</v>
      </c>
      <c r="W3059">
        <v>1159</v>
      </c>
      <c r="X3059">
        <v>1174</v>
      </c>
      <c r="AM3059">
        <v>1495.8</v>
      </c>
      <c r="AN3059">
        <v>1142</v>
      </c>
      <c r="AP3059">
        <v>20</v>
      </c>
      <c r="AQ3059">
        <v>180</v>
      </c>
      <c r="AR3059"/>
      <c r="AS3059"/>
      <c r="BG3059">
        <v>0</v>
      </c>
      <c r="BH3059"/>
      <c r="BV3059">
        <v>0</v>
      </c>
      <c r="BW3059"/>
      <c r="CG3059">
        <v>0</v>
      </c>
      <c r="CH3059">
        <v>0</v>
      </c>
      <c r="CI3059"/>
      <c r="CQ3059" t="s">
        <v>174</v>
      </c>
      <c r="CS3059">
        <v>0</v>
      </c>
    </row>
    <row r="3060" spans="1:97" x14ac:dyDescent="0.2">
      <c r="A3060">
        <v>2022</v>
      </c>
      <c r="B3060">
        <v>5</v>
      </c>
      <c r="C3060" s="262">
        <v>44697</v>
      </c>
      <c r="D3060">
        <v>528</v>
      </c>
      <c r="E3060">
        <v>936</v>
      </c>
      <c r="F3060"/>
      <c r="G3060" t="s">
        <v>478</v>
      </c>
      <c r="H3060" t="s">
        <v>479</v>
      </c>
      <c r="I3060" t="s">
        <v>160</v>
      </c>
      <c r="J3060">
        <v>1</v>
      </c>
      <c r="K3060">
        <v>6</v>
      </c>
      <c r="L3060">
        <v>206</v>
      </c>
      <c r="M3060">
        <v>193.8</v>
      </c>
      <c r="N3060">
        <v>220.6</v>
      </c>
      <c r="O3060">
        <v>248</v>
      </c>
      <c r="P3060">
        <v>241</v>
      </c>
      <c r="Q3060">
        <v>247</v>
      </c>
      <c r="R3060">
        <v>246</v>
      </c>
      <c r="S3060">
        <v>250</v>
      </c>
      <c r="T3060">
        <v>210</v>
      </c>
      <c r="U3060">
        <v>204</v>
      </c>
      <c r="V3060">
        <v>205</v>
      </c>
      <c r="W3060">
        <v>206</v>
      </c>
      <c r="X3060">
        <v>204</v>
      </c>
      <c r="Y3060">
        <v>168</v>
      </c>
      <c r="Z3060">
        <v>156</v>
      </c>
      <c r="AM3060">
        <v>246.4</v>
      </c>
      <c r="AN3060">
        <v>205.8</v>
      </c>
      <c r="AP3060">
        <v>20</v>
      </c>
      <c r="AQ3060">
        <v>180</v>
      </c>
      <c r="AR3060">
        <v>22.222222222222221</v>
      </c>
      <c r="AS3060">
        <v>22.222222222222221</v>
      </c>
      <c r="BG3060">
        <v>0</v>
      </c>
      <c r="BH3060"/>
      <c r="BV3060">
        <v>0</v>
      </c>
      <c r="BW3060"/>
      <c r="CG3060">
        <v>0</v>
      </c>
      <c r="CH3060">
        <v>0</v>
      </c>
      <c r="CI3060"/>
      <c r="CQ3060" t="s">
        <v>174</v>
      </c>
      <c r="CS3060">
        <v>0</v>
      </c>
    </row>
    <row r="3061" spans="1:97" x14ac:dyDescent="0.2">
      <c r="A3061">
        <v>2022</v>
      </c>
      <c r="B3061">
        <v>12</v>
      </c>
      <c r="C3061" s="262">
        <v>44542</v>
      </c>
      <c r="D3061">
        <v>395</v>
      </c>
      <c r="E3061">
        <v>609</v>
      </c>
      <c r="F3061">
        <v>6</v>
      </c>
      <c r="G3061" t="s">
        <v>158</v>
      </c>
      <c r="H3061" t="s">
        <v>159</v>
      </c>
      <c r="I3061" t="s">
        <v>160</v>
      </c>
      <c r="J3061">
        <v>3</v>
      </c>
      <c r="K3061">
        <v>3</v>
      </c>
      <c r="L3061">
        <v>35</v>
      </c>
      <c r="M3061">
        <v>32.6</v>
      </c>
      <c r="N3061">
        <v>37.5</v>
      </c>
      <c r="AM3061"/>
      <c r="AN3061"/>
      <c r="AP3061">
        <v>86</v>
      </c>
      <c r="AQ3061">
        <v>126</v>
      </c>
      <c r="AR3061"/>
      <c r="AS3061"/>
      <c r="AW3061">
        <v>2</v>
      </c>
      <c r="AX3061">
        <v>1</v>
      </c>
      <c r="AY3061">
        <v>1</v>
      </c>
      <c r="BG3061">
        <v>0</v>
      </c>
      <c r="BH3061"/>
      <c r="BV3061">
        <v>0</v>
      </c>
      <c r="BW3061"/>
      <c r="CG3061">
        <v>0</v>
      </c>
      <c r="CH3061">
        <v>0</v>
      </c>
      <c r="CI3061"/>
      <c r="CJ3061">
        <v>1.4999999999999999E-2</v>
      </c>
      <c r="CM3061">
        <v>0</v>
      </c>
      <c r="CQ3061" t="s">
        <v>161</v>
      </c>
      <c r="CR3061" t="s">
        <v>162</v>
      </c>
      <c r="CS3061">
        <v>0</v>
      </c>
    </row>
    <row r="3062" spans="1:97" x14ac:dyDescent="0.2">
      <c r="A3062">
        <v>2022</v>
      </c>
      <c r="B3062">
        <v>12</v>
      </c>
      <c r="D3062">
        <v>395</v>
      </c>
      <c r="E3062">
        <v>609</v>
      </c>
      <c r="F3062">
        <v>6</v>
      </c>
      <c r="G3062" t="s">
        <v>158</v>
      </c>
      <c r="H3062" t="s">
        <v>159</v>
      </c>
      <c r="I3062" t="s">
        <v>160</v>
      </c>
      <c r="J3062">
        <v>3</v>
      </c>
      <c r="K3062">
        <v>3</v>
      </c>
      <c r="L3062">
        <v>35</v>
      </c>
      <c r="M3062">
        <v>32.6</v>
      </c>
      <c r="N3062">
        <v>37.5</v>
      </c>
      <c r="AM3062"/>
      <c r="AN3062"/>
      <c r="AP3062">
        <v>86</v>
      </c>
      <c r="AQ3062">
        <v>126</v>
      </c>
      <c r="AR3062"/>
      <c r="AS3062"/>
      <c r="BG3062">
        <v>0</v>
      </c>
      <c r="BH3062"/>
      <c r="BV3062">
        <v>0</v>
      </c>
      <c r="BW3062"/>
      <c r="CG3062">
        <v>0</v>
      </c>
      <c r="CH3062">
        <v>0</v>
      </c>
      <c r="CI3062"/>
      <c r="CJ3062">
        <v>1.4999999999999999E-2</v>
      </c>
      <c r="CQ3062" t="s">
        <v>161</v>
      </c>
      <c r="CR3062" t="s">
        <v>162</v>
      </c>
      <c r="CS3062">
        <v>0</v>
      </c>
    </row>
  </sheetData>
  <autoFilter ref="A3:EP3" xr:uid="{00000000-0009-0000-0000-000003000000}"/>
  <mergeCells count="42">
    <mergeCell ref="BU2:BU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G2:BG3"/>
    <mergeCell ref="AS2:AS3"/>
    <mergeCell ref="M2:N2"/>
    <mergeCell ref="AP2:AP3"/>
    <mergeCell ref="A2:A3"/>
    <mergeCell ref="B2:B3"/>
    <mergeCell ref="C2:C3"/>
    <mergeCell ref="D2:D3"/>
    <mergeCell ref="E2:E3"/>
    <mergeCell ref="AQ2:AQ3"/>
    <mergeCell ref="AR2:AR3"/>
    <mergeCell ref="AF2:AJ2"/>
    <mergeCell ref="AK2:AL2"/>
    <mergeCell ref="AM2:AM3"/>
    <mergeCell ref="AN2:AN3"/>
    <mergeCell ref="AO2:AO3"/>
    <mergeCell ref="AT2:BB2"/>
    <mergeCell ref="BC2:BC3"/>
    <mergeCell ref="BD2:BD3"/>
    <mergeCell ref="BE2:BE3"/>
    <mergeCell ref="BF2:BF3"/>
    <mergeCell ref="BN2:BN3"/>
    <mergeCell ref="BO2:BO3"/>
    <mergeCell ref="BP2:BP3"/>
    <mergeCell ref="BH2:BH3"/>
    <mergeCell ref="BI2:BI3"/>
    <mergeCell ref="BJ2:BJ3"/>
    <mergeCell ref="BK2:BK3"/>
    <mergeCell ref="BL2:BL3"/>
    <mergeCell ref="BM2:BM3"/>
  </mergeCells>
  <conditionalFormatting sqref="N4:N645">
    <cfRule type="expression" priority="39" stopIfTrue="1">
      <formula>N4=""</formula>
    </cfRule>
    <cfRule type="cellIs" dxfId="406" priority="40" stopIfTrue="1" operator="lessThan">
      <formula>$M4</formula>
    </cfRule>
    <cfRule type="cellIs" dxfId="405" priority="41" stopIfTrue="1" operator="between">
      <formula>$M4</formula>
      <formula>M4</formula>
    </cfRule>
    <cfRule type="cellIs" dxfId="404" priority="42" stopIfTrue="1" operator="greaterThan">
      <formula>$N4</formula>
    </cfRule>
  </conditionalFormatting>
  <conditionalFormatting sqref="AR4:AR645">
    <cfRule type="expression" priority="37" stopIfTrue="1">
      <formula>AR4=""</formula>
    </cfRule>
    <cfRule type="expression" dxfId="403" priority="38" stopIfTrue="1">
      <formula>AR4&lt;$AP4*0.95</formula>
    </cfRule>
  </conditionalFormatting>
  <conditionalFormatting sqref="AU4:AU645">
    <cfRule type="expression" dxfId="402" priority="43" stopIfTrue="1">
      <formula>AU4&lt;$BE4</formula>
    </cfRule>
    <cfRule type="expression" dxfId="401" priority="44" stopIfTrue="1">
      <formula>AU4&gt;$BE4</formula>
    </cfRule>
  </conditionalFormatting>
  <conditionalFormatting sqref="BF4:BF645">
    <cfRule type="containsBlanks" priority="45" stopIfTrue="1">
      <formula>LEN(TRIM(BF4))=0</formula>
    </cfRule>
    <cfRule type="cellIs" dxfId="400" priority="46" stopIfTrue="1" operator="greaterThanOrEqual">
      <formula>BE4</formula>
    </cfRule>
  </conditionalFormatting>
  <conditionalFormatting sqref="O4:S645">
    <cfRule type="containsBlanks" priority="23" stopIfTrue="1">
      <formula>LEN(TRIM(O4))=0</formula>
    </cfRule>
    <cfRule type="expression" dxfId="399" priority="24" stopIfTrue="1">
      <formula>O4&gt;$N$4*0.22*1.5</formula>
    </cfRule>
    <cfRule type="expression" dxfId="398" priority="25" stopIfTrue="1">
      <formula>O4*1.5&lt;($M$4*0.22)</formula>
    </cfRule>
    <cfRule type="expression" dxfId="397" priority="26" stopIfTrue="1">
      <formula>O4&lt;$M$4*0.22</formula>
    </cfRule>
    <cfRule type="expression" dxfId="396" priority="27" stopIfTrue="1">
      <formula>O4&gt;$N$4*0.22</formula>
    </cfRule>
    <cfRule type="containsBlanks" priority="28" stopIfTrue="1">
      <formula>LEN(TRIM(O4))=0</formula>
    </cfRule>
    <cfRule type="expression" dxfId="395" priority="29" stopIfTrue="1">
      <formula>O4&gt;#REF!*1.5</formula>
    </cfRule>
    <cfRule type="expression" dxfId="394" priority="30" stopIfTrue="1">
      <formula>O4*1.5&lt;#REF!</formula>
    </cfRule>
    <cfRule type="expression" dxfId="393" priority="31" stopIfTrue="1">
      <formula>O4&lt;#REF!</formula>
    </cfRule>
    <cfRule type="expression" dxfId="392" priority="32" stopIfTrue="1">
      <formula>O4&gt;#REF!</formula>
    </cfRule>
  </conditionalFormatting>
  <conditionalFormatting sqref="T4:X645">
    <cfRule type="containsBlanks" priority="22" stopIfTrue="1">
      <formula>LEN(TRIM(T4))=0</formula>
    </cfRule>
    <cfRule type="expression" dxfId="391" priority="33" stopIfTrue="1">
      <formula>T4&gt;$N4*1.5</formula>
    </cfRule>
    <cfRule type="expression" dxfId="390" priority="34" stopIfTrue="1">
      <formula>T4*1.5&lt;$M4</formula>
    </cfRule>
    <cfRule type="expression" dxfId="389" priority="35" stopIfTrue="1">
      <formula>T4&lt;$M4</formula>
    </cfRule>
    <cfRule type="expression" dxfId="388" priority="36" stopIfTrue="1">
      <formula>T4&gt;$N4</formula>
    </cfRule>
  </conditionalFormatting>
  <conditionalFormatting sqref="AA4:AE645">
    <cfRule type="containsBlanks" priority="12" stopIfTrue="1">
      <formula>LEN(TRIM(AA4))=0</formula>
    </cfRule>
    <cfRule type="expression" dxfId="387" priority="13" stopIfTrue="1">
      <formula>AA4&gt;$N$4*0.22*1.5</formula>
    </cfRule>
    <cfRule type="expression" dxfId="386" priority="14" stopIfTrue="1">
      <formula>AA4*1.5&lt;($M$4*0.22)</formula>
    </cfRule>
    <cfRule type="expression" dxfId="385" priority="15" stopIfTrue="1">
      <formula>AA4&lt;$M$4*0.22</formula>
    </cfRule>
    <cfRule type="expression" dxfId="384" priority="16" stopIfTrue="1">
      <formula>AA4&gt;$N$4*0.22</formula>
    </cfRule>
    <cfRule type="containsBlanks" priority="17" stopIfTrue="1">
      <formula>LEN(TRIM(AA4))=0</formula>
    </cfRule>
    <cfRule type="expression" dxfId="383" priority="18" stopIfTrue="1">
      <formula>AA4&gt;#REF!*1.5</formula>
    </cfRule>
    <cfRule type="expression" dxfId="382" priority="19" stopIfTrue="1">
      <formula>AA4*1.5&lt;#REF!</formula>
    </cfRule>
    <cfRule type="expression" dxfId="381" priority="20" stopIfTrue="1">
      <formula>AA4&lt;#REF!</formula>
    </cfRule>
    <cfRule type="expression" dxfId="380" priority="21" stopIfTrue="1">
      <formula>AA4&gt;#REF!</formula>
    </cfRule>
  </conditionalFormatting>
  <conditionalFormatting sqref="AF4:AJ645">
    <cfRule type="containsBlanks" priority="7" stopIfTrue="1">
      <formula>LEN(TRIM(AF4))=0</formula>
    </cfRule>
    <cfRule type="expression" dxfId="379" priority="8" stopIfTrue="1">
      <formula>AF4&gt;$N4*1.5</formula>
    </cfRule>
    <cfRule type="expression" dxfId="378" priority="9" stopIfTrue="1">
      <formula>AF4*1.5&lt;$M4</formula>
    </cfRule>
    <cfRule type="expression" dxfId="377" priority="10" stopIfTrue="1">
      <formula>AF4&lt;$M4</formula>
    </cfRule>
    <cfRule type="expression" dxfId="376" priority="11" stopIfTrue="1">
      <formula>AF4&gt;$N4</formula>
    </cfRule>
  </conditionalFormatting>
  <conditionalFormatting sqref="AS4:AS645">
    <cfRule type="expression" dxfId="375" priority="47" stopIfTrue="1">
      <formula>AS4&gt;AQ4*1.05</formula>
    </cfRule>
  </conditionalFormatting>
  <conditionalFormatting sqref="Y4:Z645 AK4:AL645">
    <cfRule type="expression" dxfId="374" priority="48" stopIfTrue="1">
      <formula>Y4&gt;#REF!*1.05</formula>
    </cfRule>
    <cfRule type="cellIs" dxfId="373" priority="49" stopIfTrue="1" operator="greaterThan">
      <formula>#REF!*2</formula>
    </cfRule>
    <cfRule type="expression" dxfId="372" priority="50" stopIfTrue="1">
      <formula>#REF!=#REF!</formula>
    </cfRule>
  </conditionalFormatting>
  <conditionalFormatting sqref="AN4:AN645">
    <cfRule type="containsBlanks" priority="1" stopIfTrue="1">
      <formula>LEN(TRIM(AN4))=0</formula>
    </cfRule>
    <cfRule type="expression" dxfId="371" priority="2" stopIfTrue="1">
      <formula>AN4*1.5&lt;$M4</formula>
    </cfRule>
    <cfRule type="expression" dxfId="370" priority="3" stopIfTrue="1">
      <formula>AN4&lt;$M4</formula>
    </cfRule>
    <cfRule type="expression" dxfId="369" priority="6" stopIfTrue="1">
      <formula>AN4&gt;$N4</formula>
    </cfRule>
  </conditionalFormatting>
  <conditionalFormatting sqref="AO4:AO645">
    <cfRule type="containsBlanks" priority="4" stopIfTrue="1">
      <formula>LEN(TRIM(AO4))=0</formula>
    </cfRule>
    <cfRule type="cellIs" dxfId="368" priority="5" stopIfTrue="1" operator="greaterThan">
      <formula>0.22</formula>
    </cfRule>
  </conditionalFormatting>
  <hyperlinks>
    <hyperlink ref="AM1" location="Dashboard!A1" display="العودة لشاشة العرض" xr:uid="{00000000-0004-0000-0300-000000000000}"/>
    <hyperlink ref="AP1" location="index!A1" display="العودة للفهرس" xr:uid="{00000000-0004-0000-0300-000001000000}"/>
  </hyperlinks>
  <pageMargins left="0.7" right="0.7" top="0.75" bottom="0.75" header="0.3" footer="0.3"/>
  <pageSetup paperSize="9" scale="29" orientation="portrait" verticalDpi="4294967293" r:id="rId1"/>
  <colBreaks count="1" manualBreakCount="1">
    <brk id="73" max="527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70" hidden="1" customWidth="1"/>
    <col min="3" max="3" width="15.625" style="173" customWidth="1"/>
    <col min="4" max="5" width="15.625" style="173" hidden="1" customWidth="1"/>
    <col min="6" max="6" width="32" style="170" customWidth="1"/>
    <col min="7" max="7" width="24.875" style="174" hidden="1" customWidth="1"/>
    <col min="8" max="8" width="14.125" style="170" customWidth="1"/>
    <col min="9" max="9" width="10.375" style="263" customWidth="1"/>
    <col min="10" max="10" width="11.25" style="264" customWidth="1"/>
    <col min="11" max="11" width="13" style="265" customWidth="1"/>
    <col min="12" max="13" width="11.75" style="176" customWidth="1"/>
    <col min="14" max="14" width="15.375" style="266" customWidth="1"/>
    <col min="15" max="23" width="9.125" style="170" customWidth="1"/>
    <col min="24" max="16384" width="9.125" style="170"/>
  </cols>
  <sheetData>
    <row r="1" spans="1:23" s="229" customFormat="1" ht="41.25" customHeight="1" thickBot="1" x14ac:dyDescent="0.25">
      <c r="A1" s="160"/>
      <c r="B1" s="116"/>
      <c r="C1" s="160"/>
      <c r="D1" s="160"/>
      <c r="E1" s="160"/>
      <c r="F1" s="161" t="s">
        <v>501</v>
      </c>
      <c r="H1" s="162" t="s">
        <v>502</v>
      </c>
      <c r="I1" s="162"/>
      <c r="J1" s="163"/>
      <c r="K1" s="162"/>
      <c r="L1" s="163"/>
      <c r="M1" s="163"/>
      <c r="N1" s="163"/>
      <c r="O1" s="66" t="s">
        <v>84</v>
      </c>
    </row>
    <row r="2" spans="1:23" s="229" customFormat="1" ht="52.5" customHeight="1" x14ac:dyDescent="0.2">
      <c r="A2" s="328" t="s">
        <v>91</v>
      </c>
      <c r="B2" s="328" t="s">
        <v>92</v>
      </c>
      <c r="C2" s="338" t="s">
        <v>503</v>
      </c>
      <c r="D2" s="338" t="s">
        <v>94</v>
      </c>
      <c r="E2" s="338" t="s">
        <v>129</v>
      </c>
      <c r="F2" s="340" t="s">
        <v>504</v>
      </c>
      <c r="G2" s="330" t="s">
        <v>132</v>
      </c>
      <c r="H2" s="330" t="s">
        <v>130</v>
      </c>
      <c r="I2" s="333" t="s">
        <v>97</v>
      </c>
      <c r="J2" s="336" t="s">
        <v>97</v>
      </c>
      <c r="K2" s="307"/>
      <c r="L2" s="322" t="s">
        <v>142</v>
      </c>
      <c r="M2" s="322" t="s">
        <v>143</v>
      </c>
      <c r="N2" s="341" t="s">
        <v>144</v>
      </c>
    </row>
    <row r="3" spans="1:23" s="229" customFormat="1" ht="52.5" customHeight="1" x14ac:dyDescent="0.2">
      <c r="A3" s="295"/>
      <c r="B3" s="295"/>
      <c r="C3" s="339"/>
      <c r="D3" s="339"/>
      <c r="E3" s="339"/>
      <c r="F3" s="339"/>
      <c r="G3" s="295"/>
      <c r="H3" s="295"/>
      <c r="I3" s="295"/>
      <c r="J3" s="256" t="s">
        <v>112</v>
      </c>
      <c r="K3" s="255" t="s">
        <v>113</v>
      </c>
      <c r="L3" s="295"/>
      <c r="M3" s="295"/>
      <c r="N3" s="295"/>
    </row>
    <row r="4" spans="1:23" s="197" customFormat="1" ht="21" customHeight="1" x14ac:dyDescent="0.2">
      <c r="A4" s="193"/>
      <c r="B4" s="194"/>
      <c r="C4" s="195"/>
      <c r="D4" s="195"/>
      <c r="E4" s="195"/>
      <c r="F4" s="196"/>
      <c r="I4" s="258"/>
      <c r="J4" s="259"/>
      <c r="K4" s="260"/>
      <c r="L4" s="192"/>
      <c r="M4" s="192"/>
      <c r="N4" s="222" t="str">
        <f t="shared" ref="N4:N35" si="0">IFERROR((L4-I4)/I4,"")</f>
        <v/>
      </c>
      <c r="O4" s="229"/>
      <c r="P4" s="229"/>
      <c r="Q4" s="229"/>
      <c r="R4" s="229"/>
      <c r="S4" s="229"/>
      <c r="T4" s="229"/>
      <c r="U4" s="229"/>
      <c r="V4" s="229"/>
      <c r="W4" s="229"/>
    </row>
    <row r="5" spans="1:23" s="197" customFormat="1" ht="21" customHeight="1" x14ac:dyDescent="0.2">
      <c r="A5" s="193"/>
      <c r="B5" s="194"/>
      <c r="C5" s="195"/>
      <c r="D5" s="195"/>
      <c r="E5" s="195"/>
      <c r="F5" s="196"/>
      <c r="I5" s="258"/>
      <c r="J5" s="259"/>
      <c r="K5" s="260"/>
      <c r="L5" s="192"/>
      <c r="M5" s="192"/>
      <c r="N5" s="222" t="str">
        <f t="shared" si="0"/>
        <v/>
      </c>
      <c r="O5" s="229"/>
      <c r="P5" s="229"/>
      <c r="Q5" s="229"/>
      <c r="R5" s="229"/>
      <c r="S5" s="229"/>
      <c r="T5" s="229"/>
      <c r="U5" s="229"/>
      <c r="V5" s="229"/>
      <c r="W5" s="229"/>
    </row>
    <row r="6" spans="1:23" s="197" customFormat="1" ht="21" customHeight="1" x14ac:dyDescent="0.2">
      <c r="A6" s="193"/>
      <c r="B6" s="194"/>
      <c r="C6" s="195"/>
      <c r="D6" s="195"/>
      <c r="E6" s="195"/>
      <c r="F6" s="196"/>
      <c r="I6" s="258"/>
      <c r="J6" s="259"/>
      <c r="K6" s="260"/>
      <c r="L6" s="192"/>
      <c r="M6" s="192"/>
      <c r="N6" s="222" t="str">
        <f t="shared" si="0"/>
        <v/>
      </c>
      <c r="O6" s="229"/>
      <c r="P6" s="229"/>
      <c r="Q6" s="229"/>
      <c r="R6" s="229"/>
      <c r="S6" s="229"/>
      <c r="T6" s="229"/>
      <c r="U6" s="229"/>
      <c r="V6" s="229"/>
      <c r="W6" s="229"/>
    </row>
    <row r="7" spans="1:23" s="197" customFormat="1" ht="21" customHeight="1" x14ac:dyDescent="0.2">
      <c r="A7" s="193"/>
      <c r="B7" s="194"/>
      <c r="C7" s="195"/>
      <c r="D7" s="195"/>
      <c r="E7" s="195"/>
      <c r="F7" s="196"/>
      <c r="I7" s="258"/>
      <c r="J7" s="259"/>
      <c r="K7" s="260"/>
      <c r="L7" s="192"/>
      <c r="M7" s="192"/>
      <c r="N7" s="222" t="str">
        <f t="shared" si="0"/>
        <v/>
      </c>
      <c r="O7" s="229"/>
      <c r="P7" s="229"/>
      <c r="Q7" s="229"/>
      <c r="R7" s="229"/>
      <c r="S7" s="229"/>
      <c r="T7" s="229"/>
      <c r="U7" s="229"/>
      <c r="V7" s="229"/>
      <c r="W7" s="229"/>
    </row>
    <row r="8" spans="1:23" s="197" customFormat="1" ht="21" customHeight="1" x14ac:dyDescent="0.2">
      <c r="A8" s="193"/>
      <c r="B8" s="194"/>
      <c r="C8" s="195"/>
      <c r="D8" s="195"/>
      <c r="E8" s="195"/>
      <c r="F8" s="196"/>
      <c r="I8" s="258"/>
      <c r="J8" s="259"/>
      <c r="K8" s="260"/>
      <c r="L8" s="192"/>
      <c r="M8" s="192"/>
      <c r="N8" s="222" t="str">
        <f t="shared" si="0"/>
        <v/>
      </c>
      <c r="O8" s="229"/>
      <c r="P8" s="229"/>
      <c r="Q8" s="229"/>
      <c r="R8" s="229"/>
      <c r="S8" s="229"/>
      <c r="T8" s="229"/>
      <c r="U8" s="229"/>
      <c r="V8" s="229"/>
      <c r="W8" s="229"/>
    </row>
    <row r="9" spans="1:23" s="197" customFormat="1" ht="21" customHeight="1" x14ac:dyDescent="0.2">
      <c r="A9" s="193"/>
      <c r="B9" s="194"/>
      <c r="C9" s="195"/>
      <c r="D9" s="195"/>
      <c r="E9" s="195"/>
      <c r="F9" s="196"/>
      <c r="I9" s="258"/>
      <c r="J9" s="259"/>
      <c r="K9" s="260"/>
      <c r="L9" s="192"/>
      <c r="M9" s="192"/>
      <c r="N9" s="222" t="str">
        <f t="shared" si="0"/>
        <v/>
      </c>
      <c r="O9" s="229"/>
      <c r="P9" s="229"/>
      <c r="Q9" s="229"/>
      <c r="R9" s="229"/>
      <c r="S9" s="229"/>
      <c r="T9" s="229"/>
      <c r="U9" s="229"/>
      <c r="V9" s="229"/>
      <c r="W9" s="229"/>
    </row>
    <row r="10" spans="1:23" s="197" customFormat="1" ht="21" customHeight="1" x14ac:dyDescent="0.2">
      <c r="A10" s="193"/>
      <c r="B10" s="194"/>
      <c r="C10" s="195"/>
      <c r="D10" s="195"/>
      <c r="E10" s="195"/>
      <c r="F10" s="196"/>
      <c r="I10" s="258"/>
      <c r="J10" s="259"/>
      <c r="K10" s="260"/>
      <c r="L10" s="192"/>
      <c r="M10" s="192"/>
      <c r="N10" s="222" t="str">
        <f t="shared" si="0"/>
        <v/>
      </c>
      <c r="O10" s="229"/>
      <c r="P10" s="229"/>
      <c r="Q10" s="229"/>
      <c r="R10" s="229"/>
      <c r="S10" s="229"/>
      <c r="T10" s="229"/>
      <c r="U10" s="229"/>
      <c r="V10" s="229"/>
      <c r="W10" s="229"/>
    </row>
    <row r="11" spans="1:23" s="197" customFormat="1" ht="21" customHeight="1" x14ac:dyDescent="0.2">
      <c r="A11" s="193"/>
      <c r="B11" s="194"/>
      <c r="C11" s="195"/>
      <c r="D11" s="195"/>
      <c r="E11" s="195"/>
      <c r="F11" s="196"/>
      <c r="I11" s="258"/>
      <c r="J11" s="259"/>
      <c r="K11" s="260"/>
      <c r="L11" s="192"/>
      <c r="M11" s="192"/>
      <c r="N11" s="222" t="str">
        <f t="shared" si="0"/>
        <v/>
      </c>
      <c r="O11" s="229"/>
      <c r="P11" s="229"/>
      <c r="Q11" s="229"/>
      <c r="R11" s="229"/>
      <c r="S11" s="229"/>
      <c r="T11" s="229"/>
      <c r="U11" s="229"/>
      <c r="V11" s="229"/>
      <c r="W11" s="229"/>
    </row>
    <row r="12" spans="1:23" s="197" customFormat="1" ht="21" customHeight="1" x14ac:dyDescent="0.2">
      <c r="A12" s="193"/>
      <c r="B12" s="194"/>
      <c r="C12" s="195"/>
      <c r="D12" s="195"/>
      <c r="E12" s="195"/>
      <c r="F12" s="196"/>
      <c r="I12" s="258"/>
      <c r="J12" s="259"/>
      <c r="K12" s="260"/>
      <c r="L12" s="192"/>
      <c r="M12" s="192"/>
      <c r="N12" s="222" t="str">
        <f t="shared" si="0"/>
        <v/>
      </c>
      <c r="O12" s="229"/>
      <c r="P12" s="229"/>
      <c r="Q12" s="229"/>
      <c r="R12" s="229"/>
      <c r="S12" s="229"/>
      <c r="T12" s="229"/>
      <c r="U12" s="229"/>
      <c r="V12" s="229"/>
      <c r="W12" s="229"/>
    </row>
    <row r="13" spans="1:23" s="197" customFormat="1" ht="21" customHeight="1" x14ac:dyDescent="0.2">
      <c r="A13" s="193"/>
      <c r="B13" s="194"/>
      <c r="C13" s="195"/>
      <c r="D13" s="195"/>
      <c r="E13" s="195"/>
      <c r="F13" s="196"/>
      <c r="I13" s="258"/>
      <c r="J13" s="259"/>
      <c r="K13" s="260"/>
      <c r="L13" s="192"/>
      <c r="M13" s="192"/>
      <c r="N13" s="222" t="str">
        <f t="shared" si="0"/>
        <v/>
      </c>
      <c r="O13" s="229"/>
      <c r="P13" s="229"/>
      <c r="Q13" s="229"/>
      <c r="R13" s="229"/>
      <c r="S13" s="229"/>
      <c r="T13" s="229"/>
      <c r="U13" s="229"/>
      <c r="V13" s="229"/>
      <c r="W13" s="229"/>
    </row>
    <row r="14" spans="1:23" s="197" customFormat="1" ht="21" customHeight="1" x14ac:dyDescent="0.2">
      <c r="A14" s="193"/>
      <c r="B14" s="194"/>
      <c r="C14" s="195"/>
      <c r="D14" s="195"/>
      <c r="E14" s="195"/>
      <c r="F14" s="196"/>
      <c r="I14" s="258"/>
      <c r="J14" s="259"/>
      <c r="K14" s="260"/>
      <c r="L14" s="192"/>
      <c r="M14" s="192"/>
      <c r="N14" s="222" t="str">
        <f t="shared" si="0"/>
        <v/>
      </c>
      <c r="O14" s="229"/>
      <c r="P14" s="229"/>
      <c r="Q14" s="229"/>
      <c r="R14" s="229"/>
      <c r="S14" s="229"/>
      <c r="T14" s="229"/>
      <c r="U14" s="229"/>
      <c r="V14" s="229"/>
      <c r="W14" s="229"/>
    </row>
    <row r="15" spans="1:23" s="197" customFormat="1" ht="21" customHeight="1" x14ac:dyDescent="0.2">
      <c r="A15" s="193"/>
      <c r="B15" s="194"/>
      <c r="C15" s="195"/>
      <c r="D15" s="195"/>
      <c r="E15" s="195"/>
      <c r="F15" s="196"/>
      <c r="I15" s="258"/>
      <c r="J15" s="259"/>
      <c r="K15" s="260"/>
      <c r="L15" s="192"/>
      <c r="M15" s="192"/>
      <c r="N15" s="222" t="str">
        <f t="shared" si="0"/>
        <v/>
      </c>
      <c r="O15" s="229"/>
      <c r="P15" s="229"/>
      <c r="Q15" s="229"/>
      <c r="R15" s="229"/>
      <c r="S15" s="229"/>
      <c r="T15" s="229"/>
      <c r="U15" s="229"/>
      <c r="V15" s="229"/>
      <c r="W15" s="229"/>
    </row>
    <row r="16" spans="1:23" s="197" customFormat="1" ht="21" customHeight="1" x14ac:dyDescent="0.2">
      <c r="A16" s="193"/>
      <c r="B16" s="194"/>
      <c r="C16" s="195"/>
      <c r="D16" s="195"/>
      <c r="E16" s="195"/>
      <c r="F16" s="196"/>
      <c r="I16" s="258"/>
      <c r="J16" s="259"/>
      <c r="K16" s="260"/>
      <c r="L16" s="192"/>
      <c r="M16" s="192"/>
      <c r="N16" s="222" t="str">
        <f t="shared" si="0"/>
        <v/>
      </c>
      <c r="O16" s="229"/>
      <c r="P16" s="229"/>
      <c r="Q16" s="229"/>
      <c r="R16" s="229"/>
      <c r="S16" s="229"/>
      <c r="T16" s="229"/>
      <c r="U16" s="229"/>
      <c r="V16" s="229"/>
      <c r="W16" s="229"/>
    </row>
    <row r="17" spans="1:23" s="197" customFormat="1" ht="21" customHeight="1" x14ac:dyDescent="0.2">
      <c r="A17" s="193"/>
      <c r="B17" s="194"/>
      <c r="C17" s="195"/>
      <c r="D17" s="195"/>
      <c r="E17" s="195"/>
      <c r="F17" s="196"/>
      <c r="I17" s="258"/>
      <c r="J17" s="259"/>
      <c r="K17" s="260"/>
      <c r="L17" s="192"/>
      <c r="M17" s="192"/>
      <c r="N17" s="222" t="str">
        <f t="shared" si="0"/>
        <v/>
      </c>
      <c r="O17" s="229"/>
      <c r="P17" s="229"/>
      <c r="Q17" s="229"/>
      <c r="R17" s="229"/>
      <c r="S17" s="229"/>
      <c r="T17" s="229"/>
      <c r="U17" s="229"/>
      <c r="V17" s="229"/>
      <c r="W17" s="229"/>
    </row>
    <row r="18" spans="1:23" s="197" customFormat="1" ht="21" customHeight="1" x14ac:dyDescent="0.2">
      <c r="A18" s="193"/>
      <c r="B18" s="194"/>
      <c r="C18" s="195"/>
      <c r="D18" s="195"/>
      <c r="E18" s="195"/>
      <c r="F18" s="196"/>
      <c r="I18" s="258"/>
      <c r="J18" s="259"/>
      <c r="K18" s="260"/>
      <c r="L18" s="192"/>
      <c r="M18" s="192"/>
      <c r="N18" s="222" t="str">
        <f t="shared" si="0"/>
        <v/>
      </c>
      <c r="O18" s="229"/>
      <c r="P18" s="229"/>
      <c r="Q18" s="229"/>
      <c r="R18" s="229"/>
      <c r="S18" s="229"/>
      <c r="T18" s="229"/>
      <c r="U18" s="229"/>
      <c r="V18" s="229"/>
      <c r="W18" s="229"/>
    </row>
    <row r="19" spans="1:23" s="197" customFormat="1" ht="21" customHeight="1" x14ac:dyDescent="0.2">
      <c r="A19" s="193"/>
      <c r="B19" s="194"/>
      <c r="C19" s="195"/>
      <c r="D19" s="195"/>
      <c r="E19" s="195"/>
      <c r="F19" s="196"/>
      <c r="I19" s="258"/>
      <c r="J19" s="259"/>
      <c r="K19" s="260"/>
      <c r="L19" s="192"/>
      <c r="M19" s="192"/>
      <c r="N19" s="222" t="str">
        <f t="shared" si="0"/>
        <v/>
      </c>
      <c r="O19" s="229"/>
      <c r="P19" s="229"/>
      <c r="Q19" s="229"/>
      <c r="R19" s="229"/>
      <c r="S19" s="229"/>
      <c r="T19" s="229"/>
      <c r="U19" s="229"/>
      <c r="V19" s="229"/>
      <c r="W19" s="229"/>
    </row>
    <row r="20" spans="1:23" s="197" customFormat="1" ht="21" customHeight="1" x14ac:dyDescent="0.2">
      <c r="A20" s="193"/>
      <c r="B20" s="194"/>
      <c r="C20" s="195"/>
      <c r="D20" s="195"/>
      <c r="E20" s="195"/>
      <c r="F20" s="196"/>
      <c r="I20" s="258"/>
      <c r="J20" s="259"/>
      <c r="K20" s="260"/>
      <c r="L20" s="192"/>
      <c r="M20" s="192"/>
      <c r="N20" s="222" t="str">
        <f t="shared" si="0"/>
        <v/>
      </c>
      <c r="O20" s="229"/>
      <c r="P20" s="229"/>
      <c r="Q20" s="229"/>
      <c r="R20" s="229"/>
      <c r="S20" s="229"/>
      <c r="T20" s="229"/>
      <c r="U20" s="229"/>
      <c r="V20" s="229"/>
      <c r="W20" s="229"/>
    </row>
    <row r="21" spans="1:23" s="197" customFormat="1" ht="21" customHeight="1" x14ac:dyDescent="0.2">
      <c r="A21" s="193"/>
      <c r="B21" s="194"/>
      <c r="C21" s="195"/>
      <c r="D21" s="195"/>
      <c r="E21" s="195"/>
      <c r="F21" s="196"/>
      <c r="I21" s="258"/>
      <c r="J21" s="259"/>
      <c r="K21" s="260"/>
      <c r="L21" s="192"/>
      <c r="M21" s="192"/>
      <c r="N21" s="222" t="str">
        <f t="shared" si="0"/>
        <v/>
      </c>
      <c r="O21" s="229"/>
      <c r="P21" s="229"/>
      <c r="Q21" s="229"/>
      <c r="R21" s="229"/>
      <c r="S21" s="229"/>
      <c r="T21" s="229"/>
      <c r="U21" s="229"/>
      <c r="V21" s="229"/>
      <c r="W21" s="229"/>
    </row>
    <row r="22" spans="1:23" s="197" customFormat="1" ht="21" customHeight="1" x14ac:dyDescent="0.2">
      <c r="A22" s="193"/>
      <c r="B22" s="194"/>
      <c r="C22" s="195"/>
      <c r="D22" s="195"/>
      <c r="E22" s="195"/>
      <c r="F22" s="196"/>
      <c r="I22" s="258"/>
      <c r="J22" s="259"/>
      <c r="K22" s="260"/>
      <c r="L22" s="192"/>
      <c r="M22" s="192"/>
      <c r="N22" s="222" t="str">
        <f t="shared" si="0"/>
        <v/>
      </c>
      <c r="O22" s="229"/>
      <c r="P22" s="229"/>
      <c r="Q22" s="229"/>
      <c r="R22" s="229"/>
      <c r="S22" s="229"/>
      <c r="T22" s="229"/>
      <c r="U22" s="229"/>
      <c r="V22" s="229"/>
      <c r="W22" s="229"/>
    </row>
    <row r="23" spans="1:23" s="197" customFormat="1" ht="21" customHeight="1" x14ac:dyDescent="0.2">
      <c r="A23" s="193"/>
      <c r="B23" s="194"/>
      <c r="C23" s="195"/>
      <c r="D23" s="195"/>
      <c r="E23" s="195"/>
      <c r="F23" s="196"/>
      <c r="I23" s="258"/>
      <c r="J23" s="259"/>
      <c r="K23" s="260"/>
      <c r="L23" s="192"/>
      <c r="M23" s="192"/>
      <c r="N23" s="222" t="str">
        <f t="shared" si="0"/>
        <v/>
      </c>
      <c r="O23" s="229"/>
      <c r="P23" s="229"/>
      <c r="Q23" s="229"/>
      <c r="R23" s="229"/>
      <c r="S23" s="229"/>
      <c r="T23" s="229"/>
      <c r="U23" s="229"/>
      <c r="V23" s="229"/>
      <c r="W23" s="229"/>
    </row>
    <row r="24" spans="1:23" s="197" customFormat="1" ht="21" customHeight="1" x14ac:dyDescent="0.2">
      <c r="A24" s="193"/>
      <c r="B24" s="194"/>
      <c r="C24" s="195"/>
      <c r="D24" s="195"/>
      <c r="E24" s="195"/>
      <c r="F24" s="196"/>
      <c r="I24" s="258"/>
      <c r="J24" s="259"/>
      <c r="K24" s="260"/>
      <c r="L24" s="192"/>
      <c r="M24" s="192"/>
      <c r="N24" s="222" t="str">
        <f t="shared" si="0"/>
        <v/>
      </c>
      <c r="O24" s="229"/>
      <c r="P24" s="229"/>
      <c r="Q24" s="229"/>
      <c r="R24" s="229"/>
      <c r="S24" s="229"/>
      <c r="T24" s="229"/>
      <c r="U24" s="229"/>
      <c r="V24" s="229"/>
      <c r="W24" s="229"/>
    </row>
    <row r="25" spans="1:23" s="197" customFormat="1" ht="21" customHeight="1" x14ac:dyDescent="0.2">
      <c r="A25" s="193"/>
      <c r="B25" s="194"/>
      <c r="C25" s="195"/>
      <c r="D25" s="195"/>
      <c r="E25" s="195"/>
      <c r="F25" s="196"/>
      <c r="I25" s="258"/>
      <c r="J25" s="259"/>
      <c r="K25" s="260"/>
      <c r="L25" s="192"/>
      <c r="M25" s="192"/>
      <c r="N25" s="222" t="str">
        <f t="shared" si="0"/>
        <v/>
      </c>
      <c r="O25" s="229"/>
      <c r="P25" s="229"/>
      <c r="Q25" s="229"/>
      <c r="R25" s="229"/>
      <c r="S25" s="229"/>
      <c r="T25" s="229"/>
      <c r="U25" s="229"/>
      <c r="V25" s="229"/>
      <c r="W25" s="229"/>
    </row>
    <row r="26" spans="1:23" s="197" customFormat="1" ht="21" customHeight="1" x14ac:dyDescent="0.2">
      <c r="A26" s="193"/>
      <c r="B26" s="194"/>
      <c r="C26" s="195"/>
      <c r="D26" s="195"/>
      <c r="E26" s="195"/>
      <c r="F26" s="196"/>
      <c r="I26" s="258"/>
      <c r="J26" s="259"/>
      <c r="K26" s="260"/>
      <c r="L26" s="192"/>
      <c r="M26" s="192"/>
      <c r="N26" s="222" t="str">
        <f t="shared" si="0"/>
        <v/>
      </c>
      <c r="O26" s="229"/>
      <c r="P26" s="229"/>
      <c r="Q26" s="229"/>
      <c r="R26" s="229"/>
      <c r="S26" s="229"/>
      <c r="T26" s="229"/>
      <c r="U26" s="229"/>
      <c r="V26" s="229"/>
      <c r="W26" s="229"/>
    </row>
    <row r="27" spans="1:23" s="197" customFormat="1" ht="21" customHeight="1" x14ac:dyDescent="0.2">
      <c r="A27" s="193"/>
      <c r="B27" s="194"/>
      <c r="C27" s="195"/>
      <c r="D27" s="195"/>
      <c r="E27" s="195"/>
      <c r="F27" s="196"/>
      <c r="I27" s="258"/>
      <c r="J27" s="259"/>
      <c r="K27" s="260"/>
      <c r="L27" s="192"/>
      <c r="M27" s="192"/>
      <c r="N27" s="222" t="str">
        <f t="shared" si="0"/>
        <v/>
      </c>
      <c r="O27" s="229"/>
      <c r="P27" s="229"/>
      <c r="Q27" s="229"/>
      <c r="R27" s="229"/>
      <c r="S27" s="229"/>
      <c r="T27" s="229"/>
      <c r="U27" s="229"/>
      <c r="V27" s="229"/>
      <c r="W27" s="229"/>
    </row>
    <row r="28" spans="1:23" s="197" customFormat="1" ht="21" customHeight="1" x14ac:dyDescent="0.2">
      <c r="A28" s="193"/>
      <c r="B28" s="194"/>
      <c r="C28" s="195"/>
      <c r="D28" s="195"/>
      <c r="E28" s="195"/>
      <c r="F28" s="196"/>
      <c r="I28" s="258"/>
      <c r="J28" s="259"/>
      <c r="K28" s="260"/>
      <c r="L28" s="192"/>
      <c r="M28" s="192"/>
      <c r="N28" s="222" t="str">
        <f t="shared" si="0"/>
        <v/>
      </c>
      <c r="O28" s="229"/>
      <c r="P28" s="229"/>
      <c r="Q28" s="229"/>
      <c r="R28" s="229"/>
      <c r="S28" s="229"/>
      <c r="T28" s="229"/>
      <c r="U28" s="229"/>
      <c r="V28" s="229"/>
      <c r="W28" s="229"/>
    </row>
    <row r="29" spans="1:23" s="197" customFormat="1" ht="21" customHeight="1" x14ac:dyDescent="0.2">
      <c r="A29" s="193"/>
      <c r="B29" s="194"/>
      <c r="C29" s="195"/>
      <c r="D29" s="195"/>
      <c r="E29" s="195"/>
      <c r="F29" s="196"/>
      <c r="I29" s="258"/>
      <c r="J29" s="259"/>
      <c r="K29" s="260"/>
      <c r="L29" s="192"/>
      <c r="M29" s="192"/>
      <c r="N29" s="222" t="str">
        <f t="shared" si="0"/>
        <v/>
      </c>
      <c r="O29" s="229"/>
      <c r="P29" s="229"/>
      <c r="Q29" s="229"/>
      <c r="R29" s="229"/>
      <c r="S29" s="229"/>
      <c r="T29" s="229"/>
      <c r="U29" s="229"/>
      <c r="V29" s="229"/>
      <c r="W29" s="229"/>
    </row>
    <row r="30" spans="1:23" s="197" customFormat="1" ht="21" customHeight="1" x14ac:dyDescent="0.2">
      <c r="A30" s="193"/>
      <c r="B30" s="194"/>
      <c r="C30" s="195"/>
      <c r="D30" s="195"/>
      <c r="E30" s="195"/>
      <c r="F30" s="196"/>
      <c r="I30" s="258"/>
      <c r="J30" s="259"/>
      <c r="K30" s="260"/>
      <c r="L30" s="192"/>
      <c r="M30" s="192"/>
      <c r="N30" s="222" t="str">
        <f t="shared" si="0"/>
        <v/>
      </c>
      <c r="O30" s="229"/>
      <c r="P30" s="229"/>
      <c r="Q30" s="229"/>
      <c r="R30" s="229"/>
      <c r="S30" s="229"/>
      <c r="T30" s="229"/>
      <c r="U30" s="229"/>
      <c r="V30" s="229"/>
      <c r="W30" s="229"/>
    </row>
    <row r="31" spans="1:23" s="197" customFormat="1" ht="21" customHeight="1" x14ac:dyDescent="0.2">
      <c r="A31" s="193"/>
      <c r="B31" s="194"/>
      <c r="C31" s="195"/>
      <c r="D31" s="195"/>
      <c r="E31" s="195"/>
      <c r="F31" s="196"/>
      <c r="I31" s="258"/>
      <c r="J31" s="259"/>
      <c r="K31" s="260"/>
      <c r="L31" s="192"/>
      <c r="M31" s="192"/>
      <c r="N31" s="222" t="str">
        <f t="shared" si="0"/>
        <v/>
      </c>
      <c r="O31" s="229"/>
      <c r="P31" s="229"/>
      <c r="Q31" s="229"/>
      <c r="R31" s="229"/>
      <c r="S31" s="229"/>
      <c r="T31" s="229"/>
      <c r="U31" s="229"/>
      <c r="V31" s="229"/>
      <c r="W31" s="229"/>
    </row>
    <row r="32" spans="1:23" s="197" customFormat="1" ht="21" customHeight="1" x14ac:dyDescent="0.2">
      <c r="A32" s="193"/>
      <c r="B32" s="194"/>
      <c r="C32" s="195"/>
      <c r="D32" s="195"/>
      <c r="E32" s="195"/>
      <c r="F32" s="196"/>
      <c r="I32" s="258"/>
      <c r="J32" s="259"/>
      <c r="K32" s="260"/>
      <c r="L32" s="192"/>
      <c r="M32" s="192"/>
      <c r="N32" s="222" t="str">
        <f t="shared" si="0"/>
        <v/>
      </c>
      <c r="O32" s="229"/>
      <c r="P32" s="229"/>
      <c r="Q32" s="229"/>
      <c r="R32" s="229"/>
      <c r="S32" s="229"/>
      <c r="T32" s="229"/>
      <c r="U32" s="229"/>
      <c r="V32" s="229"/>
      <c r="W32" s="229"/>
    </row>
    <row r="33" spans="1:23" s="197" customFormat="1" ht="21" customHeight="1" x14ac:dyDescent="0.2">
      <c r="A33" s="193"/>
      <c r="B33" s="194"/>
      <c r="C33" s="195"/>
      <c r="D33" s="195"/>
      <c r="E33" s="195"/>
      <c r="F33" s="196"/>
      <c r="I33" s="258"/>
      <c r="J33" s="259"/>
      <c r="K33" s="260"/>
      <c r="L33" s="192"/>
      <c r="M33" s="192"/>
      <c r="N33" s="222" t="str">
        <f t="shared" si="0"/>
        <v/>
      </c>
      <c r="O33" s="229"/>
      <c r="P33" s="229"/>
      <c r="Q33" s="229"/>
      <c r="R33" s="229"/>
      <c r="S33" s="229"/>
      <c r="T33" s="229"/>
      <c r="U33" s="229"/>
      <c r="V33" s="229"/>
      <c r="W33" s="229"/>
    </row>
    <row r="34" spans="1:23" s="197" customFormat="1" ht="21" customHeight="1" x14ac:dyDescent="0.2">
      <c r="A34" s="193"/>
      <c r="B34" s="194"/>
      <c r="C34" s="195"/>
      <c r="D34" s="195"/>
      <c r="E34" s="195"/>
      <c r="F34" s="196"/>
      <c r="I34" s="258"/>
      <c r="J34" s="259"/>
      <c r="K34" s="260"/>
      <c r="L34" s="192"/>
      <c r="M34" s="192"/>
      <c r="N34" s="222" t="str">
        <f t="shared" si="0"/>
        <v/>
      </c>
      <c r="O34" s="229"/>
      <c r="P34" s="229"/>
      <c r="Q34" s="229"/>
      <c r="R34" s="229"/>
      <c r="S34" s="229"/>
      <c r="T34" s="229"/>
      <c r="U34" s="229"/>
      <c r="V34" s="229"/>
      <c r="W34" s="229"/>
    </row>
    <row r="35" spans="1:23" s="197" customFormat="1" ht="21" customHeight="1" x14ac:dyDescent="0.2">
      <c r="A35" s="193"/>
      <c r="B35" s="194"/>
      <c r="C35" s="195"/>
      <c r="D35" s="195"/>
      <c r="E35" s="195"/>
      <c r="F35" s="196"/>
      <c r="I35" s="258"/>
      <c r="J35" s="259"/>
      <c r="K35" s="260"/>
      <c r="L35" s="192"/>
      <c r="M35" s="192"/>
      <c r="N35" s="222" t="str">
        <f t="shared" si="0"/>
        <v/>
      </c>
      <c r="O35" s="229"/>
      <c r="P35" s="229"/>
      <c r="Q35" s="229"/>
      <c r="R35" s="229"/>
      <c r="S35" s="229"/>
      <c r="T35" s="229"/>
      <c r="U35" s="229"/>
      <c r="V35" s="229"/>
      <c r="W35" s="229"/>
    </row>
    <row r="36" spans="1:23" s="197" customFormat="1" ht="21" customHeight="1" x14ac:dyDescent="0.2">
      <c r="A36" s="193"/>
      <c r="B36" s="194"/>
      <c r="C36" s="195"/>
      <c r="D36" s="195"/>
      <c r="E36" s="195"/>
      <c r="F36" s="196"/>
      <c r="I36" s="258"/>
      <c r="J36" s="259"/>
      <c r="K36" s="260"/>
      <c r="L36" s="192"/>
      <c r="M36" s="192"/>
      <c r="N36" s="222" t="str">
        <f t="shared" ref="N36:N67" si="1">IFERROR((L36-I36)/I36,"")</f>
        <v/>
      </c>
      <c r="O36" s="229"/>
      <c r="P36" s="229"/>
      <c r="Q36" s="229"/>
      <c r="R36" s="229"/>
      <c r="S36" s="229"/>
      <c r="T36" s="229"/>
      <c r="U36" s="229"/>
      <c r="V36" s="229"/>
      <c r="W36" s="229"/>
    </row>
    <row r="37" spans="1:23" s="197" customFormat="1" ht="21" customHeight="1" x14ac:dyDescent="0.2">
      <c r="A37" s="193"/>
      <c r="B37" s="194"/>
      <c r="C37" s="195"/>
      <c r="D37" s="195"/>
      <c r="E37" s="195"/>
      <c r="F37" s="196"/>
      <c r="I37" s="258"/>
      <c r="J37" s="259"/>
      <c r="K37" s="260"/>
      <c r="L37" s="192"/>
      <c r="M37" s="192"/>
      <c r="N37" s="222" t="str">
        <f t="shared" si="1"/>
        <v/>
      </c>
      <c r="O37" s="229"/>
      <c r="P37" s="229"/>
      <c r="Q37" s="229"/>
      <c r="R37" s="229"/>
      <c r="S37" s="229"/>
      <c r="T37" s="229"/>
      <c r="U37" s="229"/>
      <c r="V37" s="229"/>
      <c r="W37" s="229"/>
    </row>
    <row r="38" spans="1:23" s="197" customFormat="1" ht="21" customHeight="1" x14ac:dyDescent="0.2">
      <c r="A38" s="193"/>
      <c r="B38" s="194"/>
      <c r="C38" s="195"/>
      <c r="D38" s="195"/>
      <c r="E38" s="195"/>
      <c r="F38" s="196"/>
      <c r="I38" s="258"/>
      <c r="J38" s="259"/>
      <c r="K38" s="260"/>
      <c r="L38" s="192"/>
      <c r="M38" s="192"/>
      <c r="N38" s="222" t="str">
        <f t="shared" si="1"/>
        <v/>
      </c>
      <c r="O38" s="229"/>
      <c r="P38" s="229"/>
      <c r="Q38" s="229"/>
      <c r="R38" s="229"/>
      <c r="S38" s="229"/>
      <c r="T38" s="229"/>
      <c r="U38" s="229"/>
      <c r="V38" s="229"/>
      <c r="W38" s="229"/>
    </row>
    <row r="39" spans="1:23" s="197" customFormat="1" ht="21" customHeight="1" x14ac:dyDescent="0.2">
      <c r="A39" s="193"/>
      <c r="B39" s="194"/>
      <c r="C39" s="195"/>
      <c r="D39" s="195"/>
      <c r="E39" s="195"/>
      <c r="F39" s="196"/>
      <c r="I39" s="258"/>
      <c r="J39" s="259"/>
      <c r="K39" s="260"/>
      <c r="L39" s="192"/>
      <c r="M39" s="192"/>
      <c r="N39" s="222" t="str">
        <f t="shared" si="1"/>
        <v/>
      </c>
      <c r="O39" s="229"/>
      <c r="P39" s="229"/>
      <c r="Q39" s="229"/>
      <c r="R39" s="229"/>
      <c r="S39" s="229"/>
      <c r="T39" s="229"/>
      <c r="U39" s="229"/>
      <c r="V39" s="229"/>
      <c r="W39" s="229"/>
    </row>
    <row r="40" spans="1:23" s="197" customFormat="1" ht="21" customHeight="1" x14ac:dyDescent="0.2">
      <c r="A40" s="193"/>
      <c r="B40" s="194"/>
      <c r="C40" s="195"/>
      <c r="D40" s="195"/>
      <c r="E40" s="195"/>
      <c r="F40" s="196"/>
      <c r="I40" s="258"/>
      <c r="J40" s="259"/>
      <c r="K40" s="260"/>
      <c r="L40" s="192"/>
      <c r="M40" s="192"/>
      <c r="N40" s="222" t="str">
        <f t="shared" si="1"/>
        <v/>
      </c>
      <c r="O40" s="229"/>
      <c r="P40" s="229"/>
      <c r="Q40" s="229"/>
      <c r="R40" s="229"/>
      <c r="S40" s="229"/>
      <c r="T40" s="229"/>
      <c r="U40" s="229"/>
      <c r="V40" s="229"/>
      <c r="W40" s="229"/>
    </row>
    <row r="41" spans="1:23" s="197" customFormat="1" ht="21" customHeight="1" x14ac:dyDescent="0.2">
      <c r="A41" s="193"/>
      <c r="B41" s="194"/>
      <c r="C41" s="195"/>
      <c r="D41" s="195"/>
      <c r="E41" s="195"/>
      <c r="F41" s="196"/>
      <c r="I41" s="258"/>
      <c r="J41" s="259"/>
      <c r="K41" s="260"/>
      <c r="L41" s="192"/>
      <c r="M41" s="192"/>
      <c r="N41" s="222" t="str">
        <f t="shared" si="1"/>
        <v/>
      </c>
      <c r="O41" s="229"/>
      <c r="P41" s="229"/>
      <c r="Q41" s="229"/>
      <c r="R41" s="229"/>
      <c r="S41" s="229"/>
      <c r="T41" s="229"/>
      <c r="U41" s="229"/>
      <c r="V41" s="229"/>
      <c r="W41" s="229"/>
    </row>
    <row r="42" spans="1:23" s="197" customFormat="1" ht="21" customHeight="1" x14ac:dyDescent="0.2">
      <c r="A42" s="193"/>
      <c r="B42" s="194"/>
      <c r="C42" s="195"/>
      <c r="D42" s="195"/>
      <c r="E42" s="195"/>
      <c r="F42" s="196"/>
      <c r="I42" s="258"/>
      <c r="J42" s="259"/>
      <c r="K42" s="260"/>
      <c r="L42" s="192"/>
      <c r="M42" s="192"/>
      <c r="N42" s="222" t="str">
        <f t="shared" si="1"/>
        <v/>
      </c>
      <c r="O42" s="229"/>
      <c r="P42" s="229"/>
      <c r="Q42" s="229"/>
      <c r="R42" s="229"/>
      <c r="S42" s="229"/>
      <c r="T42" s="229"/>
      <c r="U42" s="229"/>
      <c r="V42" s="229"/>
      <c r="W42" s="229"/>
    </row>
    <row r="43" spans="1:23" s="197" customFormat="1" ht="21" customHeight="1" x14ac:dyDescent="0.2">
      <c r="A43" s="193"/>
      <c r="B43" s="194"/>
      <c r="C43" s="195"/>
      <c r="D43" s="195"/>
      <c r="E43" s="195"/>
      <c r="F43" s="196"/>
      <c r="I43" s="258"/>
      <c r="J43" s="259"/>
      <c r="K43" s="260"/>
      <c r="L43" s="192"/>
      <c r="M43" s="192"/>
      <c r="N43" s="222" t="str">
        <f t="shared" si="1"/>
        <v/>
      </c>
      <c r="O43" s="229"/>
      <c r="P43" s="229"/>
      <c r="Q43" s="229"/>
      <c r="R43" s="229"/>
      <c r="S43" s="229"/>
      <c r="T43" s="229"/>
      <c r="U43" s="229"/>
      <c r="V43" s="229"/>
      <c r="W43" s="229"/>
    </row>
    <row r="44" spans="1:23" s="197" customFormat="1" ht="21" customHeight="1" x14ac:dyDescent="0.2">
      <c r="A44" s="193"/>
      <c r="B44" s="194"/>
      <c r="C44" s="195"/>
      <c r="D44" s="195"/>
      <c r="E44" s="195"/>
      <c r="F44" s="196"/>
      <c r="I44" s="258"/>
      <c r="J44" s="259"/>
      <c r="K44" s="260"/>
      <c r="L44" s="192"/>
      <c r="M44" s="192"/>
      <c r="N44" s="222" t="str">
        <f t="shared" si="1"/>
        <v/>
      </c>
      <c r="O44" s="229"/>
      <c r="P44" s="229"/>
      <c r="Q44" s="229"/>
      <c r="R44" s="229"/>
      <c r="S44" s="229"/>
      <c r="T44" s="229"/>
      <c r="U44" s="229"/>
      <c r="V44" s="229"/>
      <c r="W44" s="229"/>
    </row>
    <row r="45" spans="1:23" s="197" customFormat="1" ht="21" customHeight="1" x14ac:dyDescent="0.2">
      <c r="A45" s="193"/>
      <c r="B45" s="194"/>
      <c r="C45" s="195"/>
      <c r="D45" s="195"/>
      <c r="E45" s="195"/>
      <c r="F45" s="196"/>
      <c r="I45" s="258"/>
      <c r="J45" s="259"/>
      <c r="K45" s="260"/>
      <c r="L45" s="192"/>
      <c r="M45" s="192"/>
      <c r="N45" s="222" t="str">
        <f t="shared" si="1"/>
        <v/>
      </c>
      <c r="O45" s="229"/>
      <c r="P45" s="229"/>
      <c r="Q45" s="229"/>
      <c r="R45" s="229"/>
      <c r="S45" s="229"/>
      <c r="T45" s="229"/>
      <c r="U45" s="229"/>
      <c r="V45" s="229"/>
      <c r="W45" s="229"/>
    </row>
    <row r="46" spans="1:23" s="197" customFormat="1" ht="21" customHeight="1" x14ac:dyDescent="0.2">
      <c r="A46" s="193"/>
      <c r="B46" s="194"/>
      <c r="C46" s="195"/>
      <c r="D46" s="195"/>
      <c r="E46" s="195"/>
      <c r="F46" s="196"/>
      <c r="I46" s="258"/>
      <c r="J46" s="259"/>
      <c r="K46" s="260"/>
      <c r="L46" s="192"/>
      <c r="M46" s="192"/>
      <c r="N46" s="222" t="str">
        <f t="shared" si="1"/>
        <v/>
      </c>
      <c r="O46" s="229"/>
      <c r="P46" s="229"/>
      <c r="Q46" s="229"/>
      <c r="R46" s="229"/>
      <c r="S46" s="229"/>
      <c r="T46" s="229"/>
      <c r="U46" s="229"/>
      <c r="V46" s="229"/>
      <c r="W46" s="229"/>
    </row>
    <row r="47" spans="1:23" s="197" customFormat="1" ht="21" customHeight="1" x14ac:dyDescent="0.2">
      <c r="A47" s="193"/>
      <c r="B47" s="194"/>
      <c r="C47" s="195"/>
      <c r="D47" s="195"/>
      <c r="E47" s="195"/>
      <c r="F47" s="196"/>
      <c r="I47" s="258"/>
      <c r="J47" s="259"/>
      <c r="K47" s="260"/>
      <c r="L47" s="192"/>
      <c r="M47" s="192"/>
      <c r="N47" s="222" t="str">
        <f t="shared" si="1"/>
        <v/>
      </c>
      <c r="O47" s="229"/>
      <c r="P47" s="229"/>
      <c r="Q47" s="229"/>
      <c r="R47" s="229"/>
      <c r="S47" s="229"/>
      <c r="T47" s="229"/>
      <c r="U47" s="229"/>
      <c r="V47" s="229"/>
      <c r="W47" s="229"/>
    </row>
    <row r="48" spans="1:23" s="197" customFormat="1" ht="21" customHeight="1" x14ac:dyDescent="0.2">
      <c r="A48" s="193"/>
      <c r="B48" s="194"/>
      <c r="C48" s="195"/>
      <c r="D48" s="195"/>
      <c r="E48" s="195"/>
      <c r="F48" s="196"/>
      <c r="I48" s="258"/>
      <c r="J48" s="259"/>
      <c r="K48" s="260"/>
      <c r="L48" s="192"/>
      <c r="M48" s="192"/>
      <c r="N48" s="222" t="str">
        <f t="shared" si="1"/>
        <v/>
      </c>
      <c r="O48" s="229"/>
      <c r="P48" s="229"/>
      <c r="Q48" s="229"/>
      <c r="R48" s="229"/>
      <c r="S48" s="229"/>
      <c r="T48" s="229"/>
      <c r="U48" s="229"/>
      <c r="V48" s="229"/>
      <c r="W48" s="229"/>
    </row>
    <row r="49" spans="1:23" s="197" customFormat="1" ht="21" customHeight="1" x14ac:dyDescent="0.2">
      <c r="A49" s="193"/>
      <c r="B49" s="194"/>
      <c r="C49" s="195"/>
      <c r="D49" s="195"/>
      <c r="E49" s="195"/>
      <c r="F49" s="196"/>
      <c r="I49" s="258"/>
      <c r="J49" s="259"/>
      <c r="K49" s="260"/>
      <c r="L49" s="192"/>
      <c r="M49" s="192"/>
      <c r="N49" s="222" t="str">
        <f t="shared" si="1"/>
        <v/>
      </c>
      <c r="O49" s="229"/>
      <c r="P49" s="229"/>
      <c r="Q49" s="229"/>
      <c r="R49" s="229"/>
      <c r="S49" s="229"/>
      <c r="T49" s="229"/>
      <c r="U49" s="229"/>
      <c r="V49" s="229"/>
      <c r="W49" s="229"/>
    </row>
    <row r="50" spans="1:23" s="197" customFormat="1" ht="21" customHeight="1" x14ac:dyDescent="0.2">
      <c r="A50" s="193"/>
      <c r="B50" s="194"/>
      <c r="C50" s="195"/>
      <c r="D50" s="195"/>
      <c r="E50" s="195"/>
      <c r="F50" s="196"/>
      <c r="I50" s="258"/>
      <c r="J50" s="259"/>
      <c r="K50" s="260"/>
      <c r="L50" s="192"/>
      <c r="M50" s="192"/>
      <c r="N50" s="222" t="str">
        <f t="shared" si="1"/>
        <v/>
      </c>
      <c r="O50" s="229"/>
      <c r="P50" s="229"/>
      <c r="Q50" s="229"/>
      <c r="R50" s="229"/>
      <c r="S50" s="229"/>
      <c r="T50" s="229"/>
      <c r="U50" s="229"/>
      <c r="V50" s="229"/>
      <c r="W50" s="229"/>
    </row>
    <row r="51" spans="1:23" s="197" customFormat="1" ht="21" customHeight="1" x14ac:dyDescent="0.2">
      <c r="A51" s="193"/>
      <c r="B51" s="194"/>
      <c r="C51" s="195"/>
      <c r="D51" s="195"/>
      <c r="E51" s="195"/>
      <c r="F51" s="196"/>
      <c r="I51" s="258"/>
      <c r="J51" s="259"/>
      <c r="K51" s="260"/>
      <c r="L51" s="192"/>
      <c r="M51" s="192"/>
      <c r="N51" s="222" t="str">
        <f t="shared" si="1"/>
        <v/>
      </c>
      <c r="O51" s="229"/>
      <c r="P51" s="229"/>
      <c r="Q51" s="229"/>
      <c r="R51" s="229"/>
      <c r="S51" s="229"/>
      <c r="T51" s="229"/>
      <c r="U51" s="229"/>
      <c r="V51" s="229"/>
      <c r="W51" s="229"/>
    </row>
    <row r="52" spans="1:23" s="197" customFormat="1" ht="21" customHeight="1" x14ac:dyDescent="0.2">
      <c r="A52" s="193"/>
      <c r="B52" s="194"/>
      <c r="C52" s="195"/>
      <c r="D52" s="195"/>
      <c r="E52" s="195"/>
      <c r="F52" s="196"/>
      <c r="I52" s="258"/>
      <c r="J52" s="259"/>
      <c r="K52" s="260"/>
      <c r="L52" s="192"/>
      <c r="M52" s="192"/>
      <c r="N52" s="222" t="str">
        <f t="shared" si="1"/>
        <v/>
      </c>
      <c r="O52" s="229"/>
      <c r="P52" s="229"/>
      <c r="Q52" s="229"/>
      <c r="R52" s="229"/>
      <c r="S52" s="229"/>
      <c r="T52" s="229"/>
      <c r="U52" s="229"/>
      <c r="V52" s="229"/>
      <c r="W52" s="229"/>
    </row>
    <row r="53" spans="1:23" s="197" customFormat="1" ht="21" customHeight="1" x14ac:dyDescent="0.2">
      <c r="A53" s="193"/>
      <c r="B53" s="194"/>
      <c r="C53" s="195"/>
      <c r="D53" s="195"/>
      <c r="E53" s="195"/>
      <c r="F53" s="196"/>
      <c r="I53" s="258"/>
      <c r="J53" s="259"/>
      <c r="K53" s="260"/>
      <c r="L53" s="192"/>
      <c r="M53" s="192"/>
      <c r="N53" s="222" t="str">
        <f t="shared" si="1"/>
        <v/>
      </c>
      <c r="O53" s="229"/>
      <c r="P53" s="229"/>
      <c r="Q53" s="229"/>
      <c r="R53" s="229"/>
      <c r="S53" s="229"/>
      <c r="T53" s="229"/>
      <c r="U53" s="229"/>
      <c r="V53" s="229"/>
      <c r="W53" s="229"/>
    </row>
    <row r="54" spans="1:23" s="197" customFormat="1" ht="21" customHeight="1" x14ac:dyDescent="0.2">
      <c r="A54" s="193"/>
      <c r="B54" s="194"/>
      <c r="C54" s="195"/>
      <c r="D54" s="195"/>
      <c r="E54" s="195"/>
      <c r="F54" s="196"/>
      <c r="I54" s="258"/>
      <c r="J54" s="259"/>
      <c r="K54" s="260"/>
      <c r="L54" s="192"/>
      <c r="M54" s="192"/>
      <c r="N54" s="222" t="str">
        <f t="shared" si="1"/>
        <v/>
      </c>
      <c r="O54" s="229"/>
      <c r="P54" s="229"/>
      <c r="Q54" s="229"/>
      <c r="R54" s="229"/>
      <c r="S54" s="229"/>
      <c r="T54" s="229"/>
      <c r="U54" s="229"/>
      <c r="V54" s="229"/>
      <c r="W54" s="229"/>
    </row>
    <row r="55" spans="1:23" s="197" customFormat="1" ht="21" customHeight="1" x14ac:dyDescent="0.2">
      <c r="A55" s="193"/>
      <c r="B55" s="194"/>
      <c r="C55" s="195"/>
      <c r="D55" s="195"/>
      <c r="E55" s="195"/>
      <c r="F55" s="196"/>
      <c r="I55" s="258"/>
      <c r="J55" s="259"/>
      <c r="K55" s="260"/>
      <c r="L55" s="192"/>
      <c r="M55" s="192"/>
      <c r="N55" s="222" t="str">
        <f t="shared" si="1"/>
        <v/>
      </c>
      <c r="O55" s="229"/>
      <c r="P55" s="229"/>
      <c r="Q55" s="229"/>
      <c r="R55" s="229"/>
      <c r="S55" s="229"/>
      <c r="T55" s="229"/>
      <c r="U55" s="229"/>
      <c r="V55" s="229"/>
      <c r="W55" s="229"/>
    </row>
    <row r="56" spans="1:23" s="197" customFormat="1" ht="21" customHeight="1" x14ac:dyDescent="0.2">
      <c r="A56" s="193"/>
      <c r="B56" s="194"/>
      <c r="C56" s="195"/>
      <c r="D56" s="195"/>
      <c r="E56" s="195"/>
      <c r="F56" s="196"/>
      <c r="I56" s="258"/>
      <c r="J56" s="259"/>
      <c r="K56" s="260"/>
      <c r="L56" s="192"/>
      <c r="M56" s="192"/>
      <c r="N56" s="222" t="str">
        <f t="shared" si="1"/>
        <v/>
      </c>
      <c r="O56" s="229"/>
      <c r="P56" s="229"/>
      <c r="Q56" s="229"/>
      <c r="R56" s="229"/>
      <c r="S56" s="229"/>
      <c r="T56" s="229"/>
      <c r="U56" s="229"/>
      <c r="V56" s="229"/>
      <c r="W56" s="229"/>
    </row>
    <row r="57" spans="1:23" s="197" customFormat="1" ht="21" customHeight="1" x14ac:dyDescent="0.2">
      <c r="A57" s="193"/>
      <c r="B57" s="194"/>
      <c r="C57" s="195"/>
      <c r="D57" s="195"/>
      <c r="E57" s="195"/>
      <c r="F57" s="196"/>
      <c r="I57" s="258"/>
      <c r="J57" s="259"/>
      <c r="K57" s="260"/>
      <c r="L57" s="192"/>
      <c r="M57" s="192"/>
      <c r="N57" s="222" t="str">
        <f t="shared" si="1"/>
        <v/>
      </c>
      <c r="O57" s="229"/>
      <c r="P57" s="229"/>
      <c r="Q57" s="229"/>
      <c r="R57" s="229"/>
      <c r="S57" s="229"/>
      <c r="T57" s="229"/>
      <c r="U57" s="229"/>
      <c r="V57" s="229"/>
      <c r="W57" s="229"/>
    </row>
    <row r="58" spans="1:23" s="197" customFormat="1" ht="21" customHeight="1" x14ac:dyDescent="0.2">
      <c r="A58" s="193"/>
      <c r="B58" s="194"/>
      <c r="C58" s="195"/>
      <c r="D58" s="195"/>
      <c r="E58" s="195"/>
      <c r="F58" s="196"/>
      <c r="I58" s="258"/>
      <c r="J58" s="259"/>
      <c r="K58" s="260"/>
      <c r="L58" s="192"/>
      <c r="M58" s="192"/>
      <c r="N58" s="222" t="str">
        <f t="shared" si="1"/>
        <v/>
      </c>
      <c r="O58" s="229"/>
      <c r="P58" s="229"/>
      <c r="Q58" s="229"/>
      <c r="R58" s="229"/>
      <c r="S58" s="229"/>
      <c r="T58" s="229"/>
      <c r="U58" s="229"/>
      <c r="V58" s="229"/>
      <c r="W58" s="229"/>
    </row>
    <row r="59" spans="1:23" s="197" customFormat="1" ht="21" customHeight="1" x14ac:dyDescent="0.2">
      <c r="A59" s="193"/>
      <c r="B59" s="194"/>
      <c r="C59" s="195"/>
      <c r="D59" s="195"/>
      <c r="E59" s="195"/>
      <c r="F59" s="196"/>
      <c r="I59" s="258"/>
      <c r="J59" s="259"/>
      <c r="K59" s="260"/>
      <c r="L59" s="192"/>
      <c r="M59" s="192"/>
      <c r="N59" s="222" t="str">
        <f t="shared" si="1"/>
        <v/>
      </c>
      <c r="O59" s="229"/>
      <c r="P59" s="229"/>
      <c r="Q59" s="229"/>
      <c r="R59" s="229"/>
      <c r="S59" s="229"/>
      <c r="T59" s="229"/>
      <c r="U59" s="229"/>
      <c r="V59" s="229"/>
      <c r="W59" s="229"/>
    </row>
    <row r="60" spans="1:23" s="197" customFormat="1" ht="21" customHeight="1" x14ac:dyDescent="0.2">
      <c r="A60" s="193"/>
      <c r="B60" s="194"/>
      <c r="C60" s="195"/>
      <c r="D60" s="195"/>
      <c r="E60" s="195"/>
      <c r="F60" s="196"/>
      <c r="I60" s="258"/>
      <c r="J60" s="259"/>
      <c r="K60" s="260"/>
      <c r="L60" s="192"/>
      <c r="M60" s="192"/>
      <c r="N60" s="222" t="str">
        <f t="shared" si="1"/>
        <v/>
      </c>
      <c r="O60" s="229"/>
      <c r="P60" s="229"/>
      <c r="Q60" s="229"/>
      <c r="R60" s="229"/>
      <c r="S60" s="229"/>
      <c r="T60" s="229"/>
      <c r="U60" s="229"/>
      <c r="V60" s="229"/>
      <c r="W60" s="229"/>
    </row>
    <row r="61" spans="1:23" s="197" customFormat="1" ht="21" customHeight="1" x14ac:dyDescent="0.2">
      <c r="A61" s="193"/>
      <c r="B61" s="194"/>
      <c r="C61" s="195"/>
      <c r="D61" s="195"/>
      <c r="E61" s="195"/>
      <c r="F61" s="196"/>
      <c r="I61" s="258"/>
      <c r="J61" s="259"/>
      <c r="K61" s="260"/>
      <c r="L61" s="192"/>
      <c r="M61" s="192"/>
      <c r="N61" s="222" t="str">
        <f t="shared" si="1"/>
        <v/>
      </c>
      <c r="O61" s="229"/>
      <c r="P61" s="229"/>
      <c r="Q61" s="229"/>
      <c r="R61" s="229"/>
      <c r="S61" s="229"/>
      <c r="T61" s="229"/>
      <c r="U61" s="229"/>
      <c r="V61" s="229"/>
      <c r="W61" s="229"/>
    </row>
    <row r="62" spans="1:23" s="197" customFormat="1" ht="21" customHeight="1" x14ac:dyDescent="0.2">
      <c r="A62" s="193"/>
      <c r="B62" s="194"/>
      <c r="C62" s="195"/>
      <c r="D62" s="195"/>
      <c r="E62" s="195"/>
      <c r="F62" s="196"/>
      <c r="I62" s="258"/>
      <c r="J62" s="259"/>
      <c r="K62" s="260"/>
      <c r="L62" s="192"/>
      <c r="M62" s="192"/>
      <c r="N62" s="222" t="str">
        <f t="shared" si="1"/>
        <v/>
      </c>
      <c r="O62" s="229"/>
      <c r="P62" s="229"/>
      <c r="Q62" s="229"/>
      <c r="R62" s="229"/>
      <c r="S62" s="229"/>
      <c r="T62" s="229"/>
      <c r="U62" s="229"/>
      <c r="V62" s="229"/>
      <c r="W62" s="229"/>
    </row>
    <row r="63" spans="1:23" s="197" customFormat="1" ht="21" customHeight="1" x14ac:dyDescent="0.2">
      <c r="A63" s="193"/>
      <c r="B63" s="194"/>
      <c r="C63" s="195"/>
      <c r="D63" s="195"/>
      <c r="E63" s="195"/>
      <c r="F63" s="196"/>
      <c r="I63" s="258"/>
      <c r="J63" s="259"/>
      <c r="K63" s="260"/>
      <c r="L63" s="192"/>
      <c r="M63" s="192"/>
      <c r="N63" s="222" t="str">
        <f t="shared" si="1"/>
        <v/>
      </c>
      <c r="O63" s="229"/>
      <c r="P63" s="229"/>
      <c r="Q63" s="229"/>
      <c r="R63" s="229"/>
      <c r="S63" s="229"/>
      <c r="T63" s="229"/>
      <c r="U63" s="229"/>
      <c r="V63" s="229"/>
      <c r="W63" s="229"/>
    </row>
    <row r="64" spans="1:23" s="197" customFormat="1" ht="21" customHeight="1" x14ac:dyDescent="0.2">
      <c r="A64" s="193"/>
      <c r="B64" s="194"/>
      <c r="C64" s="195"/>
      <c r="D64" s="195"/>
      <c r="E64" s="195"/>
      <c r="F64" s="196"/>
      <c r="I64" s="258"/>
      <c r="J64" s="259"/>
      <c r="K64" s="260"/>
      <c r="L64" s="192"/>
      <c r="M64" s="192"/>
      <c r="N64" s="222" t="str">
        <f t="shared" si="1"/>
        <v/>
      </c>
      <c r="O64" s="229"/>
      <c r="P64" s="229"/>
      <c r="Q64" s="229"/>
      <c r="R64" s="229"/>
      <c r="S64" s="229"/>
      <c r="T64" s="229"/>
      <c r="U64" s="229"/>
      <c r="V64" s="229"/>
      <c r="W64" s="229"/>
    </row>
    <row r="65" spans="1:23" s="197" customFormat="1" ht="21" customHeight="1" x14ac:dyDescent="0.2">
      <c r="A65" s="193"/>
      <c r="B65" s="194"/>
      <c r="C65" s="195"/>
      <c r="D65" s="195"/>
      <c r="E65" s="195"/>
      <c r="F65" s="196"/>
      <c r="I65" s="258"/>
      <c r="J65" s="259"/>
      <c r="K65" s="260"/>
      <c r="L65" s="192"/>
      <c r="M65" s="192"/>
      <c r="N65" s="222" t="str">
        <f t="shared" si="1"/>
        <v/>
      </c>
      <c r="O65" s="229"/>
      <c r="P65" s="229"/>
      <c r="Q65" s="229"/>
      <c r="R65" s="229"/>
      <c r="S65" s="229"/>
      <c r="T65" s="229"/>
      <c r="U65" s="229"/>
      <c r="V65" s="229"/>
      <c r="W65" s="229"/>
    </row>
    <row r="66" spans="1:23" s="197" customFormat="1" ht="21" customHeight="1" x14ac:dyDescent="0.2">
      <c r="A66" s="193"/>
      <c r="B66" s="194"/>
      <c r="C66" s="195"/>
      <c r="D66" s="195"/>
      <c r="E66" s="195"/>
      <c r="F66" s="196"/>
      <c r="I66" s="258"/>
      <c r="J66" s="259"/>
      <c r="K66" s="260"/>
      <c r="L66" s="192"/>
      <c r="M66" s="192"/>
      <c r="N66" s="222" t="str">
        <f t="shared" si="1"/>
        <v/>
      </c>
      <c r="O66" s="229"/>
      <c r="P66" s="229"/>
      <c r="Q66" s="229"/>
      <c r="R66" s="229"/>
      <c r="S66" s="229"/>
      <c r="T66" s="229"/>
      <c r="U66" s="229"/>
      <c r="V66" s="229"/>
      <c r="W66" s="229"/>
    </row>
    <row r="67" spans="1:23" s="197" customFormat="1" ht="21" customHeight="1" x14ac:dyDescent="0.2">
      <c r="A67" s="193"/>
      <c r="B67" s="194"/>
      <c r="C67" s="195"/>
      <c r="D67" s="195"/>
      <c r="E67" s="195"/>
      <c r="F67" s="196"/>
      <c r="I67" s="258"/>
      <c r="J67" s="259"/>
      <c r="K67" s="260"/>
      <c r="L67" s="192"/>
      <c r="M67" s="192"/>
      <c r="N67" s="222" t="str">
        <f t="shared" si="1"/>
        <v/>
      </c>
      <c r="O67" s="229"/>
      <c r="P67" s="229"/>
      <c r="Q67" s="229"/>
      <c r="R67" s="229"/>
      <c r="S67" s="229"/>
      <c r="T67" s="229"/>
      <c r="U67" s="229"/>
      <c r="V67" s="229"/>
      <c r="W67" s="229"/>
    </row>
    <row r="68" spans="1:23" s="197" customFormat="1" ht="21" customHeight="1" x14ac:dyDescent="0.2">
      <c r="A68" s="193"/>
      <c r="B68" s="194"/>
      <c r="C68" s="195"/>
      <c r="D68" s="195"/>
      <c r="E68" s="195"/>
      <c r="F68" s="196"/>
      <c r="I68" s="258"/>
      <c r="J68" s="259"/>
      <c r="K68" s="260"/>
      <c r="L68" s="192"/>
      <c r="M68" s="192"/>
      <c r="N68" s="222" t="str">
        <f t="shared" ref="N68:N99" si="2">IFERROR((L68-I68)/I68,"")</f>
        <v/>
      </c>
      <c r="O68" s="229"/>
      <c r="P68" s="229"/>
      <c r="Q68" s="229"/>
      <c r="R68" s="229"/>
      <c r="S68" s="229"/>
      <c r="T68" s="229"/>
      <c r="U68" s="229"/>
      <c r="V68" s="229"/>
      <c r="W68" s="229"/>
    </row>
    <row r="69" spans="1:23" s="197" customFormat="1" ht="21" customHeight="1" x14ac:dyDescent="0.2">
      <c r="A69" s="193"/>
      <c r="B69" s="194"/>
      <c r="C69" s="195"/>
      <c r="D69" s="195"/>
      <c r="E69" s="195"/>
      <c r="F69" s="196"/>
      <c r="I69" s="258"/>
      <c r="J69" s="259"/>
      <c r="K69" s="260"/>
      <c r="L69" s="192"/>
      <c r="M69" s="192"/>
      <c r="N69" s="222" t="str">
        <f t="shared" si="2"/>
        <v/>
      </c>
      <c r="O69" s="229"/>
      <c r="P69" s="229"/>
      <c r="Q69" s="229"/>
      <c r="R69" s="229"/>
      <c r="S69" s="229"/>
      <c r="T69" s="229"/>
      <c r="U69" s="229"/>
      <c r="V69" s="229"/>
      <c r="W69" s="229"/>
    </row>
    <row r="70" spans="1:23" s="197" customFormat="1" ht="21" customHeight="1" x14ac:dyDescent="0.2">
      <c r="A70" s="193"/>
      <c r="B70" s="194"/>
      <c r="C70" s="195"/>
      <c r="D70" s="195"/>
      <c r="E70" s="195"/>
      <c r="F70" s="196"/>
      <c r="I70" s="258"/>
      <c r="J70" s="259"/>
      <c r="K70" s="260"/>
      <c r="L70" s="192"/>
      <c r="M70" s="192"/>
      <c r="N70" s="222" t="str">
        <f t="shared" si="2"/>
        <v/>
      </c>
      <c r="O70" s="229"/>
      <c r="P70" s="229"/>
      <c r="Q70" s="229"/>
      <c r="R70" s="229"/>
      <c r="S70" s="229"/>
      <c r="T70" s="229"/>
      <c r="U70" s="229"/>
      <c r="V70" s="229"/>
      <c r="W70" s="229"/>
    </row>
    <row r="71" spans="1:23" s="197" customFormat="1" ht="21" customHeight="1" x14ac:dyDescent="0.2">
      <c r="A71" s="193"/>
      <c r="B71" s="194"/>
      <c r="C71" s="195"/>
      <c r="D71" s="195"/>
      <c r="E71" s="195"/>
      <c r="F71" s="196"/>
      <c r="I71" s="258"/>
      <c r="J71" s="259"/>
      <c r="K71" s="260"/>
      <c r="L71" s="192"/>
      <c r="M71" s="192"/>
      <c r="N71" s="222" t="str">
        <f t="shared" si="2"/>
        <v/>
      </c>
      <c r="O71" s="229"/>
      <c r="P71" s="229"/>
      <c r="Q71" s="229"/>
      <c r="R71" s="229"/>
      <c r="S71" s="229"/>
      <c r="T71" s="229"/>
      <c r="U71" s="229"/>
      <c r="V71" s="229"/>
      <c r="W71" s="229"/>
    </row>
    <row r="72" spans="1:23" s="197" customFormat="1" ht="21" customHeight="1" x14ac:dyDescent="0.2">
      <c r="A72" s="193"/>
      <c r="B72" s="194"/>
      <c r="C72" s="195"/>
      <c r="D72" s="195"/>
      <c r="E72" s="195"/>
      <c r="F72" s="196"/>
      <c r="I72" s="258"/>
      <c r="J72" s="259"/>
      <c r="K72" s="260"/>
      <c r="L72" s="192"/>
      <c r="M72" s="192"/>
      <c r="N72" s="222" t="str">
        <f t="shared" si="2"/>
        <v/>
      </c>
      <c r="O72" s="229"/>
      <c r="P72" s="229"/>
      <c r="Q72" s="229"/>
      <c r="R72" s="229"/>
      <c r="S72" s="229"/>
      <c r="T72" s="229"/>
      <c r="U72" s="229"/>
      <c r="V72" s="229"/>
      <c r="W72" s="229"/>
    </row>
    <row r="73" spans="1:23" s="197" customFormat="1" ht="21" customHeight="1" x14ac:dyDescent="0.2">
      <c r="A73" s="193"/>
      <c r="B73" s="194"/>
      <c r="C73" s="195"/>
      <c r="D73" s="195"/>
      <c r="E73" s="195"/>
      <c r="F73" s="196"/>
      <c r="I73" s="258"/>
      <c r="J73" s="259"/>
      <c r="K73" s="260"/>
      <c r="L73" s="192"/>
      <c r="M73" s="192"/>
      <c r="N73" s="222" t="str">
        <f t="shared" si="2"/>
        <v/>
      </c>
      <c r="O73" s="229"/>
      <c r="P73" s="229"/>
      <c r="Q73" s="229"/>
      <c r="R73" s="229"/>
      <c r="S73" s="229"/>
      <c r="T73" s="229"/>
      <c r="U73" s="229"/>
      <c r="V73" s="229"/>
      <c r="W73" s="229"/>
    </row>
    <row r="74" spans="1:23" s="197" customFormat="1" ht="21" customHeight="1" x14ac:dyDescent="0.2">
      <c r="A74" s="193"/>
      <c r="B74" s="194"/>
      <c r="C74" s="195"/>
      <c r="D74" s="195"/>
      <c r="E74" s="195"/>
      <c r="F74" s="196"/>
      <c r="I74" s="258"/>
      <c r="J74" s="259"/>
      <c r="K74" s="260"/>
      <c r="L74" s="192"/>
      <c r="M74" s="192"/>
      <c r="N74" s="222" t="str">
        <f t="shared" si="2"/>
        <v/>
      </c>
      <c r="O74" s="229"/>
      <c r="P74" s="229"/>
      <c r="Q74" s="229"/>
      <c r="R74" s="229"/>
      <c r="S74" s="229"/>
      <c r="T74" s="229"/>
      <c r="U74" s="229"/>
      <c r="V74" s="229"/>
      <c r="W74" s="229"/>
    </row>
    <row r="75" spans="1:23" s="197" customFormat="1" ht="21" customHeight="1" x14ac:dyDescent="0.2">
      <c r="A75" s="193"/>
      <c r="B75" s="194"/>
      <c r="C75" s="195"/>
      <c r="D75" s="195"/>
      <c r="E75" s="195"/>
      <c r="F75" s="196"/>
      <c r="I75" s="258"/>
      <c r="J75" s="259"/>
      <c r="K75" s="260"/>
      <c r="L75" s="192"/>
      <c r="M75" s="192"/>
      <c r="N75" s="222" t="str">
        <f t="shared" si="2"/>
        <v/>
      </c>
      <c r="O75" s="229"/>
      <c r="P75" s="229"/>
      <c r="Q75" s="229"/>
      <c r="R75" s="229"/>
      <c r="S75" s="229"/>
      <c r="T75" s="229"/>
      <c r="U75" s="229"/>
      <c r="V75" s="229"/>
      <c r="W75" s="229"/>
    </row>
    <row r="76" spans="1:23" s="197" customFormat="1" ht="21" customHeight="1" x14ac:dyDescent="0.2">
      <c r="A76" s="193"/>
      <c r="B76" s="194"/>
      <c r="C76" s="195"/>
      <c r="D76" s="195"/>
      <c r="E76" s="195"/>
      <c r="F76" s="196"/>
      <c r="I76" s="258"/>
      <c r="J76" s="259"/>
      <c r="K76" s="260"/>
      <c r="L76" s="192"/>
      <c r="M76" s="192"/>
      <c r="N76" s="222" t="str">
        <f t="shared" si="2"/>
        <v/>
      </c>
      <c r="O76" s="229"/>
      <c r="P76" s="229"/>
      <c r="Q76" s="229"/>
      <c r="R76" s="229"/>
      <c r="S76" s="229"/>
      <c r="T76" s="229"/>
      <c r="U76" s="229"/>
      <c r="V76" s="229"/>
      <c r="W76" s="229"/>
    </row>
    <row r="77" spans="1:23" s="197" customFormat="1" ht="21" customHeight="1" x14ac:dyDescent="0.2">
      <c r="A77" s="193"/>
      <c r="B77" s="194"/>
      <c r="C77" s="195"/>
      <c r="D77" s="195"/>
      <c r="E77" s="195"/>
      <c r="F77" s="196"/>
      <c r="I77" s="258"/>
      <c r="J77" s="259"/>
      <c r="K77" s="260"/>
      <c r="L77" s="192"/>
      <c r="M77" s="192"/>
      <c r="N77" s="222" t="str">
        <f t="shared" si="2"/>
        <v/>
      </c>
      <c r="O77" s="229"/>
      <c r="P77" s="229"/>
      <c r="Q77" s="229"/>
      <c r="R77" s="229"/>
      <c r="S77" s="229"/>
      <c r="T77" s="229"/>
      <c r="U77" s="229"/>
      <c r="V77" s="229"/>
      <c r="W77" s="229"/>
    </row>
    <row r="78" spans="1:23" s="197" customFormat="1" ht="21" customHeight="1" x14ac:dyDescent="0.2">
      <c r="A78" s="193"/>
      <c r="B78" s="194"/>
      <c r="C78" s="195"/>
      <c r="D78" s="195"/>
      <c r="E78" s="195"/>
      <c r="F78" s="196"/>
      <c r="I78" s="258"/>
      <c r="J78" s="259"/>
      <c r="K78" s="260"/>
      <c r="L78" s="192"/>
      <c r="M78" s="192"/>
      <c r="N78" s="222" t="str">
        <f t="shared" si="2"/>
        <v/>
      </c>
      <c r="O78" s="229"/>
      <c r="P78" s="229"/>
      <c r="Q78" s="229"/>
      <c r="R78" s="229"/>
      <c r="S78" s="229"/>
      <c r="T78" s="229"/>
      <c r="U78" s="229"/>
      <c r="V78" s="229"/>
      <c r="W78" s="229"/>
    </row>
    <row r="79" spans="1:23" s="197" customFormat="1" ht="21" customHeight="1" x14ac:dyDescent="0.2">
      <c r="A79" s="193"/>
      <c r="B79" s="194"/>
      <c r="C79" s="195"/>
      <c r="D79" s="195"/>
      <c r="E79" s="195"/>
      <c r="F79" s="196"/>
      <c r="I79" s="258"/>
      <c r="J79" s="259"/>
      <c r="K79" s="260"/>
      <c r="L79" s="192"/>
      <c r="M79" s="192"/>
      <c r="N79" s="222" t="str">
        <f t="shared" si="2"/>
        <v/>
      </c>
      <c r="O79" s="229"/>
      <c r="P79" s="229"/>
      <c r="Q79" s="229"/>
      <c r="R79" s="229"/>
      <c r="S79" s="229"/>
      <c r="T79" s="229"/>
      <c r="U79" s="229"/>
      <c r="V79" s="229"/>
      <c r="W79" s="229"/>
    </row>
    <row r="80" spans="1:23" s="197" customFormat="1" ht="21" customHeight="1" x14ac:dyDescent="0.2">
      <c r="A80" s="193"/>
      <c r="B80" s="194"/>
      <c r="C80" s="195"/>
      <c r="D80" s="195"/>
      <c r="E80" s="195"/>
      <c r="F80" s="196"/>
      <c r="I80" s="258"/>
      <c r="J80" s="259"/>
      <c r="K80" s="260"/>
      <c r="L80" s="192"/>
      <c r="M80" s="192"/>
      <c r="N80" s="222" t="str">
        <f t="shared" si="2"/>
        <v/>
      </c>
      <c r="O80" s="229"/>
      <c r="P80" s="229"/>
      <c r="Q80" s="229"/>
      <c r="R80" s="229"/>
      <c r="S80" s="229"/>
      <c r="T80" s="229"/>
      <c r="U80" s="229"/>
      <c r="V80" s="229"/>
      <c r="W80" s="229"/>
    </row>
    <row r="81" spans="1:23" s="197" customFormat="1" ht="21" customHeight="1" x14ac:dyDescent="0.2">
      <c r="A81" s="193"/>
      <c r="B81" s="194"/>
      <c r="C81" s="195"/>
      <c r="D81" s="195"/>
      <c r="E81" s="195"/>
      <c r="F81" s="196"/>
      <c r="I81" s="258"/>
      <c r="J81" s="259"/>
      <c r="K81" s="260"/>
      <c r="L81" s="192"/>
      <c r="M81" s="192"/>
      <c r="N81" s="222" t="str">
        <f t="shared" si="2"/>
        <v/>
      </c>
      <c r="O81" s="229"/>
      <c r="P81" s="229"/>
      <c r="Q81" s="229"/>
      <c r="R81" s="229"/>
      <c r="S81" s="229"/>
      <c r="T81" s="229"/>
      <c r="U81" s="229"/>
      <c r="V81" s="229"/>
      <c r="W81" s="229"/>
    </row>
    <row r="82" spans="1:23" s="197" customFormat="1" ht="21" customHeight="1" x14ac:dyDescent="0.2">
      <c r="A82" s="193"/>
      <c r="B82" s="194"/>
      <c r="C82" s="195"/>
      <c r="D82" s="195"/>
      <c r="E82" s="195"/>
      <c r="F82" s="196"/>
      <c r="I82" s="258"/>
      <c r="J82" s="259"/>
      <c r="K82" s="260"/>
      <c r="L82" s="192"/>
      <c r="M82" s="192"/>
      <c r="N82" s="222" t="str">
        <f t="shared" si="2"/>
        <v/>
      </c>
      <c r="O82" s="229"/>
      <c r="P82" s="229"/>
      <c r="Q82" s="229"/>
      <c r="R82" s="229"/>
      <c r="S82" s="229"/>
      <c r="T82" s="229"/>
      <c r="U82" s="229"/>
      <c r="V82" s="229"/>
      <c r="W82" s="229"/>
    </row>
    <row r="83" spans="1:23" s="197" customFormat="1" ht="21" customHeight="1" x14ac:dyDescent="0.2">
      <c r="A83" s="193"/>
      <c r="B83" s="194"/>
      <c r="C83" s="195"/>
      <c r="D83" s="195"/>
      <c r="E83" s="195"/>
      <c r="F83" s="196"/>
      <c r="I83" s="258"/>
      <c r="J83" s="259"/>
      <c r="K83" s="260"/>
      <c r="L83" s="192"/>
      <c r="M83" s="192"/>
      <c r="N83" s="222" t="str">
        <f t="shared" si="2"/>
        <v/>
      </c>
      <c r="O83" s="229"/>
      <c r="P83" s="229"/>
      <c r="Q83" s="229"/>
      <c r="R83" s="229"/>
      <c r="S83" s="229"/>
      <c r="T83" s="229"/>
      <c r="U83" s="229"/>
      <c r="V83" s="229"/>
      <c r="W83" s="229"/>
    </row>
    <row r="84" spans="1:23" s="197" customFormat="1" ht="21" customHeight="1" x14ac:dyDescent="0.2">
      <c r="A84" s="193"/>
      <c r="B84" s="194"/>
      <c r="C84" s="195"/>
      <c r="D84" s="195"/>
      <c r="E84" s="195"/>
      <c r="F84" s="196"/>
      <c r="I84" s="258"/>
      <c r="J84" s="259"/>
      <c r="K84" s="260"/>
      <c r="L84" s="192"/>
      <c r="M84" s="192"/>
      <c r="N84" s="222" t="str">
        <f t="shared" si="2"/>
        <v/>
      </c>
      <c r="O84" s="229"/>
      <c r="P84" s="229"/>
      <c r="Q84" s="229"/>
      <c r="R84" s="229"/>
      <c r="S84" s="229"/>
      <c r="T84" s="229"/>
      <c r="U84" s="229"/>
      <c r="V84" s="229"/>
      <c r="W84" s="229"/>
    </row>
    <row r="85" spans="1:23" s="197" customFormat="1" ht="21" customHeight="1" x14ac:dyDescent="0.2">
      <c r="A85" s="193"/>
      <c r="B85" s="194"/>
      <c r="C85" s="195"/>
      <c r="D85" s="195"/>
      <c r="E85" s="195"/>
      <c r="F85" s="196"/>
      <c r="I85" s="258"/>
      <c r="J85" s="259"/>
      <c r="K85" s="260"/>
      <c r="L85" s="192"/>
      <c r="M85" s="192"/>
      <c r="N85" s="222" t="str">
        <f t="shared" si="2"/>
        <v/>
      </c>
      <c r="O85" s="229"/>
      <c r="P85" s="229"/>
      <c r="Q85" s="229"/>
      <c r="R85" s="229"/>
      <c r="S85" s="229"/>
      <c r="T85" s="229"/>
      <c r="U85" s="229"/>
      <c r="V85" s="229"/>
      <c r="W85" s="229"/>
    </row>
    <row r="86" spans="1:23" s="197" customFormat="1" ht="21" customHeight="1" x14ac:dyDescent="0.2">
      <c r="A86" s="193"/>
      <c r="B86" s="194"/>
      <c r="C86" s="195"/>
      <c r="D86" s="195"/>
      <c r="E86" s="195"/>
      <c r="F86" s="196"/>
      <c r="I86" s="258"/>
      <c r="J86" s="259"/>
      <c r="K86" s="260"/>
      <c r="L86" s="192"/>
      <c r="M86" s="192"/>
      <c r="N86" s="222" t="str">
        <f t="shared" si="2"/>
        <v/>
      </c>
      <c r="O86" s="229"/>
      <c r="P86" s="229"/>
      <c r="Q86" s="229"/>
      <c r="R86" s="229"/>
      <c r="S86" s="229"/>
      <c r="T86" s="229"/>
      <c r="U86" s="229"/>
      <c r="V86" s="229"/>
      <c r="W86" s="229"/>
    </row>
    <row r="87" spans="1:23" s="197" customFormat="1" ht="21" customHeight="1" x14ac:dyDescent="0.2">
      <c r="A87" s="193"/>
      <c r="B87" s="194"/>
      <c r="C87" s="195"/>
      <c r="D87" s="195"/>
      <c r="E87" s="195"/>
      <c r="F87" s="196"/>
      <c r="I87" s="258"/>
      <c r="J87" s="259"/>
      <c r="K87" s="260"/>
      <c r="L87" s="192"/>
      <c r="M87" s="192"/>
      <c r="N87" s="222" t="str">
        <f t="shared" si="2"/>
        <v/>
      </c>
      <c r="O87" s="229"/>
      <c r="P87" s="229"/>
      <c r="Q87" s="229"/>
      <c r="R87" s="229"/>
      <c r="S87" s="229"/>
      <c r="T87" s="229"/>
      <c r="U87" s="229"/>
      <c r="V87" s="229"/>
      <c r="W87" s="229"/>
    </row>
    <row r="88" spans="1:23" s="197" customFormat="1" ht="21" customHeight="1" x14ac:dyDescent="0.2">
      <c r="A88" s="193"/>
      <c r="B88" s="194"/>
      <c r="C88" s="195"/>
      <c r="D88" s="195"/>
      <c r="E88" s="195"/>
      <c r="F88" s="196"/>
      <c r="I88" s="258"/>
      <c r="J88" s="259"/>
      <c r="K88" s="260"/>
      <c r="L88" s="192"/>
      <c r="M88" s="192"/>
      <c r="N88" s="222" t="str">
        <f t="shared" si="2"/>
        <v/>
      </c>
      <c r="O88" s="229"/>
      <c r="P88" s="229"/>
      <c r="Q88" s="229"/>
      <c r="R88" s="229"/>
      <c r="S88" s="229"/>
      <c r="T88" s="229"/>
      <c r="U88" s="229"/>
      <c r="V88" s="229"/>
      <c r="W88" s="229"/>
    </row>
    <row r="89" spans="1:23" s="197" customFormat="1" ht="21" customHeight="1" x14ac:dyDescent="0.2">
      <c r="A89" s="193"/>
      <c r="B89" s="194"/>
      <c r="C89" s="195"/>
      <c r="D89" s="195"/>
      <c r="E89" s="195"/>
      <c r="F89" s="196"/>
      <c r="I89" s="258"/>
      <c r="J89" s="259"/>
      <c r="K89" s="260"/>
      <c r="L89" s="192"/>
      <c r="M89" s="192"/>
      <c r="N89" s="222" t="str">
        <f t="shared" si="2"/>
        <v/>
      </c>
      <c r="O89" s="229"/>
      <c r="P89" s="229"/>
      <c r="Q89" s="229"/>
      <c r="R89" s="229"/>
      <c r="S89" s="229"/>
      <c r="T89" s="229"/>
      <c r="U89" s="229"/>
      <c r="V89" s="229"/>
      <c r="W89" s="229"/>
    </row>
    <row r="90" spans="1:23" s="197" customFormat="1" ht="21" customHeight="1" x14ac:dyDescent="0.2">
      <c r="A90" s="193"/>
      <c r="B90" s="194"/>
      <c r="C90" s="195"/>
      <c r="D90" s="195"/>
      <c r="E90" s="195"/>
      <c r="F90" s="196"/>
      <c r="I90" s="258"/>
      <c r="J90" s="259"/>
      <c r="K90" s="260"/>
      <c r="L90" s="192"/>
      <c r="M90" s="192"/>
      <c r="N90" s="222" t="str">
        <f t="shared" si="2"/>
        <v/>
      </c>
      <c r="O90" s="229"/>
      <c r="P90" s="229"/>
      <c r="Q90" s="229"/>
      <c r="R90" s="229"/>
      <c r="S90" s="229"/>
      <c r="T90" s="229"/>
      <c r="U90" s="229"/>
      <c r="V90" s="229"/>
      <c r="W90" s="229"/>
    </row>
    <row r="91" spans="1:23" s="197" customFormat="1" ht="21" customHeight="1" x14ac:dyDescent="0.2">
      <c r="A91" s="193"/>
      <c r="B91" s="194"/>
      <c r="C91" s="195"/>
      <c r="D91" s="195"/>
      <c r="E91" s="195"/>
      <c r="F91" s="196"/>
      <c r="I91" s="258"/>
      <c r="J91" s="259"/>
      <c r="K91" s="260"/>
      <c r="L91" s="192"/>
      <c r="M91" s="192"/>
      <c r="N91" s="222" t="str">
        <f t="shared" si="2"/>
        <v/>
      </c>
      <c r="O91" s="229"/>
      <c r="P91" s="229"/>
      <c r="Q91" s="229"/>
      <c r="R91" s="229"/>
      <c r="S91" s="229"/>
      <c r="T91" s="229"/>
      <c r="U91" s="229"/>
      <c r="V91" s="229"/>
      <c r="W91" s="229"/>
    </row>
    <row r="92" spans="1:23" s="197" customFormat="1" ht="21" customHeight="1" x14ac:dyDescent="0.2">
      <c r="A92" s="193"/>
      <c r="B92" s="194"/>
      <c r="C92" s="195"/>
      <c r="D92" s="195"/>
      <c r="E92" s="195"/>
      <c r="F92" s="196"/>
      <c r="I92" s="258"/>
      <c r="J92" s="259"/>
      <c r="K92" s="260"/>
      <c r="L92" s="192"/>
      <c r="M92" s="192"/>
      <c r="N92" s="222" t="str">
        <f t="shared" si="2"/>
        <v/>
      </c>
      <c r="O92" s="229"/>
      <c r="P92" s="229"/>
      <c r="Q92" s="229"/>
      <c r="R92" s="229"/>
      <c r="S92" s="229"/>
      <c r="T92" s="229"/>
      <c r="U92" s="229"/>
      <c r="V92" s="229"/>
      <c r="W92" s="229"/>
    </row>
    <row r="93" spans="1:23" s="197" customFormat="1" ht="21" customHeight="1" x14ac:dyDescent="0.2">
      <c r="A93" s="193"/>
      <c r="B93" s="194"/>
      <c r="C93" s="195"/>
      <c r="D93" s="195"/>
      <c r="E93" s="195"/>
      <c r="F93" s="196"/>
      <c r="I93" s="258"/>
      <c r="J93" s="259"/>
      <c r="K93" s="260"/>
      <c r="L93" s="192"/>
      <c r="M93" s="192"/>
      <c r="N93" s="222" t="str">
        <f t="shared" si="2"/>
        <v/>
      </c>
      <c r="O93" s="229"/>
      <c r="P93" s="229"/>
      <c r="Q93" s="229"/>
      <c r="R93" s="229"/>
      <c r="S93" s="229"/>
      <c r="T93" s="229"/>
      <c r="U93" s="229"/>
      <c r="V93" s="229"/>
      <c r="W93" s="229"/>
    </row>
    <row r="94" spans="1:23" s="197" customFormat="1" ht="21" customHeight="1" x14ac:dyDescent="0.2">
      <c r="A94" s="193"/>
      <c r="B94" s="194"/>
      <c r="C94" s="195"/>
      <c r="D94" s="195"/>
      <c r="E94" s="195"/>
      <c r="F94" s="196"/>
      <c r="I94" s="258"/>
      <c r="J94" s="259"/>
      <c r="K94" s="260"/>
      <c r="L94" s="192"/>
      <c r="M94" s="192"/>
      <c r="N94" s="222" t="str">
        <f t="shared" si="2"/>
        <v/>
      </c>
      <c r="O94" s="229"/>
      <c r="P94" s="229"/>
      <c r="Q94" s="229"/>
      <c r="R94" s="229"/>
      <c r="S94" s="229"/>
      <c r="T94" s="229"/>
      <c r="U94" s="229"/>
      <c r="V94" s="229"/>
      <c r="W94" s="229"/>
    </row>
    <row r="95" spans="1:23" s="197" customFormat="1" ht="21" customHeight="1" x14ac:dyDescent="0.2">
      <c r="A95" s="193"/>
      <c r="B95" s="194"/>
      <c r="C95" s="195"/>
      <c r="D95" s="195"/>
      <c r="E95" s="195"/>
      <c r="F95" s="196"/>
      <c r="I95" s="258"/>
      <c r="J95" s="259"/>
      <c r="K95" s="260"/>
      <c r="L95" s="192"/>
      <c r="M95" s="192"/>
      <c r="N95" s="222" t="str">
        <f t="shared" si="2"/>
        <v/>
      </c>
      <c r="O95" s="229"/>
      <c r="P95" s="229"/>
      <c r="Q95" s="229"/>
      <c r="R95" s="229"/>
      <c r="S95" s="229"/>
      <c r="T95" s="229"/>
      <c r="U95" s="229"/>
      <c r="V95" s="229"/>
      <c r="W95" s="229"/>
    </row>
    <row r="96" spans="1:23" s="197" customFormat="1" ht="21" customHeight="1" x14ac:dyDescent="0.2">
      <c r="A96" s="193"/>
      <c r="B96" s="194"/>
      <c r="C96" s="195"/>
      <c r="D96" s="195"/>
      <c r="E96" s="195"/>
      <c r="F96" s="196"/>
      <c r="I96" s="258"/>
      <c r="J96" s="259"/>
      <c r="K96" s="260"/>
      <c r="L96" s="192"/>
      <c r="M96" s="192"/>
      <c r="N96" s="222" t="str">
        <f t="shared" si="2"/>
        <v/>
      </c>
      <c r="O96" s="229"/>
      <c r="P96" s="229"/>
      <c r="Q96" s="229"/>
      <c r="R96" s="229"/>
      <c r="S96" s="229"/>
      <c r="T96" s="229"/>
      <c r="U96" s="229"/>
      <c r="V96" s="229"/>
      <c r="W96" s="229"/>
    </row>
    <row r="97" spans="1:23" s="197" customFormat="1" ht="21" customHeight="1" x14ac:dyDescent="0.2">
      <c r="A97" s="193"/>
      <c r="B97" s="194"/>
      <c r="C97" s="195"/>
      <c r="D97" s="195"/>
      <c r="E97" s="195"/>
      <c r="F97" s="196"/>
      <c r="I97" s="258"/>
      <c r="J97" s="259"/>
      <c r="K97" s="260"/>
      <c r="L97" s="192"/>
      <c r="M97" s="192"/>
      <c r="N97" s="222" t="str">
        <f t="shared" si="2"/>
        <v/>
      </c>
      <c r="O97" s="229"/>
      <c r="P97" s="229"/>
      <c r="Q97" s="229"/>
      <c r="R97" s="229"/>
      <c r="S97" s="229"/>
      <c r="T97" s="229"/>
      <c r="U97" s="229"/>
      <c r="V97" s="229"/>
      <c r="W97" s="229"/>
    </row>
    <row r="98" spans="1:23" s="197" customFormat="1" ht="21" customHeight="1" x14ac:dyDescent="0.2">
      <c r="A98" s="193"/>
      <c r="B98" s="194"/>
      <c r="C98" s="195"/>
      <c r="D98" s="195"/>
      <c r="E98" s="195"/>
      <c r="F98" s="196"/>
      <c r="I98" s="258"/>
      <c r="J98" s="259"/>
      <c r="K98" s="260"/>
      <c r="L98" s="192"/>
      <c r="M98" s="192"/>
      <c r="N98" s="222" t="str">
        <f t="shared" si="2"/>
        <v/>
      </c>
      <c r="O98" s="229"/>
      <c r="P98" s="229"/>
      <c r="Q98" s="229"/>
      <c r="R98" s="229"/>
      <c r="S98" s="229"/>
      <c r="T98" s="229"/>
      <c r="U98" s="229"/>
      <c r="V98" s="229"/>
      <c r="W98" s="229"/>
    </row>
    <row r="99" spans="1:23" s="197" customFormat="1" ht="21" customHeight="1" x14ac:dyDescent="0.2">
      <c r="A99" s="193"/>
      <c r="B99" s="194"/>
      <c r="C99" s="195"/>
      <c r="D99" s="195"/>
      <c r="E99" s="195"/>
      <c r="F99" s="196"/>
      <c r="I99" s="258"/>
      <c r="J99" s="259"/>
      <c r="K99" s="260"/>
      <c r="L99" s="192"/>
      <c r="M99" s="192"/>
      <c r="N99" s="222" t="str">
        <f t="shared" si="2"/>
        <v/>
      </c>
      <c r="O99" s="229"/>
      <c r="P99" s="229"/>
      <c r="Q99" s="229"/>
      <c r="R99" s="229"/>
      <c r="S99" s="229"/>
      <c r="T99" s="229"/>
      <c r="U99" s="229"/>
      <c r="V99" s="229"/>
      <c r="W99" s="229"/>
    </row>
    <row r="100" spans="1:23" s="197" customFormat="1" ht="21" customHeight="1" x14ac:dyDescent="0.2">
      <c r="A100" s="193"/>
      <c r="B100" s="194"/>
      <c r="C100" s="195"/>
      <c r="D100" s="195"/>
      <c r="E100" s="195"/>
      <c r="F100" s="196"/>
      <c r="I100" s="258"/>
      <c r="J100" s="259"/>
      <c r="K100" s="260"/>
      <c r="L100" s="192"/>
      <c r="M100" s="192"/>
      <c r="N100" s="222" t="str">
        <f t="shared" ref="N100:N131" si="3">IFERROR((L100-I100)/I100,"")</f>
        <v/>
      </c>
      <c r="O100" s="229"/>
      <c r="P100" s="229"/>
      <c r="Q100" s="229"/>
      <c r="R100" s="229"/>
      <c r="S100" s="229"/>
      <c r="T100" s="229"/>
      <c r="U100" s="229"/>
      <c r="V100" s="229"/>
      <c r="W100" s="229"/>
    </row>
    <row r="101" spans="1:23" s="197" customFormat="1" ht="21" customHeight="1" x14ac:dyDescent="0.2">
      <c r="A101" s="193"/>
      <c r="B101" s="194"/>
      <c r="C101" s="195"/>
      <c r="D101" s="195"/>
      <c r="E101" s="195"/>
      <c r="F101" s="196"/>
      <c r="I101" s="258"/>
      <c r="J101" s="259"/>
      <c r="K101" s="260"/>
      <c r="L101" s="192"/>
      <c r="M101" s="192"/>
      <c r="N101" s="222" t="str">
        <f t="shared" si="3"/>
        <v/>
      </c>
      <c r="O101" s="229"/>
      <c r="P101" s="229"/>
      <c r="Q101" s="229"/>
      <c r="R101" s="229"/>
      <c r="S101" s="229"/>
      <c r="T101" s="229"/>
      <c r="U101" s="229"/>
      <c r="V101" s="229"/>
      <c r="W101" s="229"/>
    </row>
    <row r="102" spans="1:23" s="197" customFormat="1" ht="21" customHeight="1" x14ac:dyDescent="0.2">
      <c r="A102" s="193"/>
      <c r="B102" s="194"/>
      <c r="C102" s="195"/>
      <c r="D102" s="195"/>
      <c r="E102" s="195"/>
      <c r="F102" s="196"/>
      <c r="I102" s="258"/>
      <c r="J102" s="259"/>
      <c r="K102" s="260"/>
      <c r="L102" s="192"/>
      <c r="M102" s="192"/>
      <c r="N102" s="222" t="str">
        <f t="shared" si="3"/>
        <v/>
      </c>
      <c r="O102" s="229"/>
      <c r="P102" s="229"/>
      <c r="Q102" s="229"/>
      <c r="R102" s="229"/>
      <c r="S102" s="229"/>
      <c r="T102" s="229"/>
      <c r="U102" s="229"/>
      <c r="V102" s="229"/>
      <c r="W102" s="229"/>
    </row>
    <row r="103" spans="1:23" s="197" customFormat="1" ht="21" customHeight="1" x14ac:dyDescent="0.2">
      <c r="A103" s="193"/>
      <c r="B103" s="194"/>
      <c r="C103" s="195"/>
      <c r="D103" s="195"/>
      <c r="E103" s="195"/>
      <c r="F103" s="196"/>
      <c r="I103" s="258"/>
      <c r="J103" s="259"/>
      <c r="K103" s="260"/>
      <c r="L103" s="192"/>
      <c r="M103" s="192"/>
      <c r="N103" s="222" t="str">
        <f t="shared" si="3"/>
        <v/>
      </c>
      <c r="O103" s="229"/>
      <c r="P103" s="229"/>
      <c r="Q103" s="229"/>
      <c r="R103" s="229"/>
      <c r="S103" s="229"/>
      <c r="T103" s="229"/>
      <c r="U103" s="229"/>
      <c r="V103" s="229"/>
      <c r="W103" s="229"/>
    </row>
    <row r="104" spans="1:23" s="197" customFormat="1" ht="21" customHeight="1" x14ac:dyDescent="0.2">
      <c r="A104" s="193"/>
      <c r="B104" s="194"/>
      <c r="C104" s="195"/>
      <c r="D104" s="195"/>
      <c r="E104" s="195"/>
      <c r="F104" s="196"/>
      <c r="I104" s="258"/>
      <c r="J104" s="259"/>
      <c r="K104" s="260"/>
      <c r="L104" s="192"/>
      <c r="M104" s="192"/>
      <c r="N104" s="222" t="str">
        <f t="shared" si="3"/>
        <v/>
      </c>
      <c r="O104" s="229"/>
      <c r="P104" s="229"/>
      <c r="Q104" s="229"/>
      <c r="R104" s="229"/>
      <c r="S104" s="229"/>
      <c r="T104" s="229"/>
      <c r="U104" s="229"/>
      <c r="V104" s="229"/>
      <c r="W104" s="229"/>
    </row>
    <row r="105" spans="1:23" s="197" customFormat="1" ht="21" customHeight="1" x14ac:dyDescent="0.2">
      <c r="A105" s="193"/>
      <c r="B105" s="194"/>
      <c r="C105" s="195"/>
      <c r="D105" s="195"/>
      <c r="E105" s="195"/>
      <c r="F105" s="196"/>
      <c r="I105" s="258"/>
      <c r="J105" s="259"/>
      <c r="K105" s="260"/>
      <c r="L105" s="192"/>
      <c r="M105" s="192"/>
      <c r="N105" s="222" t="str">
        <f t="shared" si="3"/>
        <v/>
      </c>
      <c r="O105" s="229"/>
      <c r="P105" s="229"/>
      <c r="Q105" s="229"/>
      <c r="R105" s="229"/>
      <c r="S105" s="229"/>
      <c r="T105" s="229"/>
      <c r="U105" s="229"/>
      <c r="V105" s="229"/>
      <c r="W105" s="229"/>
    </row>
    <row r="106" spans="1:23" s="197" customFormat="1" ht="21" customHeight="1" x14ac:dyDescent="0.2">
      <c r="A106" s="193"/>
      <c r="B106" s="194"/>
      <c r="C106" s="195"/>
      <c r="D106" s="195"/>
      <c r="E106" s="195"/>
      <c r="F106" s="196"/>
      <c r="I106" s="258"/>
      <c r="J106" s="259"/>
      <c r="K106" s="260"/>
      <c r="L106" s="192"/>
      <c r="M106" s="192"/>
      <c r="N106" s="222" t="str">
        <f t="shared" si="3"/>
        <v/>
      </c>
      <c r="O106" s="229"/>
      <c r="P106" s="229"/>
      <c r="Q106" s="229"/>
      <c r="R106" s="229"/>
      <c r="S106" s="229"/>
      <c r="T106" s="229"/>
      <c r="U106" s="229"/>
      <c r="V106" s="229"/>
      <c r="W106" s="229"/>
    </row>
    <row r="107" spans="1:23" s="197" customFormat="1" ht="21" customHeight="1" x14ac:dyDescent="0.2">
      <c r="A107" s="193"/>
      <c r="B107" s="194"/>
      <c r="C107" s="195"/>
      <c r="D107" s="195"/>
      <c r="E107" s="195"/>
      <c r="F107" s="196"/>
      <c r="I107" s="258"/>
      <c r="J107" s="259"/>
      <c r="K107" s="260"/>
      <c r="L107" s="192"/>
      <c r="M107" s="192"/>
      <c r="N107" s="222" t="str">
        <f t="shared" si="3"/>
        <v/>
      </c>
      <c r="O107" s="229"/>
      <c r="P107" s="229"/>
      <c r="Q107" s="229"/>
      <c r="R107" s="229"/>
      <c r="S107" s="229"/>
      <c r="T107" s="229"/>
      <c r="U107" s="229"/>
      <c r="V107" s="229"/>
      <c r="W107" s="229"/>
    </row>
    <row r="108" spans="1:23" s="197" customFormat="1" ht="21" customHeight="1" x14ac:dyDescent="0.2">
      <c r="A108" s="193"/>
      <c r="B108" s="194"/>
      <c r="C108" s="195"/>
      <c r="D108" s="195"/>
      <c r="E108" s="195"/>
      <c r="F108" s="196"/>
      <c r="I108" s="258"/>
      <c r="J108" s="259"/>
      <c r="K108" s="260"/>
      <c r="L108" s="192"/>
      <c r="M108" s="192"/>
      <c r="N108" s="222" t="str">
        <f t="shared" si="3"/>
        <v/>
      </c>
      <c r="O108" s="229"/>
      <c r="P108" s="229"/>
      <c r="Q108" s="229"/>
      <c r="R108" s="229"/>
      <c r="S108" s="229"/>
      <c r="T108" s="229"/>
      <c r="U108" s="229"/>
      <c r="V108" s="229"/>
      <c r="W108" s="229"/>
    </row>
    <row r="109" spans="1:23" s="197" customFormat="1" ht="21" customHeight="1" x14ac:dyDescent="0.2">
      <c r="A109" s="193"/>
      <c r="B109" s="194"/>
      <c r="C109" s="195"/>
      <c r="D109" s="195"/>
      <c r="E109" s="195"/>
      <c r="F109" s="196"/>
      <c r="I109" s="258"/>
      <c r="J109" s="259"/>
      <c r="K109" s="260"/>
      <c r="L109" s="192"/>
      <c r="M109" s="192"/>
      <c r="N109" s="222" t="str">
        <f t="shared" si="3"/>
        <v/>
      </c>
      <c r="O109" s="229"/>
      <c r="P109" s="229"/>
      <c r="Q109" s="229"/>
      <c r="R109" s="229"/>
      <c r="S109" s="229"/>
      <c r="T109" s="229"/>
      <c r="U109" s="229"/>
      <c r="V109" s="229"/>
      <c r="W109" s="229"/>
    </row>
    <row r="110" spans="1:23" s="197" customFormat="1" ht="21" customHeight="1" x14ac:dyDescent="0.2">
      <c r="A110" s="193"/>
      <c r="B110" s="194"/>
      <c r="C110" s="195"/>
      <c r="D110" s="195"/>
      <c r="E110" s="195"/>
      <c r="F110" s="196"/>
      <c r="I110" s="258"/>
      <c r="J110" s="259"/>
      <c r="K110" s="260"/>
      <c r="L110" s="192"/>
      <c r="M110" s="192"/>
      <c r="N110" s="222" t="str">
        <f t="shared" si="3"/>
        <v/>
      </c>
      <c r="O110" s="229"/>
      <c r="P110" s="229"/>
      <c r="Q110" s="229"/>
      <c r="R110" s="229"/>
      <c r="S110" s="229"/>
      <c r="T110" s="229"/>
      <c r="U110" s="229"/>
      <c r="V110" s="229"/>
      <c r="W110" s="229"/>
    </row>
    <row r="111" spans="1:23" s="197" customFormat="1" ht="21" customHeight="1" x14ac:dyDescent="0.2">
      <c r="A111" s="193"/>
      <c r="B111" s="194"/>
      <c r="C111" s="195"/>
      <c r="D111" s="195"/>
      <c r="E111" s="195"/>
      <c r="F111" s="196"/>
      <c r="I111" s="258"/>
      <c r="J111" s="259"/>
      <c r="K111" s="260"/>
      <c r="L111" s="192"/>
      <c r="M111" s="192"/>
      <c r="N111" s="222" t="str">
        <f t="shared" si="3"/>
        <v/>
      </c>
      <c r="O111" s="229"/>
      <c r="P111" s="229"/>
      <c r="Q111" s="229"/>
      <c r="R111" s="229"/>
      <c r="S111" s="229"/>
      <c r="T111" s="229"/>
      <c r="U111" s="229"/>
      <c r="V111" s="229"/>
      <c r="W111" s="229"/>
    </row>
    <row r="112" spans="1:23" s="197" customFormat="1" ht="21" customHeight="1" x14ac:dyDescent="0.2">
      <c r="A112" s="193"/>
      <c r="B112" s="194"/>
      <c r="C112" s="195"/>
      <c r="D112" s="195"/>
      <c r="E112" s="195"/>
      <c r="F112" s="196"/>
      <c r="I112" s="258"/>
      <c r="J112" s="259"/>
      <c r="K112" s="260"/>
      <c r="L112" s="192"/>
      <c r="M112" s="192"/>
      <c r="N112" s="222" t="str">
        <f t="shared" si="3"/>
        <v/>
      </c>
      <c r="O112" s="229"/>
      <c r="P112" s="229"/>
      <c r="Q112" s="229"/>
      <c r="R112" s="229"/>
      <c r="S112" s="229"/>
      <c r="T112" s="229"/>
      <c r="U112" s="229"/>
      <c r="V112" s="229"/>
      <c r="W112" s="229"/>
    </row>
    <row r="113" spans="1:23" s="197" customFormat="1" ht="21" customHeight="1" x14ac:dyDescent="0.2">
      <c r="A113" s="193"/>
      <c r="B113" s="194"/>
      <c r="C113" s="195"/>
      <c r="D113" s="195"/>
      <c r="E113" s="195"/>
      <c r="F113" s="196"/>
      <c r="I113" s="258"/>
      <c r="J113" s="259"/>
      <c r="K113" s="260"/>
      <c r="L113" s="192"/>
      <c r="M113" s="192"/>
      <c r="N113" s="222" t="str">
        <f t="shared" si="3"/>
        <v/>
      </c>
      <c r="O113" s="229"/>
      <c r="P113" s="229"/>
      <c r="Q113" s="229"/>
      <c r="R113" s="229"/>
      <c r="S113" s="229"/>
      <c r="T113" s="229"/>
      <c r="U113" s="229"/>
      <c r="V113" s="229"/>
      <c r="W113" s="229"/>
    </row>
    <row r="114" spans="1:23" s="197" customFormat="1" ht="21" customHeight="1" x14ac:dyDescent="0.2">
      <c r="A114" s="193"/>
      <c r="B114" s="194"/>
      <c r="C114" s="195"/>
      <c r="D114" s="195"/>
      <c r="E114" s="195"/>
      <c r="F114" s="196"/>
      <c r="I114" s="258"/>
      <c r="J114" s="259"/>
      <c r="K114" s="260"/>
      <c r="L114" s="192"/>
      <c r="M114" s="192"/>
      <c r="N114" s="222" t="str">
        <f t="shared" si="3"/>
        <v/>
      </c>
      <c r="O114" s="229"/>
      <c r="P114" s="229"/>
      <c r="Q114" s="229"/>
      <c r="R114" s="229"/>
      <c r="S114" s="229"/>
      <c r="T114" s="229"/>
      <c r="U114" s="229"/>
      <c r="V114" s="229"/>
      <c r="W114" s="229"/>
    </row>
    <row r="115" spans="1:23" s="197" customFormat="1" ht="21" customHeight="1" x14ac:dyDescent="0.2">
      <c r="A115" s="193"/>
      <c r="B115" s="194"/>
      <c r="C115" s="195"/>
      <c r="D115" s="195"/>
      <c r="E115" s="195"/>
      <c r="F115" s="196"/>
      <c r="I115" s="258"/>
      <c r="J115" s="259"/>
      <c r="K115" s="260"/>
      <c r="L115" s="192"/>
      <c r="M115" s="192"/>
      <c r="N115" s="222" t="str">
        <f t="shared" si="3"/>
        <v/>
      </c>
      <c r="O115" s="229"/>
      <c r="P115" s="229"/>
      <c r="Q115" s="229"/>
      <c r="R115" s="229"/>
      <c r="S115" s="229"/>
      <c r="T115" s="229"/>
      <c r="U115" s="229"/>
      <c r="V115" s="229"/>
      <c r="W115" s="229"/>
    </row>
    <row r="116" spans="1:23" s="197" customFormat="1" ht="21" customHeight="1" x14ac:dyDescent="0.2">
      <c r="A116" s="193"/>
      <c r="B116" s="194"/>
      <c r="C116" s="195"/>
      <c r="D116" s="195"/>
      <c r="E116" s="195"/>
      <c r="F116" s="196"/>
      <c r="I116" s="258"/>
      <c r="J116" s="259"/>
      <c r="K116" s="260"/>
      <c r="L116" s="192"/>
      <c r="M116" s="192"/>
      <c r="N116" s="222" t="str">
        <f t="shared" si="3"/>
        <v/>
      </c>
      <c r="O116" s="229"/>
      <c r="P116" s="229"/>
      <c r="Q116" s="229"/>
      <c r="R116" s="229"/>
      <c r="S116" s="229"/>
      <c r="T116" s="229"/>
      <c r="U116" s="229"/>
      <c r="V116" s="229"/>
      <c r="W116" s="229"/>
    </row>
    <row r="117" spans="1:23" s="197" customFormat="1" ht="21" customHeight="1" x14ac:dyDescent="0.2">
      <c r="A117" s="193"/>
      <c r="B117" s="194"/>
      <c r="C117" s="195"/>
      <c r="D117" s="195"/>
      <c r="E117" s="195"/>
      <c r="F117" s="196"/>
      <c r="I117" s="258"/>
      <c r="J117" s="259"/>
      <c r="K117" s="260"/>
      <c r="L117" s="192"/>
      <c r="M117" s="192"/>
      <c r="N117" s="222" t="str">
        <f t="shared" si="3"/>
        <v/>
      </c>
      <c r="O117" s="229"/>
      <c r="P117" s="229"/>
      <c r="Q117" s="229"/>
      <c r="R117" s="229"/>
      <c r="S117" s="229"/>
      <c r="T117" s="229"/>
      <c r="U117" s="229"/>
      <c r="V117" s="229"/>
      <c r="W117" s="229"/>
    </row>
    <row r="118" spans="1:23" s="197" customFormat="1" ht="21" customHeight="1" x14ac:dyDescent="0.2">
      <c r="A118" s="193"/>
      <c r="B118" s="194"/>
      <c r="C118" s="195"/>
      <c r="D118" s="195"/>
      <c r="E118" s="195"/>
      <c r="F118" s="196"/>
      <c r="I118" s="258"/>
      <c r="J118" s="259"/>
      <c r="K118" s="260"/>
      <c r="L118" s="192"/>
      <c r="M118" s="192"/>
      <c r="N118" s="222" t="str">
        <f t="shared" si="3"/>
        <v/>
      </c>
      <c r="O118" s="229"/>
      <c r="P118" s="229"/>
      <c r="Q118" s="229"/>
      <c r="R118" s="229"/>
      <c r="S118" s="229"/>
      <c r="T118" s="229"/>
      <c r="U118" s="229"/>
      <c r="V118" s="229"/>
      <c r="W118" s="229"/>
    </row>
    <row r="119" spans="1:23" s="197" customFormat="1" ht="21" customHeight="1" x14ac:dyDescent="0.2">
      <c r="A119" s="193"/>
      <c r="B119" s="194"/>
      <c r="C119" s="195"/>
      <c r="D119" s="195"/>
      <c r="E119" s="195"/>
      <c r="F119" s="196"/>
      <c r="I119" s="258"/>
      <c r="J119" s="259"/>
      <c r="K119" s="260"/>
      <c r="L119" s="192"/>
      <c r="M119" s="192"/>
      <c r="N119" s="222" t="str">
        <f t="shared" si="3"/>
        <v/>
      </c>
      <c r="O119" s="229"/>
      <c r="P119" s="229"/>
      <c r="Q119" s="229"/>
      <c r="R119" s="229"/>
      <c r="S119" s="229"/>
      <c r="T119" s="229"/>
      <c r="U119" s="229"/>
      <c r="V119" s="229"/>
      <c r="W119" s="229"/>
    </row>
    <row r="120" spans="1:23" s="197" customFormat="1" ht="21" customHeight="1" x14ac:dyDescent="0.2">
      <c r="A120" s="193"/>
      <c r="B120" s="194"/>
      <c r="C120" s="195"/>
      <c r="D120" s="195"/>
      <c r="E120" s="195"/>
      <c r="F120" s="196"/>
      <c r="I120" s="258"/>
      <c r="J120" s="259"/>
      <c r="K120" s="260"/>
      <c r="L120" s="192"/>
      <c r="M120" s="192"/>
      <c r="N120" s="222" t="str">
        <f t="shared" si="3"/>
        <v/>
      </c>
      <c r="O120" s="229"/>
      <c r="P120" s="229"/>
      <c r="Q120" s="229"/>
      <c r="R120" s="229"/>
      <c r="S120" s="229"/>
      <c r="T120" s="229"/>
      <c r="U120" s="229"/>
      <c r="V120" s="229"/>
      <c r="W120" s="229"/>
    </row>
    <row r="121" spans="1:23" s="197" customFormat="1" ht="21" customHeight="1" x14ac:dyDescent="0.2">
      <c r="A121" s="193"/>
      <c r="B121" s="194"/>
      <c r="C121" s="195"/>
      <c r="D121" s="195"/>
      <c r="E121" s="195"/>
      <c r="F121" s="196"/>
      <c r="I121" s="258"/>
      <c r="J121" s="259"/>
      <c r="K121" s="260"/>
      <c r="L121" s="192"/>
      <c r="M121" s="192"/>
      <c r="N121" s="222" t="str">
        <f t="shared" si="3"/>
        <v/>
      </c>
      <c r="O121" s="229"/>
      <c r="P121" s="229"/>
      <c r="Q121" s="229"/>
      <c r="R121" s="229"/>
      <c r="S121" s="229"/>
      <c r="T121" s="229"/>
      <c r="U121" s="229"/>
      <c r="V121" s="229"/>
      <c r="W121" s="229"/>
    </row>
    <row r="122" spans="1:23" s="197" customFormat="1" ht="21" customHeight="1" x14ac:dyDescent="0.2">
      <c r="A122" s="193"/>
      <c r="B122" s="194"/>
      <c r="C122" s="195"/>
      <c r="D122" s="195"/>
      <c r="E122" s="195"/>
      <c r="F122" s="196"/>
      <c r="I122" s="258"/>
      <c r="J122" s="259"/>
      <c r="K122" s="260"/>
      <c r="L122" s="192"/>
      <c r="M122" s="192"/>
      <c r="N122" s="222" t="str">
        <f t="shared" si="3"/>
        <v/>
      </c>
      <c r="O122" s="229"/>
      <c r="P122" s="229"/>
      <c r="Q122" s="229"/>
      <c r="R122" s="229"/>
      <c r="S122" s="229"/>
      <c r="T122" s="229"/>
      <c r="U122" s="229"/>
      <c r="V122" s="229"/>
      <c r="W122" s="229"/>
    </row>
    <row r="123" spans="1:23" s="197" customFormat="1" ht="21" customHeight="1" x14ac:dyDescent="0.2">
      <c r="A123" s="193"/>
      <c r="B123" s="194"/>
      <c r="C123" s="195"/>
      <c r="D123" s="195"/>
      <c r="E123" s="195"/>
      <c r="F123" s="196"/>
      <c r="I123" s="258"/>
      <c r="J123" s="259"/>
      <c r="K123" s="260"/>
      <c r="L123" s="192"/>
      <c r="M123" s="192"/>
      <c r="N123" s="222" t="str">
        <f t="shared" si="3"/>
        <v/>
      </c>
      <c r="O123" s="229"/>
      <c r="P123" s="229"/>
      <c r="Q123" s="229"/>
      <c r="R123" s="229"/>
      <c r="S123" s="229"/>
      <c r="T123" s="229"/>
      <c r="U123" s="229"/>
      <c r="V123" s="229"/>
      <c r="W123" s="229"/>
    </row>
    <row r="124" spans="1:23" s="197" customFormat="1" ht="21" customHeight="1" x14ac:dyDescent="0.2">
      <c r="A124" s="193"/>
      <c r="B124" s="194"/>
      <c r="C124" s="195"/>
      <c r="D124" s="195"/>
      <c r="E124" s="195"/>
      <c r="F124" s="196"/>
      <c r="I124" s="258"/>
      <c r="J124" s="259"/>
      <c r="K124" s="260"/>
      <c r="L124" s="192"/>
      <c r="M124" s="192"/>
      <c r="N124" s="222" t="str">
        <f t="shared" si="3"/>
        <v/>
      </c>
      <c r="O124" s="229"/>
      <c r="P124" s="229"/>
      <c r="Q124" s="229"/>
      <c r="R124" s="229"/>
      <c r="S124" s="229"/>
      <c r="T124" s="229"/>
      <c r="U124" s="229"/>
      <c r="V124" s="229"/>
      <c r="W124" s="229"/>
    </row>
    <row r="125" spans="1:23" s="197" customFormat="1" ht="21" customHeight="1" x14ac:dyDescent="0.2">
      <c r="A125" s="193"/>
      <c r="B125" s="194"/>
      <c r="C125" s="195"/>
      <c r="D125" s="195"/>
      <c r="E125" s="195"/>
      <c r="F125" s="196"/>
      <c r="I125" s="258"/>
      <c r="J125" s="259"/>
      <c r="K125" s="260"/>
      <c r="L125" s="192"/>
      <c r="M125" s="192"/>
      <c r="N125" s="222" t="str">
        <f t="shared" si="3"/>
        <v/>
      </c>
      <c r="O125" s="229"/>
      <c r="P125" s="229"/>
      <c r="Q125" s="229"/>
      <c r="R125" s="229"/>
      <c r="S125" s="229"/>
      <c r="T125" s="229"/>
      <c r="U125" s="229"/>
      <c r="V125" s="229"/>
      <c r="W125" s="229"/>
    </row>
    <row r="126" spans="1:23" s="197" customFormat="1" ht="21" customHeight="1" x14ac:dyDescent="0.2">
      <c r="A126" s="193"/>
      <c r="B126" s="194"/>
      <c r="C126" s="195"/>
      <c r="D126" s="195"/>
      <c r="E126" s="195"/>
      <c r="F126" s="196"/>
      <c r="I126" s="258"/>
      <c r="J126" s="259"/>
      <c r="K126" s="260"/>
      <c r="L126" s="192"/>
      <c r="M126" s="192"/>
      <c r="N126" s="222" t="str">
        <f t="shared" si="3"/>
        <v/>
      </c>
      <c r="O126" s="229"/>
      <c r="P126" s="229"/>
      <c r="Q126" s="229"/>
      <c r="R126" s="229"/>
      <c r="S126" s="229"/>
      <c r="T126" s="229"/>
      <c r="U126" s="229"/>
      <c r="V126" s="229"/>
      <c r="W126" s="229"/>
    </row>
    <row r="127" spans="1:23" s="197" customFormat="1" ht="21" customHeight="1" x14ac:dyDescent="0.2">
      <c r="A127" s="193"/>
      <c r="B127" s="194"/>
      <c r="C127" s="195"/>
      <c r="D127" s="195"/>
      <c r="E127" s="195"/>
      <c r="F127" s="196"/>
      <c r="I127" s="258"/>
      <c r="J127" s="259"/>
      <c r="K127" s="260"/>
      <c r="L127" s="192"/>
      <c r="M127" s="192"/>
      <c r="N127" s="222" t="str">
        <f t="shared" si="3"/>
        <v/>
      </c>
      <c r="O127" s="229"/>
      <c r="P127" s="229"/>
      <c r="Q127" s="229"/>
      <c r="R127" s="229"/>
      <c r="S127" s="229"/>
      <c r="T127" s="229"/>
      <c r="U127" s="229"/>
      <c r="V127" s="229"/>
      <c r="W127" s="229"/>
    </row>
    <row r="128" spans="1:23" s="197" customFormat="1" ht="21" customHeight="1" x14ac:dyDescent="0.2">
      <c r="A128" s="193"/>
      <c r="B128" s="194"/>
      <c r="C128" s="195"/>
      <c r="D128" s="195"/>
      <c r="E128" s="195"/>
      <c r="F128" s="196"/>
      <c r="I128" s="258"/>
      <c r="J128" s="259"/>
      <c r="K128" s="260"/>
      <c r="L128" s="192"/>
      <c r="M128" s="192"/>
      <c r="N128" s="222" t="str">
        <f t="shared" si="3"/>
        <v/>
      </c>
      <c r="O128" s="229"/>
      <c r="P128" s="229"/>
      <c r="Q128" s="229"/>
      <c r="R128" s="229"/>
      <c r="S128" s="229"/>
      <c r="T128" s="229"/>
      <c r="U128" s="229"/>
      <c r="V128" s="229"/>
      <c r="W128" s="229"/>
    </row>
    <row r="129" spans="1:23" s="197" customFormat="1" ht="21" customHeight="1" x14ac:dyDescent="0.2">
      <c r="A129" s="193"/>
      <c r="B129" s="194"/>
      <c r="C129" s="195"/>
      <c r="D129" s="195"/>
      <c r="E129" s="195"/>
      <c r="F129" s="196"/>
      <c r="I129" s="258"/>
      <c r="J129" s="259"/>
      <c r="K129" s="260"/>
      <c r="L129" s="192"/>
      <c r="M129" s="192"/>
      <c r="N129" s="222" t="str">
        <f t="shared" si="3"/>
        <v/>
      </c>
      <c r="O129" s="229"/>
      <c r="P129" s="229"/>
      <c r="Q129" s="229"/>
      <c r="R129" s="229"/>
      <c r="S129" s="229"/>
      <c r="T129" s="229"/>
      <c r="U129" s="229"/>
      <c r="V129" s="229"/>
      <c r="W129" s="229"/>
    </row>
    <row r="130" spans="1:23" s="197" customFormat="1" ht="21" customHeight="1" x14ac:dyDescent="0.2">
      <c r="A130" s="193"/>
      <c r="B130" s="194"/>
      <c r="C130" s="195"/>
      <c r="D130" s="195"/>
      <c r="E130" s="195"/>
      <c r="F130" s="196"/>
      <c r="I130" s="258"/>
      <c r="J130" s="259"/>
      <c r="K130" s="260"/>
      <c r="L130" s="192"/>
      <c r="M130" s="192"/>
      <c r="N130" s="222" t="str">
        <f t="shared" si="3"/>
        <v/>
      </c>
      <c r="O130" s="229"/>
      <c r="P130" s="229"/>
      <c r="Q130" s="229"/>
      <c r="R130" s="229"/>
      <c r="S130" s="229"/>
      <c r="T130" s="229"/>
      <c r="U130" s="229"/>
      <c r="V130" s="229"/>
      <c r="W130" s="229"/>
    </row>
    <row r="131" spans="1:23" s="197" customFormat="1" ht="21" customHeight="1" x14ac:dyDescent="0.2">
      <c r="A131" s="193"/>
      <c r="B131" s="194"/>
      <c r="C131" s="195"/>
      <c r="D131" s="195"/>
      <c r="E131" s="195"/>
      <c r="F131" s="196"/>
      <c r="I131" s="258"/>
      <c r="J131" s="259"/>
      <c r="K131" s="260"/>
      <c r="L131" s="192"/>
      <c r="M131" s="192"/>
      <c r="N131" s="222" t="str">
        <f t="shared" si="3"/>
        <v/>
      </c>
      <c r="O131" s="229"/>
      <c r="P131" s="229"/>
      <c r="Q131" s="229"/>
      <c r="R131" s="229"/>
      <c r="S131" s="229"/>
      <c r="T131" s="229"/>
      <c r="U131" s="229"/>
      <c r="V131" s="229"/>
      <c r="W131" s="229"/>
    </row>
    <row r="132" spans="1:23" s="197" customFormat="1" ht="21" customHeight="1" x14ac:dyDescent="0.2">
      <c r="A132" s="193"/>
      <c r="B132" s="194"/>
      <c r="C132" s="195"/>
      <c r="D132" s="195"/>
      <c r="E132" s="195"/>
      <c r="F132" s="196"/>
      <c r="I132" s="258"/>
      <c r="J132" s="259"/>
      <c r="K132" s="260"/>
      <c r="L132" s="192"/>
      <c r="M132" s="192"/>
      <c r="N132" s="222" t="str">
        <f t="shared" ref="N132:N167" si="4">IFERROR((L132-I132)/I132,"")</f>
        <v/>
      </c>
      <c r="O132" s="229"/>
      <c r="P132" s="229"/>
      <c r="Q132" s="229"/>
      <c r="R132" s="229"/>
      <c r="S132" s="229"/>
      <c r="T132" s="229"/>
      <c r="U132" s="229"/>
      <c r="V132" s="229"/>
      <c r="W132" s="229"/>
    </row>
    <row r="133" spans="1:23" s="197" customFormat="1" ht="21" customHeight="1" x14ac:dyDescent="0.2">
      <c r="A133" s="193"/>
      <c r="B133" s="194"/>
      <c r="C133" s="195"/>
      <c r="D133" s="195"/>
      <c r="E133" s="195"/>
      <c r="F133" s="196"/>
      <c r="I133" s="258"/>
      <c r="J133" s="259"/>
      <c r="K133" s="260"/>
      <c r="L133" s="192"/>
      <c r="M133" s="192"/>
      <c r="N133" s="222" t="str">
        <f t="shared" si="4"/>
        <v/>
      </c>
      <c r="O133" s="229"/>
      <c r="P133" s="229"/>
      <c r="Q133" s="229"/>
      <c r="R133" s="229"/>
      <c r="S133" s="229"/>
      <c r="T133" s="229"/>
      <c r="U133" s="229"/>
      <c r="V133" s="229"/>
      <c r="W133" s="229"/>
    </row>
    <row r="134" spans="1:23" s="197" customFormat="1" ht="21" customHeight="1" x14ac:dyDescent="0.2">
      <c r="A134" s="193"/>
      <c r="B134" s="194"/>
      <c r="C134" s="195"/>
      <c r="D134" s="195"/>
      <c r="E134" s="195"/>
      <c r="F134" s="196"/>
      <c r="I134" s="258"/>
      <c r="J134" s="259"/>
      <c r="K134" s="260"/>
      <c r="L134" s="192"/>
      <c r="M134" s="192"/>
      <c r="N134" s="222" t="str">
        <f t="shared" si="4"/>
        <v/>
      </c>
      <c r="O134" s="229"/>
      <c r="P134" s="229"/>
      <c r="Q134" s="229"/>
      <c r="R134" s="229"/>
      <c r="S134" s="229"/>
      <c r="T134" s="229"/>
      <c r="U134" s="229"/>
      <c r="V134" s="229"/>
      <c r="W134" s="229"/>
    </row>
    <row r="135" spans="1:23" s="197" customFormat="1" ht="21" customHeight="1" x14ac:dyDescent="0.2">
      <c r="A135" s="193"/>
      <c r="B135" s="194"/>
      <c r="C135" s="195"/>
      <c r="D135" s="195"/>
      <c r="E135" s="195"/>
      <c r="F135" s="196"/>
      <c r="I135" s="258"/>
      <c r="J135" s="259"/>
      <c r="K135" s="260"/>
      <c r="L135" s="192"/>
      <c r="M135" s="192"/>
      <c r="N135" s="222" t="str">
        <f t="shared" si="4"/>
        <v/>
      </c>
      <c r="O135" s="229"/>
      <c r="P135" s="229"/>
      <c r="Q135" s="229"/>
      <c r="R135" s="229"/>
      <c r="S135" s="229"/>
      <c r="T135" s="229"/>
      <c r="U135" s="229"/>
      <c r="V135" s="229"/>
      <c r="W135" s="229"/>
    </row>
    <row r="136" spans="1:23" s="197" customFormat="1" ht="21" customHeight="1" x14ac:dyDescent="0.2">
      <c r="A136" s="193"/>
      <c r="B136" s="194"/>
      <c r="C136" s="195"/>
      <c r="D136" s="195"/>
      <c r="E136" s="195"/>
      <c r="F136" s="196"/>
      <c r="I136" s="258"/>
      <c r="J136" s="259"/>
      <c r="K136" s="260"/>
      <c r="L136" s="192"/>
      <c r="M136" s="192"/>
      <c r="N136" s="222" t="str">
        <f t="shared" si="4"/>
        <v/>
      </c>
      <c r="O136" s="229"/>
      <c r="P136" s="229"/>
      <c r="Q136" s="229"/>
      <c r="R136" s="229"/>
      <c r="S136" s="229"/>
      <c r="T136" s="229"/>
      <c r="U136" s="229"/>
      <c r="V136" s="229"/>
      <c r="W136" s="229"/>
    </row>
    <row r="137" spans="1:23" s="197" customFormat="1" ht="21" customHeight="1" x14ac:dyDescent="0.2">
      <c r="A137" s="193"/>
      <c r="B137" s="194"/>
      <c r="C137" s="195"/>
      <c r="D137" s="195"/>
      <c r="E137" s="195"/>
      <c r="F137" s="196"/>
      <c r="I137" s="258"/>
      <c r="J137" s="259"/>
      <c r="K137" s="260"/>
      <c r="L137" s="192"/>
      <c r="M137" s="192"/>
      <c r="N137" s="222" t="str">
        <f t="shared" si="4"/>
        <v/>
      </c>
      <c r="O137" s="229"/>
      <c r="P137" s="229"/>
      <c r="Q137" s="229"/>
      <c r="R137" s="229"/>
      <c r="S137" s="229"/>
      <c r="T137" s="229"/>
      <c r="U137" s="229"/>
      <c r="V137" s="229"/>
      <c r="W137" s="229"/>
    </row>
    <row r="138" spans="1:23" s="197" customFormat="1" ht="21" customHeight="1" x14ac:dyDescent="0.2">
      <c r="A138" s="193"/>
      <c r="B138" s="194"/>
      <c r="C138" s="195"/>
      <c r="D138" s="195"/>
      <c r="E138" s="195"/>
      <c r="F138" s="196"/>
      <c r="I138" s="258"/>
      <c r="J138" s="259"/>
      <c r="K138" s="260"/>
      <c r="L138" s="192"/>
      <c r="M138" s="192"/>
      <c r="N138" s="222" t="str">
        <f t="shared" si="4"/>
        <v/>
      </c>
      <c r="O138" s="229"/>
      <c r="P138" s="229"/>
      <c r="Q138" s="229"/>
      <c r="R138" s="229"/>
      <c r="S138" s="229"/>
      <c r="T138" s="229"/>
      <c r="U138" s="229"/>
      <c r="V138" s="229"/>
      <c r="W138" s="229"/>
    </row>
    <row r="139" spans="1:23" s="197" customFormat="1" ht="21" customHeight="1" x14ac:dyDescent="0.2">
      <c r="A139" s="193"/>
      <c r="B139" s="194"/>
      <c r="C139" s="195"/>
      <c r="D139" s="195"/>
      <c r="E139" s="195"/>
      <c r="F139" s="196"/>
      <c r="I139" s="258"/>
      <c r="J139" s="259"/>
      <c r="K139" s="260"/>
      <c r="L139" s="192"/>
      <c r="M139" s="192"/>
      <c r="N139" s="222" t="str">
        <f t="shared" si="4"/>
        <v/>
      </c>
      <c r="O139" s="229"/>
      <c r="P139" s="229"/>
      <c r="Q139" s="229"/>
      <c r="R139" s="229"/>
      <c r="S139" s="229"/>
      <c r="T139" s="229"/>
      <c r="U139" s="229"/>
      <c r="V139" s="229"/>
      <c r="W139" s="229"/>
    </row>
    <row r="140" spans="1:23" s="197" customFormat="1" ht="21" customHeight="1" x14ac:dyDescent="0.2">
      <c r="A140" s="193"/>
      <c r="B140" s="194"/>
      <c r="C140" s="195"/>
      <c r="D140" s="195"/>
      <c r="E140" s="195"/>
      <c r="F140" s="196"/>
      <c r="I140" s="258"/>
      <c r="J140" s="259"/>
      <c r="K140" s="260"/>
      <c r="L140" s="192"/>
      <c r="M140" s="192"/>
      <c r="N140" s="222" t="str">
        <f t="shared" si="4"/>
        <v/>
      </c>
      <c r="O140" s="229"/>
      <c r="P140" s="229"/>
      <c r="Q140" s="229"/>
      <c r="R140" s="229"/>
      <c r="S140" s="229"/>
      <c r="T140" s="229"/>
      <c r="U140" s="229"/>
      <c r="V140" s="229"/>
      <c r="W140" s="229"/>
    </row>
    <row r="141" spans="1:23" s="197" customFormat="1" ht="21" customHeight="1" x14ac:dyDescent="0.2">
      <c r="A141" s="193"/>
      <c r="B141" s="194"/>
      <c r="C141" s="195"/>
      <c r="D141" s="195"/>
      <c r="E141" s="195"/>
      <c r="F141" s="196"/>
      <c r="I141" s="258"/>
      <c r="J141" s="259"/>
      <c r="K141" s="260"/>
      <c r="L141" s="192"/>
      <c r="M141" s="192"/>
      <c r="N141" s="222" t="str">
        <f t="shared" si="4"/>
        <v/>
      </c>
      <c r="O141" s="229"/>
      <c r="P141" s="229"/>
      <c r="Q141" s="229"/>
      <c r="R141" s="229"/>
      <c r="S141" s="229"/>
      <c r="T141" s="229"/>
      <c r="U141" s="229"/>
      <c r="V141" s="229"/>
      <c r="W141" s="229"/>
    </row>
    <row r="142" spans="1:23" s="197" customFormat="1" ht="21" customHeight="1" x14ac:dyDescent="0.2">
      <c r="A142" s="193"/>
      <c r="B142" s="194"/>
      <c r="C142" s="195"/>
      <c r="D142" s="195"/>
      <c r="E142" s="195"/>
      <c r="F142" s="196"/>
      <c r="I142" s="258"/>
      <c r="J142" s="259"/>
      <c r="K142" s="260"/>
      <c r="L142" s="192"/>
      <c r="M142" s="192"/>
      <c r="N142" s="222" t="str">
        <f t="shared" si="4"/>
        <v/>
      </c>
      <c r="O142" s="229"/>
      <c r="P142" s="229"/>
      <c r="Q142" s="229"/>
      <c r="R142" s="229"/>
      <c r="S142" s="229"/>
      <c r="T142" s="229"/>
      <c r="U142" s="229"/>
      <c r="V142" s="229"/>
      <c r="W142" s="229"/>
    </row>
    <row r="143" spans="1:23" s="197" customFormat="1" ht="21" customHeight="1" x14ac:dyDescent="0.2">
      <c r="A143" s="193"/>
      <c r="B143" s="194"/>
      <c r="C143" s="195"/>
      <c r="D143" s="195"/>
      <c r="E143" s="195"/>
      <c r="F143" s="196"/>
      <c r="I143" s="258"/>
      <c r="J143" s="259"/>
      <c r="K143" s="260"/>
      <c r="L143" s="192"/>
      <c r="M143" s="192"/>
      <c r="N143" s="222" t="str">
        <f t="shared" si="4"/>
        <v/>
      </c>
      <c r="O143" s="229"/>
      <c r="P143" s="229"/>
      <c r="Q143" s="229"/>
      <c r="R143" s="229"/>
      <c r="S143" s="229"/>
      <c r="T143" s="229"/>
      <c r="U143" s="229"/>
      <c r="V143" s="229"/>
      <c r="W143" s="229"/>
    </row>
    <row r="144" spans="1:23" s="197" customFormat="1" ht="21" customHeight="1" x14ac:dyDescent="0.2">
      <c r="A144" s="193"/>
      <c r="B144" s="194"/>
      <c r="C144" s="195"/>
      <c r="D144" s="195"/>
      <c r="E144" s="195"/>
      <c r="F144" s="196"/>
      <c r="I144" s="258"/>
      <c r="J144" s="259"/>
      <c r="K144" s="260"/>
      <c r="L144" s="192"/>
      <c r="M144" s="192"/>
      <c r="N144" s="222" t="str">
        <f t="shared" si="4"/>
        <v/>
      </c>
      <c r="O144" s="229"/>
      <c r="P144" s="229"/>
      <c r="Q144" s="229"/>
      <c r="R144" s="229"/>
      <c r="S144" s="229"/>
      <c r="T144" s="229"/>
      <c r="U144" s="229"/>
      <c r="V144" s="229"/>
      <c r="W144" s="229"/>
    </row>
    <row r="145" spans="1:23" s="197" customFormat="1" ht="21" customHeight="1" x14ac:dyDescent="0.2">
      <c r="A145" s="193"/>
      <c r="B145" s="194"/>
      <c r="C145" s="195"/>
      <c r="D145" s="195"/>
      <c r="E145" s="195"/>
      <c r="F145" s="196"/>
      <c r="I145" s="258"/>
      <c r="J145" s="259"/>
      <c r="K145" s="260"/>
      <c r="L145" s="192"/>
      <c r="M145" s="192"/>
      <c r="N145" s="222" t="str">
        <f t="shared" si="4"/>
        <v/>
      </c>
      <c r="O145" s="229"/>
      <c r="P145" s="229"/>
      <c r="Q145" s="229"/>
      <c r="R145" s="229"/>
      <c r="S145" s="229"/>
      <c r="T145" s="229"/>
      <c r="U145" s="229"/>
      <c r="V145" s="229"/>
      <c r="W145" s="229"/>
    </row>
    <row r="146" spans="1:23" s="197" customFormat="1" ht="21" customHeight="1" x14ac:dyDescent="0.2">
      <c r="A146" s="193"/>
      <c r="B146" s="194"/>
      <c r="C146" s="195"/>
      <c r="D146" s="195"/>
      <c r="E146" s="195"/>
      <c r="F146" s="196"/>
      <c r="I146" s="258"/>
      <c r="J146" s="259"/>
      <c r="K146" s="260"/>
      <c r="L146" s="192"/>
      <c r="M146" s="192"/>
      <c r="N146" s="222" t="str">
        <f t="shared" si="4"/>
        <v/>
      </c>
      <c r="O146" s="229"/>
      <c r="P146" s="229"/>
      <c r="Q146" s="229"/>
      <c r="R146" s="229"/>
      <c r="S146" s="229"/>
      <c r="T146" s="229"/>
      <c r="U146" s="229"/>
      <c r="V146" s="229"/>
      <c r="W146" s="229"/>
    </row>
    <row r="147" spans="1:23" s="197" customFormat="1" ht="21" customHeight="1" x14ac:dyDescent="0.2">
      <c r="A147" s="193"/>
      <c r="B147" s="194"/>
      <c r="C147" s="195"/>
      <c r="D147" s="195"/>
      <c r="E147" s="195"/>
      <c r="F147" s="196"/>
      <c r="I147" s="258"/>
      <c r="J147" s="259"/>
      <c r="K147" s="260"/>
      <c r="L147" s="192"/>
      <c r="M147" s="192"/>
      <c r="N147" s="222" t="str">
        <f t="shared" si="4"/>
        <v/>
      </c>
      <c r="O147" s="229"/>
      <c r="P147" s="229"/>
      <c r="Q147" s="229"/>
      <c r="R147" s="229"/>
      <c r="S147" s="229"/>
      <c r="T147" s="229"/>
      <c r="U147" s="229"/>
      <c r="V147" s="229"/>
      <c r="W147" s="229"/>
    </row>
    <row r="148" spans="1:23" s="197" customFormat="1" ht="21" customHeight="1" x14ac:dyDescent="0.2">
      <c r="A148" s="193"/>
      <c r="B148" s="194"/>
      <c r="C148" s="195"/>
      <c r="D148" s="195"/>
      <c r="E148" s="195"/>
      <c r="F148" s="196"/>
      <c r="I148" s="258"/>
      <c r="J148" s="259"/>
      <c r="K148" s="260"/>
      <c r="L148" s="192"/>
      <c r="M148" s="192"/>
      <c r="N148" s="222" t="str">
        <f t="shared" si="4"/>
        <v/>
      </c>
      <c r="O148" s="229"/>
      <c r="P148" s="229"/>
      <c r="Q148" s="229"/>
      <c r="R148" s="229"/>
      <c r="S148" s="229"/>
      <c r="T148" s="229"/>
      <c r="U148" s="229"/>
      <c r="V148" s="229"/>
      <c r="W148" s="229"/>
    </row>
    <row r="149" spans="1:23" s="197" customFormat="1" ht="21" customHeight="1" x14ac:dyDescent="0.2">
      <c r="A149" s="193"/>
      <c r="B149" s="194"/>
      <c r="C149" s="195"/>
      <c r="D149" s="195"/>
      <c r="E149" s="195"/>
      <c r="F149" s="196"/>
      <c r="I149" s="258"/>
      <c r="J149" s="259"/>
      <c r="K149" s="260"/>
      <c r="L149" s="192"/>
      <c r="M149" s="192"/>
      <c r="N149" s="222" t="str">
        <f t="shared" si="4"/>
        <v/>
      </c>
      <c r="O149" s="229"/>
      <c r="P149" s="229"/>
      <c r="Q149" s="229"/>
      <c r="R149" s="229"/>
      <c r="S149" s="229"/>
      <c r="T149" s="229"/>
      <c r="U149" s="229"/>
      <c r="V149" s="229"/>
      <c r="W149" s="229"/>
    </row>
    <row r="150" spans="1:23" s="197" customFormat="1" ht="21" customHeight="1" x14ac:dyDescent="0.2">
      <c r="A150" s="193"/>
      <c r="B150" s="194"/>
      <c r="C150" s="195"/>
      <c r="D150" s="195"/>
      <c r="E150" s="195"/>
      <c r="F150" s="196"/>
      <c r="I150" s="258"/>
      <c r="J150" s="259"/>
      <c r="K150" s="260"/>
      <c r="L150" s="192"/>
      <c r="M150" s="192"/>
      <c r="N150" s="222" t="str">
        <f t="shared" si="4"/>
        <v/>
      </c>
      <c r="O150" s="229"/>
      <c r="P150" s="229"/>
      <c r="Q150" s="229"/>
      <c r="R150" s="229"/>
      <c r="S150" s="229"/>
      <c r="T150" s="229"/>
      <c r="U150" s="229"/>
      <c r="V150" s="229"/>
      <c r="W150" s="229"/>
    </row>
    <row r="151" spans="1:23" s="197" customFormat="1" ht="21" customHeight="1" x14ac:dyDescent="0.2">
      <c r="A151" s="193"/>
      <c r="B151" s="194"/>
      <c r="C151" s="195"/>
      <c r="D151" s="195"/>
      <c r="E151" s="195"/>
      <c r="F151" s="196"/>
      <c r="I151" s="258"/>
      <c r="J151" s="259"/>
      <c r="K151" s="260"/>
      <c r="L151" s="192"/>
      <c r="M151" s="192"/>
      <c r="N151" s="222" t="str">
        <f t="shared" si="4"/>
        <v/>
      </c>
      <c r="O151" s="229"/>
      <c r="P151" s="229"/>
      <c r="Q151" s="229"/>
      <c r="R151" s="229"/>
      <c r="S151" s="229"/>
      <c r="T151" s="229"/>
      <c r="U151" s="229"/>
      <c r="V151" s="229"/>
      <c r="W151" s="229"/>
    </row>
    <row r="152" spans="1:23" s="197" customFormat="1" ht="21" customHeight="1" x14ac:dyDescent="0.2">
      <c r="A152" s="193"/>
      <c r="B152" s="194"/>
      <c r="C152" s="195"/>
      <c r="D152" s="195"/>
      <c r="E152" s="195"/>
      <c r="F152" s="196"/>
      <c r="I152" s="258"/>
      <c r="J152" s="259"/>
      <c r="K152" s="260"/>
      <c r="L152" s="192"/>
      <c r="M152" s="192"/>
      <c r="N152" s="222" t="str">
        <f t="shared" si="4"/>
        <v/>
      </c>
      <c r="O152" s="229"/>
      <c r="P152" s="229"/>
      <c r="Q152" s="229"/>
      <c r="R152" s="229"/>
      <c r="S152" s="229"/>
      <c r="T152" s="229"/>
      <c r="U152" s="229"/>
      <c r="V152" s="229"/>
      <c r="W152" s="229"/>
    </row>
    <row r="153" spans="1:23" s="197" customFormat="1" ht="21" customHeight="1" x14ac:dyDescent="0.2">
      <c r="A153" s="193"/>
      <c r="B153" s="194"/>
      <c r="C153" s="195"/>
      <c r="D153" s="195"/>
      <c r="E153" s="195"/>
      <c r="F153" s="196"/>
      <c r="I153" s="258"/>
      <c r="J153" s="259"/>
      <c r="K153" s="260"/>
      <c r="L153" s="192"/>
      <c r="M153" s="192"/>
      <c r="N153" s="222" t="str">
        <f t="shared" si="4"/>
        <v/>
      </c>
      <c r="O153" s="229"/>
      <c r="P153" s="229"/>
      <c r="Q153" s="229"/>
      <c r="R153" s="229"/>
      <c r="S153" s="229"/>
      <c r="T153" s="229"/>
      <c r="U153" s="229"/>
      <c r="V153" s="229"/>
      <c r="W153" s="229"/>
    </row>
    <row r="154" spans="1:23" s="197" customFormat="1" ht="21" customHeight="1" x14ac:dyDescent="0.2">
      <c r="A154" s="193"/>
      <c r="B154" s="194"/>
      <c r="C154" s="195"/>
      <c r="D154" s="195"/>
      <c r="E154" s="195"/>
      <c r="F154" s="196"/>
      <c r="I154" s="258"/>
      <c r="J154" s="259"/>
      <c r="K154" s="260"/>
      <c r="L154" s="192"/>
      <c r="M154" s="192"/>
      <c r="N154" s="222" t="str">
        <f t="shared" si="4"/>
        <v/>
      </c>
      <c r="O154" s="229"/>
      <c r="P154" s="229"/>
      <c r="Q154" s="229"/>
      <c r="R154" s="229"/>
      <c r="S154" s="229"/>
      <c r="T154" s="229"/>
      <c r="U154" s="229"/>
      <c r="V154" s="229"/>
      <c r="W154" s="229"/>
    </row>
    <row r="155" spans="1:23" s="197" customFormat="1" ht="21" customHeight="1" x14ac:dyDescent="0.2">
      <c r="A155" s="193"/>
      <c r="B155" s="194"/>
      <c r="C155" s="195"/>
      <c r="D155" s="195"/>
      <c r="E155" s="195"/>
      <c r="F155" s="196"/>
      <c r="I155" s="258"/>
      <c r="J155" s="259"/>
      <c r="K155" s="260"/>
      <c r="L155" s="192"/>
      <c r="M155" s="192"/>
      <c r="N155" s="222" t="str">
        <f t="shared" si="4"/>
        <v/>
      </c>
      <c r="O155" s="229"/>
      <c r="P155" s="229"/>
      <c r="Q155" s="229"/>
      <c r="R155" s="229"/>
      <c r="S155" s="229"/>
      <c r="T155" s="229"/>
      <c r="U155" s="229"/>
      <c r="V155" s="229"/>
      <c r="W155" s="229"/>
    </row>
    <row r="156" spans="1:23" s="197" customFormat="1" ht="21" customHeight="1" x14ac:dyDescent="0.2">
      <c r="A156" s="193"/>
      <c r="B156" s="194"/>
      <c r="C156" s="195"/>
      <c r="D156" s="195"/>
      <c r="E156" s="195"/>
      <c r="F156" s="196"/>
      <c r="I156" s="258"/>
      <c r="J156" s="259"/>
      <c r="K156" s="260"/>
      <c r="L156" s="192"/>
      <c r="M156" s="192"/>
      <c r="N156" s="222" t="str">
        <f t="shared" si="4"/>
        <v/>
      </c>
      <c r="O156" s="229"/>
      <c r="P156" s="229"/>
      <c r="Q156" s="229"/>
      <c r="R156" s="229"/>
      <c r="S156" s="229"/>
      <c r="T156" s="229"/>
      <c r="U156" s="229"/>
      <c r="V156" s="229"/>
      <c r="W156" s="229"/>
    </row>
    <row r="157" spans="1:23" s="197" customFormat="1" ht="21" customHeight="1" x14ac:dyDescent="0.2">
      <c r="A157" s="193"/>
      <c r="B157" s="194"/>
      <c r="C157" s="195"/>
      <c r="D157" s="195"/>
      <c r="E157" s="195"/>
      <c r="F157" s="196"/>
      <c r="I157" s="258"/>
      <c r="J157" s="259"/>
      <c r="K157" s="260"/>
      <c r="L157" s="192"/>
      <c r="M157" s="192"/>
      <c r="N157" s="222" t="str">
        <f t="shared" si="4"/>
        <v/>
      </c>
      <c r="O157" s="229"/>
      <c r="P157" s="229"/>
      <c r="Q157" s="229"/>
      <c r="R157" s="229"/>
      <c r="S157" s="229"/>
      <c r="T157" s="229"/>
      <c r="U157" s="229"/>
      <c r="V157" s="229"/>
      <c r="W157" s="229"/>
    </row>
    <row r="158" spans="1:23" s="197" customFormat="1" ht="21" customHeight="1" x14ac:dyDescent="0.2">
      <c r="A158" s="193"/>
      <c r="B158" s="194"/>
      <c r="C158" s="195"/>
      <c r="D158" s="195"/>
      <c r="E158" s="195"/>
      <c r="F158" s="196"/>
      <c r="I158" s="258"/>
      <c r="J158" s="259"/>
      <c r="K158" s="260"/>
      <c r="L158" s="192"/>
      <c r="M158" s="192"/>
      <c r="N158" s="222" t="str">
        <f t="shared" si="4"/>
        <v/>
      </c>
      <c r="O158" s="229"/>
      <c r="P158" s="229"/>
      <c r="Q158" s="229"/>
      <c r="R158" s="229"/>
      <c r="S158" s="229"/>
      <c r="T158" s="229"/>
      <c r="U158" s="229"/>
      <c r="V158" s="229"/>
      <c r="W158" s="229"/>
    </row>
    <row r="159" spans="1:23" s="197" customFormat="1" ht="21" customHeight="1" x14ac:dyDescent="0.2">
      <c r="A159" s="193"/>
      <c r="B159" s="194"/>
      <c r="C159" s="195"/>
      <c r="D159" s="195"/>
      <c r="E159" s="195"/>
      <c r="F159" s="196"/>
      <c r="I159" s="258"/>
      <c r="J159" s="259"/>
      <c r="K159" s="260"/>
      <c r="L159" s="192"/>
      <c r="M159" s="192"/>
      <c r="N159" s="222" t="str">
        <f t="shared" si="4"/>
        <v/>
      </c>
      <c r="O159" s="229"/>
      <c r="P159" s="229"/>
      <c r="Q159" s="229"/>
      <c r="R159" s="229"/>
      <c r="S159" s="229"/>
      <c r="T159" s="229"/>
      <c r="U159" s="229"/>
      <c r="V159" s="229"/>
      <c r="W159" s="229"/>
    </row>
    <row r="160" spans="1:23" s="197" customFormat="1" ht="21" customHeight="1" x14ac:dyDescent="0.2">
      <c r="A160" s="193"/>
      <c r="B160" s="194"/>
      <c r="C160" s="195"/>
      <c r="D160" s="195"/>
      <c r="E160" s="195"/>
      <c r="F160" s="196"/>
      <c r="I160" s="258"/>
      <c r="J160" s="259"/>
      <c r="K160" s="260"/>
      <c r="L160" s="192"/>
      <c r="M160" s="192"/>
      <c r="N160" s="222" t="str">
        <f t="shared" si="4"/>
        <v/>
      </c>
      <c r="O160" s="229"/>
      <c r="P160" s="229"/>
      <c r="Q160" s="229"/>
      <c r="R160" s="229"/>
      <c r="S160" s="229"/>
      <c r="T160" s="229"/>
      <c r="U160" s="229"/>
      <c r="V160" s="229"/>
      <c r="W160" s="229"/>
    </row>
    <row r="161" spans="1:23" s="197" customFormat="1" ht="21" customHeight="1" x14ac:dyDescent="0.2">
      <c r="A161" s="193"/>
      <c r="B161" s="194"/>
      <c r="C161" s="195"/>
      <c r="D161" s="195"/>
      <c r="E161" s="195"/>
      <c r="F161" s="196"/>
      <c r="I161" s="258"/>
      <c r="J161" s="259"/>
      <c r="K161" s="260"/>
      <c r="L161" s="192"/>
      <c r="M161" s="192"/>
      <c r="N161" s="222" t="str">
        <f t="shared" si="4"/>
        <v/>
      </c>
      <c r="O161" s="229"/>
      <c r="P161" s="229"/>
      <c r="Q161" s="229"/>
      <c r="R161" s="229"/>
      <c r="S161" s="229"/>
      <c r="T161" s="229"/>
      <c r="U161" s="229"/>
      <c r="V161" s="229"/>
      <c r="W161" s="229"/>
    </row>
    <row r="162" spans="1:23" s="197" customFormat="1" ht="21" customHeight="1" x14ac:dyDescent="0.2">
      <c r="A162" s="193"/>
      <c r="B162" s="194"/>
      <c r="C162" s="195"/>
      <c r="D162" s="195"/>
      <c r="E162" s="195"/>
      <c r="F162" s="196"/>
      <c r="I162" s="258"/>
      <c r="J162" s="259"/>
      <c r="K162" s="260"/>
      <c r="L162" s="192"/>
      <c r="M162" s="192"/>
      <c r="N162" s="222" t="str">
        <f t="shared" si="4"/>
        <v/>
      </c>
      <c r="O162" s="229"/>
      <c r="P162" s="229"/>
      <c r="Q162" s="229"/>
      <c r="R162" s="229"/>
      <c r="S162" s="229"/>
      <c r="T162" s="229"/>
      <c r="U162" s="229"/>
      <c r="V162" s="229"/>
      <c r="W162" s="229"/>
    </row>
    <row r="163" spans="1:23" s="197" customFormat="1" ht="21" customHeight="1" x14ac:dyDescent="0.2">
      <c r="A163" s="193"/>
      <c r="B163" s="194"/>
      <c r="C163" s="195"/>
      <c r="D163" s="195"/>
      <c r="E163" s="195"/>
      <c r="F163" s="196"/>
      <c r="I163" s="258"/>
      <c r="J163" s="259"/>
      <c r="K163" s="260"/>
      <c r="L163" s="192"/>
      <c r="M163" s="192"/>
      <c r="N163" s="222" t="str">
        <f t="shared" si="4"/>
        <v/>
      </c>
      <c r="O163" s="229"/>
      <c r="P163" s="229"/>
      <c r="Q163" s="229"/>
      <c r="R163" s="229"/>
      <c r="S163" s="229"/>
      <c r="T163" s="229"/>
      <c r="U163" s="229"/>
      <c r="V163" s="229"/>
      <c r="W163" s="229"/>
    </row>
    <row r="164" spans="1:23" s="197" customFormat="1" ht="21" customHeight="1" x14ac:dyDescent="0.2">
      <c r="A164" s="193"/>
      <c r="B164" s="194"/>
      <c r="C164" s="195"/>
      <c r="D164" s="195"/>
      <c r="E164" s="195"/>
      <c r="F164" s="196"/>
      <c r="I164" s="258"/>
      <c r="J164" s="259"/>
      <c r="K164" s="260"/>
      <c r="L164" s="192"/>
      <c r="M164" s="192"/>
      <c r="N164" s="222" t="str">
        <f t="shared" si="4"/>
        <v/>
      </c>
      <c r="O164" s="229"/>
      <c r="P164" s="229"/>
      <c r="Q164" s="229"/>
      <c r="R164" s="229"/>
      <c r="S164" s="229"/>
      <c r="T164" s="229"/>
      <c r="U164" s="229"/>
      <c r="V164" s="229"/>
      <c r="W164" s="229"/>
    </row>
    <row r="165" spans="1:23" s="197" customFormat="1" ht="21" customHeight="1" x14ac:dyDescent="0.2">
      <c r="A165" s="193"/>
      <c r="B165" s="194"/>
      <c r="C165" s="195"/>
      <c r="D165" s="195"/>
      <c r="E165" s="195"/>
      <c r="F165" s="196"/>
      <c r="I165" s="258"/>
      <c r="J165" s="259"/>
      <c r="K165" s="260"/>
      <c r="L165" s="192"/>
      <c r="M165" s="192"/>
      <c r="N165" s="222" t="str">
        <f t="shared" si="4"/>
        <v/>
      </c>
      <c r="O165" s="229"/>
      <c r="P165" s="229"/>
      <c r="Q165" s="229"/>
      <c r="R165" s="229"/>
      <c r="S165" s="229"/>
      <c r="T165" s="229"/>
      <c r="U165" s="229"/>
      <c r="V165" s="229"/>
      <c r="W165" s="229"/>
    </row>
    <row r="166" spans="1:23" s="197" customFormat="1" ht="21" customHeight="1" x14ac:dyDescent="0.2">
      <c r="A166" s="193"/>
      <c r="B166" s="194"/>
      <c r="C166" s="195"/>
      <c r="D166" s="195"/>
      <c r="E166" s="195"/>
      <c r="F166" s="196"/>
      <c r="I166" s="258"/>
      <c r="J166" s="259"/>
      <c r="K166" s="260"/>
      <c r="L166" s="192"/>
      <c r="M166" s="192"/>
      <c r="N166" s="222" t="str">
        <f t="shared" si="4"/>
        <v/>
      </c>
      <c r="O166" s="229"/>
      <c r="P166" s="229"/>
      <c r="Q166" s="229"/>
      <c r="R166" s="229"/>
      <c r="S166" s="229"/>
      <c r="T166" s="229"/>
      <c r="U166" s="229"/>
      <c r="V166" s="229"/>
      <c r="W166" s="229"/>
    </row>
    <row r="167" spans="1:23" s="197" customFormat="1" ht="21" customHeight="1" x14ac:dyDescent="0.2">
      <c r="A167" s="193"/>
      <c r="B167" s="194"/>
      <c r="C167" s="195"/>
      <c r="D167" s="195"/>
      <c r="E167" s="195"/>
      <c r="F167" s="196"/>
      <c r="I167" s="258"/>
      <c r="J167" s="259"/>
      <c r="K167" s="260"/>
      <c r="L167" s="192"/>
      <c r="M167" s="192"/>
      <c r="N167" s="222" t="str">
        <f t="shared" si="4"/>
        <v/>
      </c>
      <c r="O167" s="229"/>
      <c r="P167" s="229"/>
      <c r="Q167" s="229"/>
      <c r="R167" s="229"/>
      <c r="S167" s="229"/>
      <c r="T167" s="229"/>
      <c r="U167" s="229"/>
      <c r="V167" s="229"/>
      <c r="W167" s="229"/>
    </row>
    <row r="168" spans="1:23" s="197" customFormat="1" ht="21" customHeight="1" x14ac:dyDescent="0.2">
      <c r="A168" s="193"/>
      <c r="B168" s="194"/>
      <c r="C168" s="195"/>
      <c r="D168" s="195"/>
      <c r="E168" s="195"/>
      <c r="F168" s="196"/>
      <c r="I168" s="258"/>
      <c r="J168" s="259"/>
      <c r="K168" s="260"/>
      <c r="L168" s="192"/>
      <c r="M168" s="192"/>
      <c r="N168" s="222"/>
      <c r="O168" s="229"/>
      <c r="P168" s="229"/>
      <c r="Q168" s="229"/>
      <c r="R168" s="229"/>
      <c r="S168" s="229"/>
      <c r="T168" s="229"/>
      <c r="U168" s="229"/>
      <c r="V168" s="229"/>
      <c r="W168" s="229"/>
    </row>
    <row r="169" spans="1:23" s="197" customFormat="1" ht="21" customHeight="1" x14ac:dyDescent="0.2">
      <c r="A169" s="193"/>
      <c r="B169" s="194"/>
      <c r="C169" s="195"/>
      <c r="D169" s="195"/>
      <c r="E169" s="195"/>
      <c r="F169" s="196"/>
      <c r="I169" s="258"/>
      <c r="J169" s="259"/>
      <c r="K169" s="260"/>
      <c r="L169" s="192"/>
      <c r="M169" s="192"/>
      <c r="N169" s="222"/>
      <c r="O169" s="229"/>
      <c r="P169" s="229"/>
      <c r="Q169" s="229"/>
      <c r="R169" s="229"/>
      <c r="S169" s="229"/>
      <c r="T169" s="229"/>
      <c r="U169" s="229"/>
      <c r="V169" s="229"/>
      <c r="W169" s="229"/>
    </row>
    <row r="170" spans="1:23" s="197" customFormat="1" ht="21" customHeight="1" x14ac:dyDescent="0.2">
      <c r="A170" s="193"/>
      <c r="B170" s="194"/>
      <c r="C170" s="195"/>
      <c r="D170" s="195"/>
      <c r="E170" s="195"/>
      <c r="F170" s="196"/>
      <c r="I170" s="258"/>
      <c r="J170" s="259"/>
      <c r="K170" s="260"/>
      <c r="L170" s="192"/>
      <c r="M170" s="192"/>
      <c r="N170" s="222"/>
      <c r="O170" s="229"/>
      <c r="P170" s="229"/>
      <c r="Q170" s="229"/>
      <c r="R170" s="229"/>
      <c r="S170" s="229"/>
      <c r="T170" s="229"/>
      <c r="U170" s="229"/>
      <c r="V170" s="229"/>
      <c r="W170" s="229"/>
    </row>
    <row r="171" spans="1:23" ht="15" customHeight="1" x14ac:dyDescent="0.2"/>
    <row r="172" spans="1:23" ht="15" customHeight="1" x14ac:dyDescent="0.2"/>
    <row r="173" spans="1:23" ht="15" customHeight="1" x14ac:dyDescent="0.2"/>
    <row r="174" spans="1:23" ht="15" customHeight="1" x14ac:dyDescent="0.2"/>
    <row r="175" spans="1:23" ht="15" customHeight="1" x14ac:dyDescent="0.2"/>
    <row r="176" spans="1:23" ht="15" customHeight="1" x14ac:dyDescent="0.2"/>
  </sheetData>
  <autoFilter ref="A3:W3" xr:uid="{00000000-0009-0000-0000-000004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67" priority="188" stopIfTrue="1">
      <formula>L4&lt;#REF!</formula>
    </cfRule>
    <cfRule type="expression" dxfId="366" priority="195" stopIfTrue="1">
      <formula>L4&gt;#REF!</formula>
    </cfRule>
    <cfRule type="expression" dxfId="365" priority="198" stopIfTrue="1">
      <formula>L4&gt;#REF!*1.5</formula>
    </cfRule>
    <cfRule type="expression" dxfId="364" priority="199" stopIfTrue="1">
      <formula>L4*1.5&lt;#REF!</formula>
    </cfRule>
  </conditionalFormatting>
  <conditionalFormatting sqref="M4">
    <cfRule type="expression" dxfId="363" priority="513" stopIfTrue="1">
      <formula>M4&gt;$K4*1.5</formula>
    </cfRule>
    <cfRule type="expression" dxfId="362" priority="514" stopIfTrue="1">
      <formula>M4*1.5&lt;$J4</formula>
    </cfRule>
    <cfRule type="expression" dxfId="361" priority="523" stopIfTrue="1">
      <formula>M4&lt;$J4</formula>
    </cfRule>
    <cfRule type="expression" dxfId="360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9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58" priority="4" stopIfTrue="1">
      <formula>L5&lt;#REF!</formula>
    </cfRule>
    <cfRule type="expression" dxfId="357" priority="5" stopIfTrue="1">
      <formula>L5&gt;#REF!</formula>
    </cfRule>
    <cfRule type="expression" dxfId="356" priority="6" stopIfTrue="1">
      <formula>L5&gt;#REF!*1.5</formula>
    </cfRule>
    <cfRule type="expression" dxfId="355" priority="7" stopIfTrue="1">
      <formula>L5*1.5&lt;#REF!</formula>
    </cfRule>
  </conditionalFormatting>
  <conditionalFormatting sqref="M5:M170">
    <cfRule type="expression" dxfId="354" priority="8" stopIfTrue="1">
      <formula>M5&gt;$K5*1.5</formula>
    </cfRule>
    <cfRule type="expression" dxfId="353" priority="9" stopIfTrue="1">
      <formula>M5*1.5&lt;$J5</formula>
    </cfRule>
    <cfRule type="expression" dxfId="352" priority="10" stopIfTrue="1">
      <formula>M5&lt;$J5</formula>
    </cfRule>
    <cfRule type="expression" dxfId="351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50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267" customWidth="1"/>
    <col min="12" max="12" width="11.25" style="268" customWidth="1"/>
    <col min="13" max="13" width="13" style="265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4" width="9.125" style="74" customWidth="1"/>
    <col min="75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505</v>
      </c>
      <c r="G1" s="234"/>
      <c r="H1" s="234"/>
      <c r="I1" s="91" t="s">
        <v>89</v>
      </c>
      <c r="J1" s="92">
        <f>B4</f>
        <v>2</v>
      </c>
      <c r="K1" s="269" t="s">
        <v>90</v>
      </c>
      <c r="L1" s="342">
        <f>A4</f>
        <v>2021</v>
      </c>
      <c r="M1" s="300"/>
      <c r="N1" s="296"/>
      <c r="O1" s="297"/>
      <c r="P1" s="297"/>
      <c r="Q1" s="297"/>
      <c r="R1" s="298"/>
      <c r="S1" s="23"/>
      <c r="T1" s="23"/>
      <c r="U1" s="296"/>
      <c r="V1" s="297"/>
      <c r="W1" s="297"/>
      <c r="X1" s="297"/>
      <c r="Y1" s="298"/>
      <c r="Z1" s="23"/>
      <c r="AA1" s="23"/>
      <c r="AB1" s="296"/>
      <c r="AC1" s="297"/>
      <c r="AD1" s="297"/>
      <c r="AE1" s="297"/>
      <c r="AF1" s="298"/>
      <c r="AG1" s="232"/>
      <c r="AH1" s="232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84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343" t="s">
        <v>91</v>
      </c>
      <c r="B2" s="343" t="s">
        <v>92</v>
      </c>
      <c r="C2" s="343" t="s">
        <v>128</v>
      </c>
      <c r="D2" s="328" t="s">
        <v>129</v>
      </c>
      <c r="E2" s="328" t="s">
        <v>94</v>
      </c>
      <c r="F2" s="345" t="s">
        <v>131</v>
      </c>
      <c r="G2" s="345" t="s">
        <v>132</v>
      </c>
      <c r="H2" s="346" t="s">
        <v>133</v>
      </c>
      <c r="I2" s="346" t="s">
        <v>134</v>
      </c>
      <c r="J2" s="345" t="s">
        <v>135</v>
      </c>
      <c r="K2" s="301" t="s">
        <v>97</v>
      </c>
      <c r="L2" s="347" t="s">
        <v>97</v>
      </c>
      <c r="M2" s="307"/>
      <c r="N2" s="348" t="s">
        <v>137</v>
      </c>
      <c r="O2" s="314"/>
      <c r="P2" s="314"/>
      <c r="Q2" s="314"/>
      <c r="R2" s="315"/>
      <c r="S2" s="349" t="s">
        <v>138</v>
      </c>
      <c r="T2" s="315"/>
      <c r="U2" s="348" t="s">
        <v>140</v>
      </c>
      <c r="V2" s="314"/>
      <c r="W2" s="314"/>
      <c r="X2" s="314"/>
      <c r="Y2" s="315"/>
      <c r="Z2" s="349" t="s">
        <v>141</v>
      </c>
      <c r="AA2" s="315"/>
      <c r="AB2" s="344" t="s">
        <v>506</v>
      </c>
      <c r="AC2" s="314"/>
      <c r="AD2" s="314"/>
      <c r="AE2" s="314"/>
      <c r="AF2" s="315"/>
      <c r="AG2" s="350" t="s">
        <v>507</v>
      </c>
      <c r="AH2" s="315"/>
      <c r="AI2" s="301" t="s">
        <v>98</v>
      </c>
      <c r="AJ2" s="302" t="s">
        <v>99</v>
      </c>
      <c r="AK2" s="304" t="s">
        <v>100</v>
      </c>
      <c r="AL2" s="303" t="s">
        <v>101</v>
      </c>
      <c r="AM2" s="305" t="s">
        <v>102</v>
      </c>
      <c r="AN2" s="351" t="s">
        <v>103</v>
      </c>
      <c r="AO2" s="314"/>
      <c r="AP2" s="314"/>
      <c r="AQ2" s="314"/>
      <c r="AR2" s="314"/>
      <c r="AS2" s="314"/>
      <c r="AT2" s="314"/>
      <c r="AU2" s="314"/>
      <c r="AV2" s="315"/>
      <c r="AW2" s="352" t="s">
        <v>145</v>
      </c>
      <c r="AX2" s="353" t="s">
        <v>146</v>
      </c>
      <c r="AY2" s="355" t="s">
        <v>106</v>
      </c>
      <c r="AZ2" s="356" t="s">
        <v>147</v>
      </c>
      <c r="BA2" s="309" t="s">
        <v>148</v>
      </c>
      <c r="BB2" s="309" t="s">
        <v>149</v>
      </c>
      <c r="BC2" s="309" t="s">
        <v>150</v>
      </c>
      <c r="BD2" s="309" t="s">
        <v>151</v>
      </c>
      <c r="BE2" s="309" t="s">
        <v>152</v>
      </c>
      <c r="BF2" s="310" t="s">
        <v>153</v>
      </c>
      <c r="BG2" s="310" t="s">
        <v>154</v>
      </c>
      <c r="BH2" s="310" t="s">
        <v>155</v>
      </c>
      <c r="BI2" s="310" t="s">
        <v>156</v>
      </c>
      <c r="BJ2" s="311" t="s">
        <v>508</v>
      </c>
    </row>
    <row r="3" spans="1:100" s="85" customFormat="1" ht="52.5" customHeight="1" x14ac:dyDescent="0.2">
      <c r="A3" s="293"/>
      <c r="B3" s="293"/>
      <c r="C3" s="293"/>
      <c r="D3" s="295"/>
      <c r="E3" s="295"/>
      <c r="F3" s="293"/>
      <c r="G3" s="293"/>
      <c r="H3" s="293"/>
      <c r="I3" s="293"/>
      <c r="J3" s="293"/>
      <c r="K3" s="293"/>
      <c r="L3" s="248" t="s">
        <v>112</v>
      </c>
      <c r="M3" s="270" t="s">
        <v>113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293"/>
      <c r="AJ3" s="293"/>
      <c r="AK3" s="293"/>
      <c r="AL3" s="293"/>
      <c r="AM3" s="293"/>
      <c r="AN3" s="97" t="s">
        <v>114</v>
      </c>
      <c r="AO3" s="97" t="s">
        <v>115</v>
      </c>
      <c r="AP3" s="97" t="s">
        <v>116</v>
      </c>
      <c r="AQ3" s="97" t="s">
        <v>117</v>
      </c>
      <c r="AR3" s="97" t="s">
        <v>118</v>
      </c>
      <c r="AS3" s="97" t="s">
        <v>119</v>
      </c>
      <c r="AT3" s="97" t="s">
        <v>120</v>
      </c>
      <c r="AU3" s="97" t="s">
        <v>121</v>
      </c>
      <c r="AV3" s="97" t="s">
        <v>122</v>
      </c>
      <c r="AW3" s="293"/>
      <c r="AX3" s="354"/>
      <c r="AY3" s="293"/>
      <c r="AZ3" s="293"/>
      <c r="BA3" s="293"/>
      <c r="BB3" s="293"/>
      <c r="BC3" s="293"/>
      <c r="BD3" s="293"/>
      <c r="BE3" s="293"/>
      <c r="BF3" s="295"/>
      <c r="BG3" s="295"/>
      <c r="BH3" s="295"/>
      <c r="BI3" s="295"/>
      <c r="BJ3" s="295"/>
    </row>
    <row r="4" spans="1:100" s="86" customFormat="1" ht="31.5" customHeight="1" x14ac:dyDescent="0.3">
      <c r="A4" s="73">
        <v>2021</v>
      </c>
      <c r="B4" s="74">
        <v>2</v>
      </c>
      <c r="C4" s="271"/>
      <c r="D4" s="74"/>
      <c r="E4" s="74"/>
      <c r="F4" s="75"/>
      <c r="G4" s="76"/>
      <c r="H4" s="76"/>
      <c r="I4" s="76"/>
      <c r="J4" s="76"/>
      <c r="K4" s="272"/>
      <c r="L4" s="273"/>
      <c r="M4" s="274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49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174</v>
      </c>
      <c r="BG4" s="85" t="s">
        <v>175</v>
      </c>
      <c r="BH4" s="85" t="s">
        <v>191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271"/>
      <c r="D5" s="74"/>
      <c r="E5" s="74"/>
      <c r="F5" s="75"/>
      <c r="G5" s="76"/>
      <c r="H5" s="76"/>
      <c r="I5" s="76"/>
      <c r="J5" s="76"/>
      <c r="K5" s="272"/>
      <c r="L5" s="273"/>
      <c r="M5" s="274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49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174</v>
      </c>
      <c r="BG5" s="85" t="s">
        <v>175</v>
      </c>
      <c r="BH5" s="85" t="s">
        <v>191</v>
      </c>
      <c r="BI5" s="85" t="s">
        <v>192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271"/>
      <c r="D6" s="74"/>
      <c r="E6" s="74"/>
      <c r="F6" s="75"/>
      <c r="G6" s="76"/>
      <c r="H6" s="76"/>
      <c r="I6" s="76"/>
      <c r="J6" s="76"/>
      <c r="K6" s="272"/>
      <c r="L6" s="273"/>
      <c r="M6" s="274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49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174</v>
      </c>
      <c r="BG6" s="85" t="s">
        <v>175</v>
      </c>
      <c r="BH6" s="85" t="s">
        <v>199</v>
      </c>
      <c r="BI6" s="85" t="s">
        <v>176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271"/>
      <c r="D7" s="74"/>
      <c r="E7" s="74"/>
      <c r="F7" s="75"/>
      <c r="G7" s="76"/>
      <c r="H7" s="76"/>
      <c r="I7" s="76"/>
      <c r="J7" s="76"/>
      <c r="K7" s="272"/>
      <c r="L7" s="273"/>
      <c r="M7" s="274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49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174</v>
      </c>
      <c r="BG7" s="85" t="s">
        <v>175</v>
      </c>
      <c r="BH7" s="85" t="s">
        <v>293</v>
      </c>
      <c r="BI7" s="85" t="s">
        <v>223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271"/>
      <c r="D8" s="74"/>
      <c r="E8" s="74"/>
      <c r="F8" s="75"/>
      <c r="G8" s="76"/>
      <c r="H8" s="76"/>
      <c r="I8" s="76"/>
      <c r="J8" s="76"/>
      <c r="K8" s="272"/>
      <c r="L8" s="273"/>
      <c r="M8" s="274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49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174</v>
      </c>
      <c r="BG8" s="85" t="s">
        <v>175</v>
      </c>
      <c r="BH8" s="85" t="s">
        <v>296</v>
      </c>
      <c r="BI8" s="85" t="s">
        <v>223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271"/>
      <c r="D9" s="74"/>
      <c r="E9" s="74"/>
      <c r="F9" s="75"/>
      <c r="G9" s="76"/>
      <c r="H9" s="76"/>
      <c r="I9" s="76"/>
      <c r="J9" s="76"/>
      <c r="K9" s="272"/>
      <c r="L9" s="273"/>
      <c r="M9" s="274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49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165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271"/>
      <c r="D10" s="74"/>
      <c r="E10" s="74"/>
      <c r="F10" s="75"/>
      <c r="G10" s="76"/>
      <c r="H10" s="76"/>
      <c r="I10" s="76"/>
      <c r="J10" s="76"/>
      <c r="K10" s="272"/>
      <c r="L10" s="273"/>
      <c r="M10" s="274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49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174</v>
      </c>
      <c r="BG10" s="85" t="s">
        <v>175</v>
      </c>
      <c r="BH10" s="85" t="s">
        <v>384</v>
      </c>
      <c r="BI10" s="85" t="s">
        <v>176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271"/>
      <c r="D11" s="74"/>
      <c r="E11" s="74"/>
      <c r="F11" s="75"/>
      <c r="G11" s="76"/>
      <c r="H11" s="76"/>
      <c r="I11" s="76"/>
      <c r="J11" s="76"/>
      <c r="K11" s="272"/>
      <c r="L11" s="273"/>
      <c r="M11" s="274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49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165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271"/>
      <c r="D12" s="74"/>
      <c r="E12" s="74"/>
      <c r="F12" s="75"/>
      <c r="G12" s="76"/>
      <c r="H12" s="76"/>
      <c r="I12" s="76"/>
      <c r="J12" s="76"/>
      <c r="K12" s="272"/>
      <c r="L12" s="273"/>
      <c r="M12" s="274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49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165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271"/>
      <c r="D13" s="74"/>
      <c r="E13" s="74"/>
      <c r="F13" s="75"/>
      <c r="G13" s="76"/>
      <c r="H13" s="76"/>
      <c r="I13" s="76"/>
      <c r="J13" s="76"/>
      <c r="K13" s="272"/>
      <c r="L13" s="273"/>
      <c r="M13" s="274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49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495</v>
      </c>
      <c r="BG13" s="85" t="s">
        <v>496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271"/>
      <c r="D14" s="74"/>
      <c r="E14" s="74"/>
      <c r="F14" s="75"/>
      <c r="G14" s="76"/>
      <c r="H14" s="76"/>
      <c r="I14" s="76"/>
      <c r="J14" s="76"/>
      <c r="K14" s="272"/>
      <c r="L14" s="273"/>
      <c r="M14" s="274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49"/>
      <c r="AZ14" s="84"/>
      <c r="BA14" s="83"/>
      <c r="BB14" s="83">
        <v>0</v>
      </c>
      <c r="BC14" s="83">
        <v>0</v>
      </c>
      <c r="BD14" s="83"/>
      <c r="BE14" s="83"/>
      <c r="BF14" s="28" t="s">
        <v>174</v>
      </c>
      <c r="BG14" s="85" t="s">
        <v>175</v>
      </c>
      <c r="BH14" s="85" t="s">
        <v>226</v>
      </c>
      <c r="BI14" s="85" t="s">
        <v>223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271"/>
      <c r="D15" s="74"/>
      <c r="E15" s="74"/>
      <c r="F15" s="75"/>
      <c r="G15" s="76"/>
      <c r="H15" s="76"/>
      <c r="I15" s="76"/>
      <c r="J15" s="76"/>
      <c r="K15" s="272"/>
      <c r="L15" s="273"/>
      <c r="M15" s="274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49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169</v>
      </c>
      <c r="BG15" s="85" t="s">
        <v>179</v>
      </c>
      <c r="BH15" s="85" t="s">
        <v>365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271"/>
      <c r="D16" s="74"/>
      <c r="E16" s="74"/>
      <c r="F16" s="75"/>
      <c r="G16" s="76"/>
      <c r="H16" s="76"/>
      <c r="I16" s="76"/>
      <c r="J16" s="76"/>
      <c r="K16" s="272"/>
      <c r="L16" s="273"/>
      <c r="M16" s="274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49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169</v>
      </c>
      <c r="BG16" s="85" t="s">
        <v>179</v>
      </c>
      <c r="BH16" s="85" t="s">
        <v>509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271"/>
      <c r="D17" s="74"/>
      <c r="E17" s="74"/>
      <c r="F17" s="75"/>
      <c r="G17" s="76"/>
      <c r="H17" s="76"/>
      <c r="I17" s="76"/>
      <c r="J17" s="76"/>
      <c r="K17" s="272"/>
      <c r="L17" s="273"/>
      <c r="M17" s="274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49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169</v>
      </c>
      <c r="BG17" s="85" t="s">
        <v>179</v>
      </c>
      <c r="BH17" s="85" t="s">
        <v>509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271"/>
      <c r="D18" s="74"/>
      <c r="E18" s="74"/>
      <c r="F18" s="75"/>
      <c r="G18" s="76"/>
      <c r="H18" s="76"/>
      <c r="I18" s="76"/>
      <c r="J18" s="76"/>
      <c r="K18" s="272"/>
      <c r="L18" s="273"/>
      <c r="M18" s="274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49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169</v>
      </c>
      <c r="BG18" s="85" t="s">
        <v>179</v>
      </c>
      <c r="BH18" s="85" t="s">
        <v>509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271"/>
      <c r="D19" s="74"/>
      <c r="E19" s="74"/>
      <c r="F19" s="75"/>
      <c r="G19" s="76"/>
      <c r="H19" s="76"/>
      <c r="I19" s="76"/>
      <c r="J19" s="76"/>
      <c r="K19" s="272"/>
      <c r="L19" s="273"/>
      <c r="M19" s="274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49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510</v>
      </c>
      <c r="BG19" s="85" t="s">
        <v>510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271"/>
      <c r="D20" s="74"/>
      <c r="E20" s="74"/>
      <c r="F20" s="75"/>
      <c r="G20" s="76"/>
      <c r="H20" s="76"/>
      <c r="I20" s="76"/>
      <c r="J20" s="76"/>
      <c r="K20" s="272"/>
      <c r="L20" s="273"/>
      <c r="M20" s="274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49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510</v>
      </c>
      <c r="BG20" s="85" t="s">
        <v>510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271"/>
      <c r="D21" s="74"/>
      <c r="E21" s="74"/>
      <c r="F21" s="75"/>
      <c r="G21" s="76"/>
      <c r="H21" s="76"/>
      <c r="I21" s="76"/>
      <c r="J21" s="76"/>
      <c r="K21" s="272"/>
      <c r="L21" s="273"/>
      <c r="M21" s="274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49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169</v>
      </c>
      <c r="BG21" s="85" t="s">
        <v>170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271"/>
      <c r="D22" s="74"/>
      <c r="E22" s="74"/>
      <c r="F22" s="75"/>
      <c r="G22" s="76"/>
      <c r="H22" s="76"/>
      <c r="I22" s="76"/>
      <c r="J22" s="76"/>
      <c r="K22" s="272"/>
      <c r="L22" s="273"/>
      <c r="M22" s="274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49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511</v>
      </c>
      <c r="BG22" s="85" t="s">
        <v>511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271"/>
      <c r="D23" s="74"/>
      <c r="E23" s="74"/>
      <c r="F23" s="75"/>
      <c r="G23" s="76"/>
      <c r="H23" s="76"/>
      <c r="I23" s="76"/>
      <c r="J23" s="76"/>
      <c r="K23" s="272"/>
      <c r="L23" s="273"/>
      <c r="M23" s="274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49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169</v>
      </c>
      <c r="BG23" s="85" t="s">
        <v>238</v>
      </c>
      <c r="BH23" s="85" t="s">
        <v>246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271"/>
      <c r="D24" s="74"/>
      <c r="E24" s="74"/>
      <c r="F24" s="75"/>
      <c r="G24" s="76"/>
      <c r="H24" s="76"/>
      <c r="I24" s="76"/>
      <c r="J24" s="76"/>
      <c r="K24" s="272"/>
      <c r="L24" s="273"/>
      <c r="M24" s="274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49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169</v>
      </c>
      <c r="BG24" s="85" t="s">
        <v>238</v>
      </c>
      <c r="BH24" s="85" t="s">
        <v>239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271"/>
      <c r="D25" s="74"/>
      <c r="E25" s="74"/>
      <c r="F25" s="75"/>
      <c r="G25" s="76"/>
      <c r="H25" s="76"/>
      <c r="I25" s="76"/>
      <c r="J25" s="76"/>
      <c r="K25" s="272"/>
      <c r="L25" s="273"/>
      <c r="M25" s="274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49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169</v>
      </c>
      <c r="BG25" s="85" t="s">
        <v>170</v>
      </c>
      <c r="BH25" s="85" t="s">
        <v>171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271"/>
      <c r="D26" s="74"/>
      <c r="E26" s="74"/>
      <c r="F26" s="75"/>
      <c r="G26" s="76"/>
      <c r="H26" s="76"/>
      <c r="I26" s="76"/>
      <c r="J26" s="76"/>
      <c r="K26" s="272"/>
      <c r="L26" s="273"/>
      <c r="M26" s="274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49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174</v>
      </c>
      <c r="BG26" s="85" t="s">
        <v>175</v>
      </c>
      <c r="BH26" s="85" t="s">
        <v>191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271"/>
      <c r="D27" s="74"/>
      <c r="E27" s="74"/>
      <c r="F27" s="75"/>
      <c r="G27" s="76"/>
      <c r="H27" s="76"/>
      <c r="I27" s="76"/>
      <c r="J27" s="76"/>
      <c r="K27" s="272"/>
      <c r="L27" s="273"/>
      <c r="M27" s="274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49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174</v>
      </c>
      <c r="BG27" s="85" t="s">
        <v>175</v>
      </c>
      <c r="BH27" s="85" t="s">
        <v>191</v>
      </c>
      <c r="BI27" s="85" t="s">
        <v>192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271"/>
      <c r="D28" s="74"/>
      <c r="E28" s="74"/>
      <c r="F28" s="75"/>
      <c r="G28" s="76"/>
      <c r="H28" s="76"/>
      <c r="I28" s="76"/>
      <c r="J28" s="76"/>
      <c r="K28" s="272"/>
      <c r="L28" s="273"/>
      <c r="M28" s="274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49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174</v>
      </c>
      <c r="BG28" s="85" t="s">
        <v>175</v>
      </c>
      <c r="BH28" s="85" t="s">
        <v>199</v>
      </c>
      <c r="BI28" s="85" t="s">
        <v>176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271"/>
      <c r="D29" s="74"/>
      <c r="E29" s="74"/>
      <c r="F29" s="75"/>
      <c r="G29" s="76"/>
      <c r="H29" s="76"/>
      <c r="I29" s="76"/>
      <c r="J29" s="76"/>
      <c r="K29" s="272"/>
      <c r="L29" s="273"/>
      <c r="M29" s="274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49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341</v>
      </c>
      <c r="BG29" s="85" t="s">
        <v>341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271"/>
      <c r="D30" s="74"/>
      <c r="E30" s="74"/>
      <c r="F30" s="75"/>
      <c r="G30" s="76"/>
      <c r="H30" s="76"/>
      <c r="I30" s="76"/>
      <c r="J30" s="76"/>
      <c r="K30" s="272"/>
      <c r="L30" s="273"/>
      <c r="M30" s="274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49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341</v>
      </c>
      <c r="BG30" s="85" t="s">
        <v>341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271"/>
      <c r="D31" s="74"/>
      <c r="E31" s="74"/>
      <c r="F31" s="75"/>
      <c r="G31" s="76"/>
      <c r="H31" s="76"/>
      <c r="I31" s="76"/>
      <c r="J31" s="76"/>
      <c r="K31" s="272"/>
      <c r="L31" s="273"/>
      <c r="M31" s="274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49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165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271"/>
      <c r="D32" s="74"/>
      <c r="E32" s="74"/>
      <c r="F32" s="75"/>
      <c r="G32" s="76"/>
      <c r="H32" s="76"/>
      <c r="I32" s="76"/>
      <c r="J32" s="76"/>
      <c r="K32" s="272"/>
      <c r="L32" s="273"/>
      <c r="M32" s="274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49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165</v>
      </c>
      <c r="BG32" s="85" t="s">
        <v>165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271"/>
      <c r="D33" s="74"/>
      <c r="E33" s="74"/>
      <c r="F33" s="75"/>
      <c r="G33" s="76"/>
      <c r="H33" s="76"/>
      <c r="I33" s="76"/>
      <c r="J33" s="76"/>
      <c r="K33" s="272"/>
      <c r="L33" s="273"/>
      <c r="M33" s="274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49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174</v>
      </c>
      <c r="BG33" s="85" t="s">
        <v>175</v>
      </c>
      <c r="BH33" s="85" t="s">
        <v>384</v>
      </c>
      <c r="BI33" s="85" t="s">
        <v>176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271"/>
      <c r="D34" s="74"/>
      <c r="E34" s="74"/>
      <c r="F34" s="75"/>
      <c r="G34" s="76"/>
      <c r="H34" s="76"/>
      <c r="I34" s="76"/>
      <c r="J34" s="76"/>
      <c r="K34" s="272"/>
      <c r="L34" s="273"/>
      <c r="M34" s="274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49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495</v>
      </c>
      <c r="BG34" s="85" t="s">
        <v>496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271"/>
      <c r="D35" s="74"/>
      <c r="E35" s="74"/>
      <c r="F35" s="75"/>
      <c r="G35" s="76"/>
      <c r="H35" s="76"/>
      <c r="I35" s="76"/>
      <c r="J35" s="76"/>
      <c r="K35" s="272"/>
      <c r="L35" s="273"/>
      <c r="M35" s="274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49"/>
      <c r="AZ35" s="84"/>
      <c r="BA35" s="83"/>
      <c r="BB35" s="83"/>
      <c r="BC35" s="83"/>
      <c r="BD35" s="83"/>
      <c r="BE35" s="83"/>
      <c r="BF35" s="28" t="s">
        <v>165</v>
      </c>
      <c r="BG35" s="85" t="s">
        <v>165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271"/>
      <c r="D36" s="74"/>
      <c r="E36" s="74"/>
      <c r="F36" s="75"/>
      <c r="G36" s="76"/>
      <c r="H36" s="76"/>
      <c r="I36" s="76"/>
      <c r="J36" s="76"/>
      <c r="K36" s="272"/>
      <c r="L36" s="273"/>
      <c r="M36" s="274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49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165</v>
      </c>
      <c r="BG36" s="85" t="s">
        <v>165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271"/>
      <c r="D37" s="74"/>
      <c r="E37" s="74"/>
      <c r="F37" s="75"/>
      <c r="G37" s="76"/>
      <c r="H37" s="76"/>
      <c r="I37" s="76"/>
      <c r="J37" s="76"/>
      <c r="K37" s="272"/>
      <c r="L37" s="273"/>
      <c r="M37" s="274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49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169</v>
      </c>
      <c r="BG37" s="85" t="s">
        <v>179</v>
      </c>
      <c r="BH37" s="85" t="s">
        <v>365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271"/>
      <c r="D38" s="74"/>
      <c r="E38" s="74"/>
      <c r="F38" s="75"/>
      <c r="G38" s="76"/>
      <c r="H38" s="76"/>
      <c r="I38" s="76"/>
      <c r="J38" s="76"/>
      <c r="K38" s="272"/>
      <c r="L38" s="273"/>
      <c r="M38" s="274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49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169</v>
      </c>
      <c r="BG38" s="85" t="s">
        <v>179</v>
      </c>
      <c r="BH38" s="85" t="s">
        <v>509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271"/>
      <c r="D39" s="74"/>
      <c r="E39" s="74"/>
      <c r="F39" s="75"/>
      <c r="G39" s="76"/>
      <c r="H39" s="76"/>
      <c r="I39" s="76"/>
      <c r="J39" s="76"/>
      <c r="K39" s="272"/>
      <c r="L39" s="273"/>
      <c r="M39" s="274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49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169</v>
      </c>
      <c r="BG39" s="85" t="s">
        <v>179</v>
      </c>
      <c r="BH39" s="85" t="s">
        <v>509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271"/>
      <c r="D40" s="74"/>
      <c r="E40" s="74"/>
      <c r="F40" s="75"/>
      <c r="G40" s="76"/>
      <c r="H40" s="76"/>
      <c r="I40" s="76"/>
      <c r="J40" s="76"/>
      <c r="K40" s="272"/>
      <c r="L40" s="273"/>
      <c r="M40" s="274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49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169</v>
      </c>
      <c r="BG40" s="85" t="s">
        <v>179</v>
      </c>
      <c r="BH40" s="85" t="s">
        <v>509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271"/>
      <c r="D41" s="74"/>
      <c r="E41" s="74"/>
      <c r="F41" s="75"/>
      <c r="G41" s="76"/>
      <c r="H41" s="76"/>
      <c r="I41" s="76"/>
      <c r="J41" s="76"/>
      <c r="K41" s="272"/>
      <c r="L41" s="273"/>
      <c r="M41" s="274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49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510</v>
      </c>
      <c r="BG41" s="85" t="s">
        <v>510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271"/>
      <c r="D42" s="74"/>
      <c r="E42" s="74"/>
      <c r="F42" s="75"/>
      <c r="G42" s="76"/>
      <c r="H42" s="76"/>
      <c r="I42" s="76"/>
      <c r="J42" s="76"/>
      <c r="K42" s="272"/>
      <c r="L42" s="273"/>
      <c r="M42" s="274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49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510</v>
      </c>
      <c r="BG42" s="85" t="s">
        <v>510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271"/>
      <c r="D43" s="74"/>
      <c r="E43" s="74"/>
      <c r="F43" s="75"/>
      <c r="G43" s="76"/>
      <c r="H43" s="76"/>
      <c r="I43" s="76"/>
      <c r="J43" s="76"/>
      <c r="K43" s="272"/>
      <c r="L43" s="273"/>
      <c r="M43" s="274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49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169</v>
      </c>
      <c r="BG43" s="85" t="s">
        <v>238</v>
      </c>
      <c r="BH43" s="85" t="s">
        <v>423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271"/>
      <c r="D44" s="74"/>
      <c r="E44" s="74"/>
      <c r="F44" s="75"/>
      <c r="G44" s="76"/>
      <c r="H44" s="76"/>
      <c r="I44" s="76"/>
      <c r="J44" s="76"/>
      <c r="K44" s="272"/>
      <c r="L44" s="273"/>
      <c r="M44" s="274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49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169</v>
      </c>
      <c r="BG44" s="85" t="s">
        <v>170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271"/>
      <c r="D45" s="74"/>
      <c r="E45" s="74"/>
      <c r="F45" s="75"/>
      <c r="G45" s="76"/>
      <c r="H45" s="76"/>
      <c r="I45" s="76"/>
      <c r="J45" s="76"/>
      <c r="K45" s="272"/>
      <c r="L45" s="273"/>
      <c r="M45" s="274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49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511</v>
      </c>
      <c r="BG45" s="85" t="s">
        <v>511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271"/>
      <c r="D46" s="74"/>
      <c r="E46" s="74"/>
      <c r="F46" s="75"/>
      <c r="G46" s="76"/>
      <c r="H46" s="76"/>
      <c r="I46" s="76"/>
      <c r="J46" s="76"/>
      <c r="K46" s="272"/>
      <c r="L46" s="273"/>
      <c r="M46" s="274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49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169</v>
      </c>
      <c r="BG46" s="85" t="s">
        <v>170</v>
      </c>
      <c r="BH46" s="85" t="s">
        <v>171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271"/>
      <c r="D47" s="74"/>
      <c r="E47" s="74"/>
      <c r="F47" s="75"/>
      <c r="G47" s="76"/>
      <c r="H47" s="76"/>
      <c r="I47" s="76"/>
      <c r="J47" s="76"/>
      <c r="K47" s="272"/>
      <c r="L47" s="273"/>
      <c r="M47" s="274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49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174</v>
      </c>
      <c r="BG47" s="85" t="s">
        <v>175</v>
      </c>
      <c r="BH47" s="85" t="s">
        <v>191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271"/>
      <c r="D48" s="74"/>
      <c r="E48" s="74"/>
      <c r="F48" s="75"/>
      <c r="G48" s="76"/>
      <c r="H48" s="76"/>
      <c r="I48" s="76"/>
      <c r="J48" s="76"/>
      <c r="K48" s="272"/>
      <c r="L48" s="273"/>
      <c r="M48" s="274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49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174</v>
      </c>
      <c r="BG48" s="85" t="s">
        <v>175</v>
      </c>
      <c r="BH48" s="85" t="s">
        <v>191</v>
      </c>
      <c r="BI48" s="85" t="s">
        <v>192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271"/>
      <c r="D49" s="74"/>
      <c r="E49" s="74"/>
      <c r="F49" s="75"/>
      <c r="G49" s="76"/>
      <c r="H49" s="76"/>
      <c r="I49" s="76"/>
      <c r="J49" s="76"/>
      <c r="K49" s="272"/>
      <c r="L49" s="273"/>
      <c r="M49" s="274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49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174</v>
      </c>
      <c r="BG49" s="85" t="s">
        <v>175</v>
      </c>
      <c r="BH49" s="85" t="s">
        <v>199</v>
      </c>
      <c r="BI49" s="85" t="s">
        <v>176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271"/>
      <c r="D50" s="74"/>
      <c r="E50" s="74"/>
      <c r="F50" s="75"/>
      <c r="G50" s="76"/>
      <c r="H50" s="76"/>
      <c r="I50" s="76"/>
      <c r="J50" s="76"/>
      <c r="K50" s="272"/>
      <c r="L50" s="273"/>
      <c r="M50" s="274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49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341</v>
      </c>
      <c r="BG50" s="85" t="s">
        <v>341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271"/>
      <c r="D51" s="74"/>
      <c r="E51" s="74"/>
      <c r="F51" s="75"/>
      <c r="G51" s="76"/>
      <c r="H51" s="76"/>
      <c r="I51" s="76"/>
      <c r="J51" s="76"/>
      <c r="K51" s="272"/>
      <c r="L51" s="273"/>
      <c r="M51" s="274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49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341</v>
      </c>
      <c r="BG51" s="85" t="s">
        <v>341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271"/>
      <c r="D52" s="74"/>
      <c r="E52" s="74"/>
      <c r="F52" s="75"/>
      <c r="G52" s="76"/>
      <c r="H52" s="76"/>
      <c r="I52" s="76"/>
      <c r="J52" s="76"/>
      <c r="K52" s="272"/>
      <c r="L52" s="273"/>
      <c r="M52" s="274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49"/>
      <c r="AZ52" s="84"/>
      <c r="BA52" s="83"/>
      <c r="BB52" s="83"/>
      <c r="BC52" s="83"/>
      <c r="BD52" s="83"/>
      <c r="BE52" s="83"/>
      <c r="BF52" s="28" t="s">
        <v>165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271"/>
      <c r="D53" s="74"/>
      <c r="E53" s="74"/>
      <c r="F53" s="75"/>
      <c r="G53" s="76"/>
      <c r="H53" s="76"/>
      <c r="I53" s="76"/>
      <c r="J53" s="76"/>
      <c r="K53" s="272"/>
      <c r="L53" s="273"/>
      <c r="M53" s="274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49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169</v>
      </c>
      <c r="BG53" s="85" t="s">
        <v>179</v>
      </c>
      <c r="BH53" s="85" t="s">
        <v>258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271"/>
      <c r="D54" s="74"/>
      <c r="E54" s="74"/>
      <c r="F54" s="75"/>
      <c r="G54" s="76"/>
      <c r="H54" s="76"/>
      <c r="I54" s="76"/>
      <c r="J54" s="76"/>
      <c r="K54" s="272"/>
      <c r="L54" s="273"/>
      <c r="M54" s="274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49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169</v>
      </c>
      <c r="BG54" s="85" t="s">
        <v>179</v>
      </c>
      <c r="BH54" s="85" t="s">
        <v>261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271"/>
      <c r="D55" s="74"/>
      <c r="E55" s="74"/>
      <c r="F55" s="75"/>
      <c r="G55" s="76"/>
      <c r="H55" s="76"/>
      <c r="I55" s="76"/>
      <c r="J55" s="76"/>
      <c r="K55" s="272"/>
      <c r="L55" s="273"/>
      <c r="M55" s="274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49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169</v>
      </c>
      <c r="BG55" s="85" t="s">
        <v>179</v>
      </c>
      <c r="BH55" s="85" t="s">
        <v>264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271"/>
      <c r="D56" s="74"/>
      <c r="E56" s="74"/>
      <c r="F56" s="75"/>
      <c r="G56" s="76"/>
      <c r="H56" s="76"/>
      <c r="I56" s="76"/>
      <c r="J56" s="76"/>
      <c r="K56" s="272"/>
      <c r="L56" s="273"/>
      <c r="M56" s="274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49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169</v>
      </c>
      <c r="BG56" s="85" t="s">
        <v>179</v>
      </c>
      <c r="BH56" s="85" t="s">
        <v>267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271"/>
      <c r="D57" s="74"/>
      <c r="E57" s="74"/>
      <c r="F57" s="75"/>
      <c r="G57" s="76"/>
      <c r="H57" s="76"/>
      <c r="I57" s="76"/>
      <c r="J57" s="76"/>
      <c r="K57" s="272"/>
      <c r="L57" s="273"/>
      <c r="M57" s="274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49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169</v>
      </c>
      <c r="BG57" s="85" t="s">
        <v>179</v>
      </c>
      <c r="BH57" s="85" t="s">
        <v>270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271"/>
      <c r="D58" s="74"/>
      <c r="E58" s="74"/>
      <c r="F58" s="75"/>
      <c r="G58" s="76"/>
      <c r="H58" s="76"/>
      <c r="I58" s="76"/>
      <c r="J58" s="76"/>
      <c r="K58" s="272"/>
      <c r="L58" s="273"/>
      <c r="M58" s="274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49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169</v>
      </c>
      <c r="BG58" s="85" t="s">
        <v>179</v>
      </c>
      <c r="BH58" s="85" t="s">
        <v>273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271"/>
      <c r="D59" s="74"/>
      <c r="E59" s="74"/>
      <c r="F59" s="75"/>
      <c r="G59" s="76"/>
      <c r="H59" s="76"/>
      <c r="I59" s="76"/>
      <c r="J59" s="76"/>
      <c r="K59" s="272"/>
      <c r="L59" s="273"/>
      <c r="M59" s="274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49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165</v>
      </c>
      <c r="BG59" s="85" t="s">
        <v>165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271"/>
      <c r="D60" s="74"/>
      <c r="E60" s="74"/>
      <c r="F60" s="75"/>
      <c r="G60" s="76"/>
      <c r="H60" s="76"/>
      <c r="I60" s="76"/>
      <c r="J60" s="76"/>
      <c r="K60" s="272"/>
      <c r="L60" s="273"/>
      <c r="M60" s="274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49"/>
      <c r="AZ60" s="84"/>
      <c r="BA60" s="83"/>
      <c r="BB60" s="83"/>
      <c r="BC60" s="83"/>
      <c r="BD60" s="83"/>
      <c r="BE60" s="83"/>
      <c r="BF60" s="28" t="s">
        <v>174</v>
      </c>
      <c r="BG60" s="85" t="s">
        <v>175</v>
      </c>
      <c r="BH60" s="85" t="s">
        <v>384</v>
      </c>
      <c r="BI60" s="85" t="s">
        <v>176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271"/>
      <c r="D61" s="74"/>
      <c r="E61" s="74"/>
      <c r="F61" s="75"/>
      <c r="G61" s="76"/>
      <c r="H61" s="76"/>
      <c r="I61" s="76"/>
      <c r="J61" s="76"/>
      <c r="K61" s="272"/>
      <c r="L61" s="273"/>
      <c r="M61" s="274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49"/>
      <c r="AZ61" s="84"/>
      <c r="BA61" s="83"/>
      <c r="BB61" s="83"/>
      <c r="BC61" s="83"/>
      <c r="BD61" s="83"/>
      <c r="BE61" s="83"/>
      <c r="BF61" s="28" t="s">
        <v>495</v>
      </c>
      <c r="BG61" s="85" t="s">
        <v>496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271"/>
      <c r="D62" s="74"/>
      <c r="E62" s="74"/>
      <c r="F62" s="75"/>
      <c r="G62" s="76"/>
      <c r="H62" s="76"/>
      <c r="I62" s="76"/>
      <c r="J62" s="76"/>
      <c r="K62" s="272"/>
      <c r="L62" s="273"/>
      <c r="M62" s="274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49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165</v>
      </c>
      <c r="BG62" s="85" t="s">
        <v>165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271"/>
      <c r="D63" s="74"/>
      <c r="E63" s="74"/>
      <c r="F63" s="75"/>
      <c r="G63" s="76"/>
      <c r="H63" s="76"/>
      <c r="I63" s="76"/>
      <c r="J63" s="76"/>
      <c r="K63" s="272"/>
      <c r="L63" s="273"/>
      <c r="M63" s="274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49"/>
      <c r="AZ63" s="84"/>
      <c r="BA63" s="83"/>
      <c r="BB63" s="83"/>
      <c r="BC63" s="83">
        <v>2.5</v>
      </c>
      <c r="BD63" s="83"/>
      <c r="BE63" s="83"/>
      <c r="BF63" s="28" t="s">
        <v>174</v>
      </c>
      <c r="BG63" s="85" t="s">
        <v>175</v>
      </c>
      <c r="BH63" s="85" t="s">
        <v>226</v>
      </c>
      <c r="BI63" s="85" t="s">
        <v>223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271"/>
      <c r="D64" s="74"/>
      <c r="E64" s="74"/>
      <c r="F64" s="75"/>
      <c r="G64" s="76"/>
      <c r="H64" s="76"/>
      <c r="I64" s="76"/>
      <c r="J64" s="76"/>
      <c r="K64" s="272"/>
      <c r="L64" s="273"/>
      <c r="M64" s="274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49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380</v>
      </c>
      <c r="BG64" s="85" t="s">
        <v>381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271"/>
      <c r="D65" s="74"/>
      <c r="E65" s="74"/>
      <c r="F65" s="75"/>
      <c r="G65" s="76"/>
      <c r="H65" s="76"/>
      <c r="I65" s="76"/>
      <c r="J65" s="76"/>
      <c r="K65" s="272"/>
      <c r="L65" s="273"/>
      <c r="M65" s="274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49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380</v>
      </c>
      <c r="BG65" s="85" t="s">
        <v>381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271"/>
      <c r="D66" s="74"/>
      <c r="E66" s="74"/>
      <c r="F66" s="75"/>
      <c r="G66" s="76"/>
      <c r="H66" s="76"/>
      <c r="I66" s="76"/>
      <c r="J66" s="76"/>
      <c r="K66" s="272"/>
      <c r="L66" s="273"/>
      <c r="M66" s="274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49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380</v>
      </c>
      <c r="BG66" s="85" t="s">
        <v>381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271"/>
      <c r="D67" s="74"/>
      <c r="E67" s="74"/>
      <c r="F67" s="75"/>
      <c r="G67" s="76"/>
      <c r="H67" s="76"/>
      <c r="I67" s="76"/>
      <c r="J67" s="76"/>
      <c r="K67" s="272"/>
      <c r="L67" s="273"/>
      <c r="M67" s="274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49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165</v>
      </c>
      <c r="BG67" s="85" t="s">
        <v>165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271"/>
      <c r="D68" s="74"/>
      <c r="E68" s="74"/>
      <c r="F68" s="75"/>
      <c r="G68" s="76"/>
      <c r="H68" s="76"/>
      <c r="I68" s="76"/>
      <c r="J68" s="76"/>
      <c r="K68" s="272"/>
      <c r="L68" s="273"/>
      <c r="M68" s="274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49"/>
      <c r="AZ68" s="84"/>
      <c r="BA68" s="83"/>
      <c r="BB68" s="83">
        <v>0</v>
      </c>
      <c r="BC68" s="83">
        <v>0.1</v>
      </c>
      <c r="BD68" s="83"/>
      <c r="BE68" s="83"/>
      <c r="BF68" s="28" t="s">
        <v>510</v>
      </c>
      <c r="BG68" s="85" t="s">
        <v>510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271"/>
      <c r="D69" s="74"/>
      <c r="E69" s="74"/>
      <c r="F69" s="75"/>
      <c r="G69" s="76"/>
      <c r="H69" s="76"/>
      <c r="I69" s="76"/>
      <c r="J69" s="76"/>
      <c r="K69" s="272"/>
      <c r="L69" s="273"/>
      <c r="M69" s="274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49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510</v>
      </c>
      <c r="BG69" s="85" t="s">
        <v>510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271"/>
      <c r="D70" s="74"/>
      <c r="E70" s="74"/>
      <c r="F70" s="75"/>
      <c r="G70" s="76"/>
      <c r="H70" s="76"/>
      <c r="I70" s="76"/>
      <c r="J70" s="76"/>
      <c r="K70" s="272"/>
      <c r="L70" s="273"/>
      <c r="M70" s="274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49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174</v>
      </c>
      <c r="BG70" s="85" t="s">
        <v>175</v>
      </c>
      <c r="BH70" s="85" t="s">
        <v>512</v>
      </c>
      <c r="BI70" s="85" t="s">
        <v>176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271"/>
      <c r="D71" s="74"/>
      <c r="E71" s="74"/>
      <c r="F71" s="75"/>
      <c r="G71" s="76"/>
      <c r="H71" s="76"/>
      <c r="I71" s="76"/>
      <c r="J71" s="76"/>
      <c r="K71" s="272"/>
      <c r="L71" s="273"/>
      <c r="M71" s="274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49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169</v>
      </c>
      <c r="BG71" s="85" t="s">
        <v>238</v>
      </c>
      <c r="BH71" s="85" t="s">
        <v>423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271"/>
      <c r="D72" s="74"/>
      <c r="E72" s="74"/>
      <c r="F72" s="75"/>
      <c r="G72" s="76"/>
      <c r="H72" s="76"/>
      <c r="I72" s="76"/>
      <c r="J72" s="76"/>
      <c r="K72" s="272"/>
      <c r="L72" s="273"/>
      <c r="M72" s="274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49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169</v>
      </c>
      <c r="BG72" s="85" t="s">
        <v>170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271"/>
      <c r="D73" s="74"/>
      <c r="E73" s="74"/>
      <c r="F73" s="75"/>
      <c r="G73" s="76"/>
      <c r="H73" s="76"/>
      <c r="I73" s="76"/>
      <c r="J73" s="76"/>
      <c r="K73" s="272"/>
      <c r="L73" s="273"/>
      <c r="M73" s="274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49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511</v>
      </c>
      <c r="BG73" s="85" t="s">
        <v>511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271"/>
      <c r="D74" s="74"/>
      <c r="E74" s="74"/>
      <c r="F74" s="75"/>
      <c r="G74" s="76"/>
      <c r="H74" s="76"/>
      <c r="I74" s="76"/>
      <c r="J74" s="76"/>
      <c r="K74" s="272"/>
      <c r="L74" s="273"/>
      <c r="M74" s="274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49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169</v>
      </c>
      <c r="BG74" s="85" t="s">
        <v>170</v>
      </c>
      <c r="BH74" s="85" t="s">
        <v>171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271"/>
      <c r="D75" s="74"/>
      <c r="E75" s="74"/>
      <c r="F75" s="75"/>
      <c r="G75" s="76"/>
      <c r="H75" s="76"/>
      <c r="I75" s="76"/>
      <c r="J75" s="76"/>
      <c r="K75" s="272"/>
      <c r="L75" s="273"/>
      <c r="M75" s="274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49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174</v>
      </c>
      <c r="BG75" s="85" t="s">
        <v>175</v>
      </c>
      <c r="BH75" s="85" t="s">
        <v>191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271"/>
      <c r="D76" s="74"/>
      <c r="E76" s="74"/>
      <c r="F76" s="75"/>
      <c r="G76" s="76"/>
      <c r="H76" s="76"/>
      <c r="I76" s="76"/>
      <c r="J76" s="76"/>
      <c r="K76" s="272"/>
      <c r="L76" s="273"/>
      <c r="M76" s="274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49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174</v>
      </c>
      <c r="BG76" s="85" t="s">
        <v>175</v>
      </c>
      <c r="BH76" s="85" t="s">
        <v>191</v>
      </c>
      <c r="BI76" s="85" t="s">
        <v>192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271"/>
      <c r="D77" s="74"/>
      <c r="E77" s="74"/>
      <c r="F77" s="75"/>
      <c r="G77" s="76"/>
      <c r="H77" s="76"/>
      <c r="I77" s="76"/>
      <c r="J77" s="76"/>
      <c r="K77" s="272"/>
      <c r="L77" s="273"/>
      <c r="M77" s="274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49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174</v>
      </c>
      <c r="BG77" s="85" t="s">
        <v>175</v>
      </c>
      <c r="BH77" s="85" t="s">
        <v>199</v>
      </c>
      <c r="BI77" s="85" t="s">
        <v>176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271"/>
      <c r="D78" s="74"/>
      <c r="E78" s="74"/>
      <c r="F78" s="75"/>
      <c r="G78" s="76"/>
      <c r="H78" s="76"/>
      <c r="I78" s="76"/>
      <c r="J78" s="76"/>
      <c r="K78" s="272"/>
      <c r="L78" s="273"/>
      <c r="M78" s="274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49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169</v>
      </c>
      <c r="BG78" s="85" t="s">
        <v>179</v>
      </c>
      <c r="BH78" s="85" t="s">
        <v>218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271"/>
      <c r="D79" s="74"/>
      <c r="E79" s="74"/>
      <c r="F79" s="75"/>
      <c r="G79" s="76"/>
      <c r="H79" s="76"/>
      <c r="I79" s="76"/>
      <c r="J79" s="76"/>
      <c r="K79" s="272"/>
      <c r="L79" s="273"/>
      <c r="M79" s="274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49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341</v>
      </c>
      <c r="BG79" s="85" t="s">
        <v>341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271"/>
      <c r="D80" s="74"/>
      <c r="E80" s="74"/>
      <c r="F80" s="75"/>
      <c r="G80" s="76"/>
      <c r="H80" s="76"/>
      <c r="I80" s="76"/>
      <c r="J80" s="76"/>
      <c r="K80" s="272"/>
      <c r="L80" s="273"/>
      <c r="M80" s="274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49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341</v>
      </c>
      <c r="BG80" s="85" t="s">
        <v>341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271"/>
      <c r="D81" s="74"/>
      <c r="E81" s="74"/>
      <c r="F81" s="75"/>
      <c r="G81" s="76"/>
      <c r="H81" s="76"/>
      <c r="I81" s="76"/>
      <c r="J81" s="76"/>
      <c r="K81" s="272"/>
      <c r="L81" s="273"/>
      <c r="M81" s="274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49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169</v>
      </c>
      <c r="BG81" s="85" t="s">
        <v>179</v>
      </c>
      <c r="BH81" s="85" t="s">
        <v>258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271"/>
      <c r="D82" s="74"/>
      <c r="E82" s="74"/>
      <c r="F82" s="75"/>
      <c r="G82" s="76"/>
      <c r="H82" s="76"/>
      <c r="I82" s="76"/>
      <c r="J82" s="76"/>
      <c r="K82" s="272"/>
      <c r="L82" s="273"/>
      <c r="M82" s="274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49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169</v>
      </c>
      <c r="BG82" s="85" t="s">
        <v>179</v>
      </c>
      <c r="BH82" s="85" t="s">
        <v>261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271"/>
      <c r="D83" s="74"/>
      <c r="E83" s="74"/>
      <c r="F83" s="75"/>
      <c r="G83" s="76"/>
      <c r="H83" s="76"/>
      <c r="I83" s="76"/>
      <c r="J83" s="76"/>
      <c r="K83" s="272"/>
      <c r="L83" s="273"/>
      <c r="M83" s="274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49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169</v>
      </c>
      <c r="BG83" s="85" t="s">
        <v>179</v>
      </c>
      <c r="BH83" s="85" t="s">
        <v>264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271"/>
      <c r="D84" s="74"/>
      <c r="E84" s="74"/>
      <c r="F84" s="75"/>
      <c r="G84" s="76"/>
      <c r="H84" s="76"/>
      <c r="I84" s="76"/>
      <c r="J84" s="76"/>
      <c r="K84" s="272"/>
      <c r="L84" s="273"/>
      <c r="M84" s="274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49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169</v>
      </c>
      <c r="BG84" s="85" t="s">
        <v>179</v>
      </c>
      <c r="BH84" s="85" t="s">
        <v>267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271"/>
      <c r="D85" s="74"/>
      <c r="E85" s="74"/>
      <c r="F85" s="75"/>
      <c r="G85" s="76"/>
      <c r="H85" s="76"/>
      <c r="I85" s="76"/>
      <c r="J85" s="76"/>
      <c r="K85" s="272"/>
      <c r="L85" s="273"/>
      <c r="M85" s="274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49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169</v>
      </c>
      <c r="BG85" s="85" t="s">
        <v>179</v>
      </c>
      <c r="BH85" s="85" t="s">
        <v>270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271"/>
      <c r="D86" s="74"/>
      <c r="E86" s="74"/>
      <c r="F86" s="75"/>
      <c r="G86" s="76"/>
      <c r="H86" s="76"/>
      <c r="I86" s="76"/>
      <c r="J86" s="76"/>
      <c r="K86" s="272"/>
      <c r="L86" s="273"/>
      <c r="M86" s="274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49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169</v>
      </c>
      <c r="BG86" s="85" t="s">
        <v>179</v>
      </c>
      <c r="BH86" s="85" t="s">
        <v>273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271"/>
      <c r="D87" s="74"/>
      <c r="E87" s="74"/>
      <c r="F87" s="75"/>
      <c r="G87" s="76"/>
      <c r="H87" s="76"/>
      <c r="I87" s="76"/>
      <c r="J87" s="76"/>
      <c r="K87" s="272"/>
      <c r="L87" s="273"/>
      <c r="M87" s="274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49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169</v>
      </c>
      <c r="BG87" s="85" t="s">
        <v>179</v>
      </c>
      <c r="BH87" s="85" t="s">
        <v>374</v>
      </c>
      <c r="BI87" s="85" t="s">
        <v>356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271"/>
      <c r="D88" s="74"/>
      <c r="E88" s="74"/>
      <c r="F88" s="75"/>
      <c r="G88" s="76"/>
      <c r="H88" s="76"/>
      <c r="I88" s="76"/>
      <c r="J88" s="76"/>
      <c r="K88" s="272"/>
      <c r="L88" s="273"/>
      <c r="M88" s="274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49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169</v>
      </c>
      <c r="BG88" s="85" t="s">
        <v>179</v>
      </c>
      <c r="BH88" s="85" t="s">
        <v>445</v>
      </c>
      <c r="BI88" s="85" t="s">
        <v>356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271"/>
      <c r="D89" s="74"/>
      <c r="E89" s="74"/>
      <c r="F89" s="75"/>
      <c r="G89" s="76"/>
      <c r="H89" s="76"/>
      <c r="I89" s="76"/>
      <c r="J89" s="76"/>
      <c r="K89" s="272"/>
      <c r="L89" s="273"/>
      <c r="M89" s="274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49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169</v>
      </c>
      <c r="BG89" s="85" t="s">
        <v>179</v>
      </c>
      <c r="BH89" s="85" t="s">
        <v>362</v>
      </c>
      <c r="BI89" s="85" t="s">
        <v>356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271"/>
      <c r="D90" s="74"/>
      <c r="E90" s="74"/>
      <c r="F90" s="75"/>
      <c r="G90" s="76"/>
      <c r="H90" s="76"/>
      <c r="I90" s="76"/>
      <c r="J90" s="76"/>
      <c r="K90" s="272"/>
      <c r="L90" s="273"/>
      <c r="M90" s="274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49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380</v>
      </c>
      <c r="BG90" s="85" t="s">
        <v>381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271"/>
      <c r="D91" s="74"/>
      <c r="E91" s="74"/>
      <c r="F91" s="75"/>
      <c r="G91" s="76"/>
      <c r="H91" s="76"/>
      <c r="I91" s="76"/>
      <c r="J91" s="76"/>
      <c r="K91" s="272"/>
      <c r="L91" s="273"/>
      <c r="M91" s="274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49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380</v>
      </c>
      <c r="BG91" s="85" t="s">
        <v>381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271"/>
      <c r="D92" s="74"/>
      <c r="E92" s="74"/>
      <c r="F92" s="75"/>
      <c r="G92" s="76"/>
      <c r="H92" s="76"/>
      <c r="I92" s="76"/>
      <c r="J92" s="76"/>
      <c r="K92" s="272"/>
      <c r="L92" s="273"/>
      <c r="M92" s="274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49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380</v>
      </c>
      <c r="BG92" s="85" t="s">
        <v>381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271"/>
      <c r="D93" s="74"/>
      <c r="E93" s="74"/>
      <c r="F93" s="75"/>
      <c r="G93" s="76"/>
      <c r="H93" s="76"/>
      <c r="I93" s="76"/>
      <c r="J93" s="76"/>
      <c r="K93" s="272"/>
      <c r="L93" s="273"/>
      <c r="M93" s="274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49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380</v>
      </c>
      <c r="BG93" s="85" t="s">
        <v>381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271"/>
      <c r="D94" s="74"/>
      <c r="E94" s="74"/>
      <c r="F94" s="75"/>
      <c r="G94" s="76"/>
      <c r="H94" s="76"/>
      <c r="I94" s="76"/>
      <c r="J94" s="76"/>
      <c r="K94" s="272"/>
      <c r="L94" s="273"/>
      <c r="M94" s="274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49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174</v>
      </c>
      <c r="BG94" s="85" t="s">
        <v>175</v>
      </c>
      <c r="BH94" s="85" t="s">
        <v>512</v>
      </c>
      <c r="BI94" s="85" t="s">
        <v>176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271"/>
      <c r="D95" s="74"/>
      <c r="E95" s="74"/>
      <c r="F95" s="75"/>
      <c r="G95" s="76"/>
      <c r="H95" s="76"/>
      <c r="I95" s="76"/>
      <c r="J95" s="76"/>
      <c r="K95" s="272"/>
      <c r="L95" s="273"/>
      <c r="M95" s="274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49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169</v>
      </c>
      <c r="BG95" s="85" t="s">
        <v>170</v>
      </c>
      <c r="BH95" s="85" t="s">
        <v>318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271"/>
      <c r="D96" s="74"/>
      <c r="E96" s="74"/>
      <c r="F96" s="75"/>
      <c r="G96" s="76"/>
      <c r="H96" s="76"/>
      <c r="I96" s="76"/>
      <c r="J96" s="76"/>
      <c r="K96" s="272"/>
      <c r="L96" s="273"/>
      <c r="M96" s="274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49"/>
      <c r="AZ96" s="84"/>
      <c r="BA96" s="83"/>
      <c r="BB96" s="83"/>
      <c r="BC96" s="83"/>
      <c r="BD96" s="83"/>
      <c r="BE96" s="83"/>
      <c r="BF96" s="28"/>
      <c r="BG96" s="85"/>
      <c r="BH96" s="85" t="s">
        <v>329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271"/>
      <c r="D97" s="74"/>
      <c r="E97" s="74"/>
      <c r="F97" s="75"/>
      <c r="G97" s="76"/>
      <c r="H97" s="76"/>
      <c r="I97" s="76"/>
      <c r="J97" s="76"/>
      <c r="K97" s="272"/>
      <c r="L97" s="273"/>
      <c r="M97" s="274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49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271"/>
      <c r="D98" s="74"/>
      <c r="E98" s="74"/>
      <c r="F98" s="75"/>
      <c r="G98" s="76"/>
      <c r="H98" s="76"/>
      <c r="I98" s="76"/>
      <c r="J98" s="76"/>
      <c r="K98" s="272"/>
      <c r="L98" s="273"/>
      <c r="M98" s="274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49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169</v>
      </c>
      <c r="BG98" s="85" t="s">
        <v>179</v>
      </c>
      <c r="BH98" s="85" t="s">
        <v>513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271"/>
      <c r="D99" s="74"/>
      <c r="E99" s="74"/>
      <c r="F99" s="75"/>
      <c r="G99" s="76"/>
      <c r="H99" s="76"/>
      <c r="I99" s="76"/>
      <c r="J99" s="76"/>
      <c r="K99" s="272"/>
      <c r="L99" s="273"/>
      <c r="M99" s="274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49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169</v>
      </c>
      <c r="BG99" s="85" t="s">
        <v>179</v>
      </c>
      <c r="BH99" s="85" t="s">
        <v>514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271"/>
      <c r="D100" s="74"/>
      <c r="E100" s="74"/>
      <c r="F100" s="75"/>
      <c r="G100" s="76"/>
      <c r="H100" s="76"/>
      <c r="I100" s="76"/>
      <c r="J100" s="76"/>
      <c r="K100" s="272"/>
      <c r="L100" s="273"/>
      <c r="M100" s="274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49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169</v>
      </c>
      <c r="BG100" s="85" t="s">
        <v>179</v>
      </c>
      <c r="BH100" s="85" t="s">
        <v>515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271"/>
      <c r="D101" s="74"/>
      <c r="E101" s="74"/>
      <c r="F101" s="75"/>
      <c r="G101" s="76"/>
      <c r="H101" s="76"/>
      <c r="I101" s="76"/>
      <c r="J101" s="76"/>
      <c r="K101" s="272"/>
      <c r="L101" s="273"/>
      <c r="M101" s="274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49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169</v>
      </c>
      <c r="BG101" s="85" t="s">
        <v>179</v>
      </c>
      <c r="BH101" s="85" t="s">
        <v>516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271"/>
      <c r="D102" s="74"/>
      <c r="E102" s="74"/>
      <c r="F102" s="75"/>
      <c r="G102" s="76"/>
      <c r="H102" s="76"/>
      <c r="I102" s="76"/>
      <c r="J102" s="76"/>
      <c r="K102" s="272"/>
      <c r="L102" s="273"/>
      <c r="M102" s="274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49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169</v>
      </c>
      <c r="BG102" s="85" t="s">
        <v>170</v>
      </c>
      <c r="BH102" s="85" t="s">
        <v>171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271"/>
      <c r="D103" s="74"/>
      <c r="E103" s="74"/>
      <c r="F103" s="75"/>
      <c r="G103" s="76"/>
      <c r="H103" s="76"/>
      <c r="I103" s="76"/>
      <c r="J103" s="76"/>
      <c r="K103" s="272"/>
      <c r="L103" s="273"/>
      <c r="M103" s="274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49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174</v>
      </c>
      <c r="BG103" s="85" t="s">
        <v>175</v>
      </c>
      <c r="BH103" s="85" t="s">
        <v>191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271"/>
      <c r="D104" s="74"/>
      <c r="E104" s="74"/>
      <c r="F104" s="75"/>
      <c r="G104" s="76"/>
      <c r="H104" s="76"/>
      <c r="I104" s="76"/>
      <c r="J104" s="76"/>
      <c r="K104" s="272"/>
      <c r="L104" s="273"/>
      <c r="M104" s="274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49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174</v>
      </c>
      <c r="BG104" s="85" t="s">
        <v>175</v>
      </c>
      <c r="BH104" s="85" t="s">
        <v>191</v>
      </c>
      <c r="BI104" s="85" t="s">
        <v>192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271"/>
      <c r="D105" s="74"/>
      <c r="E105" s="74"/>
      <c r="F105" s="75"/>
      <c r="G105" s="76"/>
      <c r="H105" s="76"/>
      <c r="I105" s="76"/>
      <c r="J105" s="76"/>
      <c r="K105" s="272"/>
      <c r="L105" s="273"/>
      <c r="M105" s="274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49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169</v>
      </c>
      <c r="BG105" s="85" t="s">
        <v>179</v>
      </c>
      <c r="BH105" s="85" t="s">
        <v>218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271"/>
      <c r="D106" s="74"/>
      <c r="E106" s="74"/>
      <c r="F106" s="75"/>
      <c r="G106" s="76"/>
      <c r="H106" s="76"/>
      <c r="I106" s="76"/>
      <c r="J106" s="76"/>
      <c r="K106" s="272"/>
      <c r="L106" s="273"/>
      <c r="M106" s="274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49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341</v>
      </c>
      <c r="BG106" s="85" t="s">
        <v>341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271"/>
      <c r="D107" s="74"/>
      <c r="E107" s="74"/>
      <c r="F107" s="75"/>
      <c r="G107" s="76"/>
      <c r="H107" s="76"/>
      <c r="I107" s="76"/>
      <c r="J107" s="76"/>
      <c r="K107" s="272"/>
      <c r="L107" s="273"/>
      <c r="M107" s="274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49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341</v>
      </c>
      <c r="BG107" s="85" t="s">
        <v>341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271"/>
      <c r="D108" s="74"/>
      <c r="E108" s="74"/>
      <c r="F108" s="75"/>
      <c r="G108" s="76"/>
      <c r="H108" s="76"/>
      <c r="I108" s="76"/>
      <c r="J108" s="76"/>
      <c r="K108" s="272"/>
      <c r="L108" s="273"/>
      <c r="M108" s="274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49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169</v>
      </c>
      <c r="BG108" s="85" t="s">
        <v>179</v>
      </c>
      <c r="BH108" s="85" t="s">
        <v>258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271"/>
      <c r="D109" s="74"/>
      <c r="E109" s="74"/>
      <c r="F109" s="75"/>
      <c r="G109" s="76"/>
      <c r="H109" s="76"/>
      <c r="I109" s="76"/>
      <c r="J109" s="76"/>
      <c r="K109" s="272"/>
      <c r="L109" s="273"/>
      <c r="M109" s="274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49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169</v>
      </c>
      <c r="BG109" s="85" t="s">
        <v>179</v>
      </c>
      <c r="BH109" s="85" t="s">
        <v>261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271"/>
      <c r="D110" s="74"/>
      <c r="E110" s="74"/>
      <c r="F110" s="75"/>
      <c r="G110" s="76"/>
      <c r="H110" s="76"/>
      <c r="I110" s="76"/>
      <c r="J110" s="76"/>
      <c r="K110" s="272"/>
      <c r="L110" s="273"/>
      <c r="M110" s="274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49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169</v>
      </c>
      <c r="BG110" s="85" t="s">
        <v>179</v>
      </c>
      <c r="BH110" s="85" t="s">
        <v>264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271"/>
      <c r="D111" s="74"/>
      <c r="E111" s="74"/>
      <c r="F111" s="75"/>
      <c r="G111" s="76"/>
      <c r="H111" s="76"/>
      <c r="I111" s="76"/>
      <c r="J111" s="76"/>
      <c r="K111" s="272"/>
      <c r="L111" s="273"/>
      <c r="M111" s="274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49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169</v>
      </c>
      <c r="BG111" s="85" t="s">
        <v>179</v>
      </c>
      <c r="BH111" s="85" t="s">
        <v>267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271"/>
      <c r="D112" s="74"/>
      <c r="E112" s="74"/>
      <c r="F112" s="75"/>
      <c r="G112" s="76"/>
      <c r="H112" s="76"/>
      <c r="I112" s="76"/>
      <c r="J112" s="76"/>
      <c r="K112" s="272"/>
      <c r="L112" s="273"/>
      <c r="M112" s="274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49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169</v>
      </c>
      <c r="BG112" s="85" t="s">
        <v>179</v>
      </c>
      <c r="BH112" s="85" t="s">
        <v>270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271"/>
      <c r="D113" s="74"/>
      <c r="E113" s="74"/>
      <c r="F113" s="75"/>
      <c r="G113" s="76"/>
      <c r="H113" s="76"/>
      <c r="I113" s="76"/>
      <c r="J113" s="76"/>
      <c r="K113" s="272"/>
      <c r="L113" s="273"/>
      <c r="M113" s="274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49"/>
      <c r="AZ113" s="84"/>
      <c r="BA113" s="83"/>
      <c r="BB113" s="83"/>
      <c r="BC113" s="83"/>
      <c r="BD113" s="83"/>
      <c r="BE113" s="83"/>
      <c r="BF113" s="28" t="s">
        <v>169</v>
      </c>
      <c r="BG113" s="85" t="s">
        <v>179</v>
      </c>
      <c r="BH113" s="85" t="s">
        <v>273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271"/>
      <c r="D114" s="74"/>
      <c r="E114" s="74"/>
      <c r="F114" s="75"/>
      <c r="G114" s="76"/>
      <c r="H114" s="76"/>
      <c r="I114" s="76"/>
      <c r="J114" s="76"/>
      <c r="K114" s="272"/>
      <c r="L114" s="273"/>
      <c r="M114" s="274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49"/>
      <c r="AZ114" s="84"/>
      <c r="BA114" s="83"/>
      <c r="BB114" s="83"/>
      <c r="BC114" s="83">
        <v>0.6</v>
      </c>
      <c r="BD114" s="83"/>
      <c r="BE114" s="83"/>
      <c r="BF114" s="28" t="s">
        <v>165</v>
      </c>
      <c r="BG114" s="85" t="s">
        <v>165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271"/>
      <c r="D115" s="74"/>
      <c r="E115" s="74"/>
      <c r="F115" s="75"/>
      <c r="G115" s="76"/>
      <c r="H115" s="76"/>
      <c r="I115" s="76"/>
      <c r="J115" s="76"/>
      <c r="K115" s="272"/>
      <c r="L115" s="273"/>
      <c r="M115" s="274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49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169</v>
      </c>
      <c r="BG115" s="85" t="s">
        <v>179</v>
      </c>
      <c r="BH115" s="85" t="s">
        <v>323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271"/>
      <c r="D116" s="74"/>
      <c r="E116" s="74"/>
      <c r="F116" s="75"/>
      <c r="G116" s="76"/>
      <c r="H116" s="76"/>
      <c r="I116" s="76"/>
      <c r="J116" s="76"/>
      <c r="K116" s="272"/>
      <c r="L116" s="273"/>
      <c r="M116" s="274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49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169</v>
      </c>
      <c r="BG116" s="85" t="s">
        <v>179</v>
      </c>
      <c r="BH116" s="85" t="s">
        <v>326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271"/>
      <c r="D117" s="74"/>
      <c r="E117" s="74"/>
      <c r="F117" s="75"/>
      <c r="G117" s="76"/>
      <c r="H117" s="76"/>
      <c r="I117" s="76"/>
      <c r="J117" s="76"/>
      <c r="K117" s="272"/>
      <c r="L117" s="273"/>
      <c r="M117" s="274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49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169</v>
      </c>
      <c r="BG117" s="85" t="s">
        <v>179</v>
      </c>
      <c r="BH117" s="85" t="s">
        <v>332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271"/>
      <c r="D118" s="74"/>
      <c r="E118" s="74"/>
      <c r="F118" s="75"/>
      <c r="G118" s="76"/>
      <c r="H118" s="76"/>
      <c r="I118" s="76"/>
      <c r="J118" s="76"/>
      <c r="K118" s="272"/>
      <c r="L118" s="273"/>
      <c r="M118" s="274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49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169</v>
      </c>
      <c r="BG118" s="85" t="s">
        <v>179</v>
      </c>
      <c r="BH118" s="85" t="s">
        <v>329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271"/>
      <c r="D119" s="74"/>
      <c r="E119" s="74"/>
      <c r="F119" s="75"/>
      <c r="G119" s="76"/>
      <c r="H119" s="76"/>
      <c r="I119" s="76"/>
      <c r="J119" s="76"/>
      <c r="K119" s="272"/>
      <c r="L119" s="273"/>
      <c r="M119" s="274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49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169</v>
      </c>
      <c r="BG119" s="85" t="s">
        <v>179</v>
      </c>
      <c r="BH119" s="85" t="s">
        <v>374</v>
      </c>
      <c r="BI119" s="85" t="s">
        <v>356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271"/>
      <c r="D120" s="74"/>
      <c r="E120" s="74"/>
      <c r="F120" s="75"/>
      <c r="G120" s="76"/>
      <c r="H120" s="76"/>
      <c r="I120" s="76"/>
      <c r="J120" s="76"/>
      <c r="K120" s="272"/>
      <c r="L120" s="273"/>
      <c r="M120" s="274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49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169</v>
      </c>
      <c r="BG120" s="85" t="s">
        <v>179</v>
      </c>
      <c r="BH120" s="85" t="s">
        <v>445</v>
      </c>
      <c r="BI120" s="85" t="s">
        <v>356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271"/>
      <c r="D121" s="74"/>
      <c r="E121" s="74"/>
      <c r="F121" s="75"/>
      <c r="G121" s="76"/>
      <c r="H121" s="76"/>
      <c r="I121" s="76"/>
      <c r="J121" s="76"/>
      <c r="K121" s="272"/>
      <c r="L121" s="273"/>
      <c r="M121" s="274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49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169</v>
      </c>
      <c r="BG121" s="85" t="s">
        <v>179</v>
      </c>
      <c r="BH121" s="85" t="s">
        <v>362</v>
      </c>
      <c r="BI121" s="85" t="s">
        <v>356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271"/>
      <c r="D122" s="74"/>
      <c r="E122" s="74"/>
      <c r="F122" s="75"/>
      <c r="G122" s="76"/>
      <c r="H122" s="76"/>
      <c r="I122" s="76"/>
      <c r="J122" s="76"/>
      <c r="K122" s="272"/>
      <c r="L122" s="273"/>
      <c r="M122" s="274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49"/>
      <c r="AZ122" s="84"/>
      <c r="BA122" s="83"/>
      <c r="BB122" s="83"/>
      <c r="BC122" s="83">
        <v>1.4</v>
      </c>
      <c r="BD122" s="83"/>
      <c r="BE122" s="83"/>
      <c r="BF122" s="28" t="s">
        <v>174</v>
      </c>
      <c r="BG122" s="85" t="s">
        <v>175</v>
      </c>
      <c r="BH122" s="85" t="s">
        <v>226</v>
      </c>
      <c r="BI122" s="85" t="s">
        <v>223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271"/>
      <c r="D123" s="74"/>
      <c r="E123" s="74"/>
      <c r="F123" s="75"/>
      <c r="G123" s="76"/>
      <c r="H123" s="76"/>
      <c r="I123" s="76"/>
      <c r="J123" s="76"/>
      <c r="K123" s="272"/>
      <c r="L123" s="273"/>
      <c r="M123" s="274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49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380</v>
      </c>
      <c r="BG123" s="85" t="s">
        <v>381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271"/>
      <c r="D124" s="74"/>
      <c r="E124" s="74"/>
      <c r="F124" s="75"/>
      <c r="G124" s="76"/>
      <c r="H124" s="76"/>
      <c r="I124" s="76"/>
      <c r="J124" s="76"/>
      <c r="K124" s="272"/>
      <c r="L124" s="273"/>
      <c r="M124" s="274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49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380</v>
      </c>
      <c r="BG124" s="85" t="s">
        <v>381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271"/>
      <c r="D125" s="74"/>
      <c r="E125" s="74"/>
      <c r="F125" s="75"/>
      <c r="G125" s="76"/>
      <c r="H125" s="76"/>
      <c r="I125" s="76"/>
      <c r="J125" s="76"/>
      <c r="K125" s="272"/>
      <c r="L125" s="273"/>
      <c r="M125" s="274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49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380</v>
      </c>
      <c r="BG125" s="85" t="s">
        <v>381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271"/>
      <c r="D126" s="74"/>
      <c r="E126" s="74"/>
      <c r="F126" s="75"/>
      <c r="G126" s="76"/>
      <c r="H126" s="76"/>
      <c r="I126" s="76"/>
      <c r="J126" s="76"/>
      <c r="K126" s="272"/>
      <c r="L126" s="273"/>
      <c r="M126" s="274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49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380</v>
      </c>
      <c r="BG126" s="85" t="s">
        <v>381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271"/>
      <c r="D127" s="74"/>
      <c r="E127" s="74"/>
      <c r="F127" s="75"/>
      <c r="G127" s="76"/>
      <c r="H127" s="76"/>
      <c r="I127" s="76"/>
      <c r="J127" s="76"/>
      <c r="K127" s="272"/>
      <c r="L127" s="273"/>
      <c r="M127" s="274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49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174</v>
      </c>
      <c r="BG127" s="85" t="s">
        <v>175</v>
      </c>
      <c r="BH127" s="85" t="s">
        <v>512</v>
      </c>
      <c r="BI127" s="85" t="s">
        <v>176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271"/>
      <c r="D128" s="74"/>
      <c r="E128" s="74"/>
      <c r="F128" s="75"/>
      <c r="G128" s="76"/>
      <c r="H128" s="76"/>
      <c r="I128" s="76"/>
      <c r="J128" s="76"/>
      <c r="K128" s="272"/>
      <c r="L128" s="273"/>
      <c r="M128" s="274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49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169</v>
      </c>
      <c r="BG128" s="85" t="s">
        <v>170</v>
      </c>
      <c r="BH128" s="85" t="s">
        <v>318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271"/>
      <c r="D129" s="74"/>
      <c r="E129" s="74"/>
      <c r="F129" s="75"/>
      <c r="G129" s="76"/>
      <c r="H129" s="76"/>
      <c r="I129" s="76"/>
      <c r="J129" s="76"/>
      <c r="K129" s="272"/>
      <c r="L129" s="273"/>
      <c r="M129" s="274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49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329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271"/>
      <c r="D130" s="74"/>
      <c r="E130" s="74"/>
      <c r="F130" s="75"/>
      <c r="G130" s="76"/>
      <c r="H130" s="76"/>
      <c r="I130" s="76"/>
      <c r="J130" s="76"/>
      <c r="K130" s="272"/>
      <c r="L130" s="273"/>
      <c r="M130" s="274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49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271"/>
      <c r="D131" s="74"/>
      <c r="E131" s="74"/>
      <c r="F131" s="75"/>
      <c r="G131" s="76"/>
      <c r="H131" s="76"/>
      <c r="I131" s="76"/>
      <c r="J131" s="76"/>
      <c r="K131" s="272"/>
      <c r="L131" s="273"/>
      <c r="M131" s="274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49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169</v>
      </c>
      <c r="BG131" s="85" t="s">
        <v>179</v>
      </c>
      <c r="BH131" s="85" t="s">
        <v>513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271"/>
      <c r="D132" s="74"/>
      <c r="E132" s="74"/>
      <c r="F132" s="75"/>
      <c r="G132" s="76"/>
      <c r="H132" s="76"/>
      <c r="I132" s="76"/>
      <c r="J132" s="76"/>
      <c r="K132" s="272"/>
      <c r="L132" s="273"/>
      <c r="M132" s="274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49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169</v>
      </c>
      <c r="BG132" s="85" t="s">
        <v>179</v>
      </c>
      <c r="BH132" s="85" t="s">
        <v>514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271"/>
      <c r="D133" s="74"/>
      <c r="E133" s="74"/>
      <c r="F133" s="75"/>
      <c r="G133" s="76"/>
      <c r="H133" s="76"/>
      <c r="I133" s="76"/>
      <c r="J133" s="76"/>
      <c r="K133" s="272"/>
      <c r="L133" s="273"/>
      <c r="M133" s="274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49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169</v>
      </c>
      <c r="BG133" s="85" t="s">
        <v>179</v>
      </c>
      <c r="BH133" s="85" t="s">
        <v>515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271"/>
      <c r="D134" s="74"/>
      <c r="E134" s="74"/>
      <c r="F134" s="75"/>
      <c r="G134" s="76"/>
      <c r="H134" s="76"/>
      <c r="I134" s="76"/>
      <c r="J134" s="76"/>
      <c r="K134" s="272"/>
      <c r="L134" s="273"/>
      <c r="M134" s="274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49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169</v>
      </c>
      <c r="BG134" s="85" t="s">
        <v>179</v>
      </c>
      <c r="BH134" s="85" t="s">
        <v>516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271"/>
      <c r="D135" s="74"/>
      <c r="E135" s="74"/>
      <c r="F135" s="75"/>
      <c r="G135" s="76"/>
      <c r="H135" s="76"/>
      <c r="I135" s="76"/>
      <c r="J135" s="76"/>
      <c r="K135" s="272"/>
      <c r="L135" s="273"/>
      <c r="M135" s="274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49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169</v>
      </c>
      <c r="BG135" s="85" t="s">
        <v>170</v>
      </c>
      <c r="BH135" s="85" t="s">
        <v>171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271"/>
      <c r="D136" s="74"/>
      <c r="E136" s="74"/>
      <c r="F136" s="75"/>
      <c r="G136" s="76"/>
      <c r="H136" s="76"/>
      <c r="I136" s="76"/>
      <c r="J136" s="76"/>
      <c r="K136" s="272"/>
      <c r="L136" s="273"/>
      <c r="M136" s="274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49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174</v>
      </c>
      <c r="BG136" s="85" t="s">
        <v>175</v>
      </c>
      <c r="BH136" s="85" t="s">
        <v>191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271"/>
      <c r="D137" s="74"/>
      <c r="E137" s="74"/>
      <c r="F137" s="75"/>
      <c r="G137" s="76"/>
      <c r="H137" s="76"/>
      <c r="I137" s="76"/>
      <c r="J137" s="76"/>
      <c r="K137" s="272"/>
      <c r="L137" s="273"/>
      <c r="M137" s="274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49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174</v>
      </c>
      <c r="BG137" s="85" t="s">
        <v>175</v>
      </c>
      <c r="BH137" s="85" t="s">
        <v>191</v>
      </c>
      <c r="BI137" s="85" t="s">
        <v>192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271"/>
      <c r="D138" s="74"/>
      <c r="E138" s="74"/>
      <c r="F138" s="75"/>
      <c r="G138" s="76"/>
      <c r="H138" s="76"/>
      <c r="I138" s="76"/>
      <c r="J138" s="76"/>
      <c r="K138" s="272"/>
      <c r="L138" s="273"/>
      <c r="M138" s="274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49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217</v>
      </c>
      <c r="BG138" s="85" t="s">
        <v>217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271"/>
      <c r="D139" s="74"/>
      <c r="E139" s="74"/>
      <c r="F139" s="75"/>
      <c r="G139" s="76"/>
      <c r="H139" s="76"/>
      <c r="I139" s="76"/>
      <c r="J139" s="76"/>
      <c r="K139" s="272"/>
      <c r="L139" s="273"/>
      <c r="M139" s="274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49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341</v>
      </c>
      <c r="BG139" s="85" t="s">
        <v>341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271"/>
      <c r="D140" s="74"/>
      <c r="E140" s="74"/>
      <c r="F140" s="75"/>
      <c r="G140" s="76"/>
      <c r="H140" s="76"/>
      <c r="I140" s="76"/>
      <c r="J140" s="76"/>
      <c r="K140" s="272"/>
      <c r="L140" s="273"/>
      <c r="M140" s="274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49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341</v>
      </c>
      <c r="BG140" s="85" t="s">
        <v>341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271"/>
      <c r="D141" s="74"/>
      <c r="E141" s="74"/>
      <c r="F141" s="75"/>
      <c r="G141" s="76"/>
      <c r="H141" s="76"/>
      <c r="I141" s="76"/>
      <c r="J141" s="76"/>
      <c r="K141" s="272"/>
      <c r="L141" s="273"/>
      <c r="M141" s="274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49"/>
      <c r="AZ141" s="84"/>
      <c r="BA141" s="83"/>
      <c r="BB141" s="83"/>
      <c r="BC141" s="83">
        <v>2.1</v>
      </c>
      <c r="BD141" s="83"/>
      <c r="BE141" s="83"/>
      <c r="BF141" s="28" t="s">
        <v>165</v>
      </c>
      <c r="BG141" s="85" t="s">
        <v>165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271"/>
      <c r="D142" s="74"/>
      <c r="E142" s="74"/>
      <c r="F142" s="75"/>
      <c r="G142" s="76"/>
      <c r="H142" s="76"/>
      <c r="I142" s="76"/>
      <c r="J142" s="76"/>
      <c r="K142" s="272"/>
      <c r="L142" s="273"/>
      <c r="M142" s="274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49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169</v>
      </c>
      <c r="BG142" s="85" t="s">
        <v>179</v>
      </c>
      <c r="BH142" s="85" t="s">
        <v>323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271"/>
      <c r="D143" s="74"/>
      <c r="E143" s="74"/>
      <c r="F143" s="75"/>
      <c r="G143" s="76"/>
      <c r="H143" s="76"/>
      <c r="I143" s="76"/>
      <c r="J143" s="76"/>
      <c r="K143" s="272"/>
      <c r="L143" s="273"/>
      <c r="M143" s="274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49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169</v>
      </c>
      <c r="BG143" s="85" t="s">
        <v>179</v>
      </c>
      <c r="BH143" s="85" t="s">
        <v>326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271"/>
      <c r="D144" s="74"/>
      <c r="E144" s="74"/>
      <c r="F144" s="75"/>
      <c r="G144" s="76"/>
      <c r="H144" s="76"/>
      <c r="I144" s="76"/>
      <c r="J144" s="76"/>
      <c r="K144" s="272"/>
      <c r="L144" s="273"/>
      <c r="M144" s="274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49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169</v>
      </c>
      <c r="BG144" s="85" t="s">
        <v>179</v>
      </c>
      <c r="BH144" s="85" t="s">
        <v>332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271"/>
      <c r="D145" s="74"/>
      <c r="E145" s="74"/>
      <c r="F145" s="75"/>
      <c r="G145" s="76"/>
      <c r="H145" s="76"/>
      <c r="I145" s="76"/>
      <c r="J145" s="76"/>
      <c r="K145" s="272"/>
      <c r="L145" s="273"/>
      <c r="M145" s="274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49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169</v>
      </c>
      <c r="BG145" s="85" t="s">
        <v>179</v>
      </c>
      <c r="BH145" s="85" t="s">
        <v>329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271"/>
      <c r="D146" s="74"/>
      <c r="E146" s="74"/>
      <c r="F146" s="75"/>
      <c r="G146" s="76"/>
      <c r="H146" s="76"/>
      <c r="I146" s="76"/>
      <c r="J146" s="76"/>
      <c r="K146" s="272"/>
      <c r="L146" s="273"/>
      <c r="M146" s="274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49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169</v>
      </c>
      <c r="BG146" s="85" t="s">
        <v>179</v>
      </c>
      <c r="BH146" s="85" t="s">
        <v>374</v>
      </c>
      <c r="BI146" s="85" t="s">
        <v>356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271"/>
      <c r="D147" s="74"/>
      <c r="E147" s="74"/>
      <c r="F147" s="75"/>
      <c r="G147" s="76"/>
      <c r="H147" s="76"/>
      <c r="I147" s="76"/>
      <c r="J147" s="76"/>
      <c r="K147" s="272"/>
      <c r="L147" s="273"/>
      <c r="M147" s="274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49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169</v>
      </c>
      <c r="BG147" s="85" t="s">
        <v>179</v>
      </c>
      <c r="BH147" s="85" t="s">
        <v>445</v>
      </c>
      <c r="BI147" s="85" t="s">
        <v>356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271"/>
      <c r="D148" s="74"/>
      <c r="E148" s="74"/>
      <c r="F148" s="75"/>
      <c r="G148" s="76"/>
      <c r="H148" s="76"/>
      <c r="I148" s="76"/>
      <c r="J148" s="76"/>
      <c r="K148" s="272"/>
      <c r="L148" s="273"/>
      <c r="M148" s="274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49"/>
      <c r="AZ148" s="84"/>
      <c r="BA148" s="83"/>
      <c r="BB148" s="83"/>
      <c r="BC148" s="83">
        <v>10.1</v>
      </c>
      <c r="BD148" s="83"/>
      <c r="BE148" s="83"/>
      <c r="BF148" s="28" t="s">
        <v>169</v>
      </c>
      <c r="BG148" s="85" t="s">
        <v>179</v>
      </c>
      <c r="BH148" s="85" t="s">
        <v>362</v>
      </c>
      <c r="BI148" s="85" t="s">
        <v>356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271"/>
      <c r="D149" s="74"/>
      <c r="E149" s="74"/>
      <c r="F149" s="75"/>
      <c r="G149" s="76"/>
      <c r="H149" s="76"/>
      <c r="I149" s="76"/>
      <c r="J149" s="76"/>
      <c r="K149" s="272"/>
      <c r="L149" s="273"/>
      <c r="M149" s="274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49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165</v>
      </c>
      <c r="BG149" s="85" t="s">
        <v>165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271"/>
      <c r="D150" s="74"/>
      <c r="E150" s="74"/>
      <c r="F150" s="75"/>
      <c r="G150" s="76"/>
      <c r="H150" s="76"/>
      <c r="I150" s="76"/>
      <c r="J150" s="76"/>
      <c r="K150" s="272"/>
      <c r="L150" s="273"/>
      <c r="M150" s="274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49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174</v>
      </c>
      <c r="BG150" s="85" t="s">
        <v>175</v>
      </c>
      <c r="BH150" s="85" t="s">
        <v>293</v>
      </c>
      <c r="BI150" s="85" t="s">
        <v>223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271"/>
      <c r="D151" s="74"/>
      <c r="E151" s="74"/>
      <c r="F151" s="75"/>
      <c r="G151" s="76"/>
      <c r="H151" s="76"/>
      <c r="I151" s="76"/>
      <c r="J151" s="76"/>
      <c r="K151" s="272"/>
      <c r="L151" s="273"/>
      <c r="M151" s="274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49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174</v>
      </c>
      <c r="BG151" s="85" t="s">
        <v>175</v>
      </c>
      <c r="BH151" s="85" t="s">
        <v>296</v>
      </c>
      <c r="BI151" s="85" t="s">
        <v>223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271"/>
      <c r="D152" s="74"/>
      <c r="E152" s="74"/>
      <c r="F152" s="75"/>
      <c r="G152" s="76"/>
      <c r="H152" s="76"/>
      <c r="I152" s="76"/>
      <c r="J152" s="76"/>
      <c r="K152" s="272"/>
      <c r="L152" s="273"/>
      <c r="M152" s="274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49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174</v>
      </c>
      <c r="BG152" s="85" t="s">
        <v>175</v>
      </c>
      <c r="BH152" s="85" t="s">
        <v>512</v>
      </c>
      <c r="BI152" s="85" t="s">
        <v>176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271"/>
      <c r="D153" s="74"/>
      <c r="E153" s="74"/>
      <c r="F153" s="75"/>
      <c r="G153" s="76"/>
      <c r="H153" s="76"/>
      <c r="I153" s="76"/>
      <c r="J153" s="76"/>
      <c r="K153" s="272"/>
      <c r="L153" s="273"/>
      <c r="M153" s="274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49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169</v>
      </c>
      <c r="BG153" s="85" t="s">
        <v>170</v>
      </c>
      <c r="BH153" s="85" t="s">
        <v>318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271"/>
      <c r="D154" s="74"/>
      <c r="E154" s="74"/>
      <c r="F154" s="75"/>
      <c r="G154" s="76"/>
      <c r="H154" s="76"/>
      <c r="I154" s="76"/>
      <c r="J154" s="76"/>
      <c r="K154" s="272"/>
      <c r="L154" s="273"/>
      <c r="M154" s="274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49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169</v>
      </c>
      <c r="BG154" s="85" t="s">
        <v>179</v>
      </c>
      <c r="BH154" s="85" t="s">
        <v>513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271"/>
      <c r="D155" s="74"/>
      <c r="E155" s="74"/>
      <c r="F155" s="75"/>
      <c r="G155" s="76"/>
      <c r="H155" s="76"/>
      <c r="I155" s="76"/>
      <c r="J155" s="76"/>
      <c r="K155" s="272"/>
      <c r="L155" s="273"/>
      <c r="M155" s="274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49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169</v>
      </c>
      <c r="BG155" s="85" t="s">
        <v>179</v>
      </c>
      <c r="BH155" s="85" t="s">
        <v>514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271"/>
      <c r="D156" s="74"/>
      <c r="E156" s="74"/>
      <c r="F156" s="75"/>
      <c r="G156" s="76"/>
      <c r="H156" s="76"/>
      <c r="I156" s="76"/>
      <c r="J156" s="76"/>
      <c r="K156" s="272"/>
      <c r="L156" s="273"/>
      <c r="M156" s="274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49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169</v>
      </c>
      <c r="BG156" s="85" t="s">
        <v>179</v>
      </c>
      <c r="BH156" s="85" t="s">
        <v>515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271"/>
      <c r="D157" s="74"/>
      <c r="E157" s="74"/>
      <c r="F157" s="75"/>
      <c r="G157" s="76"/>
      <c r="H157" s="76"/>
      <c r="I157" s="76"/>
      <c r="J157" s="76"/>
      <c r="K157" s="272"/>
      <c r="L157" s="273"/>
      <c r="M157" s="274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49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169</v>
      </c>
      <c r="BG157" s="85" t="s">
        <v>179</v>
      </c>
      <c r="BH157" s="85" t="s">
        <v>516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271"/>
      <c r="D158" s="74"/>
      <c r="E158" s="74"/>
      <c r="F158" s="75"/>
      <c r="G158" s="76"/>
      <c r="H158" s="76"/>
      <c r="I158" s="76"/>
      <c r="J158" s="76"/>
      <c r="K158" s="272"/>
      <c r="L158" s="273"/>
      <c r="M158" s="274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49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169</v>
      </c>
      <c r="BG158" s="85" t="s">
        <v>238</v>
      </c>
      <c r="BH158" s="85" t="s">
        <v>246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271"/>
      <c r="D159" s="74"/>
      <c r="E159" s="74"/>
      <c r="F159" s="75"/>
      <c r="G159" s="76"/>
      <c r="H159" s="76"/>
      <c r="I159" s="76"/>
      <c r="J159" s="76"/>
      <c r="K159" s="272"/>
      <c r="L159" s="273"/>
      <c r="M159" s="274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49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169</v>
      </c>
      <c r="BG159" s="85" t="s">
        <v>238</v>
      </c>
      <c r="BH159" s="85" t="s">
        <v>239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271"/>
      <c r="D160" s="74"/>
      <c r="E160" s="74"/>
      <c r="F160" s="75"/>
      <c r="G160" s="76"/>
      <c r="H160" s="76"/>
      <c r="I160" s="76"/>
      <c r="J160" s="76"/>
      <c r="K160" s="272"/>
      <c r="L160" s="273"/>
      <c r="M160" s="274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49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169</v>
      </c>
      <c r="BG160" s="85" t="s">
        <v>170</v>
      </c>
      <c r="BH160" s="85" t="s">
        <v>171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271"/>
      <c r="D161" s="74"/>
      <c r="E161" s="74"/>
      <c r="F161" s="75"/>
      <c r="G161" s="76"/>
      <c r="H161" s="76"/>
      <c r="I161" s="76"/>
      <c r="J161" s="76"/>
      <c r="K161" s="272"/>
      <c r="L161" s="273"/>
      <c r="M161" s="274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49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174</v>
      </c>
      <c r="BG161" s="85" t="s">
        <v>175</v>
      </c>
      <c r="BH161" s="85" t="s">
        <v>252</v>
      </c>
      <c r="BI161" s="85" t="s">
        <v>176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271"/>
      <c r="D162" s="74"/>
      <c r="E162" s="74"/>
      <c r="F162" s="75"/>
      <c r="G162" s="76"/>
      <c r="H162" s="76"/>
      <c r="I162" s="76"/>
      <c r="J162" s="76"/>
      <c r="K162" s="272"/>
      <c r="L162" s="273"/>
      <c r="M162" s="274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49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174</v>
      </c>
      <c r="BG162" s="85" t="s">
        <v>175</v>
      </c>
      <c r="BH162" s="85" t="s">
        <v>191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271"/>
      <c r="D163" s="74"/>
      <c r="E163" s="74"/>
      <c r="F163" s="75"/>
      <c r="G163" s="76"/>
      <c r="H163" s="76"/>
      <c r="I163" s="76"/>
      <c r="J163" s="76"/>
      <c r="K163" s="272"/>
      <c r="L163" s="273"/>
      <c r="M163" s="274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49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174</v>
      </c>
      <c r="BG163" s="85" t="s">
        <v>175</v>
      </c>
      <c r="BH163" s="85" t="s">
        <v>191</v>
      </c>
      <c r="BI163" s="85" t="s">
        <v>192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271"/>
      <c r="D164" s="74"/>
      <c r="E164" s="74"/>
      <c r="F164" s="75"/>
      <c r="G164" s="76"/>
      <c r="H164" s="76"/>
      <c r="I164" s="76"/>
      <c r="J164" s="76"/>
      <c r="K164" s="272"/>
      <c r="L164" s="273"/>
      <c r="M164" s="274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49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217</v>
      </c>
      <c r="BG164" s="85" t="s">
        <v>217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271"/>
      <c r="D165" s="74"/>
      <c r="E165" s="74"/>
      <c r="F165" s="75"/>
      <c r="G165" s="76"/>
      <c r="H165" s="76"/>
      <c r="I165" s="76"/>
      <c r="J165" s="76"/>
      <c r="K165" s="272"/>
      <c r="L165" s="273"/>
      <c r="M165" s="274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49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341</v>
      </c>
      <c r="BG165" s="85" t="s">
        <v>341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271"/>
      <c r="D166" s="74"/>
      <c r="E166" s="74"/>
      <c r="F166" s="75"/>
      <c r="G166" s="76"/>
      <c r="H166" s="76"/>
      <c r="I166" s="76"/>
      <c r="J166" s="76"/>
      <c r="K166" s="272"/>
      <c r="L166" s="273"/>
      <c r="M166" s="274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49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341</v>
      </c>
      <c r="BG166" s="85" t="s">
        <v>341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271"/>
      <c r="D167" s="74"/>
      <c r="E167" s="74"/>
      <c r="F167" s="75"/>
      <c r="G167" s="76"/>
      <c r="H167" s="76"/>
      <c r="I167" s="76"/>
      <c r="J167" s="76"/>
      <c r="K167" s="272"/>
      <c r="L167" s="273"/>
      <c r="M167" s="274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49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174</v>
      </c>
      <c r="BG167" s="85" t="s">
        <v>175</v>
      </c>
      <c r="BH167" s="85" t="s">
        <v>226</v>
      </c>
      <c r="BI167" s="85" t="s">
        <v>223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271"/>
      <c r="D168" s="74"/>
      <c r="E168" s="74"/>
      <c r="F168" s="75"/>
      <c r="G168" s="76"/>
      <c r="H168" s="76"/>
      <c r="I168" s="76"/>
      <c r="J168" s="76"/>
      <c r="K168" s="272"/>
      <c r="L168" s="273"/>
      <c r="M168" s="274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49"/>
      <c r="AZ168" s="84"/>
      <c r="BA168" s="83"/>
      <c r="BB168" s="83"/>
      <c r="BC168" s="83">
        <v>0.3</v>
      </c>
      <c r="BD168" s="83"/>
      <c r="BE168" s="83"/>
      <c r="BF168" s="28" t="s">
        <v>165</v>
      </c>
      <c r="BG168" s="85" t="s">
        <v>165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271"/>
      <c r="D169" s="74"/>
      <c r="E169" s="74"/>
      <c r="F169" s="75"/>
      <c r="G169" s="76"/>
      <c r="H169" s="76"/>
      <c r="I169" s="76"/>
      <c r="J169" s="76"/>
      <c r="K169" s="272"/>
      <c r="L169" s="273"/>
      <c r="M169" s="274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49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169</v>
      </c>
      <c r="BG169" s="85" t="s">
        <v>179</v>
      </c>
      <c r="BH169" s="85" t="s">
        <v>323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271"/>
      <c r="D170" s="74"/>
      <c r="E170" s="74"/>
      <c r="F170" s="75"/>
      <c r="G170" s="76"/>
      <c r="H170" s="76"/>
      <c r="I170" s="76"/>
      <c r="J170" s="76"/>
      <c r="K170" s="272"/>
      <c r="L170" s="273"/>
      <c r="M170" s="274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49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169</v>
      </c>
      <c r="BG170" s="85" t="s">
        <v>179</v>
      </c>
      <c r="BH170" s="85" t="s">
        <v>326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271"/>
      <c r="D171" s="74"/>
      <c r="E171" s="74"/>
      <c r="F171" s="75"/>
      <c r="G171" s="76"/>
      <c r="H171" s="76"/>
      <c r="I171" s="76"/>
      <c r="J171" s="76"/>
      <c r="K171" s="272"/>
      <c r="L171" s="273"/>
      <c r="M171" s="274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49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169</v>
      </c>
      <c r="BG171" s="85" t="s">
        <v>179</v>
      </c>
      <c r="BH171" s="85" t="s">
        <v>332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271"/>
      <c r="D172" s="74"/>
      <c r="E172" s="74"/>
      <c r="F172" s="75"/>
      <c r="G172" s="76"/>
      <c r="H172" s="76"/>
      <c r="I172" s="76"/>
      <c r="J172" s="76"/>
      <c r="K172" s="272"/>
      <c r="L172" s="273"/>
      <c r="M172" s="274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49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169</v>
      </c>
      <c r="BG172" s="85" t="s">
        <v>179</v>
      </c>
      <c r="BH172" s="85" t="s">
        <v>329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271"/>
      <c r="D173" s="74"/>
      <c r="E173" s="74"/>
      <c r="F173" s="75"/>
      <c r="G173" s="76"/>
      <c r="H173" s="76"/>
      <c r="I173" s="76"/>
      <c r="J173" s="76"/>
      <c r="K173" s="272"/>
      <c r="L173" s="273"/>
      <c r="M173" s="274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49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169</v>
      </c>
      <c r="BG173" s="85" t="s">
        <v>179</v>
      </c>
      <c r="BH173" s="85" t="s">
        <v>374</v>
      </c>
      <c r="BI173" s="85" t="s">
        <v>356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271"/>
      <c r="D174" s="74"/>
      <c r="E174" s="74"/>
      <c r="F174" s="75"/>
      <c r="G174" s="76"/>
      <c r="H174" s="76"/>
      <c r="I174" s="76"/>
      <c r="J174" s="76"/>
      <c r="K174" s="272"/>
      <c r="L174" s="273"/>
      <c r="M174" s="274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49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169</v>
      </c>
      <c r="BG174" s="85" t="s">
        <v>179</v>
      </c>
      <c r="BH174" s="85" t="s">
        <v>445</v>
      </c>
      <c r="BI174" s="85" t="s">
        <v>356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271"/>
      <c r="D175" s="74"/>
      <c r="E175" s="74"/>
      <c r="F175" s="75"/>
      <c r="G175" s="76"/>
      <c r="H175" s="76"/>
      <c r="I175" s="76"/>
      <c r="J175" s="76"/>
      <c r="K175" s="272"/>
      <c r="L175" s="273"/>
      <c r="M175" s="274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49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165</v>
      </c>
      <c r="BG175" s="85" t="s">
        <v>165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271"/>
      <c r="D176" s="74"/>
      <c r="E176" s="74"/>
      <c r="F176" s="75"/>
      <c r="G176" s="76"/>
      <c r="H176" s="76"/>
      <c r="I176" s="76"/>
      <c r="J176" s="76"/>
      <c r="K176" s="272"/>
      <c r="L176" s="273"/>
      <c r="M176" s="274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49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174</v>
      </c>
      <c r="BG176" s="85" t="s">
        <v>175</v>
      </c>
      <c r="BH176" s="85" t="s">
        <v>293</v>
      </c>
      <c r="BI176" s="85" t="s">
        <v>223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271"/>
      <c r="D177" s="74"/>
      <c r="E177" s="74"/>
      <c r="F177" s="75"/>
      <c r="G177" s="76"/>
      <c r="H177" s="76"/>
      <c r="I177" s="76"/>
      <c r="J177" s="76"/>
      <c r="K177" s="272"/>
      <c r="L177" s="273"/>
      <c r="M177" s="274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49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174</v>
      </c>
      <c r="BG177" s="85" t="s">
        <v>175</v>
      </c>
      <c r="BH177" s="85" t="s">
        <v>296</v>
      </c>
      <c r="BI177" s="85" t="s">
        <v>223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271"/>
      <c r="D178" s="74"/>
      <c r="E178" s="74"/>
      <c r="F178" s="75"/>
      <c r="G178" s="76"/>
      <c r="H178" s="76"/>
      <c r="I178" s="76"/>
      <c r="J178" s="76"/>
      <c r="K178" s="272"/>
      <c r="L178" s="273"/>
      <c r="M178" s="274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49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169</v>
      </c>
      <c r="BG178" s="85" t="s">
        <v>170</v>
      </c>
      <c r="BH178" s="85" t="s">
        <v>318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271"/>
      <c r="D179" s="74"/>
      <c r="E179" s="74"/>
      <c r="F179" s="75"/>
      <c r="G179" s="76"/>
      <c r="H179" s="76"/>
      <c r="I179" s="76"/>
      <c r="J179" s="76"/>
      <c r="K179" s="272"/>
      <c r="L179" s="273"/>
      <c r="M179" s="274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49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341</v>
      </c>
      <c r="BG179" s="85" t="s">
        <v>341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271"/>
      <c r="D180" s="74"/>
      <c r="E180" s="74"/>
      <c r="F180" s="75"/>
      <c r="G180" s="76"/>
      <c r="H180" s="76"/>
      <c r="I180" s="76"/>
      <c r="J180" s="76"/>
      <c r="K180" s="272"/>
      <c r="L180" s="273"/>
      <c r="M180" s="274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49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169</v>
      </c>
      <c r="BG180" s="85" t="s">
        <v>238</v>
      </c>
      <c r="BH180" s="85" t="s">
        <v>246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271"/>
      <c r="D181" s="74"/>
      <c r="E181" s="74"/>
      <c r="F181" s="75"/>
      <c r="G181" s="76"/>
      <c r="H181" s="76"/>
      <c r="I181" s="76"/>
      <c r="J181" s="76"/>
      <c r="K181" s="272"/>
      <c r="L181" s="273"/>
      <c r="M181" s="274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49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169</v>
      </c>
      <c r="BG181" s="85" t="s">
        <v>238</v>
      </c>
      <c r="BH181" s="85" t="s">
        <v>239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271"/>
      <c r="D182" s="74"/>
      <c r="E182" s="74"/>
      <c r="F182" s="75"/>
      <c r="G182" s="76"/>
      <c r="H182" s="76"/>
      <c r="I182" s="76"/>
      <c r="J182" s="76"/>
      <c r="K182" s="272"/>
      <c r="L182" s="273"/>
      <c r="M182" s="274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49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169</v>
      </c>
      <c r="BG182" s="85" t="s">
        <v>170</v>
      </c>
      <c r="BH182" s="85" t="s">
        <v>171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271"/>
      <c r="D183" s="74"/>
      <c r="E183" s="74"/>
      <c r="F183" s="75"/>
      <c r="G183" s="76"/>
      <c r="H183" s="76"/>
      <c r="I183" s="76"/>
      <c r="J183" s="76"/>
      <c r="K183" s="272"/>
      <c r="L183" s="273"/>
      <c r="M183" s="274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49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174</v>
      </c>
      <c r="BG183" s="85" t="s">
        <v>175</v>
      </c>
      <c r="BH183" s="85" t="s">
        <v>252</v>
      </c>
      <c r="BI183" s="85" t="s">
        <v>176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271"/>
      <c r="D184" s="74"/>
      <c r="E184" s="74"/>
      <c r="F184" s="75"/>
      <c r="G184" s="76"/>
      <c r="H184" s="76"/>
      <c r="I184" s="76"/>
      <c r="J184" s="76"/>
      <c r="K184" s="272"/>
      <c r="L184" s="273"/>
      <c r="M184" s="274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49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217</v>
      </c>
      <c r="BG184" s="85" t="s">
        <v>217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271"/>
      <c r="D185" s="74"/>
      <c r="E185" s="74"/>
      <c r="F185" s="75"/>
      <c r="G185" s="76"/>
      <c r="H185" s="76"/>
      <c r="I185" s="76"/>
      <c r="J185" s="76"/>
      <c r="K185" s="272"/>
      <c r="L185" s="273"/>
      <c r="M185" s="274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49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341</v>
      </c>
      <c r="BG185" s="85" t="s">
        <v>341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271"/>
      <c r="D186" s="74"/>
      <c r="E186" s="74"/>
      <c r="F186" s="75"/>
      <c r="G186" s="76"/>
      <c r="H186" s="76"/>
      <c r="I186" s="76"/>
      <c r="J186" s="76"/>
      <c r="K186" s="272"/>
      <c r="L186" s="273"/>
      <c r="M186" s="274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49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341</v>
      </c>
      <c r="BG186" s="85" t="s">
        <v>341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271"/>
      <c r="D187" s="74"/>
      <c r="E187" s="74"/>
      <c r="F187" s="75"/>
      <c r="G187" s="76"/>
      <c r="H187" s="76"/>
      <c r="I187" s="76"/>
      <c r="J187" s="76"/>
      <c r="K187" s="272"/>
      <c r="L187" s="273"/>
      <c r="M187" s="274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49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174</v>
      </c>
      <c r="BG187" s="85" t="s">
        <v>175</v>
      </c>
      <c r="BH187" s="85" t="s">
        <v>226</v>
      </c>
      <c r="BI187" s="85" t="s">
        <v>223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271"/>
      <c r="D188" s="74"/>
      <c r="E188" s="74"/>
      <c r="F188" s="75"/>
      <c r="G188" s="76"/>
      <c r="H188" s="76"/>
      <c r="I188" s="76"/>
      <c r="J188" s="76"/>
      <c r="K188" s="272"/>
      <c r="L188" s="273"/>
      <c r="M188" s="274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49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169</v>
      </c>
      <c r="BG188" s="85" t="s">
        <v>179</v>
      </c>
      <c r="BH188" s="85" t="s">
        <v>374</v>
      </c>
      <c r="BI188" s="85" t="s">
        <v>356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271"/>
      <c r="D189" s="74"/>
      <c r="E189" s="74"/>
      <c r="F189" s="75"/>
      <c r="G189" s="76"/>
      <c r="H189" s="76"/>
      <c r="I189" s="76"/>
      <c r="J189" s="76"/>
      <c r="K189" s="272"/>
      <c r="L189" s="273"/>
      <c r="M189" s="274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49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169</v>
      </c>
      <c r="BG189" s="85" t="s">
        <v>179</v>
      </c>
      <c r="BH189" s="85" t="s">
        <v>445</v>
      </c>
      <c r="BI189" s="85" t="s">
        <v>356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271"/>
      <c r="D190" s="74"/>
      <c r="E190" s="74"/>
      <c r="F190" s="75"/>
      <c r="G190" s="76"/>
      <c r="H190" s="76"/>
      <c r="I190" s="76"/>
      <c r="J190" s="76"/>
      <c r="K190" s="272"/>
      <c r="L190" s="273"/>
      <c r="M190" s="274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49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165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271"/>
      <c r="D191" s="74"/>
      <c r="E191" s="74"/>
      <c r="F191" s="75"/>
      <c r="G191" s="76"/>
      <c r="H191" s="76"/>
      <c r="I191" s="76"/>
      <c r="J191" s="76"/>
      <c r="K191" s="272"/>
      <c r="L191" s="273"/>
      <c r="M191" s="274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49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165</v>
      </c>
      <c r="BG191" s="85" t="s">
        <v>165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271"/>
      <c r="D192" s="74"/>
      <c r="E192" s="74"/>
      <c r="F192" s="75"/>
      <c r="G192" s="76"/>
      <c r="H192" s="76"/>
      <c r="I192" s="76"/>
      <c r="J192" s="76"/>
      <c r="K192" s="272"/>
      <c r="L192" s="273"/>
      <c r="M192" s="274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49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169</v>
      </c>
      <c r="BG192" s="85" t="s">
        <v>179</v>
      </c>
      <c r="BH192" s="85" t="s">
        <v>180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271"/>
      <c r="D193" s="74"/>
      <c r="E193" s="74"/>
      <c r="F193" s="75"/>
      <c r="G193" s="76"/>
      <c r="H193" s="76"/>
      <c r="I193" s="76"/>
      <c r="J193" s="76"/>
      <c r="K193" s="272"/>
      <c r="L193" s="273"/>
      <c r="M193" s="274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49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169</v>
      </c>
      <c r="BG193" s="85" t="s">
        <v>179</v>
      </c>
      <c r="BH193" s="85" t="s">
        <v>509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271"/>
      <c r="D194" s="74"/>
      <c r="E194" s="74"/>
      <c r="F194" s="75"/>
      <c r="G194" s="76"/>
      <c r="H194" s="76"/>
      <c r="I194" s="76"/>
      <c r="J194" s="76"/>
      <c r="K194" s="272"/>
      <c r="L194" s="273"/>
      <c r="M194" s="274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49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169</v>
      </c>
      <c r="BG194" s="85" t="s">
        <v>179</v>
      </c>
      <c r="BH194" s="85" t="s">
        <v>509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271"/>
      <c r="D195" s="74"/>
      <c r="E195" s="74"/>
      <c r="F195" s="75"/>
      <c r="G195" s="76"/>
      <c r="H195" s="76"/>
      <c r="I195" s="76"/>
      <c r="J195" s="76"/>
      <c r="K195" s="272"/>
      <c r="L195" s="273"/>
      <c r="M195" s="274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49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169</v>
      </c>
      <c r="BG195" s="85" t="s">
        <v>179</v>
      </c>
      <c r="BH195" s="85" t="s">
        <v>509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271"/>
      <c r="D196" s="74"/>
      <c r="E196" s="74"/>
      <c r="F196" s="75"/>
      <c r="G196" s="76"/>
      <c r="H196" s="76"/>
      <c r="I196" s="76"/>
      <c r="J196" s="76"/>
      <c r="K196" s="272"/>
      <c r="L196" s="273"/>
      <c r="M196" s="274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49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174</v>
      </c>
      <c r="BG196" s="85" t="s">
        <v>175</v>
      </c>
      <c r="BH196" s="85" t="s">
        <v>293</v>
      </c>
      <c r="BI196" s="85" t="s">
        <v>223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271"/>
      <c r="D197" s="74"/>
      <c r="E197" s="74"/>
      <c r="F197" s="75"/>
      <c r="G197" s="76"/>
      <c r="H197" s="76"/>
      <c r="I197" s="76"/>
      <c r="J197" s="76"/>
      <c r="K197" s="272"/>
      <c r="L197" s="273"/>
      <c r="M197" s="274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49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174</v>
      </c>
      <c r="BG197" s="85" t="s">
        <v>175</v>
      </c>
      <c r="BH197" s="85" t="s">
        <v>296</v>
      </c>
      <c r="BI197" s="85" t="s">
        <v>223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271"/>
      <c r="D198" s="74"/>
      <c r="E198" s="74"/>
      <c r="F198" s="75"/>
      <c r="G198" s="76"/>
      <c r="H198" s="76"/>
      <c r="I198" s="76"/>
      <c r="J198" s="76"/>
      <c r="K198" s="272"/>
      <c r="L198" s="273"/>
      <c r="M198" s="274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49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341</v>
      </c>
      <c r="BG198" s="85" t="s">
        <v>341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271"/>
      <c r="D199" s="74"/>
      <c r="E199" s="74"/>
      <c r="F199" s="75"/>
      <c r="G199" s="76"/>
      <c r="H199" s="76"/>
      <c r="I199" s="76"/>
      <c r="J199" s="76"/>
      <c r="K199" s="272"/>
      <c r="L199" s="273"/>
      <c r="M199" s="274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49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169</v>
      </c>
      <c r="BG199" s="85" t="s">
        <v>170</v>
      </c>
      <c r="BH199" s="85" t="s">
        <v>318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271"/>
      <c r="D200" s="74"/>
      <c r="E200" s="74"/>
      <c r="F200" s="75"/>
      <c r="G200" s="76"/>
      <c r="H200" s="76"/>
      <c r="I200" s="76"/>
      <c r="J200" s="76"/>
      <c r="K200" s="272"/>
      <c r="L200" s="273"/>
      <c r="M200" s="274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49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341</v>
      </c>
      <c r="BG200" s="85" t="s">
        <v>341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271"/>
      <c r="D201" s="74"/>
      <c r="E201" s="74"/>
      <c r="F201" s="75"/>
      <c r="G201" s="76"/>
      <c r="H201" s="76"/>
      <c r="I201" s="76"/>
      <c r="J201" s="76"/>
      <c r="K201" s="272"/>
      <c r="L201" s="273"/>
      <c r="M201" s="274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49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169</v>
      </c>
      <c r="BG201" s="85" t="s">
        <v>238</v>
      </c>
      <c r="BH201" s="85" t="s">
        <v>246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271"/>
      <c r="D202" s="74"/>
      <c r="E202" s="74"/>
      <c r="F202" s="75"/>
      <c r="G202" s="76"/>
      <c r="H202" s="76"/>
      <c r="I202" s="76"/>
      <c r="J202" s="76"/>
      <c r="K202" s="272"/>
      <c r="L202" s="273"/>
      <c r="M202" s="274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49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169</v>
      </c>
      <c r="BG202" s="85" t="s">
        <v>238</v>
      </c>
      <c r="BH202" s="85" t="s">
        <v>239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271"/>
      <c r="D203" s="74"/>
      <c r="E203" s="74"/>
      <c r="F203" s="75"/>
      <c r="G203" s="76"/>
      <c r="H203" s="76"/>
      <c r="I203" s="76"/>
      <c r="J203" s="76"/>
      <c r="K203" s="272"/>
      <c r="L203" s="273"/>
      <c r="M203" s="274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49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169</v>
      </c>
      <c r="BG203" s="85" t="s">
        <v>170</v>
      </c>
      <c r="BH203" s="85" t="s">
        <v>171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271"/>
      <c r="D204" s="74"/>
      <c r="E204" s="74"/>
      <c r="F204" s="75"/>
      <c r="G204" s="76"/>
      <c r="H204" s="76"/>
      <c r="I204" s="76"/>
      <c r="J204" s="76"/>
      <c r="K204" s="272"/>
      <c r="L204" s="273"/>
      <c r="M204" s="274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49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174</v>
      </c>
      <c r="BG204" s="85" t="s">
        <v>175</v>
      </c>
      <c r="BH204" s="85" t="s">
        <v>252</v>
      </c>
      <c r="BI204" s="85" t="s">
        <v>176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271"/>
      <c r="D205" s="74"/>
      <c r="E205" s="74"/>
      <c r="F205" s="75"/>
      <c r="G205" s="76"/>
      <c r="H205" s="76"/>
      <c r="I205" s="76"/>
      <c r="J205" s="76"/>
      <c r="K205" s="272"/>
      <c r="L205" s="273"/>
      <c r="M205" s="274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49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217</v>
      </c>
      <c r="BG205" s="85" t="s">
        <v>217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271"/>
      <c r="D206" s="74"/>
      <c r="E206" s="74"/>
      <c r="F206" s="75"/>
      <c r="G206" s="76"/>
      <c r="H206" s="76"/>
      <c r="I206" s="76"/>
      <c r="J206" s="76"/>
      <c r="K206" s="272"/>
      <c r="L206" s="273"/>
      <c r="M206" s="274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49"/>
      <c r="AZ206" s="84"/>
      <c r="BA206" s="83"/>
      <c r="BB206" s="83">
        <v>0.1</v>
      </c>
      <c r="BC206" s="83">
        <v>3.4</v>
      </c>
      <c r="BD206" s="83"/>
      <c r="BE206" s="83"/>
      <c r="BF206" s="28" t="s">
        <v>341</v>
      </c>
      <c r="BG206" s="85" t="s">
        <v>341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271"/>
      <c r="D207" s="74"/>
      <c r="E207" s="74"/>
      <c r="F207" s="75"/>
      <c r="G207" s="76"/>
      <c r="H207" s="76"/>
      <c r="I207" s="76"/>
      <c r="J207" s="76"/>
      <c r="K207" s="272"/>
      <c r="L207" s="273"/>
      <c r="M207" s="274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49"/>
      <c r="AZ207" s="84"/>
      <c r="BA207" s="83"/>
      <c r="BB207" s="83">
        <v>0.1</v>
      </c>
      <c r="BC207" s="83">
        <v>3.3</v>
      </c>
      <c r="BD207" s="83"/>
      <c r="BE207" s="83"/>
      <c r="BF207" s="28" t="s">
        <v>341</v>
      </c>
      <c r="BG207" s="85" t="s">
        <v>341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271"/>
      <c r="D208" s="74"/>
      <c r="E208" s="74"/>
      <c r="F208" s="75"/>
      <c r="G208" s="76"/>
      <c r="H208" s="76"/>
      <c r="I208" s="76"/>
      <c r="J208" s="76"/>
      <c r="K208" s="272"/>
      <c r="L208" s="273"/>
      <c r="M208" s="274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49"/>
      <c r="AZ208" s="84"/>
      <c r="BA208" s="83"/>
      <c r="BB208" s="83"/>
      <c r="BC208" s="83"/>
      <c r="BD208" s="83"/>
      <c r="BE208" s="83"/>
      <c r="BF208" s="28" t="s">
        <v>380</v>
      </c>
      <c r="BG208" s="85" t="s">
        <v>381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271"/>
      <c r="D209" s="74"/>
      <c r="E209" s="74"/>
      <c r="F209" s="75"/>
      <c r="G209" s="76"/>
      <c r="H209" s="76"/>
      <c r="I209" s="76"/>
      <c r="J209" s="76"/>
      <c r="K209" s="272"/>
      <c r="L209" s="273"/>
      <c r="M209" s="274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49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174</v>
      </c>
      <c r="BG209" s="85" t="s">
        <v>175</v>
      </c>
      <c r="BH209" s="85" t="s">
        <v>226</v>
      </c>
      <c r="BI209" s="85" t="s">
        <v>223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271"/>
      <c r="D210" s="74"/>
      <c r="E210" s="74"/>
      <c r="F210" s="75"/>
      <c r="G210" s="76"/>
      <c r="H210" s="76"/>
      <c r="I210" s="76"/>
      <c r="J210" s="76"/>
      <c r="K210" s="272"/>
      <c r="L210" s="273"/>
      <c r="M210" s="274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49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165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271"/>
      <c r="D211" s="74"/>
      <c r="E211" s="74"/>
      <c r="F211" s="75"/>
      <c r="G211" s="76"/>
      <c r="H211" s="76"/>
      <c r="I211" s="76"/>
      <c r="J211" s="76"/>
      <c r="K211" s="272"/>
      <c r="L211" s="273"/>
      <c r="M211" s="274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49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169</v>
      </c>
      <c r="BG211" s="85" t="s">
        <v>179</v>
      </c>
      <c r="BH211" s="85" t="s">
        <v>180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271"/>
      <c r="D212" s="74"/>
      <c r="E212" s="74"/>
      <c r="F212" s="75"/>
      <c r="G212" s="76"/>
      <c r="H212" s="76"/>
      <c r="I212" s="76"/>
      <c r="J212" s="76"/>
      <c r="K212" s="272"/>
      <c r="L212" s="273"/>
      <c r="M212" s="274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49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169</v>
      </c>
      <c r="BG212" s="85" t="s">
        <v>179</v>
      </c>
      <c r="BH212" s="85" t="s">
        <v>509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271"/>
      <c r="D213" s="74"/>
      <c r="E213" s="74"/>
      <c r="F213" s="75"/>
      <c r="G213" s="76"/>
      <c r="H213" s="76"/>
      <c r="I213" s="76"/>
      <c r="J213" s="76"/>
      <c r="K213" s="272"/>
      <c r="L213" s="273"/>
      <c r="M213" s="274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49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169</v>
      </c>
      <c r="BG213" s="85" t="s">
        <v>179</v>
      </c>
      <c r="BH213" s="85" t="s">
        <v>509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271"/>
      <c r="D214" s="74"/>
      <c r="E214" s="74"/>
      <c r="F214" s="75"/>
      <c r="G214" s="76"/>
      <c r="H214" s="76"/>
      <c r="I214" s="76"/>
      <c r="J214" s="76"/>
      <c r="K214" s="272"/>
      <c r="L214" s="273"/>
      <c r="M214" s="274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49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169</v>
      </c>
      <c r="BG214" s="85" t="s">
        <v>179</v>
      </c>
      <c r="BH214" s="85" t="s">
        <v>509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271"/>
      <c r="D215" s="74"/>
      <c r="E215" s="74"/>
      <c r="F215" s="75"/>
      <c r="G215" s="76"/>
      <c r="H215" s="76"/>
      <c r="I215" s="76"/>
      <c r="J215" s="76"/>
      <c r="K215" s="272"/>
      <c r="L215" s="273"/>
      <c r="M215" s="274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49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174</v>
      </c>
      <c r="BG215" s="85" t="s">
        <v>175</v>
      </c>
      <c r="BH215" s="85" t="s">
        <v>293</v>
      </c>
      <c r="BI215" s="85" t="s">
        <v>223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271"/>
      <c r="D216" s="74"/>
      <c r="E216" s="74"/>
      <c r="F216" s="75"/>
      <c r="G216" s="76"/>
      <c r="H216" s="76"/>
      <c r="I216" s="76"/>
      <c r="J216" s="76"/>
      <c r="K216" s="272"/>
      <c r="L216" s="273"/>
      <c r="M216" s="274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49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174</v>
      </c>
      <c r="BG216" s="85" t="s">
        <v>175</v>
      </c>
      <c r="BH216" s="85" t="s">
        <v>296</v>
      </c>
      <c r="BI216" s="85" t="s">
        <v>223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271"/>
      <c r="D217" s="74"/>
      <c r="E217" s="74"/>
      <c r="F217" s="75"/>
      <c r="G217" s="76"/>
      <c r="H217" s="76"/>
      <c r="I217" s="76"/>
      <c r="J217" s="76"/>
      <c r="K217" s="272"/>
      <c r="L217" s="273"/>
      <c r="M217" s="274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49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341</v>
      </c>
      <c r="BG217" s="85" t="s">
        <v>341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271"/>
      <c r="D218" s="74"/>
      <c r="E218" s="74"/>
      <c r="F218" s="75"/>
      <c r="G218" s="76"/>
      <c r="H218" s="76"/>
      <c r="I218" s="76"/>
      <c r="J218" s="76"/>
      <c r="K218" s="272"/>
      <c r="L218" s="273"/>
      <c r="M218" s="274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49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169</v>
      </c>
      <c r="BG218" s="85" t="s">
        <v>170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271"/>
      <c r="D219" s="74"/>
      <c r="E219" s="74"/>
      <c r="F219" s="75"/>
      <c r="G219" s="76"/>
      <c r="H219" s="76"/>
      <c r="I219" s="76"/>
      <c r="J219" s="76"/>
      <c r="K219" s="272"/>
      <c r="L219" s="273"/>
      <c r="M219" s="274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49"/>
      <c r="AZ219" s="84"/>
      <c r="BA219" s="83"/>
      <c r="BB219" s="83"/>
      <c r="BC219" s="83">
        <v>3.5</v>
      </c>
      <c r="BD219" s="83"/>
      <c r="BE219" s="83"/>
      <c r="BF219" s="28" t="s">
        <v>169</v>
      </c>
      <c r="BG219" s="85" t="s">
        <v>170</v>
      </c>
      <c r="BH219" s="85" t="s">
        <v>318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271"/>
      <c r="D220" s="74"/>
      <c r="E220" s="74"/>
      <c r="F220" s="75"/>
      <c r="G220" s="76"/>
      <c r="H220" s="76"/>
      <c r="I220" s="76"/>
      <c r="J220" s="76"/>
      <c r="K220" s="272"/>
      <c r="L220" s="273"/>
      <c r="M220" s="274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49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341</v>
      </c>
      <c r="BG220" s="85" t="s">
        <v>341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271"/>
      <c r="D221" s="74"/>
      <c r="E221" s="74"/>
      <c r="F221" s="75"/>
      <c r="G221" s="76"/>
      <c r="H221" s="76"/>
      <c r="I221" s="76"/>
      <c r="J221" s="76"/>
      <c r="K221" s="272"/>
      <c r="L221" s="273"/>
      <c r="M221" s="274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49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169</v>
      </c>
      <c r="BG221" s="85" t="s">
        <v>170</v>
      </c>
      <c r="BH221" s="85" t="s">
        <v>171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271"/>
      <c r="D222" s="74"/>
      <c r="E222" s="74"/>
      <c r="F222" s="75"/>
      <c r="G222" s="76"/>
      <c r="H222" s="76"/>
      <c r="I222" s="76"/>
      <c r="J222" s="76"/>
      <c r="K222" s="272"/>
      <c r="L222" s="273"/>
      <c r="M222" s="274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49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174</v>
      </c>
      <c r="BG222" s="85" t="s">
        <v>175</v>
      </c>
      <c r="BH222" s="85" t="s">
        <v>252</v>
      </c>
      <c r="BI222" s="85" t="s">
        <v>176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271"/>
      <c r="D223" s="74"/>
      <c r="E223" s="74"/>
      <c r="F223" s="75"/>
      <c r="G223" s="76"/>
      <c r="H223" s="76"/>
      <c r="I223" s="76"/>
      <c r="J223" s="76"/>
      <c r="K223" s="272"/>
      <c r="L223" s="273"/>
      <c r="M223" s="274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49"/>
      <c r="AZ223" s="84"/>
      <c r="BA223" s="83"/>
      <c r="BB223" s="83"/>
      <c r="BC223" s="83">
        <v>0.4</v>
      </c>
      <c r="BD223" s="83"/>
      <c r="BE223" s="83"/>
      <c r="BF223" s="28" t="s">
        <v>217</v>
      </c>
      <c r="BG223" s="85" t="s">
        <v>217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271"/>
      <c r="D224" s="74"/>
      <c r="E224" s="74"/>
      <c r="F224" s="75"/>
      <c r="G224" s="76"/>
      <c r="H224" s="76"/>
      <c r="I224" s="76"/>
      <c r="J224" s="76"/>
      <c r="K224" s="272"/>
      <c r="L224" s="273"/>
      <c r="M224" s="274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49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169</v>
      </c>
      <c r="BG224" s="85" t="s">
        <v>179</v>
      </c>
      <c r="BH224" s="85" t="s">
        <v>517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271"/>
      <c r="D225" s="74"/>
      <c r="E225" s="74"/>
      <c r="F225" s="75"/>
      <c r="G225" s="76"/>
      <c r="H225" s="76"/>
      <c r="I225" s="76"/>
      <c r="J225" s="76"/>
      <c r="K225" s="272"/>
      <c r="L225" s="273"/>
      <c r="M225" s="274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49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169</v>
      </c>
      <c r="BG225" s="85" t="s">
        <v>179</v>
      </c>
      <c r="BH225" s="85" t="s">
        <v>509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271"/>
      <c r="D226" s="74"/>
      <c r="E226" s="74"/>
      <c r="F226" s="75"/>
      <c r="G226" s="76"/>
      <c r="H226" s="76"/>
      <c r="I226" s="76"/>
      <c r="J226" s="76"/>
      <c r="K226" s="272"/>
      <c r="L226" s="273"/>
      <c r="M226" s="274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49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169</v>
      </c>
      <c r="BG226" s="85" t="s">
        <v>179</v>
      </c>
      <c r="BH226" s="85" t="s">
        <v>509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271"/>
      <c r="D227" s="74"/>
      <c r="E227" s="74"/>
      <c r="F227" s="75"/>
      <c r="G227" s="76"/>
      <c r="H227" s="76"/>
      <c r="I227" s="76"/>
      <c r="J227" s="76"/>
      <c r="K227" s="272"/>
      <c r="L227" s="273"/>
      <c r="M227" s="274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49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169</v>
      </c>
      <c r="BG227" s="85" t="s">
        <v>179</v>
      </c>
      <c r="BH227" s="85" t="s">
        <v>509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271"/>
      <c r="D228" s="74"/>
      <c r="E228" s="74"/>
      <c r="F228" s="75"/>
      <c r="G228" s="76"/>
      <c r="H228" s="76"/>
      <c r="I228" s="76"/>
      <c r="J228" s="76"/>
      <c r="K228" s="272"/>
      <c r="L228" s="273"/>
      <c r="M228" s="274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49"/>
      <c r="AZ228" s="84"/>
      <c r="BA228" s="83"/>
      <c r="BB228" s="83"/>
      <c r="BC228" s="83"/>
      <c r="BD228" s="83"/>
      <c r="BE228" s="83"/>
      <c r="BF228" s="28" t="s">
        <v>341</v>
      </c>
      <c r="BG228" s="85" t="s">
        <v>341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271"/>
      <c r="D229" s="74"/>
      <c r="E229" s="74"/>
      <c r="F229" s="75"/>
      <c r="G229" s="76"/>
      <c r="H229" s="76"/>
      <c r="I229" s="76"/>
      <c r="J229" s="76"/>
      <c r="K229" s="272"/>
      <c r="L229" s="273"/>
      <c r="M229" s="274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49"/>
      <c r="AZ229" s="84"/>
      <c r="BA229" s="83"/>
      <c r="BB229" s="83"/>
      <c r="BC229" s="83"/>
      <c r="BD229" s="83"/>
      <c r="BE229" s="83"/>
      <c r="BF229" s="28" t="s">
        <v>380</v>
      </c>
      <c r="BG229" s="85" t="s">
        <v>381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271"/>
      <c r="D230" s="74"/>
      <c r="E230" s="74"/>
      <c r="F230" s="75"/>
      <c r="G230" s="76"/>
      <c r="H230" s="76"/>
      <c r="I230" s="76"/>
      <c r="J230" s="76"/>
      <c r="K230" s="272"/>
      <c r="L230" s="273"/>
      <c r="M230" s="274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49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174</v>
      </c>
      <c r="BG230" s="85" t="s">
        <v>175</v>
      </c>
      <c r="BH230" s="85" t="s">
        <v>226</v>
      </c>
      <c r="BI230" s="85" t="s">
        <v>223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271"/>
      <c r="D231" s="74"/>
      <c r="E231" s="74"/>
      <c r="F231" s="75"/>
      <c r="G231" s="76"/>
      <c r="H231" s="76"/>
      <c r="I231" s="76"/>
      <c r="J231" s="76"/>
      <c r="K231" s="272"/>
      <c r="L231" s="273"/>
      <c r="M231" s="274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49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165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271"/>
      <c r="D232" s="74"/>
      <c r="E232" s="74"/>
      <c r="F232" s="75"/>
      <c r="G232" s="76"/>
      <c r="H232" s="76"/>
      <c r="I232" s="76"/>
      <c r="J232" s="76"/>
      <c r="K232" s="272"/>
      <c r="L232" s="273"/>
      <c r="M232" s="274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49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518</v>
      </c>
      <c r="BG232" s="85" t="s">
        <v>518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271"/>
      <c r="D233" s="74"/>
      <c r="E233" s="74"/>
      <c r="F233" s="75"/>
      <c r="G233" s="76"/>
      <c r="H233" s="76"/>
      <c r="I233" s="76"/>
      <c r="J233" s="76"/>
      <c r="K233" s="272"/>
      <c r="L233" s="273"/>
      <c r="M233" s="274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49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174</v>
      </c>
      <c r="BG233" s="85" t="s">
        <v>175</v>
      </c>
      <c r="BH233" s="85" t="s">
        <v>293</v>
      </c>
      <c r="BI233" s="85" t="s">
        <v>223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271"/>
      <c r="D234" s="74"/>
      <c r="E234" s="74"/>
      <c r="F234" s="75"/>
      <c r="G234" s="76"/>
      <c r="H234" s="76"/>
      <c r="I234" s="76"/>
      <c r="J234" s="76"/>
      <c r="K234" s="272"/>
      <c r="L234" s="273"/>
      <c r="M234" s="274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49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174</v>
      </c>
      <c r="BG234" s="85" t="s">
        <v>175</v>
      </c>
      <c r="BH234" s="85" t="s">
        <v>296</v>
      </c>
      <c r="BI234" s="85" t="s">
        <v>223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271"/>
      <c r="D235" s="74"/>
      <c r="E235" s="74"/>
      <c r="F235" s="75"/>
      <c r="G235" s="76"/>
      <c r="H235" s="76"/>
      <c r="I235" s="76"/>
      <c r="J235" s="76"/>
      <c r="K235" s="272"/>
      <c r="L235" s="273"/>
      <c r="M235" s="274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49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174</v>
      </c>
      <c r="BG235" s="85" t="s">
        <v>175</v>
      </c>
      <c r="BH235" s="85" t="s">
        <v>384</v>
      </c>
      <c r="BI235" s="85" t="s">
        <v>176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271"/>
      <c r="D236" s="74"/>
      <c r="E236" s="74"/>
      <c r="F236" s="75"/>
      <c r="G236" s="76"/>
      <c r="H236" s="76"/>
      <c r="I236" s="76"/>
      <c r="J236" s="76"/>
      <c r="K236" s="272"/>
      <c r="L236" s="273"/>
      <c r="M236" s="274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49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341</v>
      </c>
      <c r="BG236" s="85" t="s">
        <v>341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271"/>
      <c r="D237" s="74"/>
      <c r="E237" s="74"/>
      <c r="F237" s="75"/>
      <c r="G237" s="76"/>
      <c r="H237" s="76"/>
      <c r="I237" s="76"/>
      <c r="J237" s="76"/>
      <c r="K237" s="272"/>
      <c r="L237" s="273"/>
      <c r="M237" s="274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49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169</v>
      </c>
      <c r="BG237" s="85" t="s">
        <v>170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271"/>
      <c r="D238" s="74"/>
      <c r="E238" s="74"/>
      <c r="F238" s="75"/>
      <c r="G238" s="76"/>
      <c r="H238" s="76"/>
      <c r="I238" s="76"/>
      <c r="J238" s="76"/>
      <c r="K238" s="272"/>
      <c r="L238" s="273"/>
      <c r="M238" s="274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49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341</v>
      </c>
      <c r="BG238" s="85" t="s">
        <v>341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271"/>
      <c r="D239" s="74"/>
      <c r="E239" s="74"/>
      <c r="F239" s="75"/>
      <c r="G239" s="76"/>
      <c r="H239" s="76"/>
      <c r="I239" s="76"/>
      <c r="J239" s="76"/>
      <c r="K239" s="272"/>
      <c r="L239" s="273"/>
      <c r="M239" s="274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49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169</v>
      </c>
      <c r="BG239" s="85" t="s">
        <v>170</v>
      </c>
      <c r="BH239" s="85" t="s">
        <v>171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271"/>
      <c r="D240" s="74"/>
      <c r="E240" s="74"/>
      <c r="F240" s="75"/>
      <c r="G240" s="76"/>
      <c r="H240" s="76"/>
      <c r="I240" s="76"/>
      <c r="J240" s="76"/>
      <c r="K240" s="272"/>
      <c r="L240" s="273"/>
      <c r="M240" s="274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49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165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271"/>
      <c r="D241" s="74"/>
      <c r="E241" s="74"/>
      <c r="F241" s="75"/>
      <c r="G241" s="76"/>
      <c r="H241" s="76"/>
      <c r="I241" s="76"/>
      <c r="J241" s="76"/>
      <c r="K241" s="272"/>
      <c r="L241" s="273"/>
      <c r="M241" s="274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49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174</v>
      </c>
      <c r="BG241" s="85" t="s">
        <v>175</v>
      </c>
      <c r="BH241" s="85" t="s">
        <v>252</v>
      </c>
      <c r="BI241" s="85" t="s">
        <v>176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271"/>
      <c r="D242" s="74"/>
      <c r="E242" s="74"/>
      <c r="F242" s="75"/>
      <c r="G242" s="76"/>
      <c r="H242" s="76"/>
      <c r="I242" s="76"/>
      <c r="J242" s="76"/>
      <c r="K242" s="272"/>
      <c r="L242" s="273"/>
      <c r="M242" s="274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49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169</v>
      </c>
      <c r="BG242" s="85" t="s">
        <v>179</v>
      </c>
      <c r="BH242" s="85" t="s">
        <v>517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271"/>
      <c r="D243" s="74"/>
      <c r="E243" s="74"/>
      <c r="F243" s="75"/>
      <c r="G243" s="76"/>
      <c r="H243" s="76"/>
      <c r="I243" s="76"/>
      <c r="J243" s="76"/>
      <c r="K243" s="272"/>
      <c r="L243" s="273"/>
      <c r="M243" s="274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49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169</v>
      </c>
      <c r="BG243" s="85" t="s">
        <v>179</v>
      </c>
      <c r="BH243" s="85" t="s">
        <v>509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271"/>
      <c r="D244" s="74"/>
      <c r="E244" s="74"/>
      <c r="F244" s="75"/>
      <c r="G244" s="76"/>
      <c r="H244" s="76"/>
      <c r="I244" s="76"/>
      <c r="J244" s="76"/>
      <c r="K244" s="272"/>
      <c r="L244" s="273"/>
      <c r="M244" s="274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49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169</v>
      </c>
      <c r="BG244" s="85" t="s">
        <v>179</v>
      </c>
      <c r="BH244" s="85" t="s">
        <v>509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271"/>
      <c r="D245" s="74"/>
      <c r="E245" s="74"/>
      <c r="F245" s="75"/>
      <c r="G245" s="76"/>
      <c r="H245" s="76"/>
      <c r="I245" s="76"/>
      <c r="J245" s="76"/>
      <c r="K245" s="272"/>
      <c r="L245" s="273"/>
      <c r="M245" s="274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49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169</v>
      </c>
      <c r="BG245" s="85" t="s">
        <v>179</v>
      </c>
      <c r="BH245" s="85" t="s">
        <v>509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271"/>
      <c r="D246" s="74"/>
      <c r="E246" s="74"/>
      <c r="F246" s="75"/>
      <c r="G246" s="76"/>
      <c r="H246" s="76"/>
      <c r="I246" s="76"/>
      <c r="J246" s="76"/>
      <c r="K246" s="272"/>
      <c r="L246" s="273"/>
      <c r="M246" s="274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49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161</v>
      </c>
      <c r="BG246" s="85" t="s">
        <v>161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271"/>
      <c r="D247" s="74"/>
      <c r="E247" s="74"/>
      <c r="F247" s="75"/>
      <c r="G247" s="76"/>
      <c r="H247" s="76"/>
      <c r="I247" s="76"/>
      <c r="J247" s="76"/>
      <c r="K247" s="272"/>
      <c r="L247" s="273"/>
      <c r="M247" s="274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49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161</v>
      </c>
      <c r="BG247" s="85" t="s">
        <v>161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271"/>
      <c r="D248" s="74"/>
      <c r="E248" s="74"/>
      <c r="F248" s="75"/>
      <c r="G248" s="76"/>
      <c r="H248" s="76"/>
      <c r="I248" s="76"/>
      <c r="J248" s="76"/>
      <c r="K248" s="272"/>
      <c r="L248" s="273"/>
      <c r="M248" s="274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49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161</v>
      </c>
      <c r="BG248" s="85" t="s">
        <v>161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271"/>
      <c r="D249" s="74"/>
      <c r="E249" s="74"/>
      <c r="F249" s="75"/>
      <c r="G249" s="76"/>
      <c r="H249" s="76"/>
      <c r="I249" s="76"/>
      <c r="J249" s="76"/>
      <c r="K249" s="272"/>
      <c r="L249" s="273"/>
      <c r="M249" s="274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49"/>
      <c r="AZ249" s="84"/>
      <c r="BA249" s="83"/>
      <c r="BB249" s="83"/>
      <c r="BC249" s="83"/>
      <c r="BD249" s="83"/>
      <c r="BE249" s="83"/>
      <c r="BF249" s="28" t="s">
        <v>380</v>
      </c>
      <c r="BG249" s="85" t="s">
        <v>381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271"/>
      <c r="D250" s="74"/>
      <c r="E250" s="74"/>
      <c r="F250" s="75"/>
      <c r="G250" s="76"/>
      <c r="H250" s="76"/>
      <c r="I250" s="76"/>
      <c r="J250" s="76"/>
      <c r="K250" s="272"/>
      <c r="L250" s="273"/>
      <c r="M250" s="274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49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174</v>
      </c>
      <c r="BG250" s="85" t="s">
        <v>175</v>
      </c>
      <c r="BH250" s="85" t="s">
        <v>226</v>
      </c>
      <c r="BI250" s="85" t="s">
        <v>223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271"/>
      <c r="D251" s="74"/>
      <c r="E251" s="74"/>
      <c r="F251" s="75"/>
      <c r="G251" s="76"/>
      <c r="H251" s="76"/>
      <c r="I251" s="76"/>
      <c r="J251" s="76"/>
      <c r="K251" s="272"/>
      <c r="L251" s="273"/>
      <c r="M251" s="274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49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165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271"/>
      <c r="D252" s="74"/>
      <c r="E252" s="74"/>
      <c r="F252" s="75"/>
      <c r="G252" s="76"/>
      <c r="H252" s="76"/>
      <c r="I252" s="76"/>
      <c r="J252" s="76"/>
      <c r="K252" s="272"/>
      <c r="L252" s="273"/>
      <c r="M252" s="274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49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169</v>
      </c>
      <c r="BG252" s="85" t="s">
        <v>170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271"/>
      <c r="D253" s="74"/>
      <c r="E253" s="74"/>
      <c r="F253" s="75"/>
      <c r="G253" s="76"/>
      <c r="H253" s="76"/>
      <c r="I253" s="76"/>
      <c r="J253" s="76"/>
      <c r="K253" s="272"/>
      <c r="L253" s="273"/>
      <c r="M253" s="274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49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518</v>
      </c>
      <c r="BG253" s="85" t="s">
        <v>518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271"/>
      <c r="D254" s="74"/>
      <c r="E254" s="74"/>
      <c r="F254" s="75"/>
      <c r="G254" s="76"/>
      <c r="H254" s="76"/>
      <c r="I254" s="76"/>
      <c r="J254" s="76"/>
      <c r="K254" s="272"/>
      <c r="L254" s="273"/>
      <c r="M254" s="274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49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169</v>
      </c>
      <c r="BG254" s="85" t="s">
        <v>238</v>
      </c>
      <c r="BH254" s="85" t="s">
        <v>420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271"/>
      <c r="D255" s="74"/>
      <c r="E255" s="74"/>
      <c r="F255" s="75"/>
      <c r="G255" s="76"/>
      <c r="H255" s="76"/>
      <c r="I255" s="76"/>
      <c r="J255" s="76"/>
      <c r="K255" s="272"/>
      <c r="L255" s="273"/>
      <c r="M255" s="274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49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174</v>
      </c>
      <c r="BG255" s="85" t="s">
        <v>175</v>
      </c>
      <c r="BH255" s="85" t="s">
        <v>384</v>
      </c>
      <c r="BI255" s="85" t="s">
        <v>176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271"/>
      <c r="D256" s="74"/>
      <c r="E256" s="74"/>
      <c r="F256" s="75"/>
      <c r="G256" s="76"/>
      <c r="H256" s="76"/>
      <c r="I256" s="76"/>
      <c r="J256" s="76"/>
      <c r="K256" s="272"/>
      <c r="L256" s="273"/>
      <c r="M256" s="274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49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341</v>
      </c>
      <c r="BG256" s="85" t="s">
        <v>341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271"/>
      <c r="D257" s="74"/>
      <c r="E257" s="74"/>
      <c r="F257" s="75"/>
      <c r="G257" s="76"/>
      <c r="H257" s="76"/>
      <c r="I257" s="76"/>
      <c r="J257" s="76"/>
      <c r="K257" s="272"/>
      <c r="L257" s="273"/>
      <c r="M257" s="274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49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169</v>
      </c>
      <c r="BG257" s="85" t="s">
        <v>170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271"/>
      <c r="D258" s="74"/>
      <c r="E258" s="74"/>
      <c r="F258" s="75"/>
      <c r="G258" s="76"/>
      <c r="H258" s="76"/>
      <c r="I258" s="76"/>
      <c r="J258" s="76"/>
      <c r="K258" s="272"/>
      <c r="L258" s="273"/>
      <c r="M258" s="274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49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341</v>
      </c>
      <c r="BG258" s="85" t="s">
        <v>341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271"/>
      <c r="D259" s="74"/>
      <c r="E259" s="74"/>
      <c r="F259" s="75"/>
      <c r="G259" s="76"/>
      <c r="H259" s="76"/>
      <c r="I259" s="76"/>
      <c r="J259" s="76"/>
      <c r="K259" s="272"/>
      <c r="L259" s="273"/>
      <c r="M259" s="274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49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169</v>
      </c>
      <c r="BG259" s="85" t="s">
        <v>170</v>
      </c>
      <c r="BH259" s="85" t="s">
        <v>171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271"/>
      <c r="D260" s="74"/>
      <c r="E260" s="74"/>
      <c r="F260" s="75"/>
      <c r="G260" s="76"/>
      <c r="H260" s="76"/>
      <c r="I260" s="76"/>
      <c r="J260" s="76"/>
      <c r="K260" s="272"/>
      <c r="L260" s="273"/>
      <c r="M260" s="274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49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165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271"/>
      <c r="D261" s="74"/>
      <c r="E261" s="74"/>
      <c r="F261" s="75"/>
      <c r="G261" s="76"/>
      <c r="H261" s="76"/>
      <c r="I261" s="76"/>
      <c r="J261" s="76"/>
      <c r="K261" s="272"/>
      <c r="L261" s="273"/>
      <c r="M261" s="274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49"/>
      <c r="AZ261" s="84"/>
      <c r="BA261" s="83"/>
      <c r="BB261" s="83">
        <v>0</v>
      </c>
      <c r="BC261" s="83">
        <v>0.1</v>
      </c>
      <c r="BD261" s="83"/>
      <c r="BE261" s="83"/>
      <c r="BF261" s="28" t="s">
        <v>169</v>
      </c>
      <c r="BG261" s="85" t="s">
        <v>179</v>
      </c>
      <c r="BH261" s="85" t="s">
        <v>517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271"/>
      <c r="D262" s="74"/>
      <c r="E262" s="74"/>
      <c r="F262" s="75"/>
      <c r="G262" s="76"/>
      <c r="H262" s="76"/>
      <c r="I262" s="76"/>
      <c r="J262" s="76"/>
      <c r="K262" s="272"/>
      <c r="L262" s="273"/>
      <c r="M262" s="274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49"/>
      <c r="AZ262" s="84"/>
      <c r="BA262" s="83"/>
      <c r="BB262" s="83">
        <v>0</v>
      </c>
      <c r="BC262" s="83">
        <v>0.2</v>
      </c>
      <c r="BD262" s="83"/>
      <c r="BE262" s="83"/>
      <c r="BF262" s="28" t="s">
        <v>169</v>
      </c>
      <c r="BG262" s="85" t="s">
        <v>179</v>
      </c>
      <c r="BH262" s="85" t="s">
        <v>509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271"/>
      <c r="D263" s="74"/>
      <c r="E263" s="74"/>
      <c r="F263" s="75"/>
      <c r="G263" s="76"/>
      <c r="H263" s="76"/>
      <c r="I263" s="76"/>
      <c r="J263" s="76"/>
      <c r="K263" s="272"/>
      <c r="L263" s="273"/>
      <c r="M263" s="274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49"/>
      <c r="AZ263" s="84"/>
      <c r="BA263" s="83"/>
      <c r="BB263" s="83">
        <v>0</v>
      </c>
      <c r="BC263" s="83">
        <v>0.5</v>
      </c>
      <c r="BD263" s="83"/>
      <c r="BE263" s="83"/>
      <c r="BF263" s="28" t="s">
        <v>169</v>
      </c>
      <c r="BG263" s="85" t="s">
        <v>179</v>
      </c>
      <c r="BH263" s="85" t="s">
        <v>509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271"/>
      <c r="D264" s="74"/>
      <c r="E264" s="74"/>
      <c r="F264" s="75"/>
      <c r="G264" s="76"/>
      <c r="H264" s="76"/>
      <c r="I264" s="76"/>
      <c r="J264" s="76"/>
      <c r="K264" s="272"/>
      <c r="L264" s="273"/>
      <c r="M264" s="274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49"/>
      <c r="AZ264" s="84"/>
      <c r="BA264" s="83"/>
      <c r="BB264" s="83">
        <v>0</v>
      </c>
      <c r="BC264" s="83">
        <v>0.5</v>
      </c>
      <c r="BD264" s="83"/>
      <c r="BE264" s="83"/>
      <c r="BF264" s="28" t="s">
        <v>169</v>
      </c>
      <c r="BG264" s="85" t="s">
        <v>179</v>
      </c>
      <c r="BH264" s="85" t="s">
        <v>509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271"/>
      <c r="D265" s="74"/>
      <c r="E265" s="74"/>
      <c r="F265" s="75"/>
      <c r="G265" s="76"/>
      <c r="H265" s="76"/>
      <c r="I265" s="76"/>
      <c r="J265" s="76"/>
      <c r="K265" s="272"/>
      <c r="L265" s="273"/>
      <c r="M265" s="274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49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174</v>
      </c>
      <c r="BG265" s="85" t="s">
        <v>175</v>
      </c>
      <c r="BH265" s="85"/>
      <c r="BI265" s="85" t="s">
        <v>176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271"/>
      <c r="D266" s="74"/>
      <c r="E266" s="74"/>
      <c r="F266" s="75"/>
      <c r="G266" s="76"/>
      <c r="H266" s="76"/>
      <c r="I266" s="76"/>
      <c r="J266" s="76"/>
      <c r="K266" s="272"/>
      <c r="L266" s="273"/>
      <c r="M266" s="274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49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161</v>
      </c>
      <c r="BG266" s="85" t="s">
        <v>161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271"/>
      <c r="D267" s="74"/>
      <c r="E267" s="74"/>
      <c r="F267" s="75"/>
      <c r="G267" s="76"/>
      <c r="H267" s="76"/>
      <c r="I267" s="76"/>
      <c r="J267" s="76"/>
      <c r="K267" s="272"/>
      <c r="L267" s="273"/>
      <c r="M267" s="274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49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161</v>
      </c>
      <c r="BG267" s="85" t="s">
        <v>161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271"/>
      <c r="D268" s="74"/>
      <c r="E268" s="74"/>
      <c r="F268" s="75"/>
      <c r="G268" s="76"/>
      <c r="H268" s="76"/>
      <c r="I268" s="76"/>
      <c r="J268" s="76"/>
      <c r="K268" s="272"/>
      <c r="L268" s="273"/>
      <c r="M268" s="274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49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161</v>
      </c>
      <c r="BG268" s="85" t="s">
        <v>161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271"/>
      <c r="D269" s="74"/>
      <c r="E269" s="74"/>
      <c r="F269" s="75"/>
      <c r="G269" s="76"/>
      <c r="H269" s="76"/>
      <c r="I269" s="76"/>
      <c r="J269" s="76"/>
      <c r="K269" s="272"/>
      <c r="L269" s="273"/>
      <c r="M269" s="274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49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174</v>
      </c>
      <c r="BG269" s="85" t="s">
        <v>175</v>
      </c>
      <c r="BH269" s="85" t="s">
        <v>226</v>
      </c>
      <c r="BI269" s="85" t="s">
        <v>223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271"/>
      <c r="D270" s="74"/>
      <c r="E270" s="74"/>
      <c r="F270" s="75"/>
      <c r="G270" s="76"/>
      <c r="H270" s="76"/>
      <c r="I270" s="76"/>
      <c r="J270" s="76"/>
      <c r="K270" s="272"/>
      <c r="L270" s="273"/>
      <c r="M270" s="274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49"/>
      <c r="AZ270" s="84"/>
      <c r="BA270" s="83"/>
      <c r="BB270" s="83"/>
      <c r="BC270" s="83"/>
      <c r="BD270" s="83"/>
      <c r="BE270" s="83"/>
      <c r="BF270" s="28" t="s">
        <v>380</v>
      </c>
      <c r="BG270" s="85" t="s">
        <v>381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271"/>
      <c r="D271" s="74"/>
      <c r="E271" s="74"/>
      <c r="F271" s="75"/>
      <c r="G271" s="76"/>
      <c r="H271" s="76"/>
      <c r="I271" s="76"/>
      <c r="J271" s="76"/>
      <c r="K271" s="272"/>
      <c r="L271" s="273"/>
      <c r="M271" s="274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49"/>
      <c r="AZ271" s="84"/>
      <c r="BA271" s="83"/>
      <c r="BB271" s="83"/>
      <c r="BC271" s="83"/>
      <c r="BD271" s="83"/>
      <c r="BE271" s="83"/>
      <c r="BF271" s="28" t="s">
        <v>380</v>
      </c>
      <c r="BG271" s="85" t="s">
        <v>381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271"/>
      <c r="D272" s="74"/>
      <c r="E272" s="74"/>
      <c r="F272" s="75"/>
      <c r="G272" s="76"/>
      <c r="H272" s="76"/>
      <c r="I272" s="76"/>
      <c r="J272" s="76"/>
      <c r="K272" s="272"/>
      <c r="L272" s="273"/>
      <c r="M272" s="274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49"/>
      <c r="AZ272" s="84"/>
      <c r="BA272" s="83"/>
      <c r="BB272" s="83"/>
      <c r="BC272" s="83"/>
      <c r="BD272" s="83"/>
      <c r="BE272" s="83"/>
      <c r="BF272" s="28" t="s">
        <v>380</v>
      </c>
      <c r="BG272" s="85" t="s">
        <v>381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271"/>
      <c r="D273" s="74"/>
      <c r="E273" s="74"/>
      <c r="F273" s="75"/>
      <c r="G273" s="76"/>
      <c r="H273" s="76"/>
      <c r="I273" s="76"/>
      <c r="J273" s="76"/>
      <c r="K273" s="272"/>
      <c r="L273" s="273"/>
      <c r="M273" s="274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49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169</v>
      </c>
      <c r="BG273" s="85" t="s">
        <v>170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271"/>
      <c r="D274" s="74"/>
      <c r="E274" s="74"/>
      <c r="F274" s="75"/>
      <c r="G274" s="76"/>
      <c r="H274" s="76"/>
      <c r="I274" s="76"/>
      <c r="J274" s="76"/>
      <c r="K274" s="272"/>
      <c r="L274" s="273"/>
      <c r="M274" s="274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49"/>
      <c r="AZ274" s="84"/>
      <c r="BA274" s="83"/>
      <c r="BB274" s="83"/>
      <c r="BC274" s="83"/>
      <c r="BD274" s="83"/>
      <c r="BE274" s="83"/>
      <c r="BF274" s="28" t="s">
        <v>174</v>
      </c>
      <c r="BG274" s="85" t="s">
        <v>175</v>
      </c>
      <c r="BH274" s="85" t="s">
        <v>249</v>
      </c>
      <c r="BI274" s="85" t="s">
        <v>176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271"/>
      <c r="D275" s="74"/>
      <c r="E275" s="74"/>
      <c r="F275" s="75"/>
      <c r="G275" s="76"/>
      <c r="H275" s="76"/>
      <c r="I275" s="76"/>
      <c r="J275" s="76"/>
      <c r="K275" s="272"/>
      <c r="L275" s="273"/>
      <c r="M275" s="274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49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518</v>
      </c>
      <c r="BG275" s="85" t="s">
        <v>518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271"/>
      <c r="D276" s="74"/>
      <c r="E276" s="74"/>
      <c r="F276" s="75"/>
      <c r="G276" s="76"/>
      <c r="H276" s="76"/>
      <c r="I276" s="76"/>
      <c r="J276" s="76"/>
      <c r="K276" s="272"/>
      <c r="L276" s="273"/>
      <c r="M276" s="274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49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169</v>
      </c>
      <c r="BG276" s="85" t="s">
        <v>238</v>
      </c>
      <c r="BH276" s="85" t="s">
        <v>420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271"/>
      <c r="D277" s="74"/>
      <c r="E277" s="74"/>
      <c r="F277" s="75"/>
      <c r="G277" s="76"/>
      <c r="H277" s="76"/>
      <c r="I277" s="76"/>
      <c r="J277" s="76"/>
      <c r="K277" s="272"/>
      <c r="L277" s="273"/>
      <c r="M277" s="274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49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341</v>
      </c>
      <c r="BG277" s="85" t="s">
        <v>341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271"/>
      <c r="D278" s="74"/>
      <c r="E278" s="74"/>
      <c r="F278" s="75"/>
      <c r="G278" s="76"/>
      <c r="H278" s="76"/>
      <c r="I278" s="76"/>
      <c r="J278" s="76"/>
      <c r="K278" s="272"/>
      <c r="L278" s="273"/>
      <c r="M278" s="274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49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169</v>
      </c>
      <c r="BG278" s="85" t="s">
        <v>170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271"/>
      <c r="D279" s="74"/>
      <c r="E279" s="74"/>
      <c r="F279" s="75"/>
      <c r="G279" s="76"/>
      <c r="H279" s="76"/>
      <c r="I279" s="76"/>
      <c r="J279" s="76"/>
      <c r="K279" s="272"/>
      <c r="L279" s="273"/>
      <c r="M279" s="274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49"/>
      <c r="AZ279" s="84"/>
      <c r="BA279" s="83"/>
      <c r="BB279" s="83"/>
      <c r="BC279" s="83"/>
      <c r="BD279" s="83"/>
      <c r="BE279" s="83"/>
      <c r="BF279" s="28" t="s">
        <v>341</v>
      </c>
      <c r="BG279" s="85" t="s">
        <v>341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271"/>
      <c r="D280" s="74"/>
      <c r="E280" s="74"/>
      <c r="F280" s="75"/>
      <c r="G280" s="76"/>
      <c r="H280" s="76"/>
      <c r="I280" s="76"/>
      <c r="J280" s="76"/>
      <c r="K280" s="272"/>
      <c r="L280" s="273"/>
      <c r="M280" s="274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49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169</v>
      </c>
      <c r="BG280" s="85" t="s">
        <v>170</v>
      </c>
      <c r="BH280" s="85" t="s">
        <v>171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271"/>
      <c r="D281" s="74"/>
      <c r="E281" s="74"/>
      <c r="F281" s="75"/>
      <c r="G281" s="76"/>
      <c r="H281" s="76"/>
      <c r="I281" s="76"/>
      <c r="J281" s="76"/>
      <c r="K281" s="272"/>
      <c r="L281" s="273"/>
      <c r="M281" s="274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49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165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271"/>
      <c r="D282" s="74"/>
      <c r="E282" s="74"/>
      <c r="F282" s="75"/>
      <c r="G282" s="76"/>
      <c r="H282" s="76"/>
      <c r="I282" s="76"/>
      <c r="J282" s="76"/>
      <c r="K282" s="272"/>
      <c r="L282" s="273"/>
      <c r="M282" s="274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49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174</v>
      </c>
      <c r="BG282" s="85" t="s">
        <v>175</v>
      </c>
      <c r="BH282" s="85" t="s">
        <v>199</v>
      </c>
      <c r="BI282" s="85" t="s">
        <v>176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271"/>
      <c r="D283" s="74"/>
      <c r="E283" s="74"/>
      <c r="F283" s="75"/>
      <c r="G283" s="76"/>
      <c r="H283" s="76"/>
      <c r="I283" s="76"/>
      <c r="J283" s="76"/>
      <c r="K283" s="272"/>
      <c r="L283" s="273"/>
      <c r="M283" s="274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49"/>
      <c r="AZ283" s="84"/>
      <c r="BA283" s="83"/>
      <c r="BB283" s="83"/>
      <c r="BC283" s="83">
        <v>0.1</v>
      </c>
      <c r="BD283" s="83"/>
      <c r="BE283" s="83"/>
      <c r="BF283" s="28" t="s">
        <v>174</v>
      </c>
      <c r="BG283" s="85" t="s">
        <v>175</v>
      </c>
      <c r="BH283" s="85"/>
      <c r="BI283" s="85" t="s">
        <v>176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271"/>
      <c r="D284" s="74"/>
      <c r="E284" s="74"/>
      <c r="F284" s="75"/>
      <c r="G284" s="76"/>
      <c r="H284" s="76"/>
      <c r="I284" s="76"/>
      <c r="J284" s="76"/>
      <c r="K284" s="272"/>
      <c r="L284" s="273"/>
      <c r="M284" s="274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49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341</v>
      </c>
      <c r="BG284" s="85" t="s">
        <v>341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271"/>
      <c r="D285" s="74"/>
      <c r="E285" s="74"/>
      <c r="F285" s="75"/>
      <c r="G285" s="76"/>
      <c r="H285" s="76"/>
      <c r="I285" s="76"/>
      <c r="J285" s="76"/>
      <c r="K285" s="272"/>
      <c r="L285" s="273"/>
      <c r="M285" s="274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49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341</v>
      </c>
      <c r="BG285" s="85" t="s">
        <v>341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271"/>
      <c r="D286" s="74"/>
      <c r="E286" s="74"/>
      <c r="F286" s="75"/>
      <c r="G286" s="76"/>
      <c r="H286" s="76"/>
      <c r="I286" s="76"/>
      <c r="J286" s="76"/>
      <c r="K286" s="272"/>
      <c r="L286" s="273"/>
      <c r="M286" s="274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49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161</v>
      </c>
      <c r="BG286" s="85" t="s">
        <v>161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271"/>
      <c r="D287" s="74"/>
      <c r="E287" s="74"/>
      <c r="F287" s="75"/>
      <c r="G287" s="76"/>
      <c r="H287" s="76"/>
      <c r="I287" s="76"/>
      <c r="J287" s="76"/>
      <c r="K287" s="272"/>
      <c r="L287" s="273"/>
      <c r="M287" s="274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49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161</v>
      </c>
      <c r="BG287" s="85" t="s">
        <v>161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271"/>
      <c r="D288" s="74"/>
      <c r="E288" s="74"/>
      <c r="F288" s="75"/>
      <c r="G288" s="76"/>
      <c r="H288" s="76"/>
      <c r="I288" s="76"/>
      <c r="J288" s="76"/>
      <c r="K288" s="272"/>
      <c r="L288" s="273"/>
      <c r="M288" s="274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49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161</v>
      </c>
      <c r="BG288" s="85" t="s">
        <v>161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271"/>
      <c r="D289" s="74"/>
      <c r="E289" s="74"/>
      <c r="F289" s="75"/>
      <c r="G289" s="76"/>
      <c r="H289" s="76"/>
      <c r="I289" s="76"/>
      <c r="J289" s="76"/>
      <c r="K289" s="272"/>
      <c r="L289" s="273"/>
      <c r="M289" s="274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49"/>
      <c r="AZ289" s="84"/>
      <c r="BA289" s="83"/>
      <c r="BB289" s="83"/>
      <c r="BC289" s="83">
        <v>1.1000000000000001</v>
      </c>
      <c r="BD289" s="83"/>
      <c r="BE289" s="83"/>
      <c r="BF289" s="28" t="s">
        <v>174</v>
      </c>
      <c r="BG289" s="85" t="s">
        <v>175</v>
      </c>
      <c r="BH289" s="85" t="s">
        <v>226</v>
      </c>
      <c r="BI289" s="85" t="s">
        <v>223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271"/>
      <c r="D290" s="74"/>
      <c r="E290" s="74"/>
      <c r="F290" s="75"/>
      <c r="G290" s="76"/>
      <c r="H290" s="76"/>
      <c r="I290" s="76"/>
      <c r="J290" s="76"/>
      <c r="K290" s="272"/>
      <c r="L290" s="273"/>
      <c r="M290" s="274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49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380</v>
      </c>
      <c r="BG290" s="85" t="s">
        <v>381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271"/>
      <c r="D291" s="74"/>
      <c r="E291" s="74"/>
      <c r="F291" s="75"/>
      <c r="G291" s="76"/>
      <c r="H291" s="76"/>
      <c r="I291" s="76"/>
      <c r="J291" s="76"/>
      <c r="K291" s="272"/>
      <c r="L291" s="273"/>
      <c r="M291" s="274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49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380</v>
      </c>
      <c r="BG291" s="85" t="s">
        <v>381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271"/>
      <c r="D292" s="74"/>
      <c r="E292" s="74"/>
      <c r="F292" s="75"/>
      <c r="G292" s="76"/>
      <c r="H292" s="76"/>
      <c r="I292" s="76"/>
      <c r="J292" s="76"/>
      <c r="K292" s="272"/>
      <c r="L292" s="273"/>
      <c r="M292" s="274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49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380</v>
      </c>
      <c r="BG292" s="85" t="s">
        <v>381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271"/>
      <c r="D293" s="74"/>
      <c r="E293" s="74"/>
      <c r="F293" s="75"/>
      <c r="G293" s="76"/>
      <c r="H293" s="76"/>
      <c r="I293" s="76"/>
      <c r="J293" s="76"/>
      <c r="K293" s="272"/>
      <c r="L293" s="273"/>
      <c r="M293" s="274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49"/>
      <c r="AZ293" s="84"/>
      <c r="BA293" s="83"/>
      <c r="BB293" s="83"/>
      <c r="BC293" s="83"/>
      <c r="BD293" s="83"/>
      <c r="BE293" s="83"/>
      <c r="BF293" s="28" t="s">
        <v>380</v>
      </c>
      <c r="BG293" s="85" t="s">
        <v>381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271"/>
      <c r="D294" s="74"/>
      <c r="E294" s="74"/>
      <c r="F294" s="75"/>
      <c r="G294" s="76"/>
      <c r="H294" s="76"/>
      <c r="I294" s="76"/>
      <c r="J294" s="76"/>
      <c r="K294" s="272"/>
      <c r="L294" s="273"/>
      <c r="M294" s="274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49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174</v>
      </c>
      <c r="BG294" s="85" t="s">
        <v>175</v>
      </c>
      <c r="BH294" s="85" t="s">
        <v>249</v>
      </c>
      <c r="BI294" s="85" t="s">
        <v>176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271"/>
      <c r="D295" s="74"/>
      <c r="E295" s="74"/>
      <c r="F295" s="75"/>
      <c r="G295" s="76"/>
      <c r="H295" s="76"/>
      <c r="I295" s="76"/>
      <c r="J295" s="76"/>
      <c r="K295" s="272"/>
      <c r="L295" s="273"/>
      <c r="M295" s="274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49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165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271"/>
      <c r="D296" s="74"/>
      <c r="E296" s="74"/>
      <c r="F296" s="75"/>
      <c r="G296" s="76"/>
      <c r="H296" s="76"/>
      <c r="I296" s="76"/>
      <c r="J296" s="76"/>
      <c r="K296" s="272"/>
      <c r="L296" s="273"/>
      <c r="M296" s="274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49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518</v>
      </c>
      <c r="BG296" s="85" t="s">
        <v>518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271"/>
      <c r="D297" s="74"/>
      <c r="E297" s="74"/>
      <c r="F297" s="75"/>
      <c r="G297" s="76"/>
      <c r="H297" s="76"/>
      <c r="I297" s="76"/>
      <c r="J297" s="76"/>
      <c r="K297" s="272"/>
      <c r="L297" s="273"/>
      <c r="M297" s="274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49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174</v>
      </c>
      <c r="BG297" s="85" t="s">
        <v>175</v>
      </c>
      <c r="BH297" s="85" t="s">
        <v>310</v>
      </c>
      <c r="BI297" s="85" t="s">
        <v>176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271"/>
      <c r="D298" s="74"/>
      <c r="E298" s="74"/>
      <c r="F298" s="75"/>
      <c r="G298" s="76"/>
      <c r="H298" s="76"/>
      <c r="I298" s="76"/>
      <c r="J298" s="76"/>
      <c r="K298" s="272"/>
      <c r="L298" s="273"/>
      <c r="M298" s="274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49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169</v>
      </c>
      <c r="BG298" s="85" t="s">
        <v>238</v>
      </c>
      <c r="BH298" s="85" t="s">
        <v>420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271"/>
      <c r="D299" s="74"/>
      <c r="E299" s="74"/>
      <c r="F299" s="75"/>
      <c r="G299" s="76"/>
      <c r="H299" s="76"/>
      <c r="I299" s="76"/>
      <c r="J299" s="76"/>
      <c r="K299" s="272"/>
      <c r="L299" s="273"/>
      <c r="M299" s="274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49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341</v>
      </c>
      <c r="BG299" s="85" t="s">
        <v>341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271"/>
      <c r="D300" s="74"/>
      <c r="E300" s="74"/>
      <c r="F300" s="75"/>
      <c r="G300" s="76"/>
      <c r="H300" s="76"/>
      <c r="I300" s="76"/>
      <c r="J300" s="76"/>
      <c r="K300" s="272"/>
      <c r="L300" s="273"/>
      <c r="M300" s="274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49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341</v>
      </c>
      <c r="BG300" s="85" t="s">
        <v>341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271"/>
      <c r="D301" s="74"/>
      <c r="E301" s="74"/>
      <c r="F301" s="75"/>
      <c r="G301" s="76"/>
      <c r="H301" s="76"/>
      <c r="I301" s="76"/>
      <c r="J301" s="76"/>
      <c r="K301" s="272"/>
      <c r="L301" s="273"/>
      <c r="M301" s="274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49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169</v>
      </c>
      <c r="BG301" s="85" t="s">
        <v>170</v>
      </c>
      <c r="BH301" s="85" t="s">
        <v>171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271"/>
      <c r="D302" s="74"/>
      <c r="E302" s="74"/>
      <c r="F302" s="75"/>
      <c r="G302" s="76"/>
      <c r="H302" s="76"/>
      <c r="I302" s="76"/>
      <c r="J302" s="76"/>
      <c r="K302" s="272"/>
      <c r="L302" s="273"/>
      <c r="M302" s="274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49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165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271"/>
      <c r="D303" s="74"/>
      <c r="E303" s="74"/>
      <c r="F303" s="75"/>
      <c r="G303" s="76"/>
      <c r="H303" s="76"/>
      <c r="I303" s="76"/>
      <c r="J303" s="76"/>
      <c r="K303" s="272"/>
      <c r="L303" s="273"/>
      <c r="M303" s="274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49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174</v>
      </c>
      <c r="BG303" s="85" t="s">
        <v>175</v>
      </c>
      <c r="BH303" s="85" t="s">
        <v>199</v>
      </c>
      <c r="BI303" s="85" t="s">
        <v>176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271"/>
      <c r="D304" s="74"/>
      <c r="E304" s="74"/>
      <c r="F304" s="75"/>
      <c r="G304" s="76"/>
      <c r="H304" s="76"/>
      <c r="I304" s="76"/>
      <c r="J304" s="76"/>
      <c r="K304" s="272"/>
      <c r="L304" s="273"/>
      <c r="M304" s="274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49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341</v>
      </c>
      <c r="BG304" s="85" t="s">
        <v>341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271"/>
      <c r="D305" s="74"/>
      <c r="E305" s="74"/>
      <c r="F305" s="75"/>
      <c r="G305" s="76"/>
      <c r="H305" s="76"/>
      <c r="I305" s="76"/>
      <c r="J305" s="76"/>
      <c r="K305" s="272"/>
      <c r="L305" s="273"/>
      <c r="M305" s="274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49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341</v>
      </c>
      <c r="BG305" s="85" t="s">
        <v>341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271"/>
      <c r="D306" s="74"/>
      <c r="E306" s="74"/>
      <c r="F306" s="75"/>
      <c r="G306" s="76"/>
      <c r="H306" s="76"/>
      <c r="I306" s="76"/>
      <c r="J306" s="76"/>
      <c r="K306" s="272"/>
      <c r="L306" s="273"/>
      <c r="M306" s="274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49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165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271"/>
      <c r="D307" s="74"/>
      <c r="E307" s="74"/>
      <c r="F307" s="75"/>
      <c r="G307" s="76"/>
      <c r="H307" s="76"/>
      <c r="I307" s="76"/>
      <c r="J307" s="76"/>
      <c r="K307" s="272"/>
      <c r="L307" s="273"/>
      <c r="M307" s="274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49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380</v>
      </c>
      <c r="BG307" s="85" t="s">
        <v>381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271"/>
      <c r="D308" s="74"/>
      <c r="E308" s="74"/>
      <c r="F308" s="75"/>
      <c r="G308" s="76"/>
      <c r="H308" s="76"/>
      <c r="I308" s="76"/>
      <c r="J308" s="76"/>
      <c r="K308" s="272"/>
      <c r="L308" s="273"/>
      <c r="M308" s="274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49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380</v>
      </c>
      <c r="BG308" s="85" t="s">
        <v>381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271"/>
      <c r="D309" s="74"/>
      <c r="E309" s="74"/>
      <c r="F309" s="75"/>
      <c r="G309" s="76"/>
      <c r="H309" s="76"/>
      <c r="I309" s="76"/>
      <c r="J309" s="76"/>
      <c r="K309" s="272"/>
      <c r="L309" s="273"/>
      <c r="M309" s="274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49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380</v>
      </c>
      <c r="BG309" s="85" t="s">
        <v>381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271"/>
      <c r="D310" s="74"/>
      <c r="E310" s="74"/>
      <c r="F310" s="75"/>
      <c r="G310" s="76"/>
      <c r="H310" s="76"/>
      <c r="I310" s="76"/>
      <c r="J310" s="76"/>
      <c r="K310" s="272"/>
      <c r="L310" s="273"/>
      <c r="M310" s="274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49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174</v>
      </c>
      <c r="BG310" s="85" t="s">
        <v>175</v>
      </c>
      <c r="BH310" s="85" t="s">
        <v>519</v>
      </c>
      <c r="BI310" s="85" t="s">
        <v>176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271"/>
      <c r="D311" s="74"/>
      <c r="E311" s="74"/>
      <c r="F311" s="75"/>
      <c r="G311" s="76"/>
      <c r="H311" s="76"/>
      <c r="I311" s="76"/>
      <c r="J311" s="76"/>
      <c r="K311" s="272"/>
      <c r="L311" s="273"/>
      <c r="M311" s="274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49"/>
      <c r="AZ311" s="84"/>
      <c r="BA311" s="83"/>
      <c r="BB311" s="83"/>
      <c r="BC311" s="83"/>
      <c r="BD311" s="83"/>
      <c r="BE311" s="83"/>
      <c r="BF311" s="28" t="s">
        <v>174</v>
      </c>
      <c r="BG311" s="85" t="s">
        <v>175</v>
      </c>
      <c r="BH311" s="85" t="s">
        <v>301</v>
      </c>
      <c r="BI311" s="85" t="s">
        <v>176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271"/>
      <c r="D312" s="74"/>
      <c r="E312" s="74"/>
      <c r="F312" s="75"/>
      <c r="G312" s="76"/>
      <c r="H312" s="76"/>
      <c r="I312" s="76"/>
      <c r="J312" s="76"/>
      <c r="K312" s="272"/>
      <c r="L312" s="273"/>
      <c r="M312" s="274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49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174</v>
      </c>
      <c r="BG312" s="85" t="s">
        <v>175</v>
      </c>
      <c r="BH312" s="85" t="s">
        <v>249</v>
      </c>
      <c r="BI312" s="85" t="s">
        <v>176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271"/>
      <c r="D313" s="74"/>
      <c r="E313" s="74"/>
      <c r="F313" s="75"/>
      <c r="G313" s="76"/>
      <c r="H313" s="76"/>
      <c r="I313" s="76"/>
      <c r="J313" s="76"/>
      <c r="K313" s="272"/>
      <c r="L313" s="273"/>
      <c r="M313" s="274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49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165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271"/>
      <c r="D314" s="74"/>
      <c r="E314" s="74"/>
      <c r="F314" s="75"/>
      <c r="G314" s="76"/>
      <c r="H314" s="76"/>
      <c r="I314" s="76"/>
      <c r="J314" s="76"/>
      <c r="K314" s="272"/>
      <c r="L314" s="273"/>
      <c r="M314" s="274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49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169</v>
      </c>
      <c r="BG314" s="85" t="s">
        <v>238</v>
      </c>
      <c r="BH314" s="85" t="s">
        <v>420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271"/>
      <c r="D315" s="74"/>
      <c r="E315" s="74"/>
      <c r="F315" s="75"/>
      <c r="G315" s="76"/>
      <c r="H315" s="76"/>
      <c r="I315" s="76"/>
      <c r="J315" s="76"/>
      <c r="K315" s="272"/>
      <c r="L315" s="273"/>
      <c r="M315" s="274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49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341</v>
      </c>
      <c r="BG315" s="85" t="s">
        <v>341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271"/>
      <c r="D316" s="74"/>
      <c r="E316" s="74"/>
      <c r="F316" s="75"/>
      <c r="G316" s="76"/>
      <c r="H316" s="76"/>
      <c r="I316" s="76"/>
      <c r="J316" s="76"/>
      <c r="K316" s="272"/>
      <c r="L316" s="273"/>
      <c r="M316" s="274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49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169</v>
      </c>
      <c r="BG316" s="85" t="s">
        <v>170</v>
      </c>
      <c r="BH316" s="85" t="s">
        <v>171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271"/>
      <c r="D317" s="74"/>
      <c r="E317" s="74"/>
      <c r="F317" s="75"/>
      <c r="G317" s="76"/>
      <c r="H317" s="76"/>
      <c r="I317" s="76"/>
      <c r="J317" s="76"/>
      <c r="K317" s="272"/>
      <c r="L317" s="273"/>
      <c r="M317" s="274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49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165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271"/>
      <c r="D318" s="74"/>
      <c r="E318" s="74"/>
      <c r="F318" s="75"/>
      <c r="G318" s="76"/>
      <c r="H318" s="76"/>
      <c r="I318" s="76"/>
      <c r="J318" s="76"/>
      <c r="K318" s="272"/>
      <c r="L318" s="273"/>
      <c r="M318" s="274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49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165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271"/>
      <c r="D319" s="74"/>
      <c r="E319" s="74"/>
      <c r="F319" s="75"/>
      <c r="G319" s="76"/>
      <c r="H319" s="76"/>
      <c r="I319" s="76"/>
      <c r="J319" s="76"/>
      <c r="K319" s="272"/>
      <c r="L319" s="273"/>
      <c r="M319" s="274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49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217</v>
      </c>
      <c r="BG319" s="85" t="s">
        <v>217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271"/>
      <c r="D320" s="74"/>
      <c r="E320" s="74"/>
      <c r="F320" s="75"/>
      <c r="G320" s="76"/>
      <c r="H320" s="76"/>
      <c r="I320" s="76"/>
      <c r="J320" s="76"/>
      <c r="K320" s="272"/>
      <c r="L320" s="273"/>
      <c r="M320" s="274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49"/>
      <c r="AZ320" s="84"/>
      <c r="BA320" s="83"/>
      <c r="BB320" s="83">
        <v>0</v>
      </c>
      <c r="BC320" s="83">
        <v>0</v>
      </c>
      <c r="BD320" s="83"/>
      <c r="BE320" s="83"/>
      <c r="BF320" s="28" t="s">
        <v>174</v>
      </c>
      <c r="BG320" s="85" t="s">
        <v>175</v>
      </c>
      <c r="BH320" s="85" t="s">
        <v>199</v>
      </c>
      <c r="BI320" s="85" t="s">
        <v>176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271"/>
      <c r="D321" s="74"/>
      <c r="E321" s="74"/>
      <c r="F321" s="75"/>
      <c r="G321" s="76"/>
      <c r="H321" s="76"/>
      <c r="I321" s="76"/>
      <c r="J321" s="76"/>
      <c r="K321" s="272"/>
      <c r="L321" s="273"/>
      <c r="M321" s="274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49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341</v>
      </c>
      <c r="BG321" s="85" t="s">
        <v>341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271"/>
      <c r="D322" s="74"/>
      <c r="E322" s="74"/>
      <c r="F322" s="75"/>
      <c r="G322" s="76"/>
      <c r="H322" s="76"/>
      <c r="I322" s="76"/>
      <c r="J322" s="76"/>
      <c r="K322" s="272"/>
      <c r="L322" s="273"/>
      <c r="M322" s="274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49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341</v>
      </c>
      <c r="BG322" s="85" t="s">
        <v>341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271"/>
      <c r="D323" s="74"/>
      <c r="E323" s="74"/>
      <c r="F323" s="75"/>
      <c r="G323" s="76"/>
      <c r="H323" s="76"/>
      <c r="I323" s="76"/>
      <c r="J323" s="76"/>
      <c r="K323" s="272"/>
      <c r="L323" s="273"/>
      <c r="M323" s="274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49"/>
      <c r="AZ323" s="84"/>
      <c r="BA323" s="83"/>
      <c r="BB323" s="83"/>
      <c r="BC323" s="83">
        <v>7.1</v>
      </c>
      <c r="BD323" s="83"/>
      <c r="BE323" s="83"/>
      <c r="BF323" s="28" t="s">
        <v>174</v>
      </c>
      <c r="BG323" s="85" t="s">
        <v>175</v>
      </c>
      <c r="BH323" s="85" t="s">
        <v>226</v>
      </c>
      <c r="BI323" s="85" t="s">
        <v>223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271"/>
      <c r="D324" s="74"/>
      <c r="E324" s="74"/>
      <c r="F324" s="75"/>
      <c r="G324" s="76"/>
      <c r="H324" s="76"/>
      <c r="I324" s="76"/>
      <c r="J324" s="76"/>
      <c r="K324" s="272"/>
      <c r="L324" s="273"/>
      <c r="M324" s="274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49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165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271"/>
      <c r="D325" s="74"/>
      <c r="E325" s="74"/>
      <c r="F325" s="75"/>
      <c r="G325" s="76"/>
      <c r="H325" s="76"/>
      <c r="I325" s="76"/>
      <c r="J325" s="76"/>
      <c r="K325" s="272"/>
      <c r="L325" s="273"/>
      <c r="M325" s="274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49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169</v>
      </c>
      <c r="BG325" s="85" t="s">
        <v>170</v>
      </c>
      <c r="BH325" s="85" t="s">
        <v>171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271"/>
      <c r="D326" s="74"/>
      <c r="E326" s="74"/>
      <c r="F326" s="75"/>
      <c r="G326" s="76"/>
      <c r="H326" s="76"/>
      <c r="I326" s="76"/>
      <c r="J326" s="76"/>
      <c r="K326" s="272"/>
      <c r="L326" s="273"/>
      <c r="M326" s="274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49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174</v>
      </c>
      <c r="BG326" s="85" t="s">
        <v>175</v>
      </c>
      <c r="BH326" s="85" t="s">
        <v>301</v>
      </c>
      <c r="BI326" s="85" t="s">
        <v>176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271"/>
      <c r="D327" s="74"/>
      <c r="E327" s="74"/>
      <c r="F327" s="75"/>
      <c r="G327" s="76"/>
      <c r="H327" s="76"/>
      <c r="I327" s="76"/>
      <c r="J327" s="76"/>
      <c r="K327" s="272"/>
      <c r="L327" s="273"/>
      <c r="M327" s="274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49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165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271"/>
      <c r="D328" s="74"/>
      <c r="E328" s="74"/>
      <c r="F328" s="75"/>
      <c r="G328" s="76"/>
      <c r="H328" s="76"/>
      <c r="I328" s="76"/>
      <c r="J328" s="76"/>
      <c r="K328" s="272"/>
      <c r="L328" s="273"/>
      <c r="M328" s="274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49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169</v>
      </c>
      <c r="BG328" s="85" t="s">
        <v>238</v>
      </c>
      <c r="BH328" s="85" t="s">
        <v>420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271"/>
      <c r="D329" s="74"/>
      <c r="E329" s="74"/>
      <c r="F329" s="75"/>
      <c r="G329" s="76"/>
      <c r="H329" s="76"/>
      <c r="I329" s="76"/>
      <c r="J329" s="76"/>
      <c r="K329" s="272"/>
      <c r="L329" s="273"/>
      <c r="M329" s="274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49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341</v>
      </c>
      <c r="BG329" s="85" t="s">
        <v>341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271"/>
      <c r="D330" s="74"/>
      <c r="E330" s="74"/>
      <c r="F330" s="75"/>
      <c r="G330" s="76"/>
      <c r="H330" s="76"/>
      <c r="I330" s="76"/>
      <c r="J330" s="76"/>
      <c r="K330" s="272"/>
      <c r="L330" s="273"/>
      <c r="M330" s="274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49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169</v>
      </c>
      <c r="BG330" s="85" t="s">
        <v>238</v>
      </c>
      <c r="BH330" s="85" t="s">
        <v>255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271"/>
      <c r="D331" s="74"/>
      <c r="E331" s="74"/>
      <c r="F331" s="75"/>
      <c r="G331" s="76"/>
      <c r="H331" s="76"/>
      <c r="I331" s="76"/>
      <c r="J331" s="76"/>
      <c r="K331" s="272"/>
      <c r="L331" s="273"/>
      <c r="M331" s="274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49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169</v>
      </c>
      <c r="BG331" s="85" t="s">
        <v>170</v>
      </c>
      <c r="BH331" s="85" t="s">
        <v>171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271"/>
      <c r="D332" s="74"/>
      <c r="E332" s="74"/>
      <c r="F332" s="75"/>
      <c r="G332" s="76"/>
      <c r="H332" s="76"/>
      <c r="I332" s="76"/>
      <c r="J332" s="76"/>
      <c r="K332" s="272"/>
      <c r="L332" s="273"/>
      <c r="M332" s="274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49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165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271"/>
      <c r="D333" s="74"/>
      <c r="E333" s="74"/>
      <c r="F333" s="75"/>
      <c r="G333" s="76"/>
      <c r="H333" s="76"/>
      <c r="I333" s="76"/>
      <c r="J333" s="76"/>
      <c r="K333" s="272"/>
      <c r="L333" s="273"/>
      <c r="M333" s="274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49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174</v>
      </c>
      <c r="BG333" s="85" t="s">
        <v>175</v>
      </c>
      <c r="BH333" s="85" t="s">
        <v>350</v>
      </c>
      <c r="BI333" s="85" t="s">
        <v>176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271"/>
      <c r="D334" s="74"/>
      <c r="E334" s="74"/>
      <c r="F334" s="75"/>
      <c r="G334" s="76"/>
      <c r="H334" s="76"/>
      <c r="I334" s="76"/>
      <c r="J334" s="76"/>
      <c r="K334" s="272"/>
      <c r="L334" s="273"/>
      <c r="M334" s="274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49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217</v>
      </c>
      <c r="BG334" s="85" t="s">
        <v>217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271"/>
      <c r="D335" s="74"/>
      <c r="E335" s="74"/>
      <c r="F335" s="75"/>
      <c r="G335" s="76"/>
      <c r="H335" s="76"/>
      <c r="I335" s="76"/>
      <c r="J335" s="76"/>
      <c r="K335" s="272"/>
      <c r="L335" s="273"/>
      <c r="M335" s="274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49"/>
      <c r="AZ335" s="84"/>
      <c r="BA335" s="83"/>
      <c r="BB335" s="83"/>
      <c r="BC335" s="83">
        <v>2.6</v>
      </c>
      <c r="BD335" s="83"/>
      <c r="BE335" s="83"/>
      <c r="BF335" s="28" t="s">
        <v>174</v>
      </c>
      <c r="BG335" s="85" t="s">
        <v>175</v>
      </c>
      <c r="BH335" s="85" t="s">
        <v>199</v>
      </c>
      <c r="BI335" s="85" t="s">
        <v>176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271"/>
      <c r="D336" s="74"/>
      <c r="E336" s="74"/>
      <c r="F336" s="75"/>
      <c r="G336" s="76"/>
      <c r="H336" s="76"/>
      <c r="I336" s="76"/>
      <c r="J336" s="76"/>
      <c r="K336" s="272"/>
      <c r="L336" s="273"/>
      <c r="M336" s="274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49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341</v>
      </c>
      <c r="BG336" s="85" t="s">
        <v>341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271"/>
      <c r="D337" s="74"/>
      <c r="E337" s="74"/>
      <c r="F337" s="75"/>
      <c r="G337" s="76"/>
      <c r="H337" s="76"/>
      <c r="I337" s="76"/>
      <c r="J337" s="76"/>
      <c r="K337" s="272"/>
      <c r="L337" s="273"/>
      <c r="M337" s="274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49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341</v>
      </c>
      <c r="BG337" s="85" t="s">
        <v>341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271"/>
      <c r="D338" s="74"/>
      <c r="E338" s="74"/>
      <c r="F338" s="75"/>
      <c r="G338" s="76"/>
      <c r="H338" s="76"/>
      <c r="I338" s="76"/>
      <c r="J338" s="76"/>
      <c r="K338" s="272"/>
      <c r="L338" s="273"/>
      <c r="M338" s="274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49"/>
      <c r="AZ338" s="84"/>
      <c r="BA338" s="83"/>
      <c r="BB338" s="83"/>
      <c r="BC338" s="83">
        <v>14.4</v>
      </c>
      <c r="BD338" s="83"/>
      <c r="BE338" s="83"/>
      <c r="BF338" s="28" t="s">
        <v>161</v>
      </c>
      <c r="BG338" s="85" t="s">
        <v>161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271"/>
      <c r="D339" s="74"/>
      <c r="E339" s="74"/>
      <c r="F339" s="75"/>
      <c r="G339" s="76"/>
      <c r="H339" s="76"/>
      <c r="I339" s="76"/>
      <c r="J339" s="76"/>
      <c r="K339" s="272"/>
      <c r="L339" s="273"/>
      <c r="M339" s="274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49"/>
      <c r="AZ339" s="84"/>
      <c r="BA339" s="83"/>
      <c r="BB339" s="83"/>
      <c r="BC339" s="83">
        <v>15.7</v>
      </c>
      <c r="BD339" s="83"/>
      <c r="BE339" s="83"/>
      <c r="BF339" s="28" t="s">
        <v>161</v>
      </c>
      <c r="BG339" s="85" t="s">
        <v>161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271"/>
      <c r="D340" s="74"/>
      <c r="E340" s="74"/>
      <c r="F340" s="75"/>
      <c r="G340" s="76"/>
      <c r="H340" s="76"/>
      <c r="I340" s="76"/>
      <c r="J340" s="76"/>
      <c r="K340" s="272"/>
      <c r="L340" s="273"/>
      <c r="M340" s="274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49"/>
      <c r="AZ340" s="84"/>
      <c r="BA340" s="83"/>
      <c r="BB340" s="83"/>
      <c r="BC340" s="83">
        <v>34.6</v>
      </c>
      <c r="BD340" s="83"/>
      <c r="BE340" s="83"/>
      <c r="BF340" s="28" t="s">
        <v>161</v>
      </c>
      <c r="BG340" s="85" t="s">
        <v>161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271"/>
      <c r="D341" s="74"/>
      <c r="E341" s="74"/>
      <c r="F341" s="75"/>
      <c r="G341" s="76"/>
      <c r="H341" s="76"/>
      <c r="I341" s="76"/>
      <c r="J341" s="76"/>
      <c r="K341" s="272"/>
      <c r="L341" s="273"/>
      <c r="M341" s="274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49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165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271"/>
      <c r="D342" s="74"/>
      <c r="E342" s="74"/>
      <c r="F342" s="75"/>
      <c r="G342" s="76"/>
      <c r="H342" s="76"/>
      <c r="I342" s="76"/>
      <c r="J342" s="76"/>
      <c r="K342" s="272"/>
      <c r="L342" s="273"/>
      <c r="M342" s="274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49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165</v>
      </c>
      <c r="BG342" s="85" t="s">
        <v>165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271"/>
      <c r="D343" s="74"/>
      <c r="E343" s="74"/>
      <c r="F343" s="75"/>
      <c r="G343" s="76"/>
      <c r="H343" s="76"/>
      <c r="I343" s="76"/>
      <c r="J343" s="76"/>
      <c r="K343" s="272"/>
      <c r="L343" s="273"/>
      <c r="M343" s="274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49"/>
      <c r="AZ343" s="84"/>
      <c r="BA343" s="83"/>
      <c r="BB343" s="83"/>
      <c r="BC343" s="83">
        <v>0.3</v>
      </c>
      <c r="BD343" s="83"/>
      <c r="BE343" s="83"/>
      <c r="BF343" s="28" t="s">
        <v>174</v>
      </c>
      <c r="BG343" s="85" t="s">
        <v>175</v>
      </c>
      <c r="BH343" s="85" t="s">
        <v>519</v>
      </c>
      <c r="BI343" s="85" t="s">
        <v>176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271"/>
      <c r="D344" s="74"/>
      <c r="E344" s="74"/>
      <c r="F344" s="75"/>
      <c r="G344" s="76"/>
      <c r="H344" s="76"/>
      <c r="I344" s="76"/>
      <c r="J344" s="76"/>
      <c r="K344" s="272"/>
      <c r="L344" s="273"/>
      <c r="M344" s="274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49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169</v>
      </c>
      <c r="BG344" s="85" t="s">
        <v>170</v>
      </c>
      <c r="BH344" s="85" t="s">
        <v>171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271"/>
      <c r="D345" s="74"/>
      <c r="E345" s="74"/>
      <c r="F345" s="75"/>
      <c r="G345" s="76"/>
      <c r="H345" s="76"/>
      <c r="I345" s="76"/>
      <c r="J345" s="76"/>
      <c r="K345" s="272"/>
      <c r="L345" s="273"/>
      <c r="M345" s="274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49"/>
      <c r="AZ345" s="84"/>
      <c r="BA345" s="83"/>
      <c r="BB345" s="83"/>
      <c r="BC345" s="83">
        <v>58.3</v>
      </c>
      <c r="BD345" s="83"/>
      <c r="BE345" s="83"/>
      <c r="BF345" s="28" t="s">
        <v>174</v>
      </c>
      <c r="BG345" s="85" t="s">
        <v>175</v>
      </c>
      <c r="BH345" s="85" t="s">
        <v>301</v>
      </c>
      <c r="BI345" s="85" t="s">
        <v>176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271"/>
      <c r="D346" s="74"/>
      <c r="E346" s="74"/>
      <c r="F346" s="75"/>
      <c r="G346" s="76"/>
      <c r="H346" s="76"/>
      <c r="I346" s="76"/>
      <c r="J346" s="76"/>
      <c r="K346" s="272"/>
      <c r="L346" s="273"/>
      <c r="M346" s="274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49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165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271"/>
      <c r="D347" s="74"/>
      <c r="E347" s="74"/>
      <c r="F347" s="75"/>
      <c r="G347" s="76"/>
      <c r="H347" s="76"/>
      <c r="I347" s="76"/>
      <c r="J347" s="76"/>
      <c r="K347" s="272"/>
      <c r="L347" s="273"/>
      <c r="M347" s="274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49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165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271"/>
      <c r="D348" s="74"/>
      <c r="E348" s="74"/>
      <c r="F348" s="75"/>
      <c r="G348" s="76"/>
      <c r="H348" s="76"/>
      <c r="I348" s="76"/>
      <c r="J348" s="76"/>
      <c r="K348" s="272"/>
      <c r="L348" s="273"/>
      <c r="M348" s="274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49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169</v>
      </c>
      <c r="BG348" s="85" t="s">
        <v>179</v>
      </c>
      <c r="BH348" s="85" t="s">
        <v>355</v>
      </c>
      <c r="BI348" s="85" t="s">
        <v>356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271"/>
      <c r="D349" s="74"/>
      <c r="E349" s="74"/>
      <c r="F349" s="75"/>
      <c r="G349" s="76"/>
      <c r="H349" s="76"/>
      <c r="I349" s="76"/>
      <c r="J349" s="76"/>
      <c r="K349" s="272"/>
      <c r="L349" s="273"/>
      <c r="M349" s="274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49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169</v>
      </c>
      <c r="BG349" s="85" t="s">
        <v>179</v>
      </c>
      <c r="BH349" s="85" t="s">
        <v>359</v>
      </c>
      <c r="BI349" s="85" t="s">
        <v>356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271"/>
      <c r="D350" s="74"/>
      <c r="E350" s="74"/>
      <c r="F350" s="75"/>
      <c r="G350" s="76"/>
      <c r="H350" s="76"/>
      <c r="I350" s="76"/>
      <c r="J350" s="76"/>
      <c r="K350" s="272"/>
      <c r="L350" s="273"/>
      <c r="M350" s="274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49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169</v>
      </c>
      <c r="BG350" s="85" t="s">
        <v>238</v>
      </c>
      <c r="BH350" s="85" t="s">
        <v>420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271"/>
      <c r="D351" s="74"/>
      <c r="E351" s="74"/>
      <c r="F351" s="75"/>
      <c r="G351" s="76"/>
      <c r="H351" s="76"/>
      <c r="I351" s="76"/>
      <c r="J351" s="76"/>
      <c r="K351" s="272"/>
      <c r="L351" s="273"/>
      <c r="M351" s="274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49"/>
      <c r="AZ351" s="84"/>
      <c r="BA351" s="83"/>
      <c r="BB351" s="83"/>
      <c r="BC351" s="83">
        <v>333.3</v>
      </c>
      <c r="BD351" s="83"/>
      <c r="BE351" s="83"/>
      <c r="BF351" s="28" t="s">
        <v>341</v>
      </c>
      <c r="BG351" s="85" t="s">
        <v>341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271"/>
      <c r="D352" s="74"/>
      <c r="E352" s="74"/>
      <c r="F352" s="75"/>
      <c r="G352" s="76"/>
      <c r="H352" s="76"/>
      <c r="I352" s="76"/>
      <c r="J352" s="76"/>
      <c r="K352" s="272"/>
      <c r="L352" s="273"/>
      <c r="M352" s="274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49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169</v>
      </c>
      <c r="BG352" s="85" t="s">
        <v>238</v>
      </c>
      <c r="BH352" s="85" t="s">
        <v>394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271"/>
      <c r="D353" s="74"/>
      <c r="E353" s="74"/>
      <c r="F353" s="75"/>
      <c r="G353" s="76"/>
      <c r="H353" s="76"/>
      <c r="I353" s="76"/>
      <c r="J353" s="76"/>
      <c r="K353" s="272"/>
      <c r="L353" s="273"/>
      <c r="M353" s="274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49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169</v>
      </c>
      <c r="BG353" s="85" t="s">
        <v>238</v>
      </c>
      <c r="BH353" s="85" t="s">
        <v>255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271"/>
      <c r="D354" s="74"/>
      <c r="E354" s="74"/>
      <c r="F354" s="75"/>
      <c r="G354" s="76"/>
      <c r="H354" s="76"/>
      <c r="I354" s="76"/>
      <c r="J354" s="76"/>
      <c r="K354" s="272"/>
      <c r="L354" s="273"/>
      <c r="M354" s="274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49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169</v>
      </c>
      <c r="BG354" s="85" t="s">
        <v>170</v>
      </c>
      <c r="BH354" s="85" t="s">
        <v>171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271"/>
      <c r="D355" s="74"/>
      <c r="E355" s="74"/>
      <c r="F355" s="75"/>
      <c r="G355" s="76"/>
      <c r="H355" s="76"/>
      <c r="I355" s="76"/>
      <c r="J355" s="76"/>
      <c r="K355" s="272"/>
      <c r="L355" s="273"/>
      <c r="M355" s="274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49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271"/>
      <c r="D356" s="74"/>
      <c r="E356" s="74"/>
      <c r="F356" s="75"/>
      <c r="G356" s="76"/>
      <c r="H356" s="76"/>
      <c r="I356" s="76"/>
      <c r="J356" s="76"/>
      <c r="K356" s="272"/>
      <c r="L356" s="273"/>
      <c r="M356" s="274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49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271"/>
      <c r="D357" s="74"/>
      <c r="E357" s="74"/>
      <c r="F357" s="75"/>
      <c r="G357" s="76"/>
      <c r="H357" s="76"/>
      <c r="I357" s="76"/>
      <c r="J357" s="76"/>
      <c r="K357" s="272"/>
      <c r="L357" s="273"/>
      <c r="M357" s="274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49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271"/>
      <c r="D358" s="74"/>
      <c r="E358" s="74"/>
      <c r="F358" s="75"/>
      <c r="G358" s="76"/>
      <c r="H358" s="76"/>
      <c r="I358" s="76"/>
      <c r="J358" s="76"/>
      <c r="K358" s="272"/>
      <c r="L358" s="273"/>
      <c r="M358" s="274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49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271"/>
      <c r="D359" s="74"/>
      <c r="E359" s="74"/>
      <c r="F359" s="75"/>
      <c r="G359" s="76"/>
      <c r="H359" s="76"/>
      <c r="I359" s="76"/>
      <c r="J359" s="76"/>
      <c r="K359" s="272"/>
      <c r="L359" s="273"/>
      <c r="M359" s="274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49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271"/>
      <c r="D360" s="74"/>
      <c r="E360" s="74"/>
      <c r="F360" s="75"/>
      <c r="G360" s="76"/>
      <c r="H360" s="76"/>
      <c r="I360" s="76"/>
      <c r="J360" s="76"/>
      <c r="K360" s="272"/>
      <c r="L360" s="273"/>
      <c r="M360" s="274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49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271"/>
      <c r="D361" s="74"/>
      <c r="E361" s="74"/>
      <c r="F361" s="75"/>
      <c r="G361" s="76"/>
      <c r="H361" s="76"/>
      <c r="I361" s="76"/>
      <c r="J361" s="76"/>
      <c r="K361" s="272"/>
      <c r="L361" s="273"/>
      <c r="M361" s="274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49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271"/>
      <c r="D362" s="74"/>
      <c r="E362" s="74"/>
      <c r="F362" s="75"/>
      <c r="G362" s="76"/>
      <c r="H362" s="76"/>
      <c r="I362" s="76"/>
      <c r="J362" s="76"/>
      <c r="K362" s="272"/>
      <c r="L362" s="273"/>
      <c r="M362" s="274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49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271"/>
      <c r="D363" s="74"/>
      <c r="E363" s="74"/>
      <c r="F363" s="75"/>
      <c r="G363" s="76"/>
      <c r="H363" s="76"/>
      <c r="I363" s="76"/>
      <c r="J363" s="76"/>
      <c r="K363" s="272"/>
      <c r="L363" s="273"/>
      <c r="M363" s="274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49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271"/>
      <c r="D364" s="74"/>
      <c r="E364" s="74"/>
      <c r="F364" s="75"/>
      <c r="G364" s="76"/>
      <c r="H364" s="76"/>
      <c r="I364" s="76"/>
      <c r="J364" s="76"/>
      <c r="K364" s="272"/>
      <c r="L364" s="273"/>
      <c r="M364" s="274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49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271"/>
      <c r="D365" s="74"/>
      <c r="E365" s="74"/>
      <c r="F365" s="75"/>
      <c r="G365" s="76"/>
      <c r="H365" s="76"/>
      <c r="I365" s="76"/>
      <c r="J365" s="76"/>
      <c r="K365" s="272"/>
      <c r="L365" s="273"/>
      <c r="M365" s="274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49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271"/>
      <c r="D366" s="74"/>
      <c r="E366" s="74"/>
      <c r="F366" s="75"/>
      <c r="G366" s="76"/>
      <c r="H366" s="76"/>
      <c r="I366" s="76"/>
      <c r="J366" s="76"/>
      <c r="K366" s="272"/>
      <c r="L366" s="273"/>
      <c r="M366" s="274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49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271"/>
      <c r="D367" s="74"/>
      <c r="E367" s="74"/>
      <c r="F367" s="75"/>
      <c r="G367" s="76"/>
      <c r="H367" s="76"/>
      <c r="I367" s="76"/>
      <c r="J367" s="76"/>
      <c r="K367" s="272"/>
      <c r="L367" s="273"/>
      <c r="M367" s="274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49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271"/>
      <c r="D368" s="74"/>
      <c r="E368" s="74"/>
      <c r="F368" s="75"/>
      <c r="G368" s="76"/>
      <c r="H368" s="76"/>
      <c r="I368" s="76"/>
      <c r="J368" s="76"/>
      <c r="K368" s="272"/>
      <c r="L368" s="273"/>
      <c r="M368" s="274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49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271"/>
      <c r="D369" s="74"/>
      <c r="E369" s="74"/>
      <c r="F369" s="75"/>
      <c r="G369" s="76"/>
      <c r="H369" s="76"/>
      <c r="I369" s="76"/>
      <c r="J369" s="76"/>
      <c r="K369" s="272"/>
      <c r="L369" s="273"/>
      <c r="M369" s="274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49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271"/>
      <c r="D370" s="74"/>
      <c r="E370" s="74"/>
      <c r="F370" s="75"/>
      <c r="G370" s="76"/>
      <c r="H370" s="76"/>
      <c r="I370" s="76"/>
      <c r="J370" s="76"/>
      <c r="K370" s="272"/>
      <c r="L370" s="273"/>
      <c r="M370" s="274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49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271"/>
      <c r="D371" s="74"/>
      <c r="E371" s="74"/>
      <c r="F371" s="75"/>
      <c r="G371" s="76"/>
      <c r="H371" s="76"/>
      <c r="I371" s="76"/>
      <c r="J371" s="76"/>
      <c r="K371" s="272"/>
      <c r="L371" s="273"/>
      <c r="M371" s="274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49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271"/>
      <c r="D372" s="74"/>
      <c r="E372" s="74"/>
      <c r="F372" s="75"/>
      <c r="G372" s="76"/>
      <c r="H372" s="76"/>
      <c r="I372" s="76"/>
      <c r="J372" s="76"/>
      <c r="K372" s="272"/>
      <c r="L372" s="273"/>
      <c r="M372" s="274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49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271"/>
      <c r="D373" s="74"/>
      <c r="E373" s="74"/>
      <c r="F373" s="75"/>
      <c r="G373" s="76"/>
      <c r="H373" s="76"/>
      <c r="I373" s="76"/>
      <c r="J373" s="76"/>
      <c r="K373" s="272"/>
      <c r="L373" s="273"/>
      <c r="M373" s="274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49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271"/>
      <c r="D374" s="74"/>
      <c r="E374" s="74"/>
      <c r="F374" s="75"/>
      <c r="G374" s="76"/>
      <c r="H374" s="76"/>
      <c r="I374" s="76"/>
      <c r="J374" s="76"/>
      <c r="K374" s="272"/>
      <c r="L374" s="273"/>
      <c r="M374" s="274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49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271"/>
      <c r="D375" s="74"/>
      <c r="E375" s="74"/>
      <c r="F375" s="75"/>
      <c r="G375" s="76"/>
      <c r="H375" s="76"/>
      <c r="I375" s="76"/>
      <c r="J375" s="76"/>
      <c r="K375" s="272"/>
      <c r="L375" s="273"/>
      <c r="M375" s="274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49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271"/>
      <c r="D376" s="74"/>
      <c r="E376" s="74"/>
      <c r="F376" s="75"/>
      <c r="G376" s="76"/>
      <c r="H376" s="76"/>
      <c r="I376" s="76"/>
      <c r="J376" s="76"/>
      <c r="K376" s="272"/>
      <c r="L376" s="273"/>
      <c r="M376" s="274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49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271"/>
      <c r="D377" s="74"/>
      <c r="E377" s="74"/>
      <c r="F377" s="75"/>
      <c r="G377" s="76"/>
      <c r="H377" s="76"/>
      <c r="I377" s="76"/>
      <c r="J377" s="76"/>
      <c r="K377" s="272"/>
      <c r="L377" s="273"/>
      <c r="M377" s="274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49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271"/>
      <c r="D378" s="74"/>
      <c r="E378" s="74"/>
      <c r="F378" s="75"/>
      <c r="G378" s="76"/>
      <c r="H378" s="76"/>
      <c r="I378" s="76"/>
      <c r="J378" s="76"/>
      <c r="K378" s="272"/>
      <c r="L378" s="273"/>
      <c r="M378" s="274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49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271"/>
      <c r="D379" s="74"/>
      <c r="E379" s="74"/>
      <c r="F379" s="75"/>
      <c r="G379" s="76"/>
      <c r="H379" s="76"/>
      <c r="I379" s="76"/>
      <c r="J379" s="76"/>
      <c r="K379" s="272"/>
      <c r="L379" s="273"/>
      <c r="M379" s="274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49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271"/>
      <c r="D380" s="74"/>
      <c r="E380" s="74"/>
      <c r="F380" s="75"/>
      <c r="G380" s="76"/>
      <c r="H380" s="76"/>
      <c r="I380" s="76"/>
      <c r="J380" s="76"/>
      <c r="K380" s="272"/>
      <c r="L380" s="273"/>
      <c r="M380" s="274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49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271"/>
      <c r="D381" s="74"/>
      <c r="E381" s="74"/>
      <c r="F381" s="75"/>
      <c r="G381" s="76"/>
      <c r="H381" s="76"/>
      <c r="I381" s="76"/>
      <c r="J381" s="76"/>
      <c r="K381" s="272"/>
      <c r="L381" s="273"/>
      <c r="M381" s="274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49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271"/>
      <c r="D382" s="74"/>
      <c r="E382" s="74"/>
      <c r="F382" s="75"/>
      <c r="G382" s="76"/>
      <c r="H382" s="76"/>
      <c r="I382" s="76"/>
      <c r="J382" s="76"/>
      <c r="K382" s="272"/>
      <c r="L382" s="273"/>
      <c r="M382" s="274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49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271"/>
      <c r="D383" s="74"/>
      <c r="E383" s="74"/>
      <c r="F383" s="75"/>
      <c r="G383" s="76"/>
      <c r="H383" s="76"/>
      <c r="I383" s="76"/>
      <c r="J383" s="76"/>
      <c r="K383" s="272"/>
      <c r="L383" s="273"/>
      <c r="M383" s="274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49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271"/>
      <c r="D384" s="74"/>
      <c r="E384" s="74"/>
      <c r="F384" s="75"/>
      <c r="G384" s="76"/>
      <c r="H384" s="76"/>
      <c r="I384" s="76"/>
      <c r="J384" s="76"/>
      <c r="K384" s="272"/>
      <c r="L384" s="273"/>
      <c r="M384" s="274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49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271"/>
      <c r="D385" s="74"/>
      <c r="E385" s="74"/>
      <c r="F385" s="75"/>
      <c r="G385" s="76"/>
      <c r="H385" s="76"/>
      <c r="I385" s="76"/>
      <c r="J385" s="76"/>
      <c r="K385" s="272"/>
      <c r="L385" s="273"/>
      <c r="M385" s="274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49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271"/>
      <c r="D386" s="74"/>
      <c r="E386" s="74"/>
      <c r="F386" s="75"/>
      <c r="G386" s="76"/>
      <c r="H386" s="76"/>
      <c r="I386" s="76"/>
      <c r="J386" s="76"/>
      <c r="K386" s="272"/>
      <c r="L386" s="273"/>
      <c r="M386" s="274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49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271"/>
      <c r="D387" s="74"/>
      <c r="E387" s="74"/>
      <c r="F387" s="75"/>
      <c r="G387" s="76"/>
      <c r="H387" s="76"/>
      <c r="I387" s="76"/>
      <c r="J387" s="76"/>
      <c r="K387" s="272"/>
      <c r="L387" s="273"/>
      <c r="M387" s="274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49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271"/>
      <c r="D388" s="74"/>
      <c r="E388" s="74"/>
      <c r="F388" s="75"/>
      <c r="G388" s="76"/>
      <c r="H388" s="76"/>
      <c r="I388" s="76"/>
      <c r="J388" s="76"/>
      <c r="K388" s="272"/>
      <c r="L388" s="273"/>
      <c r="M388" s="274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49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271"/>
      <c r="D389" s="74"/>
      <c r="E389" s="74"/>
      <c r="F389" s="75"/>
      <c r="G389" s="76"/>
      <c r="H389" s="76"/>
      <c r="I389" s="76"/>
      <c r="J389" s="76"/>
      <c r="K389" s="272"/>
      <c r="L389" s="273"/>
      <c r="M389" s="274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49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271"/>
      <c r="D390" s="74"/>
      <c r="E390" s="74"/>
      <c r="F390" s="75"/>
      <c r="G390" s="76"/>
      <c r="H390" s="76"/>
      <c r="I390" s="76"/>
      <c r="J390" s="76"/>
      <c r="K390" s="272"/>
      <c r="L390" s="273"/>
      <c r="M390" s="274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49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271"/>
      <c r="D391" s="74"/>
      <c r="E391" s="74"/>
      <c r="F391" s="75"/>
      <c r="G391" s="76"/>
      <c r="H391" s="76"/>
      <c r="I391" s="76"/>
      <c r="J391" s="76"/>
      <c r="K391" s="272"/>
      <c r="L391" s="273"/>
      <c r="M391" s="274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49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271"/>
      <c r="D392" s="74"/>
      <c r="E392" s="74"/>
      <c r="F392" s="75"/>
      <c r="G392" s="76"/>
      <c r="H392" s="76"/>
      <c r="I392" s="76"/>
      <c r="J392" s="76"/>
      <c r="K392" s="272"/>
      <c r="L392" s="273"/>
      <c r="M392" s="274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49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271"/>
      <c r="D393" s="74"/>
      <c r="E393" s="74"/>
      <c r="F393" s="75"/>
      <c r="G393" s="76"/>
      <c r="H393" s="76"/>
      <c r="I393" s="76"/>
      <c r="J393" s="76"/>
      <c r="K393" s="272"/>
      <c r="L393" s="273"/>
      <c r="M393" s="274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49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271"/>
      <c r="D394" s="74"/>
      <c r="E394" s="74"/>
      <c r="F394" s="75"/>
      <c r="G394" s="76"/>
      <c r="H394" s="76"/>
      <c r="I394" s="76"/>
      <c r="J394" s="76"/>
      <c r="K394" s="272"/>
      <c r="L394" s="273"/>
      <c r="M394" s="274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49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271"/>
      <c r="D395" s="74"/>
      <c r="E395" s="74"/>
      <c r="F395" s="75"/>
      <c r="G395" s="76"/>
      <c r="H395" s="76"/>
      <c r="I395" s="76"/>
      <c r="J395" s="76"/>
      <c r="K395" s="272"/>
      <c r="L395" s="273"/>
      <c r="M395" s="274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49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271"/>
      <c r="D396" s="74"/>
      <c r="E396" s="74"/>
      <c r="F396" s="75"/>
      <c r="G396" s="76"/>
      <c r="H396" s="76"/>
      <c r="I396" s="76"/>
      <c r="J396" s="76"/>
      <c r="K396" s="272"/>
      <c r="L396" s="273"/>
      <c r="M396" s="274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49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271"/>
      <c r="D397" s="74"/>
      <c r="E397" s="74"/>
      <c r="F397" s="75"/>
      <c r="G397" s="76"/>
      <c r="H397" s="76"/>
      <c r="I397" s="76"/>
      <c r="J397" s="76"/>
      <c r="K397" s="272"/>
      <c r="L397" s="273"/>
      <c r="M397" s="274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49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271"/>
      <c r="D398" s="74"/>
      <c r="E398" s="74"/>
      <c r="F398" s="75"/>
      <c r="G398" s="76"/>
      <c r="H398" s="76"/>
      <c r="I398" s="76"/>
      <c r="J398" s="76"/>
      <c r="K398" s="272"/>
      <c r="L398" s="273"/>
      <c r="M398" s="274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49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271"/>
      <c r="D399" s="74"/>
      <c r="E399" s="74"/>
      <c r="F399" s="75"/>
      <c r="G399" s="76"/>
      <c r="H399" s="76"/>
      <c r="I399" s="76"/>
      <c r="J399" s="76"/>
      <c r="K399" s="272"/>
      <c r="L399" s="273"/>
      <c r="M399" s="274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49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271"/>
      <c r="D400" s="74"/>
      <c r="E400" s="74"/>
      <c r="F400" s="75"/>
      <c r="G400" s="76"/>
      <c r="H400" s="76"/>
      <c r="I400" s="76"/>
      <c r="J400" s="76"/>
      <c r="K400" s="272"/>
      <c r="L400" s="273"/>
      <c r="M400" s="274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49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271"/>
      <c r="D401" s="74"/>
      <c r="E401" s="74"/>
      <c r="F401" s="75"/>
      <c r="G401" s="76"/>
      <c r="H401" s="76"/>
      <c r="I401" s="76"/>
      <c r="J401" s="76"/>
      <c r="K401" s="272"/>
      <c r="L401" s="273"/>
      <c r="M401" s="274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49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271"/>
      <c r="D402" s="74"/>
      <c r="E402" s="74"/>
      <c r="F402" s="75"/>
      <c r="G402" s="76"/>
      <c r="H402" s="76"/>
      <c r="I402" s="76"/>
      <c r="J402" s="76"/>
      <c r="K402" s="272"/>
      <c r="L402" s="273"/>
      <c r="M402" s="274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49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271"/>
      <c r="D403" s="74"/>
      <c r="E403" s="74"/>
      <c r="F403" s="75"/>
      <c r="G403" s="76"/>
      <c r="H403" s="76"/>
      <c r="I403" s="76"/>
      <c r="J403" s="76"/>
      <c r="K403" s="272"/>
      <c r="L403" s="273"/>
      <c r="M403" s="274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49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271"/>
      <c r="D404" s="74"/>
      <c r="E404" s="74"/>
      <c r="F404" s="75"/>
      <c r="G404" s="76"/>
      <c r="H404" s="76"/>
      <c r="I404" s="76"/>
      <c r="J404" s="76"/>
      <c r="K404" s="272"/>
      <c r="L404" s="273"/>
      <c r="M404" s="274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49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271"/>
      <c r="D405" s="74"/>
      <c r="E405" s="74"/>
      <c r="F405" s="75"/>
      <c r="G405" s="76"/>
      <c r="H405" s="76"/>
      <c r="I405" s="76"/>
      <c r="J405" s="76"/>
      <c r="K405" s="272"/>
      <c r="L405" s="273"/>
      <c r="M405" s="274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49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271"/>
      <c r="D406" s="74"/>
      <c r="E406" s="74"/>
      <c r="F406" s="75"/>
      <c r="G406" s="76"/>
      <c r="H406" s="76"/>
      <c r="I406" s="76"/>
      <c r="J406" s="76"/>
      <c r="K406" s="272"/>
      <c r="L406" s="273"/>
      <c r="M406" s="274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49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271"/>
      <c r="D407" s="74"/>
      <c r="E407" s="74"/>
      <c r="F407" s="75"/>
      <c r="G407" s="76"/>
      <c r="H407" s="76"/>
      <c r="I407" s="76"/>
      <c r="J407" s="76"/>
      <c r="K407" s="272"/>
      <c r="L407" s="273"/>
      <c r="M407" s="274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49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271"/>
      <c r="D408" s="74"/>
      <c r="E408" s="74"/>
      <c r="F408" s="75"/>
      <c r="G408" s="76"/>
      <c r="H408" s="76"/>
      <c r="I408" s="76"/>
      <c r="J408" s="76"/>
      <c r="K408" s="272"/>
      <c r="L408" s="273"/>
      <c r="M408" s="274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49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271"/>
      <c r="D409" s="74"/>
      <c r="E409" s="74"/>
      <c r="F409" s="75"/>
      <c r="G409" s="76"/>
      <c r="H409" s="76"/>
      <c r="I409" s="76"/>
      <c r="J409" s="76"/>
      <c r="K409" s="272"/>
      <c r="L409" s="273"/>
      <c r="M409" s="274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49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271"/>
      <c r="D410" s="74"/>
      <c r="E410" s="74"/>
      <c r="F410" s="75"/>
      <c r="G410" s="76"/>
      <c r="H410" s="76"/>
      <c r="I410" s="76"/>
      <c r="J410" s="76"/>
      <c r="K410" s="272"/>
      <c r="L410" s="273"/>
      <c r="M410" s="274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49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271"/>
      <c r="D411" s="74"/>
      <c r="E411" s="74"/>
      <c r="F411" s="75"/>
      <c r="G411" s="76"/>
      <c r="H411" s="76"/>
      <c r="I411" s="76"/>
      <c r="J411" s="76"/>
      <c r="K411" s="272"/>
      <c r="L411" s="273"/>
      <c r="M411" s="274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49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271"/>
      <c r="D412" s="74"/>
      <c r="E412" s="74"/>
      <c r="F412" s="75"/>
      <c r="G412" s="76"/>
      <c r="H412" s="76"/>
      <c r="I412" s="76"/>
      <c r="J412" s="76"/>
      <c r="K412" s="272"/>
      <c r="L412" s="273"/>
      <c r="M412" s="274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49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271"/>
      <c r="D413" s="74"/>
      <c r="E413" s="74"/>
      <c r="F413" s="75"/>
      <c r="G413" s="76"/>
      <c r="H413" s="76"/>
      <c r="I413" s="76"/>
      <c r="J413" s="76"/>
      <c r="K413" s="272"/>
      <c r="L413" s="273"/>
      <c r="M413" s="274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49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271"/>
      <c r="D414" s="74"/>
      <c r="E414" s="74"/>
      <c r="F414" s="75"/>
      <c r="G414" s="76"/>
      <c r="H414" s="76"/>
      <c r="I414" s="76"/>
      <c r="J414" s="76"/>
      <c r="K414" s="272"/>
      <c r="L414" s="273"/>
      <c r="M414" s="274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49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271"/>
      <c r="D415" s="74"/>
      <c r="E415" s="74"/>
      <c r="F415" s="75"/>
      <c r="G415" s="76"/>
      <c r="H415" s="76"/>
      <c r="I415" s="76"/>
      <c r="J415" s="76"/>
      <c r="K415" s="272"/>
      <c r="L415" s="273"/>
      <c r="M415" s="274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49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271"/>
      <c r="D416" s="74"/>
      <c r="E416" s="74"/>
      <c r="F416" s="75"/>
      <c r="G416" s="76"/>
      <c r="H416" s="76"/>
      <c r="I416" s="76"/>
      <c r="J416" s="76"/>
      <c r="K416" s="272"/>
      <c r="L416" s="273"/>
      <c r="M416" s="274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49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271"/>
      <c r="D417" s="74"/>
      <c r="E417" s="74"/>
      <c r="F417" s="75"/>
      <c r="G417" s="76"/>
      <c r="H417" s="76"/>
      <c r="I417" s="76"/>
      <c r="J417" s="76"/>
      <c r="K417" s="272"/>
      <c r="L417" s="273"/>
      <c r="M417" s="274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49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271"/>
      <c r="D418" s="74"/>
      <c r="E418" s="74"/>
      <c r="F418" s="75"/>
      <c r="G418" s="76"/>
      <c r="H418" s="76"/>
      <c r="I418" s="76"/>
      <c r="J418" s="76"/>
      <c r="K418" s="272"/>
      <c r="L418" s="273"/>
      <c r="M418" s="274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49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271"/>
      <c r="D419" s="74"/>
      <c r="E419" s="74"/>
      <c r="F419" s="75"/>
      <c r="G419" s="76"/>
      <c r="H419" s="76"/>
      <c r="I419" s="76"/>
      <c r="J419" s="76"/>
      <c r="K419" s="272"/>
      <c r="L419" s="273"/>
      <c r="M419" s="274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49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271"/>
      <c r="D420" s="74"/>
      <c r="E420" s="74"/>
      <c r="F420" s="75"/>
      <c r="G420" s="76"/>
      <c r="H420" s="76"/>
      <c r="I420" s="76"/>
      <c r="J420" s="76"/>
      <c r="K420" s="272"/>
      <c r="L420" s="273"/>
      <c r="M420" s="274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49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271"/>
      <c r="D421" s="74"/>
      <c r="E421" s="74"/>
      <c r="F421" s="75"/>
      <c r="G421" s="76"/>
      <c r="H421" s="76"/>
      <c r="I421" s="76"/>
      <c r="J421" s="76"/>
      <c r="K421" s="272"/>
      <c r="L421" s="273"/>
      <c r="M421" s="274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49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271"/>
      <c r="D422" s="74"/>
      <c r="E422" s="74"/>
      <c r="F422" s="75"/>
      <c r="G422" s="76"/>
      <c r="H422" s="76"/>
      <c r="I422" s="76"/>
      <c r="J422" s="76"/>
      <c r="K422" s="272"/>
      <c r="L422" s="273"/>
      <c r="M422" s="274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49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271"/>
      <c r="D423" s="74"/>
      <c r="E423" s="74"/>
      <c r="F423" s="75"/>
      <c r="G423" s="76"/>
      <c r="H423" s="76"/>
      <c r="I423" s="76"/>
      <c r="J423" s="76"/>
      <c r="K423" s="272"/>
      <c r="L423" s="273"/>
      <c r="M423" s="274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49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271"/>
      <c r="D424" s="74"/>
      <c r="E424" s="74"/>
      <c r="F424" s="75"/>
      <c r="G424" s="76"/>
      <c r="H424" s="76"/>
      <c r="I424" s="76"/>
      <c r="J424" s="76"/>
      <c r="K424" s="272"/>
      <c r="L424" s="273"/>
      <c r="M424" s="274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49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271"/>
      <c r="D425" s="74"/>
      <c r="E425" s="74"/>
      <c r="F425" s="75"/>
      <c r="G425" s="76"/>
      <c r="H425" s="76"/>
      <c r="I425" s="76"/>
      <c r="J425" s="76"/>
      <c r="K425" s="272"/>
      <c r="L425" s="273"/>
      <c r="M425" s="274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49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271"/>
      <c r="D426" s="74"/>
      <c r="E426" s="74"/>
      <c r="F426" s="75"/>
      <c r="G426" s="76"/>
      <c r="H426" s="76"/>
      <c r="I426" s="76"/>
      <c r="J426" s="76"/>
      <c r="K426" s="272"/>
      <c r="L426" s="273"/>
      <c r="M426" s="274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49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271"/>
      <c r="D427" s="74"/>
      <c r="E427" s="74"/>
      <c r="F427" s="75"/>
      <c r="G427" s="76"/>
      <c r="H427" s="76"/>
      <c r="I427" s="76"/>
      <c r="J427" s="76"/>
      <c r="K427" s="272"/>
      <c r="L427" s="273"/>
      <c r="M427" s="274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49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271"/>
      <c r="D428" s="74"/>
      <c r="E428" s="74"/>
      <c r="F428" s="75"/>
      <c r="G428" s="76"/>
      <c r="H428" s="76"/>
      <c r="I428" s="76"/>
      <c r="J428" s="76"/>
      <c r="K428" s="272"/>
      <c r="L428" s="273"/>
      <c r="M428" s="274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49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271"/>
      <c r="D429" s="74"/>
      <c r="E429" s="74"/>
      <c r="F429" s="75"/>
      <c r="G429" s="76"/>
      <c r="H429" s="76"/>
      <c r="I429" s="76"/>
      <c r="J429" s="76"/>
      <c r="K429" s="272"/>
      <c r="L429" s="273"/>
      <c r="M429" s="274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49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271"/>
      <c r="D430" s="74"/>
      <c r="E430" s="74"/>
      <c r="F430" s="75"/>
      <c r="G430" s="76"/>
      <c r="H430" s="76"/>
      <c r="I430" s="76"/>
      <c r="J430" s="76"/>
      <c r="K430" s="272"/>
      <c r="L430" s="273"/>
      <c r="M430" s="274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49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271"/>
      <c r="D431" s="74"/>
      <c r="E431" s="74"/>
      <c r="F431" s="75"/>
      <c r="G431" s="76"/>
      <c r="H431" s="76"/>
      <c r="I431" s="76"/>
      <c r="J431" s="76"/>
      <c r="K431" s="272"/>
      <c r="L431" s="273"/>
      <c r="M431" s="274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49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271"/>
      <c r="D432" s="74"/>
      <c r="E432" s="74"/>
      <c r="F432" s="75"/>
      <c r="G432" s="76"/>
      <c r="H432" s="76"/>
      <c r="I432" s="76"/>
      <c r="J432" s="76"/>
      <c r="K432" s="272"/>
      <c r="L432" s="273"/>
      <c r="M432" s="274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49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271"/>
      <c r="D433" s="74"/>
      <c r="E433" s="74"/>
      <c r="F433" s="75"/>
      <c r="G433" s="76"/>
      <c r="H433" s="76"/>
      <c r="I433" s="76"/>
      <c r="J433" s="76"/>
      <c r="K433" s="272"/>
      <c r="L433" s="273"/>
      <c r="M433" s="274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49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271"/>
      <c r="D434" s="74"/>
      <c r="E434" s="74"/>
      <c r="F434" s="75"/>
      <c r="G434" s="76"/>
      <c r="H434" s="76"/>
      <c r="I434" s="76"/>
      <c r="J434" s="76"/>
      <c r="K434" s="272"/>
      <c r="L434" s="273"/>
      <c r="M434" s="274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49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271"/>
      <c r="D435" s="74"/>
      <c r="E435" s="74"/>
      <c r="F435" s="75"/>
      <c r="G435" s="76"/>
      <c r="H435" s="76"/>
      <c r="I435" s="76"/>
      <c r="J435" s="76"/>
      <c r="K435" s="272"/>
      <c r="L435" s="273"/>
      <c r="M435" s="274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49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271"/>
      <c r="D436" s="74"/>
      <c r="E436" s="74"/>
      <c r="F436" s="75"/>
      <c r="G436" s="76"/>
      <c r="H436" s="76"/>
      <c r="I436" s="76"/>
      <c r="J436" s="76"/>
      <c r="K436" s="272"/>
      <c r="L436" s="273"/>
      <c r="M436" s="274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49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271"/>
      <c r="D437" s="74"/>
      <c r="E437" s="74"/>
      <c r="F437" s="75"/>
      <c r="G437" s="76"/>
      <c r="H437" s="76"/>
      <c r="I437" s="76"/>
      <c r="J437" s="76"/>
      <c r="K437" s="272"/>
      <c r="L437" s="273"/>
      <c r="M437" s="274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49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271"/>
      <c r="D438" s="74"/>
      <c r="E438" s="74"/>
      <c r="F438" s="75"/>
      <c r="G438" s="76"/>
      <c r="H438" s="76"/>
      <c r="I438" s="76"/>
      <c r="J438" s="76"/>
      <c r="K438" s="272"/>
      <c r="L438" s="273"/>
      <c r="M438" s="274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49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271"/>
      <c r="D439" s="74"/>
      <c r="E439" s="74"/>
      <c r="F439" s="75"/>
      <c r="G439" s="76"/>
      <c r="H439" s="76"/>
      <c r="I439" s="76"/>
      <c r="J439" s="76"/>
      <c r="K439" s="272"/>
      <c r="L439" s="273"/>
      <c r="M439" s="274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49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271"/>
      <c r="D440" s="74"/>
      <c r="E440" s="74"/>
      <c r="F440" s="75"/>
      <c r="G440" s="76"/>
      <c r="H440" s="76"/>
      <c r="I440" s="76"/>
      <c r="J440" s="76"/>
      <c r="K440" s="272"/>
      <c r="L440" s="273"/>
      <c r="M440" s="274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49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271"/>
      <c r="D441" s="74"/>
      <c r="E441" s="74"/>
      <c r="F441" s="75"/>
      <c r="G441" s="76"/>
      <c r="H441" s="76"/>
      <c r="I441" s="76"/>
      <c r="J441" s="76"/>
      <c r="K441" s="272"/>
      <c r="L441" s="273"/>
      <c r="M441" s="274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49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271"/>
      <c r="D442" s="74"/>
      <c r="E442" s="74"/>
      <c r="F442" s="75"/>
      <c r="G442" s="76"/>
      <c r="H442" s="76"/>
      <c r="I442" s="76"/>
      <c r="J442" s="76"/>
      <c r="K442" s="272"/>
      <c r="L442" s="273"/>
      <c r="M442" s="274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49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271"/>
      <c r="D443" s="74"/>
      <c r="E443" s="74"/>
      <c r="F443" s="75"/>
      <c r="G443" s="76"/>
      <c r="H443" s="76"/>
      <c r="I443" s="76"/>
      <c r="J443" s="76"/>
      <c r="K443" s="272"/>
      <c r="L443" s="273"/>
      <c r="M443" s="274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49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271"/>
      <c r="D444" s="74"/>
      <c r="E444" s="74"/>
      <c r="F444" s="75"/>
      <c r="G444" s="76"/>
      <c r="H444" s="76"/>
      <c r="I444" s="76"/>
      <c r="J444" s="76"/>
      <c r="K444" s="272"/>
      <c r="L444" s="273"/>
      <c r="M444" s="274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49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271"/>
      <c r="D445" s="74"/>
      <c r="E445" s="74"/>
      <c r="F445" s="75"/>
      <c r="G445" s="76"/>
      <c r="H445" s="76"/>
      <c r="I445" s="76"/>
      <c r="J445" s="76"/>
      <c r="K445" s="272"/>
      <c r="L445" s="273"/>
      <c r="M445" s="274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49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271"/>
      <c r="D446" s="74"/>
      <c r="E446" s="74"/>
      <c r="F446" s="75"/>
      <c r="G446" s="76"/>
      <c r="H446" s="76"/>
      <c r="I446" s="76"/>
      <c r="J446" s="76"/>
      <c r="K446" s="272"/>
      <c r="L446" s="273"/>
      <c r="M446" s="274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49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271"/>
      <c r="D447" s="74"/>
      <c r="E447" s="74"/>
      <c r="F447" s="75"/>
      <c r="G447" s="76"/>
      <c r="H447" s="76"/>
      <c r="I447" s="76"/>
      <c r="J447" s="76"/>
      <c r="K447" s="272"/>
      <c r="L447" s="273"/>
      <c r="M447" s="274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49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271"/>
      <c r="D448" s="74"/>
      <c r="E448" s="74"/>
      <c r="F448" s="75"/>
      <c r="G448" s="76"/>
      <c r="H448" s="76"/>
      <c r="I448" s="76"/>
      <c r="J448" s="76"/>
      <c r="K448" s="272"/>
      <c r="L448" s="273"/>
      <c r="M448" s="274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49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271"/>
      <c r="D449" s="74"/>
      <c r="E449" s="74"/>
      <c r="F449" s="75"/>
      <c r="G449" s="76"/>
      <c r="H449" s="76"/>
      <c r="I449" s="76"/>
      <c r="J449" s="76"/>
      <c r="K449" s="272"/>
      <c r="L449" s="273"/>
      <c r="M449" s="274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49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271"/>
      <c r="D450" s="74"/>
      <c r="E450" s="74"/>
      <c r="F450" s="75"/>
      <c r="G450" s="76"/>
      <c r="H450" s="76"/>
      <c r="I450" s="76"/>
      <c r="J450" s="76"/>
      <c r="K450" s="272"/>
      <c r="L450" s="273"/>
      <c r="M450" s="274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49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271"/>
      <c r="D451" s="74"/>
      <c r="E451" s="74"/>
      <c r="F451" s="75"/>
      <c r="G451" s="76"/>
      <c r="H451" s="76"/>
      <c r="I451" s="76"/>
      <c r="J451" s="76"/>
      <c r="K451" s="272"/>
      <c r="L451" s="273"/>
      <c r="M451" s="274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49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271"/>
      <c r="D452" s="74"/>
      <c r="E452" s="74"/>
      <c r="F452" s="75"/>
      <c r="G452" s="76"/>
      <c r="H452" s="76"/>
      <c r="I452" s="76"/>
      <c r="J452" s="76"/>
      <c r="K452" s="272"/>
      <c r="L452" s="273"/>
      <c r="M452" s="274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49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271"/>
      <c r="D453" s="74"/>
      <c r="E453" s="74"/>
      <c r="F453" s="75"/>
      <c r="G453" s="76"/>
      <c r="H453" s="76"/>
      <c r="I453" s="76"/>
      <c r="J453" s="76"/>
      <c r="K453" s="272"/>
      <c r="L453" s="273"/>
      <c r="M453" s="274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49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271"/>
      <c r="D454" s="74"/>
      <c r="E454" s="74"/>
      <c r="F454" s="75"/>
      <c r="G454" s="76"/>
      <c r="H454" s="76"/>
      <c r="I454" s="76"/>
      <c r="J454" s="76"/>
      <c r="K454" s="272"/>
      <c r="L454" s="273"/>
      <c r="M454" s="274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49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271"/>
      <c r="D455" s="74"/>
      <c r="E455" s="74"/>
      <c r="F455" s="75"/>
      <c r="G455" s="76"/>
      <c r="H455" s="76"/>
      <c r="I455" s="76"/>
      <c r="J455" s="76"/>
      <c r="K455" s="272"/>
      <c r="L455" s="273"/>
      <c r="M455" s="274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49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271"/>
      <c r="D456" s="74"/>
      <c r="E456" s="74"/>
      <c r="F456" s="75"/>
      <c r="G456" s="76"/>
      <c r="H456" s="76"/>
      <c r="I456" s="76"/>
      <c r="J456" s="76"/>
      <c r="K456" s="272"/>
      <c r="L456" s="273"/>
      <c r="M456" s="274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49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271"/>
      <c r="D457" s="74"/>
      <c r="E457" s="74"/>
      <c r="F457" s="75"/>
      <c r="G457" s="76"/>
      <c r="H457" s="76"/>
      <c r="I457" s="76"/>
      <c r="J457" s="76"/>
      <c r="K457" s="272"/>
      <c r="L457" s="273"/>
      <c r="M457" s="274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49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271"/>
      <c r="D458" s="74"/>
      <c r="E458" s="74"/>
      <c r="F458" s="75"/>
      <c r="G458" s="76"/>
      <c r="H458" s="76"/>
      <c r="I458" s="76"/>
      <c r="J458" s="76"/>
      <c r="K458" s="272"/>
      <c r="L458" s="273"/>
      <c r="M458" s="274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49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271"/>
      <c r="D459" s="74"/>
      <c r="E459" s="74"/>
      <c r="F459" s="75"/>
      <c r="G459" s="76"/>
      <c r="H459" s="76"/>
      <c r="I459" s="76"/>
      <c r="J459" s="76"/>
      <c r="K459" s="272"/>
      <c r="L459" s="273"/>
      <c r="M459" s="274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49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271"/>
      <c r="D460" s="74"/>
      <c r="E460" s="74"/>
      <c r="F460" s="75"/>
      <c r="G460" s="76"/>
      <c r="H460" s="76"/>
      <c r="I460" s="76"/>
      <c r="J460" s="76"/>
      <c r="K460" s="272"/>
      <c r="L460" s="273"/>
      <c r="M460" s="274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49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271"/>
      <c r="D461" s="74"/>
      <c r="E461" s="74"/>
      <c r="F461" s="75"/>
      <c r="G461" s="76"/>
      <c r="H461" s="76"/>
      <c r="I461" s="76"/>
      <c r="J461" s="76"/>
      <c r="K461" s="272"/>
      <c r="L461" s="273"/>
      <c r="M461" s="274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49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271"/>
      <c r="D462" s="74"/>
      <c r="E462" s="74"/>
      <c r="F462" s="75"/>
      <c r="G462" s="76"/>
      <c r="H462" s="76"/>
      <c r="I462" s="76"/>
      <c r="J462" s="76"/>
      <c r="K462" s="272"/>
      <c r="L462" s="273"/>
      <c r="M462" s="274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49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271"/>
      <c r="D463" s="74"/>
      <c r="E463" s="74"/>
      <c r="F463" s="75"/>
      <c r="G463" s="76"/>
      <c r="H463" s="76"/>
      <c r="I463" s="76"/>
      <c r="J463" s="76"/>
      <c r="K463" s="272"/>
      <c r="L463" s="273"/>
      <c r="M463" s="274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49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272"/>
      <c r="L464" s="273"/>
      <c r="M464" s="274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49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272"/>
      <c r="L465" s="273"/>
      <c r="M465" s="274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49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272"/>
      <c r="L466" s="273"/>
      <c r="M466" s="274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49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272"/>
      <c r="L467" s="273"/>
      <c r="M467" s="274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49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272"/>
      <c r="L468" s="273"/>
      <c r="M468" s="274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49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272"/>
      <c r="L469" s="273"/>
      <c r="M469" s="274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49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272"/>
      <c r="L470" s="273"/>
      <c r="M470" s="274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49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272"/>
      <c r="L471" s="273"/>
      <c r="M471" s="274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49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272"/>
      <c r="L472" s="273"/>
      <c r="M472" s="274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49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272"/>
      <c r="L473" s="273"/>
      <c r="M473" s="274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49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272"/>
      <c r="L474" s="273"/>
      <c r="M474" s="274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49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272"/>
      <c r="L475" s="273"/>
      <c r="M475" s="274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49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272"/>
      <c r="L476" s="273"/>
      <c r="M476" s="274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49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272"/>
      <c r="L477" s="273"/>
      <c r="M477" s="274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49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272"/>
      <c r="L478" s="273"/>
      <c r="M478" s="274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49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272"/>
      <c r="L479" s="273"/>
      <c r="M479" s="274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49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272"/>
      <c r="L480" s="273"/>
      <c r="M480" s="274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49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272"/>
      <c r="L481" s="273"/>
      <c r="M481" s="274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49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272"/>
      <c r="L482" s="273"/>
      <c r="M482" s="274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49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272"/>
      <c r="L483" s="273"/>
      <c r="M483" s="274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49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272"/>
      <c r="L484" s="273"/>
      <c r="M484" s="274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49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272"/>
      <c r="L485" s="273"/>
      <c r="M485" s="274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49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272"/>
      <c r="L486" s="273"/>
      <c r="M486" s="274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49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272"/>
      <c r="L487" s="273"/>
      <c r="M487" s="274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49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272"/>
      <c r="L488" s="273"/>
      <c r="M488" s="274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49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272"/>
      <c r="L489" s="273"/>
      <c r="M489" s="274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49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272"/>
      <c r="L490" s="273"/>
      <c r="M490" s="274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49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272"/>
      <c r="L491" s="273"/>
      <c r="M491" s="274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49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272"/>
      <c r="L492" s="273"/>
      <c r="M492" s="274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49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272"/>
      <c r="L493" s="273"/>
      <c r="M493" s="274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49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272"/>
      <c r="L494" s="273"/>
      <c r="M494" s="274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49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272"/>
      <c r="L495" s="273"/>
      <c r="M495" s="274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49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272"/>
      <c r="L496" s="273"/>
      <c r="M496" s="274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49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272"/>
      <c r="L497" s="273"/>
      <c r="M497" s="274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49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272"/>
      <c r="L498" s="273"/>
      <c r="M498" s="274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49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272"/>
      <c r="L499" s="273"/>
      <c r="M499" s="274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49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272"/>
      <c r="L500" s="273"/>
      <c r="M500" s="274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49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272"/>
      <c r="L501" s="273"/>
      <c r="M501" s="274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49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272"/>
      <c r="L502" s="273"/>
      <c r="M502" s="274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49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272"/>
      <c r="L503" s="273"/>
      <c r="M503" s="274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49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272"/>
      <c r="L504" s="273"/>
      <c r="M504" s="274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49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272"/>
      <c r="L505" s="273"/>
      <c r="M505" s="274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49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272"/>
      <c r="L506" s="273"/>
      <c r="M506" s="274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49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272"/>
      <c r="L507" s="273"/>
      <c r="M507" s="274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49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272"/>
      <c r="L508" s="273"/>
      <c r="M508" s="274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49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272"/>
      <c r="L509" s="273"/>
      <c r="M509" s="274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49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272"/>
      <c r="L510" s="273"/>
      <c r="M510" s="274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49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272"/>
      <c r="L511" s="273"/>
      <c r="M511" s="274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49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272"/>
      <c r="L512" s="273"/>
      <c r="M512" s="274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49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272"/>
      <c r="L513" s="273"/>
      <c r="M513" s="274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49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272"/>
      <c r="L514" s="273"/>
      <c r="M514" s="274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49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272"/>
      <c r="L515" s="273"/>
      <c r="M515" s="274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49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272"/>
      <c r="L516" s="273"/>
      <c r="M516" s="274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49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272"/>
      <c r="L517" s="273"/>
      <c r="M517" s="274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49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272"/>
      <c r="L518" s="273"/>
      <c r="M518" s="274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49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272"/>
      <c r="L519" s="273"/>
      <c r="M519" s="274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49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272"/>
      <c r="L520" s="273"/>
      <c r="M520" s="274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49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272"/>
      <c r="L521" s="273"/>
      <c r="M521" s="274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49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272"/>
      <c r="L522" s="273"/>
      <c r="M522" s="274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49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272"/>
      <c r="L523" s="273"/>
      <c r="M523" s="274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49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272"/>
      <c r="L524" s="273"/>
      <c r="M524" s="274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49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272"/>
      <c r="L525" s="273"/>
      <c r="M525" s="274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49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272"/>
      <c r="L526" s="273"/>
      <c r="M526" s="274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49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272"/>
      <c r="L527" s="273"/>
      <c r="M527" s="274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49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272"/>
      <c r="L528" s="273"/>
      <c r="M528" s="274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49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272"/>
      <c r="L529" s="273"/>
      <c r="M529" s="274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49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272"/>
      <c r="L530" s="273"/>
      <c r="M530" s="274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49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272"/>
      <c r="L531" s="273"/>
      <c r="M531" s="274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49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272"/>
      <c r="L532" s="273"/>
      <c r="M532" s="274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49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272"/>
      <c r="L533" s="273"/>
      <c r="M533" s="274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49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272"/>
      <c r="L534" s="273"/>
      <c r="M534" s="274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49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272"/>
      <c r="L535" s="273"/>
      <c r="M535" s="274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49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272"/>
      <c r="L536" s="273"/>
      <c r="M536" s="274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49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272"/>
      <c r="L537" s="273"/>
      <c r="M537" s="274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49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272"/>
      <c r="L538" s="273"/>
      <c r="M538" s="274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49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272"/>
      <c r="L539" s="273"/>
      <c r="M539" s="274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49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272"/>
      <c r="L540" s="273"/>
      <c r="M540" s="274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49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272"/>
      <c r="L541" s="273"/>
      <c r="M541" s="274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49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272"/>
      <c r="L542" s="273"/>
      <c r="M542" s="274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49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272"/>
      <c r="L543" s="273"/>
      <c r="M543" s="274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49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272"/>
      <c r="L544" s="273"/>
      <c r="M544" s="274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49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272"/>
      <c r="L545" s="273"/>
      <c r="M545" s="274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49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272"/>
      <c r="L546" s="273"/>
      <c r="M546" s="274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49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272"/>
      <c r="L547" s="273"/>
      <c r="M547" s="274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49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272"/>
      <c r="L548" s="273"/>
      <c r="M548" s="274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49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272"/>
      <c r="L549" s="273"/>
      <c r="M549" s="274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49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272"/>
      <c r="L550" s="273"/>
      <c r="M550" s="274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49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272"/>
      <c r="L551" s="273"/>
      <c r="M551" s="274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49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272"/>
      <c r="L552" s="273"/>
      <c r="M552" s="274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49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272"/>
      <c r="L553" s="273"/>
      <c r="M553" s="274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49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272"/>
      <c r="L554" s="273"/>
      <c r="M554" s="274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49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272"/>
      <c r="L555" s="273"/>
      <c r="M555" s="274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49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272"/>
      <c r="L556" s="273"/>
      <c r="M556" s="274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49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272"/>
      <c r="L557" s="273"/>
      <c r="M557" s="274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49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272"/>
      <c r="L558" s="273"/>
      <c r="M558" s="274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49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272"/>
      <c r="L559" s="273"/>
      <c r="M559" s="274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49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272"/>
      <c r="L560" s="273"/>
      <c r="M560" s="274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49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272"/>
      <c r="L561" s="273"/>
      <c r="M561" s="274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49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272"/>
      <c r="L562" s="273"/>
      <c r="M562" s="274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49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272"/>
      <c r="L563" s="273"/>
      <c r="M563" s="274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49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272"/>
      <c r="L564" s="273"/>
      <c r="M564" s="274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49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272"/>
      <c r="L565" s="273"/>
      <c r="M565" s="274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49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272"/>
      <c r="L566" s="273"/>
      <c r="M566" s="274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49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272"/>
      <c r="L567" s="273"/>
      <c r="M567" s="274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49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272"/>
      <c r="L568" s="273"/>
      <c r="M568" s="274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49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272"/>
      <c r="L569" s="273"/>
      <c r="M569" s="274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49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272"/>
      <c r="L570" s="273"/>
      <c r="M570" s="274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49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272"/>
      <c r="L571" s="273"/>
      <c r="M571" s="274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49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272"/>
      <c r="L572" s="273"/>
      <c r="M572" s="274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49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272"/>
      <c r="L573" s="273"/>
      <c r="M573" s="274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49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272"/>
      <c r="L574" s="273"/>
      <c r="M574" s="274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49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272"/>
      <c r="L575" s="273"/>
      <c r="M575" s="274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49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272"/>
      <c r="L576" s="273"/>
      <c r="M576" s="274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49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272"/>
      <c r="L577" s="273"/>
      <c r="M577" s="274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49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272"/>
      <c r="L578" s="273"/>
      <c r="M578" s="274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49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272"/>
      <c r="L579" s="273"/>
      <c r="M579" s="274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49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272"/>
      <c r="L580" s="273"/>
      <c r="M580" s="274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49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272"/>
      <c r="L581" s="273"/>
      <c r="M581" s="274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49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272"/>
      <c r="L582" s="273"/>
      <c r="M582" s="274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49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272"/>
      <c r="L583" s="273"/>
      <c r="M583" s="274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49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272"/>
      <c r="L584" s="273"/>
      <c r="M584" s="274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49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272"/>
      <c r="L585" s="273"/>
      <c r="M585" s="274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49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272"/>
      <c r="L586" s="273"/>
      <c r="M586" s="274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49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272"/>
      <c r="L587" s="273"/>
      <c r="M587" s="274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49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272"/>
      <c r="L588" s="273"/>
      <c r="M588" s="274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49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272"/>
      <c r="L589" s="273"/>
      <c r="M589" s="274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49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272"/>
      <c r="L590" s="273"/>
      <c r="M590" s="274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49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272"/>
      <c r="L591" s="273"/>
      <c r="M591" s="274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49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272"/>
      <c r="L592" s="273"/>
      <c r="M592" s="274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49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272"/>
      <c r="L593" s="273"/>
      <c r="M593" s="274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49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272"/>
      <c r="L594" s="273"/>
      <c r="M594" s="274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49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272"/>
      <c r="L595" s="273"/>
      <c r="M595" s="274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49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272"/>
      <c r="L596" s="273"/>
      <c r="M596" s="274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49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272"/>
      <c r="L597" s="273"/>
      <c r="M597" s="274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49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272"/>
      <c r="L598" s="273"/>
      <c r="M598" s="274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49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272"/>
      <c r="L599" s="273"/>
      <c r="M599" s="274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49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272"/>
      <c r="L600" s="273"/>
      <c r="M600" s="274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49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272"/>
      <c r="L601" s="273"/>
      <c r="M601" s="274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49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272"/>
      <c r="L602" s="273"/>
      <c r="M602" s="274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49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272"/>
      <c r="L603" s="273"/>
      <c r="M603" s="274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49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272"/>
      <c r="L604" s="273"/>
      <c r="M604" s="274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49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272"/>
      <c r="L605" s="273"/>
      <c r="M605" s="274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49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272"/>
      <c r="L606" s="273"/>
      <c r="M606" s="274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49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272"/>
      <c r="L607" s="273"/>
      <c r="M607" s="274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49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272"/>
      <c r="L608" s="273"/>
      <c r="M608" s="274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49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272"/>
      <c r="L609" s="273"/>
      <c r="M609" s="274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49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272"/>
      <c r="L610" s="273"/>
      <c r="M610" s="274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49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272"/>
      <c r="L611" s="273"/>
      <c r="M611" s="274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49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272"/>
      <c r="L612" s="273"/>
      <c r="M612" s="274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49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272"/>
      <c r="L613" s="273"/>
      <c r="M613" s="274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49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272"/>
      <c r="L614" s="273"/>
      <c r="M614" s="274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49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272"/>
      <c r="L615" s="273"/>
      <c r="M615" s="274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49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272"/>
      <c r="L616" s="273"/>
      <c r="M616" s="274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49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272"/>
      <c r="L617" s="273"/>
      <c r="M617" s="274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49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272"/>
      <c r="L618" s="273"/>
      <c r="M618" s="274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49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272"/>
      <c r="L619" s="273"/>
      <c r="M619" s="274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49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272"/>
      <c r="L620" s="273"/>
      <c r="M620" s="274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49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272"/>
      <c r="L621" s="273"/>
      <c r="M621" s="274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49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272"/>
      <c r="L622" s="273"/>
      <c r="M622" s="274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49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272"/>
      <c r="L623" s="273"/>
      <c r="M623" s="274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49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272"/>
      <c r="L624" s="273"/>
      <c r="M624" s="274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49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272"/>
      <c r="L625" s="273"/>
      <c r="M625" s="274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49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272"/>
      <c r="L626" s="273"/>
      <c r="M626" s="274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49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272"/>
      <c r="L627" s="273"/>
      <c r="M627" s="274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49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272"/>
      <c r="L628" s="273"/>
      <c r="M628" s="274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49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272"/>
      <c r="L629" s="273"/>
      <c r="M629" s="274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49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272"/>
      <c r="L630" s="273"/>
      <c r="M630" s="274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49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272"/>
      <c r="L631" s="273"/>
      <c r="M631" s="274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49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272"/>
      <c r="L632" s="273"/>
      <c r="M632" s="274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49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272"/>
      <c r="L633" s="273"/>
      <c r="M633" s="274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49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272"/>
      <c r="L634" s="273"/>
      <c r="M634" s="274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49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272"/>
      <c r="L635" s="273"/>
      <c r="M635" s="274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49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272"/>
      <c r="L636" s="273"/>
      <c r="M636" s="274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49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272"/>
      <c r="L637" s="273"/>
      <c r="M637" s="274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49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272"/>
      <c r="L638" s="273"/>
      <c r="M638" s="274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49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272"/>
      <c r="L639" s="273"/>
      <c r="M639" s="274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49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272"/>
      <c r="L640" s="273"/>
      <c r="M640" s="274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49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272"/>
      <c r="L641" s="273"/>
      <c r="M641" s="274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49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272"/>
      <c r="L642" s="273"/>
      <c r="M642" s="274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49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272"/>
      <c r="L643" s="273"/>
      <c r="M643" s="274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49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272"/>
      <c r="L644" s="273"/>
      <c r="M644" s="274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49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272"/>
      <c r="L645" s="273"/>
      <c r="M645" s="274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49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272"/>
      <c r="L646" s="273"/>
      <c r="M646" s="274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49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272"/>
      <c r="L647" s="273"/>
      <c r="M647" s="274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49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272"/>
      <c r="L648" s="273"/>
      <c r="M648" s="274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49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272"/>
      <c r="L649" s="273"/>
      <c r="M649" s="274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49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272"/>
      <c r="L650" s="273"/>
      <c r="M650" s="274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49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272"/>
      <c r="L651" s="273"/>
      <c r="M651" s="274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49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272"/>
      <c r="L652" s="273"/>
      <c r="M652" s="274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49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272"/>
      <c r="L653" s="273"/>
      <c r="M653" s="274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49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272"/>
      <c r="L654" s="273"/>
      <c r="M654" s="274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49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272"/>
      <c r="L655" s="273"/>
      <c r="M655" s="274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49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272"/>
      <c r="L656" s="273"/>
      <c r="M656" s="274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49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349" priority="203" stopIfTrue="1" operator="lessThan">
      <formula>$L4</formula>
    </cfRule>
    <cfRule type="cellIs" dxfId="348" priority="204" stopIfTrue="1" operator="between">
      <formula>$L4</formula>
      <formula>L4</formula>
    </cfRule>
    <cfRule type="cellIs" dxfId="347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46" priority="199" stopIfTrue="1" operator="lessThan">
      <formula>$L4</formula>
    </cfRule>
    <cfRule type="cellIs" dxfId="345" priority="200" stopIfTrue="1" operator="between">
      <formula>$L4</formula>
      <formula>R4</formula>
    </cfRule>
    <cfRule type="cellIs" dxfId="344" priority="201" stopIfTrue="1" operator="greaterThan">
      <formula>$M4</formula>
    </cfRule>
  </conditionalFormatting>
  <conditionalFormatting sqref="Z4:AA4 Z464:AA631 AG464:AH631">
    <cfRule type="expression" dxfId="343" priority="182" stopIfTrue="1">
      <formula>Z4&lt;X4</formula>
    </cfRule>
    <cfRule type="expression" priority="183" stopIfTrue="1">
      <formula>Z4=""</formula>
    </cfRule>
    <cfRule type="expression" dxfId="342" priority="184" stopIfTrue="1">
      <formula>K4=X4</formula>
    </cfRule>
    <cfRule type="expression" dxfId="341" priority="185" stopIfTrue="1">
      <formula>Z4&gt;X4*1.05</formula>
    </cfRule>
    <cfRule type="expression" dxfId="340" priority="186" stopIfTrue="1">
      <formula>Z4&lt;X4</formula>
    </cfRule>
    <cfRule type="expression" priority="187" stopIfTrue="1">
      <formula>Z4=""</formula>
    </cfRule>
    <cfRule type="expression" dxfId="339" priority="188" stopIfTrue="1">
      <formula>K4=X4</formula>
    </cfRule>
    <cfRule type="expression" dxfId="338" priority="189" stopIfTrue="1">
      <formula>Z4&gt;X4*1.05</formula>
    </cfRule>
    <cfRule type="expression" priority="194" stopIfTrue="1">
      <formula>Z4=""</formula>
    </cfRule>
    <cfRule type="cellIs" dxfId="337" priority="195" stopIfTrue="1" operator="lessThan">
      <formula>$L4</formula>
    </cfRule>
    <cfRule type="cellIs" dxfId="336" priority="196" stopIfTrue="1" operator="between">
      <formula>$L4</formula>
      <formula>Y4</formula>
    </cfRule>
    <cfRule type="cellIs" dxfId="335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34" priority="191" stopIfTrue="1" operator="lessThan">
      <formula>$L4</formula>
    </cfRule>
    <cfRule type="cellIs" dxfId="333" priority="192" stopIfTrue="1" operator="between">
      <formula>$L4</formula>
      <formula>N4</formula>
    </cfRule>
    <cfRule type="cellIs" dxfId="332" priority="193" stopIfTrue="1" operator="greaterThan">
      <formula>$M4</formula>
    </cfRule>
  </conditionalFormatting>
  <conditionalFormatting sqref="AM4">
    <cfRule type="expression" dxfId="331" priority="174" stopIfTrue="1">
      <formula>AM4&lt;AK4</formula>
    </cfRule>
    <cfRule type="expression" priority="175" stopIfTrue="1">
      <formula>AM4=""</formula>
    </cfRule>
    <cfRule type="expression" dxfId="330" priority="176" stopIfTrue="1">
      <formula>X4=AK4</formula>
    </cfRule>
    <cfRule type="expression" dxfId="329" priority="177" stopIfTrue="1">
      <formula>AM4&gt;AK4*1.05</formula>
    </cfRule>
    <cfRule type="expression" dxfId="328" priority="178" stopIfTrue="1">
      <formula>AM4&lt;AK4</formula>
    </cfRule>
    <cfRule type="expression" priority="179" stopIfTrue="1">
      <formula>AM4=""</formula>
    </cfRule>
    <cfRule type="expression" dxfId="327" priority="180" stopIfTrue="1">
      <formula>X4=AK4</formula>
    </cfRule>
    <cfRule type="expression" dxfId="326" priority="181" stopIfTrue="1">
      <formula>AM4&gt;AK4*1.05</formula>
    </cfRule>
  </conditionalFormatting>
  <conditionalFormatting sqref="AG4:AH4">
    <cfRule type="expression" dxfId="325" priority="162" stopIfTrue="1">
      <formula>AG4&lt;AE4</formula>
    </cfRule>
    <cfRule type="expression" priority="163" stopIfTrue="1">
      <formula>AG4=""</formula>
    </cfRule>
    <cfRule type="expression" dxfId="324" priority="164" stopIfTrue="1">
      <formula>R4=AE4</formula>
    </cfRule>
    <cfRule type="expression" dxfId="323" priority="165" stopIfTrue="1">
      <formula>AG4&gt;AE4*1.05</formula>
    </cfRule>
    <cfRule type="expression" dxfId="322" priority="166" stopIfTrue="1">
      <formula>AG4&lt;AE4</formula>
    </cfRule>
    <cfRule type="expression" priority="167" stopIfTrue="1">
      <formula>AG4=""</formula>
    </cfRule>
    <cfRule type="expression" dxfId="321" priority="168" stopIfTrue="1">
      <formula>R4=AE4</formula>
    </cfRule>
    <cfRule type="expression" dxfId="320" priority="169" stopIfTrue="1">
      <formula>AG4&gt;AE4*1.05</formula>
    </cfRule>
    <cfRule type="expression" priority="170" stopIfTrue="1">
      <formula>AG4=""</formula>
    </cfRule>
    <cfRule type="cellIs" dxfId="319" priority="171" stopIfTrue="1" operator="lessThan">
      <formula>$L4</formula>
    </cfRule>
    <cfRule type="cellIs" dxfId="318" priority="172" stopIfTrue="1" operator="between">
      <formula>$L4</formula>
      <formula>AF4</formula>
    </cfRule>
    <cfRule type="cellIs" dxfId="317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16" priority="159" stopIfTrue="1">
      <formula>AL4=$AJ4</formula>
    </cfRule>
    <cfRule type="expression" dxfId="315" priority="160" stopIfTrue="1">
      <formula>AL4&lt;$AJ4*0.95</formula>
    </cfRule>
    <cfRule type="expression" dxfId="314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13" priority="155" stopIfTrue="1" operator="lessThan">
      <formula>$L4</formula>
    </cfRule>
    <cfRule type="cellIs" dxfId="312" priority="156" stopIfTrue="1" operator="between">
      <formula>$L4</formula>
      <formula>$M4</formula>
    </cfRule>
    <cfRule type="cellIs" dxfId="311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10" priority="151" stopIfTrue="1" operator="lessThan">
      <formula>$L4</formula>
    </cfRule>
    <cfRule type="cellIs" dxfId="309" priority="152" stopIfTrue="1" operator="between">
      <formula>$L4</formula>
      <formula>$M4</formula>
    </cfRule>
    <cfRule type="cellIs" dxfId="308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307" priority="147" stopIfTrue="1" operator="lessThan">
      <formula>$L4</formula>
    </cfRule>
    <cfRule type="cellIs" dxfId="306" priority="148" stopIfTrue="1" operator="between">
      <formula>$L4</formula>
      <formula>$M4</formula>
    </cfRule>
    <cfRule type="cellIs" dxfId="305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304" priority="143" stopIfTrue="1" operator="lessThan">
      <formula>$L4</formula>
    </cfRule>
    <cfRule type="cellIs" dxfId="303" priority="144" stopIfTrue="1" operator="between">
      <formula>$L4</formula>
      <formula>$M4</formula>
    </cfRule>
    <cfRule type="cellIs" dxfId="302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301" priority="139" stopIfTrue="1" operator="lessThan">
      <formula>$L5</formula>
    </cfRule>
    <cfRule type="cellIs" dxfId="300" priority="140" stopIfTrue="1" operator="between">
      <formula>$L5</formula>
      <formula>L5</formula>
    </cfRule>
    <cfRule type="cellIs" dxfId="299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98" priority="135" stopIfTrue="1" operator="lessThan">
      <formula>$L5</formula>
    </cfRule>
    <cfRule type="cellIs" dxfId="297" priority="136" stopIfTrue="1" operator="between">
      <formula>$L5</formula>
      <formula>R5</formula>
    </cfRule>
    <cfRule type="cellIs" dxfId="296" priority="137" stopIfTrue="1" operator="greaterThan">
      <formula>$M5</formula>
    </cfRule>
  </conditionalFormatting>
  <conditionalFormatting sqref="Z5:AA406">
    <cfRule type="expression" dxfId="295" priority="118" stopIfTrue="1">
      <formula>Z5&lt;X5</formula>
    </cfRule>
    <cfRule type="expression" priority="119" stopIfTrue="1">
      <formula>Z5=""</formula>
    </cfRule>
    <cfRule type="expression" dxfId="294" priority="120" stopIfTrue="1">
      <formula>K5=X5</formula>
    </cfRule>
    <cfRule type="expression" dxfId="293" priority="121" stopIfTrue="1">
      <formula>Z5&gt;X5*1.05</formula>
    </cfRule>
    <cfRule type="expression" dxfId="292" priority="122" stopIfTrue="1">
      <formula>Z5&lt;X5</formula>
    </cfRule>
    <cfRule type="expression" priority="123" stopIfTrue="1">
      <formula>Z5=""</formula>
    </cfRule>
    <cfRule type="expression" dxfId="291" priority="124" stopIfTrue="1">
      <formula>K5=X5</formula>
    </cfRule>
    <cfRule type="expression" dxfId="290" priority="125" stopIfTrue="1">
      <formula>Z5&gt;X5*1.05</formula>
    </cfRule>
    <cfRule type="expression" priority="130" stopIfTrue="1">
      <formula>Z5=""</formula>
    </cfRule>
    <cfRule type="cellIs" dxfId="289" priority="131" stopIfTrue="1" operator="lessThan">
      <formula>$L5</formula>
    </cfRule>
    <cfRule type="cellIs" dxfId="288" priority="132" stopIfTrue="1" operator="between">
      <formula>$L5</formula>
      <formula>Y5</formula>
    </cfRule>
    <cfRule type="cellIs" dxfId="287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86" priority="127" stopIfTrue="1" operator="lessThan">
      <formula>$L5</formula>
    </cfRule>
    <cfRule type="cellIs" dxfId="285" priority="128" stopIfTrue="1" operator="between">
      <formula>$L5</formula>
      <formula>N5</formula>
    </cfRule>
    <cfRule type="cellIs" dxfId="284" priority="129" stopIfTrue="1" operator="greaterThan">
      <formula>$M5</formula>
    </cfRule>
  </conditionalFormatting>
  <conditionalFormatting sqref="AM5:AM406 AM464:AM631">
    <cfRule type="expression" dxfId="283" priority="110" stopIfTrue="1">
      <formula>AM5&lt;AK5</formula>
    </cfRule>
    <cfRule type="expression" priority="111" stopIfTrue="1">
      <formula>AM5=""</formula>
    </cfRule>
    <cfRule type="expression" dxfId="282" priority="112" stopIfTrue="1">
      <formula>X5=AK5</formula>
    </cfRule>
    <cfRule type="expression" dxfId="281" priority="113" stopIfTrue="1">
      <formula>AM5&gt;AK5*1.05</formula>
    </cfRule>
    <cfRule type="expression" dxfId="280" priority="114" stopIfTrue="1">
      <formula>AM5&lt;AK5</formula>
    </cfRule>
    <cfRule type="expression" priority="115" stopIfTrue="1">
      <formula>AM5=""</formula>
    </cfRule>
    <cfRule type="expression" dxfId="279" priority="116" stopIfTrue="1">
      <formula>X5=AK5</formula>
    </cfRule>
    <cfRule type="expression" dxfId="278" priority="117" stopIfTrue="1">
      <formula>AM5&gt;AK5*1.05</formula>
    </cfRule>
  </conditionalFormatting>
  <conditionalFormatting sqref="AG5:AH406">
    <cfRule type="expression" dxfId="277" priority="98" stopIfTrue="1">
      <formula>AG5&lt;AE5</formula>
    </cfRule>
    <cfRule type="expression" priority="99" stopIfTrue="1">
      <formula>AG5=""</formula>
    </cfRule>
    <cfRule type="expression" dxfId="276" priority="100" stopIfTrue="1">
      <formula>R5=AE5</formula>
    </cfRule>
    <cfRule type="expression" dxfId="275" priority="101" stopIfTrue="1">
      <formula>AG5&gt;AE5*1.05</formula>
    </cfRule>
    <cfRule type="expression" dxfId="274" priority="102" stopIfTrue="1">
      <formula>AG5&lt;AE5</formula>
    </cfRule>
    <cfRule type="expression" priority="103" stopIfTrue="1">
      <formula>AG5=""</formula>
    </cfRule>
    <cfRule type="expression" dxfId="273" priority="104" stopIfTrue="1">
      <formula>R5=AE5</formula>
    </cfRule>
    <cfRule type="expression" dxfId="272" priority="105" stopIfTrue="1">
      <formula>AG5&gt;AE5*1.05</formula>
    </cfRule>
    <cfRule type="expression" priority="106" stopIfTrue="1">
      <formula>AG5=""</formula>
    </cfRule>
    <cfRule type="cellIs" dxfId="271" priority="107" stopIfTrue="1" operator="lessThan">
      <formula>$L5</formula>
    </cfRule>
    <cfRule type="cellIs" dxfId="270" priority="108" stopIfTrue="1" operator="between">
      <formula>$L5</formula>
      <formula>AF5</formula>
    </cfRule>
    <cfRule type="cellIs" dxfId="269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68" priority="95" stopIfTrue="1">
      <formula>AL5=$AJ5</formula>
    </cfRule>
    <cfRule type="expression" dxfId="267" priority="96" stopIfTrue="1">
      <formula>AL5&lt;$AJ5*0.95</formula>
    </cfRule>
    <cfRule type="expression" dxfId="266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65" priority="91" stopIfTrue="1" operator="lessThan">
      <formula>$L5</formula>
    </cfRule>
    <cfRule type="cellIs" dxfId="264" priority="92" stopIfTrue="1" operator="between">
      <formula>$L5</formula>
      <formula>$M5</formula>
    </cfRule>
    <cfRule type="cellIs" dxfId="263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62" priority="87" stopIfTrue="1" operator="lessThan">
      <formula>$L5</formula>
    </cfRule>
    <cfRule type="cellIs" dxfId="261" priority="88" stopIfTrue="1" operator="between">
      <formula>$L5</formula>
      <formula>$M5</formula>
    </cfRule>
    <cfRule type="cellIs" dxfId="260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9" priority="83" stopIfTrue="1" operator="lessThan">
      <formula>$L5</formula>
    </cfRule>
    <cfRule type="cellIs" dxfId="258" priority="84" stopIfTrue="1" operator="between">
      <formula>$L5</formula>
      <formula>$M5</formula>
    </cfRule>
    <cfRule type="cellIs" dxfId="257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56" priority="79" stopIfTrue="1" operator="lessThan">
      <formula>$L5</formula>
    </cfRule>
    <cfRule type="cellIs" dxfId="255" priority="80" stopIfTrue="1" operator="between">
      <formula>$L5</formula>
      <formula>$M5</formula>
    </cfRule>
    <cfRule type="cellIs" dxfId="254" priority="81" stopIfTrue="1" operator="greaterThan">
      <formula>$M5</formula>
    </cfRule>
  </conditionalFormatting>
  <conditionalFormatting sqref="AO4:AO406 AO464:AO631">
    <cfRule type="expression" dxfId="253" priority="210" stopIfTrue="1">
      <formula>AO4&lt;$AY4</formula>
    </cfRule>
    <cfRule type="expression" dxfId="252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51" priority="213" stopIfTrue="1" operator="lessThanOrEqual">
      <formula>AY4</formula>
    </cfRule>
    <cfRule type="cellIs" dxfId="250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9" priority="66" stopIfTrue="1" operator="lessThan">
      <formula>$L407</formula>
    </cfRule>
    <cfRule type="cellIs" dxfId="248" priority="67" stopIfTrue="1" operator="between">
      <formula>$L407</formula>
      <formula>N407</formula>
    </cfRule>
    <cfRule type="cellIs" dxfId="247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46" priority="62" stopIfTrue="1" operator="lessThan">
      <formula>$L407</formula>
    </cfRule>
    <cfRule type="cellIs" dxfId="245" priority="63" stopIfTrue="1" operator="between">
      <formula>$L407</formula>
      <formula>L407</formula>
    </cfRule>
    <cfRule type="cellIs" dxfId="244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43" priority="58" stopIfTrue="1" operator="lessThan">
      <formula>$L407</formula>
    </cfRule>
    <cfRule type="cellIs" dxfId="242" priority="59" stopIfTrue="1" operator="between">
      <formula>$L407</formula>
      <formula>R407</formula>
    </cfRule>
    <cfRule type="cellIs" dxfId="241" priority="60" stopIfTrue="1" operator="greaterThan">
      <formula>$M407</formula>
    </cfRule>
  </conditionalFormatting>
  <conditionalFormatting sqref="Z407:AA463">
    <cfRule type="expression" dxfId="240" priority="41" stopIfTrue="1">
      <formula>Z407&lt;X407</formula>
    </cfRule>
    <cfRule type="expression" priority="42" stopIfTrue="1">
      <formula>Z407=""</formula>
    </cfRule>
    <cfRule type="expression" dxfId="239" priority="43" stopIfTrue="1">
      <formula>K407=X407</formula>
    </cfRule>
    <cfRule type="expression" dxfId="238" priority="44" stopIfTrue="1">
      <formula>Z407&gt;X407*1.05</formula>
    </cfRule>
    <cfRule type="expression" dxfId="237" priority="45" stopIfTrue="1">
      <formula>Z407&lt;X407</formula>
    </cfRule>
    <cfRule type="expression" priority="46" stopIfTrue="1">
      <formula>Z407=""</formula>
    </cfRule>
    <cfRule type="expression" dxfId="236" priority="47" stopIfTrue="1">
      <formula>K407=X407</formula>
    </cfRule>
    <cfRule type="expression" dxfId="235" priority="48" stopIfTrue="1">
      <formula>Z407&gt;X407*1.05</formula>
    </cfRule>
    <cfRule type="expression" priority="53" stopIfTrue="1">
      <formula>Z407=""</formula>
    </cfRule>
    <cfRule type="cellIs" dxfId="234" priority="54" stopIfTrue="1" operator="lessThan">
      <formula>$L407</formula>
    </cfRule>
    <cfRule type="cellIs" dxfId="233" priority="55" stopIfTrue="1" operator="between">
      <formula>$L407</formula>
      <formula>Y407</formula>
    </cfRule>
    <cfRule type="cellIs" dxfId="232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31" priority="50" stopIfTrue="1" operator="lessThan">
      <formula>$L407</formula>
    </cfRule>
    <cfRule type="cellIs" dxfId="230" priority="51" stopIfTrue="1" operator="between">
      <formula>$L407</formula>
      <formula>N407</formula>
    </cfRule>
    <cfRule type="cellIs" dxfId="229" priority="52" stopIfTrue="1" operator="greaterThan">
      <formula>$M407</formula>
    </cfRule>
  </conditionalFormatting>
  <conditionalFormatting sqref="AM407:AM463">
    <cfRule type="expression" dxfId="228" priority="33" stopIfTrue="1">
      <formula>AM407&lt;AK407</formula>
    </cfRule>
    <cfRule type="expression" priority="34" stopIfTrue="1">
      <formula>AM407=""</formula>
    </cfRule>
    <cfRule type="expression" dxfId="227" priority="35" stopIfTrue="1">
      <formula>X407=AK407</formula>
    </cfRule>
    <cfRule type="expression" dxfId="226" priority="36" stopIfTrue="1">
      <formula>AM407&gt;AK407*1.05</formula>
    </cfRule>
    <cfRule type="expression" dxfId="225" priority="37" stopIfTrue="1">
      <formula>AM407&lt;AK407</formula>
    </cfRule>
    <cfRule type="expression" priority="38" stopIfTrue="1">
      <formula>AM407=""</formula>
    </cfRule>
    <cfRule type="expression" dxfId="224" priority="39" stopIfTrue="1">
      <formula>X407=AK407</formula>
    </cfRule>
    <cfRule type="expression" dxfId="223" priority="40" stopIfTrue="1">
      <formula>AM407&gt;AK407*1.05</formula>
    </cfRule>
  </conditionalFormatting>
  <conditionalFormatting sqref="AG407:AH463">
    <cfRule type="expression" dxfId="222" priority="21" stopIfTrue="1">
      <formula>AG407&lt;AE407</formula>
    </cfRule>
    <cfRule type="expression" priority="22" stopIfTrue="1">
      <formula>AG407=""</formula>
    </cfRule>
    <cfRule type="expression" dxfId="221" priority="23" stopIfTrue="1">
      <formula>R407=AE407</formula>
    </cfRule>
    <cfRule type="expression" dxfId="220" priority="24" stopIfTrue="1">
      <formula>AG407&gt;AE407*1.05</formula>
    </cfRule>
    <cfRule type="expression" dxfId="219" priority="25" stopIfTrue="1">
      <formula>AG407&lt;AE407</formula>
    </cfRule>
    <cfRule type="expression" priority="26" stopIfTrue="1">
      <formula>AG407=""</formula>
    </cfRule>
    <cfRule type="expression" dxfId="218" priority="27" stopIfTrue="1">
      <formula>R407=AE407</formula>
    </cfRule>
    <cfRule type="expression" dxfId="217" priority="28" stopIfTrue="1">
      <formula>AG407&gt;AE407*1.05</formula>
    </cfRule>
    <cfRule type="expression" priority="29" stopIfTrue="1">
      <formula>AG407=""</formula>
    </cfRule>
    <cfRule type="cellIs" dxfId="216" priority="30" stopIfTrue="1" operator="lessThan">
      <formula>$L407</formula>
    </cfRule>
    <cfRule type="cellIs" dxfId="215" priority="31" stopIfTrue="1" operator="between">
      <formula>$L407</formula>
      <formula>AF407</formula>
    </cfRule>
    <cfRule type="cellIs" dxfId="214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13" priority="18" stopIfTrue="1">
      <formula>AL407=$AJ407</formula>
    </cfRule>
    <cfRule type="expression" dxfId="212" priority="19" stopIfTrue="1">
      <formula>AL407&lt;$AJ407*0.95</formula>
    </cfRule>
    <cfRule type="expression" dxfId="211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10" priority="14" stopIfTrue="1" operator="lessThan">
      <formula>$L407</formula>
    </cfRule>
    <cfRule type="cellIs" dxfId="209" priority="15" stopIfTrue="1" operator="between">
      <formula>$L407</formula>
      <formula>$M407</formula>
    </cfRule>
    <cfRule type="cellIs" dxfId="208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207" priority="10" stopIfTrue="1" operator="lessThan">
      <formula>$L407</formula>
    </cfRule>
    <cfRule type="cellIs" dxfId="206" priority="11" stopIfTrue="1" operator="between">
      <formula>$L407</formula>
      <formula>$M407</formula>
    </cfRule>
    <cfRule type="cellIs" dxfId="205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204" priority="6" stopIfTrue="1" operator="lessThan">
      <formula>$L407</formula>
    </cfRule>
    <cfRule type="cellIs" dxfId="203" priority="7" stopIfTrue="1" operator="between">
      <formula>$L407</formula>
      <formula>$M407</formula>
    </cfRule>
    <cfRule type="cellIs" dxfId="202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201" priority="2" stopIfTrue="1" operator="lessThan">
      <formula>$L407</formula>
    </cfRule>
    <cfRule type="cellIs" dxfId="200" priority="3" stopIfTrue="1" operator="between">
      <formula>$L407</formula>
      <formula>$M407</formula>
    </cfRule>
    <cfRule type="cellIs" dxfId="199" priority="4" stopIfTrue="1" operator="greaterThan">
      <formula>$M407</formula>
    </cfRule>
  </conditionalFormatting>
  <conditionalFormatting sqref="AO407:AO463">
    <cfRule type="expression" dxfId="198" priority="73" stopIfTrue="1">
      <formula>AO407&lt;$AY407</formula>
    </cfRule>
    <cfRule type="expression" dxfId="197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96" priority="76" stopIfTrue="1" operator="lessThanOrEqual">
      <formula>AY407</formula>
    </cfRule>
    <cfRule type="cellIs" dxfId="195" priority="77" stopIfTrue="1" operator="greaterThanOrEqual">
      <formula>AY407</formula>
    </cfRule>
  </conditionalFormatting>
  <conditionalFormatting sqref="Q4:T631">
    <cfRule type="expression" dxfId="194" priority="350" stopIfTrue="1">
      <formula>Q4&lt;O4</formula>
    </cfRule>
    <cfRule type="expression" priority="351" stopIfTrue="1">
      <formula>Q4=""</formula>
    </cfRule>
    <cfRule type="expression" dxfId="193" priority="352" stopIfTrue="1">
      <formula>A4=O4</formula>
    </cfRule>
    <cfRule type="expression" dxfId="192" priority="353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43" hidden="1" customWidth="1"/>
    <col min="2" max="2" width="5.125" style="243" hidden="1" customWidth="1"/>
    <col min="3" max="3" width="8.25" style="243" hidden="1" customWidth="1"/>
    <col min="4" max="4" width="7.875" style="243" hidden="1" customWidth="1"/>
    <col min="5" max="5" width="16.375" style="243" customWidth="1"/>
    <col min="6" max="6" width="19.625" style="243" customWidth="1"/>
    <col min="7" max="7" width="10.25" style="254" customWidth="1"/>
    <col min="8" max="8" width="14.25" style="254" customWidth="1"/>
    <col min="9" max="9" width="10.625" style="254" customWidth="1"/>
    <col min="10" max="16" width="12.125" style="243" customWidth="1"/>
    <col min="17" max="25" width="12.125" style="243" hidden="1" customWidth="1"/>
    <col min="26" max="26" width="12.125" style="112" customWidth="1"/>
    <col min="27" max="28" width="12.125" style="243" customWidth="1"/>
    <col min="33" max="34" width="12.125" style="243" customWidth="1"/>
    <col min="35" max="35" width="12.125" style="150" customWidth="1"/>
    <col min="36" max="36" width="24" style="109" customWidth="1"/>
    <col min="37" max="38" width="23.125" style="74" customWidth="1"/>
    <col min="39" max="39" width="12.125" style="151" customWidth="1"/>
    <col min="40" max="40" width="9.125" style="236" hidden="1" customWidth="1"/>
  </cols>
  <sheetData>
    <row r="1" spans="1:40" ht="15" customHeight="1" x14ac:dyDescent="0.2">
      <c r="G1" s="243" t="s">
        <v>123</v>
      </c>
      <c r="I1" s="243" t="s">
        <v>520</v>
      </c>
      <c r="M1" s="254" t="s">
        <v>125</v>
      </c>
      <c r="N1" s="15"/>
      <c r="O1" s="254" t="s">
        <v>126</v>
      </c>
      <c r="P1" s="15"/>
      <c r="AA1" s="66" t="s">
        <v>84</v>
      </c>
      <c r="AJ1" s="191" t="s">
        <v>127</v>
      </c>
      <c r="AK1" s="85"/>
      <c r="AL1" s="85"/>
    </row>
    <row r="2" spans="1:40" s="3" customFormat="1" ht="43.5" customHeight="1" x14ac:dyDescent="0.2">
      <c r="A2" s="4" t="s">
        <v>521</v>
      </c>
      <c r="B2" s="4" t="s">
        <v>522</v>
      </c>
      <c r="C2" s="4" t="s">
        <v>129</v>
      </c>
      <c r="D2" s="4" t="s">
        <v>94</v>
      </c>
      <c r="E2" s="4" t="s">
        <v>523</v>
      </c>
      <c r="F2" s="4" t="s">
        <v>524</v>
      </c>
      <c r="G2" s="275" t="s">
        <v>525</v>
      </c>
      <c r="H2" s="275" t="s">
        <v>526</v>
      </c>
      <c r="I2" s="275" t="s">
        <v>527</v>
      </c>
      <c r="J2" s="4" t="s">
        <v>142</v>
      </c>
      <c r="K2" s="4" t="s">
        <v>143</v>
      </c>
      <c r="L2" s="4" t="s">
        <v>75</v>
      </c>
      <c r="M2" s="4" t="s">
        <v>528</v>
      </c>
      <c r="N2" s="4" t="s">
        <v>529</v>
      </c>
      <c r="O2" s="4" t="s">
        <v>530</v>
      </c>
      <c r="P2" s="4" t="s">
        <v>531</v>
      </c>
      <c r="Q2" s="4" t="s">
        <v>532</v>
      </c>
      <c r="R2" s="4" t="s">
        <v>533</v>
      </c>
      <c r="S2" s="4" t="s">
        <v>534</v>
      </c>
      <c r="T2" s="4" t="s">
        <v>535</v>
      </c>
      <c r="U2" s="4" t="s">
        <v>536</v>
      </c>
      <c r="V2" s="4" t="s">
        <v>537</v>
      </c>
      <c r="W2" s="4" t="s">
        <v>538</v>
      </c>
      <c r="X2" s="4" t="s">
        <v>539</v>
      </c>
      <c r="Y2" s="4" t="s">
        <v>540</v>
      </c>
      <c r="Z2" s="4" t="s">
        <v>541</v>
      </c>
      <c r="AA2" s="4" t="s">
        <v>542</v>
      </c>
      <c r="AB2" s="4" t="s">
        <v>543</v>
      </c>
      <c r="AC2" s="4" t="s">
        <v>149</v>
      </c>
      <c r="AD2" s="4" t="s">
        <v>150</v>
      </c>
      <c r="AE2" s="4" t="s">
        <v>151</v>
      </c>
      <c r="AF2" s="4" t="s">
        <v>152</v>
      </c>
      <c r="AG2" s="4" t="s">
        <v>544</v>
      </c>
      <c r="AH2" s="4" t="s">
        <v>545</v>
      </c>
      <c r="AI2" s="4" t="s">
        <v>71</v>
      </c>
      <c r="AJ2" s="4" t="s">
        <v>546</v>
      </c>
      <c r="AK2" s="4" t="s">
        <v>547</v>
      </c>
      <c r="AL2" s="4" t="s">
        <v>548</v>
      </c>
      <c r="AM2" s="152" t="s">
        <v>549</v>
      </c>
      <c r="AN2" s="3" t="s">
        <v>550</v>
      </c>
    </row>
    <row r="3" spans="1:40" ht="21" customHeight="1" x14ac:dyDescent="0.3">
      <c r="A3">
        <v>2021</v>
      </c>
      <c r="B3">
        <v>2</v>
      </c>
      <c r="C3">
        <v>383</v>
      </c>
      <c r="D3">
        <v>550</v>
      </c>
      <c r="J3" s="276"/>
      <c r="K3" s="276"/>
      <c r="L3" s="177"/>
      <c r="O3" s="140"/>
      <c r="P3" s="140"/>
      <c r="AJ3" s="28"/>
      <c r="AK3" s="85"/>
      <c r="AL3" s="85"/>
      <c r="AM3" s="153" t="str">
        <f t="shared" ref="AM3:AM34" si="0">IFERROR(AA3/AB3,"")</f>
        <v/>
      </c>
    </row>
    <row r="4" spans="1:40" ht="21" customHeight="1" x14ac:dyDescent="0.3">
      <c r="A4" s="243">
        <v>2021</v>
      </c>
      <c r="B4" s="243">
        <v>2</v>
      </c>
      <c r="C4" s="243">
        <v>381</v>
      </c>
      <c r="D4" s="243">
        <v>445</v>
      </c>
      <c r="J4" s="276"/>
      <c r="K4" s="276"/>
      <c r="L4" s="177"/>
      <c r="O4" s="140"/>
      <c r="P4" s="140"/>
      <c r="Z4" s="150"/>
      <c r="AJ4" s="28"/>
      <c r="AK4" s="85"/>
      <c r="AL4" s="85"/>
      <c r="AM4" s="153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243">
        <v>2021</v>
      </c>
      <c r="B5" s="243">
        <v>2</v>
      </c>
      <c r="C5" s="243">
        <v>405</v>
      </c>
      <c r="D5" s="243">
        <v>621</v>
      </c>
      <c r="J5" s="276"/>
      <c r="K5" s="276"/>
      <c r="L5" s="177"/>
      <c r="O5" s="140"/>
      <c r="P5" s="140"/>
      <c r="AJ5" s="28"/>
      <c r="AK5" s="85"/>
      <c r="AL5" s="85"/>
      <c r="AM5" s="153" t="str">
        <f t="shared" si="0"/>
        <v/>
      </c>
      <c r="AN5">
        <f t="shared" si="1"/>
        <v>1</v>
      </c>
    </row>
    <row r="6" spans="1:40" ht="21" customHeight="1" x14ac:dyDescent="0.3">
      <c r="A6" s="243">
        <v>2021</v>
      </c>
      <c r="B6" s="243">
        <v>2</v>
      </c>
      <c r="C6" s="243">
        <v>381</v>
      </c>
      <c r="D6" s="243">
        <v>448</v>
      </c>
      <c r="J6" s="276"/>
      <c r="K6" s="276"/>
      <c r="L6" s="177"/>
      <c r="O6" s="140"/>
      <c r="P6" s="140"/>
      <c r="AJ6" s="28"/>
      <c r="AK6" s="85"/>
      <c r="AL6" s="85"/>
      <c r="AM6" s="153" t="str">
        <f t="shared" si="0"/>
        <v/>
      </c>
      <c r="AN6">
        <f t="shared" si="1"/>
        <v>1</v>
      </c>
    </row>
    <row r="7" spans="1:40" ht="21" customHeight="1" x14ac:dyDescent="0.3">
      <c r="A7" s="243">
        <v>2021</v>
      </c>
      <c r="B7" s="243">
        <v>2</v>
      </c>
      <c r="C7" s="243">
        <v>407</v>
      </c>
      <c r="D7" s="243">
        <v>629</v>
      </c>
      <c r="J7" s="276"/>
      <c r="K7" s="276"/>
      <c r="L7" s="177"/>
      <c r="O7" s="140"/>
      <c r="P7" s="140"/>
      <c r="AJ7" s="28"/>
      <c r="AK7" s="85"/>
      <c r="AL7" s="85"/>
      <c r="AM7" s="153" t="str">
        <f t="shared" si="0"/>
        <v/>
      </c>
      <c r="AN7">
        <f t="shared" si="1"/>
        <v>1</v>
      </c>
    </row>
    <row r="8" spans="1:40" ht="21" customHeight="1" x14ac:dyDescent="0.3">
      <c r="A8" s="243">
        <v>2021</v>
      </c>
      <c r="B8" s="243">
        <v>2</v>
      </c>
      <c r="C8" s="243">
        <v>243</v>
      </c>
      <c r="D8" s="243">
        <v>167</v>
      </c>
      <c r="J8" s="276"/>
      <c r="K8" s="276"/>
      <c r="L8" s="177"/>
      <c r="O8" s="140"/>
      <c r="P8" s="140"/>
      <c r="AJ8" s="28"/>
      <c r="AK8" s="85"/>
      <c r="AL8" s="85"/>
      <c r="AM8" s="153" t="str">
        <f t="shared" si="0"/>
        <v/>
      </c>
      <c r="AN8">
        <f t="shared" si="1"/>
        <v>1</v>
      </c>
    </row>
    <row r="9" spans="1:40" ht="21" customHeight="1" x14ac:dyDescent="0.3">
      <c r="A9" s="243">
        <v>2021</v>
      </c>
      <c r="B9" s="243">
        <v>2</v>
      </c>
      <c r="C9" s="243">
        <v>377</v>
      </c>
      <c r="D9" s="243">
        <v>439</v>
      </c>
      <c r="J9" s="276"/>
      <c r="K9" s="276"/>
      <c r="L9" s="177"/>
      <c r="O9" s="140"/>
      <c r="P9" s="140"/>
      <c r="AJ9" s="28"/>
      <c r="AK9" s="85"/>
      <c r="AL9" s="85"/>
      <c r="AM9" s="153" t="str">
        <f t="shared" si="0"/>
        <v/>
      </c>
      <c r="AN9">
        <f t="shared" si="1"/>
        <v>1</v>
      </c>
    </row>
    <row r="10" spans="1:40" ht="21" customHeight="1" x14ac:dyDescent="0.3">
      <c r="A10" s="243">
        <v>2021</v>
      </c>
      <c r="B10" s="243">
        <v>2</v>
      </c>
      <c r="C10" s="243">
        <v>165</v>
      </c>
      <c r="D10" s="243">
        <v>306</v>
      </c>
      <c r="J10" s="276"/>
      <c r="K10" s="276"/>
      <c r="L10" s="177"/>
      <c r="O10" s="140"/>
      <c r="P10" s="140"/>
      <c r="AJ10" s="28"/>
      <c r="AK10" s="85"/>
      <c r="AL10" s="85"/>
      <c r="AM10" s="153" t="str">
        <f t="shared" si="0"/>
        <v/>
      </c>
      <c r="AN10">
        <f t="shared" si="1"/>
        <v>1</v>
      </c>
    </row>
    <row r="11" spans="1:40" ht="21" customHeight="1" x14ac:dyDescent="0.3">
      <c r="A11" s="243">
        <v>2021</v>
      </c>
      <c r="B11" s="243">
        <v>2</v>
      </c>
      <c r="C11" s="243">
        <v>381</v>
      </c>
      <c r="D11" s="243">
        <v>446</v>
      </c>
      <c r="J11" s="276"/>
      <c r="K11" s="276"/>
      <c r="L11" s="177"/>
      <c r="O11" s="140"/>
      <c r="P11" s="140"/>
      <c r="AJ11" s="28"/>
      <c r="AK11" s="85"/>
      <c r="AL11" s="85"/>
      <c r="AM11" s="153" t="str">
        <f t="shared" si="0"/>
        <v/>
      </c>
      <c r="AN11">
        <f t="shared" si="1"/>
        <v>1</v>
      </c>
    </row>
    <row r="12" spans="1:40" ht="21" customHeight="1" x14ac:dyDescent="0.3">
      <c r="A12" s="243">
        <v>2021</v>
      </c>
      <c r="B12" s="243">
        <v>2</v>
      </c>
      <c r="C12" s="243">
        <v>123</v>
      </c>
      <c r="D12" s="243">
        <v>645</v>
      </c>
      <c r="J12" s="276"/>
      <c r="K12" s="276"/>
      <c r="L12" s="177"/>
      <c r="O12" s="140"/>
      <c r="P12" s="140"/>
      <c r="AJ12" s="28"/>
      <c r="AK12" s="85"/>
      <c r="AL12" s="85"/>
      <c r="AM12" s="153" t="str">
        <f t="shared" si="0"/>
        <v/>
      </c>
      <c r="AN12">
        <f t="shared" si="1"/>
        <v>1</v>
      </c>
    </row>
    <row r="13" spans="1:40" ht="21" customHeight="1" x14ac:dyDescent="0.3">
      <c r="A13" s="243">
        <v>2021</v>
      </c>
      <c r="B13" s="243">
        <v>2</v>
      </c>
      <c r="C13" s="243">
        <v>406</v>
      </c>
      <c r="D13" s="243">
        <v>623</v>
      </c>
      <c r="J13" s="276"/>
      <c r="K13" s="276"/>
      <c r="L13" s="177"/>
      <c r="O13" s="140"/>
      <c r="P13" s="140"/>
      <c r="AJ13" s="28"/>
      <c r="AK13" s="85"/>
      <c r="AL13" s="85"/>
      <c r="AM13" s="153" t="str">
        <f t="shared" si="0"/>
        <v/>
      </c>
      <c r="AN13">
        <f t="shared" si="1"/>
        <v>1</v>
      </c>
    </row>
    <row r="14" spans="1:40" ht="21" customHeight="1" x14ac:dyDescent="0.3">
      <c r="A14" s="243">
        <v>2021</v>
      </c>
      <c r="B14" s="243">
        <v>2</v>
      </c>
      <c r="C14" s="243">
        <v>415</v>
      </c>
      <c r="D14" s="243">
        <v>655</v>
      </c>
      <c r="J14" s="276"/>
      <c r="K14" s="276"/>
      <c r="L14" s="177"/>
      <c r="O14" s="140"/>
      <c r="P14" s="140"/>
      <c r="AJ14" s="28"/>
      <c r="AK14" s="85"/>
      <c r="AL14" s="85"/>
      <c r="AM14" s="153" t="str">
        <f t="shared" si="0"/>
        <v/>
      </c>
      <c r="AN14">
        <f t="shared" si="1"/>
        <v>1</v>
      </c>
    </row>
    <row r="15" spans="1:40" ht="21" customHeight="1" x14ac:dyDescent="0.3">
      <c r="A15" s="243">
        <v>2021</v>
      </c>
      <c r="B15" s="243">
        <v>2</v>
      </c>
      <c r="C15" s="243">
        <v>34</v>
      </c>
      <c r="D15" s="243">
        <v>100</v>
      </c>
      <c r="J15" s="276"/>
      <c r="K15" s="276"/>
      <c r="L15" s="177"/>
      <c r="O15" s="140"/>
      <c r="P15" s="140"/>
      <c r="AJ15" s="28"/>
      <c r="AK15" s="85"/>
      <c r="AL15" s="85"/>
      <c r="AM15" s="153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J16" s="276"/>
      <c r="K16" s="276"/>
      <c r="L16" s="177"/>
      <c r="O16" s="140"/>
      <c r="P16" s="140"/>
      <c r="AJ16" s="28"/>
      <c r="AK16" s="85"/>
      <c r="AL16" s="85"/>
      <c r="AM16" s="153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J17" s="276"/>
      <c r="K17" s="276"/>
      <c r="L17" s="177"/>
      <c r="O17" s="140"/>
      <c r="P17" s="140"/>
      <c r="AJ17" s="28"/>
      <c r="AK17" s="85"/>
      <c r="AL17" s="85"/>
      <c r="AM17" s="153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J18" s="276"/>
      <c r="K18" s="276"/>
      <c r="L18" s="177"/>
      <c r="O18" s="140"/>
      <c r="P18" s="140"/>
      <c r="AJ18" s="28"/>
      <c r="AK18" s="85"/>
      <c r="AL18" s="85"/>
      <c r="AM18" s="153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J19" s="276"/>
      <c r="K19" s="276"/>
      <c r="L19" s="177"/>
      <c r="O19" s="140"/>
      <c r="P19" s="140"/>
      <c r="AJ19" s="28"/>
      <c r="AK19" s="85"/>
      <c r="AL19" s="85"/>
      <c r="AM19" s="153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J20" s="276"/>
      <c r="K20" s="276"/>
      <c r="L20" s="177"/>
      <c r="O20" s="140"/>
      <c r="P20" s="140"/>
      <c r="AJ20" s="28"/>
      <c r="AK20" s="85"/>
      <c r="AL20" s="85"/>
      <c r="AM20" s="153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J21" s="276"/>
      <c r="K21" s="276"/>
      <c r="L21" s="177"/>
      <c r="O21" s="140"/>
      <c r="P21" s="140"/>
      <c r="AJ21" s="28"/>
      <c r="AK21" s="85"/>
      <c r="AL21" s="85"/>
      <c r="AM21" s="153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J22" s="276"/>
      <c r="K22" s="276"/>
      <c r="L22" s="177"/>
      <c r="O22" s="140"/>
      <c r="P22" s="140"/>
      <c r="AJ22" s="28"/>
      <c r="AK22" s="85"/>
      <c r="AL22" s="85"/>
      <c r="AM22" s="153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J23" s="276"/>
      <c r="K23" s="276"/>
      <c r="L23" s="177"/>
      <c r="O23" s="140"/>
      <c r="P23" s="140"/>
      <c r="AJ23" s="28"/>
      <c r="AK23" s="85"/>
      <c r="AL23" s="85"/>
      <c r="AM23" s="153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J24" s="276"/>
      <c r="K24" s="276"/>
      <c r="L24" s="177"/>
      <c r="O24" s="140"/>
      <c r="P24" s="140"/>
      <c r="AJ24" s="28"/>
      <c r="AK24" s="85"/>
      <c r="AL24" s="85"/>
      <c r="AM24" s="153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J25" s="276"/>
      <c r="K25" s="276"/>
      <c r="L25" s="177"/>
      <c r="O25" s="140"/>
      <c r="P25" s="140"/>
      <c r="AJ25" s="28"/>
      <c r="AK25" s="85"/>
      <c r="AL25" s="85"/>
      <c r="AM25" s="153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J26" s="276"/>
      <c r="K26" s="276"/>
      <c r="L26" s="177"/>
      <c r="O26" s="140"/>
      <c r="P26" s="140"/>
      <c r="AJ26" s="28"/>
      <c r="AK26" s="85"/>
      <c r="AL26" s="85"/>
      <c r="AM26" s="153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J27" s="276"/>
      <c r="K27" s="276"/>
      <c r="L27" s="177"/>
      <c r="O27" s="140"/>
      <c r="P27" s="140"/>
      <c r="AJ27" s="28"/>
      <c r="AK27" s="85"/>
      <c r="AL27" s="85"/>
      <c r="AM27" s="153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J28" s="276"/>
      <c r="K28" s="276"/>
      <c r="L28" s="177"/>
      <c r="O28" s="140"/>
      <c r="P28" s="140"/>
      <c r="AJ28" s="28"/>
      <c r="AK28" s="85"/>
      <c r="AL28" s="85"/>
      <c r="AM28" s="153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J29" s="276"/>
      <c r="K29" s="276"/>
      <c r="L29" s="177"/>
      <c r="O29" s="140"/>
      <c r="P29" s="140"/>
      <c r="AJ29" s="28"/>
      <c r="AK29" s="85"/>
      <c r="AL29" s="85"/>
      <c r="AM29" s="153" t="str">
        <f t="shared" si="0"/>
        <v/>
      </c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J30" s="276"/>
      <c r="K30" s="276"/>
      <c r="L30" s="177"/>
      <c r="O30" s="140"/>
      <c r="P30" s="140"/>
      <c r="AJ30" s="28"/>
      <c r="AK30" s="85"/>
      <c r="AL30" s="85"/>
      <c r="AM30" s="153" t="str">
        <f t="shared" si="0"/>
        <v/>
      </c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J31" s="276"/>
      <c r="K31" s="276"/>
      <c r="L31" s="177"/>
      <c r="O31" s="140"/>
      <c r="P31" s="140"/>
      <c r="AJ31" s="28"/>
      <c r="AK31" s="85"/>
      <c r="AL31" s="85"/>
      <c r="AM31" s="153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J32" s="276"/>
      <c r="K32" s="276"/>
      <c r="L32" s="177"/>
      <c r="O32" s="140"/>
      <c r="P32" s="140"/>
      <c r="AJ32" s="28"/>
      <c r="AK32" s="85"/>
      <c r="AL32" s="85"/>
      <c r="AM32" s="153" t="str">
        <f t="shared" si="0"/>
        <v/>
      </c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J33" s="276"/>
      <c r="K33" s="276"/>
      <c r="L33" s="177"/>
      <c r="O33" s="140"/>
      <c r="P33" s="140"/>
      <c r="AJ33" s="28"/>
      <c r="AK33" s="85"/>
      <c r="AL33" s="85"/>
      <c r="AM33" s="153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J34" s="276"/>
      <c r="K34" s="276"/>
      <c r="L34" s="177"/>
      <c r="O34" s="140"/>
      <c r="P34" s="140"/>
      <c r="AJ34" s="28"/>
      <c r="AK34" s="85"/>
      <c r="AL34" s="85"/>
      <c r="AM34" s="153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J35" s="276"/>
      <c r="K35" s="276"/>
      <c r="L35" s="177"/>
      <c r="O35" s="140"/>
      <c r="P35" s="140"/>
      <c r="AJ35" s="28"/>
      <c r="AK35" s="85"/>
      <c r="AL35" s="85"/>
      <c r="AM35" s="153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J36" s="276"/>
      <c r="K36" s="276"/>
      <c r="L36" s="177"/>
      <c r="O36" s="140"/>
      <c r="P36" s="140"/>
      <c r="AJ36" s="28"/>
      <c r="AK36" s="85"/>
      <c r="AL36" s="85"/>
      <c r="AM36" s="153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J37" s="276"/>
      <c r="K37" s="276"/>
      <c r="L37" s="177"/>
      <c r="O37" s="140"/>
      <c r="P37" s="140"/>
      <c r="AJ37" s="28"/>
      <c r="AK37" s="85"/>
      <c r="AL37" s="85"/>
      <c r="AM37" s="153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J38" s="276"/>
      <c r="K38" s="276"/>
      <c r="L38" s="177"/>
      <c r="O38" s="140"/>
      <c r="P38" s="140"/>
      <c r="AJ38" s="28"/>
      <c r="AK38" s="85"/>
      <c r="AL38" s="85"/>
      <c r="AM38" s="153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J39" s="276"/>
      <c r="K39" s="276"/>
      <c r="L39" s="177"/>
      <c r="O39" s="140"/>
      <c r="P39" s="140"/>
      <c r="AJ39" s="28"/>
      <c r="AK39" s="85"/>
      <c r="AL39" s="85"/>
      <c r="AM39" s="153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J40" s="276"/>
      <c r="K40" s="276"/>
      <c r="L40" s="177"/>
      <c r="O40" s="140"/>
      <c r="P40" s="140"/>
      <c r="AJ40" s="28"/>
      <c r="AK40" s="85"/>
      <c r="AL40" s="85"/>
      <c r="AM40" s="153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J41" s="276"/>
      <c r="K41" s="276"/>
      <c r="L41" s="177"/>
      <c r="O41" s="140"/>
      <c r="P41" s="140"/>
      <c r="AJ41" s="28"/>
      <c r="AK41" s="85"/>
      <c r="AL41" s="85"/>
      <c r="AM41" s="153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J42" s="276"/>
      <c r="K42" s="276"/>
      <c r="L42" s="177"/>
      <c r="O42" s="140"/>
      <c r="P42" s="140"/>
      <c r="AJ42" s="28"/>
      <c r="AK42" s="85"/>
      <c r="AL42" s="85"/>
      <c r="AM42" s="153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J43" s="276"/>
      <c r="K43" s="276"/>
      <c r="L43" s="177"/>
      <c r="O43" s="140"/>
      <c r="P43" s="140"/>
      <c r="AJ43" s="28"/>
      <c r="AK43" s="85"/>
      <c r="AL43" s="85"/>
      <c r="AM43" s="153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J44" s="276"/>
      <c r="K44" s="276"/>
      <c r="L44" s="177"/>
      <c r="O44" s="140"/>
      <c r="P44" s="140"/>
      <c r="AJ44" s="28"/>
      <c r="AK44" s="85"/>
      <c r="AL44" s="85"/>
      <c r="AM44" s="153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J45" s="276"/>
      <c r="K45" s="276"/>
      <c r="L45" s="177"/>
      <c r="O45" s="140"/>
      <c r="P45" s="140"/>
      <c r="AJ45" s="28"/>
      <c r="AK45" s="85"/>
      <c r="AL45" s="85"/>
      <c r="AM45" s="153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J46" s="276"/>
      <c r="K46" s="276"/>
      <c r="L46" s="177"/>
      <c r="O46" s="140"/>
      <c r="P46" s="140"/>
      <c r="AJ46" s="28"/>
      <c r="AK46" s="85"/>
      <c r="AL46" s="85"/>
      <c r="AM46" s="153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J47" s="276"/>
      <c r="K47" s="276"/>
      <c r="L47" s="177"/>
      <c r="O47" s="140"/>
      <c r="P47" s="140"/>
      <c r="AJ47" s="28"/>
      <c r="AK47" s="85"/>
      <c r="AL47" s="85"/>
      <c r="AM47" s="153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J48" s="276"/>
      <c r="K48" s="276"/>
      <c r="L48" s="177"/>
      <c r="O48" s="140"/>
      <c r="P48" s="140"/>
      <c r="AJ48" s="28"/>
      <c r="AK48" s="85"/>
      <c r="AL48" s="85"/>
      <c r="AM48" s="153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J49" s="276"/>
      <c r="K49" s="276"/>
      <c r="L49" s="177"/>
      <c r="O49" s="140"/>
      <c r="P49" s="140"/>
      <c r="AJ49" s="28"/>
      <c r="AK49" s="85"/>
      <c r="AL49" s="85"/>
      <c r="AM49" s="153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J50" s="276"/>
      <c r="K50" s="276"/>
      <c r="L50" s="177"/>
      <c r="O50" s="140"/>
      <c r="P50" s="140"/>
      <c r="AJ50" s="28"/>
      <c r="AK50" s="85"/>
      <c r="AL50" s="85"/>
      <c r="AM50" s="153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J51" s="276"/>
      <c r="K51" s="276"/>
      <c r="L51" s="177"/>
      <c r="O51" s="140"/>
      <c r="P51" s="140"/>
      <c r="AJ51" s="28"/>
      <c r="AK51" s="85"/>
      <c r="AL51" s="85"/>
      <c r="AM51" s="153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J52" s="276"/>
      <c r="K52" s="276"/>
      <c r="L52" s="177"/>
      <c r="O52" s="140"/>
      <c r="P52" s="140"/>
      <c r="AJ52" s="28"/>
      <c r="AK52" s="85"/>
      <c r="AL52" s="85"/>
      <c r="AM52" s="153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J53" s="276"/>
      <c r="K53" s="276"/>
      <c r="L53" s="177"/>
      <c r="O53" s="140"/>
      <c r="P53" s="140"/>
      <c r="AJ53" s="28"/>
      <c r="AK53" s="85"/>
      <c r="AL53" s="85"/>
      <c r="AM53" s="153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J54" s="276"/>
      <c r="K54" s="276"/>
      <c r="L54" s="177"/>
      <c r="O54" s="140"/>
      <c r="P54" s="140"/>
      <c r="AJ54" s="28"/>
      <c r="AK54" s="85"/>
      <c r="AL54" s="85"/>
      <c r="AM54" s="153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J55" s="276"/>
      <c r="K55" s="276"/>
      <c r="L55" s="177"/>
      <c r="O55" s="140"/>
      <c r="P55" s="140"/>
      <c r="AJ55" s="28"/>
      <c r="AK55" s="85"/>
      <c r="AL55" s="85"/>
      <c r="AM55" s="153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J56" s="276"/>
      <c r="K56" s="276"/>
      <c r="L56" s="177"/>
      <c r="O56" s="140"/>
      <c r="P56" s="140"/>
      <c r="AJ56" s="28"/>
      <c r="AK56" s="85"/>
      <c r="AL56" s="85"/>
      <c r="AM56" s="153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J57" s="276"/>
      <c r="K57" s="276"/>
      <c r="L57" s="177"/>
      <c r="O57" s="140"/>
      <c r="P57" s="140"/>
      <c r="AJ57" s="28"/>
      <c r="AK57" s="85"/>
      <c r="AL57" s="85"/>
      <c r="AM57" s="153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J58" s="276"/>
      <c r="K58" s="276"/>
      <c r="L58" s="177"/>
      <c r="O58" s="140"/>
      <c r="P58" s="140"/>
      <c r="AJ58" s="28"/>
      <c r="AK58" s="85"/>
      <c r="AL58" s="85"/>
      <c r="AM58" s="153" t="str">
        <f t="shared" si="3"/>
        <v/>
      </c>
      <c r="AN58">
        <f t="shared" si="2"/>
        <v>1</v>
      </c>
    </row>
    <row r="59" spans="1:40" ht="21" customHeight="1" x14ac:dyDescent="0.3">
      <c r="A59" s="243">
        <v>2021</v>
      </c>
      <c r="B59" s="243">
        <v>2</v>
      </c>
      <c r="C59" s="243">
        <v>181</v>
      </c>
      <c r="D59" s="243">
        <v>330</v>
      </c>
      <c r="J59" s="276"/>
      <c r="K59" s="276"/>
      <c r="L59" s="177"/>
      <c r="O59" s="140"/>
      <c r="P59" s="140"/>
      <c r="Z59" s="150"/>
      <c r="AJ59" s="28"/>
      <c r="AK59" s="85"/>
      <c r="AL59" s="85"/>
      <c r="AM59" s="153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J60" s="276"/>
      <c r="K60" s="276"/>
      <c r="L60" s="177"/>
      <c r="O60" s="140"/>
      <c r="P60" s="140"/>
      <c r="AJ60" s="28"/>
      <c r="AK60" s="85"/>
      <c r="AL60" s="85"/>
      <c r="AM60" s="153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J61" s="276"/>
      <c r="K61" s="276"/>
      <c r="L61" s="177"/>
      <c r="O61" s="140"/>
      <c r="P61" s="140"/>
      <c r="AJ61" s="28"/>
      <c r="AK61" s="85"/>
      <c r="AL61" s="85"/>
      <c r="AM61" s="153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J62" s="276"/>
      <c r="K62" s="276"/>
      <c r="L62" s="177"/>
      <c r="O62" s="140"/>
      <c r="P62" s="140"/>
      <c r="AJ62" s="28"/>
      <c r="AK62" s="85"/>
      <c r="AL62" s="85"/>
      <c r="AM62" s="153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J63" s="276"/>
      <c r="K63" s="276"/>
      <c r="L63" s="177"/>
      <c r="O63" s="140"/>
      <c r="P63" s="140"/>
      <c r="AJ63" s="28"/>
      <c r="AK63" s="85"/>
      <c r="AL63" s="85"/>
      <c r="AM63" s="153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J64" s="276"/>
      <c r="K64" s="276"/>
      <c r="L64" s="177"/>
      <c r="O64" s="140"/>
      <c r="P64" s="140"/>
      <c r="AJ64" s="28"/>
      <c r="AK64" s="85"/>
      <c r="AL64" s="85"/>
      <c r="AM64" s="153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J65" s="276"/>
      <c r="K65" s="276"/>
      <c r="L65" s="177"/>
      <c r="O65" s="140"/>
      <c r="P65" s="140"/>
      <c r="AJ65" s="28"/>
      <c r="AK65" s="85"/>
      <c r="AL65" s="85"/>
      <c r="AM65" s="153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J66" s="276"/>
      <c r="K66" s="276"/>
      <c r="L66" s="177"/>
      <c r="O66" s="140"/>
      <c r="P66" s="140"/>
      <c r="AJ66" s="28"/>
      <c r="AK66" s="85"/>
      <c r="AL66" s="85"/>
      <c r="AM66" s="153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J67" s="276"/>
      <c r="K67" s="276"/>
      <c r="L67" s="177"/>
      <c r="O67" s="140"/>
      <c r="P67" s="140"/>
      <c r="AJ67" s="28"/>
      <c r="AK67" s="85"/>
      <c r="AL67" s="85"/>
      <c r="AM67" s="153" t="str">
        <f t="shared" ref="AM67:AM98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J68" s="276"/>
      <c r="K68" s="276"/>
      <c r="L68" s="177"/>
      <c r="O68" s="140"/>
      <c r="P68" s="140"/>
      <c r="AJ68" s="28"/>
      <c r="AK68" s="85"/>
      <c r="AL68" s="85"/>
      <c r="AM68" s="153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J69" s="276"/>
      <c r="K69" s="276"/>
      <c r="L69" s="177"/>
      <c r="O69" s="140"/>
      <c r="P69" s="140"/>
      <c r="AJ69" s="28"/>
      <c r="AK69" s="85"/>
      <c r="AL69" s="85"/>
      <c r="AM69" s="153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J70" s="276"/>
      <c r="K70" s="276"/>
      <c r="L70" s="177"/>
      <c r="O70" s="140"/>
      <c r="P70" s="140"/>
      <c r="AJ70" s="28"/>
      <c r="AK70" s="85"/>
      <c r="AL70" s="85"/>
      <c r="AM70" s="153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J71" s="276"/>
      <c r="K71" s="276"/>
      <c r="L71" s="177"/>
      <c r="O71" s="140"/>
      <c r="P71" s="140"/>
      <c r="AJ71" s="28"/>
      <c r="AK71" s="85"/>
      <c r="AL71" s="85"/>
      <c r="AM71" s="153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J72" s="276"/>
      <c r="K72" s="276"/>
      <c r="L72" s="177"/>
      <c r="O72" s="140"/>
      <c r="P72" s="140"/>
      <c r="AJ72" s="28"/>
      <c r="AK72" s="85"/>
      <c r="AL72" s="85"/>
      <c r="AM72" s="153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J73" s="276"/>
      <c r="K73" s="276"/>
      <c r="L73" s="177"/>
      <c r="O73" s="140"/>
      <c r="P73" s="140"/>
      <c r="AJ73" s="28"/>
      <c r="AK73" s="85"/>
      <c r="AL73" s="85"/>
      <c r="AM73" s="153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J74" s="276"/>
      <c r="K74" s="276"/>
      <c r="L74" s="177"/>
      <c r="O74" s="140"/>
      <c r="P74" s="140"/>
      <c r="AJ74" s="28"/>
      <c r="AK74" s="85"/>
      <c r="AL74" s="85"/>
      <c r="AM74" s="153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J75" s="276"/>
      <c r="K75" s="276"/>
      <c r="L75" s="177"/>
      <c r="O75" s="140"/>
      <c r="P75" s="140"/>
      <c r="AJ75" s="28"/>
      <c r="AK75" s="85"/>
      <c r="AL75" s="85"/>
      <c r="AM75" s="153" t="str">
        <f t="shared" si="4"/>
        <v/>
      </c>
      <c r="AN75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J76" s="276"/>
      <c r="K76" s="276"/>
      <c r="L76" s="177"/>
      <c r="O76" s="140"/>
      <c r="P76" s="140"/>
      <c r="AJ76" s="28"/>
      <c r="AK76" s="85"/>
      <c r="AL76" s="85"/>
      <c r="AM76" s="153" t="str">
        <f t="shared" si="4"/>
        <v/>
      </c>
      <c r="AN7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J77" s="276"/>
      <c r="K77" s="276"/>
      <c r="L77" s="177"/>
      <c r="O77" s="140"/>
      <c r="P77" s="140"/>
      <c r="AJ77" s="28"/>
      <c r="AK77" s="85"/>
      <c r="AL77" s="85"/>
      <c r="AM77" s="153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J78" s="276"/>
      <c r="K78" s="276"/>
      <c r="L78" s="177"/>
      <c r="O78" s="140"/>
      <c r="P78" s="140"/>
      <c r="AJ78" s="28"/>
      <c r="AK78" s="85"/>
      <c r="AL78" s="85"/>
      <c r="AM78" s="153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J79" s="276"/>
      <c r="K79" s="276"/>
      <c r="L79" s="177"/>
      <c r="O79" s="140"/>
      <c r="P79" s="140"/>
      <c r="AJ79" s="28"/>
      <c r="AK79" s="85"/>
      <c r="AL79" s="85"/>
      <c r="AM79" s="153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J80" s="276"/>
      <c r="K80" s="276"/>
      <c r="L80" s="177"/>
      <c r="O80" s="140"/>
      <c r="P80" s="140"/>
      <c r="AJ80" s="28"/>
      <c r="AK80" s="85"/>
      <c r="AL80" s="85"/>
      <c r="AM80" s="153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J81" s="276"/>
      <c r="K81" s="276"/>
      <c r="L81" s="177"/>
      <c r="O81" s="140"/>
      <c r="P81" s="140"/>
      <c r="AJ81" s="28"/>
      <c r="AK81" s="85"/>
      <c r="AL81" s="85"/>
      <c r="AM81" s="153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J82" s="276"/>
      <c r="K82" s="276"/>
      <c r="L82" s="177"/>
      <c r="O82" s="140"/>
      <c r="P82" s="140"/>
      <c r="AJ82" s="28"/>
      <c r="AK82" s="85"/>
      <c r="AL82" s="85"/>
      <c r="AM82" s="153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J83" s="276"/>
      <c r="K83" s="276"/>
      <c r="L83" s="177"/>
      <c r="O83" s="140"/>
      <c r="P83" s="140"/>
      <c r="AJ83" s="28"/>
      <c r="AK83" s="85"/>
      <c r="AL83" s="85"/>
      <c r="AM83" s="153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J84" s="276"/>
      <c r="K84" s="276"/>
      <c r="L84" s="177"/>
      <c r="O84" s="140"/>
      <c r="P84" s="140"/>
      <c r="AJ84" s="28"/>
      <c r="AK84" s="85"/>
      <c r="AL84" s="85"/>
      <c r="AM84" s="153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J85" s="276"/>
      <c r="K85" s="276"/>
      <c r="L85" s="177"/>
      <c r="O85" s="140"/>
      <c r="P85" s="140"/>
      <c r="AJ85" s="28"/>
      <c r="AK85" s="85"/>
      <c r="AL85" s="85"/>
      <c r="AM85" s="153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J86" s="276"/>
      <c r="K86" s="276"/>
      <c r="L86" s="177"/>
      <c r="O86" s="140"/>
      <c r="P86" s="140"/>
      <c r="AJ86" s="28"/>
      <c r="AK86" s="85"/>
      <c r="AL86" s="85"/>
      <c r="AM86" s="153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J87" s="276"/>
      <c r="K87" s="276"/>
      <c r="L87" s="177"/>
      <c r="O87" s="140"/>
      <c r="P87" s="140"/>
      <c r="AJ87" s="28"/>
      <c r="AK87" s="85"/>
      <c r="AL87" s="85"/>
      <c r="AM87" s="153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J88" s="276"/>
      <c r="K88" s="276"/>
      <c r="L88" s="177"/>
      <c r="O88" s="140"/>
      <c r="P88" s="140"/>
      <c r="AJ88" s="28"/>
      <c r="AK88" s="85"/>
      <c r="AL88" s="85"/>
      <c r="AM88" s="153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J89" s="276"/>
      <c r="K89" s="276"/>
      <c r="L89" s="177"/>
      <c r="O89" s="140"/>
      <c r="P89" s="140"/>
      <c r="AJ89" s="28"/>
      <c r="AK89" s="85"/>
      <c r="AL89" s="85"/>
      <c r="AM89" s="153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J90" s="276"/>
      <c r="K90" s="276"/>
      <c r="L90" s="177"/>
      <c r="O90" s="140"/>
      <c r="P90" s="140"/>
      <c r="AJ90" s="28"/>
      <c r="AK90" s="85"/>
      <c r="AL90" s="85"/>
      <c r="AM90" s="153" t="str">
        <f t="shared" si="4"/>
        <v/>
      </c>
      <c r="AN90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J91" s="276"/>
      <c r="K91" s="276"/>
      <c r="L91" s="177"/>
      <c r="O91" s="140"/>
      <c r="P91" s="140"/>
      <c r="AJ91" s="28"/>
      <c r="AK91" s="85"/>
      <c r="AL91" s="85"/>
      <c r="AM91" s="153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J92" s="276"/>
      <c r="K92" s="276"/>
      <c r="L92" s="177"/>
      <c r="O92" s="140"/>
      <c r="P92" s="140"/>
      <c r="AJ92" s="28"/>
      <c r="AK92" s="85"/>
      <c r="AL92" s="85"/>
      <c r="AM92" s="153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J93" s="276"/>
      <c r="K93" s="276"/>
      <c r="L93" s="177"/>
      <c r="O93" s="140"/>
      <c r="P93" s="140"/>
      <c r="AJ93" s="28"/>
      <c r="AK93" s="85"/>
      <c r="AL93" s="85"/>
      <c r="AM93" s="153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J94" s="276"/>
      <c r="K94" s="276"/>
      <c r="L94" s="177"/>
      <c r="O94" s="140"/>
      <c r="P94" s="140"/>
      <c r="AJ94" s="28"/>
      <c r="AK94" s="85"/>
      <c r="AL94" s="85"/>
      <c r="AM94" s="153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J95" s="276"/>
      <c r="K95" s="276"/>
      <c r="L95" s="177"/>
      <c r="O95" s="140"/>
      <c r="P95" s="140"/>
      <c r="AJ95" s="28"/>
      <c r="AK95" s="85"/>
      <c r="AL95" s="85"/>
      <c r="AM95" s="153" t="str">
        <f t="shared" si="4"/>
        <v/>
      </c>
      <c r="AN95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J96" s="276"/>
      <c r="K96" s="276"/>
      <c r="L96" s="177"/>
      <c r="O96" s="140"/>
      <c r="P96" s="140"/>
      <c r="AJ96" s="28"/>
      <c r="AK96" s="85"/>
      <c r="AL96" s="85"/>
      <c r="AM96" s="153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J97" s="276"/>
      <c r="K97" s="276"/>
      <c r="L97" s="177"/>
      <c r="O97" s="140"/>
      <c r="P97" s="140"/>
      <c r="AJ97" s="28"/>
      <c r="AK97" s="85"/>
      <c r="AL97" s="85"/>
      <c r="AM97" s="153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J98" s="276"/>
      <c r="K98" s="276"/>
      <c r="L98" s="177"/>
      <c r="O98" s="140"/>
      <c r="P98" s="140"/>
      <c r="AJ98" s="28"/>
      <c r="AK98" s="85"/>
      <c r="AL98" s="85"/>
      <c r="AM98" s="153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J99" s="276"/>
      <c r="K99" s="276"/>
      <c r="L99" s="177"/>
      <c r="O99" s="140"/>
      <c r="P99" s="140"/>
      <c r="AJ99" s="28"/>
      <c r="AK99" s="85"/>
      <c r="AL99" s="85"/>
      <c r="AM99" s="153" t="str">
        <f t="shared" ref="AM99:AM135" si="5">IFERROR(AA99/AB99,"")</f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J100" s="276"/>
      <c r="K100" s="276"/>
      <c r="L100" s="177"/>
      <c r="O100" s="140"/>
      <c r="P100" s="140"/>
      <c r="AJ100" s="28"/>
      <c r="AK100" s="85"/>
      <c r="AL100" s="85"/>
      <c r="AM100" s="153" t="str">
        <f t="shared" si="5"/>
        <v/>
      </c>
    </row>
    <row r="101" spans="1:39" ht="21" customHeight="1" x14ac:dyDescent="0.3">
      <c r="J101" s="276"/>
      <c r="K101" s="276"/>
      <c r="L101" s="177"/>
      <c r="O101" s="140"/>
      <c r="P101" s="140"/>
      <c r="AJ101" s="28"/>
      <c r="AK101" s="85"/>
      <c r="AL101" s="85"/>
      <c r="AM101" s="153" t="str">
        <f t="shared" si="5"/>
        <v/>
      </c>
    </row>
    <row r="102" spans="1:39" ht="21" customHeight="1" x14ac:dyDescent="0.3">
      <c r="J102" s="276"/>
      <c r="K102" s="276"/>
      <c r="L102" s="177"/>
      <c r="O102" s="140"/>
      <c r="P102" s="140"/>
      <c r="AJ102" s="28"/>
      <c r="AK102" s="85"/>
      <c r="AL102" s="85"/>
      <c r="AM102" s="153" t="str">
        <f t="shared" si="5"/>
        <v/>
      </c>
    </row>
    <row r="103" spans="1:39" ht="21" customHeight="1" x14ac:dyDescent="0.3">
      <c r="J103" s="276"/>
      <c r="K103" s="276"/>
      <c r="L103" s="177"/>
      <c r="O103" s="140"/>
      <c r="P103" s="140"/>
      <c r="AJ103" s="28"/>
      <c r="AK103" s="85"/>
      <c r="AL103" s="85"/>
      <c r="AM103" s="153" t="str">
        <f t="shared" si="5"/>
        <v/>
      </c>
    </row>
    <row r="104" spans="1:39" ht="21" customHeight="1" x14ac:dyDescent="0.3">
      <c r="J104" s="276"/>
      <c r="K104" s="276"/>
      <c r="L104" s="177"/>
      <c r="O104" s="140"/>
      <c r="P104" s="140"/>
      <c r="AJ104" s="28"/>
      <c r="AK104" s="85"/>
      <c r="AL104" s="85"/>
      <c r="AM104" s="153" t="str">
        <f t="shared" si="5"/>
        <v/>
      </c>
    </row>
    <row r="105" spans="1:39" ht="21" customHeight="1" x14ac:dyDescent="0.3">
      <c r="J105" s="276"/>
      <c r="K105" s="276"/>
      <c r="L105" s="177"/>
      <c r="O105" s="140"/>
      <c r="P105" s="140"/>
      <c r="AJ105" s="28"/>
      <c r="AK105" s="85"/>
      <c r="AL105" s="85"/>
      <c r="AM105" s="153" t="str">
        <f t="shared" si="5"/>
        <v/>
      </c>
    </row>
    <row r="106" spans="1:39" ht="21" customHeight="1" x14ac:dyDescent="0.3">
      <c r="J106" s="276"/>
      <c r="K106" s="276"/>
      <c r="L106" s="177"/>
      <c r="O106" s="140"/>
      <c r="P106" s="140"/>
      <c r="AJ106" s="28"/>
      <c r="AK106" s="85"/>
      <c r="AL106" s="85"/>
      <c r="AM106" s="153" t="str">
        <f t="shared" si="5"/>
        <v/>
      </c>
    </row>
    <row r="107" spans="1:39" ht="21" customHeight="1" x14ac:dyDescent="0.3">
      <c r="J107" s="276"/>
      <c r="K107" s="276"/>
      <c r="L107" s="177"/>
      <c r="O107" s="140"/>
      <c r="P107" s="140"/>
      <c r="AJ107" s="28"/>
      <c r="AK107" s="85"/>
      <c r="AL107" s="85"/>
      <c r="AM107" s="153" t="str">
        <f t="shared" si="5"/>
        <v/>
      </c>
    </row>
    <row r="108" spans="1:39" ht="21" customHeight="1" x14ac:dyDescent="0.3">
      <c r="J108" s="276"/>
      <c r="K108" s="276"/>
      <c r="L108" s="177"/>
      <c r="O108" s="140"/>
      <c r="P108" s="140"/>
      <c r="AJ108" s="28"/>
      <c r="AK108" s="85"/>
      <c r="AL108" s="85"/>
      <c r="AM108" s="153" t="str">
        <f t="shared" si="5"/>
        <v/>
      </c>
    </row>
    <row r="109" spans="1:39" ht="21" customHeight="1" x14ac:dyDescent="0.3">
      <c r="J109" s="276"/>
      <c r="K109" s="276"/>
      <c r="L109" s="177"/>
      <c r="O109" s="140"/>
      <c r="P109" s="140"/>
      <c r="AJ109" s="28"/>
      <c r="AK109" s="85"/>
      <c r="AL109" s="85"/>
      <c r="AM109" s="153" t="str">
        <f t="shared" si="5"/>
        <v/>
      </c>
    </row>
    <row r="110" spans="1:39" ht="21" customHeight="1" x14ac:dyDescent="0.3">
      <c r="J110" s="276"/>
      <c r="K110" s="276"/>
      <c r="L110" s="177"/>
      <c r="O110" s="140"/>
      <c r="P110" s="140"/>
      <c r="AJ110" s="28"/>
      <c r="AK110" s="85"/>
      <c r="AL110" s="85"/>
      <c r="AM110" s="153" t="str">
        <f t="shared" si="5"/>
        <v/>
      </c>
    </row>
    <row r="111" spans="1:39" ht="21" customHeight="1" x14ac:dyDescent="0.3">
      <c r="J111" s="276"/>
      <c r="K111" s="276"/>
      <c r="L111" s="177"/>
      <c r="O111" s="140"/>
      <c r="P111" s="140"/>
      <c r="AJ111" s="28"/>
      <c r="AK111" s="85"/>
      <c r="AL111" s="85"/>
      <c r="AM111" s="153" t="str">
        <f t="shared" si="5"/>
        <v/>
      </c>
    </row>
    <row r="112" spans="1:39" ht="21" customHeight="1" x14ac:dyDescent="0.3">
      <c r="J112" s="276"/>
      <c r="K112" s="276"/>
      <c r="L112" s="177"/>
      <c r="O112" s="140"/>
      <c r="P112" s="140"/>
      <c r="AJ112" s="28"/>
      <c r="AK112" s="85"/>
      <c r="AL112" s="85"/>
      <c r="AM112" s="153" t="str">
        <f t="shared" si="5"/>
        <v/>
      </c>
    </row>
    <row r="113" spans="10:39" ht="21" customHeight="1" x14ac:dyDescent="0.3">
      <c r="J113" s="276"/>
      <c r="K113" s="276"/>
      <c r="L113" s="177"/>
      <c r="O113" s="140"/>
      <c r="P113" s="140"/>
      <c r="AJ113" s="28"/>
      <c r="AK113" s="85"/>
      <c r="AL113" s="85"/>
      <c r="AM113" s="153" t="str">
        <f t="shared" si="5"/>
        <v/>
      </c>
    </row>
    <row r="114" spans="10:39" ht="21" customHeight="1" x14ac:dyDescent="0.3">
      <c r="J114" s="276"/>
      <c r="K114" s="276"/>
      <c r="L114" s="177"/>
      <c r="O114" s="140"/>
      <c r="P114" s="140"/>
      <c r="AJ114" s="28"/>
      <c r="AK114" s="85"/>
      <c r="AL114" s="85"/>
      <c r="AM114" s="153" t="str">
        <f t="shared" si="5"/>
        <v/>
      </c>
    </row>
    <row r="115" spans="10:39" ht="21" customHeight="1" x14ac:dyDescent="0.3">
      <c r="J115" s="276"/>
      <c r="K115" s="276"/>
      <c r="L115" s="177"/>
      <c r="O115" s="140"/>
      <c r="P115" s="140"/>
      <c r="AJ115" s="28"/>
      <c r="AK115" s="85"/>
      <c r="AL115" s="85"/>
      <c r="AM115" s="153" t="str">
        <f t="shared" si="5"/>
        <v/>
      </c>
    </row>
    <row r="116" spans="10:39" ht="21" customHeight="1" x14ac:dyDescent="0.3">
      <c r="J116" s="276"/>
      <c r="K116" s="276"/>
      <c r="L116" s="177"/>
      <c r="O116" s="140"/>
      <c r="P116" s="140"/>
      <c r="AJ116" s="28"/>
      <c r="AK116" s="85"/>
      <c r="AL116" s="85"/>
      <c r="AM116" s="153" t="str">
        <f t="shared" si="5"/>
        <v/>
      </c>
    </row>
    <row r="117" spans="10:39" ht="21" customHeight="1" x14ac:dyDescent="0.3">
      <c r="J117" s="276"/>
      <c r="K117" s="276"/>
      <c r="L117" s="177"/>
      <c r="O117" s="140"/>
      <c r="P117" s="140"/>
      <c r="AJ117" s="28"/>
      <c r="AK117" s="85"/>
      <c r="AL117" s="85"/>
      <c r="AM117" s="153" t="str">
        <f t="shared" si="5"/>
        <v/>
      </c>
    </row>
    <row r="118" spans="10:39" ht="21" customHeight="1" x14ac:dyDescent="0.3">
      <c r="O118" s="140"/>
      <c r="P118" s="140"/>
      <c r="AJ118" s="28"/>
      <c r="AK118" s="85"/>
      <c r="AL118" s="85"/>
      <c r="AM118" s="153" t="str">
        <f t="shared" si="5"/>
        <v/>
      </c>
    </row>
    <row r="119" spans="10:39" ht="21" customHeight="1" x14ac:dyDescent="0.3">
      <c r="O119" s="140"/>
      <c r="P119" s="140"/>
      <c r="AJ119" s="28"/>
      <c r="AK119" s="85"/>
      <c r="AL119" s="85"/>
      <c r="AM119" s="153" t="str">
        <f t="shared" si="5"/>
        <v/>
      </c>
    </row>
    <row r="120" spans="10:39" ht="21" customHeight="1" x14ac:dyDescent="0.3">
      <c r="O120" s="140"/>
      <c r="P120" s="140"/>
      <c r="AJ120" s="28"/>
      <c r="AK120" s="85"/>
      <c r="AL120" s="85"/>
      <c r="AM120" s="153" t="str">
        <f t="shared" si="5"/>
        <v/>
      </c>
    </row>
    <row r="121" spans="10:39" ht="21" customHeight="1" x14ac:dyDescent="0.3">
      <c r="O121" s="140"/>
      <c r="P121" s="140"/>
      <c r="AJ121" s="28"/>
      <c r="AK121" s="85"/>
      <c r="AL121" s="85"/>
      <c r="AM121" s="153" t="str">
        <f t="shared" si="5"/>
        <v/>
      </c>
    </row>
    <row r="122" spans="10:39" ht="21" customHeight="1" x14ac:dyDescent="0.3">
      <c r="O122" s="140"/>
      <c r="P122" s="140"/>
      <c r="AJ122" s="28"/>
      <c r="AK122" s="85"/>
      <c r="AL122" s="85"/>
      <c r="AM122" s="153" t="str">
        <f t="shared" si="5"/>
        <v/>
      </c>
    </row>
    <row r="123" spans="10:39" ht="21" customHeight="1" x14ac:dyDescent="0.3">
      <c r="O123" s="140"/>
      <c r="P123" s="140"/>
      <c r="AJ123" s="28"/>
      <c r="AK123" s="85"/>
      <c r="AL123" s="85"/>
      <c r="AM123" s="153" t="str">
        <f t="shared" si="5"/>
        <v/>
      </c>
    </row>
    <row r="124" spans="10:39" ht="21" customHeight="1" x14ac:dyDescent="0.3">
      <c r="O124" s="140"/>
      <c r="P124" s="140"/>
      <c r="AJ124" s="28"/>
      <c r="AK124" s="85"/>
      <c r="AL124" s="85"/>
      <c r="AM124" s="153" t="str">
        <f t="shared" si="5"/>
        <v/>
      </c>
    </row>
    <row r="125" spans="10:39" ht="21" customHeight="1" x14ac:dyDescent="0.3">
      <c r="O125" s="140"/>
      <c r="P125" s="140"/>
      <c r="AJ125" s="28"/>
      <c r="AK125" s="85"/>
      <c r="AL125" s="85"/>
      <c r="AM125" s="153" t="str">
        <f t="shared" si="5"/>
        <v/>
      </c>
    </row>
    <row r="126" spans="10:39" ht="21" customHeight="1" x14ac:dyDescent="0.3">
      <c r="O126" s="140"/>
      <c r="P126" s="140"/>
      <c r="AJ126" s="28"/>
      <c r="AK126" s="85"/>
      <c r="AL126" s="85"/>
      <c r="AM126" s="153" t="str">
        <f t="shared" si="5"/>
        <v/>
      </c>
    </row>
    <row r="127" spans="10:39" ht="21" customHeight="1" x14ac:dyDescent="0.3">
      <c r="O127" s="140"/>
      <c r="P127" s="140"/>
      <c r="AJ127" s="28"/>
      <c r="AK127" s="85"/>
      <c r="AL127" s="85"/>
      <c r="AM127" s="153" t="str">
        <f t="shared" si="5"/>
        <v/>
      </c>
    </row>
    <row r="128" spans="10:39" ht="21" customHeight="1" x14ac:dyDescent="0.3">
      <c r="O128" s="140"/>
      <c r="P128" s="140"/>
      <c r="AJ128" s="28"/>
      <c r="AK128" s="85"/>
      <c r="AL128" s="85"/>
      <c r="AM128" s="153" t="str">
        <f t="shared" si="5"/>
        <v/>
      </c>
    </row>
    <row r="129" spans="15:39" ht="21" customHeight="1" x14ac:dyDescent="0.3">
      <c r="O129" s="140"/>
      <c r="P129" s="140"/>
      <c r="AJ129" s="28"/>
      <c r="AK129" s="85"/>
      <c r="AL129" s="85"/>
      <c r="AM129" s="153" t="str">
        <f t="shared" si="5"/>
        <v/>
      </c>
    </row>
    <row r="130" spans="15:39" ht="21" customHeight="1" x14ac:dyDescent="0.3">
      <c r="O130" s="140"/>
      <c r="P130" s="140"/>
      <c r="AJ130" s="28"/>
      <c r="AK130" s="85"/>
      <c r="AL130" s="85"/>
      <c r="AM130" s="153" t="str">
        <f t="shared" si="5"/>
        <v/>
      </c>
    </row>
    <row r="131" spans="15:39" ht="21" customHeight="1" x14ac:dyDescent="0.3">
      <c r="O131" s="140"/>
      <c r="P131" s="140"/>
      <c r="AJ131" s="28"/>
      <c r="AK131" s="85"/>
      <c r="AL131" s="85"/>
      <c r="AM131" s="153" t="str">
        <f t="shared" si="5"/>
        <v/>
      </c>
    </row>
    <row r="132" spans="15:39" ht="21" customHeight="1" x14ac:dyDescent="0.3">
      <c r="O132" s="140"/>
      <c r="P132" s="140"/>
      <c r="AJ132" s="28"/>
      <c r="AK132" s="85"/>
      <c r="AL132" s="85"/>
      <c r="AM132" s="153" t="str">
        <f t="shared" si="5"/>
        <v/>
      </c>
    </row>
    <row r="133" spans="15:39" ht="21" customHeight="1" x14ac:dyDescent="0.3">
      <c r="O133" s="140"/>
      <c r="P133" s="140"/>
      <c r="AJ133" s="28"/>
      <c r="AK133" s="85"/>
      <c r="AL133" s="85"/>
      <c r="AM133" s="153" t="str">
        <f t="shared" si="5"/>
        <v/>
      </c>
    </row>
    <row r="134" spans="15:39" ht="21" customHeight="1" x14ac:dyDescent="0.3">
      <c r="O134" s="140"/>
      <c r="P134" s="140"/>
      <c r="AJ134" s="28"/>
      <c r="AK134" s="85"/>
      <c r="AL134" s="85"/>
      <c r="AM134" s="153" t="str">
        <f t="shared" si="5"/>
        <v/>
      </c>
    </row>
    <row r="135" spans="15:39" ht="21" customHeight="1" x14ac:dyDescent="0.3">
      <c r="O135" s="140"/>
      <c r="P135" s="140"/>
      <c r="AJ135" s="28"/>
      <c r="AK135" s="85"/>
      <c r="AL135" s="85"/>
      <c r="AM135" s="153" t="str">
        <f t="shared" si="5"/>
        <v/>
      </c>
    </row>
    <row r="136" spans="15:39" ht="21" customHeight="1" x14ac:dyDescent="0.3">
      <c r="AJ136" s="28"/>
      <c r="AK136" s="85"/>
      <c r="AL136" s="85"/>
    </row>
    <row r="137" spans="15:39" ht="21" customHeight="1" x14ac:dyDescent="0.3">
      <c r="AJ137" s="28"/>
      <c r="AK137" s="85"/>
      <c r="AL137" s="85"/>
    </row>
    <row r="138" spans="15:39" ht="21" customHeight="1" x14ac:dyDescent="0.3">
      <c r="AJ138" s="28"/>
      <c r="AK138" s="85"/>
      <c r="AL138" s="85"/>
    </row>
    <row r="139" spans="15:39" ht="21" customHeight="1" x14ac:dyDescent="0.3">
      <c r="AJ139" s="28"/>
      <c r="AK139" s="85"/>
      <c r="AL139" s="85"/>
    </row>
    <row r="140" spans="15:39" ht="21" customHeight="1" x14ac:dyDescent="0.3">
      <c r="AJ140" s="28"/>
      <c r="AK140" s="85"/>
      <c r="AL140" s="85"/>
    </row>
    <row r="141" spans="15:39" ht="21" customHeight="1" x14ac:dyDescent="0.3">
      <c r="AJ141" s="28"/>
      <c r="AK141" s="85"/>
      <c r="AL141" s="85"/>
    </row>
    <row r="142" spans="15:39" ht="21" customHeight="1" x14ac:dyDescent="0.3">
      <c r="AJ142" s="28"/>
      <c r="AK142" s="85"/>
      <c r="AL142" s="85"/>
    </row>
    <row r="143" spans="15:39" ht="21" customHeight="1" x14ac:dyDescent="0.3">
      <c r="AJ143" s="28"/>
      <c r="AK143" s="85"/>
      <c r="AL143" s="85"/>
    </row>
    <row r="144" spans="15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00000000-0009-0000-0000-000006000000}"/>
  <conditionalFormatting sqref="K4:K6">
    <cfRule type="cellIs" dxfId="191" priority="70" stopIfTrue="1" operator="between">
      <formula>$G4</formula>
      <formula>$H4</formula>
    </cfRule>
    <cfRule type="expression" dxfId="190" priority="71" stopIfTrue="1">
      <formula>K4&lt;$H4</formula>
    </cfRule>
    <cfRule type="expression" dxfId="189" priority="72" stopIfTrue="1">
      <formula>K4&gt;$I4</formula>
    </cfRule>
  </conditionalFormatting>
  <conditionalFormatting sqref="K7:K117">
    <cfRule type="cellIs" dxfId="188" priority="56" stopIfTrue="1" operator="between">
      <formula>$G7</formula>
      <formula>$H7</formula>
    </cfRule>
    <cfRule type="expression" dxfId="187" priority="57" stopIfTrue="1">
      <formula>K7&lt;$H7</formula>
    </cfRule>
    <cfRule type="expression" dxfId="186" priority="58" stopIfTrue="1">
      <formula>K7&gt;$I7</formula>
    </cfRule>
  </conditionalFormatting>
  <conditionalFormatting sqref="AM4:AM135">
    <cfRule type="cellIs" dxfId="185" priority="37" operator="greaterThan">
      <formula>$Z4</formula>
    </cfRule>
    <cfRule type="cellIs" dxfId="184" priority="38" stopIfTrue="1" operator="lessThan">
      <formula>$Z4</formula>
    </cfRule>
    <cfRule type="cellIs" dxfId="183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182" priority="31" stopIfTrue="1">
      <formula>O4=$M4</formula>
    </cfRule>
    <cfRule type="expression" dxfId="181" priority="32" stopIfTrue="1">
      <formula>O4&lt;$M4*0.95</formula>
    </cfRule>
    <cfRule type="expression" dxfId="180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179" priority="27" stopIfTrue="1">
      <formula>P4=$N4</formula>
    </cfRule>
    <cfRule type="expression" dxfId="178" priority="28" stopIfTrue="1">
      <formula>P4&gt;$N4*1.05</formula>
    </cfRule>
    <cfRule type="expression" dxfId="177" priority="29" stopIfTrue="1">
      <formula>P4&lt;$N4*1.05</formula>
    </cfRule>
  </conditionalFormatting>
  <conditionalFormatting sqref="K3">
    <cfRule type="cellIs" dxfId="176" priority="23" stopIfTrue="1" operator="between">
      <formula>$G3</formula>
      <formula>$H3</formula>
    </cfRule>
    <cfRule type="expression" dxfId="175" priority="24" stopIfTrue="1">
      <formula>K3&lt;$H3</formula>
    </cfRule>
    <cfRule type="expression" dxfId="174" priority="25" stopIfTrue="1">
      <formula>K3&gt;$I3</formula>
    </cfRule>
  </conditionalFormatting>
  <conditionalFormatting sqref="AM3">
    <cfRule type="cellIs" dxfId="173" priority="20" operator="greaterThan">
      <formula>$Z3</formula>
    </cfRule>
    <cfRule type="cellIs" dxfId="172" priority="21" stopIfTrue="1" operator="lessThan">
      <formula>$Z3</formula>
    </cfRule>
    <cfRule type="cellIs" dxfId="171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170" priority="17" stopIfTrue="1">
      <formula>O3=$M3</formula>
    </cfRule>
    <cfRule type="expression" dxfId="169" priority="18" stopIfTrue="1">
      <formula>O3&lt;$M3*0.95</formula>
    </cfRule>
    <cfRule type="expression" dxfId="168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167" priority="13" stopIfTrue="1">
      <formula>P3=$N3</formula>
    </cfRule>
    <cfRule type="expression" dxfId="166" priority="14" stopIfTrue="1">
      <formula>P3&gt;$N3*1.05</formula>
    </cfRule>
    <cfRule type="expression" dxfId="165" priority="15" stopIfTrue="1">
      <formula>P3&lt;$N3*1.05</formula>
    </cfRule>
  </conditionalFormatting>
  <conditionalFormatting sqref="J4:J6">
    <cfRule type="cellIs" dxfId="164" priority="9" stopIfTrue="1" operator="between">
      <formula>$G4</formula>
      <formula>$H4</formula>
    </cfRule>
    <cfRule type="expression" dxfId="163" priority="10" stopIfTrue="1">
      <formula>J4&lt;$H4</formula>
    </cfRule>
    <cfRule type="expression" dxfId="162" priority="11" stopIfTrue="1">
      <formula>J4&gt;$I4</formula>
    </cfRule>
  </conditionalFormatting>
  <conditionalFormatting sqref="J7:J117">
    <cfRule type="cellIs" dxfId="161" priority="6" stopIfTrue="1" operator="between">
      <formula>$G7</formula>
      <formula>$H7</formula>
    </cfRule>
    <cfRule type="expression" dxfId="160" priority="7" stopIfTrue="1">
      <formula>J7&lt;$H7</formula>
    </cfRule>
    <cfRule type="expression" dxfId="159" priority="8" stopIfTrue="1">
      <formula>J7&gt;$I7</formula>
    </cfRule>
  </conditionalFormatting>
  <conditionalFormatting sqref="J3">
    <cfRule type="cellIs" dxfId="158" priority="3" stopIfTrue="1" operator="between">
      <formula>$G3*1.22</formula>
      <formula>$H3*1.22</formula>
    </cfRule>
    <cfRule type="expression" dxfId="157" priority="4" stopIfTrue="1">
      <formula>J3&lt;$H3*1.22</formula>
    </cfRule>
    <cfRule type="expression" dxfId="156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155" priority="2" stopIfTrue="1" operator="greaterThan">
      <formula>0.22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8.25" style="236" hidden="1" customWidth="1"/>
    <col min="4" max="4" width="7.875" style="236" hidden="1" customWidth="1"/>
    <col min="5" max="5" width="24.75" style="236" bestFit="1" customWidth="1"/>
    <col min="6" max="6" width="15.875" style="236" customWidth="1"/>
    <col min="7" max="7" width="20" style="236" bestFit="1" customWidth="1"/>
    <col min="8" max="8" width="5.875" style="236" customWidth="1"/>
    <col min="9" max="9" width="7.625" style="236" customWidth="1"/>
    <col min="10" max="10" width="12" style="236" customWidth="1"/>
    <col min="11" max="12" width="11" style="236" customWidth="1"/>
    <col min="13" max="13" width="7.125" style="236" customWidth="1"/>
    <col min="14" max="14" width="6" style="236" customWidth="1"/>
    <col min="16" max="16" width="10.875" style="236" customWidth="1"/>
  </cols>
  <sheetData>
    <row r="1" spans="1:17" ht="15.75" customHeight="1" x14ac:dyDescent="0.2">
      <c r="E1" s="20" t="s">
        <v>551</v>
      </c>
      <c r="F1" s="371" t="s">
        <v>552</v>
      </c>
      <c r="G1" s="375"/>
      <c r="H1" s="371">
        <f>output!B3</f>
        <v>2</v>
      </c>
      <c r="I1" s="371" t="s">
        <v>90</v>
      </c>
      <c r="J1" s="371">
        <f>output!A3</f>
        <v>2021</v>
      </c>
      <c r="K1" s="34"/>
      <c r="L1" s="34"/>
      <c r="M1" s="34"/>
      <c r="N1" s="34"/>
      <c r="O1" s="34"/>
      <c r="P1" s="35"/>
      <c r="Q1" s="66" t="s">
        <v>84</v>
      </c>
    </row>
    <row r="2" spans="1:17" ht="15.75" customHeight="1" x14ac:dyDescent="0.2">
      <c r="E2" s="21" t="s">
        <v>553</v>
      </c>
      <c r="F2" s="288"/>
      <c r="G2" s="288"/>
      <c r="H2" s="288"/>
      <c r="I2" s="288"/>
      <c r="J2" s="288"/>
      <c r="K2" s="139"/>
      <c r="L2" s="139"/>
      <c r="M2" s="139"/>
      <c r="N2" s="139"/>
      <c r="O2" s="139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554</v>
      </c>
      <c r="H4">
        <f>COUNTA(output!E3:E200)</f>
        <v>0</v>
      </c>
      <c r="P4" s="12"/>
    </row>
    <row r="5" spans="1:17" ht="23.25" customHeight="1" x14ac:dyDescent="0.2">
      <c r="E5" s="11" t="s">
        <v>555</v>
      </c>
      <c r="H5">
        <f>H4-H6</f>
        <v>0</v>
      </c>
      <c r="P5" s="12"/>
    </row>
    <row r="6" spans="1:17" ht="23.25" customHeight="1" x14ac:dyDescent="0.2">
      <c r="E6" s="11" t="s">
        <v>556</v>
      </c>
      <c r="H6">
        <f>H7+H8</f>
        <v>0</v>
      </c>
      <c r="I6" t="s">
        <v>557</v>
      </c>
      <c r="J6" s="154" t="e">
        <f>H6/H4</f>
        <v>#DIV/0!</v>
      </c>
      <c r="P6" s="12"/>
    </row>
    <row r="7" spans="1:17" x14ac:dyDescent="0.2">
      <c r="E7" s="11" t="s">
        <v>558</v>
      </c>
      <c r="H7">
        <f>COUNTA(E12:E29)</f>
        <v>0</v>
      </c>
      <c r="I7" t="s">
        <v>557</v>
      </c>
      <c r="J7" s="154" t="e">
        <f>H7/H4</f>
        <v>#DIV/0!</v>
      </c>
      <c r="P7" s="12"/>
    </row>
    <row r="8" spans="1:17" x14ac:dyDescent="0.2">
      <c r="E8" s="11" t="s">
        <v>559</v>
      </c>
      <c r="H8">
        <f>COUNTA(E33:E100)</f>
        <v>0</v>
      </c>
      <c r="I8" t="s">
        <v>557</v>
      </c>
      <c r="J8" s="154" t="e">
        <f>H8/H4</f>
        <v>#DIV/0!</v>
      </c>
      <c r="P8" s="12"/>
    </row>
    <row r="9" spans="1:17" ht="15.75" customHeight="1" thickBot="1" x14ac:dyDescent="0.3">
      <c r="E9" s="33" t="s">
        <v>560</v>
      </c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241"/>
    </row>
    <row r="10" spans="1:17" ht="15.75" customHeight="1" thickBot="1" x14ac:dyDescent="0.25">
      <c r="E10" s="363" t="s">
        <v>523</v>
      </c>
      <c r="F10" s="365" t="s">
        <v>524</v>
      </c>
      <c r="G10" s="372" t="s">
        <v>561</v>
      </c>
      <c r="H10" s="374" t="s">
        <v>561</v>
      </c>
      <c r="I10" s="315"/>
      <c r="J10" s="360" t="s">
        <v>562</v>
      </c>
      <c r="K10" s="367" t="s">
        <v>563</v>
      </c>
      <c r="L10" s="367" t="s">
        <v>564</v>
      </c>
      <c r="M10" s="362" t="s">
        <v>565</v>
      </c>
      <c r="N10" s="358"/>
      <c r="O10" s="358"/>
      <c r="P10" s="359"/>
    </row>
    <row r="11" spans="1:17" ht="45.75" customHeight="1" thickBot="1" x14ac:dyDescent="0.25">
      <c r="A11" t="s">
        <v>91</v>
      </c>
      <c r="B11" t="s">
        <v>92</v>
      </c>
      <c r="C11" t="s">
        <v>129</v>
      </c>
      <c r="D11" t="s">
        <v>94</v>
      </c>
      <c r="E11" s="364"/>
      <c r="F11" s="366"/>
      <c r="G11" s="373"/>
      <c r="H11" s="32" t="s">
        <v>566</v>
      </c>
      <c r="I11" s="32" t="s">
        <v>567</v>
      </c>
      <c r="J11" s="361"/>
      <c r="K11" s="368"/>
      <c r="L11" s="368"/>
      <c r="M11" s="37" t="s">
        <v>568</v>
      </c>
      <c r="N11" s="38" t="s">
        <v>569</v>
      </c>
      <c r="O11" s="38" t="s">
        <v>570</v>
      </c>
      <c r="P11" s="239" t="s">
        <v>571</v>
      </c>
    </row>
    <row r="12" spans="1:17" ht="15" x14ac:dyDescent="0.2">
      <c r="E12" s="13"/>
      <c r="F12" s="243"/>
      <c r="G12" s="243"/>
      <c r="H12" s="243"/>
      <c r="I12" s="243"/>
      <c r="J12" s="243"/>
      <c r="K12" s="243"/>
      <c r="L12" s="243"/>
      <c r="M12" s="243"/>
      <c r="N12" s="243"/>
      <c r="O12" s="243"/>
      <c r="P12" s="39"/>
    </row>
    <row r="13" spans="1:17" ht="15" x14ac:dyDescent="0.2">
      <c r="E13" s="13"/>
      <c r="F13" s="243"/>
      <c r="G13" s="243"/>
      <c r="H13" s="243"/>
      <c r="I13" s="243"/>
      <c r="J13" s="243"/>
      <c r="K13" s="243"/>
      <c r="L13" s="243"/>
      <c r="M13" s="243"/>
      <c r="N13" s="243"/>
      <c r="O13" s="243"/>
      <c r="P13" s="39"/>
    </row>
    <row r="14" spans="1:17" ht="15" x14ac:dyDescent="0.2">
      <c r="E14" s="13"/>
      <c r="F14" s="243"/>
      <c r="G14" s="243"/>
      <c r="H14" s="243"/>
      <c r="I14" s="243"/>
      <c r="J14" s="243"/>
      <c r="K14" s="243"/>
      <c r="L14" s="243"/>
      <c r="M14" s="243"/>
      <c r="N14" s="243"/>
      <c r="O14" s="243"/>
      <c r="P14" s="39"/>
    </row>
    <row r="15" spans="1:17" ht="15" x14ac:dyDescent="0.2">
      <c r="E15" s="13"/>
      <c r="F15" s="243"/>
      <c r="G15" s="243"/>
      <c r="H15" s="243"/>
      <c r="I15" s="243"/>
      <c r="J15" s="243"/>
      <c r="K15" s="243"/>
      <c r="L15" s="243"/>
      <c r="M15" s="243"/>
      <c r="N15" s="243"/>
      <c r="O15" s="243"/>
      <c r="P15" s="39"/>
    </row>
    <row r="16" spans="1:17" ht="15" x14ac:dyDescent="0.2">
      <c r="E16" s="13"/>
      <c r="F16" s="243"/>
      <c r="G16" s="243"/>
      <c r="H16" s="243"/>
      <c r="I16" s="243"/>
      <c r="J16" s="243"/>
      <c r="K16" s="243"/>
      <c r="L16" s="243"/>
      <c r="M16" s="243"/>
      <c r="N16" s="243"/>
      <c r="O16" s="243"/>
      <c r="P16" s="39"/>
    </row>
    <row r="17" spans="1:16" ht="15" x14ac:dyDescent="0.2">
      <c r="E17" s="13"/>
      <c r="F17" s="243"/>
      <c r="G17" s="243"/>
      <c r="H17" s="243"/>
      <c r="I17" s="243"/>
      <c r="J17" s="243"/>
      <c r="K17" s="243"/>
      <c r="L17" s="243"/>
      <c r="M17" s="243"/>
      <c r="N17" s="243"/>
      <c r="O17" s="243"/>
      <c r="P17" s="39"/>
    </row>
    <row r="18" spans="1:16" ht="15" x14ac:dyDescent="0.2">
      <c r="E18" s="13"/>
      <c r="F18" s="243"/>
      <c r="G18" s="243"/>
      <c r="H18" s="243"/>
      <c r="I18" s="243"/>
      <c r="J18" s="243"/>
      <c r="K18" s="243"/>
      <c r="L18" s="243"/>
      <c r="M18" s="243"/>
      <c r="N18" s="243"/>
      <c r="O18" s="243"/>
      <c r="P18" s="39"/>
    </row>
    <row r="19" spans="1:16" ht="15" x14ac:dyDescent="0.2">
      <c r="E19" s="13"/>
      <c r="F19" s="243"/>
      <c r="G19" s="243"/>
      <c r="H19" s="243"/>
      <c r="I19" s="243"/>
      <c r="J19" s="243"/>
      <c r="K19" s="243"/>
      <c r="L19" s="243"/>
      <c r="M19" s="243"/>
      <c r="N19" s="243"/>
      <c r="O19" s="243"/>
      <c r="P19" s="39"/>
    </row>
    <row r="20" spans="1:16" ht="15" x14ac:dyDescent="0.2">
      <c r="E20" s="13"/>
      <c r="F20" s="243"/>
      <c r="G20" s="243"/>
      <c r="H20" s="243"/>
      <c r="I20" s="243"/>
      <c r="J20" s="243"/>
      <c r="K20" s="243"/>
      <c r="L20" s="243"/>
      <c r="M20" s="243"/>
      <c r="N20" s="243"/>
      <c r="O20" s="243"/>
      <c r="P20" s="39"/>
    </row>
    <row r="21" spans="1:16" ht="15" x14ac:dyDescent="0.2">
      <c r="E21" s="13"/>
      <c r="F21" s="243"/>
      <c r="G21" s="243"/>
      <c r="H21" s="243"/>
      <c r="I21" s="243"/>
      <c r="J21" s="243"/>
      <c r="K21" s="243"/>
      <c r="L21" s="243"/>
      <c r="M21" s="243"/>
      <c r="N21" s="243"/>
      <c r="O21" s="243"/>
      <c r="P21" s="39"/>
    </row>
    <row r="22" spans="1:16" ht="15" x14ac:dyDescent="0.2">
      <c r="E22" s="13"/>
      <c r="F22" s="243"/>
      <c r="G22" s="243"/>
      <c r="H22" s="243"/>
      <c r="I22" s="243"/>
      <c r="J22" s="243"/>
      <c r="K22" s="243"/>
      <c r="L22" s="243"/>
      <c r="M22" s="243"/>
      <c r="N22" s="243"/>
      <c r="O22" s="243"/>
      <c r="P22" s="39"/>
    </row>
    <row r="23" spans="1:16" ht="15" x14ac:dyDescent="0.2">
      <c r="E23" s="13"/>
      <c r="F23" s="243"/>
      <c r="G23" s="243"/>
      <c r="H23" s="243"/>
      <c r="I23" s="243"/>
      <c r="J23" s="243"/>
      <c r="K23" s="243"/>
      <c r="L23" s="243"/>
      <c r="M23" s="243"/>
      <c r="N23" s="243"/>
      <c r="O23" s="243"/>
      <c r="P23" s="39"/>
    </row>
    <row r="24" spans="1:16" ht="15" x14ac:dyDescent="0.2">
      <c r="E24" s="13"/>
      <c r="F24" s="243"/>
      <c r="G24" s="243"/>
      <c r="H24" s="243"/>
      <c r="I24" s="243"/>
      <c r="J24" s="243"/>
      <c r="K24" s="243"/>
      <c r="L24" s="243"/>
      <c r="M24" s="243"/>
      <c r="N24" s="243"/>
      <c r="O24" s="243"/>
      <c r="P24" s="39"/>
    </row>
    <row r="25" spans="1:16" ht="15" x14ac:dyDescent="0.2">
      <c r="E25" s="13"/>
      <c r="F25" s="243"/>
      <c r="G25" s="243"/>
      <c r="H25" s="243"/>
      <c r="I25" s="243"/>
      <c r="J25" s="243"/>
      <c r="K25" s="243"/>
      <c r="L25" s="243"/>
      <c r="M25" s="243"/>
      <c r="N25" s="243"/>
      <c r="O25" s="243"/>
      <c r="P25" s="39"/>
    </row>
    <row r="26" spans="1:16" ht="15" x14ac:dyDescent="0.2">
      <c r="E26" s="13"/>
      <c r="F26" s="243"/>
      <c r="G26" s="243"/>
      <c r="H26" s="243"/>
      <c r="I26" s="243"/>
      <c r="J26" s="243"/>
      <c r="K26" s="243"/>
      <c r="L26" s="243"/>
      <c r="M26" s="243"/>
      <c r="N26" s="243"/>
      <c r="O26" s="243"/>
      <c r="P26" s="39"/>
    </row>
    <row r="27" spans="1:16" x14ac:dyDescent="0.2">
      <c r="E27" s="49"/>
      <c r="F27" s="243"/>
      <c r="G27" s="243"/>
      <c r="H27" s="243"/>
      <c r="I27" s="243"/>
      <c r="J27" s="243"/>
      <c r="K27" s="243"/>
      <c r="L27" s="243"/>
      <c r="M27" s="243"/>
      <c r="N27" s="243"/>
      <c r="O27" s="243"/>
      <c r="P27" s="39"/>
    </row>
    <row r="28" spans="1:16" x14ac:dyDescent="0.2">
      <c r="E28" s="49"/>
      <c r="F28" s="243"/>
      <c r="G28" s="243"/>
      <c r="H28" s="243"/>
      <c r="I28" s="243"/>
      <c r="J28" s="243"/>
      <c r="K28" s="243"/>
      <c r="L28" s="243"/>
      <c r="M28" s="243"/>
      <c r="N28" s="243"/>
      <c r="O28" s="243"/>
      <c r="P28" s="39"/>
    </row>
    <row r="29" spans="1:16" x14ac:dyDescent="0.2">
      <c r="E29" s="49"/>
      <c r="F29" s="243"/>
      <c r="G29" s="243"/>
      <c r="H29" s="243"/>
      <c r="I29" s="243"/>
      <c r="J29" s="243"/>
      <c r="K29" s="243"/>
      <c r="L29" s="243"/>
      <c r="M29" s="243"/>
      <c r="N29" s="243"/>
      <c r="O29" s="243"/>
      <c r="P29" s="39"/>
    </row>
    <row r="30" spans="1:16" ht="15.75" customHeight="1" thickBot="1" x14ac:dyDescent="0.25">
      <c r="E30" s="13" t="s">
        <v>572</v>
      </c>
      <c r="F30" s="243"/>
      <c r="G30" s="243"/>
      <c r="H30" s="243"/>
      <c r="I30" s="243"/>
      <c r="J30" s="243"/>
      <c r="P30" s="12"/>
    </row>
    <row r="31" spans="1:16" ht="15.75" customHeight="1" thickBot="1" x14ac:dyDescent="0.25">
      <c r="E31" s="69"/>
      <c r="F31" s="235"/>
      <c r="G31" s="365" t="s">
        <v>561</v>
      </c>
      <c r="H31" s="374" t="s">
        <v>561</v>
      </c>
      <c r="I31" s="315"/>
      <c r="J31" s="360" t="s">
        <v>562</v>
      </c>
      <c r="K31" s="360" t="s">
        <v>563</v>
      </c>
      <c r="L31" s="369" t="s">
        <v>564</v>
      </c>
      <c r="M31" s="357" t="s">
        <v>565</v>
      </c>
      <c r="N31" s="358"/>
      <c r="O31" s="358"/>
      <c r="P31" s="359"/>
    </row>
    <row r="32" spans="1:16" ht="45.75" customHeight="1" thickBot="1" x14ac:dyDescent="0.25">
      <c r="A32" t="s">
        <v>91</v>
      </c>
      <c r="B32" t="s">
        <v>92</v>
      </c>
      <c r="C32" t="s">
        <v>129</v>
      </c>
      <c r="D32" t="s">
        <v>94</v>
      </c>
      <c r="E32" s="70" t="s">
        <v>523</v>
      </c>
      <c r="F32" s="71" t="s">
        <v>524</v>
      </c>
      <c r="G32" s="366"/>
      <c r="H32" s="32" t="s">
        <v>566</v>
      </c>
      <c r="I32" s="32" t="s">
        <v>567</v>
      </c>
      <c r="J32" s="361"/>
      <c r="K32" s="361"/>
      <c r="L32" s="370"/>
      <c r="M32" s="38" t="s">
        <v>568</v>
      </c>
      <c r="N32" s="38" t="s">
        <v>569</v>
      </c>
      <c r="O32" s="38" t="s">
        <v>570</v>
      </c>
      <c r="P32" s="239" t="s">
        <v>571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243"/>
      <c r="G33" s="243"/>
      <c r="H33" s="243"/>
      <c r="I33" s="243"/>
      <c r="J33" s="243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243"/>
      <c r="G34" s="243"/>
      <c r="H34" s="243"/>
      <c r="I34" s="243"/>
      <c r="J34" s="243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243"/>
      <c r="G35" s="243"/>
      <c r="H35" s="243"/>
      <c r="I35" s="243"/>
      <c r="J35" s="243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243"/>
      <c r="G36" s="243"/>
      <c r="H36" s="243"/>
      <c r="I36" s="243"/>
      <c r="J36" s="243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243"/>
      <c r="G37" s="243"/>
      <c r="H37" s="243"/>
      <c r="I37" s="243"/>
      <c r="J37" s="243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243"/>
      <c r="G38" s="243"/>
      <c r="H38" s="243"/>
      <c r="I38" s="243"/>
      <c r="J38" s="243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243"/>
      <c r="G39" s="243"/>
      <c r="H39" s="243"/>
      <c r="I39" s="243"/>
      <c r="J39" s="243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243"/>
      <c r="G40" s="243"/>
      <c r="H40" s="243"/>
      <c r="I40" s="243"/>
      <c r="J40" s="243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243"/>
      <c r="G41" s="243"/>
      <c r="H41" s="243"/>
      <c r="I41" s="243"/>
      <c r="J41" s="243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243"/>
      <c r="G42" s="243"/>
      <c r="H42" s="243"/>
      <c r="I42" s="243"/>
      <c r="J42" s="243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243"/>
      <c r="G43" s="243"/>
      <c r="H43" s="243"/>
      <c r="I43" s="243"/>
      <c r="J43" s="243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243"/>
      <c r="G44" s="243"/>
      <c r="H44" s="243"/>
      <c r="I44" s="243"/>
      <c r="J44" s="243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24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24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24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24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240"/>
      <c r="F185" s="237"/>
      <c r="G185" s="237"/>
      <c r="H185" s="237"/>
      <c r="I185" s="237"/>
      <c r="J185" s="237"/>
    </row>
  </sheetData>
  <autoFilter ref="A11:Q11" xr:uid="{00000000-0009-0000-0000-000007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8.25" style="236" hidden="1" customWidth="1"/>
    <col min="4" max="4" width="30" style="243" customWidth="1"/>
    <col min="5" max="5" width="13.875" style="243" customWidth="1"/>
    <col min="6" max="6" width="11.125" style="243" customWidth="1"/>
    <col min="7" max="7" width="11.25" style="243" customWidth="1"/>
    <col min="8" max="8" width="11.375" style="243" customWidth="1"/>
    <col min="9" max="10" width="10.625" style="243" customWidth="1"/>
    <col min="11" max="11" width="11.125" style="243" customWidth="1"/>
    <col min="12" max="12" width="6.25" style="243" customWidth="1"/>
    <col min="13" max="16" width="6.875" style="243" customWidth="1"/>
    <col min="17" max="17" width="10.75" style="243" customWidth="1"/>
  </cols>
  <sheetData>
    <row r="1" spans="1:18" ht="15.75" customHeight="1" x14ac:dyDescent="0.2">
      <c r="C1" s="9"/>
      <c r="D1" s="20" t="s">
        <v>551</v>
      </c>
      <c r="E1" s="371" t="s">
        <v>573</v>
      </c>
      <c r="F1" s="371">
        <f>output!B3</f>
        <v>2</v>
      </c>
      <c r="G1" s="371" t="s">
        <v>90</v>
      </c>
      <c r="H1" s="371">
        <f>output!A3</f>
        <v>2021</v>
      </c>
      <c r="I1" s="34"/>
      <c r="J1" s="139"/>
      <c r="K1" s="139"/>
      <c r="L1" s="139"/>
      <c r="M1" s="34"/>
      <c r="N1" s="34"/>
      <c r="O1" s="34"/>
      <c r="P1" s="34"/>
      <c r="Q1" s="35"/>
      <c r="R1" s="66" t="s">
        <v>84</v>
      </c>
    </row>
    <row r="2" spans="1:18" ht="15.75" customHeight="1" x14ac:dyDescent="0.2">
      <c r="C2" s="11"/>
      <c r="D2" s="21" t="s">
        <v>553</v>
      </c>
      <c r="E2" s="377"/>
      <c r="F2" s="377"/>
      <c r="G2" s="377"/>
      <c r="H2" s="377"/>
      <c r="I2" s="139"/>
      <c r="J2" s="139"/>
      <c r="K2" s="139"/>
      <c r="L2" s="139"/>
      <c r="M2" s="139"/>
      <c r="N2" s="139"/>
      <c r="O2" s="139"/>
      <c r="P2" s="139"/>
      <c r="Q2" s="36"/>
    </row>
    <row r="3" spans="1:18" x14ac:dyDescent="0.2">
      <c r="C3" s="11"/>
      <c r="Q3" s="12"/>
    </row>
    <row r="4" spans="1:18" x14ac:dyDescent="0.2">
      <c r="B4">
        <v>1</v>
      </c>
      <c r="C4" s="376" t="s">
        <v>574</v>
      </c>
      <c r="D4" s="377"/>
      <c r="E4" s="377"/>
      <c r="F4" s="377"/>
      <c r="G4">
        <f>COUNTA(output_molds!D3:D500)</f>
        <v>0</v>
      </c>
      <c r="Q4" s="12"/>
    </row>
    <row r="5" spans="1:18" x14ac:dyDescent="0.2">
      <c r="B5">
        <v>2</v>
      </c>
      <c r="C5" s="376" t="s">
        <v>575</v>
      </c>
      <c r="D5" s="377"/>
      <c r="E5" s="377"/>
      <c r="F5" s="377"/>
      <c r="G5">
        <f>G4-G6</f>
        <v>0</v>
      </c>
      <c r="Q5" s="12"/>
    </row>
    <row r="6" spans="1:18" x14ac:dyDescent="0.2">
      <c r="B6">
        <v>3</v>
      </c>
      <c r="C6" s="376" t="s">
        <v>576</v>
      </c>
      <c r="D6" s="377"/>
      <c r="E6" s="377"/>
      <c r="F6" s="377"/>
      <c r="G6">
        <f>COUNTA(D11:D50)</f>
        <v>0</v>
      </c>
      <c r="Q6" s="12"/>
    </row>
    <row r="7" spans="1:18" x14ac:dyDescent="0.2">
      <c r="B7">
        <v>4</v>
      </c>
      <c r="C7" s="376" t="s">
        <v>577</v>
      </c>
      <c r="D7" s="377"/>
      <c r="E7" s="377"/>
      <c r="F7" s="377"/>
      <c r="G7" s="154" t="e">
        <f>G6/G4</f>
        <v>#DIV/0!</v>
      </c>
      <c r="Q7" s="12"/>
    </row>
    <row r="8" spans="1:18" ht="15.75" customHeight="1" thickBot="1" x14ac:dyDescent="0.25">
      <c r="B8">
        <v>5</v>
      </c>
      <c r="C8" s="376" t="s">
        <v>578</v>
      </c>
      <c r="D8" s="377"/>
      <c r="E8" s="377"/>
      <c r="F8" s="377"/>
      <c r="Q8" s="12"/>
    </row>
    <row r="9" spans="1:18" ht="15.75" customHeight="1" thickBot="1" x14ac:dyDescent="0.25">
      <c r="B9" s="9"/>
      <c r="C9" s="9"/>
      <c r="D9" s="379" t="s">
        <v>579</v>
      </c>
      <c r="E9" s="378" t="s">
        <v>580</v>
      </c>
      <c r="F9" s="378" t="s">
        <v>581</v>
      </c>
      <c r="G9" s="378" t="s">
        <v>530</v>
      </c>
      <c r="H9" s="378" t="s">
        <v>531</v>
      </c>
      <c r="I9" s="357" t="s">
        <v>563</v>
      </c>
      <c r="J9" s="357" t="s">
        <v>564</v>
      </c>
      <c r="K9" s="362" t="s">
        <v>582</v>
      </c>
      <c r="L9" s="358"/>
      <c r="M9" s="358"/>
      <c r="N9" s="358"/>
      <c r="O9" s="358"/>
      <c r="P9" s="358"/>
      <c r="Q9" s="359"/>
    </row>
    <row r="10" spans="1:18" ht="45.75" customHeight="1" thickBot="1" x14ac:dyDescent="0.25">
      <c r="A10" s="8" t="s">
        <v>521</v>
      </c>
      <c r="B10" s="142" t="s">
        <v>522</v>
      </c>
      <c r="C10" s="142" t="s">
        <v>129</v>
      </c>
      <c r="D10" s="364"/>
      <c r="E10" s="366"/>
      <c r="F10" s="366"/>
      <c r="G10" s="366"/>
      <c r="H10" s="366"/>
      <c r="I10" s="368"/>
      <c r="J10" s="368"/>
      <c r="K10" s="144" t="s">
        <v>583</v>
      </c>
      <c r="L10" s="145" t="s">
        <v>569</v>
      </c>
      <c r="M10" s="145" t="s">
        <v>570</v>
      </c>
      <c r="N10" s="143" t="s">
        <v>571</v>
      </c>
      <c r="O10" s="145" t="s">
        <v>584</v>
      </c>
      <c r="P10" s="143" t="s">
        <v>585</v>
      </c>
      <c r="Q10" s="143" t="s">
        <v>71</v>
      </c>
    </row>
    <row r="11" spans="1:18" x14ac:dyDescent="0.2">
      <c r="C11" s="49"/>
      <c r="Q11" s="39"/>
    </row>
    <row r="12" spans="1:18" x14ac:dyDescent="0.2">
      <c r="C12" s="49"/>
      <c r="Q12" s="39"/>
    </row>
    <row r="13" spans="1:18" x14ac:dyDescent="0.2">
      <c r="C13" s="49"/>
      <c r="Q13" s="39"/>
    </row>
    <row r="14" spans="1:18" x14ac:dyDescent="0.2">
      <c r="C14" s="49"/>
      <c r="Q14" s="39"/>
    </row>
    <row r="15" spans="1:18" x14ac:dyDescent="0.2">
      <c r="C15" s="49"/>
      <c r="Q15" s="39"/>
    </row>
    <row r="16" spans="1:18" x14ac:dyDescent="0.2">
      <c r="C16" s="49"/>
      <c r="Q16" s="39"/>
    </row>
    <row r="17" spans="3:17" x14ac:dyDescent="0.2">
      <c r="C17" s="49"/>
      <c r="Q17" s="39"/>
    </row>
    <row r="18" spans="3:17" x14ac:dyDescent="0.2">
      <c r="C18" s="49"/>
      <c r="Q18" s="39"/>
    </row>
    <row r="19" spans="3:17" x14ac:dyDescent="0.2">
      <c r="C19" s="49"/>
      <c r="Q19" s="39"/>
    </row>
    <row r="20" spans="3:17" x14ac:dyDescent="0.2">
      <c r="C20" s="49"/>
      <c r="Q20" s="39"/>
    </row>
    <row r="21" spans="3:17" x14ac:dyDescent="0.2">
      <c r="C21" s="49"/>
      <c r="Q21" s="39"/>
    </row>
    <row r="22" spans="3:17" x14ac:dyDescent="0.2">
      <c r="C22" s="49"/>
      <c r="Q22" s="39"/>
    </row>
    <row r="23" spans="3:17" x14ac:dyDescent="0.2">
      <c r="C23" s="49"/>
      <c r="Q23" s="39"/>
    </row>
    <row r="24" spans="3:17" x14ac:dyDescent="0.2">
      <c r="C24" s="49"/>
      <c r="Q24" s="39"/>
    </row>
    <row r="25" spans="3:17" x14ac:dyDescent="0.2">
      <c r="C25" s="49"/>
      <c r="Q25" s="39"/>
    </row>
    <row r="26" spans="3:17" x14ac:dyDescent="0.2">
      <c r="C26" s="49"/>
      <c r="Q26" s="39"/>
    </row>
    <row r="27" spans="3:17" x14ac:dyDescent="0.2">
      <c r="C27" s="49"/>
      <c r="Q27" s="39"/>
    </row>
    <row r="28" spans="3:17" x14ac:dyDescent="0.2">
      <c r="C28" s="49"/>
      <c r="Q28" s="39"/>
    </row>
    <row r="29" spans="3:17" x14ac:dyDescent="0.2">
      <c r="C29" s="49"/>
      <c r="Q29" s="39"/>
    </row>
    <row r="30" spans="3:17" x14ac:dyDescent="0.2">
      <c r="C30" s="49"/>
      <c r="Q30" s="39"/>
    </row>
    <row r="31" spans="3:17" x14ac:dyDescent="0.2">
      <c r="C31" s="49"/>
      <c r="Q31" s="39"/>
    </row>
    <row r="32" spans="3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2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8000000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14" style="236" hidden="1" customWidth="1"/>
    <col min="3" max="3" width="17.125" style="236" hidden="1" customWidth="1"/>
    <col min="4" max="4" width="7.875" style="236" hidden="1" customWidth="1"/>
    <col min="5" max="5" width="39" style="236" bestFit="1" customWidth="1"/>
    <col min="6" max="6" width="16.375" style="236" bestFit="1" customWidth="1"/>
    <col min="7" max="7" width="15.625" style="236" bestFit="1" customWidth="1"/>
    <col min="8" max="16" width="12.125" style="243" hidden="1" customWidth="1"/>
    <col min="17" max="17" width="18.25" style="236" customWidth="1"/>
    <col min="18" max="18" width="13.125" style="236" customWidth="1"/>
    <col min="19" max="19" width="9.75" style="236" customWidth="1"/>
    <col min="20" max="20" width="11.25" style="236" customWidth="1"/>
    <col min="21" max="21" width="18.875" style="236" bestFit="1" customWidth="1"/>
    <col min="22" max="22" width="16.75" style="236" bestFit="1" customWidth="1"/>
    <col min="23" max="23" width="20.625" style="236" bestFit="1" customWidth="1"/>
    <col min="24" max="24" width="20.375" style="236" bestFit="1" customWidth="1"/>
    <col min="25" max="25" width="20.75" style="236" bestFit="1" customWidth="1"/>
    <col min="26" max="26" width="23.625" style="236" bestFit="1" customWidth="1"/>
    <col min="27" max="27" width="25.25" style="236" bestFit="1" customWidth="1"/>
    <col min="28" max="28" width="16.375" style="236" bestFit="1" customWidth="1"/>
    <col min="30" max="30" width="0" style="236" hidden="1"/>
  </cols>
  <sheetData>
    <row r="1" spans="2:29" ht="15.75" customHeight="1" x14ac:dyDescent="0.2">
      <c r="E1" s="20" t="s">
        <v>551</v>
      </c>
      <c r="F1" s="371" t="s">
        <v>586</v>
      </c>
      <c r="G1" s="371">
        <f>output!B15</f>
        <v>2</v>
      </c>
      <c r="Q1" s="371" t="s">
        <v>90</v>
      </c>
      <c r="R1" s="371">
        <f>output!A15</f>
        <v>2021</v>
      </c>
      <c r="S1" s="238"/>
      <c r="T1" s="10"/>
      <c r="U1" s="66" t="s">
        <v>84</v>
      </c>
    </row>
    <row r="2" spans="2:29" ht="15.75" customHeight="1" x14ac:dyDescent="0.2">
      <c r="E2" s="21" t="s">
        <v>553</v>
      </c>
      <c r="F2" s="288"/>
      <c r="G2" s="288"/>
      <c r="Q2" s="288"/>
      <c r="R2" s="288"/>
      <c r="T2" s="12"/>
    </row>
    <row r="3" spans="2:29" x14ac:dyDescent="0.2">
      <c r="E3" s="11"/>
      <c r="T3" s="12"/>
    </row>
    <row r="4" spans="2:29" x14ac:dyDescent="0.2">
      <c r="E4" s="11"/>
      <c r="T4" s="12"/>
    </row>
    <row r="5" spans="2:29" x14ac:dyDescent="0.2">
      <c r="E5" s="11" t="s">
        <v>554</v>
      </c>
      <c r="G5">
        <f>COUNTA(output!E3:E200)</f>
        <v>0</v>
      </c>
      <c r="T5" s="12"/>
    </row>
    <row r="6" spans="2:29" x14ac:dyDescent="0.2">
      <c r="E6" s="11" t="s">
        <v>587</v>
      </c>
      <c r="Q6">
        <f>G5-Q7</f>
        <v>0</v>
      </c>
      <c r="R6" t="s">
        <v>557</v>
      </c>
      <c r="T6" s="12"/>
    </row>
    <row r="7" spans="2:29" x14ac:dyDescent="0.2">
      <c r="E7" s="11" t="s">
        <v>588</v>
      </c>
      <c r="Q7">
        <f>COUNTA(E15:E100)</f>
        <v>0</v>
      </c>
      <c r="R7" t="s">
        <v>557</v>
      </c>
      <c r="S7" s="154" t="e">
        <f>Q7/G5</f>
        <v>#DIV/0!</v>
      </c>
      <c r="T7" s="12"/>
    </row>
    <row r="8" spans="2:29" x14ac:dyDescent="0.2">
      <c r="E8" s="11" t="s">
        <v>67</v>
      </c>
      <c r="F8">
        <f>SUM(output!AA3:AA200)</f>
        <v>0</v>
      </c>
      <c r="G8" t="s">
        <v>105</v>
      </c>
      <c r="Q8">
        <f>U8</f>
        <v>0</v>
      </c>
      <c r="R8" t="s">
        <v>549</v>
      </c>
      <c r="S8" s="154" t="e">
        <f>F8/Q8</f>
        <v>#DIV/0!</v>
      </c>
      <c r="T8" s="12"/>
      <c r="U8">
        <f>SUM(output!AB3:AB200)</f>
        <v>0</v>
      </c>
    </row>
    <row r="9" spans="2:29" x14ac:dyDescent="0.2">
      <c r="E9" s="11"/>
      <c r="G9" t="s">
        <v>589</v>
      </c>
      <c r="S9">
        <f>SUM(scrap_type_machines!AB:AB)</f>
        <v>0</v>
      </c>
      <c r="T9" s="12"/>
    </row>
    <row r="10" spans="2:29" x14ac:dyDescent="0.2">
      <c r="G10" t="s">
        <v>590</v>
      </c>
      <c r="S10">
        <f>SUM(scrap_type_machines!Z:Z)</f>
        <v>0</v>
      </c>
      <c r="T10" s="12"/>
    </row>
    <row r="11" spans="2:29" x14ac:dyDescent="0.2">
      <c r="B11" t="s">
        <v>591</v>
      </c>
      <c r="E11" s="11" t="s">
        <v>592</v>
      </c>
      <c r="F11">
        <f>SUM(scrap_machine!W:W)</f>
        <v>0</v>
      </c>
      <c r="G11" t="s">
        <v>593</v>
      </c>
      <c r="S11">
        <f>SUM(scrap_type_machines!Y:Y)</f>
        <v>0</v>
      </c>
      <c r="T11" s="12"/>
    </row>
    <row r="12" spans="2:29" x14ac:dyDescent="0.2">
      <c r="E12" t="s">
        <v>594</v>
      </c>
      <c r="F12">
        <f>SUM(scrap_machine!U:U)</f>
        <v>0</v>
      </c>
      <c r="G12" t="s">
        <v>595</v>
      </c>
      <c r="S12">
        <f>SUM(scrap_type_machines!AA:AA)</f>
        <v>0</v>
      </c>
      <c r="T12" s="12"/>
    </row>
    <row r="13" spans="2:29" ht="15.75" customHeight="1" thickBot="1" x14ac:dyDescent="0.25">
      <c r="E13" s="11" t="s">
        <v>596</v>
      </c>
      <c r="F13" s="237"/>
      <c r="G13" s="155"/>
      <c r="Q13" s="237"/>
      <c r="R13" s="237"/>
      <c r="S13" s="237"/>
      <c r="T13" s="241"/>
    </row>
    <row r="14" spans="2:29" s="225" customFormat="1" ht="33" customHeight="1" x14ac:dyDescent="0.2">
      <c r="E14" s="4" t="s">
        <v>523</v>
      </c>
      <c r="F14" s="4" t="s">
        <v>524</v>
      </c>
      <c r="G14" s="152" t="s">
        <v>597</v>
      </c>
      <c r="H14" s="4" t="s">
        <v>532</v>
      </c>
      <c r="I14" s="4" t="s">
        <v>533</v>
      </c>
      <c r="J14" s="4" t="s">
        <v>534</v>
      </c>
      <c r="K14" s="4" t="s">
        <v>535</v>
      </c>
      <c r="L14" s="4" t="s">
        <v>536</v>
      </c>
      <c r="M14" s="4" t="s">
        <v>537</v>
      </c>
      <c r="N14" s="4" t="s">
        <v>538</v>
      </c>
      <c r="O14" s="4" t="s">
        <v>539</v>
      </c>
      <c r="P14" s="4" t="s">
        <v>540</v>
      </c>
      <c r="Q14" s="4" t="s">
        <v>542</v>
      </c>
      <c r="R14" s="4" t="s">
        <v>543</v>
      </c>
      <c r="S14" s="4" t="s">
        <v>544</v>
      </c>
      <c r="T14" s="277" t="s">
        <v>598</v>
      </c>
      <c r="U14" s="14"/>
      <c r="AC14" s="156"/>
    </row>
    <row r="15" spans="2:29" s="243" customFormat="1" x14ac:dyDescent="0.2">
      <c r="E15" s="49"/>
      <c r="G15" s="151"/>
      <c r="T15" s="157"/>
      <c r="U15" s="7"/>
      <c r="AC15" s="151"/>
    </row>
    <row r="16" spans="2:29" s="243" customFormat="1" x14ac:dyDescent="0.2">
      <c r="E16" s="49"/>
      <c r="G16" s="151"/>
      <c r="T16" s="157"/>
      <c r="U16" s="7"/>
      <c r="AC16" s="151"/>
    </row>
    <row r="17" spans="5:29" s="243" customFormat="1" x14ac:dyDescent="0.2">
      <c r="E17" s="49"/>
      <c r="G17" s="151"/>
      <c r="T17" s="157"/>
      <c r="U17" s="7"/>
      <c r="AC17" s="151"/>
    </row>
    <row r="18" spans="5:29" s="243" customFormat="1" x14ac:dyDescent="0.2">
      <c r="E18" s="49"/>
      <c r="G18" s="151"/>
      <c r="T18" s="157"/>
      <c r="U18" s="7"/>
      <c r="AC18" s="151"/>
    </row>
    <row r="19" spans="5:29" s="243" customFormat="1" x14ac:dyDescent="0.2">
      <c r="E19" s="49"/>
      <c r="G19" s="151"/>
      <c r="T19" s="157"/>
      <c r="U19" s="7"/>
      <c r="AC19" s="151"/>
    </row>
    <row r="20" spans="5:29" s="243" customFormat="1" x14ac:dyDescent="0.2">
      <c r="E20" s="49"/>
      <c r="G20" s="151"/>
      <c r="T20" s="157"/>
      <c r="U20" s="7"/>
      <c r="AC20" s="151"/>
    </row>
    <row r="21" spans="5:29" s="243" customFormat="1" x14ac:dyDescent="0.2">
      <c r="E21" s="49"/>
      <c r="G21" s="151"/>
      <c r="T21" s="157"/>
      <c r="U21" s="7"/>
      <c r="AC21" s="151"/>
    </row>
    <row r="22" spans="5:29" s="243" customFormat="1" x14ac:dyDescent="0.2">
      <c r="E22" s="49"/>
      <c r="G22" s="151"/>
      <c r="T22" s="157"/>
      <c r="U22" s="7"/>
      <c r="AC22" s="151"/>
    </row>
    <row r="23" spans="5:29" s="243" customFormat="1" x14ac:dyDescent="0.2">
      <c r="E23" s="49"/>
      <c r="G23" s="151"/>
      <c r="T23" s="157"/>
      <c r="U23" s="7"/>
      <c r="AC23" s="151"/>
    </row>
    <row r="24" spans="5:29" s="243" customFormat="1" x14ac:dyDescent="0.2">
      <c r="E24" s="49"/>
      <c r="G24" s="151"/>
      <c r="T24" s="157"/>
      <c r="U24" s="7"/>
      <c r="AC24" s="151"/>
    </row>
    <row r="25" spans="5:29" s="243" customFormat="1" x14ac:dyDescent="0.2">
      <c r="E25" s="49"/>
      <c r="G25" s="151"/>
      <c r="T25" s="157"/>
      <c r="U25" s="7"/>
      <c r="AC25" s="151"/>
    </row>
    <row r="26" spans="5:29" s="243" customFormat="1" x14ac:dyDescent="0.2">
      <c r="E26" s="49"/>
      <c r="G26" s="151"/>
      <c r="T26" s="157"/>
      <c r="U26" s="7"/>
      <c r="AC26" s="151"/>
    </row>
    <row r="27" spans="5:29" s="243" customFormat="1" x14ac:dyDescent="0.2">
      <c r="E27" s="49"/>
      <c r="G27" s="151"/>
      <c r="T27" s="157"/>
      <c r="U27" s="7"/>
    </row>
    <row r="28" spans="5:29" s="243" customFormat="1" x14ac:dyDescent="0.2">
      <c r="E28" s="49"/>
      <c r="G28" s="151"/>
      <c r="T28" s="157"/>
      <c r="U28" s="7"/>
    </row>
    <row r="29" spans="5:29" s="243" customFormat="1" x14ac:dyDescent="0.2">
      <c r="E29" s="49"/>
      <c r="G29" s="151"/>
      <c r="T29" s="157"/>
      <c r="U29" s="7"/>
    </row>
    <row r="30" spans="5:29" s="243" customFormat="1" x14ac:dyDescent="0.2">
      <c r="E30" s="49"/>
      <c r="G30" s="151"/>
      <c r="T30" s="157"/>
      <c r="U30" s="7"/>
    </row>
    <row r="31" spans="5:29" s="243" customFormat="1" x14ac:dyDescent="0.2">
      <c r="E31" s="49"/>
      <c r="G31" s="151"/>
      <c r="T31" s="157"/>
      <c r="U31" s="7"/>
    </row>
    <row r="32" spans="5:29" s="243" customFormat="1" x14ac:dyDescent="0.2">
      <c r="E32" s="49"/>
      <c r="G32" s="151"/>
      <c r="T32" s="157"/>
      <c r="U32" s="7"/>
    </row>
    <row r="33" spans="5:21" s="243" customFormat="1" x14ac:dyDescent="0.2">
      <c r="E33" s="49"/>
      <c r="G33" s="151"/>
      <c r="T33" s="157"/>
      <c r="U33" s="7"/>
    </row>
    <row r="34" spans="5:21" s="243" customFormat="1" x14ac:dyDescent="0.2">
      <c r="E34" s="49"/>
      <c r="G34" s="151"/>
      <c r="T34" s="157"/>
      <c r="U34" s="7"/>
    </row>
    <row r="35" spans="5:21" s="243" customFormat="1" x14ac:dyDescent="0.2">
      <c r="E35" s="49"/>
      <c r="G35" s="151"/>
      <c r="T35" s="157"/>
      <c r="U35" s="7"/>
    </row>
    <row r="36" spans="5:21" s="243" customFormat="1" x14ac:dyDescent="0.2">
      <c r="E36" s="49"/>
      <c r="G36" s="151"/>
      <c r="T36" s="157"/>
      <c r="U36" s="7"/>
    </row>
    <row r="37" spans="5:21" s="243" customFormat="1" x14ac:dyDescent="0.2">
      <c r="E37" s="49"/>
      <c r="G37" s="151"/>
      <c r="T37" s="157"/>
      <c r="U37" s="7"/>
    </row>
    <row r="38" spans="5:21" s="243" customFormat="1" x14ac:dyDescent="0.2">
      <c r="E38" s="49"/>
      <c r="G38" s="151"/>
      <c r="T38" s="157"/>
      <c r="U38" s="7"/>
    </row>
    <row r="39" spans="5:21" x14ac:dyDescent="0.2">
      <c r="E39" s="11"/>
      <c r="T39" s="157"/>
    </row>
    <row r="40" spans="5:21" x14ac:dyDescent="0.2">
      <c r="E40" s="11"/>
      <c r="T40" s="157"/>
    </row>
    <row r="41" spans="5:21" x14ac:dyDescent="0.2">
      <c r="E41" s="11"/>
      <c r="T41" s="157"/>
    </row>
    <row r="42" spans="5:21" x14ac:dyDescent="0.2">
      <c r="E42" s="11"/>
      <c r="T42" s="157"/>
    </row>
    <row r="43" spans="5:21" x14ac:dyDescent="0.2">
      <c r="E43" s="11"/>
      <c r="T43" s="157"/>
    </row>
    <row r="44" spans="5:21" x14ac:dyDescent="0.2">
      <c r="E44" s="11"/>
      <c r="T44" s="157"/>
    </row>
    <row r="45" spans="5:21" x14ac:dyDescent="0.2">
      <c r="E45" s="11"/>
      <c r="T45" s="157"/>
    </row>
    <row r="46" spans="5:21" x14ac:dyDescent="0.2">
      <c r="E46" s="11"/>
      <c r="T46" s="157"/>
    </row>
    <row r="47" spans="5:21" x14ac:dyDescent="0.2">
      <c r="E47" s="11"/>
      <c r="T47" s="157"/>
    </row>
    <row r="48" spans="5:21" x14ac:dyDescent="0.2">
      <c r="E48" s="11"/>
      <c r="T48" s="157"/>
    </row>
    <row r="49" spans="5:20" x14ac:dyDescent="0.2">
      <c r="E49" s="11"/>
      <c r="T49" s="157"/>
    </row>
    <row r="50" spans="5:20" x14ac:dyDescent="0.2">
      <c r="E50" s="11"/>
      <c r="T50" s="157"/>
    </row>
    <row r="51" spans="5:20" x14ac:dyDescent="0.2">
      <c r="E51" s="11"/>
      <c r="T51" s="157"/>
    </row>
    <row r="52" spans="5:20" x14ac:dyDescent="0.2">
      <c r="E52" s="11"/>
      <c r="T52" s="12"/>
    </row>
    <row r="53" spans="5:20" x14ac:dyDescent="0.2">
      <c r="E53" s="11"/>
      <c r="T53" s="12"/>
    </row>
    <row r="54" spans="5:20" x14ac:dyDescent="0.2">
      <c r="E54" s="11"/>
      <c r="T54" s="12"/>
    </row>
    <row r="55" spans="5:20" x14ac:dyDescent="0.2">
      <c r="E55" s="11"/>
      <c r="T55" s="12"/>
    </row>
    <row r="56" spans="5:20" x14ac:dyDescent="0.2">
      <c r="E56" s="11"/>
      <c r="T56" s="12"/>
    </row>
    <row r="57" spans="5:20" x14ac:dyDescent="0.2">
      <c r="E57" s="11"/>
      <c r="T57" s="12"/>
    </row>
    <row r="58" spans="5:20" x14ac:dyDescent="0.2">
      <c r="E58" s="11"/>
      <c r="T58" s="12"/>
    </row>
    <row r="59" spans="5:20" x14ac:dyDescent="0.2">
      <c r="E59" s="11"/>
      <c r="T59" s="12"/>
    </row>
    <row r="60" spans="5:20" x14ac:dyDescent="0.2">
      <c r="E60" s="11"/>
      <c r="T60" s="12"/>
    </row>
    <row r="61" spans="5:20" x14ac:dyDescent="0.2">
      <c r="E61" s="11"/>
      <c r="T61" s="12"/>
    </row>
    <row r="62" spans="5:20" x14ac:dyDescent="0.2">
      <c r="E62" s="11"/>
      <c r="T62" s="12"/>
    </row>
    <row r="63" spans="5:20" x14ac:dyDescent="0.2">
      <c r="E63" s="11"/>
      <c r="T63" s="12"/>
    </row>
    <row r="64" spans="5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240"/>
      <c r="F72" s="237"/>
      <c r="G72" s="237"/>
      <c r="Q72" s="237"/>
      <c r="R72" s="237"/>
      <c r="S72" s="237"/>
      <c r="T72" s="241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11.25" style="236" customWidth="1"/>
    <col min="4" max="15" width="11.25" style="225" hidden="1" customWidth="1"/>
    <col min="16" max="21" width="11.25" style="225" customWidth="1"/>
  </cols>
  <sheetData>
    <row r="1" spans="1:30" x14ac:dyDescent="0.2">
      <c r="C1" s="243" t="s">
        <v>123</v>
      </c>
      <c r="P1" s="243" t="s">
        <v>599</v>
      </c>
      <c r="Q1" s="225" t="s">
        <v>125</v>
      </c>
      <c r="R1" s="225">
        <f>B3</f>
        <v>0</v>
      </c>
      <c r="S1" s="225" t="s">
        <v>90</v>
      </c>
      <c r="T1" s="225">
        <f>A3</f>
        <v>0</v>
      </c>
      <c r="W1" s="225"/>
      <c r="X1" s="66" t="s">
        <v>84</v>
      </c>
      <c r="Y1" s="225"/>
      <c r="Z1" s="225"/>
      <c r="AA1" s="225"/>
      <c r="AB1" s="225"/>
      <c r="AC1" s="225"/>
      <c r="AD1" s="225"/>
    </row>
    <row r="2" spans="1:30" ht="45" customHeight="1" x14ac:dyDescent="0.2">
      <c r="A2" s="5" t="s">
        <v>91</v>
      </c>
      <c r="B2" s="5" t="s">
        <v>92</v>
      </c>
      <c r="C2" s="5" t="s">
        <v>600</v>
      </c>
      <c r="D2" s="4" t="s">
        <v>601</v>
      </c>
      <c r="E2" s="4" t="s">
        <v>602</v>
      </c>
      <c r="F2" s="4" t="s">
        <v>603</v>
      </c>
      <c r="G2" s="4" t="s">
        <v>532</v>
      </c>
      <c r="H2" s="4" t="s">
        <v>533</v>
      </c>
      <c r="I2" s="4" t="s">
        <v>534</v>
      </c>
      <c r="J2" s="4" t="s">
        <v>535</v>
      </c>
      <c r="K2" s="4" t="s">
        <v>536</v>
      </c>
      <c r="L2" s="4" t="s">
        <v>537</v>
      </c>
      <c r="M2" s="4" t="s">
        <v>538</v>
      </c>
      <c r="N2" s="4" t="s">
        <v>539</v>
      </c>
      <c r="O2" s="4" t="s">
        <v>540</v>
      </c>
      <c r="P2" s="4" t="s">
        <v>542</v>
      </c>
      <c r="Q2" s="4" t="s">
        <v>604</v>
      </c>
      <c r="R2" s="4" t="s">
        <v>149</v>
      </c>
      <c r="S2" s="4" t="s">
        <v>150</v>
      </c>
      <c r="T2" s="4" t="s">
        <v>151</v>
      </c>
      <c r="U2" s="4" t="s">
        <v>152</v>
      </c>
      <c r="V2" s="4" t="s">
        <v>545</v>
      </c>
      <c r="W2" s="17" t="s">
        <v>549</v>
      </c>
    </row>
    <row r="3" spans="1:30" ht="15" customHeight="1" x14ac:dyDescent="0.2">
      <c r="C3" s="278"/>
      <c r="W3" s="156" t="str">
        <f t="shared" ref="W3:W21" si="0">IFERROR(P3/Q3,"")</f>
        <v/>
      </c>
    </row>
    <row r="4" spans="1:30" x14ac:dyDescent="0.2">
      <c r="C4" s="278"/>
      <c r="W4" s="156" t="str">
        <f t="shared" si="0"/>
        <v/>
      </c>
    </row>
    <row r="5" spans="1:30" x14ac:dyDescent="0.2">
      <c r="C5" s="278"/>
      <c r="W5" s="156" t="str">
        <f t="shared" si="0"/>
        <v/>
      </c>
    </row>
    <row r="6" spans="1:30" x14ac:dyDescent="0.2">
      <c r="C6" s="278"/>
      <c r="W6" s="156" t="str">
        <f t="shared" si="0"/>
        <v/>
      </c>
    </row>
    <row r="7" spans="1:30" x14ac:dyDescent="0.2">
      <c r="C7" s="278"/>
      <c r="W7" s="156" t="str">
        <f t="shared" si="0"/>
        <v/>
      </c>
    </row>
    <row r="8" spans="1:30" x14ac:dyDescent="0.2">
      <c r="C8" s="278"/>
      <c r="W8" s="156" t="str">
        <f t="shared" si="0"/>
        <v/>
      </c>
    </row>
    <row r="9" spans="1:30" x14ac:dyDescent="0.2">
      <c r="C9" s="278"/>
      <c r="W9" s="156" t="str">
        <f t="shared" si="0"/>
        <v/>
      </c>
    </row>
    <row r="10" spans="1:30" x14ac:dyDescent="0.2">
      <c r="C10" s="278"/>
      <c r="W10" s="156" t="str">
        <f t="shared" si="0"/>
        <v/>
      </c>
    </row>
    <row r="11" spans="1:30" x14ac:dyDescent="0.2">
      <c r="C11" s="278"/>
      <c r="W11" s="156" t="str">
        <f t="shared" si="0"/>
        <v/>
      </c>
    </row>
    <row r="12" spans="1:30" x14ac:dyDescent="0.2">
      <c r="C12" s="278"/>
      <c r="W12" s="156" t="str">
        <f t="shared" si="0"/>
        <v/>
      </c>
    </row>
    <row r="13" spans="1:30" x14ac:dyDescent="0.2">
      <c r="C13" s="278"/>
      <c r="W13" s="156" t="str">
        <f t="shared" si="0"/>
        <v/>
      </c>
    </row>
    <row r="14" spans="1:30" x14ac:dyDescent="0.2">
      <c r="C14" s="278"/>
      <c r="W14" s="156" t="str">
        <f t="shared" si="0"/>
        <v/>
      </c>
    </row>
    <row r="15" spans="1:30" x14ac:dyDescent="0.2">
      <c r="C15" s="278"/>
      <c r="W15" s="156" t="str">
        <f t="shared" si="0"/>
        <v/>
      </c>
    </row>
    <row r="16" spans="1:30" x14ac:dyDescent="0.2">
      <c r="C16" s="278"/>
      <c r="W16" s="156" t="str">
        <f t="shared" si="0"/>
        <v/>
      </c>
    </row>
    <row r="17" spans="3:23" x14ac:dyDescent="0.2">
      <c r="C17" s="278"/>
      <c r="W17" s="156" t="str">
        <f t="shared" si="0"/>
        <v/>
      </c>
    </row>
    <row r="18" spans="3:23" x14ac:dyDescent="0.2">
      <c r="C18" s="278"/>
      <c r="W18" s="156" t="str">
        <f t="shared" si="0"/>
        <v/>
      </c>
    </row>
    <row r="19" spans="3:23" x14ac:dyDescent="0.2">
      <c r="C19" s="278"/>
      <c r="W19" s="156" t="str">
        <f t="shared" si="0"/>
        <v/>
      </c>
    </row>
    <row r="20" spans="3:23" x14ac:dyDescent="0.2">
      <c r="C20" s="278"/>
      <c r="W20" s="156" t="str">
        <f t="shared" si="0"/>
        <v/>
      </c>
    </row>
    <row r="21" spans="3:23" x14ac:dyDescent="0.2">
      <c r="C21" s="278"/>
      <c r="W21" s="156" t="str">
        <f t="shared" si="0"/>
        <v/>
      </c>
    </row>
    <row r="22" spans="3:23" x14ac:dyDescent="0.2">
      <c r="W22" s="156"/>
    </row>
    <row r="23" spans="3:23" x14ac:dyDescent="0.2">
      <c r="W23" s="156"/>
    </row>
    <row r="24" spans="3:23" x14ac:dyDescent="0.2">
      <c r="W24" s="156"/>
    </row>
    <row r="25" spans="3:23" x14ac:dyDescent="0.2">
      <c r="W25" s="156"/>
    </row>
    <row r="26" spans="3:23" x14ac:dyDescent="0.2">
      <c r="W26" s="156"/>
    </row>
    <row r="27" spans="3:23" x14ac:dyDescent="0.2">
      <c r="W27" s="156"/>
    </row>
    <row r="28" spans="3:23" x14ac:dyDescent="0.2">
      <c r="W28" s="156"/>
    </row>
    <row r="29" spans="3:23" x14ac:dyDescent="0.2">
      <c r="W29" s="156"/>
    </row>
    <row r="30" spans="3:23" x14ac:dyDescent="0.2">
      <c r="W30" s="156"/>
    </row>
    <row r="31" spans="3:23" x14ac:dyDescent="0.2">
      <c r="W31" s="156"/>
    </row>
    <row r="32" spans="3:23" x14ac:dyDescent="0.2">
      <c r="W32" s="156"/>
    </row>
    <row r="33" spans="23:23" x14ac:dyDescent="0.2">
      <c r="W33" s="156"/>
    </row>
    <row r="34" spans="23:23" x14ac:dyDescent="0.2">
      <c r="W34" s="156"/>
    </row>
    <row r="35" spans="23:23" x14ac:dyDescent="0.2">
      <c r="W35" s="156"/>
    </row>
    <row r="36" spans="23:23" x14ac:dyDescent="0.2">
      <c r="W36" s="156"/>
    </row>
    <row r="37" spans="23:23" x14ac:dyDescent="0.2">
      <c r="W37" s="156"/>
    </row>
    <row r="38" spans="23:23" x14ac:dyDescent="0.2">
      <c r="W38" s="156"/>
    </row>
    <row r="39" spans="23:23" x14ac:dyDescent="0.2">
      <c r="W39" s="156"/>
    </row>
    <row r="40" spans="23:23" x14ac:dyDescent="0.2">
      <c r="W40" s="156"/>
    </row>
    <row r="41" spans="23:23" x14ac:dyDescent="0.2">
      <c r="W41" s="156"/>
    </row>
    <row r="42" spans="23:23" x14ac:dyDescent="0.2">
      <c r="W42" s="156"/>
    </row>
    <row r="43" spans="23:23" x14ac:dyDescent="0.2">
      <c r="W43" s="156"/>
    </row>
    <row r="44" spans="23:23" x14ac:dyDescent="0.2">
      <c r="W44" s="156"/>
    </row>
    <row r="45" spans="23:23" x14ac:dyDescent="0.2">
      <c r="W45" s="156"/>
    </row>
    <row r="46" spans="23:23" x14ac:dyDescent="0.2">
      <c r="W46" s="156"/>
    </row>
    <row r="47" spans="23:23" x14ac:dyDescent="0.2">
      <c r="W47" s="156"/>
    </row>
    <row r="48" spans="23:23" x14ac:dyDescent="0.2">
      <c r="W48" s="156"/>
    </row>
    <row r="49" spans="23:23" x14ac:dyDescent="0.2">
      <c r="W49" s="156"/>
    </row>
    <row r="50" spans="23:23" x14ac:dyDescent="0.2">
      <c r="W50" s="156"/>
    </row>
    <row r="51" spans="23:23" x14ac:dyDescent="0.2">
      <c r="W51" s="156"/>
    </row>
    <row r="52" spans="23:23" x14ac:dyDescent="0.2">
      <c r="W52" s="156"/>
    </row>
    <row r="53" spans="23:23" x14ac:dyDescent="0.2">
      <c r="W53" s="156"/>
    </row>
    <row r="54" spans="23:23" x14ac:dyDescent="0.2">
      <c r="W54" s="156"/>
    </row>
    <row r="55" spans="23:23" x14ac:dyDescent="0.2">
      <c r="W55" s="156"/>
    </row>
    <row r="56" spans="23:23" x14ac:dyDescent="0.2">
      <c r="W56" s="156"/>
    </row>
    <row r="57" spans="23:23" x14ac:dyDescent="0.2">
      <c r="W57" s="156"/>
    </row>
    <row r="58" spans="23:23" x14ac:dyDescent="0.2">
      <c r="W58" s="156"/>
    </row>
    <row r="59" spans="23:23" x14ac:dyDescent="0.2">
      <c r="W59" s="156"/>
    </row>
    <row r="60" spans="23:23" x14ac:dyDescent="0.2">
      <c r="W60" s="156"/>
    </row>
    <row r="61" spans="23:23" x14ac:dyDescent="0.2">
      <c r="W61" s="156"/>
    </row>
    <row r="62" spans="23:23" x14ac:dyDescent="0.2">
      <c r="W62" s="156"/>
    </row>
    <row r="63" spans="23:23" x14ac:dyDescent="0.2">
      <c r="W63" s="156"/>
    </row>
    <row r="64" spans="23:23" x14ac:dyDescent="0.2">
      <c r="W64" s="156"/>
    </row>
    <row r="65" spans="23:23" x14ac:dyDescent="0.2">
      <c r="W65" s="156"/>
    </row>
    <row r="66" spans="23:23" x14ac:dyDescent="0.2">
      <c r="W66" s="156"/>
    </row>
    <row r="67" spans="23:23" x14ac:dyDescent="0.2">
      <c r="W67" s="156"/>
    </row>
    <row r="68" spans="23:23" x14ac:dyDescent="0.2">
      <c r="W68" s="156"/>
    </row>
    <row r="69" spans="23:23" x14ac:dyDescent="0.2">
      <c r="W69" s="156"/>
    </row>
    <row r="70" spans="23:23" x14ac:dyDescent="0.2">
      <c r="W70" s="156"/>
    </row>
    <row r="71" spans="23:23" x14ac:dyDescent="0.2">
      <c r="W71" s="156"/>
    </row>
    <row r="72" spans="23:23" x14ac:dyDescent="0.2">
      <c r="W72" s="156"/>
    </row>
    <row r="73" spans="23:23" x14ac:dyDescent="0.2">
      <c r="W73" s="156"/>
    </row>
    <row r="74" spans="23:23" x14ac:dyDescent="0.2">
      <c r="W74" s="156"/>
    </row>
    <row r="75" spans="23:23" x14ac:dyDescent="0.2">
      <c r="W75" s="156"/>
    </row>
    <row r="76" spans="23:23" x14ac:dyDescent="0.2">
      <c r="W76" s="156" t="str">
        <f t="shared" ref="W76:W119" si="1">IFERROR(P76/Q76,"")</f>
        <v/>
      </c>
    </row>
    <row r="77" spans="23:23" x14ac:dyDescent="0.2">
      <c r="W77" s="156" t="str">
        <f t="shared" si="1"/>
        <v/>
      </c>
    </row>
    <row r="78" spans="23:23" x14ac:dyDescent="0.2">
      <c r="W78" s="156" t="str">
        <f t="shared" si="1"/>
        <v/>
      </c>
    </row>
    <row r="79" spans="23:23" x14ac:dyDescent="0.2">
      <c r="W79" s="156" t="str">
        <f t="shared" si="1"/>
        <v/>
      </c>
    </row>
    <row r="80" spans="23:23" x14ac:dyDescent="0.2">
      <c r="W80" s="156" t="str">
        <f t="shared" si="1"/>
        <v/>
      </c>
    </row>
    <row r="81" spans="23:23" x14ac:dyDescent="0.2">
      <c r="W81" s="156" t="str">
        <f t="shared" si="1"/>
        <v/>
      </c>
    </row>
    <row r="82" spans="23:23" x14ac:dyDescent="0.2">
      <c r="W82" s="156" t="str">
        <f t="shared" si="1"/>
        <v/>
      </c>
    </row>
    <row r="83" spans="23:23" x14ac:dyDescent="0.2">
      <c r="W83" s="156" t="str">
        <f t="shared" si="1"/>
        <v/>
      </c>
    </row>
    <row r="84" spans="23:23" x14ac:dyDescent="0.2">
      <c r="W84" s="156" t="str">
        <f t="shared" si="1"/>
        <v/>
      </c>
    </row>
    <row r="85" spans="23:23" x14ac:dyDescent="0.2">
      <c r="W85" s="156" t="str">
        <f t="shared" si="1"/>
        <v/>
      </c>
    </row>
    <row r="86" spans="23:23" x14ac:dyDescent="0.2">
      <c r="W86" s="156" t="str">
        <f t="shared" si="1"/>
        <v/>
      </c>
    </row>
    <row r="87" spans="23:23" x14ac:dyDescent="0.2">
      <c r="W87" s="156" t="str">
        <f t="shared" si="1"/>
        <v/>
      </c>
    </row>
    <row r="88" spans="23:23" x14ac:dyDescent="0.2">
      <c r="W88" s="156" t="str">
        <f t="shared" si="1"/>
        <v/>
      </c>
    </row>
    <row r="89" spans="23:23" x14ac:dyDescent="0.2">
      <c r="W89" s="156" t="str">
        <f t="shared" si="1"/>
        <v/>
      </c>
    </row>
    <row r="90" spans="23:23" x14ac:dyDescent="0.2">
      <c r="W90" s="156" t="str">
        <f t="shared" si="1"/>
        <v/>
      </c>
    </row>
    <row r="91" spans="23:23" x14ac:dyDescent="0.2">
      <c r="W91" s="156" t="str">
        <f t="shared" si="1"/>
        <v/>
      </c>
    </row>
    <row r="92" spans="23:23" x14ac:dyDescent="0.2">
      <c r="W92" s="156" t="str">
        <f t="shared" si="1"/>
        <v/>
      </c>
    </row>
    <row r="93" spans="23:23" x14ac:dyDescent="0.2">
      <c r="W93" s="156" t="str">
        <f t="shared" si="1"/>
        <v/>
      </c>
    </row>
    <row r="94" spans="23:23" x14ac:dyDescent="0.2">
      <c r="W94" s="156" t="str">
        <f t="shared" si="1"/>
        <v/>
      </c>
    </row>
    <row r="95" spans="23:23" x14ac:dyDescent="0.2">
      <c r="W95" s="156" t="str">
        <f t="shared" si="1"/>
        <v/>
      </c>
    </row>
    <row r="96" spans="23:23" x14ac:dyDescent="0.2">
      <c r="W96" s="156" t="str">
        <f t="shared" si="1"/>
        <v/>
      </c>
    </row>
    <row r="97" spans="23:23" x14ac:dyDescent="0.2">
      <c r="W97" s="156" t="str">
        <f t="shared" si="1"/>
        <v/>
      </c>
    </row>
    <row r="98" spans="23:23" x14ac:dyDescent="0.2">
      <c r="W98" s="156" t="str">
        <f t="shared" si="1"/>
        <v/>
      </c>
    </row>
    <row r="99" spans="23:23" x14ac:dyDescent="0.2">
      <c r="W99" s="156" t="str">
        <f t="shared" si="1"/>
        <v/>
      </c>
    </row>
    <row r="100" spans="23:23" x14ac:dyDescent="0.2">
      <c r="W100" s="156" t="str">
        <f t="shared" si="1"/>
        <v/>
      </c>
    </row>
    <row r="101" spans="23:23" x14ac:dyDescent="0.2">
      <c r="W101" s="156" t="str">
        <f t="shared" si="1"/>
        <v/>
      </c>
    </row>
    <row r="102" spans="23:23" x14ac:dyDescent="0.2">
      <c r="W102" s="156" t="str">
        <f t="shared" si="1"/>
        <v/>
      </c>
    </row>
    <row r="103" spans="23:23" x14ac:dyDescent="0.2">
      <c r="W103" s="156" t="str">
        <f t="shared" si="1"/>
        <v/>
      </c>
    </row>
    <row r="104" spans="23:23" x14ac:dyDescent="0.2">
      <c r="W104" s="156" t="str">
        <f t="shared" si="1"/>
        <v/>
      </c>
    </row>
    <row r="105" spans="23:23" x14ac:dyDescent="0.2">
      <c r="W105" s="156" t="str">
        <f t="shared" si="1"/>
        <v/>
      </c>
    </row>
    <row r="106" spans="23:23" x14ac:dyDescent="0.2">
      <c r="W106" s="156" t="str">
        <f t="shared" si="1"/>
        <v/>
      </c>
    </row>
    <row r="107" spans="23:23" x14ac:dyDescent="0.2">
      <c r="W107" s="156" t="str">
        <f t="shared" si="1"/>
        <v/>
      </c>
    </row>
    <row r="108" spans="23:23" x14ac:dyDescent="0.2">
      <c r="W108" s="156" t="str">
        <f t="shared" si="1"/>
        <v/>
      </c>
    </row>
    <row r="109" spans="23:23" x14ac:dyDescent="0.2">
      <c r="W109" s="156" t="str">
        <f t="shared" si="1"/>
        <v/>
      </c>
    </row>
    <row r="110" spans="23:23" x14ac:dyDescent="0.2">
      <c r="W110" s="156" t="str">
        <f t="shared" si="1"/>
        <v/>
      </c>
    </row>
    <row r="111" spans="23:23" x14ac:dyDescent="0.2">
      <c r="W111" s="156" t="str">
        <f t="shared" si="1"/>
        <v/>
      </c>
    </row>
    <row r="112" spans="23:23" x14ac:dyDescent="0.2">
      <c r="W112" s="156" t="str">
        <f t="shared" si="1"/>
        <v/>
      </c>
    </row>
    <row r="113" spans="23:23" x14ac:dyDescent="0.2">
      <c r="W113" s="156" t="str">
        <f t="shared" si="1"/>
        <v/>
      </c>
    </row>
    <row r="114" spans="23:23" x14ac:dyDescent="0.2">
      <c r="W114" s="156" t="str">
        <f t="shared" si="1"/>
        <v/>
      </c>
    </row>
    <row r="115" spans="23:23" x14ac:dyDescent="0.2">
      <c r="W115" s="156" t="str">
        <f t="shared" si="1"/>
        <v/>
      </c>
    </row>
    <row r="116" spans="23:23" x14ac:dyDescent="0.2">
      <c r="W116" s="156" t="str">
        <f t="shared" si="1"/>
        <v/>
      </c>
    </row>
    <row r="117" spans="23:23" x14ac:dyDescent="0.2">
      <c r="W117" s="156" t="str">
        <f t="shared" si="1"/>
        <v/>
      </c>
    </row>
    <row r="118" spans="23:23" x14ac:dyDescent="0.2">
      <c r="W118" s="156" t="str">
        <f t="shared" si="1"/>
        <v/>
      </c>
    </row>
    <row r="119" spans="23:23" x14ac:dyDescent="0.2">
      <c r="W119" s="156" t="str">
        <f t="shared" si="1"/>
        <v/>
      </c>
    </row>
    <row r="120" spans="23:23" x14ac:dyDescent="0.2">
      <c r="W120" s="156"/>
    </row>
    <row r="121" spans="23:23" x14ac:dyDescent="0.2">
      <c r="W121" s="156"/>
    </row>
    <row r="122" spans="23:23" x14ac:dyDescent="0.2">
      <c r="W122" s="154"/>
    </row>
    <row r="123" spans="23:23" x14ac:dyDescent="0.2">
      <c r="W123" s="154"/>
    </row>
    <row r="124" spans="23:23" x14ac:dyDescent="0.2">
      <c r="W124" s="154"/>
    </row>
    <row r="125" spans="23:23" x14ac:dyDescent="0.2">
      <c r="W125" s="154"/>
    </row>
  </sheetData>
  <autoFilter ref="A2:AD2" xr:uid="{00000000-0009-0000-0000-00000A000000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11.25" style="236" bestFit="1" customWidth="1"/>
    <col min="4" max="4" width="12.125" style="16" customWidth="1"/>
    <col min="5" max="16" width="11.25" style="225" hidden="1" customWidth="1"/>
    <col min="17" max="18" width="11.25" style="225" customWidth="1"/>
    <col min="25" max="27" width="9.125" style="236" hidden="1" customWidth="1"/>
    <col min="28" max="29" width="0" style="236" hidden="1"/>
  </cols>
  <sheetData>
    <row r="1" spans="1:29" ht="15" customHeight="1" x14ac:dyDescent="0.2">
      <c r="D1" s="16" t="s">
        <v>123</v>
      </c>
      <c r="E1" s="243"/>
      <c r="F1" s="254"/>
      <c r="G1" s="254"/>
      <c r="Q1" s="225" t="s">
        <v>605</v>
      </c>
      <c r="S1" s="225">
        <f>B3</f>
        <v>0</v>
      </c>
      <c r="T1" s="225" t="s">
        <v>90</v>
      </c>
      <c r="U1" s="225">
        <f>A3</f>
        <v>0</v>
      </c>
      <c r="X1" s="66" t="s">
        <v>84</v>
      </c>
    </row>
    <row r="2" spans="1:29" ht="60" customHeight="1" x14ac:dyDescent="0.2">
      <c r="A2" s="5" t="s">
        <v>91</v>
      </c>
      <c r="B2" s="5" t="s">
        <v>92</v>
      </c>
      <c r="C2" s="5" t="s">
        <v>600</v>
      </c>
      <c r="D2" s="17" t="s">
        <v>106</v>
      </c>
      <c r="E2" s="4" t="s">
        <v>601</v>
      </c>
      <c r="F2" s="4" t="s">
        <v>602</v>
      </c>
      <c r="G2" s="4" t="s">
        <v>603</v>
      </c>
      <c r="H2" s="4" t="s">
        <v>606</v>
      </c>
      <c r="I2" s="4" t="s">
        <v>607</v>
      </c>
      <c r="J2" s="4" t="s">
        <v>608</v>
      </c>
      <c r="K2" s="4" t="s">
        <v>609</v>
      </c>
      <c r="L2" s="4" t="s">
        <v>610</v>
      </c>
      <c r="M2" s="4" t="s">
        <v>611</v>
      </c>
      <c r="N2" s="4" t="s">
        <v>612</v>
      </c>
      <c r="O2" s="4" t="s">
        <v>613</v>
      </c>
      <c r="P2" s="4" t="s">
        <v>614</v>
      </c>
      <c r="Q2" s="4" t="s">
        <v>542</v>
      </c>
      <c r="R2" s="4" t="s">
        <v>604</v>
      </c>
      <c r="S2" s="4" t="s">
        <v>149</v>
      </c>
      <c r="T2" s="4" t="s">
        <v>150</v>
      </c>
      <c r="U2" s="4" t="s">
        <v>151</v>
      </c>
      <c r="V2" s="4" t="s">
        <v>152</v>
      </c>
      <c r="W2" s="4" t="s">
        <v>545</v>
      </c>
      <c r="X2" s="17" t="s">
        <v>549</v>
      </c>
      <c r="Y2" s="4" t="s">
        <v>615</v>
      </c>
      <c r="Z2" s="4" t="s">
        <v>616</v>
      </c>
      <c r="AA2" s="4" t="s">
        <v>617</v>
      </c>
      <c r="AB2" s="4" t="s">
        <v>618</v>
      </c>
      <c r="AC2" s="4" t="s">
        <v>152</v>
      </c>
    </row>
    <row r="3" spans="1:29" x14ac:dyDescent="0.2">
      <c r="C3" s="278"/>
      <c r="D3" s="67"/>
      <c r="X3" s="156" t="str">
        <f t="shared" ref="X3:X44" si="0">IFERROR(Q3/R3,"")</f>
        <v/>
      </c>
    </row>
    <row r="4" spans="1:29" x14ac:dyDescent="0.2">
      <c r="C4" s="278"/>
      <c r="D4" s="67"/>
      <c r="X4" s="156" t="str">
        <f t="shared" si="0"/>
        <v/>
      </c>
    </row>
    <row r="5" spans="1:29" x14ac:dyDescent="0.2">
      <c r="C5" s="278"/>
      <c r="D5" s="67"/>
      <c r="X5" s="156" t="str">
        <f t="shared" si="0"/>
        <v/>
      </c>
    </row>
    <row r="6" spans="1:29" x14ac:dyDescent="0.2">
      <c r="C6" s="278"/>
      <c r="D6" s="67"/>
      <c r="X6" s="156" t="str">
        <f t="shared" si="0"/>
        <v/>
      </c>
    </row>
    <row r="7" spans="1:29" x14ac:dyDescent="0.2">
      <c r="C7" s="278"/>
      <c r="D7" s="67"/>
      <c r="X7" s="156" t="str">
        <f t="shared" si="0"/>
        <v/>
      </c>
    </row>
    <row r="8" spans="1:29" x14ac:dyDescent="0.2">
      <c r="C8" s="278"/>
      <c r="D8" s="67"/>
      <c r="X8" s="156" t="str">
        <f t="shared" si="0"/>
        <v/>
      </c>
    </row>
    <row r="9" spans="1:29" x14ac:dyDescent="0.2">
      <c r="C9" s="278"/>
      <c r="D9" s="67"/>
      <c r="X9" s="156" t="str">
        <f t="shared" si="0"/>
        <v/>
      </c>
    </row>
    <row r="10" spans="1:29" x14ac:dyDescent="0.2">
      <c r="C10" s="278"/>
      <c r="D10" s="67"/>
      <c r="X10" s="156" t="str">
        <f t="shared" si="0"/>
        <v/>
      </c>
    </row>
    <row r="11" spans="1:29" x14ac:dyDescent="0.2">
      <c r="C11" s="278"/>
      <c r="D11" s="67"/>
      <c r="X11" s="156" t="str">
        <f t="shared" si="0"/>
        <v/>
      </c>
    </row>
    <row r="12" spans="1:29" x14ac:dyDescent="0.2">
      <c r="C12" s="278"/>
      <c r="D12" s="67"/>
      <c r="X12" s="156" t="str">
        <f t="shared" si="0"/>
        <v/>
      </c>
    </row>
    <row r="13" spans="1:29" x14ac:dyDescent="0.2">
      <c r="C13" s="278"/>
      <c r="D13" s="67"/>
      <c r="X13" s="156" t="str">
        <f t="shared" si="0"/>
        <v/>
      </c>
    </row>
    <row r="14" spans="1:29" x14ac:dyDescent="0.2">
      <c r="C14" s="278"/>
      <c r="D14" s="67"/>
      <c r="X14" s="156" t="str">
        <f t="shared" si="0"/>
        <v/>
      </c>
    </row>
    <row r="15" spans="1:29" x14ac:dyDescent="0.2">
      <c r="C15" s="278"/>
      <c r="D15" s="67"/>
      <c r="X15" s="156" t="str">
        <f t="shared" si="0"/>
        <v/>
      </c>
    </row>
    <row r="16" spans="1:29" x14ac:dyDescent="0.2">
      <c r="C16" s="278"/>
      <c r="D16" s="67"/>
      <c r="X16" s="156" t="str">
        <f t="shared" si="0"/>
        <v/>
      </c>
    </row>
    <row r="17" spans="3:24" x14ac:dyDescent="0.2">
      <c r="C17" s="278"/>
      <c r="D17" s="67"/>
      <c r="X17" s="156" t="str">
        <f t="shared" si="0"/>
        <v/>
      </c>
    </row>
    <row r="18" spans="3:24" x14ac:dyDescent="0.2">
      <c r="C18" s="278"/>
      <c r="D18" s="67"/>
      <c r="X18" s="156" t="str">
        <f t="shared" si="0"/>
        <v/>
      </c>
    </row>
    <row r="19" spans="3:24" x14ac:dyDescent="0.2">
      <c r="C19" s="278"/>
      <c r="D19" s="67"/>
      <c r="X19" s="156" t="str">
        <f t="shared" si="0"/>
        <v/>
      </c>
    </row>
    <row r="20" spans="3:24" x14ac:dyDescent="0.2">
      <c r="C20" s="278"/>
      <c r="D20" s="67"/>
      <c r="X20" s="156" t="str">
        <f t="shared" si="0"/>
        <v/>
      </c>
    </row>
    <row r="21" spans="3:24" x14ac:dyDescent="0.2">
      <c r="C21" s="278"/>
      <c r="D21" s="67"/>
      <c r="X21" s="156" t="str">
        <f t="shared" si="0"/>
        <v/>
      </c>
    </row>
    <row r="22" spans="3:24" x14ac:dyDescent="0.2">
      <c r="C22" s="278"/>
      <c r="D22" s="67"/>
      <c r="X22" s="156" t="str">
        <f t="shared" si="0"/>
        <v/>
      </c>
    </row>
    <row r="23" spans="3:24" x14ac:dyDescent="0.2">
      <c r="C23" s="278"/>
      <c r="D23" s="67"/>
      <c r="X23" s="156" t="str">
        <f t="shared" si="0"/>
        <v/>
      </c>
    </row>
    <row r="24" spans="3:24" x14ac:dyDescent="0.2">
      <c r="C24" s="278"/>
      <c r="D24" s="67"/>
      <c r="X24" s="156" t="str">
        <f t="shared" si="0"/>
        <v/>
      </c>
    </row>
    <row r="25" spans="3:24" x14ac:dyDescent="0.2">
      <c r="C25" s="278"/>
      <c r="D25" s="67"/>
      <c r="X25" s="156" t="str">
        <f t="shared" si="0"/>
        <v/>
      </c>
    </row>
    <row r="26" spans="3:24" x14ac:dyDescent="0.2">
      <c r="C26" s="278"/>
      <c r="D26" s="67"/>
      <c r="X26" s="156" t="str">
        <f t="shared" si="0"/>
        <v/>
      </c>
    </row>
    <row r="27" spans="3:24" x14ac:dyDescent="0.2">
      <c r="C27" s="278"/>
      <c r="D27" s="67"/>
      <c r="X27" s="156" t="str">
        <f t="shared" si="0"/>
        <v/>
      </c>
    </row>
    <row r="28" spans="3:24" x14ac:dyDescent="0.2">
      <c r="C28" s="278"/>
      <c r="D28" s="67"/>
      <c r="X28" s="156" t="str">
        <f t="shared" si="0"/>
        <v/>
      </c>
    </row>
    <row r="29" spans="3:24" x14ac:dyDescent="0.2">
      <c r="C29" s="278"/>
      <c r="D29" s="67"/>
      <c r="X29" s="156" t="str">
        <f t="shared" si="0"/>
        <v/>
      </c>
    </row>
    <row r="30" spans="3:24" x14ac:dyDescent="0.2">
      <c r="C30" s="278"/>
      <c r="D30" s="67"/>
      <c r="X30" s="156" t="str">
        <f t="shared" si="0"/>
        <v/>
      </c>
    </row>
    <row r="31" spans="3:24" x14ac:dyDescent="0.2">
      <c r="C31" s="278"/>
      <c r="D31" s="67"/>
      <c r="X31" s="156" t="str">
        <f t="shared" si="0"/>
        <v/>
      </c>
    </row>
    <row r="32" spans="3:24" x14ac:dyDescent="0.2">
      <c r="C32" s="278"/>
      <c r="D32" s="67"/>
      <c r="X32" s="156" t="str">
        <f t="shared" si="0"/>
        <v/>
      </c>
    </row>
    <row r="33" spans="3:24" x14ac:dyDescent="0.2">
      <c r="C33" s="278"/>
      <c r="D33" s="67"/>
      <c r="X33" s="156" t="str">
        <f t="shared" si="0"/>
        <v/>
      </c>
    </row>
    <row r="34" spans="3:24" x14ac:dyDescent="0.2">
      <c r="C34" s="278"/>
      <c r="D34" s="67"/>
      <c r="X34" s="156" t="str">
        <f t="shared" si="0"/>
        <v/>
      </c>
    </row>
    <row r="35" spans="3:24" x14ac:dyDescent="0.2">
      <c r="C35" s="278"/>
      <c r="D35" s="67"/>
      <c r="X35" s="156" t="str">
        <f t="shared" si="0"/>
        <v/>
      </c>
    </row>
    <row r="36" spans="3:24" x14ac:dyDescent="0.2">
      <c r="C36" s="278"/>
      <c r="D36" s="67"/>
      <c r="X36" s="156" t="str">
        <f t="shared" si="0"/>
        <v/>
      </c>
    </row>
    <row r="37" spans="3:24" x14ac:dyDescent="0.2">
      <c r="C37" s="278"/>
      <c r="D37" s="67"/>
      <c r="X37" s="156" t="str">
        <f t="shared" si="0"/>
        <v/>
      </c>
    </row>
    <row r="38" spans="3:24" x14ac:dyDescent="0.2">
      <c r="C38" s="278"/>
      <c r="D38" s="67"/>
      <c r="X38" s="156" t="str">
        <f t="shared" si="0"/>
        <v/>
      </c>
    </row>
    <row r="39" spans="3:24" x14ac:dyDescent="0.2">
      <c r="C39" s="278"/>
      <c r="D39" s="67"/>
      <c r="X39" s="156" t="str">
        <f t="shared" si="0"/>
        <v/>
      </c>
    </row>
    <row r="40" spans="3:24" x14ac:dyDescent="0.2">
      <c r="C40" s="278"/>
      <c r="D40" s="67"/>
      <c r="X40" s="156" t="str">
        <f t="shared" si="0"/>
        <v/>
      </c>
    </row>
    <row r="41" spans="3:24" x14ac:dyDescent="0.2">
      <c r="D41" s="67"/>
      <c r="X41" s="156" t="str">
        <f t="shared" si="0"/>
        <v/>
      </c>
    </row>
    <row r="42" spans="3:24" x14ac:dyDescent="0.2">
      <c r="D42" s="67"/>
      <c r="X42" s="156" t="str">
        <f t="shared" si="0"/>
        <v/>
      </c>
    </row>
    <row r="43" spans="3:24" x14ac:dyDescent="0.2">
      <c r="D43" s="67"/>
      <c r="X43" s="156" t="str">
        <f t="shared" si="0"/>
        <v/>
      </c>
    </row>
    <row r="44" spans="3:24" x14ac:dyDescent="0.2">
      <c r="D44" s="67"/>
      <c r="X44" s="156" t="str">
        <f t="shared" si="0"/>
        <v/>
      </c>
    </row>
    <row r="45" spans="3:24" x14ac:dyDescent="0.2">
      <c r="D45" s="67"/>
      <c r="X45" s="18"/>
    </row>
    <row r="46" spans="3:24" x14ac:dyDescent="0.2">
      <c r="D46" s="67"/>
      <c r="X46" s="18"/>
    </row>
    <row r="47" spans="3:24" x14ac:dyDescent="0.2">
      <c r="D47" s="67"/>
      <c r="X47" s="18"/>
    </row>
    <row r="48" spans="3:24" x14ac:dyDescent="0.2">
      <c r="D48" s="67"/>
      <c r="X48" s="18"/>
    </row>
    <row r="49" spans="4:24" x14ac:dyDescent="0.2">
      <c r="D49" s="67"/>
      <c r="X49" s="18"/>
    </row>
    <row r="50" spans="4:24" x14ac:dyDescent="0.2">
      <c r="D50" s="67"/>
      <c r="X50" s="18"/>
    </row>
    <row r="51" spans="4:24" x14ac:dyDescent="0.2">
      <c r="D51" s="67"/>
      <c r="X51" s="18"/>
    </row>
    <row r="52" spans="4:24" x14ac:dyDescent="0.2">
      <c r="D52" s="67"/>
      <c r="X52" s="18"/>
    </row>
    <row r="53" spans="4:24" x14ac:dyDescent="0.2">
      <c r="D53" s="67"/>
      <c r="X53" s="18"/>
    </row>
    <row r="54" spans="4:24" x14ac:dyDescent="0.2">
      <c r="D54" s="67"/>
      <c r="X54" s="18"/>
    </row>
    <row r="55" spans="4:24" x14ac:dyDescent="0.2">
      <c r="D55" s="67"/>
      <c r="X55" s="18"/>
    </row>
    <row r="56" spans="4:24" x14ac:dyDescent="0.2">
      <c r="D56" s="67"/>
      <c r="X56" s="18"/>
    </row>
    <row r="57" spans="4:24" x14ac:dyDescent="0.2">
      <c r="D57" s="67"/>
      <c r="X57" s="18"/>
    </row>
    <row r="58" spans="4:24" x14ac:dyDescent="0.2">
      <c r="D58" s="67"/>
      <c r="X58" s="18"/>
    </row>
    <row r="59" spans="4:24" x14ac:dyDescent="0.2">
      <c r="D59" s="67"/>
      <c r="X59" s="18"/>
    </row>
    <row r="60" spans="4:24" x14ac:dyDescent="0.2">
      <c r="D60" s="67"/>
      <c r="X60" s="18"/>
    </row>
    <row r="61" spans="4:24" x14ac:dyDescent="0.2">
      <c r="D61" s="67"/>
      <c r="X61" s="18"/>
    </row>
    <row r="62" spans="4:24" x14ac:dyDescent="0.2">
      <c r="D62" s="67"/>
      <c r="X62" s="18"/>
    </row>
    <row r="63" spans="4:24" x14ac:dyDescent="0.2">
      <c r="D63" s="67"/>
      <c r="X63" s="18"/>
    </row>
    <row r="64" spans="4:24" x14ac:dyDescent="0.2">
      <c r="D64" s="67"/>
      <c r="X64" s="18"/>
    </row>
    <row r="65" spans="4:24" x14ac:dyDescent="0.2">
      <c r="D65" s="67"/>
      <c r="X65" s="18"/>
    </row>
    <row r="66" spans="4:24" x14ac:dyDescent="0.2">
      <c r="D66" s="67"/>
      <c r="X66" s="18"/>
    </row>
    <row r="67" spans="4:24" x14ac:dyDescent="0.2">
      <c r="D67" s="67"/>
      <c r="X67" s="18"/>
    </row>
    <row r="68" spans="4:24" x14ac:dyDescent="0.2">
      <c r="D68" s="67"/>
      <c r="X68" s="18"/>
    </row>
    <row r="69" spans="4:24" x14ac:dyDescent="0.2">
      <c r="D69" s="67"/>
      <c r="X69" s="18"/>
    </row>
    <row r="70" spans="4:24" x14ac:dyDescent="0.2">
      <c r="D70" s="67"/>
      <c r="X70" s="18"/>
    </row>
    <row r="71" spans="4:24" x14ac:dyDescent="0.2">
      <c r="D71" s="67"/>
      <c r="X71" s="18"/>
    </row>
    <row r="72" spans="4:24" x14ac:dyDescent="0.2">
      <c r="D72" s="67"/>
      <c r="X72" s="18"/>
    </row>
    <row r="73" spans="4:24" x14ac:dyDescent="0.2">
      <c r="D73" s="67"/>
      <c r="X73" s="18"/>
    </row>
    <row r="74" spans="4:24" x14ac:dyDescent="0.2">
      <c r="D74" s="67"/>
      <c r="X74" s="18"/>
    </row>
    <row r="75" spans="4:24" x14ac:dyDescent="0.2">
      <c r="D75" s="67"/>
      <c r="X75" s="18"/>
    </row>
    <row r="76" spans="4:24" x14ac:dyDescent="0.2">
      <c r="D76" s="67"/>
      <c r="X76" s="18"/>
    </row>
    <row r="77" spans="4:24" x14ac:dyDescent="0.2">
      <c r="D77" s="67"/>
      <c r="X77" s="18"/>
    </row>
    <row r="78" spans="4:24" x14ac:dyDescent="0.2">
      <c r="D78" s="67"/>
      <c r="X78" s="18"/>
    </row>
    <row r="79" spans="4:24" x14ac:dyDescent="0.2">
      <c r="D79" s="67"/>
      <c r="X79" s="18"/>
    </row>
    <row r="80" spans="4:24" x14ac:dyDescent="0.2">
      <c r="D80" s="67"/>
      <c r="X80" s="18"/>
    </row>
    <row r="81" spans="4:24" x14ac:dyDescent="0.2">
      <c r="D81" s="67"/>
      <c r="X81" s="18"/>
    </row>
    <row r="82" spans="4:24" x14ac:dyDescent="0.2">
      <c r="D82" s="67"/>
      <c r="X82" s="18"/>
    </row>
    <row r="83" spans="4:24" x14ac:dyDescent="0.2">
      <c r="D83" s="67"/>
      <c r="X83" s="18"/>
    </row>
    <row r="84" spans="4:24" x14ac:dyDescent="0.2">
      <c r="D84" s="67"/>
      <c r="X84" s="18"/>
    </row>
    <row r="85" spans="4:24" x14ac:dyDescent="0.2">
      <c r="D85" s="67"/>
      <c r="X85" s="18"/>
    </row>
    <row r="86" spans="4:24" x14ac:dyDescent="0.2">
      <c r="D86" s="67"/>
      <c r="X86" s="18"/>
    </row>
    <row r="87" spans="4:24" x14ac:dyDescent="0.2">
      <c r="D87" s="67"/>
      <c r="X87" s="18"/>
    </row>
    <row r="88" spans="4:24" x14ac:dyDescent="0.2">
      <c r="D88" s="67"/>
      <c r="X88" s="18"/>
    </row>
    <row r="89" spans="4:24" x14ac:dyDescent="0.2">
      <c r="D89" s="67"/>
      <c r="X89" s="18"/>
    </row>
    <row r="90" spans="4:24" x14ac:dyDescent="0.2">
      <c r="D90" s="67"/>
      <c r="X90" s="18"/>
    </row>
    <row r="91" spans="4:24" x14ac:dyDescent="0.2">
      <c r="D91" s="67"/>
      <c r="X91" s="18"/>
    </row>
    <row r="92" spans="4:24" x14ac:dyDescent="0.2">
      <c r="D92" s="67"/>
      <c r="X92" s="18"/>
    </row>
    <row r="93" spans="4:24" x14ac:dyDescent="0.2">
      <c r="D93" s="67"/>
      <c r="X93" s="18"/>
    </row>
    <row r="94" spans="4:24" x14ac:dyDescent="0.2">
      <c r="D94" s="67"/>
      <c r="X94" s="18"/>
    </row>
    <row r="95" spans="4:24" x14ac:dyDescent="0.2">
      <c r="D95" s="67"/>
      <c r="X95" s="18"/>
    </row>
    <row r="96" spans="4:24" x14ac:dyDescent="0.2">
      <c r="D96" s="67"/>
      <c r="X96" s="18"/>
    </row>
    <row r="97" spans="4:24" x14ac:dyDescent="0.2">
      <c r="D97" s="67"/>
      <c r="X97" s="18"/>
    </row>
    <row r="98" spans="4:24" x14ac:dyDescent="0.2">
      <c r="D98" s="67"/>
      <c r="X98" s="18"/>
    </row>
    <row r="99" spans="4:24" x14ac:dyDescent="0.2">
      <c r="D99" s="67"/>
      <c r="X99" s="18"/>
    </row>
    <row r="100" spans="4:24" x14ac:dyDescent="0.2">
      <c r="D100" s="67"/>
      <c r="X100" s="18"/>
    </row>
    <row r="101" spans="4:24" x14ac:dyDescent="0.2">
      <c r="D101" s="67"/>
      <c r="X101" s="18"/>
    </row>
    <row r="102" spans="4:24" x14ac:dyDescent="0.2">
      <c r="D102" s="67"/>
      <c r="X102" s="18"/>
    </row>
    <row r="103" spans="4:24" x14ac:dyDescent="0.2">
      <c r="D103" s="67"/>
      <c r="X103" s="18"/>
    </row>
    <row r="104" spans="4:24" x14ac:dyDescent="0.2">
      <c r="D104" s="67"/>
      <c r="X104" s="18"/>
    </row>
    <row r="105" spans="4:24" x14ac:dyDescent="0.2">
      <c r="D105" s="67"/>
      <c r="X105" s="18"/>
    </row>
    <row r="106" spans="4:24" x14ac:dyDescent="0.2">
      <c r="D106" s="67"/>
      <c r="X106" s="18"/>
    </row>
    <row r="107" spans="4:24" x14ac:dyDescent="0.2">
      <c r="D107" s="67"/>
      <c r="X107" s="18"/>
    </row>
    <row r="108" spans="4:24" x14ac:dyDescent="0.2">
      <c r="D108" s="67"/>
      <c r="X108" s="18"/>
    </row>
    <row r="109" spans="4:24" x14ac:dyDescent="0.2">
      <c r="D109" s="67"/>
      <c r="X109" s="18"/>
    </row>
    <row r="110" spans="4:24" x14ac:dyDescent="0.2">
      <c r="D110" s="67"/>
      <c r="X110" s="18"/>
    </row>
    <row r="111" spans="4:24" x14ac:dyDescent="0.2">
      <c r="D111" s="67"/>
      <c r="X111" s="18"/>
    </row>
    <row r="112" spans="4:24" x14ac:dyDescent="0.2">
      <c r="D112" s="67"/>
      <c r="X112" s="18"/>
    </row>
    <row r="113" spans="4:24" x14ac:dyDescent="0.2">
      <c r="D113" s="67"/>
      <c r="X113" s="18"/>
    </row>
    <row r="114" spans="4:24" x14ac:dyDescent="0.2">
      <c r="X114" s="18"/>
    </row>
    <row r="115" spans="4:24" x14ac:dyDescent="0.2">
      <c r="X115" s="18"/>
    </row>
    <row r="116" spans="4:24" x14ac:dyDescent="0.2">
      <c r="X116" s="18"/>
    </row>
    <row r="117" spans="4:24" x14ac:dyDescent="0.2">
      <c r="X117" s="18"/>
    </row>
    <row r="118" spans="4:24" x14ac:dyDescent="0.2">
      <c r="X118" s="18"/>
    </row>
    <row r="119" spans="4:24" x14ac:dyDescent="0.2">
      <c r="X119" s="18"/>
    </row>
  </sheetData>
  <autoFilter ref="A2:AC2" xr:uid="{00000000-0009-0000-0000-00000B000000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20" customWidth="1"/>
    <col min="2" max="5" width="18" style="220" customWidth="1"/>
    <col min="6" max="6" width="15.375" style="220" bestFit="1" customWidth="1"/>
    <col min="7" max="7" width="15.375" style="216" customWidth="1"/>
    <col min="8" max="8" width="15.375" style="221" customWidth="1"/>
    <col min="9" max="9" width="15.75" style="220" bestFit="1" customWidth="1"/>
    <col min="10" max="10" width="26.375" style="220" bestFit="1" customWidth="1"/>
    <col min="11" max="11" width="26.375" style="220" customWidth="1"/>
    <col min="12" max="12" width="28.625" style="220" bestFit="1" customWidth="1"/>
    <col min="13" max="13" width="28" style="220" bestFit="1" customWidth="1"/>
    <col min="14" max="14" width="21.125" style="220" customWidth="1"/>
    <col min="15" max="15" width="14" style="220" customWidth="1"/>
    <col min="16" max="16" width="20.75" style="220" bestFit="1" customWidth="1"/>
    <col min="17" max="17" width="9.125" style="220" customWidth="1"/>
    <col min="18" max="18" width="18.75" style="279" bestFit="1" customWidth="1"/>
    <col min="19" max="22" width="9.125" style="220" customWidth="1"/>
    <col min="23" max="16384" width="9.125" style="220"/>
  </cols>
  <sheetData>
    <row r="1" spans="1:57" s="229" customFormat="1" ht="41.25" customHeight="1" thickBot="1" x14ac:dyDescent="0.25">
      <c r="A1" s="113"/>
      <c r="B1" s="113" t="s">
        <v>87</v>
      </c>
      <c r="C1" s="113"/>
      <c r="D1" s="113"/>
      <c r="E1" s="113"/>
      <c r="F1" s="113"/>
      <c r="G1" s="197"/>
      <c r="H1" s="198"/>
      <c r="I1" s="113"/>
      <c r="J1" s="199" t="s">
        <v>619</v>
      </c>
      <c r="K1" s="230" t="s">
        <v>89</v>
      </c>
      <c r="L1" s="200" t="e">
        <f>#REF!</f>
        <v>#REF!</v>
      </c>
      <c r="M1" s="230"/>
      <c r="N1" s="200"/>
      <c r="O1" s="280"/>
      <c r="P1" s="201"/>
      <c r="Q1" s="202"/>
      <c r="R1" s="281"/>
      <c r="S1" s="202"/>
      <c r="T1" s="203"/>
      <c r="U1" s="204"/>
      <c r="V1" s="204"/>
      <c r="W1" s="204"/>
      <c r="X1" s="205"/>
      <c r="Y1" s="202"/>
      <c r="Z1" s="202"/>
      <c r="AA1" s="380"/>
      <c r="AB1" s="297"/>
      <c r="AC1" s="297"/>
      <c r="AD1" s="297"/>
      <c r="AE1" s="298"/>
      <c r="AF1" s="125"/>
      <c r="AG1" s="125"/>
      <c r="AH1" s="231"/>
      <c r="AI1" s="231"/>
      <c r="AJ1" s="231"/>
      <c r="AK1" s="231"/>
      <c r="AL1" s="231"/>
      <c r="AM1" s="231"/>
      <c r="AN1" s="231"/>
      <c r="AO1" s="231"/>
      <c r="AP1" s="231"/>
      <c r="AQ1" s="231"/>
      <c r="AR1" s="231"/>
      <c r="AS1" s="231"/>
      <c r="AT1" s="231"/>
      <c r="AU1" s="231"/>
      <c r="AV1" s="231"/>
      <c r="AW1" s="231"/>
      <c r="AX1" s="231"/>
      <c r="AY1" s="231"/>
      <c r="AZ1" s="233"/>
      <c r="BA1" s="233"/>
      <c r="BB1" s="233"/>
      <c r="BC1" s="233"/>
      <c r="BD1" s="233"/>
      <c r="BE1" s="206"/>
    </row>
    <row r="2" spans="1:57" s="214" customFormat="1" ht="93" customHeight="1" thickTop="1" x14ac:dyDescent="0.2">
      <c r="A2" s="207" t="s">
        <v>91</v>
      </c>
      <c r="B2" s="207" t="s">
        <v>92</v>
      </c>
      <c r="C2" s="207" t="s">
        <v>128</v>
      </c>
      <c r="D2" s="207" t="s">
        <v>503</v>
      </c>
      <c r="E2" s="207" t="s">
        <v>620</v>
      </c>
      <c r="F2" s="207" t="s">
        <v>621</v>
      </c>
      <c r="G2" s="208" t="s">
        <v>622</v>
      </c>
      <c r="H2" s="209" t="s">
        <v>623</v>
      </c>
      <c r="I2" s="207" t="s">
        <v>624</v>
      </c>
      <c r="J2" s="210" t="s">
        <v>625</v>
      </c>
      <c r="K2" s="211" t="s">
        <v>626</v>
      </c>
      <c r="L2" s="212" t="s">
        <v>627</v>
      </c>
      <c r="M2" s="212" t="s">
        <v>628</v>
      </c>
      <c r="N2" s="213" t="s">
        <v>629</v>
      </c>
      <c r="O2" s="213" t="s">
        <v>630</v>
      </c>
      <c r="P2" s="213" t="s">
        <v>631</v>
      </c>
      <c r="Q2" s="214" t="s">
        <v>632</v>
      </c>
      <c r="R2" s="282" t="s">
        <v>633</v>
      </c>
      <c r="S2" s="214" t="s">
        <v>634</v>
      </c>
      <c r="T2" s="282" t="s">
        <v>635</v>
      </c>
      <c r="U2" s="282" t="s">
        <v>636</v>
      </c>
    </row>
    <row r="3" spans="1:57" s="219" customFormat="1" ht="45.75" customHeight="1" x14ac:dyDescent="0.2">
      <c r="A3" s="178"/>
      <c r="B3" s="178"/>
      <c r="C3" s="178"/>
      <c r="D3" s="215"/>
      <c r="E3" s="216"/>
      <c r="F3" s="216"/>
      <c r="G3" s="216"/>
      <c r="H3" s="216"/>
      <c r="I3" s="178"/>
      <c r="J3" s="217"/>
      <c r="K3" s="218"/>
      <c r="L3" s="218"/>
      <c r="M3" s="218"/>
      <c r="N3" s="192"/>
      <c r="O3" s="192"/>
      <c r="P3" s="192"/>
      <c r="Q3" s="192"/>
      <c r="R3" s="192"/>
    </row>
    <row r="4" spans="1:57" s="219" customFormat="1" ht="45.75" customHeight="1" x14ac:dyDescent="0.2">
      <c r="A4" s="178"/>
      <c r="B4" s="178"/>
      <c r="C4" s="178"/>
      <c r="D4" s="215"/>
      <c r="E4" s="216"/>
      <c r="F4" s="216"/>
      <c r="G4" s="216"/>
      <c r="H4" s="216"/>
      <c r="I4" s="178"/>
      <c r="J4" s="217"/>
      <c r="K4" s="218"/>
      <c r="L4" s="218"/>
      <c r="M4" s="218"/>
      <c r="N4" s="192"/>
      <c r="O4" s="192"/>
      <c r="P4" s="192"/>
      <c r="Q4" s="192"/>
      <c r="R4" s="192"/>
    </row>
    <row r="5" spans="1:57" s="219" customFormat="1" ht="45.75" customHeight="1" x14ac:dyDescent="0.2">
      <c r="A5" s="178"/>
      <c r="B5" s="178"/>
      <c r="C5" s="178"/>
      <c r="D5" s="215"/>
      <c r="E5" s="216"/>
      <c r="F5" s="216"/>
      <c r="G5" s="216"/>
      <c r="H5" s="216"/>
      <c r="I5" s="178"/>
      <c r="J5" s="217"/>
      <c r="K5" s="218"/>
      <c r="L5" s="218"/>
      <c r="M5" s="218"/>
      <c r="N5" s="192"/>
      <c r="O5" s="192"/>
      <c r="P5" s="192"/>
      <c r="Q5" s="192"/>
      <c r="R5" s="192"/>
    </row>
    <row r="6" spans="1:57" s="219" customFormat="1" ht="45.75" customHeight="1" x14ac:dyDescent="0.2">
      <c r="A6" s="178"/>
      <c r="B6" s="178"/>
      <c r="C6" s="178"/>
      <c r="D6" s="215"/>
      <c r="E6" s="216"/>
      <c r="F6" s="216"/>
      <c r="G6" s="216"/>
      <c r="H6" s="216"/>
      <c r="I6" s="178"/>
      <c r="J6" s="217"/>
      <c r="K6" s="218"/>
      <c r="L6" s="218"/>
      <c r="M6" s="218"/>
      <c r="N6" s="192"/>
      <c r="O6" s="192"/>
      <c r="P6" s="192"/>
      <c r="Q6" s="192"/>
      <c r="R6" s="192"/>
    </row>
    <row r="7" spans="1:57" s="219" customFormat="1" ht="45.75" customHeight="1" x14ac:dyDescent="0.2">
      <c r="A7" s="178"/>
      <c r="B7" s="178"/>
      <c r="C7" s="178"/>
      <c r="D7" s="215"/>
      <c r="E7" s="216"/>
      <c r="F7" s="216"/>
      <c r="G7" s="216"/>
      <c r="H7" s="216"/>
      <c r="I7" s="178"/>
      <c r="J7" s="217"/>
      <c r="K7" s="218"/>
      <c r="L7" s="218"/>
      <c r="M7" s="218"/>
      <c r="N7" s="192"/>
      <c r="O7" s="192"/>
      <c r="P7" s="192"/>
      <c r="Q7" s="192"/>
      <c r="R7" s="192"/>
    </row>
    <row r="8" spans="1:57" s="219" customFormat="1" ht="45.75" customHeight="1" x14ac:dyDescent="0.2">
      <c r="A8" s="178"/>
      <c r="B8" s="178"/>
      <c r="C8" s="178"/>
      <c r="D8" s="215"/>
      <c r="E8" s="216"/>
      <c r="F8" s="216"/>
      <c r="G8" s="216"/>
      <c r="H8" s="216"/>
      <c r="I8" s="178"/>
      <c r="J8" s="217"/>
      <c r="K8" s="218"/>
      <c r="L8" s="218"/>
      <c r="M8" s="218"/>
      <c r="N8" s="192"/>
      <c r="O8" s="192"/>
      <c r="P8" s="192"/>
      <c r="Q8" s="192"/>
      <c r="R8" s="192"/>
    </row>
    <row r="9" spans="1:57" s="219" customFormat="1" ht="45.75" customHeight="1" x14ac:dyDescent="0.2">
      <c r="A9" s="178"/>
      <c r="B9" s="178"/>
      <c r="C9" s="178"/>
      <c r="D9" s="215"/>
      <c r="E9" s="216"/>
      <c r="F9" s="216"/>
      <c r="G9" s="216"/>
      <c r="H9" s="216"/>
      <c r="I9" s="178"/>
      <c r="J9" s="217"/>
      <c r="K9" s="218"/>
      <c r="L9" s="218"/>
      <c r="M9" s="218"/>
      <c r="N9" s="192"/>
      <c r="O9" s="192"/>
      <c r="P9" s="192"/>
      <c r="Q9" s="192"/>
      <c r="R9" s="192"/>
    </row>
    <row r="10" spans="1:57" s="219" customFormat="1" ht="45.75" customHeight="1" x14ac:dyDescent="0.2">
      <c r="A10" s="178"/>
      <c r="B10" s="178"/>
      <c r="C10" s="178"/>
      <c r="D10" s="215"/>
      <c r="E10" s="216"/>
      <c r="F10" s="216"/>
      <c r="G10" s="216"/>
      <c r="H10" s="216"/>
      <c r="I10" s="178"/>
      <c r="J10" s="217"/>
      <c r="K10" s="218"/>
      <c r="L10" s="218"/>
      <c r="M10" s="218"/>
      <c r="N10" s="192"/>
      <c r="O10" s="192"/>
      <c r="P10" s="192"/>
      <c r="Q10" s="192"/>
      <c r="R10" s="192"/>
    </row>
    <row r="11" spans="1:57" s="219" customFormat="1" ht="45.75" customHeight="1" x14ac:dyDescent="0.2">
      <c r="A11" s="178"/>
      <c r="B11" s="178"/>
      <c r="C11" s="178"/>
      <c r="D11" s="215"/>
      <c r="E11" s="216"/>
      <c r="F11" s="216"/>
      <c r="G11" s="216"/>
      <c r="H11" s="216"/>
      <c r="I11" s="178"/>
      <c r="J11" s="217"/>
      <c r="K11" s="218"/>
      <c r="L11" s="218"/>
      <c r="M11" s="218"/>
      <c r="N11" s="192"/>
      <c r="O11" s="192"/>
      <c r="P11" s="192"/>
      <c r="Q11" s="192"/>
      <c r="R11" s="192"/>
    </row>
    <row r="12" spans="1:57" s="219" customFormat="1" ht="45.75" customHeight="1" x14ac:dyDescent="0.2">
      <c r="A12" s="178"/>
      <c r="B12" s="178"/>
      <c r="C12" s="178"/>
      <c r="D12" s="215"/>
      <c r="E12" s="216"/>
      <c r="F12" s="216"/>
      <c r="G12" s="216"/>
      <c r="H12" s="216"/>
      <c r="I12" s="178"/>
      <c r="J12" s="217"/>
      <c r="K12" s="218"/>
      <c r="L12" s="218"/>
      <c r="M12" s="218"/>
      <c r="N12" s="192"/>
      <c r="O12" s="192"/>
      <c r="P12" s="192"/>
      <c r="Q12" s="192"/>
      <c r="R12" s="192"/>
    </row>
    <row r="13" spans="1:57" s="219" customFormat="1" ht="45.75" customHeight="1" x14ac:dyDescent="0.2">
      <c r="A13" s="178"/>
      <c r="B13" s="178"/>
      <c r="C13" s="178"/>
      <c r="D13" s="215"/>
      <c r="E13" s="216"/>
      <c r="F13" s="216"/>
      <c r="G13" s="216"/>
      <c r="H13" s="216"/>
      <c r="I13" s="178"/>
      <c r="J13" s="217"/>
      <c r="K13" s="218"/>
      <c r="L13" s="218"/>
      <c r="M13" s="218"/>
      <c r="N13" s="192"/>
      <c r="O13" s="192"/>
      <c r="P13" s="192"/>
      <c r="Q13" s="192"/>
      <c r="R13" s="192"/>
    </row>
    <row r="14" spans="1:57" s="219" customFormat="1" ht="45.75" customHeight="1" x14ac:dyDescent="0.2">
      <c r="A14" s="178"/>
      <c r="B14" s="178"/>
      <c r="C14" s="178"/>
      <c r="D14" s="215"/>
      <c r="E14" s="216"/>
      <c r="F14" s="216"/>
      <c r="G14" s="216"/>
      <c r="H14" s="216"/>
      <c r="I14" s="178"/>
      <c r="J14" s="217"/>
      <c r="K14" s="218"/>
      <c r="L14" s="218"/>
      <c r="M14" s="218"/>
      <c r="N14" s="192"/>
      <c r="O14" s="192"/>
      <c r="P14" s="192"/>
      <c r="Q14" s="192"/>
      <c r="R14" s="192"/>
    </row>
    <row r="15" spans="1:57" s="219" customFormat="1" ht="45.75" customHeight="1" x14ac:dyDescent="0.2">
      <c r="A15" s="178"/>
      <c r="B15" s="178"/>
      <c r="C15" s="178"/>
      <c r="D15" s="215"/>
      <c r="E15" s="216"/>
      <c r="F15" s="216"/>
      <c r="G15" s="216"/>
      <c r="H15" s="216"/>
      <c r="I15" s="178"/>
      <c r="J15" s="217"/>
      <c r="K15" s="218"/>
      <c r="L15" s="218"/>
      <c r="M15" s="218"/>
      <c r="N15" s="192"/>
      <c r="O15" s="192"/>
      <c r="P15" s="192"/>
      <c r="Q15" s="192"/>
      <c r="R15" s="192"/>
    </row>
    <row r="16" spans="1:57" s="219" customFormat="1" ht="45.75" customHeight="1" x14ac:dyDescent="0.2">
      <c r="A16" s="178"/>
      <c r="B16" s="178"/>
      <c r="C16" s="178"/>
      <c r="D16" s="215"/>
      <c r="E16" s="216"/>
      <c r="F16" s="216"/>
      <c r="G16" s="216"/>
      <c r="H16" s="216"/>
      <c r="I16" s="178"/>
      <c r="J16" s="217"/>
      <c r="K16" s="218"/>
      <c r="L16" s="218"/>
      <c r="M16" s="218"/>
      <c r="N16" s="192"/>
      <c r="O16" s="192"/>
      <c r="P16" s="192"/>
      <c r="Q16" s="192"/>
      <c r="R16" s="192"/>
    </row>
    <row r="17" spans="1:18" s="219" customFormat="1" ht="45.75" customHeight="1" x14ac:dyDescent="0.2">
      <c r="A17" s="178"/>
      <c r="B17" s="178"/>
      <c r="C17" s="178"/>
      <c r="D17" s="215"/>
      <c r="E17" s="216"/>
      <c r="F17" s="216"/>
      <c r="G17" s="216"/>
      <c r="H17" s="216"/>
      <c r="I17" s="178"/>
      <c r="J17" s="217"/>
      <c r="K17" s="218"/>
      <c r="L17" s="218"/>
      <c r="M17" s="218"/>
      <c r="N17" s="192"/>
      <c r="O17" s="192"/>
      <c r="P17" s="192"/>
      <c r="Q17" s="192"/>
      <c r="R17" s="192"/>
    </row>
    <row r="18" spans="1:18" s="219" customFormat="1" ht="45.75" customHeight="1" x14ac:dyDescent="0.2">
      <c r="A18" s="178"/>
      <c r="B18" s="178"/>
      <c r="C18" s="178"/>
      <c r="D18" s="215"/>
      <c r="E18" s="216"/>
      <c r="F18" s="216"/>
      <c r="G18" s="216"/>
      <c r="H18" s="216"/>
      <c r="I18" s="178"/>
      <c r="J18" s="217"/>
      <c r="K18" s="218"/>
      <c r="L18" s="218"/>
      <c r="M18" s="218"/>
      <c r="N18" s="192"/>
      <c r="O18" s="192"/>
      <c r="P18" s="192"/>
      <c r="Q18" s="192"/>
      <c r="R18" s="192"/>
    </row>
    <row r="19" spans="1:18" s="219" customFormat="1" ht="45.75" customHeight="1" x14ac:dyDescent="0.2">
      <c r="A19" s="178"/>
      <c r="B19" s="178"/>
      <c r="C19" s="178"/>
      <c r="D19" s="215"/>
      <c r="E19" s="216"/>
      <c r="F19" s="216"/>
      <c r="G19" s="216"/>
      <c r="H19" s="216"/>
      <c r="I19" s="178"/>
      <c r="J19" s="217"/>
      <c r="K19" s="218"/>
      <c r="L19" s="218"/>
      <c r="M19" s="218"/>
      <c r="N19" s="192"/>
      <c r="O19" s="192"/>
      <c r="P19" s="192"/>
      <c r="Q19" s="192"/>
      <c r="R19" s="192"/>
    </row>
    <row r="20" spans="1:18" s="219" customFormat="1" ht="45.75" customHeight="1" x14ac:dyDescent="0.2">
      <c r="A20" s="178"/>
      <c r="B20" s="178"/>
      <c r="C20" s="178"/>
      <c r="D20" s="215"/>
      <c r="E20" s="216"/>
      <c r="F20" s="216"/>
      <c r="G20" s="216"/>
      <c r="H20" s="216"/>
      <c r="I20" s="178"/>
      <c r="J20" s="217"/>
      <c r="K20" s="218"/>
      <c r="L20" s="218"/>
      <c r="M20" s="218"/>
      <c r="N20" s="192"/>
      <c r="O20" s="192"/>
      <c r="P20" s="192"/>
      <c r="Q20" s="192"/>
      <c r="R20" s="192"/>
    </row>
    <row r="21" spans="1:18" s="219" customFormat="1" ht="45.75" customHeight="1" x14ac:dyDescent="0.2">
      <c r="A21" s="178"/>
      <c r="B21" s="178"/>
      <c r="C21" s="178"/>
      <c r="D21" s="215"/>
      <c r="E21" s="216"/>
      <c r="F21" s="216"/>
      <c r="G21" s="216"/>
      <c r="H21" s="216"/>
      <c r="I21" s="178"/>
      <c r="J21" s="217"/>
      <c r="K21" s="218"/>
      <c r="L21" s="218"/>
      <c r="M21" s="218"/>
      <c r="N21" s="192"/>
      <c r="O21" s="192"/>
      <c r="P21" s="192"/>
      <c r="Q21" s="192"/>
      <c r="R21" s="192"/>
    </row>
    <row r="22" spans="1:18" s="219" customFormat="1" ht="45.75" customHeight="1" x14ac:dyDescent="0.2">
      <c r="A22" s="178"/>
      <c r="B22" s="178"/>
      <c r="C22" s="178"/>
      <c r="D22" s="215"/>
      <c r="E22" s="216"/>
      <c r="F22" s="216"/>
      <c r="G22" s="216"/>
      <c r="H22" s="216"/>
      <c r="I22" s="178"/>
      <c r="J22" s="217"/>
      <c r="K22" s="218"/>
      <c r="L22" s="218"/>
      <c r="M22" s="218"/>
      <c r="N22" s="192"/>
      <c r="O22" s="192"/>
      <c r="P22" s="192"/>
      <c r="Q22" s="192"/>
      <c r="R22" s="192"/>
    </row>
    <row r="23" spans="1:18" s="219" customFormat="1" ht="45.75" customHeight="1" x14ac:dyDescent="0.2">
      <c r="A23" s="178"/>
      <c r="B23" s="178"/>
      <c r="C23" s="178"/>
      <c r="D23" s="215"/>
      <c r="E23" s="216"/>
      <c r="F23" s="216"/>
      <c r="G23" s="216"/>
      <c r="H23" s="216"/>
      <c r="I23" s="178"/>
      <c r="J23" s="217"/>
      <c r="K23" s="218"/>
      <c r="L23" s="218"/>
      <c r="M23" s="218"/>
      <c r="N23" s="192"/>
      <c r="O23" s="192"/>
      <c r="P23" s="192"/>
      <c r="Q23" s="192"/>
      <c r="R23" s="192"/>
    </row>
    <row r="24" spans="1:18" s="219" customFormat="1" ht="45.75" customHeight="1" x14ac:dyDescent="0.2">
      <c r="A24" s="178"/>
      <c r="B24" s="178"/>
      <c r="C24" s="178"/>
      <c r="D24" s="215"/>
      <c r="E24" s="216"/>
      <c r="F24" s="216"/>
      <c r="G24" s="216"/>
      <c r="H24" s="216"/>
      <c r="I24" s="178"/>
      <c r="J24" s="217"/>
      <c r="K24" s="218"/>
      <c r="L24" s="218"/>
      <c r="M24" s="218"/>
      <c r="N24" s="192"/>
      <c r="O24" s="192"/>
      <c r="P24" s="192"/>
      <c r="Q24" s="192"/>
      <c r="R24" s="192"/>
    </row>
    <row r="25" spans="1:18" s="219" customFormat="1" ht="45.75" customHeight="1" x14ac:dyDescent="0.2">
      <c r="A25" s="178"/>
      <c r="B25" s="178"/>
      <c r="C25" s="178"/>
      <c r="D25" s="215"/>
      <c r="E25" s="216"/>
      <c r="F25" s="216"/>
      <c r="G25" s="216"/>
      <c r="H25" s="216"/>
      <c r="I25" s="178"/>
      <c r="J25" s="217"/>
      <c r="K25" s="218"/>
      <c r="L25" s="218"/>
      <c r="M25" s="218"/>
      <c r="N25" s="192"/>
      <c r="O25" s="192"/>
      <c r="P25" s="192"/>
      <c r="Q25" s="192"/>
      <c r="R25" s="192"/>
    </row>
    <row r="26" spans="1:18" s="219" customFormat="1" ht="45.75" customHeight="1" x14ac:dyDescent="0.2">
      <c r="A26" s="178"/>
      <c r="B26" s="178"/>
      <c r="C26" s="178"/>
      <c r="D26" s="215"/>
      <c r="E26" s="216"/>
      <c r="F26" s="216"/>
      <c r="G26" s="216"/>
      <c r="H26" s="216"/>
      <c r="I26" s="178"/>
      <c r="J26" s="217"/>
      <c r="K26" s="218"/>
      <c r="L26" s="218"/>
      <c r="M26" s="218"/>
      <c r="N26" s="192"/>
      <c r="O26" s="192"/>
      <c r="P26" s="192"/>
      <c r="Q26" s="192"/>
      <c r="R26" s="192"/>
    </row>
    <row r="27" spans="1:18" s="219" customFormat="1" ht="45.75" customHeight="1" x14ac:dyDescent="0.2">
      <c r="A27" s="178"/>
      <c r="B27" s="178"/>
      <c r="C27" s="178"/>
      <c r="D27" s="215"/>
      <c r="E27" s="216"/>
      <c r="F27" s="216"/>
      <c r="G27" s="216"/>
      <c r="H27" s="216"/>
      <c r="I27" s="178"/>
      <c r="J27" s="217"/>
      <c r="K27" s="218"/>
      <c r="L27" s="218"/>
      <c r="M27" s="218"/>
      <c r="N27" s="192"/>
      <c r="O27" s="192"/>
      <c r="P27" s="192"/>
      <c r="Q27" s="192"/>
      <c r="R27" s="192"/>
    </row>
    <row r="28" spans="1:18" s="219" customFormat="1" ht="45.75" customHeight="1" x14ac:dyDescent="0.2">
      <c r="A28" s="178"/>
      <c r="B28" s="178"/>
      <c r="C28" s="178"/>
      <c r="D28" s="215"/>
      <c r="E28" s="216"/>
      <c r="F28" s="216"/>
      <c r="G28" s="216"/>
      <c r="H28" s="216"/>
      <c r="I28" s="178"/>
      <c r="J28" s="217"/>
      <c r="K28" s="218"/>
      <c r="L28" s="218"/>
      <c r="M28" s="218"/>
      <c r="N28" s="192"/>
      <c r="O28" s="192"/>
      <c r="P28" s="192"/>
      <c r="Q28" s="192"/>
      <c r="R28" s="192"/>
    </row>
    <row r="29" spans="1:18" s="219" customFormat="1" ht="45.75" customHeight="1" x14ac:dyDescent="0.2">
      <c r="A29" s="178"/>
      <c r="B29" s="178"/>
      <c r="C29" s="178"/>
      <c r="D29" s="215"/>
      <c r="E29" s="216"/>
      <c r="F29" s="216"/>
      <c r="G29" s="216"/>
      <c r="H29" s="216"/>
      <c r="I29" s="178"/>
      <c r="J29" s="217"/>
      <c r="K29" s="218"/>
      <c r="L29" s="218"/>
      <c r="M29" s="218"/>
      <c r="N29" s="192"/>
      <c r="O29" s="192"/>
      <c r="P29" s="192"/>
      <c r="Q29" s="192"/>
      <c r="R29" s="192"/>
    </row>
    <row r="30" spans="1:18" s="219" customFormat="1" ht="45.75" customHeight="1" x14ac:dyDescent="0.2">
      <c r="A30" s="178"/>
      <c r="B30" s="178"/>
      <c r="C30" s="178"/>
      <c r="D30" s="215"/>
      <c r="E30" s="216"/>
      <c r="F30" s="216"/>
      <c r="G30" s="216"/>
      <c r="H30" s="216"/>
      <c r="I30" s="178"/>
      <c r="J30" s="217"/>
      <c r="K30" s="218"/>
      <c r="L30" s="218"/>
      <c r="M30" s="218"/>
      <c r="N30" s="192"/>
      <c r="O30" s="192"/>
      <c r="P30" s="192"/>
      <c r="Q30" s="192"/>
      <c r="R30" s="192"/>
    </row>
    <row r="31" spans="1:18" s="219" customFormat="1" ht="45.75" customHeight="1" x14ac:dyDescent="0.2">
      <c r="A31" s="178"/>
      <c r="B31" s="178"/>
      <c r="C31" s="178"/>
      <c r="D31" s="215"/>
      <c r="E31" s="216"/>
      <c r="F31" s="216"/>
      <c r="G31" s="216"/>
      <c r="H31" s="216"/>
      <c r="I31" s="178"/>
      <c r="J31" s="217"/>
      <c r="K31" s="218"/>
      <c r="L31" s="218"/>
      <c r="M31" s="218"/>
      <c r="N31" s="192"/>
      <c r="O31" s="192"/>
      <c r="P31" s="192"/>
      <c r="Q31" s="192"/>
      <c r="R31" s="192"/>
    </row>
    <row r="32" spans="1:18" s="219" customFormat="1" ht="45.75" customHeight="1" x14ac:dyDescent="0.2">
      <c r="A32" s="178"/>
      <c r="B32" s="178"/>
      <c r="C32" s="178"/>
      <c r="D32" s="215"/>
      <c r="E32" s="216"/>
      <c r="F32" s="216"/>
      <c r="G32" s="216"/>
      <c r="H32" s="216"/>
      <c r="I32" s="178"/>
      <c r="J32" s="217"/>
      <c r="K32" s="218"/>
      <c r="L32" s="218"/>
      <c r="M32" s="218"/>
      <c r="N32" s="192"/>
      <c r="O32" s="192"/>
      <c r="P32" s="192"/>
      <c r="Q32" s="192"/>
      <c r="R32" s="192"/>
    </row>
    <row r="33" spans="1:18" s="219" customFormat="1" ht="45.75" customHeight="1" x14ac:dyDescent="0.2">
      <c r="A33" s="178"/>
      <c r="B33" s="178"/>
      <c r="C33" s="178"/>
      <c r="D33" s="215"/>
      <c r="E33" s="216"/>
      <c r="F33" s="216"/>
      <c r="G33" s="216"/>
      <c r="H33" s="216"/>
      <c r="I33" s="178"/>
      <c r="J33" s="217"/>
      <c r="K33" s="218"/>
      <c r="L33" s="218"/>
      <c r="M33" s="218"/>
      <c r="N33" s="192"/>
      <c r="O33" s="192"/>
      <c r="P33" s="192"/>
      <c r="Q33" s="192"/>
      <c r="R33" s="192"/>
    </row>
    <row r="34" spans="1:18" s="219" customFormat="1" ht="45.75" customHeight="1" x14ac:dyDescent="0.2">
      <c r="A34" s="178"/>
      <c r="B34" s="178"/>
      <c r="C34" s="178"/>
      <c r="D34" s="215"/>
      <c r="E34" s="216"/>
      <c r="F34" s="216"/>
      <c r="G34" s="216"/>
      <c r="H34" s="216"/>
      <c r="I34" s="178"/>
      <c r="J34" s="217"/>
      <c r="K34" s="218"/>
      <c r="L34" s="218"/>
      <c r="M34" s="218"/>
      <c r="N34" s="192"/>
      <c r="O34" s="192"/>
      <c r="P34" s="192"/>
      <c r="Q34" s="192"/>
      <c r="R34" s="192"/>
    </row>
    <row r="35" spans="1:18" s="219" customFormat="1" ht="45.75" customHeight="1" x14ac:dyDescent="0.2">
      <c r="A35" s="178"/>
      <c r="B35" s="178"/>
      <c r="C35" s="178"/>
      <c r="D35" s="215"/>
      <c r="E35" s="216"/>
      <c r="F35" s="216"/>
      <c r="G35" s="216"/>
      <c r="H35" s="216"/>
      <c r="I35" s="178"/>
      <c r="J35" s="217"/>
      <c r="K35" s="218"/>
      <c r="L35" s="218"/>
      <c r="M35" s="218"/>
      <c r="N35" s="192"/>
      <c r="O35" s="192"/>
      <c r="P35" s="192"/>
      <c r="Q35" s="192"/>
      <c r="R35" s="192"/>
    </row>
    <row r="36" spans="1:18" s="219" customFormat="1" ht="45.75" customHeight="1" x14ac:dyDescent="0.2">
      <c r="A36" s="178"/>
      <c r="B36" s="178"/>
      <c r="C36" s="178"/>
      <c r="D36" s="215"/>
      <c r="E36" s="216"/>
      <c r="F36" s="216"/>
      <c r="G36" s="216"/>
      <c r="H36" s="216"/>
      <c r="I36" s="178"/>
      <c r="J36" s="217"/>
      <c r="K36" s="218"/>
      <c r="L36" s="218"/>
      <c r="M36" s="218"/>
      <c r="N36" s="192"/>
      <c r="O36" s="192"/>
      <c r="P36" s="192"/>
      <c r="Q36" s="192"/>
      <c r="R36" s="192"/>
    </row>
    <row r="37" spans="1:18" s="219" customFormat="1" ht="45.75" customHeight="1" x14ac:dyDescent="0.2">
      <c r="A37" s="178"/>
      <c r="B37" s="178"/>
      <c r="C37" s="178"/>
      <c r="D37" s="215"/>
      <c r="E37" s="216"/>
      <c r="F37" s="216"/>
      <c r="G37" s="216"/>
      <c r="H37" s="216"/>
      <c r="I37" s="178"/>
      <c r="J37" s="217"/>
      <c r="K37" s="218"/>
      <c r="L37" s="218"/>
      <c r="M37" s="218"/>
      <c r="N37" s="192"/>
      <c r="O37" s="192"/>
      <c r="P37" s="192"/>
      <c r="Q37" s="192"/>
      <c r="R37" s="192"/>
    </row>
    <row r="38" spans="1:18" s="219" customFormat="1" ht="45.75" customHeight="1" x14ac:dyDescent="0.2">
      <c r="A38" s="178"/>
      <c r="B38" s="178"/>
      <c r="C38" s="178"/>
      <c r="D38" s="215"/>
      <c r="E38" s="216"/>
      <c r="F38" s="216"/>
      <c r="G38" s="216"/>
      <c r="H38" s="216"/>
      <c r="I38" s="178"/>
      <c r="J38" s="217"/>
      <c r="K38" s="218"/>
      <c r="L38" s="218"/>
      <c r="M38" s="218"/>
      <c r="N38" s="192"/>
      <c r="O38" s="192"/>
      <c r="P38" s="192"/>
      <c r="Q38" s="192"/>
      <c r="R38" s="192"/>
    </row>
    <row r="39" spans="1:18" s="219" customFormat="1" ht="45.75" customHeight="1" x14ac:dyDescent="0.2">
      <c r="A39" s="178"/>
      <c r="B39" s="178"/>
      <c r="C39" s="178"/>
      <c r="D39" s="215"/>
      <c r="E39" s="216"/>
      <c r="F39" s="216"/>
      <c r="G39" s="216"/>
      <c r="H39" s="216"/>
      <c r="I39" s="178"/>
      <c r="J39" s="217"/>
      <c r="K39" s="218"/>
      <c r="L39" s="218"/>
      <c r="M39" s="218"/>
      <c r="N39" s="192"/>
      <c r="O39" s="192"/>
      <c r="P39" s="192"/>
      <c r="Q39" s="192"/>
      <c r="R39" s="192"/>
    </row>
    <row r="40" spans="1:18" s="219" customFormat="1" ht="45.75" customHeight="1" x14ac:dyDescent="0.2">
      <c r="A40" s="178"/>
      <c r="B40" s="178"/>
      <c r="C40" s="178"/>
      <c r="D40" s="215"/>
      <c r="E40" s="216"/>
      <c r="F40" s="216"/>
      <c r="G40" s="216"/>
      <c r="H40" s="216"/>
      <c r="I40" s="178"/>
      <c r="J40" s="217"/>
      <c r="K40" s="218"/>
      <c r="L40" s="218"/>
      <c r="M40" s="218"/>
      <c r="N40" s="192"/>
      <c r="O40" s="192"/>
      <c r="P40" s="192"/>
      <c r="Q40" s="192"/>
      <c r="R40" s="192"/>
    </row>
    <row r="41" spans="1:18" s="219" customFormat="1" ht="45.75" customHeight="1" x14ac:dyDescent="0.2">
      <c r="A41" s="178"/>
      <c r="B41" s="178"/>
      <c r="C41" s="178"/>
      <c r="D41" s="215"/>
      <c r="E41" s="216"/>
      <c r="F41" s="216"/>
      <c r="G41" s="216"/>
      <c r="H41" s="216"/>
      <c r="I41" s="178"/>
      <c r="J41" s="217"/>
      <c r="K41" s="218"/>
      <c r="L41" s="218"/>
      <c r="M41" s="218"/>
      <c r="N41" s="192"/>
      <c r="O41" s="192"/>
      <c r="P41" s="192"/>
      <c r="Q41" s="192"/>
      <c r="R41" s="192"/>
    </row>
    <row r="42" spans="1:18" s="219" customFormat="1" ht="45.75" customHeight="1" x14ac:dyDescent="0.2">
      <c r="A42" s="178"/>
      <c r="B42" s="178"/>
      <c r="C42" s="178"/>
      <c r="D42" s="215"/>
      <c r="E42" s="216"/>
      <c r="F42" s="216"/>
      <c r="G42" s="216"/>
      <c r="H42" s="216"/>
      <c r="I42" s="178"/>
      <c r="J42" s="217"/>
      <c r="K42" s="218"/>
      <c r="L42" s="218"/>
      <c r="M42" s="218"/>
      <c r="N42" s="192"/>
      <c r="O42" s="192"/>
      <c r="P42" s="192"/>
      <c r="Q42" s="192"/>
      <c r="R42" s="192"/>
    </row>
    <row r="43" spans="1:18" s="219" customFormat="1" ht="45.75" customHeight="1" x14ac:dyDescent="0.2">
      <c r="A43" s="178"/>
      <c r="B43" s="178"/>
      <c r="C43" s="178"/>
      <c r="D43" s="215"/>
      <c r="E43" s="216"/>
      <c r="F43" s="216"/>
      <c r="G43" s="216"/>
      <c r="H43" s="216"/>
      <c r="I43" s="178"/>
      <c r="J43" s="217"/>
      <c r="K43" s="218"/>
      <c r="L43" s="218"/>
      <c r="M43" s="218"/>
      <c r="N43" s="192"/>
      <c r="O43" s="192"/>
      <c r="P43" s="192"/>
      <c r="Q43" s="192"/>
      <c r="R43" s="192"/>
    </row>
    <row r="44" spans="1:18" s="219" customFormat="1" ht="45.75" customHeight="1" x14ac:dyDescent="0.2">
      <c r="A44" s="178"/>
      <c r="B44" s="178"/>
      <c r="C44" s="178"/>
      <c r="D44" s="215"/>
      <c r="E44" s="216"/>
      <c r="F44" s="216"/>
      <c r="G44" s="216"/>
      <c r="H44" s="216"/>
      <c r="I44" s="178"/>
      <c r="J44" s="217"/>
      <c r="K44" s="218"/>
      <c r="L44" s="218"/>
      <c r="M44" s="218"/>
      <c r="N44" s="192"/>
      <c r="O44" s="192"/>
      <c r="P44" s="192"/>
      <c r="Q44" s="192"/>
      <c r="R44" s="192"/>
    </row>
    <row r="45" spans="1:18" s="219" customFormat="1" ht="45.75" customHeight="1" x14ac:dyDescent="0.2">
      <c r="A45" s="178"/>
      <c r="B45" s="178"/>
      <c r="C45" s="178"/>
      <c r="D45" s="215"/>
      <c r="E45" s="216"/>
      <c r="F45" s="216"/>
      <c r="G45" s="216"/>
      <c r="H45" s="216"/>
      <c r="I45" s="178"/>
      <c r="J45" s="217"/>
      <c r="K45" s="218"/>
      <c r="L45" s="218"/>
      <c r="M45" s="218"/>
      <c r="N45" s="192"/>
      <c r="O45" s="192"/>
      <c r="P45" s="192"/>
      <c r="Q45" s="192"/>
      <c r="R45" s="192"/>
    </row>
    <row r="46" spans="1:18" s="219" customFormat="1" ht="45.75" customHeight="1" x14ac:dyDescent="0.2">
      <c r="A46" s="178"/>
      <c r="B46" s="178"/>
      <c r="C46" s="178"/>
      <c r="D46" s="215"/>
      <c r="E46" s="216"/>
      <c r="F46" s="216"/>
      <c r="G46" s="216"/>
      <c r="H46" s="216"/>
      <c r="I46" s="178"/>
      <c r="J46" s="217"/>
      <c r="K46" s="218"/>
      <c r="L46" s="218"/>
      <c r="M46" s="218"/>
      <c r="N46" s="192"/>
      <c r="O46" s="192"/>
      <c r="P46" s="192"/>
      <c r="Q46" s="192"/>
      <c r="R46" s="192"/>
    </row>
    <row r="47" spans="1:18" s="219" customFormat="1" ht="45.75" customHeight="1" x14ac:dyDescent="0.2">
      <c r="A47" s="178"/>
      <c r="B47" s="178"/>
      <c r="C47" s="178"/>
      <c r="D47" s="215"/>
      <c r="E47" s="216"/>
      <c r="F47" s="216"/>
      <c r="G47" s="216"/>
      <c r="H47" s="216"/>
      <c r="I47" s="178"/>
      <c r="J47" s="217"/>
      <c r="K47" s="218"/>
      <c r="L47" s="218"/>
      <c r="M47" s="218"/>
      <c r="N47" s="192"/>
      <c r="O47" s="192"/>
      <c r="P47" s="192"/>
      <c r="Q47" s="192"/>
      <c r="R47" s="192"/>
    </row>
    <row r="48" spans="1:18" s="219" customFormat="1" ht="45.75" customHeight="1" x14ac:dyDescent="0.2">
      <c r="A48" s="178"/>
      <c r="B48" s="178"/>
      <c r="C48" s="178"/>
      <c r="D48" s="215"/>
      <c r="E48" s="216"/>
      <c r="F48" s="216"/>
      <c r="G48" s="216"/>
      <c r="H48" s="216"/>
      <c r="I48" s="178"/>
      <c r="J48" s="217"/>
      <c r="K48" s="218"/>
      <c r="L48" s="218"/>
      <c r="M48" s="218"/>
      <c r="N48" s="192"/>
      <c r="O48" s="192"/>
      <c r="P48" s="192"/>
      <c r="Q48" s="192"/>
      <c r="R48" s="192"/>
    </row>
    <row r="49" spans="1:18" s="219" customFormat="1" ht="45.75" customHeight="1" x14ac:dyDescent="0.2">
      <c r="A49" s="178"/>
      <c r="B49" s="178"/>
      <c r="C49" s="178"/>
      <c r="D49" s="215"/>
      <c r="E49" s="216"/>
      <c r="F49" s="216"/>
      <c r="G49" s="216"/>
      <c r="H49" s="216"/>
      <c r="I49" s="178"/>
      <c r="J49" s="217"/>
      <c r="K49" s="218"/>
      <c r="L49" s="218"/>
      <c r="M49" s="218"/>
      <c r="N49" s="192"/>
      <c r="O49" s="192"/>
      <c r="P49" s="192"/>
      <c r="Q49" s="192"/>
      <c r="R49" s="192"/>
    </row>
    <row r="50" spans="1:18" s="219" customFormat="1" ht="45.75" customHeight="1" x14ac:dyDescent="0.2">
      <c r="A50" s="178"/>
      <c r="B50" s="178"/>
      <c r="C50" s="178"/>
      <c r="D50" s="215"/>
      <c r="E50" s="216"/>
      <c r="F50" s="216"/>
      <c r="G50" s="216"/>
      <c r="H50" s="216"/>
      <c r="I50" s="178"/>
      <c r="J50" s="217"/>
      <c r="K50" s="218"/>
      <c r="L50" s="218"/>
      <c r="M50" s="218"/>
      <c r="N50" s="192"/>
      <c r="O50" s="192"/>
      <c r="P50" s="192"/>
      <c r="Q50" s="192"/>
      <c r="R50" s="192"/>
    </row>
    <row r="51" spans="1:18" s="219" customFormat="1" ht="45.75" customHeight="1" x14ac:dyDescent="0.2">
      <c r="A51" s="178"/>
      <c r="B51" s="178"/>
      <c r="C51" s="178"/>
      <c r="D51" s="215"/>
      <c r="E51" s="216"/>
      <c r="F51" s="216"/>
      <c r="G51" s="216"/>
      <c r="H51" s="216"/>
      <c r="I51" s="178"/>
      <c r="J51" s="217"/>
      <c r="K51" s="218"/>
      <c r="L51" s="218"/>
      <c r="M51" s="218"/>
      <c r="N51" s="192"/>
      <c r="O51" s="192"/>
      <c r="P51" s="192"/>
      <c r="Q51" s="192"/>
      <c r="R51" s="192"/>
    </row>
    <row r="52" spans="1:18" s="219" customFormat="1" ht="45.75" customHeight="1" x14ac:dyDescent="0.2">
      <c r="A52" s="178"/>
      <c r="B52" s="178"/>
      <c r="C52" s="178"/>
      <c r="D52" s="215"/>
      <c r="E52" s="216"/>
      <c r="F52" s="216"/>
      <c r="G52" s="216"/>
      <c r="H52" s="216"/>
      <c r="I52" s="178"/>
      <c r="J52" s="217"/>
      <c r="K52" s="218"/>
      <c r="L52" s="218"/>
      <c r="M52" s="218"/>
      <c r="N52" s="192"/>
      <c r="O52" s="192"/>
      <c r="P52" s="192"/>
      <c r="Q52" s="192"/>
      <c r="R52" s="192"/>
    </row>
    <row r="53" spans="1:18" s="219" customFormat="1" ht="45.75" customHeight="1" x14ac:dyDescent="0.2">
      <c r="A53" s="178"/>
      <c r="B53" s="178"/>
      <c r="C53" s="178"/>
      <c r="D53" s="215"/>
      <c r="E53" s="216"/>
      <c r="F53" s="216"/>
      <c r="G53" s="216"/>
      <c r="H53" s="216"/>
      <c r="I53" s="178"/>
      <c r="J53" s="217"/>
      <c r="K53" s="218"/>
      <c r="L53" s="218"/>
      <c r="M53" s="218"/>
      <c r="N53" s="192"/>
      <c r="O53" s="192"/>
      <c r="P53" s="192"/>
      <c r="Q53" s="192"/>
      <c r="R53" s="192"/>
    </row>
    <row r="54" spans="1:18" s="219" customFormat="1" ht="45.75" customHeight="1" x14ac:dyDescent="0.2">
      <c r="A54" s="178"/>
      <c r="B54" s="178"/>
      <c r="C54" s="178"/>
      <c r="D54" s="215"/>
      <c r="E54" s="216"/>
      <c r="F54" s="216"/>
      <c r="G54" s="216"/>
      <c r="H54" s="216"/>
      <c r="I54" s="178"/>
      <c r="J54" s="217"/>
      <c r="K54" s="218"/>
      <c r="L54" s="218"/>
      <c r="M54" s="218"/>
      <c r="N54" s="192"/>
      <c r="O54" s="192"/>
      <c r="P54" s="192"/>
      <c r="Q54" s="192"/>
      <c r="R54" s="192"/>
    </row>
    <row r="55" spans="1:18" s="219" customFormat="1" ht="45.75" customHeight="1" x14ac:dyDescent="0.2">
      <c r="A55" s="178"/>
      <c r="B55" s="178"/>
      <c r="C55" s="178"/>
      <c r="D55" s="215"/>
      <c r="E55" s="216"/>
      <c r="F55" s="216"/>
      <c r="G55" s="216"/>
      <c r="H55" s="216"/>
      <c r="I55" s="178"/>
      <c r="J55" s="217"/>
      <c r="K55" s="218"/>
      <c r="L55" s="218"/>
      <c r="M55" s="218"/>
      <c r="N55" s="192"/>
      <c r="O55" s="192"/>
      <c r="P55" s="192"/>
      <c r="Q55" s="192"/>
      <c r="R55" s="192"/>
    </row>
    <row r="56" spans="1:18" s="219" customFormat="1" ht="45.75" customHeight="1" x14ac:dyDescent="0.2">
      <c r="A56" s="178"/>
      <c r="B56" s="178"/>
      <c r="C56" s="178"/>
      <c r="D56" s="215"/>
      <c r="E56" s="216"/>
      <c r="F56" s="216"/>
      <c r="G56" s="216"/>
      <c r="H56" s="216"/>
      <c r="I56" s="178"/>
      <c r="J56" s="217"/>
      <c r="K56" s="218"/>
      <c r="L56" s="218"/>
      <c r="M56" s="218"/>
      <c r="N56" s="192"/>
      <c r="O56" s="192"/>
      <c r="P56" s="192"/>
      <c r="Q56" s="192"/>
      <c r="R56" s="192"/>
    </row>
    <row r="57" spans="1:18" s="219" customFormat="1" ht="45.75" customHeight="1" x14ac:dyDescent="0.2">
      <c r="A57" s="178"/>
      <c r="B57" s="178"/>
      <c r="C57" s="178"/>
      <c r="D57" s="215"/>
      <c r="E57" s="216"/>
      <c r="F57" s="216"/>
      <c r="G57" s="216"/>
      <c r="H57" s="216"/>
      <c r="I57" s="178"/>
      <c r="J57" s="217"/>
      <c r="K57" s="218"/>
      <c r="L57" s="218"/>
      <c r="M57" s="218"/>
      <c r="N57" s="192"/>
      <c r="O57" s="192"/>
      <c r="P57" s="192"/>
      <c r="Q57" s="192"/>
      <c r="R57" s="192"/>
    </row>
    <row r="58" spans="1:18" s="219" customFormat="1" ht="45.75" customHeight="1" x14ac:dyDescent="0.2">
      <c r="A58" s="178"/>
      <c r="B58" s="178"/>
      <c r="C58" s="178"/>
      <c r="D58" s="215"/>
      <c r="E58" s="216"/>
      <c r="F58" s="216"/>
      <c r="G58" s="216"/>
      <c r="H58" s="216"/>
      <c r="I58" s="178"/>
      <c r="J58" s="217"/>
      <c r="K58" s="218"/>
      <c r="L58" s="218"/>
      <c r="M58" s="218"/>
      <c r="N58" s="192"/>
      <c r="O58" s="192"/>
      <c r="P58" s="192"/>
      <c r="Q58" s="192"/>
      <c r="R58" s="192"/>
    </row>
    <row r="59" spans="1:18" s="219" customFormat="1" ht="45.75" customHeight="1" x14ac:dyDescent="0.2">
      <c r="A59" s="178"/>
      <c r="B59" s="178"/>
      <c r="C59" s="178"/>
      <c r="D59" s="215"/>
      <c r="E59" s="216"/>
      <c r="F59" s="216"/>
      <c r="G59" s="216"/>
      <c r="H59" s="216"/>
      <c r="I59" s="178"/>
      <c r="J59" s="217"/>
      <c r="K59" s="218"/>
      <c r="L59" s="218"/>
      <c r="M59" s="218"/>
      <c r="N59" s="192"/>
      <c r="O59" s="192"/>
      <c r="P59" s="192"/>
      <c r="Q59" s="192"/>
      <c r="R59" s="192"/>
    </row>
    <row r="60" spans="1:18" s="219" customFormat="1" ht="45.75" customHeight="1" x14ac:dyDescent="0.2">
      <c r="A60" s="178"/>
      <c r="B60" s="178"/>
      <c r="C60" s="178"/>
      <c r="D60" s="215"/>
      <c r="E60" s="216"/>
      <c r="F60" s="216"/>
      <c r="G60" s="216"/>
      <c r="H60" s="216"/>
      <c r="I60" s="178"/>
      <c r="J60" s="217"/>
      <c r="K60" s="218"/>
      <c r="L60" s="218"/>
      <c r="M60" s="218"/>
      <c r="N60" s="192"/>
      <c r="O60" s="192"/>
      <c r="P60" s="192"/>
      <c r="Q60" s="192"/>
      <c r="R60" s="192"/>
    </row>
    <row r="61" spans="1:18" s="219" customFormat="1" ht="45.75" customHeight="1" x14ac:dyDescent="0.2">
      <c r="A61" s="178"/>
      <c r="B61" s="178"/>
      <c r="C61" s="178"/>
      <c r="D61" s="215"/>
      <c r="E61" s="216"/>
      <c r="F61" s="216"/>
      <c r="G61" s="216"/>
      <c r="H61" s="216"/>
      <c r="I61" s="178"/>
      <c r="J61" s="217"/>
      <c r="K61" s="218"/>
      <c r="L61" s="218"/>
      <c r="M61" s="218"/>
      <c r="N61" s="192"/>
      <c r="O61" s="192"/>
      <c r="P61" s="192"/>
      <c r="Q61" s="192"/>
      <c r="R61" s="192"/>
    </row>
    <row r="62" spans="1:18" s="219" customFormat="1" ht="45.75" customHeight="1" x14ac:dyDescent="0.2">
      <c r="A62" s="178"/>
      <c r="B62" s="178"/>
      <c r="C62" s="178"/>
      <c r="D62" s="215"/>
      <c r="E62" s="216"/>
      <c r="F62" s="216"/>
      <c r="G62" s="216"/>
      <c r="H62" s="216"/>
      <c r="I62" s="178"/>
      <c r="J62" s="217"/>
      <c r="K62" s="218"/>
      <c r="L62" s="218"/>
      <c r="M62" s="218"/>
      <c r="N62" s="192"/>
      <c r="O62" s="192"/>
      <c r="P62" s="192"/>
      <c r="Q62" s="192"/>
      <c r="R62" s="192"/>
    </row>
    <row r="63" spans="1:18" s="219" customFormat="1" ht="45.75" customHeight="1" x14ac:dyDescent="0.2">
      <c r="A63" s="178"/>
      <c r="B63" s="178"/>
      <c r="C63" s="178"/>
      <c r="D63" s="215"/>
      <c r="E63" s="216"/>
      <c r="F63" s="216"/>
      <c r="G63" s="216"/>
      <c r="H63" s="216"/>
      <c r="I63" s="178"/>
      <c r="J63" s="217"/>
      <c r="K63" s="218"/>
      <c r="L63" s="218"/>
      <c r="M63" s="218"/>
      <c r="N63" s="192"/>
      <c r="O63" s="192"/>
      <c r="P63" s="192"/>
      <c r="Q63" s="192"/>
      <c r="R63" s="192"/>
    </row>
    <row r="64" spans="1:18" s="219" customFormat="1" ht="45.75" customHeight="1" x14ac:dyDescent="0.2">
      <c r="A64" s="178"/>
      <c r="B64" s="178"/>
      <c r="C64" s="178"/>
      <c r="D64" s="215"/>
      <c r="E64" s="216"/>
      <c r="F64" s="216"/>
      <c r="G64" s="216"/>
      <c r="H64" s="216"/>
      <c r="I64" s="178"/>
      <c r="J64" s="217"/>
      <c r="K64" s="218"/>
      <c r="L64" s="218"/>
      <c r="M64" s="218"/>
      <c r="N64" s="192"/>
      <c r="O64" s="192"/>
      <c r="P64" s="192"/>
      <c r="Q64" s="192"/>
      <c r="R64" s="192"/>
    </row>
    <row r="65" spans="1:18" s="219" customFormat="1" ht="45.75" customHeight="1" x14ac:dyDescent="0.2">
      <c r="A65" s="178"/>
      <c r="B65" s="178"/>
      <c r="C65" s="178"/>
      <c r="D65" s="215"/>
      <c r="E65" s="216"/>
      <c r="F65" s="216"/>
      <c r="G65" s="216"/>
      <c r="H65" s="216"/>
      <c r="I65" s="178"/>
      <c r="J65" s="217"/>
      <c r="K65" s="218"/>
      <c r="L65" s="218"/>
      <c r="M65" s="218"/>
      <c r="N65" s="192"/>
      <c r="O65" s="192"/>
      <c r="P65" s="192"/>
      <c r="Q65" s="192"/>
      <c r="R65" s="192"/>
    </row>
    <row r="66" spans="1:18" s="219" customFormat="1" ht="45.75" customHeight="1" x14ac:dyDescent="0.2">
      <c r="A66" s="178"/>
      <c r="B66" s="178"/>
      <c r="C66" s="178"/>
      <c r="D66" s="215"/>
      <c r="E66" s="216"/>
      <c r="F66" s="216"/>
      <c r="G66" s="216"/>
      <c r="H66" s="216"/>
      <c r="I66" s="178"/>
      <c r="J66" s="217"/>
      <c r="K66" s="218"/>
      <c r="L66" s="218"/>
      <c r="M66" s="218"/>
      <c r="N66" s="192"/>
      <c r="O66" s="192"/>
      <c r="P66" s="192"/>
      <c r="Q66" s="192"/>
      <c r="R66" s="192"/>
    </row>
    <row r="67" spans="1:18" s="219" customFormat="1" ht="45.75" customHeight="1" x14ac:dyDescent="0.2">
      <c r="A67" s="178"/>
      <c r="B67" s="178"/>
      <c r="C67" s="178"/>
      <c r="D67" s="215"/>
      <c r="E67" s="216"/>
      <c r="F67" s="216"/>
      <c r="G67" s="216"/>
      <c r="H67" s="216"/>
      <c r="I67" s="178"/>
      <c r="J67" s="217"/>
      <c r="K67" s="218"/>
      <c r="L67" s="218"/>
      <c r="M67" s="218"/>
      <c r="N67" s="192"/>
      <c r="O67" s="192"/>
      <c r="P67" s="192"/>
      <c r="Q67" s="192"/>
      <c r="R67" s="192"/>
    </row>
    <row r="68" spans="1:18" s="219" customFormat="1" ht="45.75" customHeight="1" x14ac:dyDescent="0.2">
      <c r="A68" s="178"/>
      <c r="B68" s="178"/>
      <c r="C68" s="178"/>
      <c r="D68" s="215"/>
      <c r="E68" s="216"/>
      <c r="F68" s="216"/>
      <c r="G68" s="216"/>
      <c r="H68" s="216"/>
      <c r="I68" s="178"/>
      <c r="J68" s="217"/>
      <c r="K68" s="218"/>
      <c r="L68" s="218"/>
      <c r="M68" s="218"/>
      <c r="N68" s="192"/>
      <c r="O68" s="192"/>
      <c r="P68" s="192"/>
      <c r="Q68" s="192"/>
      <c r="R68" s="192"/>
    </row>
    <row r="69" spans="1:18" s="219" customFormat="1" ht="45.75" customHeight="1" x14ac:dyDescent="0.2">
      <c r="A69" s="178"/>
      <c r="B69" s="178"/>
      <c r="C69" s="178"/>
      <c r="D69" s="215"/>
      <c r="E69" s="216"/>
      <c r="F69" s="216"/>
      <c r="G69" s="216"/>
      <c r="H69" s="216"/>
      <c r="I69" s="178"/>
      <c r="J69" s="217"/>
      <c r="K69" s="218"/>
      <c r="L69" s="218"/>
      <c r="M69" s="218"/>
      <c r="N69" s="192"/>
      <c r="O69" s="192"/>
      <c r="P69" s="192"/>
      <c r="Q69" s="192"/>
      <c r="R69" s="192"/>
    </row>
    <row r="70" spans="1:18" s="219" customFormat="1" ht="45.75" customHeight="1" x14ac:dyDescent="0.2">
      <c r="A70" s="178"/>
      <c r="B70" s="178"/>
      <c r="C70" s="178"/>
      <c r="D70" s="215"/>
      <c r="E70" s="216"/>
      <c r="F70" s="216"/>
      <c r="G70" s="216"/>
      <c r="H70" s="216"/>
      <c r="I70" s="178"/>
      <c r="J70" s="217"/>
      <c r="K70" s="218"/>
      <c r="L70" s="218"/>
      <c r="M70" s="218"/>
      <c r="N70" s="192"/>
      <c r="O70" s="192"/>
      <c r="P70" s="192"/>
      <c r="Q70" s="192"/>
      <c r="R70" s="192"/>
    </row>
    <row r="71" spans="1:18" s="219" customFormat="1" ht="45.75" customHeight="1" x14ac:dyDescent="0.2">
      <c r="A71" s="178"/>
      <c r="B71" s="178"/>
      <c r="C71" s="178"/>
      <c r="D71" s="215"/>
      <c r="E71" s="216"/>
      <c r="F71" s="216"/>
      <c r="G71" s="216"/>
      <c r="H71" s="216"/>
      <c r="I71" s="178"/>
      <c r="J71" s="217"/>
      <c r="K71" s="218"/>
      <c r="L71" s="218"/>
      <c r="M71" s="218"/>
      <c r="N71" s="192"/>
      <c r="O71" s="192"/>
      <c r="P71" s="192"/>
      <c r="Q71" s="192"/>
      <c r="R71" s="192"/>
    </row>
    <row r="72" spans="1:18" s="219" customFormat="1" ht="45.75" customHeight="1" x14ac:dyDescent="0.2">
      <c r="A72" s="178"/>
      <c r="B72" s="178"/>
      <c r="C72" s="178"/>
      <c r="D72" s="215"/>
      <c r="E72" s="216"/>
      <c r="F72" s="216"/>
      <c r="G72" s="216"/>
      <c r="H72" s="216"/>
      <c r="I72" s="178"/>
      <c r="J72" s="217"/>
      <c r="K72" s="218"/>
      <c r="L72" s="218"/>
      <c r="M72" s="218"/>
      <c r="N72" s="192"/>
      <c r="O72" s="192"/>
      <c r="P72" s="192"/>
      <c r="Q72" s="192"/>
      <c r="R72" s="192"/>
    </row>
    <row r="73" spans="1:18" s="219" customFormat="1" ht="45.75" customHeight="1" x14ac:dyDescent="0.2">
      <c r="A73" s="178"/>
      <c r="B73" s="178"/>
      <c r="C73" s="178"/>
      <c r="D73" s="215"/>
      <c r="E73" s="216"/>
      <c r="F73" s="216"/>
      <c r="G73" s="216"/>
      <c r="H73" s="216"/>
      <c r="I73" s="178"/>
      <c r="J73" s="217"/>
      <c r="K73" s="218"/>
      <c r="L73" s="218"/>
      <c r="M73" s="218"/>
      <c r="N73" s="192"/>
      <c r="O73" s="192"/>
      <c r="P73" s="192"/>
      <c r="Q73" s="192"/>
      <c r="R73" s="192"/>
    </row>
    <row r="74" spans="1:18" s="219" customFormat="1" ht="45.75" customHeight="1" x14ac:dyDescent="0.2">
      <c r="A74" s="178"/>
      <c r="B74" s="178"/>
      <c r="C74" s="178"/>
      <c r="D74" s="215"/>
      <c r="E74" s="216"/>
      <c r="F74" s="216"/>
      <c r="G74" s="216"/>
      <c r="H74" s="216"/>
      <c r="I74" s="178"/>
      <c r="J74" s="217"/>
      <c r="K74" s="218"/>
      <c r="L74" s="218"/>
      <c r="M74" s="218"/>
      <c r="N74" s="192"/>
      <c r="O74" s="192"/>
      <c r="P74" s="192"/>
      <c r="Q74" s="192"/>
      <c r="R74" s="192"/>
    </row>
    <row r="75" spans="1:18" s="219" customFormat="1" ht="45.75" customHeight="1" x14ac:dyDescent="0.2">
      <c r="A75" s="178"/>
      <c r="B75" s="178"/>
      <c r="C75" s="178"/>
      <c r="D75" s="215"/>
      <c r="E75" s="216"/>
      <c r="F75" s="216"/>
      <c r="G75" s="216"/>
      <c r="H75" s="216"/>
      <c r="I75" s="178"/>
      <c r="J75" s="217"/>
      <c r="K75" s="218"/>
      <c r="L75" s="218"/>
      <c r="M75" s="218"/>
      <c r="N75" s="192"/>
      <c r="O75" s="192"/>
      <c r="P75" s="192"/>
      <c r="Q75" s="192"/>
      <c r="R75" s="192"/>
    </row>
    <row r="76" spans="1:18" s="219" customFormat="1" ht="45.75" customHeight="1" x14ac:dyDescent="0.2">
      <c r="A76" s="178"/>
      <c r="B76" s="178"/>
      <c r="C76" s="178"/>
      <c r="D76" s="215"/>
      <c r="E76" s="216"/>
      <c r="F76" s="216"/>
      <c r="G76" s="216"/>
      <c r="H76" s="216"/>
      <c r="I76" s="178"/>
      <c r="J76" s="217"/>
      <c r="K76" s="218"/>
      <c r="L76" s="218"/>
      <c r="M76" s="218"/>
      <c r="N76" s="192"/>
      <c r="O76" s="192"/>
      <c r="P76" s="192"/>
      <c r="Q76" s="192"/>
      <c r="R76" s="192"/>
    </row>
    <row r="77" spans="1:18" s="219" customFormat="1" ht="45.75" customHeight="1" x14ac:dyDescent="0.2">
      <c r="A77" s="178"/>
      <c r="B77" s="178"/>
      <c r="C77" s="178"/>
      <c r="D77" s="215"/>
      <c r="E77" s="216"/>
      <c r="F77" s="216"/>
      <c r="G77" s="216"/>
      <c r="H77" s="216"/>
      <c r="I77" s="178"/>
      <c r="J77" s="217"/>
      <c r="K77" s="218"/>
      <c r="L77" s="218"/>
      <c r="M77" s="218"/>
      <c r="N77" s="192"/>
      <c r="O77" s="192"/>
      <c r="P77" s="192"/>
      <c r="Q77" s="192"/>
      <c r="R77" s="192"/>
    </row>
    <row r="78" spans="1:18" s="219" customFormat="1" ht="45.75" customHeight="1" x14ac:dyDescent="0.2">
      <c r="A78" s="178"/>
      <c r="B78" s="178"/>
      <c r="C78" s="178"/>
      <c r="D78" s="215"/>
      <c r="E78" s="216"/>
      <c r="F78" s="216"/>
      <c r="G78" s="216"/>
      <c r="H78" s="216"/>
      <c r="I78" s="178"/>
      <c r="J78" s="217"/>
      <c r="K78" s="218"/>
      <c r="L78" s="218"/>
      <c r="M78" s="218"/>
      <c r="N78" s="192"/>
      <c r="O78" s="192"/>
      <c r="P78" s="192"/>
      <c r="Q78" s="192"/>
      <c r="R78" s="192"/>
    </row>
    <row r="79" spans="1:18" s="219" customFormat="1" ht="45.75" customHeight="1" x14ac:dyDescent="0.2">
      <c r="A79" s="178"/>
      <c r="B79" s="178"/>
      <c r="C79" s="178"/>
      <c r="D79" s="215"/>
      <c r="E79" s="216"/>
      <c r="F79" s="216"/>
      <c r="G79" s="216"/>
      <c r="H79" s="216"/>
      <c r="I79" s="178"/>
      <c r="J79" s="217"/>
      <c r="K79" s="218"/>
      <c r="L79" s="218"/>
      <c r="M79" s="218"/>
      <c r="N79" s="192"/>
      <c r="O79" s="192"/>
      <c r="P79" s="192"/>
      <c r="Q79" s="192"/>
      <c r="R79" s="192"/>
    </row>
    <row r="80" spans="1:18" s="219" customFormat="1" ht="45.75" customHeight="1" x14ac:dyDescent="0.2">
      <c r="A80" s="178"/>
      <c r="B80" s="178"/>
      <c r="C80" s="178"/>
      <c r="D80" s="215"/>
      <c r="E80" s="216"/>
      <c r="F80" s="216"/>
      <c r="G80" s="216"/>
      <c r="H80" s="216"/>
      <c r="I80" s="178"/>
      <c r="J80" s="217"/>
      <c r="K80" s="218"/>
      <c r="L80" s="218"/>
      <c r="M80" s="218"/>
      <c r="N80" s="192"/>
      <c r="O80" s="192"/>
      <c r="P80" s="192"/>
      <c r="Q80" s="192"/>
      <c r="R80" s="192"/>
    </row>
    <row r="81" spans="1:18" s="219" customFormat="1" ht="45.75" customHeight="1" x14ac:dyDescent="0.2">
      <c r="A81" s="178"/>
      <c r="B81" s="178"/>
      <c r="C81" s="178"/>
      <c r="D81" s="215"/>
      <c r="E81" s="216"/>
      <c r="F81" s="216"/>
      <c r="G81" s="216"/>
      <c r="H81" s="216"/>
      <c r="I81" s="178"/>
      <c r="J81" s="217"/>
      <c r="K81" s="218"/>
      <c r="L81" s="218"/>
      <c r="M81" s="218"/>
      <c r="N81" s="192"/>
      <c r="O81" s="192"/>
      <c r="P81" s="192"/>
      <c r="Q81" s="192"/>
      <c r="R81" s="192"/>
    </row>
    <row r="82" spans="1:18" s="219" customFormat="1" ht="45.75" customHeight="1" x14ac:dyDescent="0.2">
      <c r="A82" s="178"/>
      <c r="B82" s="178"/>
      <c r="C82" s="178"/>
      <c r="D82" s="215"/>
      <c r="E82" s="216"/>
      <c r="F82" s="216"/>
      <c r="G82" s="216"/>
      <c r="H82" s="216"/>
      <c r="I82" s="178"/>
      <c r="J82" s="217"/>
      <c r="K82" s="218"/>
      <c r="L82" s="218"/>
      <c r="M82" s="218"/>
      <c r="N82" s="192"/>
      <c r="O82" s="192"/>
      <c r="P82" s="192"/>
      <c r="Q82" s="192"/>
      <c r="R82" s="192"/>
    </row>
    <row r="83" spans="1:18" s="219" customFormat="1" ht="45.75" customHeight="1" x14ac:dyDescent="0.2">
      <c r="A83" s="178"/>
      <c r="B83" s="178"/>
      <c r="C83" s="178"/>
      <c r="D83" s="215"/>
      <c r="E83" s="216"/>
      <c r="F83" s="216"/>
      <c r="G83" s="216"/>
      <c r="H83" s="216"/>
      <c r="I83" s="178"/>
      <c r="J83" s="217"/>
      <c r="K83" s="218"/>
      <c r="L83" s="218"/>
      <c r="M83" s="218"/>
      <c r="N83" s="192"/>
      <c r="O83" s="192"/>
      <c r="P83" s="192"/>
      <c r="Q83" s="192"/>
      <c r="R83" s="192"/>
    </row>
    <row r="84" spans="1:18" s="219" customFormat="1" ht="45.75" customHeight="1" x14ac:dyDescent="0.2">
      <c r="A84" s="178"/>
      <c r="B84" s="178"/>
      <c r="C84" s="178"/>
      <c r="D84" s="215"/>
      <c r="E84" s="216"/>
      <c r="F84" s="216"/>
      <c r="G84" s="216"/>
      <c r="H84" s="216"/>
      <c r="I84" s="178"/>
      <c r="J84" s="217"/>
      <c r="K84" s="218"/>
      <c r="L84" s="218"/>
      <c r="M84" s="218"/>
      <c r="N84" s="192"/>
      <c r="O84" s="192"/>
      <c r="P84" s="192"/>
      <c r="Q84" s="192"/>
      <c r="R84" s="192"/>
    </row>
    <row r="85" spans="1:18" s="219" customFormat="1" ht="45.75" customHeight="1" x14ac:dyDescent="0.2">
      <c r="A85" s="178"/>
      <c r="B85" s="178"/>
      <c r="C85" s="178"/>
      <c r="D85" s="215"/>
      <c r="E85" s="216"/>
      <c r="F85" s="216"/>
      <c r="G85" s="216"/>
      <c r="H85" s="216"/>
      <c r="I85" s="178"/>
      <c r="J85" s="217"/>
      <c r="K85" s="218"/>
      <c r="L85" s="218"/>
      <c r="M85" s="218"/>
      <c r="N85" s="192"/>
      <c r="O85" s="192"/>
      <c r="P85" s="192"/>
      <c r="Q85" s="192"/>
      <c r="R85" s="192"/>
    </row>
    <row r="86" spans="1:18" s="219" customFormat="1" ht="45.75" customHeight="1" x14ac:dyDescent="0.2">
      <c r="A86" s="178"/>
      <c r="B86" s="178"/>
      <c r="C86" s="178"/>
      <c r="D86" s="215"/>
      <c r="E86" s="216"/>
      <c r="F86" s="216"/>
      <c r="G86" s="216"/>
      <c r="H86" s="216"/>
      <c r="I86" s="178"/>
      <c r="J86" s="217"/>
      <c r="K86" s="218"/>
      <c r="L86" s="218"/>
      <c r="M86" s="218"/>
      <c r="N86" s="192"/>
      <c r="O86" s="192"/>
      <c r="P86" s="192"/>
      <c r="Q86" s="192"/>
      <c r="R86" s="192"/>
    </row>
    <row r="87" spans="1:18" s="219" customFormat="1" ht="45.75" customHeight="1" x14ac:dyDescent="0.2">
      <c r="A87" s="178"/>
      <c r="B87" s="178"/>
      <c r="C87" s="178"/>
      <c r="D87" s="215"/>
      <c r="E87" s="216"/>
      <c r="F87" s="216"/>
      <c r="G87" s="216"/>
      <c r="H87" s="216"/>
      <c r="I87" s="178"/>
      <c r="J87" s="217"/>
      <c r="K87" s="218"/>
      <c r="L87" s="218"/>
      <c r="M87" s="218"/>
      <c r="N87" s="192"/>
      <c r="O87" s="192"/>
      <c r="P87" s="192"/>
      <c r="Q87" s="192"/>
      <c r="R87" s="192"/>
    </row>
    <row r="88" spans="1:18" s="219" customFormat="1" ht="45.75" customHeight="1" x14ac:dyDescent="0.2">
      <c r="A88" s="178"/>
      <c r="B88" s="178"/>
      <c r="C88" s="178"/>
      <c r="D88" s="215"/>
      <c r="E88" s="216"/>
      <c r="F88" s="216"/>
      <c r="G88" s="216"/>
      <c r="H88" s="216"/>
      <c r="I88" s="178"/>
      <c r="J88" s="217"/>
      <c r="K88" s="218"/>
      <c r="L88" s="218"/>
      <c r="M88" s="218"/>
      <c r="N88" s="192"/>
      <c r="O88" s="192"/>
      <c r="P88" s="192"/>
      <c r="Q88" s="192"/>
      <c r="R88" s="192"/>
    </row>
    <row r="89" spans="1:18" s="219" customFormat="1" ht="45.75" customHeight="1" x14ac:dyDescent="0.2">
      <c r="A89" s="178"/>
      <c r="B89" s="178"/>
      <c r="C89" s="178"/>
      <c r="D89" s="215"/>
      <c r="E89" s="216"/>
      <c r="F89" s="216"/>
      <c r="G89" s="216"/>
      <c r="H89" s="216"/>
      <c r="I89" s="178"/>
      <c r="J89" s="217"/>
      <c r="K89" s="218"/>
      <c r="L89" s="218"/>
      <c r="M89" s="218"/>
      <c r="N89" s="192"/>
      <c r="O89" s="192"/>
      <c r="P89" s="192"/>
      <c r="Q89" s="192"/>
      <c r="R89" s="192"/>
    </row>
    <row r="90" spans="1:18" s="219" customFormat="1" ht="45.75" customHeight="1" x14ac:dyDescent="0.2">
      <c r="A90" s="178"/>
      <c r="B90" s="178"/>
      <c r="C90" s="178"/>
      <c r="D90" s="215"/>
      <c r="E90" s="216"/>
      <c r="F90" s="216"/>
      <c r="G90" s="216"/>
      <c r="H90" s="216"/>
      <c r="I90" s="178"/>
      <c r="J90" s="217"/>
      <c r="K90" s="218"/>
      <c r="L90" s="218"/>
      <c r="M90" s="218"/>
      <c r="N90" s="192"/>
      <c r="O90" s="192"/>
      <c r="P90" s="192"/>
      <c r="Q90" s="192"/>
      <c r="R90" s="192"/>
    </row>
    <row r="91" spans="1:18" s="219" customFormat="1" ht="45.75" customHeight="1" x14ac:dyDescent="0.2">
      <c r="A91" s="178"/>
      <c r="B91" s="178"/>
      <c r="C91" s="178"/>
      <c r="D91" s="215"/>
      <c r="E91" s="216"/>
      <c r="F91" s="216"/>
      <c r="G91" s="216"/>
      <c r="H91" s="216"/>
      <c r="I91" s="178"/>
      <c r="J91" s="217"/>
      <c r="K91" s="218"/>
      <c r="L91" s="218"/>
      <c r="M91" s="218"/>
      <c r="N91" s="192"/>
      <c r="O91" s="192"/>
      <c r="P91" s="192"/>
      <c r="Q91" s="192"/>
      <c r="R91" s="192"/>
    </row>
    <row r="92" spans="1:18" s="219" customFormat="1" ht="45.75" customHeight="1" x14ac:dyDescent="0.2">
      <c r="A92" s="178"/>
      <c r="B92" s="178"/>
      <c r="C92" s="178"/>
      <c r="D92" s="215"/>
      <c r="E92" s="216"/>
      <c r="F92" s="216"/>
      <c r="G92" s="216"/>
      <c r="H92" s="216"/>
      <c r="I92" s="178"/>
      <c r="J92" s="217"/>
      <c r="K92" s="218"/>
      <c r="L92" s="218"/>
      <c r="M92" s="218"/>
      <c r="N92" s="192"/>
      <c r="O92" s="192"/>
      <c r="P92" s="192"/>
      <c r="Q92" s="192"/>
      <c r="R92" s="192"/>
    </row>
    <row r="93" spans="1:18" s="219" customFormat="1" ht="45.75" customHeight="1" x14ac:dyDescent="0.2">
      <c r="A93" s="178"/>
      <c r="B93" s="178"/>
      <c r="C93" s="178"/>
      <c r="D93" s="215"/>
      <c r="E93" s="216"/>
      <c r="F93" s="216"/>
      <c r="G93" s="216"/>
      <c r="H93" s="216"/>
      <c r="I93" s="178"/>
      <c r="J93" s="217"/>
      <c r="K93" s="218"/>
      <c r="L93" s="218"/>
      <c r="M93" s="218"/>
      <c r="N93" s="192"/>
      <c r="O93" s="192"/>
      <c r="P93" s="192"/>
      <c r="Q93" s="192"/>
      <c r="R93" s="192"/>
    </row>
    <row r="94" spans="1:18" s="219" customFormat="1" ht="45.75" customHeight="1" x14ac:dyDescent="0.2">
      <c r="A94" s="178"/>
      <c r="B94" s="178"/>
      <c r="C94" s="178"/>
      <c r="D94" s="215"/>
      <c r="E94" s="216"/>
      <c r="F94" s="216"/>
      <c r="G94" s="216"/>
      <c r="H94" s="216"/>
      <c r="I94" s="178"/>
      <c r="J94" s="217"/>
      <c r="K94" s="218"/>
      <c r="L94" s="218"/>
      <c r="M94" s="218"/>
      <c r="N94" s="192"/>
      <c r="O94" s="192"/>
      <c r="P94" s="192"/>
      <c r="Q94" s="192"/>
      <c r="R94" s="192"/>
    </row>
    <row r="95" spans="1:18" s="219" customFormat="1" ht="45.75" customHeight="1" x14ac:dyDescent="0.2">
      <c r="A95" s="178"/>
      <c r="B95" s="178"/>
      <c r="C95" s="178"/>
      <c r="D95" s="215"/>
      <c r="E95" s="216"/>
      <c r="F95" s="216"/>
      <c r="G95" s="216"/>
      <c r="H95" s="216"/>
      <c r="I95" s="178"/>
      <c r="J95" s="217"/>
      <c r="K95" s="218"/>
      <c r="L95" s="218"/>
      <c r="M95" s="218"/>
      <c r="N95" s="192"/>
      <c r="O95" s="192"/>
      <c r="P95" s="192"/>
      <c r="Q95" s="192"/>
      <c r="R95" s="192"/>
    </row>
    <row r="96" spans="1:18" s="219" customFormat="1" ht="45.75" customHeight="1" x14ac:dyDescent="0.2">
      <c r="A96" s="178"/>
      <c r="B96" s="178"/>
      <c r="C96" s="178"/>
      <c r="D96" s="215"/>
      <c r="E96" s="216"/>
      <c r="F96" s="216"/>
      <c r="G96" s="216"/>
      <c r="H96" s="216"/>
      <c r="I96" s="178"/>
      <c r="J96" s="217"/>
      <c r="K96" s="218"/>
      <c r="L96" s="218"/>
      <c r="M96" s="218"/>
      <c r="N96" s="192"/>
      <c r="O96" s="192"/>
      <c r="P96" s="192"/>
      <c r="Q96" s="192"/>
      <c r="R96" s="192"/>
    </row>
    <row r="97" spans="1:18" s="219" customFormat="1" ht="45.75" customHeight="1" x14ac:dyDescent="0.2">
      <c r="A97" s="178"/>
      <c r="B97" s="178"/>
      <c r="C97" s="178"/>
      <c r="D97" s="215"/>
      <c r="E97" s="216"/>
      <c r="F97" s="216"/>
      <c r="G97" s="216"/>
      <c r="H97" s="216"/>
      <c r="I97" s="178"/>
      <c r="J97" s="217"/>
      <c r="K97" s="218"/>
      <c r="L97" s="218"/>
      <c r="M97" s="218"/>
      <c r="N97" s="192"/>
      <c r="O97" s="192"/>
      <c r="P97" s="192"/>
      <c r="Q97" s="192"/>
      <c r="R97" s="192"/>
    </row>
    <row r="98" spans="1:18" s="219" customFormat="1" ht="45.75" customHeight="1" x14ac:dyDescent="0.2">
      <c r="A98" s="178"/>
      <c r="B98" s="178"/>
      <c r="C98" s="178"/>
      <c r="D98" s="215"/>
      <c r="E98" s="216"/>
      <c r="F98" s="216"/>
      <c r="G98" s="216"/>
      <c r="H98" s="216"/>
      <c r="I98" s="178"/>
      <c r="J98" s="217"/>
      <c r="K98" s="218"/>
      <c r="L98" s="218"/>
      <c r="M98" s="218"/>
      <c r="N98" s="192"/>
      <c r="O98" s="192"/>
      <c r="P98" s="192"/>
      <c r="Q98" s="192"/>
      <c r="R98" s="192"/>
    </row>
    <row r="99" spans="1:18" s="219" customFormat="1" ht="45.75" customHeight="1" x14ac:dyDescent="0.2">
      <c r="A99" s="178"/>
      <c r="B99" s="178"/>
      <c r="C99" s="178"/>
      <c r="D99" s="215"/>
      <c r="E99" s="216"/>
      <c r="F99" s="216"/>
      <c r="G99" s="216"/>
      <c r="H99" s="216"/>
      <c r="I99" s="178"/>
      <c r="J99" s="217"/>
      <c r="K99" s="218"/>
      <c r="L99" s="218"/>
      <c r="M99" s="218"/>
      <c r="N99" s="192"/>
      <c r="O99" s="192"/>
      <c r="P99" s="192"/>
      <c r="Q99" s="192"/>
      <c r="R99" s="192"/>
    </row>
    <row r="100" spans="1:18" s="219" customFormat="1" ht="45.75" customHeight="1" x14ac:dyDescent="0.2">
      <c r="A100" s="178"/>
      <c r="B100" s="178"/>
      <c r="C100" s="178"/>
      <c r="D100" s="215"/>
      <c r="E100" s="216"/>
      <c r="F100" s="216"/>
      <c r="G100" s="216"/>
      <c r="H100" s="216"/>
      <c r="I100" s="178"/>
      <c r="J100" s="217"/>
      <c r="K100" s="218"/>
      <c r="L100" s="218"/>
      <c r="M100" s="218"/>
      <c r="N100" s="192"/>
      <c r="O100" s="192"/>
      <c r="P100" s="192"/>
      <c r="Q100" s="192"/>
      <c r="R100" s="192"/>
    </row>
    <row r="101" spans="1:18" s="219" customFormat="1" ht="45.75" customHeight="1" x14ac:dyDescent="0.2">
      <c r="A101" s="178"/>
      <c r="B101" s="178"/>
      <c r="C101" s="178"/>
      <c r="D101" s="215"/>
      <c r="E101" s="216"/>
      <c r="F101" s="216"/>
      <c r="G101" s="216"/>
      <c r="H101" s="216"/>
      <c r="I101" s="178"/>
      <c r="J101" s="217"/>
      <c r="K101" s="218"/>
      <c r="L101" s="218"/>
      <c r="M101" s="218"/>
      <c r="N101" s="192"/>
      <c r="O101" s="192"/>
      <c r="P101" s="192"/>
      <c r="Q101" s="192"/>
      <c r="R101" s="192"/>
    </row>
    <row r="102" spans="1:18" s="219" customFormat="1" ht="45.75" customHeight="1" x14ac:dyDescent="0.2">
      <c r="A102" s="178"/>
      <c r="B102" s="178"/>
      <c r="C102" s="178"/>
      <c r="D102" s="215"/>
      <c r="E102" s="216"/>
      <c r="F102" s="216"/>
      <c r="G102" s="216"/>
      <c r="H102" s="216"/>
      <c r="I102" s="178"/>
      <c r="J102" s="217"/>
      <c r="K102" s="218"/>
      <c r="L102" s="218"/>
      <c r="M102" s="218"/>
      <c r="N102" s="192"/>
      <c r="O102" s="192"/>
      <c r="P102" s="192"/>
      <c r="Q102" s="192"/>
      <c r="R102" s="192"/>
    </row>
    <row r="103" spans="1:18" s="219" customFormat="1" ht="45.75" customHeight="1" x14ac:dyDescent="0.2">
      <c r="A103" s="178"/>
      <c r="B103" s="178"/>
      <c r="C103" s="178"/>
      <c r="D103" s="215"/>
      <c r="E103" s="216"/>
      <c r="F103" s="216"/>
      <c r="G103" s="216"/>
      <c r="H103" s="216"/>
      <c r="I103" s="178"/>
      <c r="J103" s="217"/>
      <c r="K103" s="218"/>
      <c r="L103" s="218"/>
      <c r="M103" s="218"/>
      <c r="N103" s="192"/>
      <c r="O103" s="192"/>
      <c r="P103" s="192"/>
      <c r="Q103" s="192"/>
      <c r="R103" s="192"/>
    </row>
    <row r="104" spans="1:18" s="219" customFormat="1" ht="45.75" customHeight="1" x14ac:dyDescent="0.2">
      <c r="A104" s="178"/>
      <c r="B104" s="178"/>
      <c r="C104" s="178"/>
      <c r="D104" s="215"/>
      <c r="E104" s="216"/>
      <c r="F104" s="216"/>
      <c r="G104" s="216"/>
      <c r="H104" s="216"/>
      <c r="I104" s="178"/>
      <c r="J104" s="217"/>
      <c r="K104" s="218"/>
      <c r="L104" s="218"/>
      <c r="M104" s="218"/>
      <c r="N104" s="192"/>
      <c r="O104" s="192"/>
      <c r="P104" s="192"/>
      <c r="Q104" s="192"/>
      <c r="R104" s="192"/>
    </row>
    <row r="105" spans="1:18" s="219" customFormat="1" ht="45.75" customHeight="1" x14ac:dyDescent="0.2">
      <c r="A105" s="178"/>
      <c r="B105" s="178"/>
      <c r="C105" s="178"/>
      <c r="D105" s="215"/>
      <c r="E105" s="216"/>
      <c r="F105" s="216"/>
      <c r="G105" s="216"/>
      <c r="H105" s="216"/>
      <c r="I105" s="178"/>
      <c r="J105" s="217"/>
      <c r="K105" s="218"/>
      <c r="L105" s="218"/>
      <c r="M105" s="218"/>
      <c r="N105" s="192"/>
      <c r="O105" s="192"/>
      <c r="P105" s="192"/>
      <c r="Q105" s="192"/>
      <c r="R105" s="192"/>
    </row>
    <row r="106" spans="1:18" s="219" customFormat="1" ht="45.75" customHeight="1" x14ac:dyDescent="0.2">
      <c r="A106" s="178"/>
      <c r="B106" s="178"/>
      <c r="C106" s="178"/>
      <c r="D106" s="215"/>
      <c r="E106" s="216"/>
      <c r="F106" s="216"/>
      <c r="G106" s="216"/>
      <c r="H106" s="216"/>
      <c r="I106" s="178"/>
      <c r="J106" s="217"/>
      <c r="K106" s="218"/>
      <c r="L106" s="218"/>
      <c r="M106" s="218"/>
      <c r="N106" s="192"/>
      <c r="O106" s="192"/>
      <c r="P106" s="192"/>
      <c r="Q106" s="192"/>
      <c r="R106" s="192"/>
    </row>
    <row r="107" spans="1:18" s="219" customFormat="1" ht="45.75" customHeight="1" x14ac:dyDescent="0.2">
      <c r="A107" s="178"/>
      <c r="B107" s="178"/>
      <c r="C107" s="178"/>
      <c r="D107" s="215"/>
      <c r="E107" s="216"/>
      <c r="F107" s="216"/>
      <c r="G107" s="216"/>
      <c r="H107" s="216"/>
      <c r="I107" s="178"/>
      <c r="J107" s="217"/>
      <c r="K107" s="218"/>
      <c r="L107" s="218"/>
      <c r="M107" s="218"/>
      <c r="N107" s="192"/>
      <c r="O107" s="192"/>
      <c r="P107" s="192"/>
      <c r="Q107" s="192"/>
      <c r="R107" s="192"/>
    </row>
    <row r="108" spans="1:18" s="219" customFormat="1" ht="45.75" customHeight="1" x14ac:dyDescent="0.2">
      <c r="A108" s="178"/>
      <c r="B108" s="178"/>
      <c r="C108" s="178"/>
      <c r="D108" s="215"/>
      <c r="E108" s="216"/>
      <c r="F108" s="216"/>
      <c r="G108" s="216"/>
      <c r="H108" s="216"/>
      <c r="I108" s="178"/>
      <c r="J108" s="217"/>
      <c r="K108" s="218"/>
      <c r="L108" s="218"/>
      <c r="M108" s="218"/>
      <c r="N108" s="192"/>
      <c r="O108" s="192"/>
      <c r="P108" s="192"/>
      <c r="Q108" s="192"/>
      <c r="R108" s="192"/>
    </row>
    <row r="109" spans="1:18" s="219" customFormat="1" ht="45.75" customHeight="1" x14ac:dyDescent="0.2">
      <c r="A109" s="178"/>
      <c r="B109" s="178"/>
      <c r="C109" s="178"/>
      <c r="D109" s="215"/>
      <c r="E109" s="216"/>
      <c r="F109" s="216"/>
      <c r="G109" s="216"/>
      <c r="H109" s="216"/>
      <c r="I109" s="178"/>
      <c r="J109" s="217"/>
      <c r="K109" s="218"/>
      <c r="L109" s="218"/>
      <c r="M109" s="218"/>
      <c r="N109" s="192"/>
      <c r="O109" s="192"/>
      <c r="P109" s="192"/>
      <c r="Q109" s="192"/>
      <c r="R109" s="192"/>
    </row>
    <row r="110" spans="1:18" s="219" customFormat="1" ht="45.75" customHeight="1" x14ac:dyDescent="0.2">
      <c r="A110" s="178"/>
      <c r="B110" s="178"/>
      <c r="C110" s="178"/>
      <c r="D110" s="215"/>
      <c r="E110" s="216"/>
      <c r="F110" s="216"/>
      <c r="G110" s="216"/>
      <c r="H110" s="216"/>
      <c r="I110" s="178"/>
      <c r="J110" s="217"/>
      <c r="K110" s="218"/>
      <c r="L110" s="218"/>
      <c r="M110" s="218"/>
      <c r="N110" s="192"/>
      <c r="O110" s="192"/>
      <c r="P110" s="192"/>
      <c r="Q110" s="192"/>
      <c r="R110" s="192"/>
    </row>
    <row r="111" spans="1:18" s="219" customFormat="1" ht="45.75" customHeight="1" x14ac:dyDescent="0.2">
      <c r="A111" s="178"/>
      <c r="B111" s="178"/>
      <c r="C111" s="178"/>
      <c r="D111" s="215"/>
      <c r="E111" s="216"/>
      <c r="F111" s="216"/>
      <c r="G111" s="216"/>
      <c r="H111" s="216"/>
      <c r="I111" s="178"/>
      <c r="J111" s="217"/>
      <c r="K111" s="218"/>
      <c r="L111" s="218"/>
      <c r="M111" s="218"/>
      <c r="N111" s="192"/>
      <c r="O111" s="192"/>
      <c r="P111" s="192"/>
      <c r="Q111" s="192"/>
      <c r="R111" s="192"/>
    </row>
    <row r="112" spans="1:18" s="219" customFormat="1" ht="45.75" customHeight="1" x14ac:dyDescent="0.2">
      <c r="A112" s="178"/>
      <c r="B112" s="178"/>
      <c r="C112" s="178"/>
      <c r="D112" s="215"/>
      <c r="E112" s="216"/>
      <c r="F112" s="216"/>
      <c r="G112" s="216"/>
      <c r="H112" s="216"/>
      <c r="I112" s="178"/>
      <c r="J112" s="217"/>
      <c r="K112" s="218"/>
      <c r="L112" s="218"/>
      <c r="M112" s="218"/>
      <c r="N112" s="192"/>
      <c r="O112" s="192"/>
      <c r="P112" s="192"/>
      <c r="Q112" s="192"/>
      <c r="R112" s="192"/>
    </row>
    <row r="113" spans="1:18" s="219" customFormat="1" ht="45.75" customHeight="1" x14ac:dyDescent="0.2">
      <c r="A113" s="178"/>
      <c r="B113" s="178"/>
      <c r="C113" s="178"/>
      <c r="D113" s="215"/>
      <c r="E113" s="216"/>
      <c r="F113" s="216"/>
      <c r="G113" s="216"/>
      <c r="H113" s="216"/>
      <c r="I113" s="178"/>
      <c r="J113" s="217"/>
      <c r="K113" s="218"/>
      <c r="L113" s="218"/>
      <c r="M113" s="218"/>
      <c r="N113" s="192"/>
      <c r="O113" s="192"/>
      <c r="P113" s="192"/>
      <c r="Q113" s="192"/>
      <c r="R113" s="192"/>
    </row>
    <row r="114" spans="1:18" s="219" customFormat="1" ht="45.75" customHeight="1" x14ac:dyDescent="0.2">
      <c r="A114" s="178"/>
      <c r="B114" s="178"/>
      <c r="C114" s="178"/>
      <c r="D114" s="215"/>
      <c r="E114" s="216"/>
      <c r="F114" s="216"/>
      <c r="G114" s="216"/>
      <c r="H114" s="216"/>
      <c r="I114" s="178"/>
      <c r="J114" s="217"/>
      <c r="K114" s="218"/>
      <c r="L114" s="218"/>
      <c r="M114" s="218"/>
      <c r="N114" s="192"/>
      <c r="O114" s="192"/>
      <c r="P114" s="192"/>
      <c r="Q114" s="192"/>
      <c r="R114" s="192"/>
    </row>
    <row r="115" spans="1:18" s="219" customFormat="1" ht="45.75" customHeight="1" x14ac:dyDescent="0.2">
      <c r="A115" s="178"/>
      <c r="B115" s="178"/>
      <c r="C115" s="178"/>
      <c r="D115" s="215"/>
      <c r="E115" s="216"/>
      <c r="F115" s="216"/>
      <c r="G115" s="216"/>
      <c r="H115" s="216"/>
      <c r="I115" s="178"/>
      <c r="J115" s="217"/>
      <c r="K115" s="218"/>
      <c r="L115" s="218"/>
      <c r="M115" s="218"/>
      <c r="N115" s="192"/>
      <c r="O115" s="192"/>
      <c r="P115" s="192"/>
      <c r="Q115" s="192"/>
      <c r="R115" s="192"/>
    </row>
    <row r="116" spans="1:18" s="219" customFormat="1" ht="45.75" customHeight="1" x14ac:dyDescent="0.2">
      <c r="A116" s="178"/>
      <c r="B116" s="178"/>
      <c r="C116" s="178"/>
      <c r="D116" s="215"/>
      <c r="E116" s="216"/>
      <c r="F116" s="216"/>
      <c r="G116" s="216"/>
      <c r="H116" s="216"/>
      <c r="I116" s="178"/>
      <c r="J116" s="217"/>
      <c r="K116" s="218"/>
      <c r="L116" s="218"/>
      <c r="M116" s="218"/>
      <c r="N116" s="192"/>
      <c r="O116" s="192"/>
      <c r="P116" s="192"/>
      <c r="Q116" s="192"/>
      <c r="R116" s="192"/>
    </row>
    <row r="117" spans="1:18" s="219" customFormat="1" ht="45.75" customHeight="1" x14ac:dyDescent="0.2">
      <c r="A117" s="178"/>
      <c r="B117" s="178"/>
      <c r="C117" s="178"/>
      <c r="D117" s="215"/>
      <c r="E117" s="216"/>
      <c r="F117" s="216"/>
      <c r="G117" s="216"/>
      <c r="H117" s="216"/>
      <c r="I117" s="178"/>
      <c r="J117" s="217"/>
      <c r="K117" s="218"/>
      <c r="L117" s="218"/>
      <c r="M117" s="218"/>
      <c r="N117" s="192"/>
      <c r="O117" s="192"/>
      <c r="P117" s="192"/>
      <c r="Q117" s="192"/>
      <c r="R117" s="192"/>
    </row>
    <row r="118" spans="1:18" s="219" customFormat="1" ht="45.75" customHeight="1" x14ac:dyDescent="0.2">
      <c r="A118" s="178"/>
      <c r="B118" s="178"/>
      <c r="C118" s="178"/>
      <c r="D118" s="215"/>
      <c r="E118" s="216"/>
      <c r="F118" s="216"/>
      <c r="G118" s="216"/>
      <c r="H118" s="216"/>
      <c r="I118" s="178"/>
      <c r="J118" s="217"/>
      <c r="K118" s="218"/>
      <c r="L118" s="218"/>
      <c r="M118" s="218"/>
      <c r="N118" s="192"/>
      <c r="O118" s="192"/>
      <c r="P118" s="192"/>
      <c r="Q118" s="192"/>
      <c r="R118" s="192"/>
    </row>
    <row r="119" spans="1:18" s="219" customFormat="1" ht="45.75" customHeight="1" x14ac:dyDescent="0.2">
      <c r="A119" s="178"/>
      <c r="B119" s="178"/>
      <c r="C119" s="178"/>
      <c r="D119" s="215"/>
      <c r="E119" s="216"/>
      <c r="F119" s="216"/>
      <c r="G119" s="216"/>
      <c r="H119" s="216"/>
      <c r="I119" s="178"/>
      <c r="J119" s="217"/>
      <c r="K119" s="218"/>
      <c r="L119" s="218"/>
      <c r="M119" s="218"/>
      <c r="N119" s="192"/>
      <c r="O119" s="192"/>
      <c r="P119" s="192"/>
      <c r="Q119" s="192"/>
      <c r="R119" s="192"/>
    </row>
    <row r="120" spans="1:18" s="219" customFormat="1" ht="45.75" customHeight="1" x14ac:dyDescent="0.2">
      <c r="A120" s="178"/>
      <c r="B120" s="178"/>
      <c r="C120" s="178"/>
      <c r="D120" s="215"/>
      <c r="E120" s="216"/>
      <c r="F120" s="216"/>
      <c r="G120" s="216"/>
      <c r="H120" s="216"/>
      <c r="I120" s="178"/>
      <c r="J120" s="217"/>
      <c r="K120" s="218"/>
      <c r="L120" s="218"/>
      <c r="M120" s="218"/>
      <c r="N120" s="192"/>
      <c r="O120" s="192"/>
      <c r="P120" s="192"/>
      <c r="Q120" s="192"/>
      <c r="R120" s="192"/>
    </row>
    <row r="121" spans="1:18" s="219" customFormat="1" ht="45.75" customHeight="1" x14ac:dyDescent="0.2">
      <c r="A121" s="178"/>
      <c r="B121" s="178"/>
      <c r="C121" s="178"/>
      <c r="D121" s="215"/>
      <c r="E121" s="216"/>
      <c r="F121" s="216"/>
      <c r="G121" s="216"/>
      <c r="H121" s="216"/>
      <c r="I121" s="178"/>
      <c r="J121" s="217"/>
      <c r="K121" s="218"/>
      <c r="L121" s="218"/>
      <c r="M121" s="218"/>
      <c r="N121" s="192"/>
      <c r="O121" s="192"/>
      <c r="P121" s="192"/>
      <c r="Q121" s="192"/>
      <c r="R121" s="192"/>
    </row>
    <row r="122" spans="1:18" s="219" customFormat="1" ht="45.75" customHeight="1" x14ac:dyDescent="0.2">
      <c r="A122" s="178"/>
      <c r="B122" s="178"/>
      <c r="C122" s="178"/>
      <c r="D122" s="215"/>
      <c r="E122" s="216"/>
      <c r="F122" s="216"/>
      <c r="G122" s="216"/>
      <c r="H122" s="216"/>
      <c r="I122" s="178"/>
      <c r="J122" s="217"/>
      <c r="K122" s="218"/>
      <c r="L122" s="218"/>
      <c r="M122" s="218"/>
      <c r="N122" s="192"/>
      <c r="O122" s="192"/>
      <c r="P122" s="192"/>
      <c r="Q122" s="192"/>
      <c r="R122" s="192"/>
    </row>
    <row r="123" spans="1:18" s="219" customFormat="1" ht="45.75" customHeight="1" x14ac:dyDescent="0.2">
      <c r="A123" s="178"/>
      <c r="B123" s="178"/>
      <c r="C123" s="178"/>
      <c r="D123" s="215"/>
      <c r="E123" s="216"/>
      <c r="F123" s="216"/>
      <c r="G123" s="216"/>
      <c r="H123" s="216"/>
      <c r="I123" s="178"/>
      <c r="J123" s="217"/>
      <c r="K123" s="218"/>
      <c r="L123" s="218"/>
      <c r="M123" s="218"/>
      <c r="N123" s="192"/>
      <c r="O123" s="192"/>
      <c r="P123" s="192"/>
      <c r="Q123" s="192"/>
      <c r="R123" s="192"/>
    </row>
    <row r="124" spans="1:18" s="219" customFormat="1" ht="45.75" customHeight="1" x14ac:dyDescent="0.2">
      <c r="A124" s="178"/>
      <c r="B124" s="178"/>
      <c r="C124" s="178"/>
      <c r="D124" s="215"/>
      <c r="E124" s="216"/>
      <c r="F124" s="216"/>
      <c r="G124" s="216"/>
      <c r="H124" s="216"/>
      <c r="I124" s="178"/>
      <c r="J124" s="217"/>
      <c r="K124" s="218"/>
      <c r="L124" s="218"/>
      <c r="M124" s="218"/>
      <c r="N124" s="192"/>
      <c r="O124" s="192"/>
      <c r="P124" s="192"/>
      <c r="Q124" s="192"/>
      <c r="R124" s="192"/>
    </row>
    <row r="125" spans="1:18" s="219" customFormat="1" ht="45.75" customHeight="1" x14ac:dyDescent="0.2">
      <c r="A125" s="178"/>
      <c r="B125" s="178"/>
      <c r="C125" s="178"/>
      <c r="D125" s="215"/>
      <c r="E125" s="216"/>
      <c r="F125" s="216"/>
      <c r="G125" s="216"/>
      <c r="H125" s="216"/>
      <c r="I125" s="178"/>
      <c r="J125" s="217"/>
      <c r="K125" s="218"/>
      <c r="L125" s="218"/>
      <c r="M125" s="218"/>
      <c r="N125" s="192"/>
      <c r="O125" s="192"/>
      <c r="P125" s="192"/>
      <c r="Q125" s="192"/>
      <c r="R125" s="192"/>
    </row>
    <row r="126" spans="1:18" s="219" customFormat="1" ht="45.75" customHeight="1" x14ac:dyDescent="0.2">
      <c r="A126" s="178"/>
      <c r="B126" s="178"/>
      <c r="C126" s="178"/>
      <c r="D126" s="215"/>
      <c r="E126" s="216"/>
      <c r="F126" s="216"/>
      <c r="G126" s="216"/>
      <c r="H126" s="216"/>
      <c r="I126" s="178"/>
      <c r="J126" s="217"/>
      <c r="K126" s="218"/>
      <c r="L126" s="218"/>
      <c r="M126" s="218"/>
      <c r="N126" s="192"/>
      <c r="O126" s="192"/>
      <c r="P126" s="192"/>
      <c r="Q126" s="192"/>
      <c r="R126" s="192"/>
    </row>
    <row r="127" spans="1:18" s="219" customFormat="1" ht="45.75" customHeight="1" x14ac:dyDescent="0.2">
      <c r="A127" s="178"/>
      <c r="B127" s="178"/>
      <c r="C127" s="178"/>
      <c r="D127" s="215"/>
      <c r="E127" s="216"/>
      <c r="F127" s="216"/>
      <c r="G127" s="216"/>
      <c r="H127" s="216"/>
      <c r="I127" s="178"/>
      <c r="J127" s="217"/>
      <c r="K127" s="218"/>
      <c r="L127" s="218"/>
      <c r="M127" s="218"/>
      <c r="N127" s="192"/>
      <c r="O127" s="192"/>
      <c r="P127" s="192"/>
      <c r="Q127" s="192"/>
      <c r="R127" s="192"/>
    </row>
    <row r="128" spans="1:18" s="219" customFormat="1" ht="45.75" customHeight="1" x14ac:dyDescent="0.2">
      <c r="A128" s="178"/>
      <c r="B128" s="178"/>
      <c r="C128" s="178"/>
      <c r="D128" s="215"/>
      <c r="E128" s="216"/>
      <c r="F128" s="216"/>
      <c r="G128" s="216"/>
      <c r="H128" s="216"/>
      <c r="I128" s="178"/>
      <c r="J128" s="217"/>
      <c r="K128" s="218"/>
      <c r="L128" s="218"/>
      <c r="M128" s="218"/>
      <c r="N128" s="192"/>
      <c r="O128" s="192"/>
      <c r="P128" s="192"/>
      <c r="Q128" s="192"/>
      <c r="R128" s="192"/>
    </row>
    <row r="129" spans="1:18" s="219" customFormat="1" ht="45.75" customHeight="1" x14ac:dyDescent="0.2">
      <c r="A129" s="178"/>
      <c r="B129" s="178"/>
      <c r="C129" s="178"/>
      <c r="D129" s="215"/>
      <c r="E129" s="216"/>
      <c r="F129" s="216"/>
      <c r="G129" s="216"/>
      <c r="H129" s="216"/>
      <c r="I129" s="178"/>
      <c r="J129" s="217"/>
      <c r="K129" s="218"/>
      <c r="L129" s="218"/>
      <c r="M129" s="218"/>
      <c r="N129" s="192"/>
      <c r="O129" s="192"/>
      <c r="P129" s="192"/>
      <c r="Q129" s="192"/>
      <c r="R129" s="192"/>
    </row>
    <row r="130" spans="1:18" s="219" customFormat="1" ht="45.75" customHeight="1" x14ac:dyDescent="0.2">
      <c r="A130" s="178"/>
      <c r="B130" s="178"/>
      <c r="C130" s="178"/>
      <c r="D130" s="215"/>
      <c r="E130" s="216"/>
      <c r="F130" s="216"/>
      <c r="G130" s="216"/>
      <c r="H130" s="216"/>
      <c r="I130" s="178"/>
      <c r="J130" s="217"/>
      <c r="K130" s="218"/>
      <c r="L130" s="218"/>
      <c r="M130" s="218"/>
      <c r="N130" s="192"/>
      <c r="O130" s="192"/>
      <c r="P130" s="192"/>
      <c r="Q130" s="192"/>
      <c r="R130" s="192"/>
    </row>
    <row r="131" spans="1:18" s="219" customFormat="1" ht="45.75" customHeight="1" x14ac:dyDescent="0.2">
      <c r="A131" s="178"/>
      <c r="B131" s="178"/>
      <c r="C131" s="178"/>
      <c r="D131" s="215"/>
      <c r="E131" s="216"/>
      <c r="F131" s="216"/>
      <c r="G131" s="216"/>
      <c r="H131" s="216"/>
      <c r="I131" s="178"/>
      <c r="J131" s="217"/>
      <c r="K131" s="218"/>
      <c r="L131" s="218"/>
      <c r="M131" s="218"/>
      <c r="N131" s="192"/>
      <c r="O131" s="192"/>
      <c r="P131" s="192"/>
      <c r="Q131" s="192"/>
      <c r="R131" s="192"/>
    </row>
    <row r="132" spans="1:18" s="219" customFormat="1" ht="45.75" customHeight="1" x14ac:dyDescent="0.2">
      <c r="A132" s="178"/>
      <c r="B132" s="178"/>
      <c r="C132" s="178"/>
      <c r="D132" s="215"/>
      <c r="E132" s="216"/>
      <c r="F132" s="216"/>
      <c r="G132" s="216"/>
      <c r="H132" s="216"/>
      <c r="I132" s="178"/>
      <c r="J132" s="217"/>
      <c r="K132" s="218"/>
      <c r="L132" s="218"/>
      <c r="M132" s="218"/>
      <c r="N132" s="192"/>
      <c r="O132" s="192"/>
      <c r="P132" s="192"/>
      <c r="Q132" s="192"/>
      <c r="R132" s="192"/>
    </row>
    <row r="133" spans="1:18" s="219" customFormat="1" ht="45.75" customHeight="1" x14ac:dyDescent="0.2">
      <c r="A133" s="178"/>
      <c r="B133" s="178"/>
      <c r="C133" s="178"/>
      <c r="D133" s="215"/>
      <c r="E133" s="216"/>
      <c r="F133" s="216"/>
      <c r="G133" s="216"/>
      <c r="H133" s="216"/>
      <c r="I133" s="178"/>
      <c r="J133" s="217"/>
      <c r="K133" s="218"/>
      <c r="L133" s="218"/>
      <c r="M133" s="218"/>
      <c r="N133" s="192"/>
      <c r="O133" s="192"/>
      <c r="P133" s="192"/>
      <c r="Q133" s="192"/>
      <c r="R133" s="192"/>
    </row>
    <row r="134" spans="1:18" s="219" customFormat="1" ht="45.75" customHeight="1" x14ac:dyDescent="0.2">
      <c r="A134" s="178"/>
      <c r="B134" s="178"/>
      <c r="C134" s="178"/>
      <c r="D134" s="215"/>
      <c r="E134" s="216"/>
      <c r="F134" s="216"/>
      <c r="G134" s="216"/>
      <c r="H134" s="216"/>
      <c r="I134" s="178"/>
      <c r="J134" s="217"/>
      <c r="K134" s="218"/>
      <c r="L134" s="218"/>
      <c r="M134" s="218"/>
      <c r="N134" s="192"/>
      <c r="O134" s="192"/>
      <c r="P134" s="192"/>
      <c r="Q134" s="192"/>
      <c r="R134" s="192"/>
    </row>
    <row r="135" spans="1:18" s="219" customFormat="1" ht="45.75" customHeight="1" x14ac:dyDescent="0.2">
      <c r="A135" s="178"/>
      <c r="B135" s="178"/>
      <c r="C135" s="178"/>
      <c r="D135" s="215"/>
      <c r="E135" s="216"/>
      <c r="F135" s="216"/>
      <c r="G135" s="216"/>
      <c r="H135" s="216"/>
      <c r="I135" s="178"/>
      <c r="J135" s="217"/>
      <c r="K135" s="218"/>
      <c r="L135" s="218"/>
      <c r="M135" s="218"/>
      <c r="N135" s="192"/>
      <c r="O135" s="192"/>
      <c r="P135" s="192"/>
      <c r="Q135" s="192"/>
      <c r="R135" s="192"/>
    </row>
    <row r="136" spans="1:18" s="219" customFormat="1" ht="45.75" customHeight="1" x14ac:dyDescent="0.2">
      <c r="A136" s="178"/>
      <c r="B136" s="178"/>
      <c r="C136" s="178"/>
      <c r="D136" s="215"/>
      <c r="E136" s="216"/>
      <c r="F136" s="216"/>
      <c r="G136" s="216"/>
      <c r="H136" s="216"/>
      <c r="I136" s="178"/>
      <c r="J136" s="217"/>
      <c r="K136" s="218"/>
      <c r="L136" s="218"/>
      <c r="M136" s="218"/>
      <c r="N136" s="192"/>
      <c r="O136" s="192"/>
      <c r="P136" s="192"/>
      <c r="Q136" s="192"/>
      <c r="R136" s="192"/>
    </row>
    <row r="137" spans="1:18" s="219" customFormat="1" ht="45.75" customHeight="1" x14ac:dyDescent="0.2">
      <c r="A137" s="178"/>
      <c r="B137" s="178"/>
      <c r="C137" s="178"/>
      <c r="D137" s="215"/>
      <c r="E137" s="216"/>
      <c r="F137" s="216"/>
      <c r="G137" s="216"/>
      <c r="H137" s="216"/>
      <c r="I137" s="178"/>
      <c r="J137" s="217"/>
      <c r="K137" s="218"/>
      <c r="L137" s="218"/>
      <c r="M137" s="218"/>
      <c r="N137" s="192"/>
      <c r="O137" s="192"/>
      <c r="P137" s="192"/>
      <c r="Q137" s="192"/>
      <c r="R137" s="192"/>
    </row>
    <row r="138" spans="1:18" s="219" customFormat="1" ht="45.75" customHeight="1" x14ac:dyDescent="0.2">
      <c r="A138" s="178"/>
      <c r="B138" s="178"/>
      <c r="C138" s="178"/>
      <c r="D138" s="215"/>
      <c r="E138" s="216"/>
      <c r="F138" s="216"/>
      <c r="G138" s="216"/>
      <c r="H138" s="216"/>
      <c r="I138" s="178"/>
      <c r="J138" s="217"/>
      <c r="K138" s="218"/>
      <c r="L138" s="218"/>
      <c r="M138" s="218"/>
      <c r="N138" s="192"/>
      <c r="O138" s="192"/>
      <c r="P138" s="192"/>
      <c r="Q138" s="192"/>
      <c r="R138" s="192"/>
    </row>
    <row r="139" spans="1:18" s="219" customFormat="1" ht="45.75" customHeight="1" x14ac:dyDescent="0.2">
      <c r="A139" s="178"/>
      <c r="B139" s="178"/>
      <c r="C139" s="178"/>
      <c r="D139" s="215"/>
      <c r="E139" s="216"/>
      <c r="F139" s="216"/>
      <c r="G139" s="216"/>
      <c r="H139" s="216"/>
      <c r="I139" s="178"/>
      <c r="J139" s="217"/>
      <c r="K139" s="218"/>
      <c r="L139" s="218"/>
      <c r="M139" s="218"/>
      <c r="N139" s="192"/>
      <c r="O139" s="192"/>
      <c r="P139" s="192"/>
      <c r="Q139" s="192"/>
      <c r="R139" s="192"/>
    </row>
    <row r="140" spans="1:18" s="219" customFormat="1" ht="45.75" customHeight="1" x14ac:dyDescent="0.2">
      <c r="A140" s="178"/>
      <c r="B140" s="178"/>
      <c r="C140" s="178"/>
      <c r="D140" s="215"/>
      <c r="E140" s="216"/>
      <c r="F140" s="216"/>
      <c r="G140" s="216"/>
      <c r="H140" s="216"/>
      <c r="I140" s="178"/>
      <c r="J140" s="217"/>
      <c r="K140" s="218"/>
      <c r="L140" s="218"/>
      <c r="M140" s="218"/>
      <c r="N140" s="192"/>
      <c r="O140" s="192"/>
      <c r="P140" s="192"/>
      <c r="Q140" s="192"/>
      <c r="R140" s="192"/>
    </row>
    <row r="141" spans="1:18" s="219" customFormat="1" ht="45.75" customHeight="1" x14ac:dyDescent="0.2">
      <c r="A141" s="178"/>
      <c r="B141" s="178"/>
      <c r="C141" s="178"/>
      <c r="D141" s="215"/>
      <c r="E141" s="216"/>
      <c r="F141" s="216"/>
      <c r="G141" s="216"/>
      <c r="H141" s="216"/>
      <c r="I141" s="178"/>
      <c r="J141" s="217"/>
      <c r="K141" s="218"/>
      <c r="L141" s="218"/>
      <c r="M141" s="218"/>
      <c r="N141" s="192"/>
      <c r="O141" s="192"/>
      <c r="P141" s="192"/>
      <c r="Q141" s="192"/>
      <c r="R141" s="192"/>
    </row>
    <row r="142" spans="1:18" s="219" customFormat="1" ht="45.75" customHeight="1" x14ac:dyDescent="0.2">
      <c r="A142" s="178"/>
      <c r="B142" s="178"/>
      <c r="C142" s="178"/>
      <c r="D142" s="215"/>
      <c r="E142" s="216"/>
      <c r="F142" s="216"/>
      <c r="G142" s="216"/>
      <c r="H142" s="216"/>
      <c r="I142" s="178"/>
      <c r="J142" s="217"/>
      <c r="K142" s="218"/>
      <c r="L142" s="218"/>
      <c r="M142" s="218"/>
      <c r="N142" s="192"/>
      <c r="O142" s="192"/>
      <c r="P142" s="192"/>
      <c r="Q142" s="192"/>
      <c r="R142" s="192"/>
    </row>
    <row r="143" spans="1:18" s="219" customFormat="1" ht="45.75" customHeight="1" x14ac:dyDescent="0.2">
      <c r="A143" s="178"/>
      <c r="B143" s="178"/>
      <c r="C143" s="178"/>
      <c r="D143" s="215"/>
      <c r="E143" s="216"/>
      <c r="F143" s="216"/>
      <c r="G143" s="216"/>
      <c r="H143" s="216"/>
      <c r="I143" s="178"/>
      <c r="J143" s="217"/>
      <c r="K143" s="218"/>
      <c r="L143" s="218"/>
      <c r="M143" s="218"/>
      <c r="N143" s="192"/>
      <c r="O143" s="192"/>
      <c r="P143" s="192"/>
      <c r="Q143" s="192"/>
      <c r="R143" s="192"/>
    </row>
    <row r="144" spans="1:18" s="219" customFormat="1" ht="45.75" customHeight="1" x14ac:dyDescent="0.2">
      <c r="A144" s="178"/>
      <c r="B144" s="178"/>
      <c r="C144" s="178"/>
      <c r="D144" s="215"/>
      <c r="E144" s="216"/>
      <c r="F144" s="216"/>
      <c r="G144" s="216"/>
      <c r="H144" s="216"/>
      <c r="I144" s="178"/>
      <c r="J144" s="217"/>
      <c r="K144" s="218"/>
      <c r="L144" s="218"/>
      <c r="M144" s="218"/>
      <c r="N144" s="192"/>
      <c r="O144" s="192"/>
      <c r="P144" s="192"/>
      <c r="Q144" s="192"/>
      <c r="R144" s="192"/>
    </row>
    <row r="145" spans="1:18" s="219" customFormat="1" ht="45.75" customHeight="1" x14ac:dyDescent="0.2">
      <c r="A145" s="178"/>
      <c r="B145" s="178"/>
      <c r="C145" s="178"/>
      <c r="D145" s="215"/>
      <c r="E145" s="216"/>
      <c r="F145" s="216"/>
      <c r="G145" s="216"/>
      <c r="H145" s="216"/>
      <c r="I145" s="178"/>
      <c r="J145" s="217"/>
      <c r="K145" s="218"/>
      <c r="L145" s="218"/>
      <c r="M145" s="218"/>
      <c r="N145" s="192"/>
      <c r="O145" s="192"/>
      <c r="P145" s="192"/>
      <c r="Q145" s="192"/>
      <c r="R145" s="192"/>
    </row>
    <row r="146" spans="1:18" s="219" customFormat="1" ht="45.75" customHeight="1" x14ac:dyDescent="0.2">
      <c r="A146" s="178"/>
      <c r="B146" s="178"/>
      <c r="C146" s="178"/>
      <c r="D146" s="215"/>
      <c r="E146" s="216"/>
      <c r="F146" s="216"/>
      <c r="G146" s="216"/>
      <c r="H146" s="216"/>
      <c r="I146" s="178"/>
      <c r="J146" s="217"/>
      <c r="K146" s="218"/>
      <c r="L146" s="218"/>
      <c r="M146" s="218"/>
      <c r="N146" s="192"/>
      <c r="O146" s="192"/>
      <c r="P146" s="192"/>
      <c r="Q146" s="192"/>
      <c r="R146" s="192"/>
    </row>
    <row r="147" spans="1:18" s="219" customFormat="1" ht="45.75" customHeight="1" x14ac:dyDescent="0.2">
      <c r="A147" s="178"/>
      <c r="B147" s="178"/>
      <c r="C147" s="178"/>
      <c r="D147" s="215"/>
      <c r="E147" s="216"/>
      <c r="F147" s="216"/>
      <c r="G147" s="216"/>
      <c r="H147" s="216"/>
      <c r="I147" s="178"/>
      <c r="J147" s="217"/>
      <c r="K147" s="218"/>
      <c r="L147" s="218"/>
      <c r="M147" s="218"/>
      <c r="N147" s="192"/>
      <c r="O147" s="192"/>
      <c r="P147" s="192"/>
      <c r="Q147" s="192"/>
      <c r="R147" s="192"/>
    </row>
    <row r="148" spans="1:18" s="219" customFormat="1" ht="45.75" customHeight="1" x14ac:dyDescent="0.2">
      <c r="A148" s="178"/>
      <c r="B148" s="178"/>
      <c r="C148" s="178"/>
      <c r="D148" s="215"/>
      <c r="E148" s="216"/>
      <c r="F148" s="216"/>
      <c r="G148" s="216"/>
      <c r="H148" s="216"/>
      <c r="I148" s="178"/>
      <c r="J148" s="217"/>
      <c r="K148" s="218"/>
      <c r="L148" s="218"/>
      <c r="M148" s="218"/>
      <c r="N148" s="192"/>
      <c r="O148" s="192"/>
      <c r="P148" s="192"/>
      <c r="Q148" s="192"/>
      <c r="R148" s="192"/>
    </row>
    <row r="149" spans="1:18" s="219" customFormat="1" ht="45.75" customHeight="1" x14ac:dyDescent="0.2">
      <c r="A149" s="178"/>
      <c r="B149" s="178"/>
      <c r="C149" s="178"/>
      <c r="D149" s="215"/>
      <c r="E149" s="216"/>
      <c r="F149" s="216"/>
      <c r="G149" s="216"/>
      <c r="H149" s="216"/>
      <c r="I149" s="178"/>
      <c r="J149" s="217"/>
      <c r="K149" s="218"/>
      <c r="L149" s="218"/>
      <c r="M149" s="218"/>
      <c r="N149" s="192"/>
      <c r="O149" s="192"/>
      <c r="P149" s="192"/>
      <c r="Q149" s="192"/>
      <c r="R149" s="192"/>
    </row>
    <row r="150" spans="1:18" s="219" customFormat="1" ht="45.75" customHeight="1" x14ac:dyDescent="0.2">
      <c r="A150" s="178"/>
      <c r="B150" s="178"/>
      <c r="C150" s="178"/>
      <c r="D150" s="215"/>
      <c r="E150" s="216"/>
      <c r="F150" s="216"/>
      <c r="G150" s="216"/>
      <c r="H150" s="216"/>
      <c r="I150" s="178"/>
      <c r="J150" s="217"/>
      <c r="K150" s="218"/>
      <c r="L150" s="218"/>
      <c r="M150" s="218"/>
      <c r="N150" s="192"/>
      <c r="O150" s="192"/>
      <c r="P150" s="192"/>
      <c r="Q150" s="192"/>
      <c r="R150" s="192"/>
    </row>
    <row r="151" spans="1:18" s="219" customFormat="1" ht="45.75" customHeight="1" x14ac:dyDescent="0.2">
      <c r="A151" s="178"/>
      <c r="B151" s="178"/>
      <c r="C151" s="178"/>
      <c r="D151" s="215"/>
      <c r="E151" s="216"/>
      <c r="F151" s="216"/>
      <c r="G151" s="216"/>
      <c r="H151" s="216"/>
      <c r="I151" s="178"/>
      <c r="J151" s="217"/>
      <c r="K151" s="218"/>
      <c r="L151" s="218"/>
      <c r="M151" s="218"/>
      <c r="N151" s="192"/>
      <c r="O151" s="192"/>
      <c r="P151" s="192"/>
      <c r="Q151" s="192"/>
      <c r="R151" s="192"/>
    </row>
    <row r="152" spans="1:18" s="219" customFormat="1" ht="45.75" customHeight="1" x14ac:dyDescent="0.2">
      <c r="A152" s="178"/>
      <c r="B152" s="178"/>
      <c r="C152" s="178"/>
      <c r="D152" s="215"/>
      <c r="E152" s="216"/>
      <c r="F152" s="216"/>
      <c r="G152" s="216"/>
      <c r="H152" s="216"/>
      <c r="I152" s="178"/>
      <c r="J152" s="217"/>
      <c r="K152" s="218"/>
      <c r="L152" s="218"/>
      <c r="M152" s="218"/>
      <c r="N152" s="192"/>
      <c r="O152" s="192"/>
      <c r="P152" s="192"/>
      <c r="Q152" s="192"/>
      <c r="R152" s="192"/>
    </row>
    <row r="153" spans="1:18" s="219" customFormat="1" ht="45.75" customHeight="1" x14ac:dyDescent="0.2">
      <c r="A153" s="178"/>
      <c r="B153" s="178"/>
      <c r="C153" s="178"/>
      <c r="D153" s="215"/>
      <c r="E153" s="216"/>
      <c r="F153" s="216"/>
      <c r="G153" s="216"/>
      <c r="H153" s="216"/>
      <c r="I153" s="178"/>
      <c r="J153" s="217"/>
      <c r="K153" s="218"/>
      <c r="L153" s="218"/>
      <c r="M153" s="218"/>
      <c r="N153" s="192"/>
      <c r="O153" s="192"/>
      <c r="P153" s="192"/>
      <c r="Q153" s="192"/>
      <c r="R153" s="192"/>
    </row>
    <row r="154" spans="1:18" s="219" customFormat="1" ht="45.75" customHeight="1" x14ac:dyDescent="0.2">
      <c r="A154" s="178"/>
      <c r="B154" s="178"/>
      <c r="C154" s="178"/>
      <c r="D154" s="215"/>
      <c r="E154" s="216"/>
      <c r="F154" s="216"/>
      <c r="G154" s="216"/>
      <c r="H154" s="216"/>
      <c r="I154" s="178"/>
      <c r="J154" s="217"/>
      <c r="K154" s="218"/>
      <c r="L154" s="218"/>
      <c r="M154" s="218"/>
      <c r="N154" s="192"/>
      <c r="O154" s="192"/>
      <c r="P154" s="192"/>
      <c r="Q154" s="192"/>
      <c r="R154" s="192"/>
    </row>
    <row r="155" spans="1:18" s="219" customFormat="1" ht="45.75" customHeight="1" x14ac:dyDescent="0.2">
      <c r="A155" s="178"/>
      <c r="B155" s="178"/>
      <c r="C155" s="178"/>
      <c r="D155" s="215"/>
      <c r="E155" s="216"/>
      <c r="F155" s="216"/>
      <c r="G155" s="216"/>
      <c r="H155" s="216"/>
      <c r="I155" s="178"/>
      <c r="J155" s="217"/>
      <c r="K155" s="218"/>
      <c r="L155" s="218"/>
      <c r="M155" s="218"/>
      <c r="N155" s="192"/>
      <c r="O155" s="192"/>
      <c r="P155" s="192"/>
      <c r="Q155" s="192"/>
      <c r="R155" s="192"/>
    </row>
    <row r="156" spans="1:18" s="219" customFormat="1" ht="45.75" customHeight="1" x14ac:dyDescent="0.2">
      <c r="A156" s="178"/>
      <c r="B156" s="178"/>
      <c r="C156" s="178"/>
      <c r="D156" s="215"/>
      <c r="E156" s="216"/>
      <c r="F156" s="216"/>
      <c r="G156" s="216"/>
      <c r="H156" s="216"/>
      <c r="I156" s="178"/>
      <c r="J156" s="217"/>
      <c r="K156" s="218"/>
      <c r="L156" s="218"/>
      <c r="M156" s="218"/>
      <c r="N156" s="192"/>
      <c r="O156" s="192"/>
      <c r="P156" s="192"/>
      <c r="Q156" s="192"/>
      <c r="R156" s="192"/>
    </row>
    <row r="157" spans="1:18" s="219" customFormat="1" ht="45.75" customHeight="1" x14ac:dyDescent="0.2">
      <c r="A157" s="178"/>
      <c r="B157" s="178"/>
      <c r="C157" s="178"/>
      <c r="D157" s="215"/>
      <c r="E157" s="216"/>
      <c r="F157" s="216"/>
      <c r="G157" s="216"/>
      <c r="H157" s="216"/>
      <c r="I157" s="178"/>
      <c r="J157" s="217"/>
      <c r="K157" s="218"/>
      <c r="L157" s="218"/>
      <c r="M157" s="218"/>
      <c r="N157" s="192"/>
      <c r="O157" s="192"/>
      <c r="P157" s="192"/>
      <c r="Q157" s="192"/>
      <c r="R157" s="192"/>
    </row>
    <row r="158" spans="1:18" s="219" customFormat="1" ht="45.75" customHeight="1" x14ac:dyDescent="0.2">
      <c r="A158" s="178"/>
      <c r="B158" s="178"/>
      <c r="C158" s="178"/>
      <c r="D158" s="215"/>
      <c r="E158" s="216"/>
      <c r="F158" s="216"/>
      <c r="G158" s="216"/>
      <c r="H158" s="216"/>
      <c r="I158" s="178"/>
      <c r="J158" s="217"/>
      <c r="K158" s="218"/>
      <c r="L158" s="218"/>
      <c r="M158" s="218"/>
      <c r="N158" s="192"/>
      <c r="O158" s="192"/>
      <c r="P158" s="192"/>
      <c r="Q158" s="192"/>
      <c r="R158" s="192"/>
    </row>
    <row r="159" spans="1:18" s="219" customFormat="1" ht="45.75" customHeight="1" x14ac:dyDescent="0.2">
      <c r="A159" s="178"/>
      <c r="B159" s="178"/>
      <c r="C159" s="178"/>
      <c r="D159" s="215"/>
      <c r="E159" s="216"/>
      <c r="F159" s="216"/>
      <c r="G159" s="216"/>
      <c r="H159" s="216"/>
      <c r="I159" s="178"/>
      <c r="J159" s="217"/>
      <c r="K159" s="218"/>
      <c r="L159" s="218"/>
      <c r="M159" s="218"/>
      <c r="N159" s="192"/>
      <c r="O159" s="192"/>
      <c r="P159" s="192"/>
      <c r="Q159" s="192"/>
      <c r="R159" s="192"/>
    </row>
    <row r="160" spans="1:18" s="219" customFormat="1" ht="45.75" customHeight="1" x14ac:dyDescent="0.2">
      <c r="A160" s="178"/>
      <c r="B160" s="178"/>
      <c r="C160" s="178"/>
      <c r="D160" s="215"/>
      <c r="E160" s="216"/>
      <c r="F160" s="216"/>
      <c r="G160" s="216"/>
      <c r="H160" s="216"/>
      <c r="I160" s="178"/>
      <c r="J160" s="217"/>
      <c r="K160" s="218"/>
      <c r="L160" s="218"/>
      <c r="M160" s="218"/>
      <c r="N160" s="192"/>
      <c r="O160" s="192"/>
      <c r="P160" s="192"/>
      <c r="Q160" s="192"/>
      <c r="R160" s="192"/>
    </row>
    <row r="161" spans="1:18" s="219" customFormat="1" ht="45.75" customHeight="1" x14ac:dyDescent="0.2">
      <c r="A161" s="178"/>
      <c r="B161" s="178"/>
      <c r="C161" s="178"/>
      <c r="D161" s="215"/>
      <c r="E161" s="216"/>
      <c r="F161" s="216"/>
      <c r="G161" s="216"/>
      <c r="H161" s="216"/>
      <c r="I161" s="178"/>
      <c r="J161" s="217"/>
      <c r="K161" s="218"/>
      <c r="L161" s="218"/>
      <c r="M161" s="218"/>
      <c r="N161" s="192"/>
      <c r="O161" s="192"/>
      <c r="P161" s="192"/>
      <c r="Q161" s="192"/>
      <c r="R161" s="192"/>
    </row>
    <row r="162" spans="1:18" s="219" customFormat="1" ht="45.75" customHeight="1" x14ac:dyDescent="0.2">
      <c r="A162" s="178"/>
      <c r="B162" s="178"/>
      <c r="C162" s="178"/>
      <c r="D162" s="215"/>
      <c r="E162" s="216"/>
      <c r="F162" s="216"/>
      <c r="G162" s="216"/>
      <c r="H162" s="216"/>
      <c r="I162" s="178"/>
      <c r="J162" s="217"/>
      <c r="K162" s="218"/>
      <c r="L162" s="218"/>
      <c r="M162" s="218"/>
      <c r="N162" s="192"/>
      <c r="O162" s="192"/>
      <c r="P162" s="192"/>
      <c r="Q162" s="192"/>
      <c r="R162" s="192"/>
    </row>
    <row r="163" spans="1:18" s="219" customFormat="1" ht="45.75" customHeight="1" x14ac:dyDescent="0.2">
      <c r="A163" s="178"/>
      <c r="B163" s="178"/>
      <c r="C163" s="178"/>
      <c r="D163" s="215"/>
      <c r="E163" s="216"/>
      <c r="F163" s="216"/>
      <c r="G163" s="216"/>
      <c r="H163" s="216"/>
      <c r="I163" s="178"/>
      <c r="J163" s="217"/>
      <c r="K163" s="218"/>
      <c r="L163" s="218"/>
      <c r="M163" s="218"/>
      <c r="N163" s="192"/>
      <c r="O163" s="192"/>
      <c r="P163" s="192"/>
      <c r="Q163" s="192"/>
      <c r="R163" s="192"/>
    </row>
    <row r="164" spans="1:18" s="219" customFormat="1" ht="45.75" customHeight="1" x14ac:dyDescent="0.2">
      <c r="A164" s="178"/>
      <c r="B164" s="178"/>
      <c r="C164" s="178"/>
      <c r="D164" s="215"/>
      <c r="E164" s="216"/>
      <c r="F164" s="216"/>
      <c r="G164" s="216"/>
      <c r="H164" s="216"/>
      <c r="I164" s="178"/>
      <c r="J164" s="217"/>
      <c r="K164" s="218"/>
      <c r="L164" s="218"/>
      <c r="M164" s="218"/>
      <c r="N164" s="192"/>
      <c r="O164" s="192"/>
      <c r="P164" s="192"/>
      <c r="Q164" s="192"/>
      <c r="R164" s="192"/>
    </row>
    <row r="165" spans="1:18" s="219" customFormat="1" ht="45.75" customHeight="1" x14ac:dyDescent="0.2">
      <c r="A165" s="178"/>
      <c r="B165" s="178"/>
      <c r="C165" s="178"/>
      <c r="D165" s="215"/>
      <c r="E165" s="216"/>
      <c r="F165" s="216"/>
      <c r="G165" s="216"/>
      <c r="H165" s="216"/>
      <c r="I165" s="178"/>
      <c r="J165" s="217"/>
      <c r="K165" s="218"/>
      <c r="L165" s="218"/>
      <c r="M165" s="218"/>
      <c r="N165" s="192"/>
      <c r="O165" s="192"/>
      <c r="P165" s="192"/>
      <c r="Q165" s="192"/>
      <c r="R165" s="192"/>
    </row>
    <row r="166" spans="1:18" s="219" customFormat="1" ht="45.75" customHeight="1" x14ac:dyDescent="0.2">
      <c r="A166" s="178"/>
      <c r="B166" s="178"/>
      <c r="C166" s="178"/>
      <c r="D166" s="215"/>
      <c r="E166" s="216"/>
      <c r="F166" s="216"/>
      <c r="G166" s="216"/>
      <c r="H166" s="216"/>
      <c r="I166" s="178"/>
      <c r="J166" s="217"/>
      <c r="K166" s="218"/>
      <c r="L166" s="218"/>
      <c r="M166" s="218"/>
      <c r="N166" s="192"/>
      <c r="O166" s="192"/>
      <c r="P166" s="192"/>
      <c r="Q166" s="192"/>
      <c r="R166" s="192"/>
    </row>
    <row r="167" spans="1:18" s="219" customFormat="1" ht="45.75" customHeight="1" x14ac:dyDescent="0.2">
      <c r="A167" s="178"/>
      <c r="B167" s="178"/>
      <c r="C167" s="178"/>
      <c r="D167" s="215"/>
      <c r="E167" s="216"/>
      <c r="F167" s="216"/>
      <c r="G167" s="216"/>
      <c r="H167" s="216"/>
      <c r="I167" s="178"/>
      <c r="J167" s="217"/>
      <c r="K167" s="218"/>
      <c r="L167" s="218"/>
      <c r="M167" s="218"/>
      <c r="N167" s="192"/>
      <c r="O167" s="192"/>
      <c r="P167" s="192"/>
      <c r="Q167" s="192"/>
      <c r="R167" s="192"/>
    </row>
    <row r="168" spans="1:18" s="219" customFormat="1" ht="45.75" customHeight="1" x14ac:dyDescent="0.2">
      <c r="A168" s="178"/>
      <c r="B168" s="178"/>
      <c r="C168" s="178"/>
      <c r="D168" s="215"/>
      <c r="E168" s="216"/>
      <c r="F168" s="216"/>
      <c r="G168" s="216"/>
      <c r="H168" s="216"/>
      <c r="I168" s="178"/>
      <c r="J168" s="217"/>
      <c r="K168" s="218"/>
      <c r="L168" s="218"/>
      <c r="M168" s="218"/>
      <c r="N168" s="192"/>
      <c r="O168" s="192"/>
      <c r="P168" s="192"/>
      <c r="Q168" s="192"/>
      <c r="R168" s="192"/>
    </row>
    <row r="169" spans="1:18" s="219" customFormat="1" ht="45.75" customHeight="1" x14ac:dyDescent="0.2">
      <c r="A169" s="178"/>
      <c r="B169" s="178"/>
      <c r="C169" s="178"/>
      <c r="D169" s="215"/>
      <c r="E169" s="216"/>
      <c r="F169" s="216"/>
      <c r="G169" s="216"/>
      <c r="H169" s="216"/>
      <c r="I169" s="178"/>
      <c r="J169" s="217"/>
      <c r="K169" s="218"/>
      <c r="L169" s="218"/>
      <c r="M169" s="218"/>
      <c r="N169" s="192"/>
      <c r="O169" s="192"/>
      <c r="P169" s="192"/>
      <c r="Q169" s="192"/>
      <c r="R169" s="192"/>
    </row>
    <row r="170" spans="1:18" s="219" customFormat="1" ht="45.75" customHeight="1" x14ac:dyDescent="0.2">
      <c r="A170" s="178"/>
      <c r="B170" s="178"/>
      <c r="C170" s="178"/>
      <c r="D170" s="215"/>
      <c r="E170" s="216"/>
      <c r="F170" s="216"/>
      <c r="G170" s="216"/>
      <c r="H170" s="216"/>
      <c r="I170" s="178"/>
      <c r="J170" s="217"/>
      <c r="K170" s="218"/>
      <c r="L170" s="218"/>
      <c r="M170" s="218"/>
      <c r="N170" s="192"/>
      <c r="O170" s="192"/>
      <c r="P170" s="192"/>
      <c r="Q170" s="192"/>
      <c r="R170" s="192"/>
    </row>
    <row r="171" spans="1:18" s="219" customFormat="1" ht="45.75" customHeight="1" x14ac:dyDescent="0.2">
      <c r="A171" s="178"/>
      <c r="B171" s="178"/>
      <c r="C171" s="178"/>
      <c r="D171" s="215"/>
      <c r="E171" s="216"/>
      <c r="F171" s="216"/>
      <c r="G171" s="216"/>
      <c r="H171" s="216"/>
      <c r="I171" s="178"/>
      <c r="J171" s="217"/>
      <c r="K171" s="218"/>
      <c r="L171" s="218"/>
      <c r="M171" s="218"/>
      <c r="N171" s="192"/>
      <c r="O171" s="192"/>
      <c r="P171" s="192"/>
      <c r="Q171" s="192"/>
      <c r="R171" s="192"/>
    </row>
    <row r="172" spans="1:18" s="219" customFormat="1" ht="45.75" customHeight="1" x14ac:dyDescent="0.2">
      <c r="A172" s="178"/>
      <c r="B172" s="178"/>
      <c r="C172" s="178"/>
      <c r="D172" s="215"/>
      <c r="E172" s="216"/>
      <c r="F172" s="216"/>
      <c r="G172" s="216"/>
      <c r="H172" s="216"/>
      <c r="I172" s="178"/>
      <c r="J172" s="217"/>
      <c r="K172" s="218"/>
      <c r="L172" s="218"/>
      <c r="M172" s="218"/>
      <c r="N172" s="192"/>
      <c r="O172" s="192"/>
      <c r="P172" s="192"/>
      <c r="Q172" s="192"/>
      <c r="R172" s="192"/>
    </row>
    <row r="173" spans="1:18" s="219" customFormat="1" ht="45.75" customHeight="1" x14ac:dyDescent="0.2">
      <c r="A173" s="178"/>
      <c r="B173" s="178"/>
      <c r="C173" s="178"/>
      <c r="D173" s="215"/>
      <c r="E173" s="216"/>
      <c r="F173" s="216"/>
      <c r="G173" s="216"/>
      <c r="H173" s="216"/>
      <c r="I173" s="178"/>
      <c r="J173" s="217"/>
      <c r="K173" s="218"/>
      <c r="L173" s="218"/>
      <c r="M173" s="218"/>
      <c r="N173" s="192"/>
      <c r="O173" s="192"/>
      <c r="P173" s="192"/>
      <c r="Q173" s="192"/>
      <c r="R173" s="192"/>
    </row>
    <row r="174" spans="1:18" s="219" customFormat="1" ht="45.75" customHeight="1" x14ac:dyDescent="0.2">
      <c r="A174" s="178"/>
      <c r="B174" s="178"/>
      <c r="C174" s="178"/>
      <c r="D174" s="215"/>
      <c r="E174" s="216"/>
      <c r="F174" s="216"/>
      <c r="G174" s="216"/>
      <c r="H174" s="216"/>
      <c r="I174" s="178"/>
      <c r="J174" s="217"/>
      <c r="K174" s="218"/>
      <c r="L174" s="218"/>
      <c r="M174" s="218"/>
      <c r="N174" s="192"/>
      <c r="O174" s="192"/>
      <c r="P174" s="192"/>
      <c r="Q174" s="192"/>
      <c r="R174" s="192"/>
    </row>
    <row r="175" spans="1:18" s="219" customFormat="1" ht="45.75" customHeight="1" x14ac:dyDescent="0.2">
      <c r="A175" s="178"/>
      <c r="B175" s="178"/>
      <c r="C175" s="178"/>
      <c r="D175" s="215"/>
      <c r="E175" s="216"/>
      <c r="F175" s="216"/>
      <c r="G175" s="216"/>
      <c r="H175" s="216"/>
      <c r="I175" s="178"/>
      <c r="J175" s="217"/>
      <c r="K175" s="218"/>
      <c r="L175" s="218"/>
      <c r="M175" s="218"/>
      <c r="N175" s="192"/>
      <c r="O175" s="192"/>
      <c r="P175" s="192"/>
      <c r="Q175" s="192"/>
      <c r="R175" s="192"/>
    </row>
    <row r="176" spans="1:18" s="219" customFormat="1" ht="45.75" customHeight="1" x14ac:dyDescent="0.2">
      <c r="A176" s="178"/>
      <c r="B176" s="178"/>
      <c r="C176" s="178"/>
      <c r="D176" s="215"/>
      <c r="E176" s="216"/>
      <c r="F176" s="216"/>
      <c r="G176" s="216"/>
      <c r="H176" s="216"/>
      <c r="I176" s="178"/>
      <c r="J176" s="217"/>
      <c r="K176" s="218"/>
      <c r="L176" s="218"/>
      <c r="M176" s="218"/>
      <c r="N176" s="192"/>
      <c r="O176" s="192"/>
      <c r="P176" s="192"/>
      <c r="Q176" s="192"/>
      <c r="R176" s="192"/>
    </row>
    <row r="177" spans="1:18" s="219" customFormat="1" ht="45.75" customHeight="1" x14ac:dyDescent="0.2">
      <c r="A177" s="178"/>
      <c r="B177" s="178"/>
      <c r="C177" s="178"/>
      <c r="D177" s="215"/>
      <c r="E177" s="216"/>
      <c r="F177" s="216"/>
      <c r="G177" s="216"/>
      <c r="H177" s="216"/>
      <c r="I177" s="178"/>
      <c r="J177" s="217"/>
      <c r="K177" s="218"/>
      <c r="L177" s="218"/>
      <c r="M177" s="218"/>
      <c r="N177" s="192"/>
      <c r="O177" s="192"/>
      <c r="P177" s="192"/>
      <c r="Q177" s="192"/>
      <c r="R177" s="192"/>
    </row>
    <row r="178" spans="1:18" s="219" customFormat="1" ht="45.75" customHeight="1" x14ac:dyDescent="0.2">
      <c r="A178" s="178"/>
      <c r="B178" s="178"/>
      <c r="C178" s="178"/>
      <c r="D178" s="215"/>
      <c r="E178" s="216"/>
      <c r="F178" s="216"/>
      <c r="G178" s="216"/>
      <c r="H178" s="216"/>
      <c r="I178" s="178"/>
      <c r="J178" s="217"/>
      <c r="K178" s="218"/>
      <c r="L178" s="218"/>
      <c r="M178" s="218"/>
      <c r="N178" s="192"/>
      <c r="O178" s="192"/>
      <c r="P178" s="192"/>
      <c r="Q178" s="192"/>
      <c r="R178" s="192"/>
    </row>
    <row r="179" spans="1:18" s="219" customFormat="1" ht="45.75" customHeight="1" x14ac:dyDescent="0.2">
      <c r="A179" s="178"/>
      <c r="B179" s="178"/>
      <c r="C179" s="178"/>
      <c r="D179" s="215"/>
      <c r="E179" s="216"/>
      <c r="F179" s="216"/>
      <c r="G179" s="216"/>
      <c r="H179" s="216"/>
      <c r="I179" s="178"/>
      <c r="J179" s="217"/>
      <c r="K179" s="218"/>
      <c r="L179" s="218"/>
      <c r="M179" s="218"/>
      <c r="N179" s="192"/>
      <c r="O179" s="192"/>
      <c r="P179" s="192"/>
      <c r="Q179" s="192"/>
      <c r="R179" s="192"/>
    </row>
    <row r="180" spans="1:18" s="219" customFormat="1" ht="45.75" customHeight="1" x14ac:dyDescent="0.2">
      <c r="A180" s="178"/>
      <c r="B180" s="178"/>
      <c r="C180" s="178"/>
      <c r="D180" s="215"/>
      <c r="E180" s="216"/>
      <c r="F180" s="216"/>
      <c r="G180" s="216"/>
      <c r="H180" s="216"/>
      <c r="I180" s="178"/>
      <c r="J180" s="217"/>
      <c r="K180" s="218"/>
      <c r="L180" s="218"/>
      <c r="M180" s="218"/>
      <c r="N180" s="192"/>
      <c r="O180" s="192"/>
      <c r="P180" s="192"/>
      <c r="Q180" s="192"/>
      <c r="R180" s="192"/>
    </row>
    <row r="181" spans="1:18" s="219" customFormat="1" ht="45.75" customHeight="1" x14ac:dyDescent="0.2">
      <c r="A181" s="178"/>
      <c r="B181" s="178"/>
      <c r="C181" s="178"/>
      <c r="D181" s="215"/>
      <c r="E181" s="216"/>
      <c r="F181" s="216"/>
      <c r="G181" s="216"/>
      <c r="H181" s="216"/>
      <c r="I181" s="178"/>
      <c r="J181" s="217"/>
      <c r="K181" s="218"/>
      <c r="L181" s="218"/>
      <c r="M181" s="218"/>
      <c r="N181" s="192"/>
      <c r="O181" s="192"/>
      <c r="P181" s="192"/>
      <c r="Q181" s="192"/>
      <c r="R181" s="192"/>
    </row>
    <row r="182" spans="1:18" s="219" customFormat="1" ht="45.75" customHeight="1" x14ac:dyDescent="0.2">
      <c r="A182" s="178"/>
      <c r="B182" s="178"/>
      <c r="C182" s="178"/>
      <c r="D182" s="215"/>
      <c r="E182" s="216"/>
      <c r="F182" s="216"/>
      <c r="G182" s="216"/>
      <c r="H182" s="216"/>
      <c r="I182" s="178"/>
      <c r="J182" s="217"/>
      <c r="K182" s="218"/>
      <c r="L182" s="218"/>
      <c r="M182" s="218"/>
      <c r="N182" s="192"/>
      <c r="O182" s="192"/>
      <c r="P182" s="192"/>
      <c r="Q182" s="192"/>
      <c r="R182" s="192"/>
    </row>
    <row r="183" spans="1:18" s="219" customFormat="1" ht="45.75" customHeight="1" x14ac:dyDescent="0.2">
      <c r="A183" s="178"/>
      <c r="B183" s="178"/>
      <c r="C183" s="178"/>
      <c r="D183" s="215"/>
      <c r="E183" s="216"/>
      <c r="F183" s="216"/>
      <c r="G183" s="216"/>
      <c r="H183" s="216"/>
      <c r="I183" s="178"/>
      <c r="J183" s="217"/>
      <c r="K183" s="218"/>
      <c r="L183" s="218"/>
      <c r="M183" s="218"/>
      <c r="N183" s="192"/>
      <c r="O183" s="192"/>
      <c r="P183" s="192"/>
      <c r="Q183" s="192"/>
      <c r="R183" s="192"/>
    </row>
    <row r="184" spans="1:18" s="219" customFormat="1" ht="45.75" customHeight="1" x14ac:dyDescent="0.2">
      <c r="A184" s="178"/>
      <c r="B184" s="178"/>
      <c r="C184" s="178"/>
      <c r="D184" s="215"/>
      <c r="E184" s="216"/>
      <c r="F184" s="216"/>
      <c r="G184" s="216"/>
      <c r="H184" s="216"/>
      <c r="I184" s="178"/>
      <c r="J184" s="217"/>
      <c r="K184" s="218"/>
      <c r="L184" s="218"/>
      <c r="M184" s="218"/>
      <c r="N184" s="192"/>
      <c r="O184" s="192"/>
      <c r="P184" s="192"/>
      <c r="Q184" s="192"/>
      <c r="R184" s="192"/>
    </row>
    <row r="185" spans="1:18" s="219" customFormat="1" ht="45.75" customHeight="1" x14ac:dyDescent="0.2">
      <c r="A185" s="178"/>
      <c r="B185" s="178"/>
      <c r="C185" s="178"/>
      <c r="D185" s="215"/>
      <c r="E185" s="216"/>
      <c r="F185" s="216"/>
      <c r="G185" s="216"/>
      <c r="H185" s="216"/>
      <c r="I185" s="178"/>
      <c r="J185" s="217"/>
      <c r="K185" s="218"/>
      <c r="L185" s="218"/>
      <c r="M185" s="218"/>
      <c r="N185" s="192"/>
      <c r="O185" s="192"/>
      <c r="P185" s="192"/>
      <c r="Q185" s="192"/>
      <c r="R185" s="192"/>
    </row>
    <row r="186" spans="1:18" s="219" customFormat="1" ht="45.75" customHeight="1" x14ac:dyDescent="0.2">
      <c r="A186" s="178"/>
      <c r="B186" s="178"/>
      <c r="C186" s="178"/>
      <c r="D186" s="215"/>
      <c r="E186" s="216"/>
      <c r="F186" s="216"/>
      <c r="G186" s="216"/>
      <c r="H186" s="216"/>
      <c r="I186" s="178"/>
      <c r="J186" s="217"/>
      <c r="K186" s="218"/>
      <c r="L186" s="218"/>
      <c r="M186" s="218"/>
      <c r="N186" s="192"/>
      <c r="O186" s="192"/>
      <c r="P186" s="192"/>
      <c r="Q186" s="192"/>
      <c r="R186" s="192"/>
    </row>
    <row r="187" spans="1:18" s="219" customFormat="1" ht="45.75" customHeight="1" x14ac:dyDescent="0.2">
      <c r="A187" s="178"/>
      <c r="B187" s="178"/>
      <c r="C187" s="178"/>
      <c r="D187" s="215"/>
      <c r="E187" s="216"/>
      <c r="F187" s="216"/>
      <c r="G187" s="216"/>
      <c r="H187" s="216"/>
      <c r="I187" s="178"/>
      <c r="J187" s="217"/>
      <c r="K187" s="218"/>
      <c r="L187" s="218"/>
      <c r="M187" s="218"/>
      <c r="N187" s="192"/>
      <c r="O187" s="192"/>
      <c r="P187" s="192"/>
      <c r="Q187" s="192"/>
      <c r="R187" s="192"/>
    </row>
    <row r="188" spans="1:18" s="219" customFormat="1" ht="45.75" customHeight="1" x14ac:dyDescent="0.2">
      <c r="A188" s="178"/>
      <c r="B188" s="178"/>
      <c r="C188" s="178"/>
      <c r="D188" s="215"/>
      <c r="E188" s="216"/>
      <c r="F188" s="216"/>
      <c r="G188" s="216"/>
      <c r="H188" s="216"/>
      <c r="I188" s="178"/>
      <c r="J188" s="217"/>
      <c r="K188" s="218"/>
      <c r="L188" s="218"/>
      <c r="M188" s="218"/>
      <c r="N188" s="192"/>
      <c r="O188" s="192"/>
      <c r="P188" s="192"/>
      <c r="Q188" s="192"/>
      <c r="R188" s="192"/>
    </row>
    <row r="189" spans="1:18" s="219" customFormat="1" ht="45.75" customHeight="1" x14ac:dyDescent="0.2">
      <c r="A189" s="178"/>
      <c r="B189" s="178"/>
      <c r="C189" s="178"/>
      <c r="D189" s="215"/>
      <c r="E189" s="216"/>
      <c r="F189" s="216"/>
      <c r="G189" s="216"/>
      <c r="H189" s="216"/>
      <c r="I189" s="178"/>
      <c r="J189" s="217"/>
      <c r="K189" s="218"/>
      <c r="L189" s="218"/>
      <c r="M189" s="218"/>
      <c r="N189" s="192"/>
      <c r="O189" s="192"/>
      <c r="P189" s="192"/>
      <c r="Q189" s="192"/>
      <c r="R189" s="192"/>
    </row>
    <row r="190" spans="1:18" s="219" customFormat="1" ht="45.75" customHeight="1" x14ac:dyDescent="0.2">
      <c r="A190" s="178"/>
      <c r="B190" s="178"/>
      <c r="C190" s="178"/>
      <c r="D190" s="215"/>
      <c r="E190" s="216"/>
      <c r="F190" s="216"/>
      <c r="G190" s="216"/>
      <c r="H190" s="216"/>
      <c r="I190" s="178"/>
      <c r="J190" s="217"/>
      <c r="K190" s="218"/>
      <c r="L190" s="218"/>
      <c r="M190" s="218"/>
      <c r="N190" s="192"/>
      <c r="O190" s="192"/>
      <c r="P190" s="192"/>
      <c r="Q190" s="192"/>
      <c r="R190" s="192"/>
    </row>
    <row r="191" spans="1:18" s="219" customFormat="1" ht="45.75" customHeight="1" x14ac:dyDescent="0.2">
      <c r="A191" s="178"/>
      <c r="B191" s="178"/>
      <c r="C191" s="178"/>
      <c r="D191" s="215"/>
      <c r="E191" s="216"/>
      <c r="F191" s="216"/>
      <c r="G191" s="216"/>
      <c r="H191" s="216"/>
      <c r="I191" s="178"/>
      <c r="J191" s="217"/>
      <c r="K191" s="218"/>
      <c r="L191" s="218"/>
      <c r="M191" s="218"/>
      <c r="N191" s="192"/>
      <c r="O191" s="192"/>
      <c r="P191" s="192"/>
      <c r="Q191" s="192"/>
      <c r="R191" s="192"/>
    </row>
    <row r="192" spans="1:18" s="219" customFormat="1" ht="45.75" customHeight="1" x14ac:dyDescent="0.2">
      <c r="A192" s="178"/>
      <c r="B192" s="178"/>
      <c r="C192" s="178"/>
      <c r="D192" s="215"/>
      <c r="E192" s="216"/>
      <c r="F192" s="216"/>
      <c r="G192" s="216"/>
      <c r="H192" s="216"/>
      <c r="I192" s="178"/>
      <c r="J192" s="217"/>
      <c r="K192" s="218"/>
      <c r="L192" s="218"/>
      <c r="M192" s="218"/>
      <c r="N192" s="192"/>
      <c r="O192" s="192"/>
      <c r="P192" s="192"/>
      <c r="Q192" s="192"/>
      <c r="R192" s="192"/>
    </row>
    <row r="193" spans="1:18" s="219" customFormat="1" ht="45.75" customHeight="1" x14ac:dyDescent="0.2">
      <c r="A193" s="178"/>
      <c r="B193" s="178"/>
      <c r="C193" s="178"/>
      <c r="D193" s="215"/>
      <c r="E193" s="216"/>
      <c r="F193" s="216"/>
      <c r="G193" s="216"/>
      <c r="H193" s="216"/>
      <c r="I193" s="178"/>
      <c r="J193" s="217"/>
      <c r="K193" s="218"/>
      <c r="L193" s="218"/>
      <c r="M193" s="218"/>
      <c r="N193" s="192"/>
      <c r="O193" s="192"/>
      <c r="P193" s="192"/>
      <c r="Q193" s="192"/>
      <c r="R193" s="192"/>
    </row>
    <row r="194" spans="1:18" s="219" customFormat="1" ht="45.75" customHeight="1" x14ac:dyDescent="0.2">
      <c r="A194" s="178"/>
      <c r="B194" s="178"/>
      <c r="C194" s="178"/>
      <c r="D194" s="215"/>
      <c r="E194" s="216"/>
      <c r="F194" s="216"/>
      <c r="G194" s="216"/>
      <c r="H194" s="216"/>
      <c r="I194" s="178"/>
      <c r="J194" s="217"/>
      <c r="K194" s="218"/>
      <c r="L194" s="218"/>
      <c r="M194" s="218"/>
      <c r="N194" s="192"/>
      <c r="O194" s="192"/>
      <c r="P194" s="192"/>
      <c r="Q194" s="192"/>
      <c r="R194" s="192"/>
    </row>
    <row r="195" spans="1:18" s="219" customFormat="1" ht="45.75" customHeight="1" x14ac:dyDescent="0.2">
      <c r="A195" s="178"/>
      <c r="B195" s="178"/>
      <c r="C195" s="178"/>
      <c r="D195" s="215"/>
      <c r="E195" s="216"/>
      <c r="F195" s="216"/>
      <c r="G195" s="216"/>
      <c r="H195" s="216"/>
      <c r="I195" s="178"/>
      <c r="J195" s="217"/>
      <c r="K195" s="218"/>
      <c r="L195" s="218"/>
      <c r="M195" s="218"/>
      <c r="N195" s="192"/>
      <c r="O195" s="192"/>
      <c r="P195" s="192"/>
      <c r="Q195" s="192"/>
      <c r="R195" s="192"/>
    </row>
    <row r="196" spans="1:18" s="219" customFormat="1" ht="45.75" customHeight="1" x14ac:dyDescent="0.2">
      <c r="A196" s="178"/>
      <c r="B196" s="178"/>
      <c r="C196" s="178"/>
      <c r="D196" s="215"/>
      <c r="E196" s="216"/>
      <c r="F196" s="216"/>
      <c r="G196" s="216"/>
      <c r="H196" s="216"/>
      <c r="I196" s="178"/>
      <c r="J196" s="217"/>
      <c r="K196" s="218"/>
      <c r="L196" s="218"/>
      <c r="M196" s="218"/>
      <c r="N196" s="192"/>
      <c r="O196" s="192"/>
      <c r="P196" s="192"/>
      <c r="Q196" s="192"/>
      <c r="R196" s="192"/>
    </row>
    <row r="197" spans="1:18" s="219" customFormat="1" ht="45.75" customHeight="1" x14ac:dyDescent="0.2">
      <c r="A197" s="178"/>
      <c r="B197" s="178"/>
      <c r="C197" s="178"/>
      <c r="D197" s="215"/>
      <c r="E197" s="216"/>
      <c r="F197" s="216"/>
      <c r="G197" s="216"/>
      <c r="H197" s="216"/>
      <c r="I197" s="178"/>
      <c r="J197" s="217"/>
      <c r="K197" s="218"/>
      <c r="L197" s="218"/>
      <c r="M197" s="218"/>
      <c r="N197" s="192"/>
      <c r="O197" s="192"/>
      <c r="P197" s="192"/>
      <c r="Q197" s="192"/>
      <c r="R197" s="192"/>
    </row>
    <row r="198" spans="1:18" s="219" customFormat="1" ht="45.75" customHeight="1" x14ac:dyDescent="0.2">
      <c r="A198" s="178"/>
      <c r="B198" s="178"/>
      <c r="C198" s="178"/>
      <c r="D198" s="215"/>
      <c r="E198" s="216"/>
      <c r="F198" s="216"/>
      <c r="G198" s="216"/>
      <c r="H198" s="216"/>
      <c r="I198" s="178"/>
      <c r="J198" s="217"/>
      <c r="K198" s="218"/>
      <c r="L198" s="218"/>
      <c r="M198" s="218"/>
      <c r="N198" s="192"/>
      <c r="O198" s="192"/>
      <c r="P198" s="192"/>
      <c r="Q198" s="192"/>
      <c r="R198" s="192"/>
    </row>
    <row r="199" spans="1:18" s="219" customFormat="1" ht="45.75" customHeight="1" x14ac:dyDescent="0.2">
      <c r="A199" s="178"/>
      <c r="B199" s="178"/>
      <c r="C199" s="178"/>
      <c r="D199" s="215"/>
      <c r="E199" s="216"/>
      <c r="F199" s="216"/>
      <c r="G199" s="216"/>
      <c r="H199" s="216"/>
      <c r="I199" s="178"/>
      <c r="J199" s="217"/>
      <c r="K199" s="218"/>
      <c r="L199" s="218"/>
      <c r="M199" s="218"/>
      <c r="N199" s="192"/>
      <c r="O199" s="192"/>
      <c r="P199" s="192"/>
      <c r="Q199" s="192"/>
      <c r="R199" s="192"/>
    </row>
    <row r="200" spans="1:18" s="219" customFormat="1" ht="45.75" customHeight="1" x14ac:dyDescent="0.2">
      <c r="A200" s="178"/>
      <c r="B200" s="178"/>
      <c r="C200" s="178"/>
      <c r="D200" s="215"/>
      <c r="E200" s="216"/>
      <c r="F200" s="216"/>
      <c r="G200" s="216"/>
      <c r="H200" s="216"/>
      <c r="I200" s="178"/>
      <c r="J200" s="217"/>
      <c r="K200" s="218"/>
      <c r="L200" s="218"/>
      <c r="M200" s="218"/>
      <c r="N200" s="192"/>
      <c r="O200" s="192"/>
      <c r="P200" s="192"/>
      <c r="Q200" s="192"/>
      <c r="R200" s="192"/>
    </row>
    <row r="201" spans="1:18" s="219" customFormat="1" ht="45.75" customHeight="1" x14ac:dyDescent="0.2">
      <c r="A201" s="178"/>
      <c r="B201" s="178"/>
      <c r="C201" s="178"/>
      <c r="D201" s="215"/>
      <c r="E201" s="216"/>
      <c r="F201" s="216"/>
      <c r="G201" s="216"/>
      <c r="H201" s="216"/>
      <c r="I201" s="178"/>
      <c r="J201" s="217"/>
      <c r="K201" s="218"/>
      <c r="L201" s="218"/>
      <c r="M201" s="218"/>
      <c r="N201" s="192"/>
      <c r="O201" s="192"/>
      <c r="P201" s="192"/>
      <c r="Q201" s="192"/>
      <c r="R201" s="192"/>
    </row>
    <row r="202" spans="1:18" s="219" customFormat="1" ht="45.75" customHeight="1" x14ac:dyDescent="0.2">
      <c r="A202" s="178"/>
      <c r="B202" s="178"/>
      <c r="C202" s="178"/>
      <c r="D202" s="215"/>
      <c r="E202" s="216"/>
      <c r="F202" s="216"/>
      <c r="G202" s="216"/>
      <c r="H202" s="216"/>
      <c r="I202" s="178"/>
      <c r="J202" s="217"/>
      <c r="K202" s="218"/>
      <c r="L202" s="218"/>
      <c r="M202" s="218"/>
      <c r="N202" s="192"/>
      <c r="O202" s="192"/>
      <c r="P202" s="192"/>
      <c r="Q202" s="192"/>
      <c r="R202" s="192"/>
    </row>
    <row r="203" spans="1:18" s="219" customFormat="1" ht="45.75" customHeight="1" x14ac:dyDescent="0.2">
      <c r="A203" s="178"/>
      <c r="B203" s="178"/>
      <c r="C203" s="178"/>
      <c r="D203" s="215"/>
      <c r="E203" s="216"/>
      <c r="F203" s="216"/>
      <c r="G203" s="216"/>
      <c r="H203" s="216"/>
      <c r="I203" s="178"/>
      <c r="J203" s="217"/>
      <c r="K203" s="218"/>
      <c r="L203" s="218"/>
      <c r="M203" s="218"/>
      <c r="N203" s="192"/>
      <c r="O203" s="192"/>
      <c r="P203" s="192"/>
      <c r="Q203" s="192"/>
      <c r="R203" s="192"/>
    </row>
    <row r="204" spans="1:18" s="219" customFormat="1" ht="45.75" customHeight="1" x14ac:dyDescent="0.2">
      <c r="A204" s="178"/>
      <c r="B204" s="178"/>
      <c r="C204" s="178"/>
      <c r="D204" s="215"/>
      <c r="E204" s="216"/>
      <c r="F204" s="216"/>
      <c r="G204" s="216"/>
      <c r="H204" s="216"/>
      <c r="I204" s="178"/>
      <c r="J204" s="217"/>
      <c r="K204" s="218"/>
      <c r="L204" s="218"/>
      <c r="M204" s="218"/>
      <c r="N204" s="192"/>
      <c r="O204" s="192"/>
      <c r="P204" s="192"/>
      <c r="Q204" s="192"/>
      <c r="R204" s="192"/>
    </row>
    <row r="205" spans="1:18" s="219" customFormat="1" ht="45.75" customHeight="1" x14ac:dyDescent="0.2">
      <c r="A205" s="178"/>
      <c r="B205" s="178"/>
      <c r="C205" s="178"/>
      <c r="D205" s="215"/>
      <c r="E205" s="216"/>
      <c r="F205" s="216"/>
      <c r="G205" s="216"/>
      <c r="H205" s="216"/>
      <c r="I205" s="178"/>
      <c r="J205" s="217"/>
      <c r="K205" s="218"/>
      <c r="L205" s="218"/>
      <c r="M205" s="218"/>
      <c r="N205" s="192"/>
      <c r="O205" s="192"/>
      <c r="P205" s="192"/>
      <c r="Q205" s="192"/>
      <c r="R205" s="192"/>
    </row>
    <row r="206" spans="1:18" s="219" customFormat="1" ht="45.75" customHeight="1" x14ac:dyDescent="0.2">
      <c r="A206" s="178"/>
      <c r="B206" s="178"/>
      <c r="C206" s="178"/>
      <c r="D206" s="215"/>
      <c r="E206" s="216"/>
      <c r="F206" s="216"/>
      <c r="G206" s="216"/>
      <c r="H206" s="216"/>
      <c r="I206" s="178"/>
      <c r="J206" s="217"/>
      <c r="K206" s="218"/>
      <c r="L206" s="218"/>
      <c r="M206" s="218"/>
      <c r="N206" s="192"/>
      <c r="O206" s="192"/>
      <c r="P206" s="192"/>
      <c r="Q206" s="192"/>
      <c r="R206" s="192"/>
    </row>
    <row r="207" spans="1:18" s="219" customFormat="1" ht="45.75" customHeight="1" x14ac:dyDescent="0.2">
      <c r="A207" s="178"/>
      <c r="B207" s="178"/>
      <c r="C207" s="178"/>
      <c r="D207" s="215"/>
      <c r="E207" s="216"/>
      <c r="F207" s="216"/>
      <c r="G207" s="216"/>
      <c r="H207" s="216"/>
      <c r="I207" s="178"/>
      <c r="J207" s="217"/>
      <c r="K207" s="218"/>
      <c r="L207" s="218"/>
      <c r="M207" s="218"/>
      <c r="N207" s="192"/>
      <c r="O207" s="192"/>
      <c r="P207" s="192"/>
      <c r="Q207" s="192"/>
      <c r="R207" s="192"/>
    </row>
    <row r="208" spans="1:18" s="219" customFormat="1" ht="45.75" customHeight="1" x14ac:dyDescent="0.2">
      <c r="A208" s="178"/>
      <c r="B208" s="178"/>
      <c r="C208" s="178"/>
      <c r="D208" s="215"/>
      <c r="E208" s="216"/>
      <c r="F208" s="216"/>
      <c r="G208" s="216"/>
      <c r="H208" s="216"/>
      <c r="I208" s="178"/>
      <c r="J208" s="217"/>
      <c r="K208" s="218"/>
      <c r="L208" s="218"/>
      <c r="M208" s="218"/>
      <c r="N208" s="192"/>
      <c r="O208" s="192"/>
      <c r="P208" s="192"/>
      <c r="Q208" s="192"/>
      <c r="R208" s="192"/>
    </row>
    <row r="209" spans="1:18" s="219" customFormat="1" ht="45.75" customHeight="1" x14ac:dyDescent="0.2">
      <c r="A209" s="178"/>
      <c r="B209" s="178"/>
      <c r="C209" s="178"/>
      <c r="D209" s="215"/>
      <c r="E209" s="216"/>
      <c r="F209" s="216"/>
      <c r="G209" s="216"/>
      <c r="H209" s="216"/>
      <c r="I209" s="178"/>
      <c r="J209" s="217"/>
      <c r="K209" s="218"/>
      <c r="L209" s="218"/>
      <c r="M209" s="218"/>
      <c r="N209" s="192"/>
      <c r="O209" s="192"/>
      <c r="P209" s="192"/>
      <c r="Q209" s="192"/>
      <c r="R209" s="192"/>
    </row>
    <row r="210" spans="1:18" s="219" customFormat="1" ht="45.75" customHeight="1" x14ac:dyDescent="0.2">
      <c r="A210" s="178"/>
      <c r="B210" s="178"/>
      <c r="C210" s="178"/>
      <c r="D210" s="215"/>
      <c r="E210" s="216"/>
      <c r="F210" s="216"/>
      <c r="G210" s="216"/>
      <c r="H210" s="216"/>
      <c r="I210" s="178"/>
      <c r="J210" s="217"/>
      <c r="K210" s="218"/>
      <c r="L210" s="218"/>
      <c r="M210" s="218"/>
      <c r="N210" s="192"/>
      <c r="O210" s="192"/>
      <c r="P210" s="192"/>
      <c r="Q210" s="192"/>
      <c r="R210" s="192"/>
    </row>
    <row r="211" spans="1:18" s="219" customFormat="1" ht="45.75" customHeight="1" x14ac:dyDescent="0.2">
      <c r="A211" s="178"/>
      <c r="B211" s="178"/>
      <c r="C211" s="178"/>
      <c r="D211" s="215"/>
      <c r="E211" s="216"/>
      <c r="F211" s="216"/>
      <c r="G211" s="216"/>
      <c r="H211" s="216"/>
      <c r="I211" s="178"/>
      <c r="J211" s="217"/>
      <c r="K211" s="218"/>
      <c r="L211" s="218"/>
      <c r="M211" s="218"/>
      <c r="N211" s="192"/>
      <c r="O211" s="192"/>
      <c r="P211" s="192"/>
      <c r="Q211" s="192"/>
      <c r="R211" s="192"/>
    </row>
    <row r="212" spans="1:18" s="219" customFormat="1" ht="45.75" customHeight="1" x14ac:dyDescent="0.2">
      <c r="A212" s="178"/>
      <c r="B212" s="178"/>
      <c r="C212" s="178"/>
      <c r="D212" s="215"/>
      <c r="E212" s="216"/>
      <c r="F212" s="216"/>
      <c r="G212" s="216"/>
      <c r="H212" s="216"/>
      <c r="I212" s="178"/>
      <c r="J212" s="217"/>
      <c r="K212" s="218"/>
      <c r="L212" s="218"/>
      <c r="M212" s="218"/>
      <c r="N212" s="192"/>
      <c r="O212" s="192"/>
      <c r="P212" s="192"/>
      <c r="Q212" s="192"/>
      <c r="R212" s="192"/>
    </row>
    <row r="213" spans="1:18" s="219" customFormat="1" ht="45.75" customHeight="1" x14ac:dyDescent="0.2">
      <c r="A213" s="178"/>
      <c r="B213" s="178"/>
      <c r="C213" s="178"/>
      <c r="D213" s="215"/>
      <c r="E213" s="216"/>
      <c r="F213" s="216"/>
      <c r="G213" s="216"/>
      <c r="H213" s="216"/>
      <c r="I213" s="178"/>
      <c r="J213" s="217"/>
      <c r="K213" s="218"/>
      <c r="L213" s="218"/>
      <c r="M213" s="218"/>
      <c r="N213" s="192"/>
      <c r="O213" s="192"/>
      <c r="P213" s="192"/>
      <c r="Q213" s="192"/>
      <c r="R213" s="192"/>
    </row>
    <row r="214" spans="1:18" s="219" customFormat="1" ht="45.75" customHeight="1" x14ac:dyDescent="0.2">
      <c r="A214" s="178"/>
      <c r="B214" s="178"/>
      <c r="C214" s="178"/>
      <c r="D214" s="215"/>
      <c r="E214" s="216"/>
      <c r="F214" s="216"/>
      <c r="G214" s="216"/>
      <c r="H214" s="216"/>
      <c r="I214" s="178"/>
      <c r="J214" s="217"/>
      <c r="K214" s="218"/>
      <c r="L214" s="218"/>
      <c r="M214" s="218"/>
      <c r="N214" s="192"/>
      <c r="O214" s="192"/>
      <c r="P214" s="192"/>
      <c r="Q214" s="192"/>
      <c r="R214" s="192"/>
    </row>
    <row r="215" spans="1:18" s="219" customFormat="1" ht="45.75" customHeight="1" x14ac:dyDescent="0.2">
      <c r="A215" s="178"/>
      <c r="B215" s="178"/>
      <c r="C215" s="178"/>
      <c r="D215" s="215"/>
      <c r="E215" s="216"/>
      <c r="F215" s="216"/>
      <c r="G215" s="216"/>
      <c r="H215" s="216"/>
      <c r="I215" s="178"/>
      <c r="J215" s="217"/>
      <c r="K215" s="218"/>
      <c r="L215" s="218"/>
      <c r="M215" s="218"/>
      <c r="N215" s="192"/>
      <c r="O215" s="192"/>
      <c r="P215" s="192"/>
      <c r="Q215" s="192"/>
      <c r="R215" s="192"/>
    </row>
    <row r="216" spans="1:18" s="219" customFormat="1" ht="45.75" customHeight="1" x14ac:dyDescent="0.2">
      <c r="A216" s="178"/>
      <c r="B216" s="178"/>
      <c r="C216" s="178"/>
      <c r="D216" s="215"/>
      <c r="E216" s="216"/>
      <c r="F216" s="216"/>
      <c r="G216" s="216"/>
      <c r="H216" s="216"/>
      <c r="I216" s="178"/>
      <c r="J216" s="217"/>
      <c r="K216" s="218"/>
      <c r="L216" s="218"/>
      <c r="M216" s="218"/>
      <c r="N216" s="192"/>
      <c r="O216" s="192"/>
      <c r="P216" s="192"/>
      <c r="Q216" s="192"/>
      <c r="R216" s="192"/>
    </row>
    <row r="217" spans="1:18" s="219" customFormat="1" ht="45.75" customHeight="1" x14ac:dyDescent="0.2">
      <c r="A217" s="178"/>
      <c r="B217" s="178"/>
      <c r="C217" s="178"/>
      <c r="D217" s="215"/>
      <c r="E217" s="216"/>
      <c r="F217" s="216"/>
      <c r="G217" s="216"/>
      <c r="H217" s="216"/>
      <c r="I217" s="178"/>
      <c r="J217" s="217"/>
      <c r="K217" s="218"/>
      <c r="L217" s="218"/>
      <c r="M217" s="218"/>
      <c r="N217" s="192"/>
      <c r="O217" s="192"/>
      <c r="P217" s="192"/>
      <c r="Q217" s="192"/>
      <c r="R217" s="192"/>
    </row>
    <row r="218" spans="1:18" s="219" customFormat="1" ht="45.75" customHeight="1" x14ac:dyDescent="0.2">
      <c r="A218" s="178"/>
      <c r="B218" s="178"/>
      <c r="C218" s="178"/>
      <c r="D218" s="215"/>
      <c r="E218" s="216"/>
      <c r="F218" s="216"/>
      <c r="G218" s="216"/>
      <c r="H218" s="216"/>
      <c r="I218" s="178"/>
      <c r="J218" s="217"/>
      <c r="K218" s="218"/>
      <c r="L218" s="218"/>
      <c r="M218" s="218"/>
      <c r="N218" s="192"/>
      <c r="O218" s="192"/>
      <c r="P218" s="192"/>
      <c r="Q218" s="192"/>
      <c r="R218" s="192"/>
    </row>
    <row r="219" spans="1:18" s="219" customFormat="1" ht="45.75" customHeight="1" x14ac:dyDescent="0.2">
      <c r="A219" s="178"/>
      <c r="B219" s="178"/>
      <c r="C219" s="178"/>
      <c r="D219" s="215"/>
      <c r="E219" s="216"/>
      <c r="F219" s="216"/>
      <c r="G219" s="216"/>
      <c r="H219" s="216"/>
      <c r="I219" s="178"/>
      <c r="J219" s="217"/>
      <c r="K219" s="218"/>
      <c r="L219" s="218"/>
      <c r="M219" s="218"/>
      <c r="N219" s="192"/>
      <c r="O219" s="192"/>
      <c r="P219" s="192"/>
      <c r="Q219" s="192"/>
      <c r="R219" s="192"/>
    </row>
    <row r="220" spans="1:18" s="219" customFormat="1" ht="45.75" customHeight="1" x14ac:dyDescent="0.2">
      <c r="A220" s="178"/>
      <c r="B220" s="178"/>
      <c r="C220" s="178"/>
      <c r="D220" s="215"/>
      <c r="E220" s="216"/>
      <c r="F220" s="216"/>
      <c r="G220" s="216"/>
      <c r="H220" s="216"/>
      <c r="I220" s="178"/>
      <c r="J220" s="217"/>
      <c r="K220" s="218"/>
      <c r="L220" s="218"/>
      <c r="M220" s="218"/>
      <c r="N220" s="192"/>
      <c r="O220" s="192"/>
      <c r="P220" s="192"/>
      <c r="Q220" s="192"/>
      <c r="R220" s="192"/>
    </row>
    <row r="221" spans="1:18" s="219" customFormat="1" ht="45.75" customHeight="1" x14ac:dyDescent="0.2">
      <c r="A221" s="178"/>
      <c r="B221" s="178"/>
      <c r="C221" s="178"/>
      <c r="D221" s="215"/>
      <c r="E221" s="216"/>
      <c r="F221" s="216"/>
      <c r="G221" s="216"/>
      <c r="H221" s="216"/>
      <c r="I221" s="178"/>
      <c r="J221" s="217"/>
      <c r="K221" s="218"/>
      <c r="L221" s="218"/>
      <c r="M221" s="218"/>
      <c r="N221" s="192"/>
      <c r="O221" s="192"/>
      <c r="P221" s="192"/>
      <c r="Q221" s="192"/>
      <c r="R221" s="192"/>
    </row>
    <row r="222" spans="1:18" s="219" customFormat="1" ht="45.75" customHeight="1" x14ac:dyDescent="0.2">
      <c r="A222" s="178"/>
      <c r="B222" s="178"/>
      <c r="C222" s="178"/>
      <c r="D222" s="215"/>
      <c r="E222" s="216"/>
      <c r="F222" s="216"/>
      <c r="G222" s="216"/>
      <c r="H222" s="216"/>
      <c r="I222" s="178"/>
      <c r="J222" s="217"/>
      <c r="K222" s="218"/>
      <c r="L222" s="218"/>
      <c r="M222" s="218"/>
      <c r="N222" s="192"/>
      <c r="O222" s="192"/>
      <c r="P222" s="192"/>
      <c r="Q222" s="192"/>
      <c r="R222" s="192"/>
    </row>
    <row r="223" spans="1:18" s="219" customFormat="1" ht="45.75" customHeight="1" x14ac:dyDescent="0.2">
      <c r="A223" s="178"/>
      <c r="B223" s="178"/>
      <c r="C223" s="178"/>
      <c r="D223" s="215"/>
      <c r="E223" s="216"/>
      <c r="F223" s="216"/>
      <c r="G223" s="216"/>
      <c r="H223" s="216"/>
      <c r="I223" s="178"/>
      <c r="J223" s="217"/>
      <c r="K223" s="218"/>
      <c r="L223" s="218"/>
      <c r="M223" s="218"/>
      <c r="N223" s="192"/>
      <c r="O223" s="192"/>
      <c r="P223" s="192"/>
      <c r="Q223" s="192"/>
      <c r="R223" s="192"/>
    </row>
    <row r="224" spans="1:18" s="219" customFormat="1" ht="45.75" customHeight="1" x14ac:dyDescent="0.2">
      <c r="A224" s="178"/>
      <c r="B224" s="178"/>
      <c r="C224" s="178"/>
      <c r="D224" s="215"/>
      <c r="E224" s="216"/>
      <c r="F224" s="216"/>
      <c r="G224" s="216"/>
      <c r="H224" s="216"/>
      <c r="I224" s="178"/>
      <c r="J224" s="217"/>
      <c r="K224" s="218"/>
      <c r="L224" s="218"/>
      <c r="M224" s="218"/>
      <c r="N224" s="192"/>
      <c r="O224" s="192"/>
      <c r="P224" s="192"/>
      <c r="Q224" s="192"/>
      <c r="R224" s="192"/>
    </row>
    <row r="225" spans="1:18" s="219" customFormat="1" ht="45.75" customHeight="1" x14ac:dyDescent="0.2">
      <c r="A225" s="178"/>
      <c r="B225" s="178"/>
      <c r="C225" s="178"/>
      <c r="D225" s="215"/>
      <c r="E225" s="216"/>
      <c r="F225" s="216"/>
      <c r="G225" s="216"/>
      <c r="H225" s="216"/>
      <c r="I225" s="178"/>
      <c r="J225" s="217"/>
      <c r="K225" s="218"/>
      <c r="L225" s="218"/>
      <c r="M225" s="218"/>
      <c r="N225" s="192"/>
      <c r="O225" s="192"/>
      <c r="P225" s="192"/>
      <c r="Q225" s="192"/>
      <c r="R225" s="192"/>
    </row>
    <row r="226" spans="1:18" s="219" customFormat="1" ht="45.75" customHeight="1" x14ac:dyDescent="0.2">
      <c r="A226" s="178"/>
      <c r="B226" s="178"/>
      <c r="C226" s="178"/>
      <c r="D226" s="215"/>
      <c r="E226" s="216"/>
      <c r="F226" s="216"/>
      <c r="G226" s="216"/>
      <c r="H226" s="216"/>
      <c r="I226" s="178"/>
      <c r="J226" s="217"/>
      <c r="K226" s="218"/>
      <c r="L226" s="218"/>
      <c r="M226" s="218"/>
      <c r="N226" s="192"/>
      <c r="O226" s="192"/>
      <c r="P226" s="192"/>
      <c r="Q226" s="192"/>
      <c r="R226" s="192"/>
    </row>
    <row r="227" spans="1:18" s="219" customFormat="1" ht="45.75" customHeight="1" x14ac:dyDescent="0.2">
      <c r="A227" s="178"/>
      <c r="B227" s="178"/>
      <c r="C227" s="178"/>
      <c r="D227" s="215"/>
      <c r="E227" s="216"/>
      <c r="F227" s="216"/>
      <c r="G227" s="216"/>
      <c r="H227" s="216"/>
      <c r="I227" s="178"/>
      <c r="J227" s="217"/>
      <c r="K227" s="218"/>
      <c r="L227" s="218"/>
      <c r="M227" s="218"/>
      <c r="N227" s="192"/>
      <c r="O227" s="192"/>
      <c r="P227" s="192"/>
      <c r="Q227" s="192"/>
      <c r="R227" s="192"/>
    </row>
    <row r="228" spans="1:18" s="219" customFormat="1" ht="45.75" customHeight="1" x14ac:dyDescent="0.2">
      <c r="A228" s="178"/>
      <c r="B228" s="178"/>
      <c r="C228" s="178"/>
      <c r="D228" s="215"/>
      <c r="E228" s="216"/>
      <c r="F228" s="216"/>
      <c r="G228" s="216"/>
      <c r="H228" s="216"/>
      <c r="I228" s="178"/>
      <c r="J228" s="217"/>
      <c r="K228" s="218"/>
      <c r="L228" s="218"/>
      <c r="M228" s="218"/>
      <c r="N228" s="192"/>
      <c r="O228" s="192"/>
      <c r="P228" s="192"/>
      <c r="Q228" s="192"/>
      <c r="R228" s="192"/>
    </row>
    <row r="229" spans="1:18" s="219" customFormat="1" ht="45.75" customHeight="1" x14ac:dyDescent="0.2">
      <c r="A229" s="178"/>
      <c r="B229" s="178"/>
      <c r="C229" s="178"/>
      <c r="D229" s="215"/>
      <c r="E229" s="216"/>
      <c r="F229" s="216"/>
      <c r="G229" s="216"/>
      <c r="H229" s="216"/>
      <c r="I229" s="178"/>
      <c r="J229" s="217"/>
      <c r="K229" s="218"/>
      <c r="L229" s="218"/>
      <c r="M229" s="218"/>
      <c r="N229" s="192"/>
      <c r="O229" s="192"/>
      <c r="P229" s="192"/>
      <c r="Q229" s="192"/>
      <c r="R229" s="192"/>
    </row>
    <row r="230" spans="1:18" s="219" customFormat="1" ht="45.75" customHeight="1" x14ac:dyDescent="0.2">
      <c r="A230" s="178"/>
      <c r="B230" s="178"/>
      <c r="C230" s="178"/>
      <c r="D230" s="215"/>
      <c r="E230" s="216"/>
      <c r="F230" s="216"/>
      <c r="G230" s="216"/>
      <c r="H230" s="216"/>
      <c r="I230" s="178"/>
      <c r="J230" s="217"/>
      <c r="K230" s="218"/>
      <c r="L230" s="218"/>
      <c r="M230" s="218"/>
      <c r="N230" s="192"/>
      <c r="O230" s="192"/>
      <c r="P230" s="192"/>
      <c r="Q230" s="192"/>
      <c r="R230" s="192"/>
    </row>
    <row r="231" spans="1:18" s="219" customFormat="1" ht="45.75" customHeight="1" x14ac:dyDescent="0.2">
      <c r="A231" s="178"/>
      <c r="B231" s="178"/>
      <c r="C231" s="178"/>
      <c r="D231" s="215"/>
      <c r="E231" s="216"/>
      <c r="F231" s="216"/>
      <c r="G231" s="216"/>
      <c r="H231" s="216"/>
      <c r="I231" s="178"/>
      <c r="J231" s="217"/>
      <c r="K231" s="218"/>
      <c r="L231" s="218"/>
      <c r="M231" s="218"/>
      <c r="N231" s="192"/>
      <c r="O231" s="192"/>
      <c r="P231" s="192"/>
      <c r="Q231" s="192"/>
      <c r="R231" s="192"/>
    </row>
    <row r="232" spans="1:18" s="219" customFormat="1" ht="45.75" customHeight="1" x14ac:dyDescent="0.2">
      <c r="A232" s="178"/>
      <c r="B232" s="178"/>
      <c r="C232" s="178"/>
      <c r="D232" s="215"/>
      <c r="E232" s="216"/>
      <c r="F232" s="216"/>
      <c r="G232" s="216"/>
      <c r="H232" s="216"/>
      <c r="I232" s="178"/>
      <c r="J232" s="217"/>
      <c r="K232" s="218"/>
      <c r="L232" s="218"/>
      <c r="M232" s="218"/>
      <c r="N232" s="192"/>
      <c r="O232" s="192"/>
      <c r="P232" s="192"/>
      <c r="Q232" s="192"/>
      <c r="R232" s="192"/>
    </row>
    <row r="233" spans="1:18" s="219" customFormat="1" ht="45.75" customHeight="1" x14ac:dyDescent="0.2">
      <c r="A233" s="178"/>
      <c r="B233" s="178"/>
      <c r="C233" s="178"/>
      <c r="D233" s="215"/>
      <c r="E233" s="216"/>
      <c r="F233" s="216"/>
      <c r="G233" s="216"/>
      <c r="H233" s="216"/>
      <c r="I233" s="178"/>
      <c r="J233" s="217"/>
      <c r="K233" s="218"/>
      <c r="L233" s="218"/>
      <c r="M233" s="218"/>
      <c r="N233" s="192"/>
      <c r="O233" s="192"/>
      <c r="P233" s="192"/>
      <c r="Q233" s="192"/>
      <c r="R233" s="192"/>
    </row>
    <row r="234" spans="1:18" s="219" customFormat="1" ht="45.75" customHeight="1" x14ac:dyDescent="0.2">
      <c r="A234" s="178"/>
      <c r="B234" s="178"/>
      <c r="C234" s="178"/>
      <c r="D234" s="215"/>
      <c r="E234" s="216"/>
      <c r="F234" s="216"/>
      <c r="G234" s="216"/>
      <c r="H234" s="216"/>
      <c r="I234" s="178"/>
      <c r="J234" s="217"/>
      <c r="K234" s="218"/>
      <c r="L234" s="218"/>
      <c r="M234" s="218"/>
      <c r="N234" s="192"/>
      <c r="O234" s="192"/>
      <c r="P234" s="192"/>
      <c r="Q234" s="192"/>
      <c r="R234" s="192"/>
    </row>
    <row r="235" spans="1:18" s="219" customFormat="1" ht="45.75" customHeight="1" x14ac:dyDescent="0.2">
      <c r="A235" s="178"/>
      <c r="B235" s="178"/>
      <c r="C235" s="178"/>
      <c r="D235" s="215"/>
      <c r="E235" s="216"/>
      <c r="F235" s="216"/>
      <c r="G235" s="216"/>
      <c r="H235" s="216"/>
      <c r="I235" s="178"/>
      <c r="J235" s="217"/>
      <c r="K235" s="218"/>
      <c r="L235" s="218"/>
      <c r="M235" s="218"/>
      <c r="N235" s="192"/>
      <c r="O235" s="192"/>
      <c r="P235" s="192"/>
      <c r="Q235" s="192"/>
      <c r="R235" s="192"/>
    </row>
    <row r="236" spans="1:18" s="219" customFormat="1" ht="45.75" customHeight="1" x14ac:dyDescent="0.2">
      <c r="A236" s="178"/>
      <c r="B236" s="178"/>
      <c r="C236" s="178"/>
      <c r="D236" s="215"/>
      <c r="E236" s="216"/>
      <c r="F236" s="216"/>
      <c r="G236" s="216"/>
      <c r="H236" s="216"/>
      <c r="I236" s="178"/>
      <c r="J236" s="217"/>
      <c r="K236" s="218"/>
      <c r="L236" s="218"/>
      <c r="M236" s="218"/>
      <c r="N236" s="192"/>
      <c r="O236" s="192"/>
      <c r="P236" s="192"/>
      <c r="Q236" s="192"/>
      <c r="R236" s="192"/>
    </row>
    <row r="237" spans="1:18" s="219" customFormat="1" ht="45.75" customHeight="1" x14ac:dyDescent="0.2">
      <c r="A237" s="178"/>
      <c r="B237" s="178"/>
      <c r="C237" s="178"/>
      <c r="D237" s="215"/>
      <c r="E237" s="216"/>
      <c r="F237" s="216"/>
      <c r="G237" s="216"/>
      <c r="H237" s="216"/>
      <c r="I237" s="178"/>
      <c r="J237" s="217"/>
      <c r="K237" s="218"/>
      <c r="L237" s="218"/>
      <c r="M237" s="218"/>
      <c r="N237" s="192"/>
      <c r="O237" s="192"/>
      <c r="P237" s="192"/>
      <c r="Q237" s="192"/>
      <c r="R237" s="192"/>
    </row>
    <row r="238" spans="1:18" s="219" customFormat="1" ht="45.75" customHeight="1" x14ac:dyDescent="0.2">
      <c r="A238" s="178"/>
      <c r="B238" s="178"/>
      <c r="C238" s="178"/>
      <c r="D238" s="215"/>
      <c r="E238" s="216"/>
      <c r="F238" s="216"/>
      <c r="G238" s="216"/>
      <c r="H238" s="216"/>
      <c r="I238" s="178"/>
      <c r="J238" s="217"/>
      <c r="K238" s="218"/>
      <c r="L238" s="218"/>
      <c r="M238" s="218"/>
      <c r="N238" s="192"/>
      <c r="O238" s="192"/>
      <c r="P238" s="192"/>
      <c r="Q238" s="192"/>
      <c r="R238" s="192"/>
    </row>
    <row r="239" spans="1:18" s="219" customFormat="1" ht="45.75" customHeight="1" x14ac:dyDescent="0.2">
      <c r="A239" s="178"/>
      <c r="B239" s="178"/>
      <c r="C239" s="178"/>
      <c r="D239" s="215"/>
      <c r="E239" s="216"/>
      <c r="F239" s="216"/>
      <c r="G239" s="216"/>
      <c r="H239" s="216"/>
      <c r="I239" s="178"/>
      <c r="J239" s="217"/>
      <c r="K239" s="218"/>
      <c r="L239" s="218"/>
      <c r="M239" s="218"/>
      <c r="N239" s="192"/>
      <c r="O239" s="192"/>
      <c r="P239" s="192"/>
      <c r="Q239" s="192"/>
      <c r="R239" s="192"/>
    </row>
    <row r="240" spans="1:18" s="219" customFormat="1" ht="45.75" customHeight="1" x14ac:dyDescent="0.2">
      <c r="A240" s="178"/>
      <c r="B240" s="178"/>
      <c r="C240" s="178"/>
      <c r="D240" s="215"/>
      <c r="E240" s="216"/>
      <c r="F240" s="216"/>
      <c r="G240" s="216"/>
      <c r="H240" s="216"/>
      <c r="I240" s="178"/>
      <c r="J240" s="217"/>
      <c r="K240" s="218"/>
      <c r="L240" s="218"/>
      <c r="M240" s="218"/>
      <c r="N240" s="192"/>
      <c r="O240" s="192"/>
      <c r="P240" s="192"/>
      <c r="Q240" s="192"/>
      <c r="R240" s="192"/>
    </row>
    <row r="241" spans="1:18" s="219" customFormat="1" ht="45.75" customHeight="1" x14ac:dyDescent="0.2">
      <c r="A241" s="178"/>
      <c r="B241" s="178"/>
      <c r="C241" s="178"/>
      <c r="D241" s="215"/>
      <c r="E241" s="216"/>
      <c r="F241" s="216"/>
      <c r="G241" s="216"/>
      <c r="H241" s="216"/>
      <c r="I241" s="178"/>
      <c r="J241" s="217"/>
      <c r="K241" s="218"/>
      <c r="L241" s="218"/>
      <c r="M241" s="218"/>
      <c r="N241" s="192"/>
      <c r="O241" s="192"/>
      <c r="P241" s="192"/>
      <c r="Q241" s="192"/>
      <c r="R241" s="192"/>
    </row>
    <row r="242" spans="1:18" s="219" customFormat="1" ht="45.75" customHeight="1" x14ac:dyDescent="0.2">
      <c r="A242" s="178"/>
      <c r="B242" s="178"/>
      <c r="C242" s="178"/>
      <c r="D242" s="215"/>
      <c r="E242" s="216"/>
      <c r="F242" s="216"/>
      <c r="G242" s="216"/>
      <c r="H242" s="216"/>
      <c r="I242" s="178"/>
      <c r="J242" s="217"/>
      <c r="K242" s="218"/>
      <c r="L242" s="218"/>
      <c r="M242" s="218"/>
      <c r="N242" s="192"/>
      <c r="O242" s="192"/>
      <c r="P242" s="192"/>
      <c r="Q242" s="192"/>
      <c r="R242" s="192"/>
    </row>
    <row r="243" spans="1:18" s="219" customFormat="1" ht="45.75" customHeight="1" x14ac:dyDescent="0.2">
      <c r="A243" s="178"/>
      <c r="B243" s="178"/>
      <c r="C243" s="178"/>
      <c r="D243" s="215"/>
      <c r="E243" s="216"/>
      <c r="F243" s="216"/>
      <c r="G243" s="216"/>
      <c r="H243" s="216"/>
      <c r="I243" s="178"/>
      <c r="J243" s="217"/>
      <c r="K243" s="218"/>
      <c r="L243" s="218"/>
      <c r="M243" s="218"/>
      <c r="N243" s="192"/>
      <c r="O243" s="192"/>
      <c r="P243" s="192"/>
      <c r="Q243" s="192"/>
      <c r="R243" s="192"/>
    </row>
    <row r="244" spans="1:18" s="219" customFormat="1" ht="45.75" customHeight="1" x14ac:dyDescent="0.2">
      <c r="A244" s="178"/>
      <c r="B244" s="178"/>
      <c r="C244" s="178"/>
      <c r="D244" s="215"/>
      <c r="E244" s="216"/>
      <c r="F244" s="216"/>
      <c r="G244" s="216"/>
      <c r="H244" s="216"/>
      <c r="I244" s="178"/>
      <c r="J244" s="217"/>
      <c r="K244" s="218"/>
      <c r="L244" s="218"/>
      <c r="M244" s="218"/>
      <c r="N244" s="192"/>
      <c r="O244" s="192"/>
      <c r="P244" s="192"/>
      <c r="Q244" s="192"/>
      <c r="R244" s="192"/>
    </row>
    <row r="245" spans="1:18" s="219" customFormat="1" ht="45.75" customHeight="1" x14ac:dyDescent="0.2">
      <c r="A245" s="178"/>
      <c r="B245" s="178"/>
      <c r="C245" s="178"/>
      <c r="D245" s="215"/>
      <c r="E245" s="216"/>
      <c r="F245" s="216"/>
      <c r="G245" s="216"/>
      <c r="H245" s="216"/>
      <c r="I245" s="178"/>
      <c r="J245" s="217"/>
      <c r="K245" s="218"/>
      <c r="L245" s="218"/>
      <c r="M245" s="218"/>
      <c r="N245" s="192"/>
      <c r="O245" s="192"/>
      <c r="P245" s="192"/>
      <c r="Q245" s="192"/>
      <c r="R245" s="192"/>
    </row>
    <row r="246" spans="1:18" s="219" customFormat="1" ht="45.75" customHeight="1" x14ac:dyDescent="0.2">
      <c r="A246" s="178"/>
      <c r="B246" s="178"/>
      <c r="C246" s="178"/>
      <c r="D246" s="215"/>
      <c r="E246" s="216"/>
      <c r="F246" s="216"/>
      <c r="G246" s="216"/>
      <c r="H246" s="216"/>
      <c r="I246" s="178"/>
      <c r="J246" s="217"/>
      <c r="K246" s="218"/>
      <c r="L246" s="218"/>
      <c r="M246" s="218"/>
      <c r="N246" s="192"/>
      <c r="O246" s="192"/>
      <c r="P246" s="192"/>
      <c r="Q246" s="192"/>
      <c r="R246" s="192"/>
    </row>
    <row r="247" spans="1:18" s="219" customFormat="1" ht="45.75" customHeight="1" x14ac:dyDescent="0.2">
      <c r="A247" s="178"/>
      <c r="B247" s="178"/>
      <c r="C247" s="178"/>
      <c r="D247" s="215"/>
      <c r="E247" s="216"/>
      <c r="F247" s="216"/>
      <c r="G247" s="216"/>
      <c r="H247" s="216"/>
      <c r="I247" s="178"/>
      <c r="J247" s="217"/>
      <c r="K247" s="218"/>
      <c r="L247" s="218"/>
      <c r="M247" s="218"/>
      <c r="N247" s="192"/>
      <c r="O247" s="192"/>
      <c r="P247" s="192"/>
      <c r="Q247" s="192"/>
      <c r="R247" s="192"/>
    </row>
    <row r="248" spans="1:18" s="219" customFormat="1" ht="45.75" customHeight="1" x14ac:dyDescent="0.2">
      <c r="A248" s="178"/>
      <c r="B248" s="178"/>
      <c r="C248" s="178"/>
      <c r="D248" s="215"/>
      <c r="E248" s="216"/>
      <c r="F248" s="216"/>
      <c r="G248" s="216"/>
      <c r="H248" s="216"/>
      <c r="I248" s="178"/>
      <c r="J248" s="217"/>
      <c r="K248" s="218"/>
      <c r="L248" s="218"/>
      <c r="M248" s="218"/>
      <c r="N248" s="192"/>
      <c r="O248" s="192"/>
      <c r="P248" s="192"/>
      <c r="Q248" s="192"/>
      <c r="R248" s="192"/>
    </row>
    <row r="249" spans="1:18" s="219" customFormat="1" ht="45.75" customHeight="1" x14ac:dyDescent="0.2">
      <c r="A249" s="178"/>
      <c r="B249" s="178"/>
      <c r="C249" s="178"/>
      <c r="D249" s="215"/>
      <c r="E249" s="216"/>
      <c r="F249" s="216"/>
      <c r="G249" s="216"/>
      <c r="H249" s="216"/>
      <c r="I249" s="178"/>
      <c r="J249" s="217"/>
      <c r="K249" s="218"/>
      <c r="L249" s="218"/>
      <c r="M249" s="218"/>
      <c r="N249" s="192"/>
      <c r="O249" s="192"/>
      <c r="P249" s="192"/>
      <c r="Q249" s="192"/>
      <c r="R249" s="192"/>
    </row>
    <row r="250" spans="1:18" x14ac:dyDescent="0.2">
      <c r="H250" s="216"/>
    </row>
  </sheetData>
  <autoFilter ref="A2:P162" xr:uid="{00000000-0009-0000-0000-00000C000000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3" stopIfTrue="1">
      <formula>N4&gt;$M4*1.5</formula>
    </cfRule>
    <cfRule type="expression" dxfId="143" priority="14" stopIfTrue="1">
      <formula>N4*1.5&lt;$L4</formula>
    </cfRule>
    <cfRule type="expression" dxfId="142" priority="15" stopIfTrue="1">
      <formula>N4&lt;$L4</formula>
    </cfRule>
    <cfRule type="expression" dxfId="141" priority="16" stopIfTrue="1">
      <formula>N4&gt;$M4</formula>
    </cfRule>
  </conditionalFormatting>
  <conditionalFormatting sqref="N217:R226">
    <cfRule type="expression" dxfId="140" priority="9" stopIfTrue="1">
      <formula>N217&gt;$M217*1.5</formula>
    </cfRule>
    <cfRule type="expression" dxfId="139" priority="10" stopIfTrue="1">
      <formula>N217*1.5&lt;$L217</formula>
    </cfRule>
    <cfRule type="expression" dxfId="138" priority="11" stopIfTrue="1">
      <formula>N217&lt;$L217</formula>
    </cfRule>
    <cfRule type="expression" dxfId="137" priority="12" stopIfTrue="1">
      <formula>N217&gt;$M217</formula>
    </cfRule>
  </conditionalFormatting>
  <conditionalFormatting sqref="N227:R239">
    <cfRule type="expression" dxfId="136" priority="5" stopIfTrue="1">
      <formula>N227&gt;$M227*1.5</formula>
    </cfRule>
    <cfRule type="expression" dxfId="135" priority="6" stopIfTrue="1">
      <formula>N227*1.5&lt;$L227</formula>
    </cfRule>
    <cfRule type="expression" dxfId="134" priority="7" stopIfTrue="1">
      <formula>N227&lt;$L227</formula>
    </cfRule>
    <cfRule type="expression" dxfId="133" priority="8" stopIfTrue="1">
      <formula>N227&gt;$M227</formula>
    </cfRule>
  </conditionalFormatting>
  <conditionalFormatting sqref="N247:R249">
    <cfRule type="expression" dxfId="132" priority="1" stopIfTrue="1">
      <formula>N247&gt;$M247*1.5</formula>
    </cfRule>
    <cfRule type="expression" dxfId="131" priority="2" stopIfTrue="1">
      <formula>N247*1.5&lt;$L247</formula>
    </cfRule>
    <cfRule type="expression" dxfId="130" priority="3" stopIfTrue="1">
      <formula>N247&lt;$L247</formula>
    </cfRule>
    <cfRule type="expression" dxfId="129" priority="4" stopIfTrue="1">
      <formula>N247&gt;$M247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36" hidden="1" customWidth="1"/>
    <col min="2" max="2" width="6.875" style="236" hidden="1" customWidth="1"/>
    <col min="3" max="3" width="11.25" style="236" bestFit="1" customWidth="1"/>
    <col min="4" max="4" width="12.125" style="151" customWidth="1"/>
    <col min="5" max="16" width="11.25" style="225" hidden="1" customWidth="1"/>
    <col min="17" max="18" width="11.25" style="225" customWidth="1"/>
    <col min="24" max="24" width="12.125" style="243" customWidth="1"/>
  </cols>
  <sheetData>
    <row r="1" spans="1:26" x14ac:dyDescent="0.2">
      <c r="C1" s="243" t="s">
        <v>123</v>
      </c>
      <c r="D1" s="151" t="s">
        <v>637</v>
      </c>
      <c r="E1" s="254"/>
      <c r="F1" s="254"/>
      <c r="Q1" s="225" t="s">
        <v>125</v>
      </c>
      <c r="R1" s="225">
        <f>B3</f>
        <v>0</v>
      </c>
      <c r="S1" s="225" t="s">
        <v>90</v>
      </c>
      <c r="T1" s="225">
        <f>A3</f>
        <v>0</v>
      </c>
      <c r="Z1" s="66" t="s">
        <v>84</v>
      </c>
    </row>
    <row r="2" spans="1:26" ht="60" customHeight="1" x14ac:dyDescent="0.2">
      <c r="A2" s="5" t="s">
        <v>91</v>
      </c>
      <c r="B2" s="5" t="s">
        <v>92</v>
      </c>
      <c r="C2" s="5" t="s">
        <v>638</v>
      </c>
      <c r="D2" s="152" t="s">
        <v>106</v>
      </c>
      <c r="E2" s="4" t="s">
        <v>601</v>
      </c>
      <c r="F2" s="4" t="s">
        <v>602</v>
      </c>
      <c r="G2" s="4" t="s">
        <v>603</v>
      </c>
      <c r="H2" s="4" t="s">
        <v>532</v>
      </c>
      <c r="I2" s="4" t="s">
        <v>533</v>
      </c>
      <c r="J2" s="4" t="s">
        <v>534</v>
      </c>
      <c r="K2" s="4" t="s">
        <v>535</v>
      </c>
      <c r="L2" s="4" t="s">
        <v>536</v>
      </c>
      <c r="M2" s="4" t="s">
        <v>537</v>
      </c>
      <c r="N2" s="4" t="s">
        <v>538</v>
      </c>
      <c r="O2" s="4" t="s">
        <v>539</v>
      </c>
      <c r="P2" s="4" t="s">
        <v>540</v>
      </c>
      <c r="Q2" s="4" t="s">
        <v>542</v>
      </c>
      <c r="R2" s="4" t="s">
        <v>604</v>
      </c>
      <c r="S2" s="4" t="s">
        <v>149</v>
      </c>
      <c r="T2" s="4" t="s">
        <v>150</v>
      </c>
      <c r="U2" s="4" t="s">
        <v>151</v>
      </c>
      <c r="V2" s="4" t="s">
        <v>152</v>
      </c>
      <c r="W2" s="4" t="s">
        <v>545</v>
      </c>
      <c r="X2" s="141" t="s">
        <v>71</v>
      </c>
      <c r="Y2" s="4" t="s">
        <v>549</v>
      </c>
    </row>
    <row r="3" spans="1:26" x14ac:dyDescent="0.2">
      <c r="D3" s="158"/>
      <c r="Y3" s="156"/>
    </row>
    <row r="4" spans="1:26" x14ac:dyDescent="0.2">
      <c r="D4" s="158"/>
      <c r="Y4" s="156"/>
    </row>
    <row r="5" spans="1:26" x14ac:dyDescent="0.2">
      <c r="D5" s="158"/>
      <c r="Y5" s="156"/>
    </row>
    <row r="6" spans="1:26" x14ac:dyDescent="0.2">
      <c r="D6" s="158"/>
      <c r="Y6" s="156"/>
    </row>
    <row r="7" spans="1:26" x14ac:dyDescent="0.2">
      <c r="D7" s="158"/>
      <c r="Y7" s="156"/>
    </row>
    <row r="8" spans="1:26" x14ac:dyDescent="0.2">
      <c r="D8" s="158"/>
      <c r="Y8" s="156"/>
    </row>
    <row r="9" spans="1:26" x14ac:dyDescent="0.2">
      <c r="D9" s="158"/>
      <c r="Y9" s="156"/>
    </row>
    <row r="10" spans="1:26" x14ac:dyDescent="0.2">
      <c r="D10" s="158"/>
      <c r="Y10" s="156"/>
    </row>
    <row r="11" spans="1:26" x14ac:dyDescent="0.2">
      <c r="D11" s="158"/>
      <c r="Y11" s="156"/>
    </row>
    <row r="12" spans="1:26" x14ac:dyDescent="0.2">
      <c r="D12" s="158"/>
      <c r="Y12" s="156"/>
    </row>
    <row r="13" spans="1:26" x14ac:dyDescent="0.2">
      <c r="D13" s="158"/>
      <c r="Y13" s="156"/>
    </row>
    <row r="14" spans="1:26" x14ac:dyDescent="0.2">
      <c r="D14" s="158"/>
      <c r="Y14" s="156"/>
    </row>
    <row r="15" spans="1:26" x14ac:dyDescent="0.2">
      <c r="D15" s="158"/>
      <c r="Y15" s="156"/>
    </row>
    <row r="16" spans="1:26" x14ac:dyDescent="0.2">
      <c r="D16" s="158"/>
      <c r="Y16" s="156"/>
    </row>
    <row r="17" spans="4:25" x14ac:dyDescent="0.2">
      <c r="D17" s="158"/>
      <c r="Y17" s="156"/>
    </row>
    <row r="18" spans="4:25" x14ac:dyDescent="0.2">
      <c r="D18" s="158"/>
      <c r="Y18" s="156"/>
    </row>
    <row r="19" spans="4:25" x14ac:dyDescent="0.2">
      <c r="D19" s="158"/>
      <c r="Y19" s="156"/>
    </row>
    <row r="20" spans="4:25" x14ac:dyDescent="0.2">
      <c r="D20" s="158"/>
      <c r="Y20" s="156"/>
    </row>
    <row r="21" spans="4:25" x14ac:dyDescent="0.2">
      <c r="D21" s="158"/>
      <c r="Y21" s="156"/>
    </row>
    <row r="22" spans="4:25" x14ac:dyDescent="0.2">
      <c r="D22" s="158"/>
      <c r="Y22" s="156"/>
    </row>
    <row r="23" spans="4:25" x14ac:dyDescent="0.2">
      <c r="D23" s="158"/>
      <c r="Y23" s="156"/>
    </row>
    <row r="24" spans="4:25" x14ac:dyDescent="0.2">
      <c r="D24" s="158"/>
      <c r="Y24" s="156"/>
    </row>
    <row r="25" spans="4:25" x14ac:dyDescent="0.2">
      <c r="D25" s="158"/>
      <c r="Y25" s="156"/>
    </row>
    <row r="26" spans="4:25" x14ac:dyDescent="0.2">
      <c r="D26" s="158"/>
      <c r="Y26" s="156"/>
    </row>
    <row r="27" spans="4:25" x14ac:dyDescent="0.2">
      <c r="D27" s="158"/>
      <c r="Y27" s="156"/>
    </row>
    <row r="28" spans="4:25" x14ac:dyDescent="0.2">
      <c r="D28" s="158"/>
      <c r="Y28" s="156"/>
    </row>
    <row r="29" spans="4:25" x14ac:dyDescent="0.2">
      <c r="D29" s="158"/>
      <c r="Y29" s="156"/>
    </row>
    <row r="30" spans="4:25" x14ac:dyDescent="0.2">
      <c r="D30" s="158"/>
      <c r="Y30" s="156"/>
    </row>
    <row r="31" spans="4:25" x14ac:dyDescent="0.2">
      <c r="D31" s="158"/>
      <c r="Y31" s="156"/>
    </row>
    <row r="32" spans="4:25" x14ac:dyDescent="0.2">
      <c r="D32" s="158"/>
      <c r="Y32" s="156"/>
    </row>
    <row r="33" spans="4:25" x14ac:dyDescent="0.2">
      <c r="D33" s="158"/>
      <c r="Y33" s="156"/>
    </row>
    <row r="34" spans="4:25" x14ac:dyDescent="0.2">
      <c r="D34" s="158"/>
      <c r="Y34" s="156"/>
    </row>
    <row r="35" spans="4:25" x14ac:dyDescent="0.2">
      <c r="D35" s="158"/>
      <c r="Y35" s="156"/>
    </row>
    <row r="36" spans="4:25" x14ac:dyDescent="0.2">
      <c r="D36" s="158"/>
      <c r="Y36" s="156"/>
    </row>
    <row r="37" spans="4:25" x14ac:dyDescent="0.2">
      <c r="D37" s="158"/>
      <c r="Y37" s="156"/>
    </row>
    <row r="38" spans="4:25" x14ac:dyDescent="0.2">
      <c r="D38" s="158"/>
      <c r="Y38" s="156"/>
    </row>
    <row r="39" spans="4:25" x14ac:dyDescent="0.2">
      <c r="D39" s="158"/>
      <c r="Y39" s="156"/>
    </row>
    <row r="40" spans="4:25" x14ac:dyDescent="0.2">
      <c r="D40" s="158"/>
      <c r="Y40" s="156"/>
    </row>
    <row r="41" spans="4:25" x14ac:dyDescent="0.2">
      <c r="D41" s="158"/>
      <c r="Y41" s="156"/>
    </row>
    <row r="42" spans="4:25" x14ac:dyDescent="0.2">
      <c r="D42" s="158"/>
      <c r="Y42" s="156"/>
    </row>
    <row r="43" spans="4:25" x14ac:dyDescent="0.2">
      <c r="D43" s="158"/>
      <c r="Y43" s="156"/>
    </row>
    <row r="44" spans="4:25" x14ac:dyDescent="0.2">
      <c r="D44" s="158"/>
      <c r="Y44" s="156"/>
    </row>
    <row r="45" spans="4:25" x14ac:dyDescent="0.2">
      <c r="D45" s="158"/>
      <c r="Y45" s="156"/>
    </row>
    <row r="46" spans="4:25" x14ac:dyDescent="0.2">
      <c r="D46" s="158"/>
      <c r="Y46" s="156"/>
    </row>
    <row r="47" spans="4:25" x14ac:dyDescent="0.2">
      <c r="D47" s="158"/>
      <c r="Y47" s="156"/>
    </row>
    <row r="48" spans="4:25" x14ac:dyDescent="0.2">
      <c r="D48" s="158"/>
      <c r="Y48" s="156"/>
    </row>
    <row r="49" spans="4:25" x14ac:dyDescent="0.2">
      <c r="D49" s="158"/>
      <c r="Y49" s="156"/>
    </row>
    <row r="50" spans="4:25" x14ac:dyDescent="0.2">
      <c r="D50" s="158"/>
      <c r="Y50" s="156"/>
    </row>
    <row r="51" spans="4:25" x14ac:dyDescent="0.2">
      <c r="D51" s="158"/>
      <c r="Y51" s="156"/>
    </row>
    <row r="52" spans="4:25" x14ac:dyDescent="0.2">
      <c r="D52" s="158"/>
      <c r="Y52" s="156"/>
    </row>
    <row r="53" spans="4:25" x14ac:dyDescent="0.2">
      <c r="D53" s="158"/>
      <c r="Y53" s="156"/>
    </row>
    <row r="54" spans="4:25" x14ac:dyDescent="0.2">
      <c r="D54" s="158"/>
      <c r="Y54" s="156"/>
    </row>
    <row r="55" spans="4:25" x14ac:dyDescent="0.2">
      <c r="D55" s="158"/>
      <c r="Y55" s="156"/>
    </row>
    <row r="56" spans="4:25" x14ac:dyDescent="0.2">
      <c r="D56" s="158"/>
      <c r="Y56" s="156"/>
    </row>
    <row r="57" spans="4:25" x14ac:dyDescent="0.2">
      <c r="D57" s="158"/>
      <c r="Y57" s="156"/>
    </row>
    <row r="58" spans="4:25" x14ac:dyDescent="0.2">
      <c r="D58" s="158"/>
      <c r="Y58" s="156"/>
    </row>
    <row r="59" spans="4:25" x14ac:dyDescent="0.2">
      <c r="D59" s="158"/>
      <c r="Y59" s="156"/>
    </row>
    <row r="60" spans="4:25" x14ac:dyDescent="0.2">
      <c r="D60" s="158"/>
      <c r="Y60" s="156"/>
    </row>
    <row r="61" spans="4:25" x14ac:dyDescent="0.2">
      <c r="D61" s="158"/>
      <c r="Y61" s="156"/>
    </row>
    <row r="62" spans="4:25" x14ac:dyDescent="0.2">
      <c r="D62" s="158"/>
      <c r="Y62" s="156"/>
    </row>
    <row r="63" spans="4:25" x14ac:dyDescent="0.2">
      <c r="D63" s="158"/>
      <c r="Y63" s="156"/>
    </row>
    <row r="64" spans="4:25" x14ac:dyDescent="0.2">
      <c r="D64" s="158"/>
      <c r="Y64" s="156"/>
    </row>
    <row r="65" spans="4:25" x14ac:dyDescent="0.2">
      <c r="D65" s="158"/>
      <c r="Y65" s="156"/>
    </row>
    <row r="66" spans="4:25" x14ac:dyDescent="0.2">
      <c r="D66" s="158"/>
      <c r="Y66" s="156"/>
    </row>
    <row r="67" spans="4:25" x14ac:dyDescent="0.2">
      <c r="D67" s="158"/>
      <c r="Y67" s="156"/>
    </row>
    <row r="68" spans="4:25" x14ac:dyDescent="0.2">
      <c r="D68" s="158"/>
      <c r="Y68" s="156"/>
    </row>
    <row r="69" spans="4:25" x14ac:dyDescent="0.2">
      <c r="D69" s="158"/>
      <c r="Y69" s="156"/>
    </row>
    <row r="70" spans="4:25" x14ac:dyDescent="0.2">
      <c r="D70" s="158"/>
      <c r="Y70" s="156"/>
    </row>
    <row r="71" spans="4:25" x14ac:dyDescent="0.2">
      <c r="D71" s="158"/>
      <c r="Y71" s="156"/>
    </row>
    <row r="72" spans="4:25" x14ac:dyDescent="0.2">
      <c r="D72" s="158"/>
      <c r="Y72" s="156"/>
    </row>
    <row r="73" spans="4:25" x14ac:dyDescent="0.2">
      <c r="D73" s="158"/>
      <c r="Y73" s="156"/>
    </row>
    <row r="74" spans="4:25" x14ac:dyDescent="0.2">
      <c r="D74" s="158"/>
      <c r="Y74" s="156"/>
    </row>
    <row r="75" spans="4:25" x14ac:dyDescent="0.2">
      <c r="D75" s="158"/>
      <c r="Y75" s="156"/>
    </row>
    <row r="76" spans="4:25" x14ac:dyDescent="0.2">
      <c r="D76" s="158"/>
      <c r="Y76" s="156"/>
    </row>
    <row r="77" spans="4:25" x14ac:dyDescent="0.2">
      <c r="D77" s="158"/>
      <c r="Y77" s="156"/>
    </row>
    <row r="78" spans="4:25" x14ac:dyDescent="0.2">
      <c r="D78" s="158"/>
      <c r="Y78" s="156"/>
    </row>
    <row r="79" spans="4:25" x14ac:dyDescent="0.2">
      <c r="D79" s="158"/>
      <c r="Y79" s="156"/>
    </row>
    <row r="80" spans="4:25" x14ac:dyDescent="0.2">
      <c r="D80" s="158"/>
      <c r="Y80" s="156"/>
    </row>
    <row r="81" spans="4:25" x14ac:dyDescent="0.2">
      <c r="D81" s="158"/>
      <c r="Y81" s="156"/>
    </row>
    <row r="82" spans="4:25" x14ac:dyDescent="0.2">
      <c r="D82" s="158"/>
      <c r="Y82" s="156"/>
    </row>
    <row r="83" spans="4:25" x14ac:dyDescent="0.2">
      <c r="D83" s="158"/>
      <c r="Y83" s="156"/>
    </row>
    <row r="84" spans="4:25" x14ac:dyDescent="0.2">
      <c r="D84" s="22"/>
      <c r="Y84" s="156"/>
    </row>
    <row r="85" spans="4:25" x14ac:dyDescent="0.2">
      <c r="D85" s="22"/>
      <c r="Y85" s="156"/>
    </row>
    <row r="86" spans="4:25" x14ac:dyDescent="0.2">
      <c r="D86" s="22"/>
      <c r="Y86" s="156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style="236" hidden="1" customWidth="1"/>
    <col min="2" max="2" width="11.25" style="236" bestFit="1" customWidth="1"/>
    <col min="3" max="3" width="12.125" style="151" hidden="1" customWidth="1"/>
    <col min="4" max="6" width="11.25" style="225" hidden="1" customWidth="1"/>
    <col min="7" max="17" width="11.25" style="225" customWidth="1"/>
    <col min="18" max="19" width="9.125" style="236" customWidth="1"/>
    <col min="20" max="16384" width="9.125" style="236"/>
  </cols>
  <sheetData>
    <row r="1" spans="1:24" x14ac:dyDescent="0.2">
      <c r="B1" s="243" t="s">
        <v>123</v>
      </c>
      <c r="C1" s="151" t="s">
        <v>639</v>
      </c>
      <c r="D1" s="254"/>
      <c r="E1" s="254"/>
      <c r="P1" s="225" t="s">
        <v>126</v>
      </c>
      <c r="Q1" s="225">
        <f>A3</f>
        <v>0</v>
      </c>
      <c r="X1" s="66" t="s">
        <v>84</v>
      </c>
    </row>
    <row r="2" spans="1:24" ht="60" customHeight="1" x14ac:dyDescent="0.2">
      <c r="A2" s="5" t="s">
        <v>91</v>
      </c>
      <c r="B2" s="5" t="s">
        <v>638</v>
      </c>
      <c r="C2" s="152" t="s">
        <v>106</v>
      </c>
      <c r="D2" s="4" t="s">
        <v>601</v>
      </c>
      <c r="E2" s="4" t="s">
        <v>602</v>
      </c>
      <c r="F2" s="4" t="s">
        <v>603</v>
      </c>
      <c r="G2" s="4" t="s">
        <v>532</v>
      </c>
      <c r="H2" s="4" t="s">
        <v>533</v>
      </c>
      <c r="I2" s="4" t="s">
        <v>534</v>
      </c>
      <c r="J2" s="4" t="s">
        <v>535</v>
      </c>
      <c r="K2" s="4" t="s">
        <v>536</v>
      </c>
      <c r="L2" s="4" t="s">
        <v>537</v>
      </c>
      <c r="M2" s="4" t="s">
        <v>538</v>
      </c>
      <c r="N2" s="4" t="s">
        <v>539</v>
      </c>
      <c r="O2" s="4" t="s">
        <v>540</v>
      </c>
      <c r="P2" s="4" t="s">
        <v>542</v>
      </c>
      <c r="Q2" s="4" t="s">
        <v>604</v>
      </c>
      <c r="R2" s="4" t="s">
        <v>149</v>
      </c>
      <c r="S2" s="4" t="s">
        <v>150</v>
      </c>
      <c r="T2" s="4" t="s">
        <v>151</v>
      </c>
      <c r="U2" s="4" t="s">
        <v>152</v>
      </c>
      <c r="V2" s="4" t="s">
        <v>545</v>
      </c>
      <c r="W2" s="4" t="s">
        <v>549</v>
      </c>
    </row>
    <row r="3" spans="1:24" x14ac:dyDescent="0.2">
      <c r="C3" s="158"/>
      <c r="W3" s="156" t="str">
        <f t="shared" ref="W3:W18" si="0">IFERROR(P3/Q3,"")</f>
        <v/>
      </c>
    </row>
    <row r="4" spans="1:24" x14ac:dyDescent="0.2">
      <c r="C4" s="158"/>
      <c r="W4" s="156" t="str">
        <f t="shared" si="0"/>
        <v/>
      </c>
    </row>
    <row r="5" spans="1:24" x14ac:dyDescent="0.2">
      <c r="C5" s="158"/>
      <c r="W5" s="156" t="str">
        <f t="shared" si="0"/>
        <v/>
      </c>
    </row>
    <row r="6" spans="1:24" x14ac:dyDescent="0.2">
      <c r="C6" s="158"/>
      <c r="W6" s="156" t="str">
        <f t="shared" si="0"/>
        <v/>
      </c>
    </row>
    <row r="7" spans="1:24" x14ac:dyDescent="0.2">
      <c r="C7" s="158"/>
      <c r="W7" s="156" t="str">
        <f t="shared" si="0"/>
        <v/>
      </c>
    </row>
    <row r="8" spans="1:24" x14ac:dyDescent="0.2">
      <c r="C8" s="158"/>
      <c r="W8" s="156" t="str">
        <f t="shared" si="0"/>
        <v/>
      </c>
    </row>
    <row r="9" spans="1:24" x14ac:dyDescent="0.2">
      <c r="C9" s="158"/>
      <c r="W9" s="156" t="str">
        <f t="shared" si="0"/>
        <v/>
      </c>
    </row>
    <row r="10" spans="1:24" x14ac:dyDescent="0.2">
      <c r="C10" s="158"/>
      <c r="W10" s="156" t="str">
        <f t="shared" si="0"/>
        <v/>
      </c>
    </row>
    <row r="11" spans="1:24" x14ac:dyDescent="0.2">
      <c r="C11" s="158"/>
      <c r="W11" s="156" t="str">
        <f t="shared" si="0"/>
        <v/>
      </c>
    </row>
    <row r="12" spans="1:24" x14ac:dyDescent="0.2">
      <c r="C12" s="158"/>
      <c r="W12" s="156" t="str">
        <f t="shared" si="0"/>
        <v/>
      </c>
    </row>
    <row r="13" spans="1:24" x14ac:dyDescent="0.2">
      <c r="C13" s="158"/>
      <c r="W13" s="156" t="str">
        <f t="shared" si="0"/>
        <v/>
      </c>
    </row>
    <row r="14" spans="1:24" x14ac:dyDescent="0.2">
      <c r="C14" s="158"/>
      <c r="W14" s="156" t="str">
        <f t="shared" si="0"/>
        <v/>
      </c>
    </row>
    <row r="15" spans="1:24" x14ac:dyDescent="0.2">
      <c r="C15" s="158"/>
      <c r="W15" s="156" t="str">
        <f t="shared" si="0"/>
        <v/>
      </c>
    </row>
    <row r="16" spans="1:24" x14ac:dyDescent="0.2">
      <c r="C16" s="158"/>
      <c r="W16" s="156" t="str">
        <f t="shared" si="0"/>
        <v/>
      </c>
    </row>
    <row r="17" spans="3:23" x14ac:dyDescent="0.2">
      <c r="C17" s="158"/>
      <c r="W17" s="156" t="str">
        <f t="shared" si="0"/>
        <v/>
      </c>
    </row>
    <row r="18" spans="3:23" x14ac:dyDescent="0.2">
      <c r="C18" s="158"/>
      <c r="W18" s="156" t="str">
        <f t="shared" si="0"/>
        <v/>
      </c>
    </row>
    <row r="19" spans="3:23" x14ac:dyDescent="0.2">
      <c r="C19" s="158"/>
      <c r="W19" s="156"/>
    </row>
    <row r="20" spans="3:23" x14ac:dyDescent="0.2">
      <c r="C20" s="158"/>
      <c r="W20" s="156"/>
    </row>
    <row r="21" spans="3:23" x14ac:dyDescent="0.2">
      <c r="C21" s="158"/>
      <c r="W21" s="156"/>
    </row>
    <row r="22" spans="3:23" x14ac:dyDescent="0.2">
      <c r="C22" s="158"/>
      <c r="W22" s="156"/>
    </row>
    <row r="23" spans="3:23" x14ac:dyDescent="0.2">
      <c r="C23" s="158"/>
      <c r="W23" s="156"/>
    </row>
    <row r="24" spans="3:23" x14ac:dyDescent="0.2">
      <c r="C24" s="158"/>
      <c r="W24" s="156"/>
    </row>
    <row r="25" spans="3:23" x14ac:dyDescent="0.2">
      <c r="C25" s="158"/>
      <c r="W25" s="156"/>
    </row>
    <row r="26" spans="3:23" x14ac:dyDescent="0.2">
      <c r="C26" s="158"/>
      <c r="W26" s="156"/>
    </row>
    <row r="27" spans="3:23" x14ac:dyDescent="0.2">
      <c r="C27" s="158"/>
      <c r="W27" s="156"/>
    </row>
    <row r="28" spans="3:23" x14ac:dyDescent="0.2">
      <c r="C28" s="158"/>
      <c r="W28" s="156"/>
    </row>
    <row r="29" spans="3:23" x14ac:dyDescent="0.2">
      <c r="C29" s="158"/>
      <c r="W29" s="156"/>
    </row>
    <row r="30" spans="3:23" x14ac:dyDescent="0.2">
      <c r="C30" s="158"/>
      <c r="W30" s="156"/>
    </row>
    <row r="31" spans="3:23" x14ac:dyDescent="0.2">
      <c r="C31" s="158"/>
      <c r="W31" s="156"/>
    </row>
    <row r="32" spans="3:23" x14ac:dyDescent="0.2">
      <c r="C32" s="158"/>
      <c r="W32" s="156"/>
    </row>
    <row r="33" spans="3:23" x14ac:dyDescent="0.2">
      <c r="C33" s="158"/>
      <c r="W33" s="156"/>
    </row>
    <row r="34" spans="3:23" x14ac:dyDescent="0.2">
      <c r="C34" s="158"/>
      <c r="W34" s="156"/>
    </row>
    <row r="35" spans="3:23" x14ac:dyDescent="0.2">
      <c r="C35" s="158"/>
      <c r="W35" s="156"/>
    </row>
    <row r="36" spans="3:23" x14ac:dyDescent="0.2">
      <c r="C36" s="158"/>
      <c r="W36" s="156"/>
    </row>
    <row r="37" spans="3:23" x14ac:dyDescent="0.2">
      <c r="C37" s="158"/>
      <c r="W37" s="156"/>
    </row>
    <row r="38" spans="3:23" x14ac:dyDescent="0.2">
      <c r="C38" s="158"/>
      <c r="W38" s="156"/>
    </row>
    <row r="39" spans="3:23" x14ac:dyDescent="0.2">
      <c r="C39" s="158"/>
      <c r="W39" s="156"/>
    </row>
    <row r="40" spans="3:23" x14ac:dyDescent="0.2">
      <c r="C40" s="158"/>
      <c r="W40" s="156"/>
    </row>
    <row r="41" spans="3:23" x14ac:dyDescent="0.2">
      <c r="C41" s="158"/>
      <c r="W41" s="156"/>
    </row>
    <row r="42" spans="3:23" x14ac:dyDescent="0.2">
      <c r="C42" s="158"/>
      <c r="W42" s="156"/>
    </row>
    <row r="43" spans="3:23" x14ac:dyDescent="0.2">
      <c r="C43" s="158"/>
      <c r="W43" s="156"/>
    </row>
    <row r="44" spans="3:23" x14ac:dyDescent="0.2">
      <c r="C44" s="158"/>
      <c r="W44" s="156"/>
    </row>
    <row r="45" spans="3:23" x14ac:dyDescent="0.2">
      <c r="C45" s="158"/>
      <c r="W45" s="156"/>
    </row>
    <row r="46" spans="3:23" x14ac:dyDescent="0.2">
      <c r="C46" s="158"/>
      <c r="W46" s="156"/>
    </row>
    <row r="47" spans="3:23" x14ac:dyDescent="0.2">
      <c r="C47" s="158"/>
      <c r="W47" s="156"/>
    </row>
    <row r="48" spans="3:23" x14ac:dyDescent="0.2">
      <c r="C48" s="158"/>
      <c r="W48" s="156"/>
    </row>
    <row r="49" spans="3:23" x14ac:dyDescent="0.2">
      <c r="C49" s="158"/>
      <c r="W49" s="156"/>
    </row>
    <row r="50" spans="3:23" x14ac:dyDescent="0.2">
      <c r="C50" s="158"/>
      <c r="W50" s="156"/>
    </row>
    <row r="51" spans="3:23" x14ac:dyDescent="0.2">
      <c r="C51" s="158"/>
      <c r="W51" s="156"/>
    </row>
    <row r="52" spans="3:23" x14ac:dyDescent="0.2">
      <c r="C52" s="158"/>
      <c r="W52" s="156"/>
    </row>
    <row r="53" spans="3:23" x14ac:dyDescent="0.2">
      <c r="C53" s="158"/>
      <c r="W53" s="156" t="str">
        <f t="shared" ref="W53:W86" si="1">IFERROR(P53/Q53,"")</f>
        <v/>
      </c>
    </row>
    <row r="54" spans="3:23" x14ac:dyDescent="0.2">
      <c r="C54" s="158"/>
      <c r="W54" s="156" t="str">
        <f t="shared" si="1"/>
        <v/>
      </c>
    </row>
    <row r="55" spans="3:23" x14ac:dyDescent="0.2">
      <c r="C55" s="158"/>
      <c r="W55" s="156" t="str">
        <f t="shared" si="1"/>
        <v/>
      </c>
    </row>
    <row r="56" spans="3:23" x14ac:dyDescent="0.2">
      <c r="C56" s="158"/>
      <c r="W56" s="156" t="str">
        <f t="shared" si="1"/>
        <v/>
      </c>
    </row>
    <row r="57" spans="3:23" x14ac:dyDescent="0.2">
      <c r="C57" s="158"/>
      <c r="W57" s="156" t="str">
        <f t="shared" si="1"/>
        <v/>
      </c>
    </row>
    <row r="58" spans="3:23" x14ac:dyDescent="0.2">
      <c r="C58" s="158"/>
      <c r="W58" s="156" t="str">
        <f t="shared" si="1"/>
        <v/>
      </c>
    </row>
    <row r="59" spans="3:23" x14ac:dyDescent="0.2">
      <c r="C59" s="158"/>
      <c r="W59" s="156" t="str">
        <f t="shared" si="1"/>
        <v/>
      </c>
    </row>
    <row r="60" spans="3:23" x14ac:dyDescent="0.2">
      <c r="C60" s="158"/>
      <c r="W60" s="156" t="str">
        <f t="shared" si="1"/>
        <v/>
      </c>
    </row>
    <row r="61" spans="3:23" x14ac:dyDescent="0.2">
      <c r="C61" s="158"/>
      <c r="W61" s="156" t="str">
        <f t="shared" si="1"/>
        <v/>
      </c>
    </row>
    <row r="62" spans="3:23" x14ac:dyDescent="0.2">
      <c r="C62" s="158"/>
      <c r="W62" s="156" t="str">
        <f t="shared" si="1"/>
        <v/>
      </c>
    </row>
    <row r="63" spans="3:23" x14ac:dyDescent="0.2">
      <c r="C63" s="158"/>
      <c r="W63" s="156" t="str">
        <f t="shared" si="1"/>
        <v/>
      </c>
    </row>
    <row r="64" spans="3:23" x14ac:dyDescent="0.2">
      <c r="C64" s="158"/>
      <c r="W64" s="156" t="str">
        <f t="shared" si="1"/>
        <v/>
      </c>
    </row>
    <row r="65" spans="3:23" x14ac:dyDescent="0.2">
      <c r="C65" s="158"/>
      <c r="W65" s="156" t="str">
        <f t="shared" si="1"/>
        <v/>
      </c>
    </row>
    <row r="66" spans="3:23" x14ac:dyDescent="0.2">
      <c r="C66" s="158"/>
      <c r="W66" s="156" t="str">
        <f t="shared" si="1"/>
        <v/>
      </c>
    </row>
    <row r="67" spans="3:23" x14ac:dyDescent="0.2">
      <c r="C67" s="158"/>
      <c r="W67" s="156" t="str">
        <f t="shared" si="1"/>
        <v/>
      </c>
    </row>
    <row r="68" spans="3:23" x14ac:dyDescent="0.2">
      <c r="C68" s="158"/>
      <c r="W68" s="156" t="str">
        <f t="shared" si="1"/>
        <v/>
      </c>
    </row>
    <row r="69" spans="3:23" x14ac:dyDescent="0.2">
      <c r="C69" s="158"/>
      <c r="W69" s="156" t="str">
        <f t="shared" si="1"/>
        <v/>
      </c>
    </row>
    <row r="70" spans="3:23" x14ac:dyDescent="0.2">
      <c r="C70" s="158"/>
      <c r="W70" s="156" t="str">
        <f t="shared" si="1"/>
        <v/>
      </c>
    </row>
    <row r="71" spans="3:23" x14ac:dyDescent="0.2">
      <c r="C71" s="158"/>
      <c r="W71" s="156" t="str">
        <f t="shared" si="1"/>
        <v/>
      </c>
    </row>
    <row r="72" spans="3:23" x14ac:dyDescent="0.2">
      <c r="C72" s="158"/>
      <c r="W72" s="156" t="str">
        <f t="shared" si="1"/>
        <v/>
      </c>
    </row>
    <row r="73" spans="3:23" x14ac:dyDescent="0.2">
      <c r="C73" s="158"/>
      <c r="W73" s="156" t="str">
        <f t="shared" si="1"/>
        <v/>
      </c>
    </row>
    <row r="74" spans="3:23" x14ac:dyDescent="0.2">
      <c r="C74" s="158"/>
      <c r="W74" s="156" t="str">
        <f t="shared" si="1"/>
        <v/>
      </c>
    </row>
    <row r="75" spans="3:23" x14ac:dyDescent="0.2">
      <c r="C75" s="158"/>
      <c r="W75" s="156" t="str">
        <f t="shared" si="1"/>
        <v/>
      </c>
    </row>
    <row r="76" spans="3:23" x14ac:dyDescent="0.2">
      <c r="C76" s="158"/>
      <c r="W76" s="156" t="str">
        <f t="shared" si="1"/>
        <v/>
      </c>
    </row>
    <row r="77" spans="3:23" x14ac:dyDescent="0.2">
      <c r="C77" s="158"/>
      <c r="W77" s="156" t="str">
        <f t="shared" si="1"/>
        <v/>
      </c>
    </row>
    <row r="78" spans="3:23" x14ac:dyDescent="0.2">
      <c r="C78" s="158"/>
      <c r="W78" s="156" t="str">
        <f t="shared" si="1"/>
        <v/>
      </c>
    </row>
    <row r="79" spans="3:23" x14ac:dyDescent="0.2">
      <c r="C79" s="158"/>
      <c r="W79" s="156" t="str">
        <f t="shared" si="1"/>
        <v/>
      </c>
    </row>
    <row r="80" spans="3:23" x14ac:dyDescent="0.2">
      <c r="C80" s="158"/>
      <c r="W80" s="156" t="str">
        <f t="shared" si="1"/>
        <v/>
      </c>
    </row>
    <row r="81" spans="3:23" x14ac:dyDescent="0.2">
      <c r="C81" s="158"/>
      <c r="W81" s="156" t="str">
        <f t="shared" si="1"/>
        <v/>
      </c>
    </row>
    <row r="82" spans="3:23" x14ac:dyDescent="0.2">
      <c r="C82" s="158"/>
      <c r="W82" s="156" t="str">
        <f t="shared" si="1"/>
        <v/>
      </c>
    </row>
    <row r="83" spans="3:23" x14ac:dyDescent="0.2">
      <c r="C83" s="158"/>
      <c r="W83" s="156" t="str">
        <f t="shared" si="1"/>
        <v/>
      </c>
    </row>
    <row r="84" spans="3:23" x14ac:dyDescent="0.2">
      <c r="C84" s="22"/>
      <c r="W84" s="156" t="str">
        <f t="shared" si="1"/>
        <v/>
      </c>
    </row>
    <row r="85" spans="3:23" x14ac:dyDescent="0.2">
      <c r="C85" s="22"/>
      <c r="W85" s="156" t="str">
        <f t="shared" si="1"/>
        <v/>
      </c>
    </row>
    <row r="86" spans="3:23" x14ac:dyDescent="0.2">
      <c r="C86" s="22"/>
      <c r="W86" s="156" t="str">
        <f t="shared" si="1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00000000-0009-0000-0000-00000E000000}"/>
  <hyperlinks>
    <hyperlink ref="X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36" hidden="1" customWidth="1"/>
    <col min="2" max="2" width="8.25" style="236" hidden="1" customWidth="1"/>
    <col min="3" max="3" width="7.875" style="236" hidden="1" customWidth="1"/>
    <col min="4" max="4" width="24.75" style="236" customWidth="1"/>
    <col min="5" max="5" width="15.875" style="236" customWidth="1"/>
    <col min="6" max="6" width="20" style="236" bestFit="1" customWidth="1"/>
    <col min="7" max="7" width="5.875" style="236" customWidth="1"/>
    <col min="8" max="8" width="7.625" style="236" customWidth="1"/>
    <col min="9" max="9" width="12" style="236" customWidth="1"/>
    <col min="10" max="11" width="11" style="236" customWidth="1"/>
    <col min="12" max="12" width="7.125" style="236" customWidth="1"/>
    <col min="13" max="13" width="6" style="236" customWidth="1"/>
    <col min="15" max="15" width="10.875" style="236" customWidth="1"/>
  </cols>
  <sheetData>
    <row r="1" spans="1:19" ht="15.75" customHeight="1" x14ac:dyDescent="0.2">
      <c r="D1" s="20" t="s">
        <v>551</v>
      </c>
      <c r="E1" s="371" t="s">
        <v>640</v>
      </c>
      <c r="F1" s="375"/>
      <c r="G1" s="387"/>
      <c r="H1" s="371" t="s">
        <v>126</v>
      </c>
      <c r="I1" s="371">
        <f>output!A3</f>
        <v>2021</v>
      </c>
      <c r="J1" s="34"/>
      <c r="K1" s="34"/>
      <c r="L1" s="34"/>
      <c r="M1" s="34"/>
      <c r="N1" s="34"/>
      <c r="O1" s="35"/>
      <c r="P1" s="66" t="s">
        <v>84</v>
      </c>
    </row>
    <row r="2" spans="1:19" ht="15.75" customHeight="1" x14ac:dyDescent="0.2">
      <c r="D2" s="21" t="s">
        <v>553</v>
      </c>
      <c r="E2" s="288"/>
      <c r="F2" s="288"/>
      <c r="G2" s="288"/>
      <c r="H2" s="288"/>
      <c r="I2" s="288"/>
      <c r="J2" s="139"/>
      <c r="K2" s="139"/>
      <c r="L2" s="139"/>
      <c r="M2" s="139"/>
      <c r="N2" s="139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554</v>
      </c>
      <c r="E4" s="11" t="s">
        <v>554</v>
      </c>
      <c r="G4">
        <f>COUNTA(output_yearly!E3:E200)</f>
        <v>0</v>
      </c>
      <c r="O4" s="12"/>
    </row>
    <row r="5" spans="1:19" ht="23.25" customHeight="1" x14ac:dyDescent="0.2">
      <c r="D5" s="11" t="s">
        <v>555</v>
      </c>
      <c r="E5" s="11" t="s">
        <v>555</v>
      </c>
      <c r="G5">
        <f>G4-G6</f>
        <v>0</v>
      </c>
      <c r="O5" s="12"/>
    </row>
    <row r="6" spans="1:19" ht="23.25" customHeight="1" x14ac:dyDescent="0.2">
      <c r="D6" s="11" t="s">
        <v>556</v>
      </c>
      <c r="E6" s="11" t="s">
        <v>556</v>
      </c>
      <c r="G6">
        <f>COUNTA(D10:D500)</f>
        <v>0</v>
      </c>
      <c r="H6" t="s">
        <v>557</v>
      </c>
      <c r="I6" s="154" t="e">
        <f>G6/G4</f>
        <v>#DIV/0!</v>
      </c>
      <c r="O6" s="12"/>
    </row>
    <row r="7" spans="1:19" ht="15" x14ac:dyDescent="0.25">
      <c r="D7" s="56" t="s">
        <v>641</v>
      </c>
      <c r="E7" s="56"/>
      <c r="O7" s="12"/>
    </row>
    <row r="8" spans="1:19" ht="15" x14ac:dyDescent="0.2">
      <c r="B8" s="57"/>
      <c r="C8" s="57"/>
      <c r="D8" s="381" t="s">
        <v>523</v>
      </c>
      <c r="E8" s="381" t="s">
        <v>524</v>
      </c>
      <c r="F8" s="381" t="s">
        <v>561</v>
      </c>
      <c r="G8" s="381" t="s">
        <v>561</v>
      </c>
      <c r="H8" s="383"/>
      <c r="I8" s="384" t="s">
        <v>562</v>
      </c>
      <c r="J8" s="384" t="s">
        <v>563</v>
      </c>
      <c r="K8" s="384" t="s">
        <v>564</v>
      </c>
      <c r="L8" s="385" t="s">
        <v>642</v>
      </c>
      <c r="M8" s="386"/>
      <c r="N8" s="386"/>
      <c r="O8" s="383"/>
    </row>
    <row r="9" spans="1:19" ht="45" customHeight="1" x14ac:dyDescent="0.2">
      <c r="A9" t="s">
        <v>91</v>
      </c>
      <c r="B9" s="57" t="s">
        <v>129</v>
      </c>
      <c r="C9" s="57" t="s">
        <v>94</v>
      </c>
      <c r="D9" s="382"/>
      <c r="E9" s="382"/>
      <c r="F9" s="382"/>
      <c r="G9" s="246" t="s">
        <v>566</v>
      </c>
      <c r="H9" s="246" t="s">
        <v>567</v>
      </c>
      <c r="I9" s="382"/>
      <c r="J9" s="382"/>
      <c r="K9" s="382"/>
      <c r="L9" s="58" t="s">
        <v>568</v>
      </c>
      <c r="M9" s="58" t="s">
        <v>569</v>
      </c>
      <c r="N9" s="58" t="s">
        <v>570</v>
      </c>
      <c r="O9" s="245" t="s">
        <v>571</v>
      </c>
    </row>
    <row r="10" spans="1:19" x14ac:dyDescent="0.2">
      <c r="D10" s="49"/>
      <c r="E10" s="243"/>
      <c r="F10" s="243"/>
      <c r="G10" s="243"/>
      <c r="H10" s="243"/>
      <c r="I10" s="243"/>
      <c r="J10" s="243"/>
      <c r="K10" s="243"/>
      <c r="L10" s="243"/>
      <c r="M10" s="243"/>
      <c r="N10" s="243"/>
      <c r="O10" s="39"/>
    </row>
    <row r="11" spans="1:19" x14ac:dyDescent="0.2">
      <c r="D11" s="49"/>
      <c r="E11" s="243"/>
      <c r="F11" s="243"/>
      <c r="G11" s="243"/>
      <c r="H11" s="243"/>
      <c r="I11" s="243"/>
      <c r="J11" s="243"/>
      <c r="K11" s="243"/>
      <c r="L11" s="243"/>
      <c r="M11" s="243"/>
      <c r="N11" s="243"/>
      <c r="O11" s="39"/>
    </row>
    <row r="12" spans="1:19" x14ac:dyDescent="0.2">
      <c r="D12" s="49"/>
      <c r="E12" s="243"/>
      <c r="F12" s="243"/>
      <c r="G12" s="243"/>
      <c r="H12" s="243"/>
      <c r="I12" s="243"/>
      <c r="J12" s="243"/>
      <c r="K12" s="243"/>
      <c r="L12" s="243"/>
      <c r="M12" s="243"/>
      <c r="N12" s="243"/>
      <c r="O12" s="39"/>
    </row>
    <row r="13" spans="1:19" x14ac:dyDescent="0.2">
      <c r="D13" s="49"/>
      <c r="E13" s="243"/>
      <c r="F13" s="243"/>
      <c r="G13" s="243"/>
      <c r="H13" s="243"/>
      <c r="I13" s="243"/>
      <c r="J13" s="243"/>
      <c r="K13" s="243"/>
      <c r="L13" s="243"/>
      <c r="M13" s="243"/>
      <c r="N13" s="243"/>
      <c r="O13" s="39"/>
    </row>
    <row r="14" spans="1:19" x14ac:dyDescent="0.2">
      <c r="D14" s="49"/>
      <c r="E14" s="243"/>
      <c r="F14" s="243"/>
      <c r="G14" s="243"/>
      <c r="H14" s="243"/>
      <c r="I14" s="243"/>
      <c r="J14" s="243"/>
      <c r="K14" s="243"/>
      <c r="L14" s="243"/>
      <c r="M14" s="243"/>
      <c r="N14" s="243"/>
      <c r="O14" s="39"/>
    </row>
    <row r="15" spans="1:19" x14ac:dyDescent="0.2">
      <c r="D15" s="49"/>
      <c r="E15" s="243"/>
      <c r="F15" s="243"/>
      <c r="G15" s="243"/>
      <c r="H15" s="243"/>
      <c r="I15" s="243"/>
      <c r="J15" s="243"/>
      <c r="K15" s="243"/>
      <c r="L15" s="243"/>
      <c r="M15" s="243"/>
      <c r="N15" s="243"/>
      <c r="O15" s="39"/>
    </row>
    <row r="16" spans="1:19" x14ac:dyDescent="0.2">
      <c r="D16" s="49"/>
      <c r="E16" s="243"/>
      <c r="F16" s="243"/>
      <c r="G16" s="243"/>
      <c r="H16" s="243"/>
      <c r="I16" s="243"/>
      <c r="J16" s="243"/>
      <c r="K16" s="243"/>
      <c r="L16" s="243"/>
      <c r="M16" s="243"/>
      <c r="N16" s="243"/>
      <c r="O16" s="39"/>
    </row>
    <row r="17" spans="4:15" x14ac:dyDescent="0.2">
      <c r="D17" s="49"/>
      <c r="E17" s="243"/>
      <c r="F17" s="243"/>
      <c r="G17" s="243"/>
      <c r="H17" s="243"/>
      <c r="I17" s="243"/>
      <c r="J17" s="243"/>
      <c r="K17" s="243"/>
      <c r="L17" s="243"/>
      <c r="M17" s="243"/>
      <c r="N17" s="243"/>
      <c r="O17" s="39"/>
    </row>
    <row r="18" spans="4:15" x14ac:dyDescent="0.2">
      <c r="D18" s="49"/>
      <c r="E18" s="243"/>
      <c r="F18" s="243"/>
      <c r="G18" s="243"/>
      <c r="H18" s="243"/>
      <c r="I18" s="243"/>
      <c r="J18" s="243"/>
      <c r="K18" s="243"/>
      <c r="L18" s="243"/>
      <c r="M18" s="243"/>
      <c r="N18" s="243"/>
      <c r="O18" s="39"/>
    </row>
    <row r="19" spans="4:15" x14ac:dyDescent="0.2">
      <c r="D19" s="49"/>
      <c r="E19" s="243"/>
      <c r="F19" s="243"/>
      <c r="G19" s="243"/>
      <c r="H19" s="243"/>
      <c r="I19" s="243"/>
      <c r="J19" s="243"/>
      <c r="K19" s="243"/>
      <c r="L19" s="243"/>
      <c r="M19" s="243"/>
      <c r="N19" s="243"/>
      <c r="O19" s="39"/>
    </row>
    <row r="20" spans="4:15" x14ac:dyDescent="0.2">
      <c r="D20" s="49"/>
      <c r="E20" s="243"/>
      <c r="F20" s="243"/>
      <c r="G20" s="243"/>
      <c r="H20" s="243"/>
      <c r="I20" s="243"/>
      <c r="J20" s="243"/>
      <c r="K20" s="243"/>
      <c r="L20" s="243"/>
      <c r="M20" s="243"/>
      <c r="N20" s="243"/>
      <c r="O20" s="39"/>
    </row>
    <row r="21" spans="4:15" x14ac:dyDescent="0.2">
      <c r="D21" s="49"/>
      <c r="E21" s="243"/>
      <c r="F21" s="243"/>
      <c r="G21" s="243"/>
      <c r="H21" s="243"/>
      <c r="I21" s="243"/>
      <c r="J21" s="243"/>
      <c r="K21" s="243"/>
      <c r="L21" s="243"/>
      <c r="M21" s="243"/>
      <c r="N21" s="243"/>
      <c r="O21" s="39"/>
    </row>
    <row r="22" spans="4:15" x14ac:dyDescent="0.2">
      <c r="D22" s="49"/>
      <c r="E22" s="243"/>
      <c r="F22" s="243"/>
      <c r="G22" s="243"/>
      <c r="H22" s="243"/>
      <c r="I22" s="243"/>
      <c r="J22" s="243"/>
      <c r="K22" s="243"/>
      <c r="L22" s="243"/>
      <c r="M22" s="243"/>
      <c r="N22" s="243"/>
      <c r="O22" s="39"/>
    </row>
    <row r="23" spans="4:15" x14ac:dyDescent="0.2">
      <c r="D23" s="49"/>
      <c r="E23" s="243"/>
      <c r="F23" s="243"/>
      <c r="G23" s="243"/>
      <c r="H23" s="243"/>
      <c r="I23" s="243"/>
      <c r="J23" s="243"/>
      <c r="K23" s="243"/>
      <c r="L23" s="243"/>
      <c r="M23" s="243"/>
      <c r="N23" s="243"/>
      <c r="O23" s="39"/>
    </row>
    <row r="24" spans="4:15" x14ac:dyDescent="0.2">
      <c r="D24" s="49"/>
      <c r="E24" s="243"/>
      <c r="F24" s="243"/>
      <c r="G24" s="243"/>
      <c r="H24" s="243"/>
      <c r="I24" s="243"/>
      <c r="J24" s="243"/>
      <c r="K24" s="243"/>
      <c r="L24" s="243"/>
      <c r="M24" s="243"/>
      <c r="N24" s="243"/>
      <c r="O24" s="39"/>
    </row>
    <row r="25" spans="4:15" x14ac:dyDescent="0.2">
      <c r="D25" s="49"/>
      <c r="E25" s="243"/>
      <c r="F25" s="243"/>
      <c r="G25" s="243"/>
      <c r="H25" s="243"/>
      <c r="I25" s="243"/>
      <c r="J25" s="243"/>
      <c r="K25" s="243"/>
      <c r="L25" s="243"/>
      <c r="M25" s="243"/>
      <c r="N25" s="243"/>
      <c r="O25" s="39"/>
    </row>
    <row r="26" spans="4:15" x14ac:dyDescent="0.2">
      <c r="D26" s="49"/>
      <c r="E26" s="243"/>
      <c r="F26" s="243"/>
      <c r="G26" s="243"/>
      <c r="H26" s="243"/>
      <c r="I26" s="243"/>
      <c r="J26" s="243"/>
      <c r="K26" s="243"/>
      <c r="L26" s="243"/>
      <c r="M26" s="243"/>
      <c r="N26" s="243"/>
      <c r="O26" s="39"/>
    </row>
    <row r="27" spans="4:15" x14ac:dyDescent="0.2">
      <c r="D27" s="49"/>
      <c r="E27" s="243"/>
      <c r="F27" s="243"/>
      <c r="G27" s="243"/>
      <c r="H27" s="243"/>
      <c r="I27" s="243"/>
      <c r="J27" s="243"/>
      <c r="K27" s="243"/>
      <c r="L27" s="243"/>
      <c r="M27" s="243"/>
      <c r="N27" s="243"/>
      <c r="O27" s="39"/>
    </row>
    <row r="28" spans="4:15" x14ac:dyDescent="0.2">
      <c r="D28" s="49"/>
      <c r="E28" s="243"/>
      <c r="F28" s="243"/>
      <c r="G28" s="243"/>
      <c r="H28" s="243"/>
      <c r="I28" s="243"/>
      <c r="J28" s="243"/>
      <c r="K28" s="243"/>
      <c r="L28" s="243"/>
      <c r="M28" s="243"/>
      <c r="N28" s="243"/>
      <c r="O28" s="39"/>
    </row>
    <row r="29" spans="4:15" x14ac:dyDescent="0.2">
      <c r="D29" s="49"/>
      <c r="E29" s="243"/>
      <c r="F29" s="243"/>
      <c r="G29" s="243"/>
      <c r="H29" s="243"/>
      <c r="I29" s="243"/>
      <c r="J29" s="243"/>
      <c r="K29" s="243"/>
      <c r="L29" s="243"/>
      <c r="M29" s="243"/>
      <c r="N29" s="243"/>
      <c r="O29" s="39"/>
    </row>
    <row r="30" spans="4:15" x14ac:dyDescent="0.2">
      <c r="D30" s="49"/>
      <c r="E30" s="243"/>
      <c r="F30" s="243"/>
      <c r="G30" s="243"/>
      <c r="H30" s="243"/>
      <c r="I30" s="243"/>
      <c r="J30" s="243"/>
      <c r="K30" s="243"/>
      <c r="L30" s="243"/>
      <c r="M30" s="243"/>
      <c r="N30" s="243"/>
      <c r="O30" s="39"/>
    </row>
    <row r="31" spans="4:15" x14ac:dyDescent="0.2">
      <c r="D31" s="49"/>
      <c r="E31" s="243"/>
      <c r="F31" s="243"/>
      <c r="G31" s="243"/>
      <c r="H31" s="243"/>
      <c r="I31" s="243"/>
      <c r="J31" s="243"/>
      <c r="K31" s="243"/>
      <c r="L31" s="243"/>
      <c r="M31" s="243"/>
      <c r="N31" s="243"/>
      <c r="O31" s="39"/>
    </row>
    <row r="32" spans="4:15" x14ac:dyDescent="0.2">
      <c r="D32" s="49"/>
      <c r="E32" s="243"/>
      <c r="F32" s="243"/>
      <c r="G32" s="243"/>
      <c r="H32" s="243"/>
      <c r="I32" s="243"/>
      <c r="J32" s="243"/>
      <c r="K32" s="243"/>
      <c r="L32" s="243"/>
      <c r="M32" s="243"/>
      <c r="N32" s="243"/>
      <c r="O32" s="39"/>
    </row>
    <row r="33" spans="4:15" x14ac:dyDescent="0.2">
      <c r="D33" s="49"/>
      <c r="E33" s="243"/>
      <c r="F33" s="243"/>
      <c r="G33" s="243"/>
      <c r="H33" s="243"/>
      <c r="I33" s="243"/>
      <c r="J33" s="243"/>
      <c r="K33" s="243"/>
      <c r="L33" s="243"/>
      <c r="M33" s="243"/>
      <c r="N33" s="243"/>
      <c r="O33" s="39"/>
    </row>
    <row r="34" spans="4:15" x14ac:dyDescent="0.2">
      <c r="D34" s="49"/>
      <c r="E34" s="243"/>
      <c r="F34" s="243"/>
      <c r="G34" s="243"/>
      <c r="H34" s="243"/>
      <c r="I34" s="243"/>
      <c r="J34" s="243"/>
      <c r="K34" s="243"/>
      <c r="L34" s="243"/>
      <c r="M34" s="243"/>
      <c r="N34" s="243"/>
      <c r="O34" s="39"/>
    </row>
    <row r="35" spans="4:15" x14ac:dyDescent="0.2">
      <c r="D35" s="49"/>
      <c r="E35" s="243"/>
      <c r="F35" s="243"/>
      <c r="G35" s="243"/>
      <c r="H35" s="243"/>
      <c r="I35" s="243"/>
      <c r="J35" s="243"/>
      <c r="K35" s="243"/>
      <c r="L35" s="243"/>
      <c r="M35" s="243"/>
      <c r="N35" s="243"/>
      <c r="O35" s="39"/>
    </row>
    <row r="36" spans="4:15" x14ac:dyDescent="0.2">
      <c r="D36" s="49"/>
      <c r="E36" s="243"/>
      <c r="F36" s="243"/>
      <c r="G36" s="243"/>
      <c r="H36" s="243"/>
      <c r="I36" s="243"/>
      <c r="J36" s="243"/>
      <c r="K36" s="243"/>
      <c r="L36" s="243"/>
      <c r="M36" s="243"/>
      <c r="N36" s="243"/>
      <c r="O36" s="39"/>
    </row>
    <row r="37" spans="4:15" x14ac:dyDescent="0.2">
      <c r="D37" s="49"/>
      <c r="E37" s="243"/>
      <c r="F37" s="243"/>
      <c r="G37" s="243"/>
      <c r="H37" s="243"/>
      <c r="I37" s="243"/>
      <c r="J37" s="243"/>
      <c r="K37" s="243"/>
      <c r="L37" s="243"/>
      <c r="M37" s="243"/>
      <c r="N37" s="243"/>
      <c r="O37" s="39"/>
    </row>
    <row r="38" spans="4:15" x14ac:dyDescent="0.2">
      <c r="D38" s="49"/>
      <c r="E38" s="243"/>
      <c r="F38" s="243"/>
      <c r="G38" s="243"/>
      <c r="H38" s="243"/>
      <c r="I38" s="243"/>
      <c r="J38" s="243"/>
      <c r="K38" s="243"/>
      <c r="L38" s="243"/>
      <c r="M38" s="243"/>
      <c r="N38" s="243"/>
      <c r="O38" s="39"/>
    </row>
    <row r="39" spans="4:15" x14ac:dyDescent="0.2">
      <c r="D39" s="49"/>
      <c r="E39" s="243"/>
      <c r="F39" s="243"/>
      <c r="G39" s="243"/>
      <c r="H39" s="243"/>
      <c r="I39" s="243"/>
      <c r="J39" s="243"/>
      <c r="K39" s="243"/>
      <c r="L39" s="243"/>
      <c r="M39" s="243"/>
      <c r="N39" s="243"/>
      <c r="O39" s="39"/>
    </row>
    <row r="40" spans="4:15" x14ac:dyDescent="0.2">
      <c r="D40" s="49"/>
      <c r="E40" s="243"/>
      <c r="F40" s="243"/>
      <c r="G40" s="243"/>
      <c r="H40" s="243"/>
      <c r="I40" s="243"/>
      <c r="J40" s="243"/>
      <c r="K40" s="243"/>
      <c r="L40" s="243"/>
      <c r="M40" s="243"/>
      <c r="N40" s="243"/>
      <c r="O40" s="39"/>
    </row>
    <row r="41" spans="4:15" x14ac:dyDescent="0.2">
      <c r="D41" s="49"/>
      <c r="E41" s="243"/>
      <c r="F41" s="243"/>
      <c r="G41" s="243"/>
      <c r="H41" s="243"/>
      <c r="I41" s="243"/>
      <c r="J41" s="243"/>
      <c r="K41" s="243"/>
      <c r="L41" s="243"/>
      <c r="M41" s="243"/>
      <c r="N41" s="243"/>
      <c r="O41" s="39"/>
    </row>
    <row r="42" spans="4:15" x14ac:dyDescent="0.2">
      <c r="D42" s="243"/>
      <c r="E42" s="243"/>
      <c r="F42" s="243"/>
      <c r="G42" s="243"/>
      <c r="H42" s="243"/>
      <c r="I42" s="243"/>
      <c r="J42" s="243"/>
      <c r="K42" s="243"/>
      <c r="L42" s="243"/>
      <c r="M42" s="243"/>
      <c r="N42" s="243"/>
      <c r="O42" s="39"/>
    </row>
    <row r="43" spans="4:15" x14ac:dyDescent="0.2">
      <c r="D43" s="243"/>
      <c r="E43" s="243"/>
      <c r="F43" s="243"/>
      <c r="G43" s="243"/>
      <c r="H43" s="243"/>
      <c r="I43" s="243"/>
      <c r="J43" s="243"/>
      <c r="K43" s="243"/>
      <c r="L43" s="243"/>
      <c r="M43" s="243"/>
      <c r="N43" s="243"/>
      <c r="O43" s="39"/>
    </row>
    <row r="44" spans="4:15" x14ac:dyDescent="0.2">
      <c r="D44" s="49"/>
      <c r="E44" s="243"/>
      <c r="F44" s="243"/>
      <c r="G44" s="243"/>
      <c r="H44" s="243"/>
      <c r="I44" s="243"/>
      <c r="J44" s="243"/>
      <c r="K44" s="243"/>
      <c r="L44" s="243"/>
      <c r="M44" s="243"/>
      <c r="N44" s="243"/>
      <c r="O44" s="39"/>
    </row>
    <row r="45" spans="4:15" x14ac:dyDescent="0.2">
      <c r="D45" s="49"/>
      <c r="E45" s="243"/>
      <c r="F45" s="243"/>
      <c r="G45" s="243"/>
      <c r="H45" s="243"/>
      <c r="I45" s="243"/>
      <c r="J45" s="243"/>
      <c r="K45" s="243"/>
      <c r="L45" s="243"/>
      <c r="M45" s="243"/>
      <c r="N45" s="243"/>
      <c r="O45" s="39"/>
    </row>
    <row r="46" spans="4:15" x14ac:dyDescent="0.2">
      <c r="D46" s="49"/>
      <c r="E46" s="243"/>
      <c r="F46" s="243"/>
      <c r="G46" s="243"/>
      <c r="H46" s="243"/>
      <c r="I46" s="243"/>
      <c r="J46" s="243"/>
      <c r="K46" s="243"/>
      <c r="L46" s="243"/>
      <c r="M46" s="243"/>
      <c r="N46" s="243"/>
      <c r="O46" s="39"/>
    </row>
    <row r="47" spans="4:15" x14ac:dyDescent="0.2">
      <c r="D47" s="49"/>
      <c r="E47" s="243"/>
      <c r="F47" s="243"/>
      <c r="G47" s="243"/>
      <c r="H47" s="243"/>
      <c r="I47" s="243"/>
      <c r="J47" s="243"/>
      <c r="K47" s="243"/>
      <c r="L47" s="243"/>
      <c r="M47" s="243"/>
      <c r="N47" s="243"/>
      <c r="O47" s="39"/>
    </row>
    <row r="48" spans="4:15" x14ac:dyDescent="0.2">
      <c r="D48" s="49"/>
      <c r="E48" s="243"/>
      <c r="F48" s="243"/>
      <c r="G48" s="243"/>
      <c r="H48" s="243"/>
      <c r="I48" s="243"/>
      <c r="J48" s="243"/>
      <c r="K48" s="243"/>
      <c r="L48" s="243"/>
      <c r="M48" s="243"/>
      <c r="N48" s="243"/>
      <c r="O48" s="39"/>
    </row>
    <row r="49" spans="4:15" x14ac:dyDescent="0.2">
      <c r="D49" s="49"/>
      <c r="E49" s="243"/>
      <c r="F49" s="243"/>
      <c r="G49" s="243"/>
      <c r="H49" s="243"/>
      <c r="I49" s="243"/>
      <c r="J49" s="243"/>
      <c r="K49" s="243"/>
      <c r="L49" s="243"/>
      <c r="M49" s="243"/>
      <c r="N49" s="243"/>
      <c r="O49" s="39"/>
    </row>
    <row r="50" spans="4:15" x14ac:dyDescent="0.2">
      <c r="D50" s="49"/>
      <c r="E50" s="243"/>
      <c r="F50" s="243"/>
      <c r="G50" s="243"/>
      <c r="H50" s="243"/>
      <c r="I50" s="243"/>
      <c r="J50" s="243"/>
      <c r="K50" s="243"/>
      <c r="L50" s="243"/>
      <c r="M50" s="243"/>
      <c r="N50" s="243"/>
      <c r="O50" s="39"/>
    </row>
    <row r="51" spans="4:15" x14ac:dyDescent="0.2">
      <c r="D51" s="49"/>
      <c r="E51" s="243"/>
      <c r="F51" s="243"/>
      <c r="G51" s="243"/>
      <c r="H51" s="243"/>
      <c r="I51" s="243"/>
      <c r="J51" s="243"/>
      <c r="K51" s="243"/>
      <c r="L51" s="243"/>
      <c r="M51" s="243"/>
      <c r="N51" s="243"/>
      <c r="O51" s="39"/>
    </row>
    <row r="52" spans="4:15" x14ac:dyDescent="0.2">
      <c r="D52" s="49"/>
      <c r="E52" s="243"/>
      <c r="F52" s="243"/>
      <c r="G52" s="243"/>
      <c r="H52" s="243"/>
      <c r="I52" s="243"/>
      <c r="J52" s="243"/>
      <c r="K52" s="243"/>
      <c r="L52" s="243"/>
      <c r="M52" s="243"/>
      <c r="N52" s="243"/>
      <c r="O52" s="39"/>
    </row>
    <row r="53" spans="4:15" x14ac:dyDescent="0.2">
      <c r="D53" s="49"/>
      <c r="E53" s="243"/>
      <c r="F53" s="243"/>
      <c r="G53" s="243"/>
      <c r="H53" s="243"/>
      <c r="I53" s="243"/>
      <c r="J53" s="243"/>
      <c r="K53" s="243"/>
      <c r="L53" s="243"/>
      <c r="M53" s="243"/>
      <c r="N53" s="243"/>
      <c r="O53" s="39"/>
    </row>
    <row r="54" spans="4:15" x14ac:dyDescent="0.2">
      <c r="D54" s="49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39"/>
    </row>
    <row r="55" spans="4:15" x14ac:dyDescent="0.2">
      <c r="D55" s="49"/>
      <c r="E55" s="243"/>
      <c r="F55" s="243"/>
      <c r="G55" s="243"/>
      <c r="H55" s="243"/>
      <c r="I55" s="243"/>
      <c r="J55" s="243"/>
      <c r="K55" s="243"/>
      <c r="L55" s="243"/>
      <c r="M55" s="243"/>
      <c r="N55" s="243"/>
      <c r="O55" s="39"/>
    </row>
    <row r="56" spans="4:15" x14ac:dyDescent="0.2">
      <c r="D56" s="49"/>
      <c r="E56" s="243"/>
      <c r="F56" s="243"/>
      <c r="G56" s="243"/>
      <c r="H56" s="243"/>
      <c r="I56" s="243"/>
      <c r="J56" s="243"/>
      <c r="K56" s="243"/>
      <c r="L56" s="243"/>
      <c r="M56" s="243"/>
      <c r="N56" s="243"/>
      <c r="O56" s="39"/>
    </row>
    <row r="57" spans="4:15" x14ac:dyDescent="0.2">
      <c r="D57" s="49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39"/>
    </row>
    <row r="58" spans="4:15" x14ac:dyDescent="0.2">
      <c r="D58" s="49"/>
      <c r="E58" s="243"/>
      <c r="F58" s="243"/>
      <c r="G58" s="243"/>
      <c r="H58" s="243"/>
      <c r="I58" s="243"/>
      <c r="J58" s="243"/>
      <c r="K58" s="243"/>
      <c r="L58" s="243"/>
      <c r="M58" s="243"/>
      <c r="N58" s="243"/>
      <c r="O58" s="39"/>
    </row>
    <row r="59" spans="4:15" x14ac:dyDescent="0.2">
      <c r="D59" s="49"/>
      <c r="E59" s="243"/>
      <c r="F59" s="243"/>
      <c r="G59" s="243"/>
      <c r="H59" s="243"/>
      <c r="I59" s="243"/>
      <c r="J59" s="243"/>
      <c r="K59" s="243"/>
      <c r="L59" s="243"/>
      <c r="M59" s="243"/>
      <c r="N59" s="243"/>
      <c r="O59" s="39"/>
    </row>
    <row r="60" spans="4:15" x14ac:dyDescent="0.2">
      <c r="D60" s="49"/>
      <c r="E60" s="243"/>
      <c r="F60" s="243"/>
      <c r="G60" s="243"/>
      <c r="H60" s="243"/>
      <c r="I60" s="243"/>
      <c r="J60" s="243"/>
      <c r="K60" s="243"/>
      <c r="L60" s="243"/>
      <c r="M60" s="243"/>
      <c r="N60" s="243"/>
      <c r="O60" s="39"/>
    </row>
    <row r="61" spans="4:15" x14ac:dyDescent="0.2">
      <c r="D61" s="49"/>
      <c r="E61" s="243"/>
      <c r="F61" s="243"/>
      <c r="G61" s="243"/>
      <c r="H61" s="243"/>
      <c r="I61" s="243"/>
      <c r="J61" s="243"/>
      <c r="K61" s="243"/>
      <c r="L61" s="243"/>
      <c r="M61" s="243"/>
      <c r="N61" s="243"/>
      <c r="O61" s="39"/>
    </row>
    <row r="62" spans="4:15" x14ac:dyDescent="0.2">
      <c r="D62" s="49"/>
      <c r="E62" s="243"/>
      <c r="F62" s="243"/>
      <c r="G62" s="243"/>
      <c r="H62" s="243"/>
      <c r="I62" s="243"/>
      <c r="J62" s="243"/>
      <c r="K62" s="243"/>
      <c r="L62" s="243"/>
      <c r="M62" s="243"/>
      <c r="N62" s="243"/>
      <c r="O62" s="39"/>
    </row>
    <row r="63" spans="4:15" x14ac:dyDescent="0.2">
      <c r="D63" s="49"/>
      <c r="E63" s="243"/>
      <c r="F63" s="243"/>
      <c r="G63" s="243"/>
      <c r="H63" s="243"/>
      <c r="I63" s="243"/>
      <c r="J63" s="243"/>
      <c r="K63" s="243"/>
      <c r="L63" s="243"/>
      <c r="M63" s="243"/>
      <c r="N63" s="243"/>
      <c r="O63" s="39"/>
    </row>
    <row r="64" spans="4:15" x14ac:dyDescent="0.2">
      <c r="D64" s="49"/>
      <c r="E64" s="243"/>
      <c r="F64" s="243"/>
      <c r="G64" s="243"/>
      <c r="H64" s="243"/>
      <c r="I64" s="243"/>
      <c r="J64" s="243"/>
      <c r="K64" s="243"/>
      <c r="L64" s="243"/>
      <c r="M64" s="243"/>
      <c r="N64" s="243"/>
      <c r="O64" s="39"/>
    </row>
    <row r="65" spans="4:15" x14ac:dyDescent="0.2">
      <c r="D65" s="49"/>
      <c r="E65" s="243"/>
      <c r="F65" s="243"/>
      <c r="G65" s="243"/>
      <c r="H65" s="243"/>
      <c r="I65" s="243"/>
      <c r="J65" s="243"/>
      <c r="K65" s="243"/>
      <c r="L65" s="243"/>
      <c r="M65" s="243"/>
      <c r="N65" s="243"/>
      <c r="O65" s="39"/>
    </row>
    <row r="66" spans="4:15" x14ac:dyDescent="0.2">
      <c r="D66" s="49"/>
      <c r="E66" s="243"/>
      <c r="F66" s="243"/>
      <c r="G66" s="243"/>
      <c r="H66" s="243"/>
      <c r="I66" s="243"/>
      <c r="J66" s="243"/>
      <c r="K66" s="243"/>
      <c r="L66" s="243"/>
      <c r="M66" s="243"/>
      <c r="N66" s="243"/>
      <c r="O66" s="39"/>
    </row>
    <row r="67" spans="4:15" x14ac:dyDescent="0.2">
      <c r="D67" s="49"/>
      <c r="E67" s="243"/>
      <c r="F67" s="243"/>
      <c r="G67" s="243"/>
      <c r="H67" s="243"/>
      <c r="I67" s="243"/>
      <c r="J67" s="243"/>
      <c r="K67" s="243"/>
      <c r="L67" s="243"/>
      <c r="M67" s="243"/>
      <c r="N67" s="243"/>
      <c r="O67" s="39"/>
    </row>
    <row r="68" spans="4:15" x14ac:dyDescent="0.2">
      <c r="D68" s="49"/>
      <c r="E68" s="243"/>
      <c r="F68" s="243"/>
      <c r="G68" s="243"/>
      <c r="H68" s="243"/>
      <c r="I68" s="243"/>
      <c r="J68" s="243"/>
      <c r="K68" s="243"/>
      <c r="L68" s="243"/>
      <c r="M68" s="243"/>
      <c r="N68" s="243"/>
      <c r="O68" s="39"/>
    </row>
    <row r="69" spans="4:15" x14ac:dyDescent="0.2">
      <c r="D69" s="49"/>
      <c r="E69" s="243"/>
      <c r="F69" s="243"/>
      <c r="G69" s="243"/>
      <c r="H69" s="243"/>
      <c r="I69" s="243"/>
      <c r="J69" s="243"/>
      <c r="K69" s="243"/>
      <c r="L69" s="243"/>
      <c r="M69" s="243"/>
      <c r="N69" s="243"/>
      <c r="O69" s="39"/>
    </row>
    <row r="70" spans="4:15" x14ac:dyDescent="0.2">
      <c r="D70" s="49"/>
      <c r="E70" s="243"/>
      <c r="F70" s="243"/>
      <c r="G70" s="243"/>
      <c r="H70" s="243"/>
      <c r="I70" s="243"/>
      <c r="J70" s="243"/>
      <c r="K70" s="243"/>
      <c r="L70" s="243"/>
      <c r="M70" s="243"/>
      <c r="N70" s="243"/>
      <c r="O70" s="39"/>
    </row>
    <row r="71" spans="4:15" x14ac:dyDescent="0.2">
      <c r="D71" s="49"/>
      <c r="E71" s="243"/>
      <c r="F71" s="243"/>
      <c r="G71" s="243"/>
      <c r="H71" s="243"/>
      <c r="I71" s="243"/>
      <c r="J71" s="243"/>
      <c r="K71" s="243"/>
      <c r="L71" s="243"/>
      <c r="M71" s="243"/>
      <c r="N71" s="243"/>
      <c r="O71" s="39"/>
    </row>
    <row r="72" spans="4:15" x14ac:dyDescent="0.2">
      <c r="D72" s="49"/>
      <c r="E72" s="243"/>
      <c r="F72" s="243"/>
      <c r="G72" s="243"/>
      <c r="H72" s="243"/>
      <c r="I72" s="243"/>
      <c r="J72" s="243"/>
      <c r="K72" s="243"/>
      <c r="L72" s="243"/>
      <c r="M72" s="243"/>
      <c r="N72" s="243"/>
      <c r="O72" s="39"/>
    </row>
    <row r="73" spans="4:15" x14ac:dyDescent="0.2">
      <c r="D73" s="49"/>
      <c r="E73" s="243"/>
      <c r="F73" s="243"/>
      <c r="G73" s="243"/>
      <c r="H73" s="243"/>
      <c r="I73" s="243"/>
      <c r="J73" s="243"/>
      <c r="K73" s="243"/>
      <c r="L73" s="243"/>
      <c r="M73" s="243"/>
      <c r="N73" s="243"/>
      <c r="O73" s="39"/>
    </row>
    <row r="74" spans="4:15" x14ac:dyDescent="0.2">
      <c r="D74" s="49"/>
      <c r="E74" s="243"/>
      <c r="F74" s="243"/>
      <c r="G74" s="243"/>
      <c r="H74" s="243"/>
      <c r="I74" s="243"/>
      <c r="J74" s="243"/>
      <c r="K74" s="243"/>
      <c r="L74" s="243"/>
      <c r="M74" s="243"/>
      <c r="N74" s="243"/>
      <c r="O74" s="39"/>
    </row>
    <row r="75" spans="4:15" x14ac:dyDescent="0.2">
      <c r="D75" s="49"/>
      <c r="E75" s="243"/>
      <c r="F75" s="243"/>
      <c r="G75" s="243"/>
      <c r="H75" s="243"/>
      <c r="I75" s="243"/>
      <c r="J75" s="243"/>
      <c r="K75" s="243"/>
      <c r="L75" s="243"/>
      <c r="M75" s="243"/>
      <c r="N75" s="243"/>
      <c r="O75" s="39"/>
    </row>
    <row r="76" spans="4:15" x14ac:dyDescent="0.2">
      <c r="D76" s="49"/>
      <c r="E76" s="243"/>
      <c r="F76" s="243"/>
      <c r="G76" s="243"/>
      <c r="H76" s="243"/>
      <c r="I76" s="243"/>
      <c r="J76" s="243"/>
      <c r="K76" s="243"/>
      <c r="L76" s="243"/>
      <c r="M76" s="243"/>
      <c r="N76" s="243"/>
      <c r="O76" s="39"/>
    </row>
    <row r="77" spans="4:15" x14ac:dyDescent="0.2">
      <c r="D77" s="49"/>
      <c r="E77" s="243"/>
      <c r="F77" s="243"/>
      <c r="G77" s="243"/>
      <c r="H77" s="243"/>
      <c r="I77" s="243"/>
      <c r="J77" s="243"/>
      <c r="K77" s="243"/>
      <c r="L77" s="243"/>
      <c r="M77" s="243"/>
      <c r="N77" s="243"/>
      <c r="O77" s="39"/>
    </row>
    <row r="78" spans="4:15" x14ac:dyDescent="0.2">
      <c r="D78" s="49"/>
      <c r="E78" s="243"/>
      <c r="F78" s="243"/>
      <c r="G78" s="243"/>
      <c r="H78" s="243"/>
      <c r="I78" s="243"/>
      <c r="J78" s="243"/>
      <c r="K78" s="243"/>
      <c r="L78" s="243"/>
      <c r="M78" s="243"/>
      <c r="N78" s="243"/>
      <c r="O78" s="39"/>
    </row>
    <row r="79" spans="4:15" x14ac:dyDescent="0.2">
      <c r="D79" s="49"/>
      <c r="E79" s="243"/>
      <c r="F79" s="243"/>
      <c r="G79" s="243"/>
      <c r="H79" s="243"/>
      <c r="I79" s="243"/>
      <c r="J79" s="243"/>
      <c r="K79" s="243"/>
      <c r="L79" s="243"/>
      <c r="M79" s="243"/>
      <c r="N79" s="243"/>
      <c r="O79" s="39"/>
    </row>
    <row r="80" spans="4:15" x14ac:dyDescent="0.2">
      <c r="D80" s="49"/>
      <c r="E80" s="243"/>
      <c r="F80" s="243"/>
      <c r="G80" s="243"/>
      <c r="H80" s="243"/>
      <c r="I80" s="243"/>
      <c r="J80" s="243"/>
      <c r="K80" s="243"/>
      <c r="L80" s="243"/>
      <c r="M80" s="243"/>
      <c r="N80" s="243"/>
      <c r="O80" s="39"/>
    </row>
    <row r="81" spans="4:15" x14ac:dyDescent="0.2">
      <c r="D81" s="49"/>
      <c r="E81" s="243"/>
      <c r="F81" s="243"/>
      <c r="G81" s="243"/>
      <c r="H81" s="243"/>
      <c r="I81" s="243"/>
      <c r="J81" s="243"/>
      <c r="K81" s="243"/>
      <c r="L81" s="243"/>
      <c r="M81" s="243"/>
      <c r="N81" s="243"/>
      <c r="O81" s="39"/>
    </row>
    <row r="82" spans="4:15" x14ac:dyDescent="0.2">
      <c r="D82" s="49"/>
      <c r="E82" s="243"/>
      <c r="F82" s="243"/>
      <c r="G82" s="243"/>
      <c r="H82" s="243"/>
      <c r="I82" s="243"/>
      <c r="J82" s="243"/>
      <c r="K82" s="243"/>
      <c r="L82" s="243"/>
      <c r="M82" s="243"/>
      <c r="N82" s="243"/>
      <c r="O82" s="39"/>
    </row>
    <row r="83" spans="4:15" x14ac:dyDescent="0.2">
      <c r="D83" s="49"/>
      <c r="E83" s="243"/>
      <c r="F83" s="243"/>
      <c r="G83" s="243"/>
      <c r="H83" s="243"/>
      <c r="I83" s="243"/>
      <c r="J83" s="243"/>
      <c r="K83" s="243"/>
      <c r="L83" s="243"/>
      <c r="M83" s="243"/>
      <c r="N83" s="243"/>
      <c r="O83" s="39"/>
    </row>
    <row r="84" spans="4:15" x14ac:dyDescent="0.2">
      <c r="D84" s="49"/>
      <c r="E84" s="243"/>
      <c r="F84" s="243"/>
      <c r="G84" s="243"/>
      <c r="H84" s="243"/>
      <c r="I84" s="243"/>
      <c r="J84" s="243"/>
      <c r="K84" s="243"/>
      <c r="L84" s="243"/>
      <c r="M84" s="243"/>
      <c r="N84" s="243"/>
      <c r="O84" s="39"/>
    </row>
    <row r="85" spans="4:15" x14ac:dyDescent="0.2">
      <c r="D85" s="49"/>
      <c r="E85" s="243"/>
      <c r="F85" s="243"/>
      <c r="G85" s="243"/>
      <c r="H85" s="243"/>
      <c r="I85" s="243"/>
      <c r="J85" s="243"/>
      <c r="K85" s="243"/>
      <c r="L85" s="243"/>
      <c r="M85" s="243"/>
      <c r="N85" s="243"/>
      <c r="O85" s="39"/>
    </row>
    <row r="86" spans="4:15" x14ac:dyDescent="0.2">
      <c r="D86" s="49"/>
      <c r="E86" s="243"/>
      <c r="F86" s="243"/>
      <c r="G86" s="243"/>
      <c r="H86" s="243"/>
      <c r="I86" s="243"/>
      <c r="J86" s="243"/>
      <c r="K86" s="243"/>
      <c r="L86" s="243"/>
      <c r="M86" s="243"/>
      <c r="N86" s="243"/>
      <c r="O86" s="39"/>
    </row>
    <row r="87" spans="4:15" x14ac:dyDescent="0.2">
      <c r="D87" s="49"/>
      <c r="E87" s="243"/>
      <c r="F87" s="243"/>
      <c r="G87" s="243"/>
      <c r="H87" s="243"/>
      <c r="I87" s="243"/>
      <c r="J87" s="243"/>
      <c r="K87" s="243"/>
      <c r="L87" s="243"/>
      <c r="M87" s="243"/>
      <c r="N87" s="243"/>
      <c r="O87" s="39"/>
    </row>
    <row r="88" spans="4:15" x14ac:dyDescent="0.2">
      <c r="D88" s="49"/>
      <c r="E88" s="243"/>
      <c r="F88" s="243"/>
      <c r="G88" s="243"/>
      <c r="H88" s="243"/>
      <c r="I88" s="243"/>
      <c r="J88" s="243"/>
      <c r="K88" s="243"/>
      <c r="L88" s="243"/>
      <c r="M88" s="243"/>
      <c r="N88" s="243"/>
      <c r="O88" s="39"/>
    </row>
    <row r="89" spans="4:15" x14ac:dyDescent="0.2">
      <c r="D89" s="49"/>
      <c r="E89" s="243"/>
      <c r="F89" s="243"/>
      <c r="G89" s="243"/>
      <c r="H89" s="243"/>
      <c r="I89" s="243"/>
      <c r="J89" s="243"/>
      <c r="K89" s="243"/>
      <c r="L89" s="243"/>
      <c r="M89" s="243"/>
      <c r="N89" s="243"/>
      <c r="O89" s="39"/>
    </row>
    <row r="90" spans="4:15" x14ac:dyDescent="0.2">
      <c r="D90" s="49"/>
      <c r="E90" s="243"/>
      <c r="F90" s="243"/>
      <c r="G90" s="243"/>
      <c r="H90" s="243"/>
      <c r="I90" s="243"/>
      <c r="J90" s="243"/>
      <c r="K90" s="243"/>
      <c r="L90" s="243"/>
      <c r="M90" s="243"/>
      <c r="N90" s="243"/>
      <c r="O90" s="39"/>
    </row>
    <row r="91" spans="4:15" x14ac:dyDescent="0.2">
      <c r="D91" s="49"/>
      <c r="E91" s="243"/>
      <c r="F91" s="243"/>
      <c r="G91" s="243"/>
      <c r="H91" s="243"/>
      <c r="I91" s="243"/>
      <c r="J91" s="243"/>
      <c r="K91" s="243"/>
      <c r="L91" s="243"/>
      <c r="M91" s="243"/>
      <c r="N91" s="243"/>
      <c r="O91" s="39"/>
    </row>
    <row r="92" spans="4:15" x14ac:dyDescent="0.2">
      <c r="D92" s="49"/>
      <c r="E92" s="243"/>
      <c r="F92" s="243"/>
      <c r="G92" s="243"/>
      <c r="H92" s="243"/>
      <c r="I92" s="243"/>
      <c r="J92" s="243"/>
      <c r="K92" s="243"/>
      <c r="L92" s="243"/>
      <c r="M92" s="243"/>
      <c r="N92" s="243"/>
      <c r="O92" s="39"/>
    </row>
    <row r="93" spans="4:15" x14ac:dyDescent="0.2">
      <c r="D93" s="49"/>
      <c r="E93" s="243"/>
      <c r="F93" s="243"/>
      <c r="G93" s="243"/>
      <c r="H93" s="243"/>
      <c r="I93" s="243"/>
      <c r="J93" s="243"/>
      <c r="K93" s="243"/>
      <c r="L93" s="243"/>
      <c r="M93" s="243"/>
      <c r="N93" s="243"/>
      <c r="O93" s="39"/>
    </row>
    <row r="94" spans="4:15" x14ac:dyDescent="0.2">
      <c r="D94" s="49"/>
      <c r="E94" s="243"/>
      <c r="F94" s="243"/>
      <c r="G94" s="243"/>
      <c r="H94" s="243"/>
      <c r="I94" s="243"/>
      <c r="J94" s="243"/>
      <c r="K94" s="243"/>
      <c r="L94" s="243"/>
      <c r="M94" s="243"/>
      <c r="N94" s="243"/>
      <c r="O94" s="39"/>
    </row>
    <row r="95" spans="4:15" x14ac:dyDescent="0.2">
      <c r="D95" s="49"/>
      <c r="E95" s="243"/>
      <c r="F95" s="243"/>
      <c r="G95" s="243"/>
      <c r="H95" s="243"/>
      <c r="I95" s="243"/>
      <c r="J95" s="243"/>
      <c r="K95" s="243"/>
      <c r="L95" s="243"/>
      <c r="M95" s="243"/>
      <c r="N95" s="243"/>
      <c r="O95" s="39"/>
    </row>
    <row r="96" spans="4:15" x14ac:dyDescent="0.2">
      <c r="D96" s="49"/>
      <c r="E96" s="243"/>
      <c r="F96" s="243"/>
      <c r="G96" s="243"/>
      <c r="H96" s="243"/>
      <c r="I96" s="243"/>
      <c r="J96" s="243"/>
      <c r="K96" s="243"/>
      <c r="L96" s="243"/>
      <c r="M96" s="243"/>
      <c r="N96" s="243"/>
      <c r="O96" s="39"/>
    </row>
    <row r="97" spans="4:15" x14ac:dyDescent="0.2">
      <c r="D97" s="49"/>
      <c r="E97" s="243"/>
      <c r="F97" s="243"/>
      <c r="G97" s="243"/>
      <c r="H97" s="243"/>
      <c r="I97" s="243"/>
      <c r="J97" s="243"/>
      <c r="K97" s="243"/>
      <c r="L97" s="243"/>
      <c r="M97" s="243"/>
      <c r="N97" s="243"/>
      <c r="O97" s="39"/>
    </row>
    <row r="98" spans="4:15" x14ac:dyDescent="0.2">
      <c r="D98" s="49"/>
      <c r="E98" s="243"/>
      <c r="F98" s="243"/>
      <c r="G98" s="243"/>
      <c r="H98" s="243"/>
      <c r="I98" s="243"/>
      <c r="J98" s="243"/>
      <c r="K98" s="243"/>
      <c r="L98" s="243"/>
      <c r="M98" s="243"/>
      <c r="N98" s="243"/>
      <c r="O98" s="39"/>
    </row>
    <row r="99" spans="4:15" x14ac:dyDescent="0.2">
      <c r="D99" s="49"/>
      <c r="E99" s="243"/>
      <c r="F99" s="243"/>
      <c r="G99" s="243"/>
      <c r="H99" s="243"/>
      <c r="I99" s="243"/>
      <c r="J99" s="243"/>
      <c r="K99" s="243"/>
      <c r="L99" s="243"/>
      <c r="M99" s="243"/>
      <c r="N99" s="243"/>
      <c r="O99" s="39"/>
    </row>
    <row r="100" spans="4:15" x14ac:dyDescent="0.2">
      <c r="D100" s="49"/>
      <c r="E100" s="243"/>
      <c r="F100" s="243"/>
      <c r="G100" s="243"/>
      <c r="H100" s="243"/>
      <c r="I100" s="243"/>
      <c r="J100" s="243"/>
      <c r="K100" s="243"/>
      <c r="L100" s="243"/>
      <c r="M100" s="243"/>
      <c r="N100" s="243"/>
      <c r="O100" s="39"/>
    </row>
    <row r="101" spans="4:15" x14ac:dyDescent="0.2">
      <c r="D101" s="49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  <c r="O101" s="39"/>
    </row>
    <row r="102" spans="4:15" x14ac:dyDescent="0.2">
      <c r="D102" s="49"/>
      <c r="E102" s="243"/>
      <c r="F102" s="243"/>
      <c r="G102" s="243"/>
      <c r="H102" s="243"/>
      <c r="I102" s="243"/>
      <c r="J102" s="243"/>
      <c r="K102" s="243"/>
      <c r="L102" s="243"/>
      <c r="M102" s="243"/>
      <c r="N102" s="243"/>
      <c r="O102" s="39"/>
    </row>
    <row r="103" spans="4:15" x14ac:dyDescent="0.2">
      <c r="D103" s="49"/>
      <c r="E103" s="243"/>
      <c r="F103" s="243"/>
      <c r="G103" s="243"/>
      <c r="H103" s="243"/>
      <c r="I103" s="243"/>
      <c r="J103" s="243"/>
      <c r="K103" s="243"/>
      <c r="L103" s="243"/>
      <c r="M103" s="243"/>
      <c r="N103" s="243"/>
      <c r="O103" s="39"/>
    </row>
    <row r="104" spans="4:15" x14ac:dyDescent="0.2">
      <c r="D104" s="49"/>
      <c r="E104" s="243"/>
      <c r="F104" s="243"/>
      <c r="G104" s="243"/>
      <c r="H104" s="243"/>
      <c r="I104" s="243"/>
      <c r="J104" s="243"/>
      <c r="K104" s="243"/>
      <c r="L104" s="243"/>
      <c r="M104" s="243"/>
      <c r="N104" s="243"/>
      <c r="O104" s="39"/>
    </row>
    <row r="105" spans="4:15" x14ac:dyDescent="0.2">
      <c r="D105" s="49"/>
      <c r="E105" s="243"/>
      <c r="F105" s="243"/>
      <c r="G105" s="243"/>
      <c r="H105" s="243"/>
      <c r="I105" s="243"/>
      <c r="J105" s="243"/>
      <c r="K105" s="243"/>
      <c r="L105" s="243"/>
      <c r="M105" s="243"/>
      <c r="N105" s="243"/>
      <c r="O105" s="39"/>
    </row>
    <row r="106" spans="4:15" x14ac:dyDescent="0.2">
      <c r="D106" s="49"/>
      <c r="E106" s="243"/>
      <c r="F106" s="243"/>
      <c r="G106" s="243"/>
      <c r="H106" s="243"/>
      <c r="I106" s="243"/>
      <c r="J106" s="243"/>
      <c r="K106" s="243"/>
      <c r="L106" s="243"/>
      <c r="M106" s="243"/>
      <c r="N106" s="243"/>
      <c r="O106" s="39"/>
    </row>
    <row r="107" spans="4:15" x14ac:dyDescent="0.2">
      <c r="D107" s="49"/>
      <c r="E107" s="243"/>
      <c r="F107" s="243"/>
      <c r="G107" s="243"/>
      <c r="H107" s="243"/>
      <c r="I107" s="243"/>
      <c r="J107" s="243"/>
      <c r="K107" s="243"/>
      <c r="L107" s="243"/>
      <c r="M107" s="243"/>
      <c r="N107" s="243"/>
      <c r="O107" s="39"/>
    </row>
    <row r="108" spans="4:15" x14ac:dyDescent="0.2">
      <c r="D108" s="49"/>
      <c r="E108" s="243"/>
      <c r="F108" s="243"/>
      <c r="G108" s="243"/>
      <c r="H108" s="243"/>
      <c r="I108" s="243"/>
      <c r="J108" s="243"/>
      <c r="K108" s="243"/>
      <c r="L108" s="243"/>
      <c r="M108" s="243"/>
      <c r="N108" s="243"/>
      <c r="O108" s="39"/>
    </row>
    <row r="109" spans="4:15" x14ac:dyDescent="0.2">
      <c r="D109" s="49"/>
      <c r="E109" s="243"/>
      <c r="F109" s="243"/>
      <c r="G109" s="243"/>
      <c r="H109" s="243"/>
      <c r="I109" s="243"/>
      <c r="J109" s="243"/>
      <c r="K109" s="243"/>
      <c r="L109" s="243"/>
      <c r="M109" s="243"/>
      <c r="N109" s="243"/>
      <c r="O109" s="39"/>
    </row>
    <row r="110" spans="4:15" x14ac:dyDescent="0.2">
      <c r="D110" s="49"/>
      <c r="E110" s="243"/>
      <c r="F110" s="243"/>
      <c r="G110" s="243"/>
      <c r="H110" s="243"/>
      <c r="I110" s="243"/>
      <c r="J110" s="243"/>
      <c r="K110" s="243"/>
      <c r="L110" s="243"/>
      <c r="M110" s="243"/>
      <c r="N110" s="243"/>
      <c r="O110" s="39"/>
    </row>
    <row r="111" spans="4:15" x14ac:dyDescent="0.2">
      <c r="D111" s="49"/>
      <c r="E111" s="243"/>
      <c r="F111" s="243"/>
      <c r="G111" s="243"/>
      <c r="H111" s="243"/>
      <c r="I111" s="243"/>
      <c r="J111" s="243"/>
      <c r="K111" s="243"/>
      <c r="L111" s="243"/>
      <c r="M111" s="243"/>
      <c r="N111" s="243"/>
      <c r="O111" s="39"/>
    </row>
    <row r="112" spans="4:15" x14ac:dyDescent="0.2">
      <c r="D112" s="49"/>
      <c r="E112" s="243"/>
      <c r="F112" s="243"/>
      <c r="G112" s="243"/>
      <c r="H112" s="243"/>
      <c r="I112" s="243"/>
      <c r="J112" s="243"/>
      <c r="K112" s="243"/>
      <c r="L112" s="243"/>
      <c r="M112" s="243"/>
      <c r="N112" s="243"/>
      <c r="O112" s="39"/>
    </row>
    <row r="113" spans="4:15" x14ac:dyDescent="0.2">
      <c r="D113" s="49"/>
      <c r="E113" s="243"/>
      <c r="F113" s="243"/>
      <c r="G113" s="243"/>
      <c r="H113" s="243"/>
      <c r="I113" s="243"/>
      <c r="J113" s="243"/>
      <c r="K113" s="243"/>
      <c r="L113" s="243"/>
      <c r="M113" s="243"/>
      <c r="N113" s="243"/>
      <c r="O113" s="39"/>
    </row>
    <row r="114" spans="4:15" x14ac:dyDescent="0.2">
      <c r="D114" s="49"/>
      <c r="E114" s="243"/>
      <c r="F114" s="243"/>
      <c r="G114" s="243"/>
      <c r="H114" s="243"/>
      <c r="I114" s="243"/>
      <c r="J114" s="243"/>
      <c r="K114" s="243"/>
      <c r="L114" s="243"/>
      <c r="M114" s="243"/>
      <c r="N114" s="243"/>
      <c r="O114" s="39"/>
    </row>
    <row r="115" spans="4:15" x14ac:dyDescent="0.2">
      <c r="D115" s="49"/>
      <c r="E115" s="243"/>
      <c r="F115" s="243"/>
      <c r="G115" s="243"/>
      <c r="H115" s="243"/>
      <c r="I115" s="243"/>
      <c r="J115" s="243"/>
      <c r="K115" s="243"/>
      <c r="L115" s="243"/>
      <c r="M115" s="243"/>
      <c r="N115" s="243"/>
      <c r="O115" s="39"/>
    </row>
    <row r="116" spans="4:15" x14ac:dyDescent="0.2">
      <c r="D116" s="49"/>
      <c r="E116" s="243"/>
      <c r="F116" s="243"/>
      <c r="G116" s="243"/>
      <c r="H116" s="243"/>
      <c r="I116" s="243"/>
      <c r="J116" s="243"/>
      <c r="K116" s="243"/>
      <c r="L116" s="243"/>
      <c r="M116" s="243"/>
      <c r="N116" s="243"/>
      <c r="O116" s="39"/>
    </row>
    <row r="117" spans="4:15" x14ac:dyDescent="0.2">
      <c r="D117" s="49"/>
      <c r="E117" s="243"/>
      <c r="F117" s="243"/>
      <c r="G117" s="243"/>
      <c r="H117" s="243"/>
      <c r="I117" s="243"/>
      <c r="J117" s="243"/>
      <c r="K117" s="243"/>
      <c r="L117" s="243"/>
      <c r="M117" s="243"/>
      <c r="N117" s="243"/>
      <c r="O117" s="39"/>
    </row>
    <row r="118" spans="4:15" x14ac:dyDescent="0.2">
      <c r="D118" s="49"/>
      <c r="E118" s="243"/>
      <c r="F118" s="243"/>
      <c r="G118" s="243"/>
      <c r="H118" s="243"/>
      <c r="I118" s="243"/>
      <c r="J118" s="243"/>
      <c r="K118" s="243"/>
      <c r="L118" s="243"/>
      <c r="M118" s="243"/>
      <c r="N118" s="243"/>
      <c r="O118" s="39"/>
    </row>
    <row r="119" spans="4:15" x14ac:dyDescent="0.2">
      <c r="D119" s="49"/>
      <c r="E119" s="243"/>
      <c r="F119" s="243"/>
      <c r="G119" s="243"/>
      <c r="H119" s="243"/>
      <c r="I119" s="243"/>
      <c r="J119" s="243"/>
      <c r="K119" s="243"/>
      <c r="L119" s="243"/>
      <c r="M119" s="243"/>
      <c r="N119" s="243"/>
      <c r="O119" s="39"/>
    </row>
    <row r="120" spans="4:15" x14ac:dyDescent="0.2">
      <c r="D120" s="49"/>
      <c r="E120" s="243"/>
      <c r="F120" s="243"/>
      <c r="G120" s="243"/>
      <c r="H120" s="243"/>
      <c r="I120" s="243"/>
      <c r="J120" s="243"/>
      <c r="K120" s="243"/>
      <c r="L120" s="243"/>
      <c r="M120" s="243"/>
      <c r="N120" s="243"/>
      <c r="O120" s="39"/>
    </row>
    <row r="121" spans="4:15" x14ac:dyDescent="0.2">
      <c r="D121" s="49"/>
      <c r="E121" s="243"/>
      <c r="F121" s="243"/>
      <c r="G121" s="243"/>
      <c r="H121" s="243"/>
      <c r="I121" s="243"/>
      <c r="J121" s="243"/>
      <c r="K121" s="243"/>
      <c r="L121" s="243"/>
      <c r="M121" s="243"/>
      <c r="N121" s="243"/>
      <c r="O121" s="39"/>
    </row>
    <row r="122" spans="4:15" x14ac:dyDescent="0.2">
      <c r="D122" s="49"/>
      <c r="E122" s="243"/>
      <c r="F122" s="243"/>
      <c r="G122" s="243"/>
      <c r="H122" s="243"/>
      <c r="I122" s="243"/>
      <c r="J122" s="243"/>
      <c r="K122" s="243"/>
      <c r="L122" s="243"/>
      <c r="M122" s="243"/>
      <c r="N122" s="243"/>
      <c r="O122" s="39"/>
    </row>
    <row r="123" spans="4:15" x14ac:dyDescent="0.2">
      <c r="D123" s="49"/>
      <c r="E123" s="243"/>
      <c r="F123" s="243"/>
      <c r="G123" s="243"/>
      <c r="H123" s="243"/>
      <c r="I123" s="243"/>
      <c r="J123" s="243"/>
      <c r="K123" s="243"/>
      <c r="L123" s="243"/>
      <c r="M123" s="243"/>
      <c r="N123" s="243"/>
      <c r="O123" s="39"/>
    </row>
    <row r="124" spans="4:15" x14ac:dyDescent="0.2">
      <c r="D124" s="49"/>
      <c r="E124" s="243"/>
      <c r="F124" s="243"/>
      <c r="G124" s="243"/>
      <c r="H124" s="243"/>
      <c r="I124" s="243"/>
      <c r="J124" s="243"/>
      <c r="K124" s="243"/>
      <c r="L124" s="243"/>
      <c r="M124" s="243"/>
      <c r="N124" s="243"/>
      <c r="O124" s="39"/>
    </row>
    <row r="125" spans="4:15" x14ac:dyDescent="0.2">
      <c r="D125" s="49"/>
      <c r="E125" s="243"/>
      <c r="F125" s="243"/>
      <c r="G125" s="243"/>
      <c r="H125" s="243"/>
      <c r="I125" s="243"/>
      <c r="J125" s="243"/>
      <c r="K125" s="243"/>
      <c r="L125" s="243"/>
      <c r="M125" s="243"/>
      <c r="N125" s="243"/>
      <c r="O125" s="39"/>
    </row>
    <row r="126" spans="4:15" x14ac:dyDescent="0.2">
      <c r="D126" s="49"/>
      <c r="E126" s="243"/>
      <c r="F126" s="243"/>
      <c r="G126" s="243"/>
      <c r="H126" s="243"/>
      <c r="I126" s="243"/>
      <c r="J126" s="243"/>
      <c r="K126" s="243"/>
      <c r="L126" s="243"/>
      <c r="M126" s="243"/>
      <c r="N126" s="243"/>
      <c r="O126" s="39"/>
    </row>
    <row r="127" spans="4:15" x14ac:dyDescent="0.2">
      <c r="D127" s="49"/>
      <c r="E127" s="243"/>
      <c r="F127" s="243"/>
      <c r="G127" s="243"/>
      <c r="H127" s="243"/>
      <c r="I127" s="243"/>
      <c r="J127" s="243"/>
      <c r="K127" s="243"/>
      <c r="L127" s="243"/>
      <c r="M127" s="243"/>
      <c r="N127" s="243"/>
      <c r="O127" s="39"/>
    </row>
    <row r="128" spans="4:15" x14ac:dyDescent="0.2">
      <c r="D128" s="49"/>
      <c r="E128" s="243"/>
      <c r="F128" s="243"/>
      <c r="G128" s="243"/>
      <c r="H128" s="243"/>
      <c r="I128" s="243"/>
      <c r="J128" s="243"/>
      <c r="K128" s="243"/>
      <c r="L128" s="243"/>
      <c r="M128" s="243"/>
      <c r="N128" s="243"/>
      <c r="O128" s="39"/>
    </row>
    <row r="129" spans="4:15" x14ac:dyDescent="0.2">
      <c r="D129" s="49"/>
      <c r="E129" s="243"/>
      <c r="F129" s="243"/>
      <c r="G129" s="243"/>
      <c r="H129" s="243"/>
      <c r="I129" s="243"/>
      <c r="J129" s="243"/>
      <c r="K129" s="243"/>
      <c r="L129" s="243"/>
      <c r="M129" s="243"/>
      <c r="N129" s="243"/>
      <c r="O129" s="39"/>
    </row>
    <row r="130" spans="4:15" x14ac:dyDescent="0.2">
      <c r="D130" s="49"/>
      <c r="E130" s="243"/>
      <c r="F130" s="243"/>
      <c r="G130" s="243"/>
      <c r="H130" s="243"/>
      <c r="I130" s="243"/>
      <c r="J130" s="243"/>
      <c r="K130" s="243"/>
      <c r="L130" s="243"/>
      <c r="M130" s="243"/>
      <c r="N130" s="243"/>
      <c r="O130" s="39"/>
    </row>
    <row r="131" spans="4:15" x14ac:dyDescent="0.2">
      <c r="D131" s="49"/>
      <c r="E131" s="243"/>
      <c r="F131" s="243"/>
      <c r="G131" s="243"/>
      <c r="H131" s="243"/>
      <c r="I131" s="243"/>
      <c r="J131" s="243"/>
      <c r="K131" s="243"/>
      <c r="L131" s="243"/>
      <c r="M131" s="243"/>
      <c r="N131" s="243"/>
      <c r="O131" s="39"/>
    </row>
    <row r="132" spans="4:15" x14ac:dyDescent="0.2">
      <c r="D132" s="49"/>
      <c r="E132" s="243"/>
      <c r="F132" s="243"/>
      <c r="G132" s="243"/>
      <c r="H132" s="243"/>
      <c r="I132" s="243"/>
      <c r="J132" s="243"/>
      <c r="K132" s="243"/>
      <c r="L132" s="243"/>
      <c r="M132" s="243"/>
      <c r="N132" s="243"/>
      <c r="O132" s="39"/>
    </row>
    <row r="133" spans="4:15" x14ac:dyDescent="0.2">
      <c r="D133" s="49"/>
      <c r="E133" s="243"/>
      <c r="F133" s="243"/>
      <c r="G133" s="243"/>
      <c r="H133" s="243"/>
      <c r="I133" s="243"/>
      <c r="J133" s="243"/>
      <c r="K133" s="243"/>
      <c r="L133" s="243"/>
      <c r="M133" s="243"/>
      <c r="N133" s="243"/>
      <c r="O133" s="39"/>
    </row>
    <row r="134" spans="4:15" x14ac:dyDescent="0.2">
      <c r="D134" s="49"/>
      <c r="E134" s="243"/>
      <c r="F134" s="243"/>
      <c r="G134" s="243"/>
      <c r="H134" s="243"/>
      <c r="I134" s="243"/>
      <c r="J134" s="243"/>
      <c r="K134" s="243"/>
      <c r="L134" s="243"/>
      <c r="M134" s="243"/>
      <c r="N134" s="243"/>
      <c r="O134" s="39"/>
    </row>
    <row r="135" spans="4:15" x14ac:dyDescent="0.2">
      <c r="D135" s="49"/>
      <c r="E135" s="243"/>
      <c r="F135" s="243"/>
      <c r="G135" s="243"/>
      <c r="H135" s="243"/>
      <c r="I135" s="243"/>
      <c r="J135" s="243"/>
      <c r="K135" s="243"/>
      <c r="L135" s="243"/>
      <c r="M135" s="243"/>
      <c r="N135" s="243"/>
      <c r="O135" s="39"/>
    </row>
    <row r="136" spans="4:15" x14ac:dyDescent="0.2">
      <c r="D136" s="49"/>
      <c r="E136" s="243"/>
      <c r="F136" s="243"/>
      <c r="G136" s="243"/>
      <c r="H136" s="243"/>
      <c r="I136" s="243"/>
      <c r="J136" s="243"/>
      <c r="K136" s="243"/>
      <c r="L136" s="243"/>
      <c r="M136" s="243"/>
      <c r="N136" s="243"/>
      <c r="O136" s="39"/>
    </row>
    <row r="137" spans="4:15" x14ac:dyDescent="0.2">
      <c r="D137" s="49"/>
      <c r="E137" s="243"/>
      <c r="F137" s="243"/>
      <c r="G137" s="243"/>
      <c r="H137" s="243"/>
      <c r="I137" s="243"/>
      <c r="J137" s="243"/>
      <c r="K137" s="243"/>
      <c r="L137" s="243"/>
      <c r="M137" s="243"/>
      <c r="N137" s="243"/>
      <c r="O137" s="39"/>
    </row>
    <row r="138" spans="4:15" x14ac:dyDescent="0.2">
      <c r="D138" s="49"/>
      <c r="E138" s="243"/>
      <c r="F138" s="243"/>
      <c r="G138" s="243"/>
      <c r="H138" s="243"/>
      <c r="I138" s="243"/>
      <c r="J138" s="243"/>
      <c r="K138" s="243"/>
      <c r="L138" s="243"/>
      <c r="M138" s="243"/>
      <c r="N138" s="243"/>
      <c r="O138" s="39"/>
    </row>
    <row r="139" spans="4:15" x14ac:dyDescent="0.2">
      <c r="D139" s="49"/>
      <c r="E139" s="243"/>
      <c r="F139" s="243"/>
      <c r="G139" s="243"/>
      <c r="H139" s="243"/>
      <c r="I139" s="243"/>
      <c r="J139" s="243"/>
      <c r="K139" s="243"/>
      <c r="L139" s="243"/>
      <c r="M139" s="243"/>
      <c r="N139" s="243"/>
      <c r="O139" s="39"/>
    </row>
    <row r="140" spans="4:15" x14ac:dyDescent="0.2">
      <c r="D140" s="49"/>
      <c r="E140" s="243"/>
      <c r="F140" s="243"/>
      <c r="G140" s="243"/>
      <c r="H140" s="243"/>
      <c r="I140" s="243"/>
      <c r="J140" s="243"/>
      <c r="K140" s="243"/>
      <c r="L140" s="243"/>
      <c r="M140" s="243"/>
      <c r="N140" s="243"/>
      <c r="O140" s="39"/>
    </row>
    <row r="141" spans="4:15" x14ac:dyDescent="0.2">
      <c r="D141" s="49"/>
      <c r="E141" s="243"/>
      <c r="F141" s="243"/>
      <c r="G141" s="243"/>
      <c r="H141" s="243"/>
      <c r="I141" s="243"/>
      <c r="J141" s="243"/>
      <c r="K141" s="243"/>
      <c r="L141" s="243"/>
      <c r="M141" s="243"/>
      <c r="N141" s="243"/>
      <c r="O141" s="39"/>
    </row>
    <row r="142" spans="4:15" x14ac:dyDescent="0.2">
      <c r="D142" s="49"/>
      <c r="E142" s="243"/>
      <c r="F142" s="243"/>
      <c r="G142" s="243"/>
      <c r="H142" s="243"/>
      <c r="I142" s="243"/>
      <c r="J142" s="243"/>
      <c r="K142" s="243"/>
      <c r="L142" s="243"/>
      <c r="M142" s="243"/>
      <c r="N142" s="243"/>
      <c r="O142" s="39"/>
    </row>
    <row r="143" spans="4:15" x14ac:dyDescent="0.2">
      <c r="D143" s="49"/>
      <c r="E143" s="243"/>
      <c r="F143" s="243"/>
      <c r="G143" s="243"/>
      <c r="H143" s="243"/>
      <c r="I143" s="243"/>
      <c r="J143" s="243"/>
      <c r="K143" s="243"/>
      <c r="L143" s="243"/>
      <c r="M143" s="243"/>
      <c r="N143" s="243"/>
      <c r="O143" s="39"/>
    </row>
    <row r="144" spans="4:15" x14ac:dyDescent="0.2">
      <c r="D144" s="49"/>
      <c r="E144" s="243"/>
      <c r="F144" s="243"/>
      <c r="G144" s="243"/>
      <c r="H144" s="243"/>
      <c r="I144" s="243"/>
      <c r="J144" s="243"/>
      <c r="K144" s="243"/>
      <c r="L144" s="243"/>
      <c r="M144" s="243"/>
      <c r="N144" s="243"/>
      <c r="O144" s="39"/>
    </row>
    <row r="145" spans="4:15" x14ac:dyDescent="0.2">
      <c r="D145" s="49"/>
      <c r="E145" s="243"/>
      <c r="F145" s="243"/>
      <c r="G145" s="243"/>
      <c r="H145" s="243"/>
      <c r="I145" s="243"/>
      <c r="J145" s="243"/>
      <c r="K145" s="243"/>
      <c r="L145" s="243"/>
      <c r="M145" s="243"/>
      <c r="N145" s="243"/>
      <c r="O145" s="39"/>
    </row>
    <row r="146" spans="4:15" x14ac:dyDescent="0.2">
      <c r="D146" s="49"/>
      <c r="E146" s="243"/>
      <c r="F146" s="243"/>
      <c r="G146" s="243"/>
      <c r="H146" s="243"/>
      <c r="I146" s="243"/>
      <c r="J146" s="243"/>
      <c r="K146" s="243"/>
      <c r="L146" s="243"/>
      <c r="M146" s="243"/>
      <c r="N146" s="243"/>
      <c r="O146" s="39"/>
    </row>
    <row r="147" spans="4:15" x14ac:dyDescent="0.2">
      <c r="D147" s="49"/>
      <c r="E147" s="243"/>
      <c r="F147" s="243"/>
      <c r="G147" s="243"/>
      <c r="H147" s="243"/>
      <c r="I147" s="243"/>
      <c r="J147" s="243"/>
      <c r="K147" s="243"/>
      <c r="L147" s="243"/>
      <c r="M147" s="243"/>
      <c r="N147" s="243"/>
      <c r="O147" s="39"/>
    </row>
    <row r="148" spans="4:15" x14ac:dyDescent="0.2">
      <c r="D148" s="49"/>
      <c r="E148" s="243"/>
      <c r="F148" s="243"/>
      <c r="G148" s="243"/>
      <c r="H148" s="243"/>
      <c r="I148" s="243"/>
      <c r="J148" s="243"/>
      <c r="K148" s="243"/>
      <c r="L148" s="243"/>
      <c r="M148" s="243"/>
      <c r="N148" s="243"/>
      <c r="O148" s="39"/>
    </row>
    <row r="149" spans="4:15" x14ac:dyDescent="0.2">
      <c r="D149" s="49"/>
      <c r="E149" s="243"/>
      <c r="F149" s="243"/>
      <c r="G149" s="243"/>
      <c r="H149" s="243"/>
      <c r="I149" s="243"/>
      <c r="J149" s="243"/>
      <c r="K149" s="243"/>
      <c r="L149" s="243"/>
      <c r="M149" s="243"/>
      <c r="N149" s="243"/>
      <c r="O149" s="39"/>
    </row>
    <row r="150" spans="4:15" x14ac:dyDescent="0.2">
      <c r="D150" s="49"/>
      <c r="E150" s="243"/>
      <c r="F150" s="243"/>
      <c r="G150" s="243"/>
      <c r="H150" s="243"/>
      <c r="I150" s="243"/>
      <c r="J150" s="243"/>
      <c r="K150" s="243"/>
      <c r="L150" s="243"/>
      <c r="M150" s="243"/>
      <c r="N150" s="243"/>
      <c r="O150" s="39"/>
    </row>
    <row r="151" spans="4:15" x14ac:dyDescent="0.2">
      <c r="D151" s="49"/>
      <c r="E151" s="243"/>
      <c r="F151" s="243"/>
      <c r="G151" s="243"/>
      <c r="H151" s="243"/>
      <c r="I151" s="243"/>
      <c r="J151" s="243"/>
      <c r="K151" s="243"/>
      <c r="L151" s="243"/>
      <c r="M151" s="243"/>
      <c r="N151" s="243"/>
      <c r="O151" s="39"/>
    </row>
    <row r="152" spans="4:15" x14ac:dyDescent="0.2">
      <c r="D152" s="49"/>
      <c r="E152" s="243"/>
      <c r="F152" s="243"/>
      <c r="G152" s="243"/>
      <c r="H152" s="243"/>
      <c r="I152" s="243"/>
      <c r="J152" s="243"/>
      <c r="K152" s="243"/>
      <c r="L152" s="243"/>
      <c r="M152" s="243"/>
      <c r="N152" s="243"/>
      <c r="O152" s="39"/>
    </row>
    <row r="153" spans="4:15" x14ac:dyDescent="0.2">
      <c r="D153" s="49"/>
      <c r="E153" s="243"/>
      <c r="F153" s="243"/>
      <c r="G153" s="243"/>
      <c r="H153" s="243"/>
      <c r="I153" s="243"/>
      <c r="J153" s="243"/>
      <c r="K153" s="243"/>
      <c r="L153" s="243"/>
      <c r="M153" s="243"/>
      <c r="N153" s="243"/>
      <c r="O153" s="39"/>
    </row>
    <row r="154" spans="4:15" x14ac:dyDescent="0.2">
      <c r="D154" s="49"/>
      <c r="E154" s="243"/>
      <c r="F154" s="243"/>
      <c r="G154" s="243"/>
      <c r="H154" s="243"/>
      <c r="I154" s="243"/>
      <c r="J154" s="243"/>
      <c r="K154" s="243"/>
      <c r="L154" s="243"/>
      <c r="M154" s="243"/>
      <c r="N154" s="243"/>
      <c r="O154" s="39"/>
    </row>
    <row r="155" spans="4:15" x14ac:dyDescent="0.2">
      <c r="D155" s="49"/>
      <c r="E155" s="243"/>
      <c r="F155" s="243"/>
      <c r="G155" s="243"/>
      <c r="H155" s="243"/>
      <c r="I155" s="243"/>
      <c r="J155" s="243"/>
      <c r="K155" s="243"/>
      <c r="L155" s="243"/>
      <c r="M155" s="243"/>
      <c r="N155" s="243"/>
      <c r="O155" s="39"/>
    </row>
    <row r="156" spans="4:15" x14ac:dyDescent="0.2">
      <c r="D156" s="49"/>
      <c r="E156" s="243"/>
      <c r="F156" s="243"/>
      <c r="G156" s="243"/>
      <c r="H156" s="243"/>
      <c r="I156" s="243"/>
      <c r="J156" s="243"/>
      <c r="K156" s="243"/>
      <c r="L156" s="243"/>
      <c r="M156" s="243"/>
      <c r="N156" s="243"/>
      <c r="O156" s="39"/>
    </row>
    <row r="157" spans="4:15" x14ac:dyDescent="0.2">
      <c r="D157" s="49"/>
      <c r="E157" s="243"/>
      <c r="F157" s="243"/>
      <c r="G157" s="243"/>
      <c r="H157" s="243"/>
      <c r="I157" s="243"/>
      <c r="J157" s="243"/>
      <c r="K157" s="243"/>
      <c r="L157" s="243"/>
      <c r="M157" s="243"/>
      <c r="N157" s="243"/>
      <c r="O157" s="39"/>
    </row>
    <row r="158" spans="4:15" x14ac:dyDescent="0.2">
      <c r="D158" s="49"/>
      <c r="E158" s="243"/>
      <c r="F158" s="243"/>
      <c r="G158" s="243"/>
      <c r="H158" s="243"/>
      <c r="I158" s="243"/>
      <c r="J158" s="243"/>
      <c r="K158" s="243"/>
      <c r="L158" s="243"/>
      <c r="M158" s="243"/>
      <c r="N158" s="243"/>
      <c r="O158" s="39"/>
    </row>
    <row r="159" spans="4:15" x14ac:dyDescent="0.2">
      <c r="D159" s="49"/>
      <c r="E159" s="243"/>
      <c r="F159" s="243"/>
      <c r="G159" s="243"/>
      <c r="H159" s="243"/>
      <c r="I159" s="243"/>
      <c r="J159" s="243"/>
      <c r="K159" s="243"/>
      <c r="L159" s="243"/>
      <c r="M159" s="243"/>
      <c r="N159" s="243"/>
      <c r="O159" s="39"/>
    </row>
    <row r="160" spans="4:15" x14ac:dyDescent="0.2">
      <c r="D160" s="49"/>
      <c r="E160" s="243"/>
      <c r="F160" s="243"/>
      <c r="G160" s="243"/>
      <c r="H160" s="243"/>
      <c r="I160" s="243"/>
      <c r="J160" s="243"/>
      <c r="K160" s="243"/>
      <c r="L160" s="243"/>
      <c r="M160" s="243"/>
      <c r="N160" s="243"/>
      <c r="O160" s="39"/>
    </row>
    <row r="161" spans="4:15" x14ac:dyDescent="0.2">
      <c r="D161" s="49"/>
      <c r="E161" s="243"/>
      <c r="F161" s="243"/>
      <c r="G161" s="243"/>
      <c r="H161" s="243"/>
      <c r="I161" s="243"/>
      <c r="J161" s="243"/>
      <c r="K161" s="243"/>
      <c r="L161" s="243"/>
      <c r="M161" s="243"/>
      <c r="N161" s="243"/>
      <c r="O161" s="39"/>
    </row>
    <row r="162" spans="4:15" x14ac:dyDescent="0.2">
      <c r="D162" s="49"/>
      <c r="E162" s="243"/>
      <c r="F162" s="243"/>
      <c r="G162" s="243"/>
      <c r="H162" s="243"/>
      <c r="I162" s="243"/>
      <c r="J162" s="243"/>
      <c r="K162" s="243"/>
      <c r="L162" s="243"/>
      <c r="M162" s="243"/>
      <c r="N162" s="243"/>
      <c r="O162" s="39"/>
    </row>
    <row r="163" spans="4:15" x14ac:dyDescent="0.2">
      <c r="D163" s="49"/>
      <c r="E163" s="243"/>
      <c r="F163" s="243"/>
      <c r="G163" s="243"/>
      <c r="H163" s="243"/>
      <c r="I163" s="243"/>
      <c r="J163" s="243"/>
      <c r="K163" s="243"/>
      <c r="L163" s="243"/>
      <c r="M163" s="243"/>
      <c r="N163" s="243"/>
      <c r="O163" s="39"/>
    </row>
    <row r="164" spans="4:15" x14ac:dyDescent="0.2">
      <c r="D164" s="49"/>
      <c r="E164" s="243"/>
      <c r="F164" s="243"/>
      <c r="G164" s="243"/>
      <c r="H164" s="243"/>
      <c r="I164" s="243"/>
      <c r="J164" s="243"/>
      <c r="K164" s="243"/>
      <c r="L164" s="243"/>
      <c r="M164" s="243"/>
      <c r="N164" s="243"/>
      <c r="O164" s="39"/>
    </row>
    <row r="165" spans="4:15" x14ac:dyDescent="0.2">
      <c r="D165" s="49"/>
      <c r="E165" s="243"/>
      <c r="F165" s="243"/>
      <c r="G165" s="243"/>
      <c r="H165" s="243"/>
      <c r="I165" s="243"/>
      <c r="J165" s="243"/>
      <c r="K165" s="243"/>
      <c r="L165" s="243"/>
      <c r="M165" s="243"/>
      <c r="N165" s="243"/>
      <c r="O165" s="39"/>
    </row>
    <row r="166" spans="4:15" x14ac:dyDescent="0.2">
      <c r="D166" s="49"/>
      <c r="E166" s="243"/>
      <c r="F166" s="243"/>
      <c r="G166" s="243"/>
      <c r="H166" s="243"/>
      <c r="I166" s="243"/>
      <c r="J166" s="243"/>
      <c r="K166" s="243"/>
      <c r="L166" s="243"/>
      <c r="M166" s="243"/>
      <c r="N166" s="243"/>
      <c r="O166" s="39"/>
    </row>
    <row r="167" spans="4:15" x14ac:dyDescent="0.2">
      <c r="D167" s="49"/>
      <c r="E167" s="243"/>
      <c r="F167" s="243"/>
      <c r="G167" s="243"/>
      <c r="H167" s="243"/>
      <c r="I167" s="243"/>
      <c r="J167" s="243"/>
      <c r="K167" s="243"/>
      <c r="L167" s="243"/>
      <c r="M167" s="243"/>
      <c r="N167" s="243"/>
      <c r="O167" s="39"/>
    </row>
    <row r="168" spans="4:15" x14ac:dyDescent="0.2">
      <c r="D168" s="49"/>
      <c r="E168" s="243"/>
      <c r="F168" s="243"/>
      <c r="G168" s="243"/>
      <c r="H168" s="243"/>
      <c r="I168" s="243"/>
      <c r="J168" s="243"/>
      <c r="K168" s="243"/>
      <c r="L168" s="243"/>
      <c r="M168" s="243"/>
      <c r="N168" s="243"/>
      <c r="O168" s="39"/>
    </row>
    <row r="169" spans="4:15" x14ac:dyDescent="0.2">
      <c r="D169" s="49"/>
      <c r="E169" s="243"/>
      <c r="F169" s="243"/>
      <c r="G169" s="243"/>
      <c r="H169" s="243"/>
      <c r="I169" s="243"/>
      <c r="J169" s="243"/>
      <c r="K169" s="243"/>
      <c r="L169" s="243"/>
      <c r="M169" s="243"/>
      <c r="N169" s="243"/>
      <c r="O169" s="39"/>
    </row>
    <row r="170" spans="4:15" x14ac:dyDescent="0.2">
      <c r="D170" s="49"/>
      <c r="E170" s="243"/>
      <c r="F170" s="243"/>
      <c r="G170" s="243"/>
      <c r="H170" s="243"/>
      <c r="I170" s="243"/>
      <c r="J170" s="243"/>
      <c r="K170" s="243"/>
      <c r="L170" s="243"/>
      <c r="M170" s="243"/>
      <c r="N170" s="243"/>
      <c r="O170" s="39"/>
    </row>
    <row r="171" spans="4:15" x14ac:dyDescent="0.2">
      <c r="D171" s="49"/>
      <c r="E171" s="243"/>
      <c r="F171" s="243"/>
      <c r="G171" s="243"/>
      <c r="H171" s="243"/>
      <c r="I171" s="243"/>
      <c r="J171" s="243"/>
      <c r="K171" s="243"/>
      <c r="L171" s="243"/>
      <c r="M171" s="243"/>
      <c r="N171" s="243"/>
      <c r="O171" s="39"/>
    </row>
    <row r="172" spans="4:15" x14ac:dyDescent="0.2">
      <c r="D172" s="49"/>
      <c r="E172" s="243"/>
      <c r="F172" s="243"/>
      <c r="G172" s="243"/>
      <c r="H172" s="243"/>
      <c r="I172" s="243"/>
      <c r="J172" s="243"/>
      <c r="K172" s="243"/>
      <c r="L172" s="243"/>
      <c r="M172" s="243"/>
      <c r="N172" s="243"/>
      <c r="O172" s="39"/>
    </row>
    <row r="173" spans="4:15" x14ac:dyDescent="0.2">
      <c r="D173" s="49"/>
      <c r="E173" s="243"/>
      <c r="F173" s="243"/>
      <c r="G173" s="243"/>
      <c r="H173" s="243"/>
      <c r="I173" s="243"/>
      <c r="J173" s="243"/>
      <c r="K173" s="243"/>
      <c r="L173" s="243"/>
      <c r="M173" s="243"/>
      <c r="N173" s="243"/>
      <c r="O173" s="39"/>
    </row>
    <row r="174" spans="4:15" x14ac:dyDescent="0.2">
      <c r="D174" s="49"/>
      <c r="E174" s="243"/>
      <c r="F174" s="243"/>
      <c r="G174" s="243"/>
      <c r="H174" s="243"/>
      <c r="I174" s="243"/>
      <c r="J174" s="243"/>
      <c r="K174" s="243"/>
      <c r="L174" s="243"/>
      <c r="M174" s="243"/>
      <c r="N174" s="243"/>
      <c r="O174" s="39"/>
    </row>
    <row r="175" spans="4:15" x14ac:dyDescent="0.2">
      <c r="D175" s="49"/>
      <c r="E175" s="243"/>
      <c r="F175" s="243"/>
      <c r="G175" s="243"/>
      <c r="H175" s="243"/>
      <c r="I175" s="243"/>
      <c r="J175" s="243"/>
      <c r="K175" s="243"/>
      <c r="L175" s="243"/>
      <c r="M175" s="243"/>
      <c r="N175" s="243"/>
      <c r="O175" s="39"/>
    </row>
    <row r="176" spans="4:15" x14ac:dyDescent="0.2">
      <c r="D176" s="49"/>
      <c r="E176" s="243"/>
      <c r="F176" s="243"/>
      <c r="G176" s="243"/>
      <c r="H176" s="243"/>
      <c r="I176" s="243"/>
      <c r="J176" s="243"/>
      <c r="K176" s="243"/>
      <c r="L176" s="243"/>
      <c r="M176" s="243"/>
      <c r="N176" s="243"/>
      <c r="O176" s="39"/>
    </row>
    <row r="177" spans="4:15" x14ac:dyDescent="0.2">
      <c r="D177" s="49"/>
      <c r="E177" s="243"/>
      <c r="F177" s="243"/>
      <c r="G177" s="243"/>
      <c r="H177" s="243"/>
      <c r="I177" s="243"/>
      <c r="J177" s="243"/>
      <c r="K177" s="243"/>
      <c r="L177" s="243"/>
      <c r="M177" s="243"/>
      <c r="N177" s="243"/>
      <c r="O177" s="39"/>
    </row>
    <row r="178" spans="4:15" x14ac:dyDescent="0.2">
      <c r="D178" s="243"/>
      <c r="E178" s="243"/>
      <c r="F178" s="243"/>
      <c r="G178" s="243"/>
      <c r="H178" s="243"/>
      <c r="I178" s="243"/>
      <c r="J178" s="243"/>
      <c r="K178" s="243"/>
      <c r="L178" s="243"/>
      <c r="M178" s="243"/>
      <c r="N178" s="243"/>
      <c r="O178" s="39"/>
    </row>
    <row r="179" spans="4:15" x14ac:dyDescent="0.2">
      <c r="D179" s="243"/>
      <c r="E179" s="243"/>
      <c r="F179" s="243"/>
      <c r="G179" s="243"/>
      <c r="H179" s="243"/>
      <c r="I179" s="243"/>
      <c r="J179" s="243"/>
      <c r="K179" s="243"/>
      <c r="L179" s="243"/>
      <c r="M179" s="243"/>
      <c r="N179" s="243"/>
      <c r="O179" s="39"/>
    </row>
    <row r="180" spans="4:15" x14ac:dyDescent="0.2">
      <c r="D180" s="243"/>
      <c r="E180" s="243"/>
      <c r="F180" s="243"/>
      <c r="G180" s="243"/>
      <c r="H180" s="243"/>
      <c r="I180" s="243"/>
      <c r="J180" s="243"/>
      <c r="K180" s="243"/>
      <c r="L180" s="243"/>
      <c r="M180" s="243"/>
      <c r="N180" s="243"/>
      <c r="O180" s="39"/>
    </row>
    <row r="181" spans="4:15" x14ac:dyDescent="0.2">
      <c r="D181" s="243"/>
      <c r="E181" s="243"/>
      <c r="F181" s="243"/>
      <c r="G181" s="243"/>
      <c r="H181" s="243"/>
      <c r="I181" s="243"/>
      <c r="J181" s="243"/>
      <c r="K181" s="243"/>
      <c r="L181" s="243"/>
      <c r="M181" s="243"/>
      <c r="N181" s="243"/>
      <c r="O181" s="39"/>
    </row>
    <row r="182" spans="4:15" x14ac:dyDescent="0.2">
      <c r="D182" s="243"/>
      <c r="E182" s="243"/>
      <c r="F182" s="243"/>
      <c r="G182" s="243"/>
      <c r="H182" s="243"/>
      <c r="I182" s="243"/>
      <c r="J182" s="243"/>
      <c r="K182" s="243"/>
      <c r="L182" s="243"/>
      <c r="M182" s="243"/>
      <c r="N182" s="243"/>
      <c r="O182" s="39"/>
    </row>
    <row r="183" spans="4:15" x14ac:dyDescent="0.2">
      <c r="D183" s="243"/>
      <c r="E183" s="243"/>
      <c r="F183" s="243"/>
      <c r="G183" s="243"/>
      <c r="H183" s="243"/>
      <c r="I183" s="243"/>
      <c r="J183" s="243"/>
      <c r="K183" s="243"/>
      <c r="L183" s="243"/>
      <c r="M183" s="243"/>
      <c r="N183" s="243"/>
      <c r="O183" s="39"/>
    </row>
    <row r="184" spans="4:15" x14ac:dyDescent="0.2">
      <c r="D184" s="243"/>
      <c r="E184" s="243"/>
      <c r="F184" s="243"/>
      <c r="G184" s="243"/>
      <c r="H184" s="243"/>
      <c r="I184" s="243"/>
      <c r="J184" s="243"/>
      <c r="K184" s="243"/>
      <c r="L184" s="243"/>
      <c r="M184" s="243"/>
      <c r="N184" s="243"/>
      <c r="O184" s="39"/>
    </row>
    <row r="185" spans="4:15" x14ac:dyDescent="0.2">
      <c r="D185" s="243"/>
      <c r="E185" s="243"/>
      <c r="F185" s="243"/>
      <c r="G185" s="243"/>
      <c r="H185" s="243"/>
      <c r="I185" s="243"/>
      <c r="J185" s="243"/>
      <c r="K185" s="243"/>
      <c r="L185" s="243"/>
      <c r="M185" s="243"/>
      <c r="N185" s="243"/>
      <c r="O185" s="39"/>
    </row>
    <row r="186" spans="4:15" x14ac:dyDescent="0.2">
      <c r="D186" s="243"/>
      <c r="E186" s="243"/>
      <c r="F186" s="243"/>
      <c r="G186" s="243"/>
      <c r="H186" s="243"/>
      <c r="I186" s="243"/>
      <c r="J186" s="243"/>
      <c r="K186" s="243"/>
      <c r="L186" s="243"/>
      <c r="M186" s="243"/>
      <c r="N186" s="243"/>
      <c r="O186" s="39"/>
    </row>
    <row r="187" spans="4:15" x14ac:dyDescent="0.2">
      <c r="D187" s="243"/>
      <c r="E187" s="243"/>
      <c r="F187" s="243"/>
      <c r="G187" s="243"/>
      <c r="H187" s="243"/>
      <c r="I187" s="243"/>
      <c r="J187" s="243"/>
      <c r="K187" s="243"/>
      <c r="L187" s="243"/>
      <c r="M187" s="243"/>
      <c r="N187" s="243"/>
      <c r="O187" s="39"/>
    </row>
    <row r="188" spans="4:15" x14ac:dyDescent="0.2">
      <c r="D188" s="243"/>
      <c r="E188" s="243"/>
      <c r="F188" s="243"/>
      <c r="G188" s="243"/>
      <c r="H188" s="243"/>
      <c r="I188" s="243"/>
      <c r="J188" s="243"/>
      <c r="K188" s="243"/>
      <c r="L188" s="243"/>
      <c r="M188" s="243"/>
      <c r="N188" s="243"/>
      <c r="O188" s="39"/>
    </row>
    <row r="189" spans="4:15" x14ac:dyDescent="0.2">
      <c r="D189" s="243"/>
      <c r="E189" s="243"/>
      <c r="F189" s="243"/>
      <c r="G189" s="243"/>
      <c r="H189" s="243"/>
      <c r="I189" s="243"/>
      <c r="J189" s="243"/>
      <c r="K189" s="243"/>
      <c r="L189" s="243"/>
      <c r="M189" s="243"/>
      <c r="N189" s="243"/>
      <c r="O189" s="243"/>
    </row>
    <row r="190" spans="4:15" x14ac:dyDescent="0.2">
      <c r="D190" s="243"/>
      <c r="E190" s="243"/>
      <c r="F190" s="243"/>
      <c r="G190" s="243"/>
      <c r="H190" s="243"/>
      <c r="I190" s="243"/>
      <c r="J190" s="243"/>
      <c r="K190" s="243"/>
      <c r="L190" s="243"/>
      <c r="M190" s="243"/>
      <c r="N190" s="243"/>
      <c r="O190" s="243"/>
    </row>
    <row r="191" spans="4:15" x14ac:dyDescent="0.2">
      <c r="D191" s="243"/>
      <c r="E191" s="243"/>
      <c r="F191" s="243"/>
      <c r="G191" s="243"/>
      <c r="H191" s="243"/>
      <c r="I191" s="243"/>
      <c r="J191" s="243"/>
      <c r="K191" s="243"/>
      <c r="L191" s="243"/>
      <c r="M191" s="243"/>
      <c r="N191" s="243"/>
      <c r="O191" s="243"/>
    </row>
    <row r="192" spans="4:15" x14ac:dyDescent="0.2">
      <c r="D192" s="243"/>
      <c r="E192" s="243"/>
      <c r="F192" s="243"/>
      <c r="G192" s="243"/>
      <c r="H192" s="243"/>
      <c r="I192" s="243"/>
      <c r="J192" s="243"/>
      <c r="K192" s="243"/>
      <c r="L192" s="243"/>
      <c r="M192" s="243"/>
      <c r="N192" s="243"/>
      <c r="O192" s="243"/>
    </row>
    <row r="193" spans="4:15" x14ac:dyDescent="0.2">
      <c r="D193" s="243"/>
      <c r="E193" s="243"/>
      <c r="F193" s="243"/>
      <c r="G193" s="243"/>
      <c r="H193" s="243"/>
      <c r="I193" s="243"/>
      <c r="J193" s="243"/>
      <c r="K193" s="243"/>
      <c r="L193" s="243"/>
      <c r="M193" s="243"/>
      <c r="N193" s="243"/>
      <c r="O193" s="243"/>
    </row>
    <row r="194" spans="4:15" x14ac:dyDescent="0.2">
      <c r="D194" s="243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  <c r="O194" s="243"/>
    </row>
    <row r="195" spans="4:15" x14ac:dyDescent="0.2">
      <c r="D195" s="243"/>
      <c r="E195" s="243"/>
      <c r="F195" s="243"/>
      <c r="G195" s="243"/>
      <c r="H195" s="243"/>
      <c r="I195" s="243"/>
      <c r="J195" s="243"/>
      <c r="K195" s="243"/>
      <c r="L195" s="243"/>
      <c r="M195" s="243"/>
      <c r="N195" s="243"/>
      <c r="O195" s="243"/>
    </row>
    <row r="196" spans="4:15" x14ac:dyDescent="0.2">
      <c r="D196" s="243"/>
      <c r="E196" s="243"/>
      <c r="F196" s="243"/>
      <c r="G196" s="243"/>
      <c r="H196" s="243"/>
      <c r="I196" s="243"/>
      <c r="J196" s="243"/>
      <c r="K196" s="243"/>
      <c r="L196" s="243"/>
      <c r="M196" s="243"/>
      <c r="N196" s="243"/>
      <c r="O196" s="243"/>
    </row>
    <row r="197" spans="4:15" x14ac:dyDescent="0.2">
      <c r="D197" s="243"/>
      <c r="E197" s="243"/>
      <c r="F197" s="243"/>
      <c r="G197" s="243"/>
      <c r="H197" s="243"/>
      <c r="I197" s="243"/>
      <c r="J197" s="243"/>
      <c r="K197" s="243"/>
      <c r="L197" s="243"/>
      <c r="M197" s="243"/>
      <c r="N197" s="243"/>
      <c r="O197" s="243"/>
    </row>
    <row r="198" spans="4:15" x14ac:dyDescent="0.2">
      <c r="D198" s="243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  <c r="O198" s="243"/>
    </row>
    <row r="199" spans="4:15" x14ac:dyDescent="0.2">
      <c r="D199" s="243"/>
      <c r="E199" s="243"/>
      <c r="F199" s="243"/>
      <c r="G199" s="243"/>
      <c r="H199" s="243"/>
      <c r="I199" s="243"/>
      <c r="J199" s="243"/>
      <c r="K199" s="243"/>
      <c r="L199" s="243"/>
      <c r="M199" s="243"/>
      <c r="N199" s="243"/>
      <c r="O199" s="243"/>
    </row>
    <row r="200" spans="4:15" x14ac:dyDescent="0.2">
      <c r="D200" s="243"/>
      <c r="E200" s="243"/>
      <c r="F200" s="243"/>
      <c r="G200" s="243"/>
      <c r="H200" s="243"/>
      <c r="I200" s="243"/>
      <c r="J200" s="243"/>
      <c r="K200" s="243"/>
      <c r="L200" s="243"/>
      <c r="M200" s="243"/>
      <c r="N200" s="243"/>
      <c r="O200" s="243"/>
    </row>
    <row r="201" spans="4:15" x14ac:dyDescent="0.2">
      <c r="D201" s="243"/>
      <c r="E201" s="243"/>
      <c r="F201" s="243"/>
      <c r="G201" s="243"/>
      <c r="H201" s="243"/>
      <c r="I201" s="243"/>
      <c r="J201" s="243"/>
      <c r="K201" s="243"/>
      <c r="L201" s="243"/>
      <c r="M201" s="243"/>
      <c r="N201" s="243"/>
      <c r="O201" s="243"/>
    </row>
    <row r="202" spans="4:15" x14ac:dyDescent="0.2">
      <c r="D202" s="243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  <c r="O202" s="243"/>
    </row>
    <row r="203" spans="4:15" x14ac:dyDescent="0.2">
      <c r="D203" s="243"/>
      <c r="E203" s="243"/>
      <c r="F203" s="243"/>
      <c r="G203" s="243"/>
      <c r="H203" s="243"/>
      <c r="I203" s="243"/>
      <c r="J203" s="243"/>
      <c r="K203" s="243"/>
      <c r="L203" s="243"/>
      <c r="M203" s="243"/>
      <c r="N203" s="243"/>
      <c r="O203" s="243"/>
    </row>
    <row r="204" spans="4:15" x14ac:dyDescent="0.2">
      <c r="D204" s="243"/>
      <c r="E204" s="243"/>
      <c r="F204" s="243"/>
      <c r="G204" s="243"/>
      <c r="H204" s="243"/>
      <c r="I204" s="243"/>
      <c r="J204" s="243"/>
      <c r="K204" s="243"/>
      <c r="L204" s="243"/>
      <c r="M204" s="243"/>
      <c r="N204" s="243"/>
      <c r="O204" s="243"/>
    </row>
    <row r="205" spans="4:15" x14ac:dyDescent="0.2">
      <c r="D205" s="243"/>
      <c r="E205" s="243"/>
      <c r="F205" s="243"/>
      <c r="G205" s="243"/>
      <c r="H205" s="243"/>
      <c r="I205" s="243"/>
      <c r="J205" s="243"/>
      <c r="K205" s="243"/>
      <c r="L205" s="243"/>
      <c r="M205" s="243"/>
      <c r="N205" s="243"/>
      <c r="O205" s="243"/>
    </row>
    <row r="206" spans="4:15" x14ac:dyDescent="0.2">
      <c r="D206" s="243"/>
      <c r="E206" s="243"/>
      <c r="F206" s="243"/>
      <c r="G206" s="243"/>
      <c r="H206" s="243"/>
      <c r="I206" s="243"/>
      <c r="J206" s="243"/>
      <c r="K206" s="243"/>
      <c r="L206" s="243"/>
      <c r="M206" s="243"/>
      <c r="N206" s="243"/>
      <c r="O206" s="243"/>
    </row>
    <row r="207" spans="4:15" x14ac:dyDescent="0.2">
      <c r="D207" s="243"/>
      <c r="E207" s="243"/>
      <c r="F207" s="243"/>
      <c r="G207" s="243"/>
      <c r="H207" s="243"/>
      <c r="I207" s="243"/>
      <c r="J207" s="243"/>
      <c r="K207" s="243"/>
      <c r="L207" s="243"/>
      <c r="M207" s="243"/>
      <c r="N207" s="243"/>
      <c r="O207" s="243"/>
    </row>
    <row r="208" spans="4:15" x14ac:dyDescent="0.2">
      <c r="D208" s="243"/>
      <c r="E208" s="243"/>
      <c r="F208" s="243"/>
      <c r="G208" s="243"/>
      <c r="H208" s="243"/>
      <c r="I208" s="243"/>
      <c r="J208" s="243"/>
      <c r="K208" s="243"/>
      <c r="L208" s="243"/>
      <c r="M208" s="243"/>
      <c r="N208" s="243"/>
      <c r="O208" s="243"/>
    </row>
    <row r="209" spans="4:15" x14ac:dyDescent="0.2">
      <c r="D209" s="243"/>
      <c r="E209" s="243"/>
      <c r="F209" s="243"/>
      <c r="G209" s="243"/>
      <c r="H209" s="243"/>
      <c r="I209" s="243"/>
      <c r="J209" s="243"/>
      <c r="K209" s="243"/>
      <c r="L209" s="243"/>
      <c r="M209" s="243"/>
      <c r="N209" s="243"/>
      <c r="O209" s="243"/>
    </row>
    <row r="210" spans="4:15" x14ac:dyDescent="0.2">
      <c r="D210" s="243"/>
      <c r="E210" s="243"/>
      <c r="F210" s="243"/>
      <c r="G210" s="243"/>
      <c r="H210" s="243"/>
      <c r="I210" s="243"/>
      <c r="J210" s="243"/>
      <c r="K210" s="243"/>
      <c r="L210" s="243"/>
      <c r="M210" s="243"/>
      <c r="N210" s="243"/>
      <c r="O210" s="243"/>
    </row>
    <row r="211" spans="4:15" x14ac:dyDescent="0.2">
      <c r="D211" s="243"/>
      <c r="E211" s="243"/>
      <c r="F211" s="243"/>
      <c r="G211" s="243"/>
      <c r="H211" s="243"/>
      <c r="I211" s="243"/>
      <c r="J211" s="243"/>
      <c r="K211" s="243"/>
      <c r="L211" s="243"/>
      <c r="M211" s="243"/>
      <c r="N211" s="243"/>
      <c r="O211" s="243"/>
    </row>
    <row r="212" spans="4:15" x14ac:dyDescent="0.2">
      <c r="D212" s="243"/>
      <c r="E212" s="243"/>
      <c r="F212" s="243"/>
      <c r="G212" s="243"/>
      <c r="H212" s="243"/>
      <c r="I212" s="243"/>
      <c r="J212" s="243"/>
      <c r="K212" s="243"/>
      <c r="L212" s="243"/>
      <c r="M212" s="243"/>
      <c r="N212" s="243"/>
      <c r="O212" s="243"/>
    </row>
    <row r="213" spans="4:15" x14ac:dyDescent="0.2">
      <c r="D213" s="243"/>
      <c r="E213" s="243"/>
      <c r="F213" s="243"/>
      <c r="G213" s="243"/>
      <c r="H213" s="243"/>
      <c r="I213" s="243"/>
      <c r="J213" s="243"/>
      <c r="K213" s="243"/>
      <c r="L213" s="243"/>
      <c r="M213" s="243"/>
      <c r="N213" s="243"/>
      <c r="O213" s="243"/>
    </row>
    <row r="214" spans="4:15" x14ac:dyDescent="0.2">
      <c r="D214" s="243"/>
      <c r="E214" s="243"/>
      <c r="F214" s="243"/>
      <c r="G214" s="243"/>
      <c r="H214" s="243"/>
      <c r="I214" s="243"/>
      <c r="J214" s="243"/>
      <c r="K214" s="243"/>
      <c r="L214" s="243"/>
      <c r="M214" s="243"/>
      <c r="N214" s="243"/>
      <c r="O214" s="243"/>
    </row>
    <row r="215" spans="4:15" x14ac:dyDescent="0.2">
      <c r="D215" s="243"/>
      <c r="E215" s="243"/>
      <c r="F215" s="243"/>
      <c r="G215" s="243"/>
      <c r="H215" s="243"/>
      <c r="I215" s="243"/>
      <c r="J215" s="243"/>
      <c r="K215" s="243"/>
      <c r="L215" s="243"/>
      <c r="M215" s="243"/>
      <c r="N215" s="243"/>
      <c r="O215" s="243"/>
    </row>
    <row r="216" spans="4:15" x14ac:dyDescent="0.2">
      <c r="D216" s="243"/>
      <c r="E216" s="243"/>
      <c r="F216" s="243"/>
      <c r="G216" s="243"/>
      <c r="H216" s="243"/>
      <c r="I216" s="243"/>
      <c r="J216" s="243"/>
      <c r="K216" s="243"/>
      <c r="L216" s="243"/>
      <c r="M216" s="243"/>
      <c r="N216" s="243"/>
      <c r="O216" s="243"/>
    </row>
    <row r="217" spans="4:15" x14ac:dyDescent="0.2">
      <c r="D217" s="243"/>
      <c r="E217" s="243"/>
      <c r="F217" s="243"/>
      <c r="G217" s="243"/>
      <c r="H217" s="243"/>
      <c r="I217" s="243"/>
      <c r="J217" s="243"/>
      <c r="K217" s="243"/>
      <c r="L217" s="243"/>
      <c r="M217" s="243"/>
      <c r="N217" s="243"/>
      <c r="O217" s="243"/>
    </row>
    <row r="218" spans="4:15" x14ac:dyDescent="0.2">
      <c r="D218" s="243"/>
      <c r="E218" s="243"/>
      <c r="F218" s="243"/>
      <c r="G218" s="243"/>
      <c r="H218" s="243"/>
      <c r="I218" s="243"/>
      <c r="J218" s="243"/>
      <c r="K218" s="243"/>
      <c r="L218" s="243"/>
      <c r="M218" s="243"/>
      <c r="N218" s="243"/>
      <c r="O218" s="243"/>
    </row>
    <row r="219" spans="4:15" x14ac:dyDescent="0.2">
      <c r="D219" s="243"/>
      <c r="E219" s="243"/>
      <c r="F219" s="243"/>
      <c r="G219" s="243"/>
      <c r="H219" s="243"/>
      <c r="I219" s="243"/>
      <c r="J219" s="243"/>
      <c r="K219" s="243"/>
      <c r="L219" s="243"/>
      <c r="M219" s="243"/>
      <c r="N219" s="243"/>
      <c r="O219" s="243"/>
    </row>
    <row r="220" spans="4:15" x14ac:dyDescent="0.2">
      <c r="D220" s="243"/>
      <c r="E220" s="243"/>
      <c r="F220" s="243"/>
      <c r="G220" s="243"/>
      <c r="H220" s="243"/>
      <c r="I220" s="243"/>
      <c r="J220" s="243"/>
      <c r="K220" s="243"/>
      <c r="L220" s="243"/>
      <c r="M220" s="243"/>
      <c r="N220" s="243"/>
      <c r="O220" s="243"/>
    </row>
    <row r="221" spans="4:15" x14ac:dyDescent="0.2">
      <c r="D221" s="243"/>
      <c r="E221" s="243"/>
      <c r="F221" s="243"/>
      <c r="G221" s="243"/>
      <c r="H221" s="243"/>
      <c r="I221" s="243"/>
      <c r="J221" s="243"/>
      <c r="K221" s="243"/>
      <c r="L221" s="243"/>
      <c r="M221" s="243"/>
      <c r="N221" s="243"/>
      <c r="O221" s="243"/>
    </row>
    <row r="222" spans="4:15" x14ac:dyDescent="0.2">
      <c r="D222" s="243"/>
      <c r="E222" s="243"/>
      <c r="F222" s="243"/>
      <c r="G222" s="243"/>
      <c r="H222" s="243"/>
      <c r="I222" s="243"/>
      <c r="J222" s="243"/>
      <c r="K222" s="243"/>
      <c r="L222" s="243"/>
      <c r="M222" s="243"/>
      <c r="N222" s="243"/>
      <c r="O222" s="243"/>
    </row>
    <row r="223" spans="4:15" x14ac:dyDescent="0.2">
      <c r="D223" s="243"/>
      <c r="E223" s="243"/>
      <c r="F223" s="243"/>
      <c r="G223" s="243"/>
      <c r="H223" s="243"/>
      <c r="I223" s="243"/>
      <c r="J223" s="243"/>
      <c r="K223" s="243"/>
      <c r="L223" s="243"/>
      <c r="M223" s="243"/>
      <c r="N223" s="243"/>
      <c r="O223" s="243"/>
    </row>
    <row r="224" spans="4:15" x14ac:dyDescent="0.2">
      <c r="D224" s="243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3"/>
    </row>
    <row r="225" spans="4:15" x14ac:dyDescent="0.2">
      <c r="D225" s="243"/>
      <c r="E225" s="243"/>
      <c r="F225" s="243"/>
      <c r="G225" s="243"/>
      <c r="H225" s="243"/>
      <c r="I225" s="243"/>
      <c r="J225" s="243"/>
      <c r="K225" s="243"/>
      <c r="L225" s="243"/>
      <c r="M225" s="243"/>
      <c r="N225" s="243"/>
      <c r="O225" s="243"/>
    </row>
    <row r="226" spans="4:15" x14ac:dyDescent="0.2">
      <c r="D226" s="243"/>
      <c r="E226" s="243"/>
      <c r="F226" s="243"/>
      <c r="G226" s="243"/>
      <c r="H226" s="243"/>
      <c r="I226" s="243"/>
      <c r="J226" s="243"/>
      <c r="K226" s="243"/>
      <c r="L226" s="243"/>
      <c r="M226" s="243"/>
      <c r="N226" s="243"/>
      <c r="O226" s="243"/>
    </row>
    <row r="227" spans="4:15" x14ac:dyDescent="0.2">
      <c r="D227" s="243"/>
      <c r="E227" s="243"/>
      <c r="F227" s="243"/>
      <c r="G227" s="243"/>
      <c r="H227" s="243"/>
      <c r="I227" s="243"/>
      <c r="J227" s="243"/>
      <c r="K227" s="243"/>
      <c r="L227" s="243"/>
      <c r="M227" s="243"/>
      <c r="N227" s="243"/>
      <c r="O227" s="243"/>
    </row>
    <row r="228" spans="4:15" x14ac:dyDescent="0.2">
      <c r="D228" s="243"/>
      <c r="E228" s="243"/>
      <c r="F228" s="243"/>
      <c r="G228" s="243"/>
      <c r="H228" s="243"/>
      <c r="I228" s="243"/>
      <c r="J228" s="243"/>
      <c r="K228" s="243"/>
      <c r="L228" s="243"/>
      <c r="M228" s="243"/>
      <c r="N228" s="243"/>
      <c r="O228" s="243"/>
    </row>
    <row r="229" spans="4:15" x14ac:dyDescent="0.2">
      <c r="D229" s="243"/>
      <c r="E229" s="243"/>
      <c r="F229" s="243"/>
      <c r="G229" s="243"/>
      <c r="H229" s="243"/>
      <c r="I229" s="243"/>
      <c r="J229" s="243"/>
      <c r="K229" s="243"/>
      <c r="L229" s="243"/>
      <c r="M229" s="243"/>
      <c r="N229" s="243"/>
      <c r="O229" s="243"/>
    </row>
    <row r="230" spans="4:15" x14ac:dyDescent="0.2">
      <c r="D230" s="243"/>
      <c r="E230" s="243"/>
      <c r="F230" s="243"/>
      <c r="G230" s="243"/>
      <c r="H230" s="243"/>
      <c r="I230" s="243"/>
      <c r="J230" s="243"/>
      <c r="K230" s="243"/>
      <c r="L230" s="243"/>
      <c r="M230" s="243"/>
      <c r="N230" s="243"/>
      <c r="O230" s="243"/>
    </row>
    <row r="231" spans="4:15" x14ac:dyDescent="0.2">
      <c r="D231" s="243"/>
      <c r="E231" s="243"/>
      <c r="F231" s="243"/>
      <c r="G231" s="243"/>
      <c r="H231" s="243"/>
      <c r="I231" s="243"/>
      <c r="J231" s="243"/>
      <c r="K231" s="243"/>
      <c r="L231" s="243"/>
      <c r="M231" s="243"/>
      <c r="N231" s="243"/>
      <c r="O231" s="243"/>
    </row>
    <row r="232" spans="4:15" x14ac:dyDescent="0.2">
      <c r="D232" s="243"/>
      <c r="E232" s="243"/>
      <c r="F232" s="243"/>
      <c r="G232" s="243"/>
      <c r="H232" s="243"/>
      <c r="I232" s="243"/>
      <c r="J232" s="243"/>
      <c r="K232" s="243"/>
      <c r="L232" s="243"/>
      <c r="M232" s="243"/>
      <c r="N232" s="243"/>
      <c r="O232" s="243"/>
    </row>
    <row r="233" spans="4:15" x14ac:dyDescent="0.2">
      <c r="D233" s="243"/>
      <c r="E233" s="243"/>
      <c r="F233" s="243"/>
      <c r="G233" s="243"/>
      <c r="H233" s="243"/>
      <c r="I233" s="243"/>
      <c r="J233" s="243"/>
      <c r="K233" s="243"/>
      <c r="L233" s="243"/>
      <c r="M233" s="243"/>
      <c r="N233" s="243"/>
      <c r="O233" s="243"/>
    </row>
    <row r="234" spans="4:15" x14ac:dyDescent="0.2">
      <c r="D234" s="243"/>
      <c r="E234" s="243"/>
      <c r="F234" s="243"/>
      <c r="G234" s="243"/>
      <c r="H234" s="243"/>
      <c r="I234" s="243"/>
      <c r="J234" s="243"/>
      <c r="K234" s="243"/>
      <c r="L234" s="243"/>
      <c r="M234" s="243"/>
      <c r="N234" s="243"/>
      <c r="O234" s="243"/>
    </row>
    <row r="235" spans="4:15" x14ac:dyDescent="0.2">
      <c r="D235" s="243"/>
      <c r="E235" s="243"/>
      <c r="F235" s="243"/>
      <c r="G235" s="243"/>
      <c r="H235" s="243"/>
      <c r="I235" s="243"/>
      <c r="J235" s="243"/>
      <c r="K235" s="243"/>
      <c r="L235" s="243"/>
      <c r="M235" s="243"/>
      <c r="N235" s="243"/>
      <c r="O235" s="243"/>
    </row>
    <row r="236" spans="4:15" x14ac:dyDescent="0.2">
      <c r="D236" s="243"/>
      <c r="E236" s="243"/>
      <c r="F236" s="243"/>
      <c r="G236" s="243"/>
      <c r="H236" s="243"/>
      <c r="I236" s="243"/>
      <c r="J236" s="243"/>
      <c r="K236" s="243"/>
      <c r="L236" s="243"/>
      <c r="M236" s="243"/>
      <c r="N236" s="243"/>
      <c r="O236" s="243"/>
    </row>
    <row r="237" spans="4:15" x14ac:dyDescent="0.2">
      <c r="D237" s="243"/>
      <c r="E237" s="243"/>
      <c r="F237" s="243"/>
      <c r="G237" s="243"/>
      <c r="H237" s="243"/>
      <c r="I237" s="243"/>
      <c r="J237" s="243"/>
      <c r="K237" s="243"/>
      <c r="L237" s="243"/>
      <c r="M237" s="243"/>
      <c r="N237" s="243"/>
      <c r="O237" s="243"/>
    </row>
    <row r="238" spans="4:15" x14ac:dyDescent="0.2">
      <c r="D238" s="243"/>
      <c r="E238" s="243"/>
      <c r="F238" s="243"/>
      <c r="G238" s="243"/>
      <c r="H238" s="243"/>
      <c r="I238" s="243"/>
      <c r="J238" s="243"/>
      <c r="K238" s="243"/>
      <c r="L238" s="243"/>
      <c r="M238" s="243"/>
      <c r="N238" s="243"/>
      <c r="O238" s="243"/>
    </row>
    <row r="239" spans="4:15" x14ac:dyDescent="0.2">
      <c r="D239" s="243"/>
      <c r="E239" s="243"/>
      <c r="F239" s="243"/>
      <c r="G239" s="243"/>
      <c r="H239" s="243"/>
      <c r="I239" s="243"/>
      <c r="J239" s="243"/>
      <c r="K239" s="243"/>
      <c r="L239" s="243"/>
      <c r="M239" s="243"/>
      <c r="N239" s="243"/>
      <c r="O239" s="243"/>
    </row>
    <row r="240" spans="4:15" x14ac:dyDescent="0.2">
      <c r="D240" s="243"/>
      <c r="E240" s="243"/>
      <c r="F240" s="243"/>
      <c r="G240" s="243"/>
      <c r="H240" s="243"/>
      <c r="I240" s="243"/>
      <c r="J240" s="243"/>
      <c r="K240" s="243"/>
      <c r="L240" s="243"/>
      <c r="M240" s="243"/>
      <c r="N240" s="243"/>
      <c r="O240" s="243"/>
    </row>
    <row r="241" spans="4:15" x14ac:dyDescent="0.2">
      <c r="D241" s="243"/>
      <c r="E241" s="243"/>
      <c r="F241" s="243"/>
      <c r="G241" s="243"/>
      <c r="H241" s="243"/>
      <c r="I241" s="243"/>
      <c r="J241" s="243"/>
      <c r="K241" s="243"/>
      <c r="L241" s="243"/>
      <c r="M241" s="243"/>
      <c r="N241" s="243"/>
      <c r="O241" s="243"/>
    </row>
    <row r="242" spans="4:15" x14ac:dyDescent="0.2">
      <c r="D242" s="243"/>
      <c r="E242" s="243"/>
      <c r="F242" s="243"/>
      <c r="G242" s="243"/>
      <c r="H242" s="243"/>
      <c r="I242" s="243"/>
      <c r="J242" s="243"/>
      <c r="K242" s="243"/>
      <c r="L242" s="243"/>
      <c r="M242" s="243"/>
      <c r="N242" s="243"/>
      <c r="O242" s="243"/>
    </row>
    <row r="243" spans="4:15" x14ac:dyDescent="0.2">
      <c r="D243" s="243"/>
      <c r="E243" s="243"/>
      <c r="F243" s="243"/>
      <c r="G243" s="243"/>
      <c r="H243" s="243"/>
      <c r="I243" s="243"/>
      <c r="J243" s="243"/>
      <c r="K243" s="243"/>
      <c r="L243" s="243"/>
      <c r="M243" s="243"/>
      <c r="N243" s="243"/>
      <c r="O243" s="243"/>
    </row>
    <row r="244" spans="4:15" x14ac:dyDescent="0.2">
      <c r="D244" s="243"/>
      <c r="E244" s="243"/>
      <c r="F244" s="243"/>
      <c r="G244" s="243"/>
      <c r="H244" s="243"/>
      <c r="I244" s="243"/>
      <c r="J244" s="243"/>
      <c r="K244" s="243"/>
      <c r="L244" s="243"/>
      <c r="M244" s="243"/>
      <c r="N244" s="243"/>
      <c r="O244" s="243"/>
    </row>
    <row r="245" spans="4:15" x14ac:dyDescent="0.2">
      <c r="D245" s="243"/>
      <c r="E245" s="243"/>
      <c r="F245" s="243"/>
      <c r="G245" s="243"/>
      <c r="H245" s="243"/>
      <c r="I245" s="243"/>
      <c r="J245" s="243"/>
      <c r="K245" s="243"/>
      <c r="L245" s="243"/>
      <c r="M245" s="243"/>
      <c r="N245" s="243"/>
      <c r="O245" s="243"/>
    </row>
    <row r="246" spans="4:15" x14ac:dyDescent="0.2">
      <c r="D246" s="243"/>
      <c r="E246" s="243"/>
      <c r="F246" s="243"/>
      <c r="G246" s="243"/>
      <c r="H246" s="243"/>
      <c r="I246" s="243"/>
      <c r="J246" s="243"/>
      <c r="K246" s="243"/>
      <c r="L246" s="243"/>
      <c r="M246" s="243"/>
      <c r="N246" s="243"/>
      <c r="O246" s="243"/>
    </row>
    <row r="247" spans="4:15" x14ac:dyDescent="0.2"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</row>
    <row r="248" spans="4:15" x14ac:dyDescent="0.2">
      <c r="D248" s="243"/>
      <c r="E248" s="243"/>
      <c r="F248" s="243"/>
      <c r="G248" s="243"/>
      <c r="H248" s="243"/>
      <c r="I248" s="243"/>
      <c r="J248" s="243"/>
      <c r="K248" s="243"/>
      <c r="L248" s="243"/>
      <c r="M248" s="243"/>
      <c r="N248" s="243"/>
      <c r="O248" s="243"/>
    </row>
    <row r="249" spans="4:15" x14ac:dyDescent="0.2">
      <c r="D249" s="243"/>
      <c r="E249" s="243"/>
      <c r="F249" s="243"/>
      <c r="G249" s="243"/>
      <c r="H249" s="243"/>
      <c r="I249" s="243"/>
      <c r="J249" s="243"/>
      <c r="K249" s="243"/>
      <c r="L249" s="243"/>
      <c r="M249" s="243"/>
      <c r="N249" s="243"/>
      <c r="O249" s="243"/>
    </row>
    <row r="250" spans="4:15" x14ac:dyDescent="0.2">
      <c r="D250" s="243"/>
      <c r="E250" s="243"/>
      <c r="F250" s="243"/>
      <c r="G250" s="243"/>
      <c r="H250" s="243"/>
      <c r="I250" s="243"/>
      <c r="J250" s="243"/>
      <c r="K250" s="243"/>
      <c r="L250" s="243"/>
      <c r="M250" s="243"/>
      <c r="N250" s="243"/>
      <c r="O250" s="243"/>
    </row>
    <row r="251" spans="4:15" x14ac:dyDescent="0.2">
      <c r="D251" s="243"/>
      <c r="E251" s="243"/>
      <c r="F251" s="243"/>
      <c r="G251" s="243"/>
      <c r="H251" s="243"/>
      <c r="I251" s="243"/>
      <c r="J251" s="243"/>
      <c r="K251" s="243"/>
      <c r="L251" s="243"/>
      <c r="M251" s="243"/>
      <c r="N251" s="243"/>
      <c r="O251" s="243"/>
    </row>
    <row r="252" spans="4:15" x14ac:dyDescent="0.2">
      <c r="D252" s="243"/>
      <c r="E252" s="243"/>
      <c r="F252" s="243"/>
      <c r="G252" s="243"/>
      <c r="H252" s="243"/>
      <c r="I252" s="243"/>
      <c r="J252" s="243"/>
      <c r="K252" s="243"/>
      <c r="L252" s="243"/>
      <c r="M252" s="243"/>
      <c r="N252" s="243"/>
      <c r="O252" s="243"/>
    </row>
    <row r="253" spans="4:15" x14ac:dyDescent="0.2">
      <c r="D253" s="243"/>
      <c r="E253" s="243"/>
      <c r="F253" s="243"/>
      <c r="G253" s="243"/>
      <c r="H253" s="243"/>
      <c r="I253" s="243"/>
      <c r="J253" s="243"/>
      <c r="K253" s="243"/>
      <c r="L253" s="243"/>
      <c r="M253" s="243"/>
      <c r="N253" s="243"/>
      <c r="O253" s="243"/>
    </row>
    <row r="254" spans="4:15" x14ac:dyDescent="0.2"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</row>
    <row r="255" spans="4:15" x14ac:dyDescent="0.2">
      <c r="D255" s="243"/>
      <c r="E255" s="243"/>
      <c r="F255" s="243"/>
      <c r="G255" s="243"/>
      <c r="H255" s="243"/>
      <c r="I255" s="243"/>
      <c r="J255" s="243"/>
      <c r="K255" s="243"/>
      <c r="L255" s="243"/>
      <c r="M255" s="243"/>
      <c r="N255" s="243"/>
      <c r="O255" s="243"/>
    </row>
    <row r="256" spans="4:15" x14ac:dyDescent="0.2"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</row>
    <row r="257" spans="4:15" x14ac:dyDescent="0.2">
      <c r="D257" s="243"/>
      <c r="E257" s="243"/>
      <c r="F257" s="243"/>
      <c r="G257" s="243"/>
      <c r="H257" s="243"/>
      <c r="I257" s="243"/>
      <c r="J257" s="243"/>
      <c r="K257" s="243"/>
      <c r="L257" s="243"/>
      <c r="M257" s="243"/>
      <c r="N257" s="243"/>
      <c r="O257" s="243"/>
    </row>
    <row r="258" spans="4:15" x14ac:dyDescent="0.2">
      <c r="D258" s="243"/>
      <c r="E258" s="243"/>
      <c r="F258" s="243"/>
      <c r="G258" s="243"/>
      <c r="H258" s="243"/>
      <c r="I258" s="243"/>
      <c r="J258" s="243"/>
      <c r="K258" s="243"/>
      <c r="L258" s="243"/>
      <c r="M258" s="243"/>
      <c r="N258" s="243"/>
      <c r="O258" s="243"/>
    </row>
    <row r="259" spans="4:15" x14ac:dyDescent="0.2">
      <c r="D259" s="243"/>
      <c r="E259" s="243"/>
      <c r="F259" s="243"/>
      <c r="G259" s="243"/>
      <c r="H259" s="243"/>
      <c r="I259" s="243"/>
      <c r="J259" s="243"/>
      <c r="K259" s="243"/>
      <c r="L259" s="243"/>
      <c r="M259" s="243"/>
      <c r="N259" s="243"/>
      <c r="O259" s="243"/>
    </row>
    <row r="260" spans="4:15" x14ac:dyDescent="0.2">
      <c r="D260" s="243"/>
      <c r="E260" s="243"/>
      <c r="F260" s="243"/>
      <c r="G260" s="243"/>
      <c r="H260" s="243"/>
      <c r="I260" s="243"/>
      <c r="J260" s="243"/>
      <c r="K260" s="243"/>
      <c r="L260" s="243"/>
      <c r="M260" s="243"/>
      <c r="N260" s="243"/>
      <c r="O260" s="243"/>
    </row>
    <row r="261" spans="4:15" x14ac:dyDescent="0.2">
      <c r="D261" s="243"/>
      <c r="E261" s="243"/>
      <c r="F261" s="243"/>
      <c r="G261" s="243"/>
      <c r="H261" s="243"/>
      <c r="I261" s="243"/>
      <c r="J261" s="243"/>
      <c r="K261" s="243"/>
      <c r="L261" s="243"/>
      <c r="M261" s="243"/>
      <c r="N261" s="243"/>
      <c r="O261" s="243"/>
    </row>
    <row r="262" spans="4:15" x14ac:dyDescent="0.2">
      <c r="D262" s="243"/>
      <c r="E262" s="243"/>
      <c r="F262" s="243"/>
      <c r="G262" s="243"/>
      <c r="H262" s="243"/>
      <c r="I262" s="243"/>
      <c r="J262" s="243"/>
      <c r="K262" s="243"/>
      <c r="L262" s="243"/>
      <c r="M262" s="243"/>
      <c r="N262" s="243"/>
      <c r="O262" s="243"/>
    </row>
    <row r="263" spans="4:15" x14ac:dyDescent="0.2"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</row>
    <row r="264" spans="4:15" x14ac:dyDescent="0.2">
      <c r="D264" s="243"/>
      <c r="E264" s="243"/>
      <c r="F264" s="243"/>
      <c r="G264" s="243"/>
      <c r="H264" s="243"/>
      <c r="I264" s="243"/>
      <c r="J264" s="243"/>
      <c r="K264" s="243"/>
      <c r="L264" s="243"/>
      <c r="M264" s="243"/>
      <c r="N264" s="243"/>
      <c r="O264" s="243"/>
    </row>
    <row r="265" spans="4:15" x14ac:dyDescent="0.2">
      <c r="D265" s="243"/>
      <c r="E265" s="243"/>
      <c r="F265" s="243"/>
      <c r="G265" s="243"/>
      <c r="H265" s="243"/>
      <c r="I265" s="243"/>
      <c r="J265" s="243"/>
      <c r="K265" s="243"/>
      <c r="L265" s="243"/>
      <c r="M265" s="243"/>
      <c r="N265" s="243"/>
      <c r="O265" s="243"/>
    </row>
    <row r="266" spans="4:15" x14ac:dyDescent="0.2">
      <c r="D266" s="243"/>
      <c r="E266" s="243"/>
      <c r="F266" s="243"/>
      <c r="G266" s="243"/>
      <c r="H266" s="243"/>
      <c r="I266" s="243"/>
      <c r="J266" s="243"/>
      <c r="K266" s="243"/>
      <c r="L266" s="243"/>
      <c r="M266" s="243"/>
      <c r="N266" s="243"/>
      <c r="O266" s="243"/>
    </row>
    <row r="267" spans="4:15" x14ac:dyDescent="0.2">
      <c r="D267" s="243"/>
      <c r="E267" s="243"/>
      <c r="F267" s="243"/>
      <c r="G267" s="243"/>
      <c r="H267" s="243"/>
      <c r="I267" s="243"/>
      <c r="J267" s="243"/>
      <c r="K267" s="243"/>
      <c r="L267" s="243"/>
      <c r="M267" s="243"/>
      <c r="N267" s="243"/>
      <c r="O267" s="243"/>
    </row>
    <row r="268" spans="4:15" x14ac:dyDescent="0.2">
      <c r="D268" s="243"/>
      <c r="E268" s="243"/>
      <c r="F268" s="243"/>
      <c r="G268" s="243"/>
      <c r="H268" s="243"/>
      <c r="I268" s="243"/>
      <c r="J268" s="243"/>
      <c r="K268" s="243"/>
      <c r="L268" s="243"/>
      <c r="M268" s="243"/>
      <c r="N268" s="243"/>
      <c r="O268" s="243"/>
    </row>
    <row r="269" spans="4:15" x14ac:dyDescent="0.2">
      <c r="D269" s="243"/>
      <c r="E269" s="243"/>
      <c r="F269" s="243"/>
      <c r="G269" s="243"/>
      <c r="H269" s="243"/>
      <c r="I269" s="243"/>
      <c r="J269" s="243"/>
      <c r="K269" s="243"/>
      <c r="L269" s="243"/>
      <c r="M269" s="243"/>
      <c r="N269" s="243"/>
      <c r="O269" s="243"/>
    </row>
    <row r="270" spans="4:15" x14ac:dyDescent="0.2">
      <c r="D270" s="243"/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</row>
    <row r="271" spans="4:15" x14ac:dyDescent="0.2">
      <c r="D271" s="243"/>
      <c r="E271" s="243"/>
      <c r="F271" s="243"/>
      <c r="G271" s="243"/>
      <c r="H271" s="243"/>
      <c r="I271" s="243"/>
      <c r="J271" s="243"/>
      <c r="K271" s="243"/>
      <c r="L271" s="243"/>
      <c r="M271" s="243"/>
      <c r="N271" s="243"/>
      <c r="O271" s="243"/>
    </row>
    <row r="272" spans="4:15" x14ac:dyDescent="0.2">
      <c r="D272" s="243"/>
      <c r="E272" s="243"/>
      <c r="F272" s="243"/>
      <c r="G272" s="243"/>
      <c r="H272" s="243"/>
      <c r="I272" s="243"/>
      <c r="J272" s="243"/>
      <c r="K272" s="243"/>
      <c r="L272" s="243"/>
      <c r="M272" s="243"/>
      <c r="N272" s="243"/>
      <c r="O272" s="243"/>
    </row>
    <row r="273" spans="4:15" x14ac:dyDescent="0.2">
      <c r="D273" s="243"/>
      <c r="E273" s="243"/>
      <c r="F273" s="243"/>
      <c r="G273" s="243"/>
      <c r="H273" s="243"/>
      <c r="I273" s="243"/>
      <c r="J273" s="243"/>
      <c r="K273" s="243"/>
      <c r="L273" s="243"/>
      <c r="M273" s="243"/>
      <c r="N273" s="243"/>
      <c r="O273" s="243"/>
    </row>
    <row r="274" spans="4:15" x14ac:dyDescent="0.2">
      <c r="D274" s="243"/>
      <c r="E274" s="243"/>
      <c r="F274" s="243"/>
      <c r="G274" s="243"/>
      <c r="H274" s="243"/>
      <c r="I274" s="243"/>
      <c r="J274" s="243"/>
      <c r="K274" s="243"/>
      <c r="L274" s="243"/>
      <c r="M274" s="243"/>
      <c r="N274" s="243"/>
      <c r="O274" s="243"/>
    </row>
    <row r="275" spans="4:15" x14ac:dyDescent="0.2">
      <c r="D275" s="243"/>
      <c r="E275" s="243"/>
      <c r="F275" s="243"/>
      <c r="G275" s="243"/>
      <c r="H275" s="243"/>
      <c r="I275" s="243"/>
      <c r="J275" s="243"/>
      <c r="K275" s="243"/>
      <c r="L275" s="243"/>
      <c r="M275" s="243"/>
      <c r="N275" s="243"/>
      <c r="O275" s="243"/>
    </row>
    <row r="276" spans="4:15" x14ac:dyDescent="0.2">
      <c r="D276" s="243"/>
      <c r="E276" s="243"/>
      <c r="F276" s="243"/>
      <c r="G276" s="243"/>
      <c r="H276" s="243"/>
      <c r="I276" s="243"/>
      <c r="J276" s="243"/>
      <c r="K276" s="243"/>
      <c r="L276" s="243"/>
      <c r="M276" s="243"/>
      <c r="N276" s="243"/>
      <c r="O276" s="243"/>
    </row>
    <row r="277" spans="4:15" x14ac:dyDescent="0.2">
      <c r="D277" s="243"/>
      <c r="E277" s="243"/>
      <c r="F277" s="243"/>
      <c r="G277" s="243"/>
      <c r="H277" s="243"/>
      <c r="I277" s="243"/>
      <c r="J277" s="243"/>
      <c r="K277" s="243"/>
      <c r="L277" s="243"/>
      <c r="M277" s="243"/>
      <c r="N277" s="243"/>
      <c r="O277" s="243"/>
    </row>
    <row r="278" spans="4:15" x14ac:dyDescent="0.2">
      <c r="D278" s="243"/>
      <c r="E278" s="243"/>
      <c r="F278" s="243"/>
      <c r="G278" s="243"/>
      <c r="H278" s="243"/>
      <c r="I278" s="243"/>
      <c r="J278" s="243"/>
      <c r="K278" s="243"/>
      <c r="L278" s="243"/>
      <c r="M278" s="243"/>
      <c r="N278" s="243"/>
      <c r="O278" s="243"/>
    </row>
    <row r="279" spans="4:15" x14ac:dyDescent="0.2">
      <c r="D279" s="243"/>
      <c r="E279" s="243"/>
      <c r="F279" s="243"/>
      <c r="G279" s="243"/>
      <c r="H279" s="243"/>
      <c r="I279" s="243"/>
      <c r="J279" s="243"/>
      <c r="K279" s="243"/>
      <c r="L279" s="243"/>
      <c r="M279" s="243"/>
      <c r="N279" s="243"/>
      <c r="O279" s="243"/>
    </row>
    <row r="280" spans="4:15" x14ac:dyDescent="0.2">
      <c r="D280" s="243"/>
      <c r="E280" s="243"/>
      <c r="F280" s="243"/>
      <c r="G280" s="243"/>
      <c r="H280" s="243"/>
      <c r="I280" s="243"/>
      <c r="J280" s="243"/>
      <c r="K280" s="243"/>
      <c r="L280" s="243"/>
      <c r="M280" s="243"/>
      <c r="N280" s="243"/>
      <c r="O280" s="243"/>
    </row>
    <row r="281" spans="4:15" x14ac:dyDescent="0.2">
      <c r="D281" s="243"/>
      <c r="E281" s="243"/>
      <c r="F281" s="243"/>
      <c r="G281" s="243"/>
      <c r="H281" s="243"/>
      <c r="I281" s="243"/>
      <c r="J281" s="243"/>
      <c r="K281" s="243"/>
      <c r="L281" s="243"/>
      <c r="M281" s="243"/>
      <c r="N281" s="243"/>
      <c r="O281" s="243"/>
    </row>
    <row r="282" spans="4:15" x14ac:dyDescent="0.2">
      <c r="D282" s="243"/>
      <c r="E282" s="243"/>
      <c r="F282" s="243"/>
      <c r="G282" s="243"/>
      <c r="H282" s="243"/>
      <c r="I282" s="243"/>
      <c r="J282" s="243"/>
      <c r="K282" s="243"/>
      <c r="L282" s="243"/>
      <c r="M282" s="243"/>
      <c r="N282" s="243"/>
      <c r="O282" s="243"/>
    </row>
    <row r="283" spans="4:15" x14ac:dyDescent="0.2">
      <c r="D283" s="243"/>
      <c r="E283" s="243"/>
      <c r="F283" s="243"/>
      <c r="G283" s="243"/>
      <c r="H283" s="243"/>
      <c r="I283" s="243"/>
      <c r="J283" s="243"/>
      <c r="K283" s="243"/>
      <c r="L283" s="243"/>
      <c r="M283" s="243"/>
      <c r="N283" s="243"/>
      <c r="O283" s="243"/>
    </row>
    <row r="284" spans="4:15" x14ac:dyDescent="0.2">
      <c r="D284" s="243"/>
      <c r="E284" s="243"/>
      <c r="F284" s="243"/>
      <c r="G284" s="243"/>
      <c r="H284" s="243"/>
      <c r="I284" s="243"/>
      <c r="J284" s="243"/>
      <c r="K284" s="243"/>
      <c r="L284" s="243"/>
      <c r="M284" s="243"/>
      <c r="N284" s="243"/>
      <c r="O284" s="243"/>
    </row>
    <row r="285" spans="4:15" x14ac:dyDescent="0.2">
      <c r="D285" s="243"/>
      <c r="E285" s="243"/>
      <c r="F285" s="243"/>
      <c r="G285" s="243"/>
      <c r="H285" s="243"/>
      <c r="I285" s="243"/>
      <c r="J285" s="243"/>
      <c r="K285" s="243"/>
      <c r="L285" s="243"/>
      <c r="M285" s="243"/>
      <c r="N285" s="243"/>
      <c r="O285" s="243"/>
    </row>
    <row r="286" spans="4:15" x14ac:dyDescent="0.2">
      <c r="D286" s="243"/>
      <c r="E286" s="243"/>
      <c r="F286" s="243"/>
      <c r="G286" s="243"/>
      <c r="H286" s="243"/>
      <c r="I286" s="243"/>
      <c r="J286" s="243"/>
      <c r="K286" s="243"/>
      <c r="L286" s="243"/>
      <c r="M286" s="243"/>
      <c r="N286" s="243"/>
      <c r="O286" s="243"/>
    </row>
    <row r="287" spans="4:15" x14ac:dyDescent="0.2">
      <c r="D287" s="243"/>
      <c r="E287" s="243"/>
      <c r="F287" s="243"/>
      <c r="G287" s="243"/>
      <c r="H287" s="243"/>
      <c r="I287" s="243"/>
      <c r="J287" s="243"/>
      <c r="K287" s="243"/>
      <c r="L287" s="243"/>
      <c r="M287" s="243"/>
      <c r="N287" s="243"/>
      <c r="O287" s="243"/>
    </row>
    <row r="288" spans="4:15" x14ac:dyDescent="0.2">
      <c r="D288" s="243"/>
      <c r="E288" s="243"/>
      <c r="F288" s="243"/>
      <c r="G288" s="243"/>
      <c r="H288" s="243"/>
      <c r="I288" s="243"/>
      <c r="J288" s="243"/>
      <c r="K288" s="243"/>
      <c r="L288" s="243"/>
      <c r="M288" s="243"/>
      <c r="N288" s="243"/>
      <c r="O288" s="243"/>
    </row>
    <row r="289" spans="4:15" x14ac:dyDescent="0.2">
      <c r="D289" s="243"/>
      <c r="E289" s="243"/>
      <c r="F289" s="243"/>
      <c r="G289" s="243"/>
      <c r="H289" s="243"/>
      <c r="I289" s="243"/>
      <c r="J289" s="243"/>
      <c r="K289" s="243"/>
      <c r="L289" s="243"/>
      <c r="M289" s="243"/>
      <c r="N289" s="243"/>
      <c r="O289" s="243"/>
    </row>
    <row r="290" spans="4:15" x14ac:dyDescent="0.2">
      <c r="D290" s="243"/>
      <c r="E290" s="243"/>
      <c r="F290" s="243"/>
      <c r="G290" s="243"/>
      <c r="H290" s="243"/>
      <c r="I290" s="243"/>
      <c r="J290" s="243"/>
      <c r="K290" s="243"/>
      <c r="L290" s="243"/>
      <c r="M290" s="243"/>
      <c r="N290" s="243"/>
      <c r="O290" s="243"/>
    </row>
    <row r="291" spans="4:15" x14ac:dyDescent="0.2">
      <c r="D291" s="243"/>
      <c r="E291" s="243"/>
      <c r="F291" s="243"/>
      <c r="G291" s="243"/>
      <c r="H291" s="243"/>
      <c r="I291" s="243"/>
      <c r="J291" s="243"/>
      <c r="K291" s="243"/>
      <c r="L291" s="243"/>
      <c r="M291" s="243"/>
      <c r="N291" s="243"/>
      <c r="O291" s="243"/>
    </row>
    <row r="292" spans="4:15" x14ac:dyDescent="0.2">
      <c r="D292" s="243"/>
      <c r="E292" s="243"/>
      <c r="F292" s="243"/>
      <c r="G292" s="243"/>
      <c r="H292" s="243"/>
      <c r="I292" s="243"/>
      <c r="J292" s="243"/>
      <c r="K292" s="243"/>
      <c r="L292" s="243"/>
      <c r="M292" s="243"/>
      <c r="N292" s="243"/>
      <c r="O292" s="243"/>
    </row>
    <row r="293" spans="4:15" x14ac:dyDescent="0.2">
      <c r="D293" s="243"/>
      <c r="E293" s="243"/>
      <c r="F293" s="243"/>
      <c r="G293" s="243"/>
      <c r="H293" s="243"/>
      <c r="I293" s="243"/>
      <c r="J293" s="243"/>
      <c r="K293" s="243"/>
      <c r="L293" s="243"/>
      <c r="M293" s="243"/>
      <c r="N293" s="243"/>
      <c r="O293" s="243"/>
    </row>
    <row r="294" spans="4:15" x14ac:dyDescent="0.2">
      <c r="D294" s="243"/>
      <c r="E294" s="243"/>
      <c r="F294" s="243"/>
      <c r="G294" s="243"/>
      <c r="H294" s="243"/>
      <c r="I294" s="243"/>
      <c r="J294" s="243"/>
      <c r="K294" s="243"/>
      <c r="L294" s="243"/>
      <c r="M294" s="243"/>
      <c r="N294" s="243"/>
      <c r="O294" s="243"/>
    </row>
    <row r="295" spans="4:15" x14ac:dyDescent="0.2">
      <c r="D295" s="243"/>
      <c r="E295" s="243"/>
      <c r="F295" s="243"/>
      <c r="G295" s="243"/>
      <c r="H295" s="243"/>
      <c r="I295" s="243"/>
      <c r="J295" s="243"/>
      <c r="K295" s="243"/>
      <c r="L295" s="243"/>
      <c r="M295" s="243"/>
      <c r="N295" s="243"/>
      <c r="O295" s="243"/>
    </row>
    <row r="296" spans="4:15" x14ac:dyDescent="0.2">
      <c r="D296" s="243"/>
      <c r="E296" s="243"/>
      <c r="F296" s="243"/>
      <c r="G296" s="243"/>
      <c r="H296" s="243"/>
      <c r="I296" s="243"/>
      <c r="J296" s="243"/>
      <c r="K296" s="243"/>
      <c r="L296" s="243"/>
      <c r="M296" s="243"/>
      <c r="N296" s="243"/>
      <c r="O296" s="243"/>
    </row>
    <row r="297" spans="4:15" x14ac:dyDescent="0.2">
      <c r="D297" s="243"/>
      <c r="E297" s="243"/>
      <c r="F297" s="243"/>
      <c r="G297" s="243"/>
      <c r="H297" s="243"/>
      <c r="I297" s="243"/>
      <c r="J297" s="243"/>
      <c r="K297" s="243"/>
      <c r="L297" s="243"/>
      <c r="M297" s="243"/>
      <c r="N297" s="243"/>
      <c r="O297" s="243"/>
    </row>
    <row r="298" spans="4:15" x14ac:dyDescent="0.2">
      <c r="D298" s="243"/>
      <c r="E298" s="243"/>
      <c r="F298" s="243"/>
      <c r="G298" s="243"/>
      <c r="H298" s="243"/>
      <c r="I298" s="243"/>
      <c r="J298" s="243"/>
      <c r="K298" s="243"/>
      <c r="L298" s="243"/>
      <c r="M298" s="243"/>
      <c r="N298" s="243"/>
      <c r="O298" s="243"/>
    </row>
    <row r="299" spans="4:15" x14ac:dyDescent="0.2">
      <c r="D299" s="243"/>
      <c r="E299" s="243"/>
      <c r="F299" s="243"/>
      <c r="G299" s="243"/>
      <c r="H299" s="243"/>
      <c r="I299" s="243"/>
      <c r="J299" s="243"/>
      <c r="K299" s="243"/>
      <c r="L299" s="243"/>
      <c r="M299" s="243"/>
      <c r="N299" s="243"/>
      <c r="O299" s="243"/>
    </row>
    <row r="300" spans="4:15" x14ac:dyDescent="0.2">
      <c r="D300" s="243"/>
      <c r="E300" s="243"/>
      <c r="F300" s="243"/>
      <c r="G300" s="243"/>
      <c r="H300" s="243"/>
      <c r="I300" s="243"/>
      <c r="J300" s="243"/>
      <c r="K300" s="243"/>
      <c r="L300" s="243"/>
      <c r="M300" s="243"/>
      <c r="N300" s="243"/>
      <c r="O300" s="243"/>
    </row>
    <row r="301" spans="4:15" x14ac:dyDescent="0.2">
      <c r="D301" s="243"/>
      <c r="E301" s="243"/>
      <c r="F301" s="243"/>
      <c r="G301" s="243"/>
      <c r="H301" s="243"/>
      <c r="I301" s="243"/>
      <c r="J301" s="243"/>
      <c r="K301" s="243"/>
      <c r="L301" s="243"/>
      <c r="M301" s="243"/>
      <c r="N301" s="243"/>
      <c r="O301" s="243"/>
    </row>
    <row r="302" spans="4:15" x14ac:dyDescent="0.2">
      <c r="D302" s="243"/>
      <c r="E302" s="243"/>
      <c r="F302" s="243"/>
      <c r="G302" s="243"/>
      <c r="H302" s="243"/>
      <c r="I302" s="243"/>
      <c r="J302" s="243"/>
      <c r="K302" s="243"/>
      <c r="L302" s="243"/>
      <c r="M302" s="243"/>
      <c r="N302" s="243"/>
      <c r="O302" s="243"/>
    </row>
    <row r="303" spans="4:15" x14ac:dyDescent="0.2">
      <c r="D303" s="243"/>
      <c r="E303" s="243"/>
      <c r="F303" s="243"/>
      <c r="G303" s="243"/>
      <c r="H303" s="243"/>
      <c r="I303" s="243"/>
      <c r="J303" s="243"/>
      <c r="K303" s="243"/>
      <c r="L303" s="243"/>
      <c r="M303" s="243"/>
      <c r="N303" s="243"/>
      <c r="O303" s="243"/>
    </row>
    <row r="304" spans="4:15" x14ac:dyDescent="0.2">
      <c r="D304" s="243"/>
      <c r="E304" s="243"/>
      <c r="F304" s="243"/>
      <c r="G304" s="243"/>
      <c r="H304" s="243"/>
      <c r="I304" s="243"/>
      <c r="J304" s="243"/>
      <c r="K304" s="243"/>
      <c r="L304" s="243"/>
      <c r="M304" s="243"/>
      <c r="N304" s="243"/>
      <c r="O304" s="243"/>
    </row>
    <row r="305" spans="4:15" x14ac:dyDescent="0.2">
      <c r="D305" s="243"/>
      <c r="E305" s="243"/>
      <c r="F305" s="243"/>
      <c r="G305" s="243"/>
      <c r="H305" s="243"/>
      <c r="I305" s="243"/>
      <c r="J305" s="243"/>
      <c r="K305" s="243"/>
      <c r="L305" s="243"/>
      <c r="M305" s="243"/>
      <c r="N305" s="243"/>
      <c r="O305" s="243"/>
    </row>
    <row r="306" spans="4:15" x14ac:dyDescent="0.2">
      <c r="D306" s="243"/>
      <c r="E306" s="243"/>
      <c r="F306" s="243"/>
      <c r="G306" s="243"/>
      <c r="H306" s="243"/>
      <c r="I306" s="243"/>
      <c r="J306" s="243"/>
      <c r="K306" s="243"/>
      <c r="L306" s="243"/>
      <c r="M306" s="243"/>
      <c r="N306" s="243"/>
      <c r="O306" s="243"/>
    </row>
    <row r="307" spans="4:15" x14ac:dyDescent="0.2">
      <c r="D307" s="243"/>
      <c r="E307" s="243"/>
      <c r="F307" s="243"/>
      <c r="G307" s="243"/>
      <c r="H307" s="243"/>
      <c r="I307" s="243"/>
      <c r="J307" s="243"/>
      <c r="K307" s="243"/>
      <c r="L307" s="243"/>
      <c r="M307" s="243"/>
      <c r="N307" s="243"/>
      <c r="O307" s="243"/>
    </row>
    <row r="308" spans="4:15" x14ac:dyDescent="0.2">
      <c r="D308" s="243"/>
      <c r="E308" s="243"/>
      <c r="F308" s="243"/>
      <c r="G308" s="243"/>
      <c r="H308" s="243"/>
      <c r="I308" s="243"/>
      <c r="J308" s="243"/>
      <c r="K308" s="243"/>
      <c r="L308" s="243"/>
      <c r="M308" s="243"/>
      <c r="N308" s="243"/>
      <c r="O308" s="243"/>
    </row>
    <row r="309" spans="4:15" x14ac:dyDescent="0.2">
      <c r="D309" s="243"/>
      <c r="E309" s="243"/>
      <c r="F309" s="243"/>
      <c r="G309" s="243"/>
      <c r="H309" s="243"/>
      <c r="I309" s="243"/>
      <c r="J309" s="243"/>
      <c r="K309" s="243"/>
      <c r="L309" s="243"/>
      <c r="M309" s="243"/>
      <c r="N309" s="243"/>
      <c r="O309" s="243"/>
    </row>
    <row r="310" spans="4:15" x14ac:dyDescent="0.2">
      <c r="D310" s="243"/>
      <c r="E310" s="243"/>
      <c r="F310" s="243"/>
      <c r="G310" s="243"/>
      <c r="H310" s="243"/>
      <c r="I310" s="243"/>
      <c r="J310" s="243"/>
      <c r="K310" s="243"/>
      <c r="L310" s="243"/>
      <c r="M310" s="243"/>
      <c r="N310" s="243"/>
      <c r="O310" s="243"/>
    </row>
    <row r="311" spans="4:15" x14ac:dyDescent="0.2">
      <c r="D311" s="243"/>
      <c r="E311" s="243"/>
      <c r="F311" s="243"/>
      <c r="G311" s="243"/>
      <c r="H311" s="243"/>
      <c r="I311" s="243"/>
      <c r="J311" s="243"/>
      <c r="K311" s="243"/>
      <c r="L311" s="243"/>
      <c r="M311" s="243"/>
      <c r="N311" s="243"/>
      <c r="O311" s="243"/>
    </row>
    <row r="312" spans="4:15" x14ac:dyDescent="0.2">
      <c r="D312" s="243"/>
      <c r="E312" s="243"/>
      <c r="F312" s="243"/>
      <c r="G312" s="243"/>
      <c r="H312" s="243"/>
      <c r="I312" s="243"/>
      <c r="J312" s="243"/>
      <c r="K312" s="243"/>
      <c r="L312" s="243"/>
      <c r="M312" s="243"/>
      <c r="N312" s="243"/>
      <c r="O312" s="243"/>
    </row>
    <row r="313" spans="4:15" x14ac:dyDescent="0.2">
      <c r="D313" s="243"/>
      <c r="E313" s="243"/>
      <c r="F313" s="243"/>
      <c r="G313" s="243"/>
      <c r="H313" s="243"/>
      <c r="I313" s="243"/>
      <c r="J313" s="243"/>
      <c r="K313" s="243"/>
      <c r="L313" s="243"/>
      <c r="M313" s="243"/>
      <c r="N313" s="243"/>
      <c r="O313" s="243"/>
    </row>
    <row r="314" spans="4:15" x14ac:dyDescent="0.2">
      <c r="D314" s="243"/>
      <c r="E314" s="243"/>
      <c r="F314" s="243"/>
      <c r="G314" s="243"/>
      <c r="H314" s="243"/>
      <c r="I314" s="243"/>
      <c r="J314" s="243"/>
      <c r="K314" s="243"/>
      <c r="L314" s="243"/>
      <c r="M314" s="243"/>
      <c r="N314" s="243"/>
      <c r="O314" s="243"/>
    </row>
    <row r="315" spans="4:15" x14ac:dyDescent="0.2">
      <c r="D315" s="243"/>
      <c r="E315" s="243"/>
      <c r="F315" s="243"/>
      <c r="G315" s="243"/>
      <c r="H315" s="243"/>
      <c r="I315" s="243"/>
      <c r="J315" s="243"/>
      <c r="K315" s="243"/>
      <c r="L315" s="243"/>
      <c r="M315" s="243"/>
      <c r="N315" s="243"/>
      <c r="O315" s="243"/>
    </row>
    <row r="316" spans="4:15" x14ac:dyDescent="0.2">
      <c r="D316" s="243"/>
      <c r="E316" s="243"/>
      <c r="F316" s="243"/>
      <c r="G316" s="243"/>
      <c r="H316" s="243"/>
      <c r="I316" s="243"/>
      <c r="J316" s="243"/>
      <c r="K316" s="243"/>
      <c r="L316" s="243"/>
      <c r="M316" s="243"/>
      <c r="N316" s="243"/>
      <c r="O316" s="243"/>
    </row>
    <row r="317" spans="4:15" x14ac:dyDescent="0.2">
      <c r="D317" s="243"/>
      <c r="E317" s="243"/>
      <c r="F317" s="243"/>
      <c r="G317" s="243"/>
      <c r="H317" s="243"/>
      <c r="I317" s="243"/>
      <c r="J317" s="243"/>
      <c r="K317" s="243"/>
      <c r="L317" s="243"/>
      <c r="M317" s="243"/>
      <c r="N317" s="243"/>
      <c r="O317" s="243"/>
    </row>
    <row r="318" spans="4:15" x14ac:dyDescent="0.2">
      <c r="D318" s="243"/>
      <c r="E318" s="243"/>
      <c r="F318" s="243"/>
      <c r="G318" s="243"/>
      <c r="H318" s="243"/>
      <c r="I318" s="243"/>
      <c r="J318" s="243"/>
      <c r="K318" s="243"/>
      <c r="L318" s="243"/>
      <c r="M318" s="243"/>
      <c r="N318" s="243"/>
      <c r="O318" s="243"/>
    </row>
    <row r="319" spans="4:15" x14ac:dyDescent="0.2">
      <c r="D319" s="243"/>
      <c r="E319" s="243"/>
      <c r="F319" s="243"/>
      <c r="G319" s="243"/>
      <c r="H319" s="243"/>
      <c r="I319" s="243"/>
      <c r="J319" s="243"/>
      <c r="K319" s="243"/>
      <c r="L319" s="243"/>
      <c r="M319" s="243"/>
      <c r="N319" s="243"/>
      <c r="O319" s="243"/>
    </row>
    <row r="320" spans="4:15" x14ac:dyDescent="0.2">
      <c r="D320" s="243"/>
      <c r="E320" s="243"/>
      <c r="F320" s="243"/>
      <c r="G320" s="243"/>
      <c r="H320" s="243"/>
      <c r="I320" s="243"/>
      <c r="J320" s="243"/>
      <c r="K320" s="243"/>
      <c r="L320" s="243"/>
      <c r="M320" s="243"/>
      <c r="N320" s="243"/>
      <c r="O320" s="243"/>
    </row>
    <row r="321" spans="4:15" x14ac:dyDescent="0.2">
      <c r="D321" s="243"/>
      <c r="E321" s="243"/>
      <c r="F321" s="243"/>
      <c r="G321" s="243"/>
      <c r="H321" s="243"/>
      <c r="I321" s="243"/>
      <c r="J321" s="243"/>
      <c r="K321" s="243"/>
      <c r="L321" s="243"/>
      <c r="M321" s="243"/>
      <c r="N321" s="243"/>
      <c r="O321" s="243"/>
    </row>
    <row r="322" spans="4:15" x14ac:dyDescent="0.2">
      <c r="D322" s="243"/>
      <c r="E322" s="243"/>
      <c r="F322" s="243"/>
      <c r="G322" s="243"/>
      <c r="H322" s="243"/>
      <c r="I322" s="243"/>
      <c r="J322" s="243"/>
      <c r="K322" s="243"/>
      <c r="L322" s="243"/>
      <c r="M322" s="243"/>
      <c r="N322" s="243"/>
      <c r="O322" s="243"/>
    </row>
    <row r="323" spans="4:15" x14ac:dyDescent="0.2">
      <c r="D323" s="243"/>
      <c r="E323" s="243"/>
      <c r="F323" s="243"/>
      <c r="G323" s="243"/>
      <c r="H323" s="243"/>
      <c r="I323" s="243"/>
      <c r="J323" s="243"/>
      <c r="K323" s="243"/>
      <c r="L323" s="243"/>
      <c r="M323" s="243"/>
      <c r="N323" s="243"/>
      <c r="O323" s="243"/>
    </row>
    <row r="324" spans="4:15" x14ac:dyDescent="0.2">
      <c r="D324" s="243"/>
      <c r="E324" s="243"/>
      <c r="F324" s="243"/>
      <c r="G324" s="243"/>
      <c r="H324" s="243"/>
      <c r="I324" s="243"/>
      <c r="J324" s="243"/>
      <c r="K324" s="243"/>
      <c r="L324" s="243"/>
      <c r="M324" s="243"/>
      <c r="N324" s="243"/>
      <c r="O324" s="243"/>
    </row>
    <row r="325" spans="4:15" x14ac:dyDescent="0.2">
      <c r="D325" s="243"/>
      <c r="E325" s="243"/>
      <c r="F325" s="243"/>
      <c r="G325" s="243"/>
      <c r="H325" s="243"/>
      <c r="I325" s="243"/>
      <c r="J325" s="243"/>
      <c r="K325" s="243"/>
      <c r="L325" s="243"/>
      <c r="M325" s="243"/>
      <c r="N325" s="243"/>
      <c r="O325" s="243"/>
    </row>
    <row r="326" spans="4:15" x14ac:dyDescent="0.2">
      <c r="D326" s="243"/>
      <c r="E326" s="243"/>
      <c r="F326" s="243"/>
      <c r="G326" s="243"/>
      <c r="H326" s="243"/>
      <c r="I326" s="243"/>
      <c r="J326" s="243"/>
      <c r="K326" s="243"/>
      <c r="L326" s="243"/>
      <c r="M326" s="243"/>
      <c r="N326" s="243"/>
      <c r="O326" s="243"/>
    </row>
    <row r="327" spans="4:15" x14ac:dyDescent="0.2">
      <c r="D327" s="243"/>
      <c r="E327" s="243"/>
      <c r="F327" s="243"/>
      <c r="G327" s="243"/>
      <c r="H327" s="243"/>
      <c r="I327" s="243"/>
      <c r="J327" s="243"/>
      <c r="K327" s="243"/>
      <c r="L327" s="243"/>
      <c r="M327" s="243"/>
      <c r="N327" s="243"/>
      <c r="O327" s="243"/>
    </row>
    <row r="328" spans="4:15" x14ac:dyDescent="0.2">
      <c r="D328" s="243"/>
      <c r="E328" s="243"/>
      <c r="F328" s="243"/>
      <c r="G328" s="243"/>
      <c r="H328" s="243"/>
      <c r="I328" s="243"/>
      <c r="J328" s="243"/>
      <c r="K328" s="243"/>
      <c r="L328" s="243"/>
      <c r="M328" s="243"/>
      <c r="N328" s="243"/>
      <c r="O328" s="243"/>
    </row>
    <row r="329" spans="4:15" x14ac:dyDescent="0.2">
      <c r="D329" s="243"/>
      <c r="E329" s="243"/>
      <c r="F329" s="243"/>
      <c r="G329" s="243"/>
      <c r="H329" s="243"/>
      <c r="I329" s="243"/>
      <c r="J329" s="243"/>
      <c r="K329" s="243"/>
      <c r="L329" s="243"/>
      <c r="M329" s="243"/>
      <c r="N329" s="243"/>
      <c r="O329" s="243"/>
    </row>
    <row r="330" spans="4:15" x14ac:dyDescent="0.2">
      <c r="D330" s="243"/>
      <c r="E330" s="243"/>
      <c r="F330" s="243"/>
      <c r="G330" s="243"/>
      <c r="H330" s="243"/>
      <c r="I330" s="243"/>
      <c r="J330" s="243"/>
      <c r="K330" s="243"/>
      <c r="L330" s="243"/>
      <c r="M330" s="243"/>
      <c r="N330" s="243"/>
      <c r="O330" s="243"/>
    </row>
    <row r="331" spans="4:15" x14ac:dyDescent="0.2">
      <c r="D331" s="243"/>
      <c r="E331" s="243"/>
      <c r="F331" s="243"/>
      <c r="G331" s="243"/>
      <c r="H331" s="243"/>
      <c r="I331" s="243"/>
      <c r="J331" s="243"/>
      <c r="K331" s="243"/>
      <c r="L331" s="243"/>
      <c r="M331" s="243"/>
      <c r="N331" s="243"/>
      <c r="O331" s="243"/>
    </row>
    <row r="332" spans="4:15" x14ac:dyDescent="0.2">
      <c r="D332" s="243"/>
      <c r="E332" s="243"/>
      <c r="F332" s="243"/>
      <c r="G332" s="243"/>
      <c r="H332" s="243"/>
      <c r="I332" s="243"/>
      <c r="J332" s="243"/>
      <c r="K332" s="243"/>
      <c r="L332" s="243"/>
      <c r="M332" s="243"/>
      <c r="N332" s="243"/>
      <c r="O332" s="243"/>
    </row>
    <row r="333" spans="4:15" x14ac:dyDescent="0.2">
      <c r="D333" s="243"/>
      <c r="E333" s="243"/>
      <c r="F333" s="243"/>
      <c r="G333" s="243"/>
      <c r="H333" s="243"/>
      <c r="I333" s="243"/>
      <c r="J333" s="243"/>
      <c r="K333" s="243"/>
      <c r="L333" s="243"/>
      <c r="M333" s="243"/>
      <c r="N333" s="243"/>
      <c r="O333" s="243"/>
    </row>
    <row r="334" spans="4:15" x14ac:dyDescent="0.2">
      <c r="D334" s="243"/>
      <c r="E334" s="243"/>
      <c r="F334" s="243"/>
      <c r="G334" s="243"/>
      <c r="H334" s="243"/>
      <c r="I334" s="243"/>
      <c r="J334" s="243"/>
      <c r="K334" s="243"/>
      <c r="L334" s="243"/>
      <c r="M334" s="243"/>
      <c r="N334" s="243"/>
      <c r="O334" s="243"/>
    </row>
    <row r="335" spans="4:15" x14ac:dyDescent="0.2">
      <c r="D335" s="243"/>
      <c r="E335" s="243"/>
      <c r="F335" s="243"/>
      <c r="G335" s="243"/>
      <c r="H335" s="243"/>
      <c r="I335" s="243"/>
      <c r="J335" s="243"/>
      <c r="K335" s="243"/>
      <c r="L335" s="243"/>
      <c r="M335" s="243"/>
      <c r="N335" s="243"/>
      <c r="O335" s="243"/>
    </row>
    <row r="336" spans="4:15" x14ac:dyDescent="0.2">
      <c r="D336" s="243"/>
      <c r="E336" s="243"/>
      <c r="F336" s="243"/>
      <c r="G336" s="243"/>
      <c r="H336" s="243"/>
      <c r="I336" s="243"/>
      <c r="J336" s="243"/>
      <c r="K336" s="243"/>
      <c r="L336" s="243"/>
      <c r="M336" s="243"/>
      <c r="N336" s="243"/>
      <c r="O336" s="243"/>
    </row>
    <row r="337" spans="4:15" x14ac:dyDescent="0.2">
      <c r="D337" s="243"/>
      <c r="E337" s="243"/>
      <c r="F337" s="243"/>
      <c r="G337" s="243"/>
      <c r="H337" s="243"/>
      <c r="I337" s="243"/>
      <c r="J337" s="243"/>
      <c r="K337" s="243"/>
      <c r="L337" s="243"/>
      <c r="M337" s="243"/>
      <c r="N337" s="243"/>
      <c r="O337" s="243"/>
    </row>
    <row r="338" spans="4:15" x14ac:dyDescent="0.2">
      <c r="D338" s="243"/>
      <c r="E338" s="243"/>
      <c r="F338" s="243"/>
      <c r="G338" s="243"/>
      <c r="H338" s="243"/>
      <c r="I338" s="243"/>
      <c r="J338" s="243"/>
      <c r="K338" s="243"/>
      <c r="L338" s="243"/>
      <c r="M338" s="243"/>
      <c r="N338" s="243"/>
      <c r="O338" s="243"/>
    </row>
    <row r="339" spans="4:15" x14ac:dyDescent="0.2">
      <c r="D339" s="243"/>
      <c r="E339" s="243"/>
      <c r="F339" s="243"/>
      <c r="G339" s="243"/>
      <c r="H339" s="243"/>
      <c r="I339" s="243"/>
      <c r="J339" s="243"/>
      <c r="K339" s="243"/>
      <c r="L339" s="243"/>
      <c r="M339" s="243"/>
      <c r="N339" s="243"/>
      <c r="O339" s="243"/>
    </row>
    <row r="340" spans="4:15" x14ac:dyDescent="0.2">
      <c r="D340" s="243"/>
      <c r="E340" s="243"/>
      <c r="F340" s="243"/>
      <c r="G340" s="243"/>
      <c r="H340" s="243"/>
      <c r="I340" s="243"/>
      <c r="J340" s="243"/>
      <c r="K340" s="243"/>
      <c r="L340" s="243"/>
      <c r="M340" s="243"/>
      <c r="N340" s="243"/>
      <c r="O340" s="243"/>
    </row>
    <row r="341" spans="4:15" x14ac:dyDescent="0.2">
      <c r="D341" s="243"/>
      <c r="E341" s="243"/>
      <c r="F341" s="243"/>
      <c r="G341" s="243"/>
      <c r="H341" s="243"/>
      <c r="I341" s="243"/>
      <c r="J341" s="243"/>
      <c r="K341" s="243"/>
      <c r="L341" s="243"/>
      <c r="M341" s="243"/>
      <c r="N341" s="243"/>
      <c r="O341" s="243"/>
    </row>
    <row r="342" spans="4:15" x14ac:dyDescent="0.2">
      <c r="D342" s="243"/>
      <c r="E342" s="243"/>
      <c r="F342" s="243"/>
      <c r="G342" s="243"/>
      <c r="H342" s="243"/>
      <c r="I342" s="243"/>
      <c r="J342" s="243"/>
      <c r="K342" s="243"/>
      <c r="L342" s="243"/>
      <c r="M342" s="243"/>
      <c r="N342" s="243"/>
      <c r="O342" s="243"/>
    </row>
    <row r="343" spans="4:15" x14ac:dyDescent="0.2">
      <c r="D343" s="243"/>
      <c r="E343" s="243"/>
      <c r="F343" s="243"/>
      <c r="G343" s="243"/>
      <c r="H343" s="243"/>
      <c r="I343" s="243"/>
      <c r="J343" s="243"/>
      <c r="K343" s="243"/>
      <c r="L343" s="243"/>
      <c r="M343" s="243"/>
      <c r="N343" s="243"/>
      <c r="O343" s="243"/>
    </row>
    <row r="344" spans="4:15" x14ac:dyDescent="0.2">
      <c r="D344" s="243"/>
      <c r="E344" s="243"/>
      <c r="F344" s="243"/>
      <c r="G344" s="243"/>
      <c r="H344" s="243"/>
      <c r="I344" s="243"/>
      <c r="J344" s="243"/>
      <c r="K344" s="243"/>
      <c r="L344" s="243"/>
      <c r="M344" s="243"/>
      <c r="N344" s="243"/>
      <c r="O344" s="243"/>
    </row>
    <row r="345" spans="4:15" x14ac:dyDescent="0.2">
      <c r="D345" s="243"/>
      <c r="E345" s="243"/>
      <c r="F345" s="243"/>
      <c r="G345" s="243"/>
      <c r="H345" s="243"/>
      <c r="I345" s="243"/>
      <c r="J345" s="243"/>
      <c r="K345" s="243"/>
      <c r="L345" s="243"/>
      <c r="M345" s="243"/>
      <c r="N345" s="243"/>
      <c r="O345" s="243"/>
    </row>
    <row r="346" spans="4:15" x14ac:dyDescent="0.2">
      <c r="D346" s="243"/>
      <c r="E346" s="243"/>
      <c r="F346" s="243"/>
      <c r="G346" s="243"/>
      <c r="H346" s="243"/>
      <c r="I346" s="243"/>
      <c r="J346" s="243"/>
      <c r="K346" s="243"/>
      <c r="L346" s="243"/>
      <c r="M346" s="243"/>
      <c r="N346" s="243"/>
      <c r="O346" s="243"/>
    </row>
    <row r="347" spans="4:15" x14ac:dyDescent="0.2">
      <c r="D347" s="243"/>
      <c r="E347" s="243"/>
      <c r="F347" s="243"/>
      <c r="G347" s="243"/>
      <c r="H347" s="243"/>
      <c r="I347" s="243"/>
      <c r="J347" s="243"/>
      <c r="K347" s="243"/>
      <c r="L347" s="243"/>
      <c r="M347" s="243"/>
      <c r="N347" s="243"/>
      <c r="O347" s="243"/>
    </row>
    <row r="348" spans="4:15" x14ac:dyDescent="0.2">
      <c r="D348" s="243"/>
      <c r="E348" s="243"/>
      <c r="F348" s="243"/>
      <c r="G348" s="243"/>
      <c r="H348" s="243"/>
      <c r="I348" s="243"/>
      <c r="J348" s="243"/>
      <c r="K348" s="243"/>
      <c r="L348" s="243"/>
      <c r="M348" s="243"/>
      <c r="N348" s="243"/>
      <c r="O348" s="243"/>
    </row>
    <row r="349" spans="4:15" x14ac:dyDescent="0.2">
      <c r="D349" s="243"/>
      <c r="E349" s="243"/>
      <c r="F349" s="243"/>
      <c r="G349" s="243"/>
      <c r="H349" s="243"/>
      <c r="I349" s="243"/>
      <c r="J349" s="243"/>
      <c r="K349" s="243"/>
      <c r="L349" s="243"/>
      <c r="M349" s="243"/>
      <c r="N349" s="243"/>
      <c r="O349" s="243"/>
    </row>
    <row r="350" spans="4:15" x14ac:dyDescent="0.2">
      <c r="D350" s="243"/>
      <c r="E350" s="243"/>
      <c r="F350" s="243"/>
      <c r="G350" s="243"/>
      <c r="H350" s="243"/>
      <c r="I350" s="243"/>
      <c r="J350" s="243"/>
      <c r="K350" s="243"/>
      <c r="L350" s="243"/>
      <c r="M350" s="243"/>
      <c r="N350" s="243"/>
      <c r="O350" s="243"/>
    </row>
    <row r="351" spans="4:15" x14ac:dyDescent="0.2">
      <c r="D351" s="243"/>
      <c r="E351" s="243"/>
      <c r="F351" s="243"/>
      <c r="G351" s="243"/>
      <c r="H351" s="243"/>
      <c r="I351" s="243"/>
      <c r="J351" s="243"/>
      <c r="K351" s="243"/>
      <c r="L351" s="243"/>
      <c r="M351" s="243"/>
      <c r="N351" s="243"/>
      <c r="O351" s="243"/>
    </row>
    <row r="352" spans="4:15" x14ac:dyDescent="0.2">
      <c r="D352" s="243"/>
      <c r="E352" s="243"/>
      <c r="F352" s="243"/>
      <c r="G352" s="243"/>
      <c r="H352" s="243"/>
      <c r="I352" s="243"/>
      <c r="J352" s="243"/>
      <c r="K352" s="243"/>
      <c r="L352" s="243"/>
      <c r="M352" s="243"/>
      <c r="N352" s="243"/>
      <c r="O352" s="243"/>
    </row>
    <row r="353" spans="4:15" x14ac:dyDescent="0.2">
      <c r="D353" s="243"/>
      <c r="E353" s="243"/>
      <c r="F353" s="243"/>
      <c r="G353" s="243"/>
      <c r="H353" s="243"/>
      <c r="I353" s="243"/>
      <c r="J353" s="243"/>
      <c r="K353" s="243"/>
      <c r="L353" s="243"/>
      <c r="M353" s="243"/>
      <c r="N353" s="243"/>
      <c r="O353" s="243"/>
    </row>
    <row r="354" spans="4:15" x14ac:dyDescent="0.2">
      <c r="D354" s="243"/>
      <c r="E354" s="243"/>
      <c r="F354" s="243"/>
      <c r="G354" s="243"/>
      <c r="H354" s="243"/>
      <c r="I354" s="243"/>
      <c r="J354" s="243"/>
      <c r="K354" s="243"/>
      <c r="L354" s="243"/>
      <c r="M354" s="243"/>
      <c r="N354" s="243"/>
      <c r="O354" s="243"/>
    </row>
    <row r="355" spans="4:15" x14ac:dyDescent="0.2">
      <c r="D355" s="243"/>
      <c r="E355" s="243"/>
      <c r="F355" s="243"/>
      <c r="G355" s="243"/>
      <c r="H355" s="243"/>
      <c r="I355" s="243"/>
      <c r="J355" s="243"/>
      <c r="K355" s="243"/>
      <c r="L355" s="243"/>
      <c r="M355" s="243"/>
      <c r="N355" s="243"/>
      <c r="O355" s="243"/>
    </row>
    <row r="356" spans="4:15" x14ac:dyDescent="0.2">
      <c r="D356" s="243"/>
      <c r="E356" s="243"/>
      <c r="F356" s="243"/>
      <c r="G356" s="243"/>
      <c r="H356" s="243"/>
      <c r="I356" s="243"/>
      <c r="J356" s="243"/>
      <c r="K356" s="243"/>
      <c r="L356" s="243"/>
      <c r="M356" s="243"/>
      <c r="N356" s="243"/>
      <c r="O356" s="243"/>
    </row>
    <row r="357" spans="4:15" x14ac:dyDescent="0.2">
      <c r="D357" s="243"/>
      <c r="E357" s="243"/>
      <c r="F357" s="243"/>
      <c r="G357" s="243"/>
      <c r="H357" s="243"/>
      <c r="I357" s="243"/>
      <c r="J357" s="243"/>
      <c r="K357" s="243"/>
      <c r="L357" s="243"/>
      <c r="M357" s="243"/>
      <c r="N357" s="243"/>
      <c r="O357" s="243"/>
    </row>
    <row r="358" spans="4:15" x14ac:dyDescent="0.2">
      <c r="D358" s="243"/>
      <c r="E358" s="243"/>
      <c r="F358" s="243"/>
      <c r="G358" s="243"/>
      <c r="H358" s="243"/>
      <c r="I358" s="243"/>
      <c r="J358" s="243"/>
      <c r="K358" s="243"/>
      <c r="L358" s="243"/>
      <c r="M358" s="243"/>
      <c r="N358" s="243"/>
      <c r="O358" s="243"/>
    </row>
    <row r="359" spans="4:15" x14ac:dyDescent="0.2">
      <c r="D359" s="243"/>
      <c r="E359" s="243"/>
      <c r="F359" s="243"/>
      <c r="G359" s="243"/>
      <c r="H359" s="243"/>
      <c r="I359" s="243"/>
      <c r="J359" s="243"/>
      <c r="K359" s="243"/>
      <c r="L359" s="243"/>
      <c r="M359" s="243"/>
      <c r="N359" s="243"/>
      <c r="O359" s="243"/>
    </row>
    <row r="360" spans="4:15" x14ac:dyDescent="0.2">
      <c r="D360" s="243"/>
      <c r="E360" s="243"/>
      <c r="F360" s="243"/>
      <c r="G360" s="243"/>
      <c r="H360" s="243"/>
      <c r="I360" s="243"/>
      <c r="J360" s="243"/>
      <c r="K360" s="243"/>
      <c r="L360" s="243"/>
      <c r="M360" s="243"/>
      <c r="N360" s="243"/>
      <c r="O360" s="243"/>
    </row>
    <row r="361" spans="4:15" x14ac:dyDescent="0.2">
      <c r="D361" s="243"/>
      <c r="E361" s="243"/>
      <c r="F361" s="243"/>
      <c r="G361" s="243"/>
      <c r="H361" s="243"/>
      <c r="I361" s="243"/>
      <c r="J361" s="243"/>
      <c r="K361" s="243"/>
      <c r="L361" s="243"/>
      <c r="M361" s="243"/>
      <c r="N361" s="243"/>
      <c r="O361" s="243"/>
    </row>
    <row r="362" spans="4:15" x14ac:dyDescent="0.2">
      <c r="D362" s="243"/>
      <c r="E362" s="243"/>
      <c r="F362" s="243"/>
      <c r="G362" s="243"/>
      <c r="H362" s="243"/>
      <c r="I362" s="243"/>
      <c r="J362" s="243"/>
      <c r="K362" s="243"/>
      <c r="L362" s="243"/>
      <c r="M362" s="243"/>
      <c r="N362" s="243"/>
      <c r="O362" s="243"/>
    </row>
    <row r="363" spans="4:15" x14ac:dyDescent="0.2">
      <c r="D363" s="243"/>
      <c r="E363" s="243"/>
      <c r="F363" s="243"/>
      <c r="G363" s="243"/>
      <c r="H363" s="243"/>
      <c r="I363" s="243"/>
      <c r="J363" s="243"/>
      <c r="K363" s="243"/>
      <c r="L363" s="243"/>
      <c r="M363" s="243"/>
      <c r="N363" s="243"/>
      <c r="O363" s="243"/>
    </row>
    <row r="364" spans="4:15" x14ac:dyDescent="0.2">
      <c r="D364" s="243"/>
      <c r="E364" s="243"/>
      <c r="F364" s="243"/>
      <c r="G364" s="243"/>
      <c r="H364" s="243"/>
      <c r="I364" s="243"/>
      <c r="J364" s="243"/>
      <c r="K364" s="243"/>
      <c r="L364" s="243"/>
      <c r="M364" s="243"/>
      <c r="N364" s="243"/>
      <c r="O364" s="243"/>
    </row>
    <row r="365" spans="4:15" x14ac:dyDescent="0.2">
      <c r="D365" s="243"/>
      <c r="E365" s="243"/>
      <c r="F365" s="243"/>
      <c r="G365" s="243"/>
      <c r="H365" s="243"/>
      <c r="I365" s="243"/>
      <c r="J365" s="243"/>
      <c r="K365" s="243"/>
      <c r="L365" s="243"/>
      <c r="M365" s="243"/>
      <c r="N365" s="243"/>
      <c r="O365" s="243"/>
    </row>
    <row r="366" spans="4:15" x14ac:dyDescent="0.2">
      <c r="D366" s="243"/>
      <c r="E366" s="243"/>
      <c r="F366" s="243"/>
      <c r="G366" s="243"/>
      <c r="H366" s="243"/>
      <c r="I366" s="243"/>
      <c r="J366" s="243"/>
      <c r="K366" s="243"/>
      <c r="L366" s="243"/>
      <c r="M366" s="243"/>
      <c r="N366" s="243"/>
      <c r="O366" s="243"/>
    </row>
    <row r="367" spans="4:15" x14ac:dyDescent="0.2">
      <c r="D367" s="243"/>
      <c r="E367" s="243"/>
      <c r="F367" s="243"/>
      <c r="G367" s="243"/>
      <c r="H367" s="243"/>
      <c r="I367" s="243"/>
      <c r="J367" s="243"/>
      <c r="K367" s="243"/>
      <c r="L367" s="243"/>
      <c r="M367" s="243"/>
      <c r="N367" s="243"/>
      <c r="O367" s="243"/>
    </row>
    <row r="368" spans="4:15" x14ac:dyDescent="0.2">
      <c r="D368" s="243"/>
      <c r="E368" s="243"/>
      <c r="F368" s="243"/>
      <c r="G368" s="243"/>
      <c r="H368" s="243"/>
      <c r="I368" s="243"/>
      <c r="J368" s="243"/>
      <c r="K368" s="243"/>
      <c r="L368" s="243"/>
      <c r="M368" s="243"/>
      <c r="N368" s="243"/>
      <c r="O368" s="243"/>
    </row>
    <row r="369" spans="4:15" x14ac:dyDescent="0.2">
      <c r="D369" s="243"/>
      <c r="E369" s="243"/>
      <c r="F369" s="243"/>
      <c r="G369" s="243"/>
      <c r="H369" s="243"/>
      <c r="I369" s="243"/>
      <c r="J369" s="243"/>
      <c r="K369" s="243"/>
      <c r="L369" s="243"/>
      <c r="M369" s="243"/>
      <c r="N369" s="243"/>
      <c r="O369" s="243"/>
    </row>
    <row r="370" spans="4:15" x14ac:dyDescent="0.2">
      <c r="D370" s="243"/>
      <c r="E370" s="243"/>
      <c r="F370" s="243"/>
      <c r="G370" s="243"/>
      <c r="H370" s="243"/>
      <c r="I370" s="243"/>
      <c r="J370" s="243"/>
      <c r="K370" s="243"/>
      <c r="L370" s="243"/>
      <c r="M370" s="243"/>
      <c r="N370" s="243"/>
      <c r="O370" s="243"/>
    </row>
    <row r="371" spans="4:15" x14ac:dyDescent="0.2">
      <c r="D371" s="243"/>
      <c r="E371" s="243"/>
      <c r="F371" s="243"/>
      <c r="G371" s="243"/>
      <c r="H371" s="243"/>
      <c r="I371" s="243"/>
      <c r="J371" s="243"/>
      <c r="K371" s="243"/>
      <c r="L371" s="243"/>
      <c r="M371" s="243"/>
      <c r="N371" s="243"/>
      <c r="O371" s="243"/>
    </row>
    <row r="372" spans="4:15" x14ac:dyDescent="0.2">
      <c r="D372" s="243"/>
      <c r="E372" s="243"/>
      <c r="F372" s="243"/>
      <c r="G372" s="243"/>
      <c r="H372" s="243"/>
      <c r="I372" s="243"/>
      <c r="J372" s="243"/>
      <c r="K372" s="243"/>
      <c r="L372" s="243"/>
      <c r="M372" s="243"/>
      <c r="N372" s="243"/>
      <c r="O372" s="243"/>
    </row>
    <row r="373" spans="4:15" x14ac:dyDescent="0.2">
      <c r="D373" s="243"/>
      <c r="E373" s="243"/>
      <c r="F373" s="243"/>
      <c r="G373" s="243"/>
      <c r="H373" s="243"/>
      <c r="I373" s="243"/>
      <c r="J373" s="243"/>
      <c r="K373" s="243"/>
      <c r="L373" s="243"/>
      <c r="M373" s="243"/>
      <c r="N373" s="243"/>
      <c r="O373" s="243"/>
    </row>
    <row r="374" spans="4:15" x14ac:dyDescent="0.2">
      <c r="D374" s="243"/>
      <c r="E374" s="243"/>
      <c r="F374" s="243"/>
      <c r="G374" s="243"/>
      <c r="H374" s="243"/>
      <c r="I374" s="243"/>
      <c r="J374" s="243"/>
      <c r="K374" s="243"/>
      <c r="L374" s="243"/>
      <c r="M374" s="243"/>
      <c r="N374" s="243"/>
      <c r="O374" s="243"/>
    </row>
    <row r="375" spans="4:15" x14ac:dyDescent="0.2">
      <c r="D375" s="243"/>
      <c r="E375" s="243"/>
      <c r="F375" s="243"/>
      <c r="G375" s="243"/>
      <c r="H375" s="243"/>
      <c r="I375" s="243"/>
      <c r="J375" s="243"/>
      <c r="K375" s="243"/>
      <c r="L375" s="243"/>
      <c r="M375" s="243"/>
      <c r="N375" s="243"/>
      <c r="O375" s="243"/>
    </row>
    <row r="376" spans="4:15" x14ac:dyDescent="0.2">
      <c r="D376" s="243"/>
      <c r="E376" s="243"/>
      <c r="F376" s="243"/>
      <c r="G376" s="243"/>
      <c r="H376" s="243"/>
      <c r="I376" s="243"/>
      <c r="J376" s="243"/>
      <c r="K376" s="243"/>
      <c r="L376" s="243"/>
      <c r="M376" s="243"/>
      <c r="N376" s="243"/>
      <c r="O376" s="243"/>
    </row>
    <row r="377" spans="4:15" x14ac:dyDescent="0.2">
      <c r="D377" s="243"/>
      <c r="E377" s="243"/>
      <c r="F377" s="243"/>
      <c r="G377" s="243"/>
      <c r="H377" s="243"/>
      <c r="I377" s="243"/>
      <c r="J377" s="243"/>
      <c r="K377" s="243"/>
      <c r="L377" s="243"/>
      <c r="M377" s="243"/>
      <c r="N377" s="243"/>
      <c r="O377" s="243"/>
    </row>
    <row r="378" spans="4:15" x14ac:dyDescent="0.2">
      <c r="D378" s="243"/>
      <c r="E378" s="243"/>
      <c r="F378" s="243"/>
      <c r="G378" s="243"/>
      <c r="H378" s="243"/>
      <c r="I378" s="243"/>
      <c r="J378" s="243"/>
      <c r="K378" s="243"/>
      <c r="L378" s="243"/>
      <c r="M378" s="243"/>
      <c r="N378" s="243"/>
      <c r="O378" s="243"/>
    </row>
    <row r="379" spans="4:15" x14ac:dyDescent="0.2">
      <c r="D379" s="243"/>
      <c r="E379" s="243"/>
      <c r="F379" s="243"/>
      <c r="G379" s="243"/>
      <c r="H379" s="243"/>
      <c r="I379" s="243"/>
      <c r="J379" s="243"/>
      <c r="K379" s="243"/>
      <c r="L379" s="243"/>
      <c r="M379" s="243"/>
      <c r="N379" s="243"/>
      <c r="O379" s="243"/>
    </row>
    <row r="380" spans="4:15" x14ac:dyDescent="0.2">
      <c r="D380" s="243"/>
      <c r="E380" s="243"/>
      <c r="F380" s="243"/>
      <c r="G380" s="243"/>
      <c r="H380" s="243"/>
      <c r="I380" s="243"/>
      <c r="J380" s="243"/>
      <c r="K380" s="243"/>
      <c r="L380" s="243"/>
      <c r="M380" s="243"/>
      <c r="N380" s="243"/>
      <c r="O380" s="243"/>
    </row>
    <row r="381" spans="4:15" x14ac:dyDescent="0.2">
      <c r="D381" s="243"/>
      <c r="E381" s="243"/>
      <c r="F381" s="243"/>
      <c r="G381" s="243"/>
      <c r="H381" s="243"/>
      <c r="I381" s="243"/>
      <c r="J381" s="243"/>
      <c r="K381" s="243"/>
      <c r="L381" s="243"/>
      <c r="M381" s="243"/>
      <c r="N381" s="243"/>
      <c r="O381" s="243"/>
    </row>
    <row r="382" spans="4:15" x14ac:dyDescent="0.2">
      <c r="D382" s="243"/>
      <c r="E382" s="243"/>
      <c r="F382" s="243"/>
      <c r="G382" s="243"/>
      <c r="H382" s="243"/>
      <c r="I382" s="243"/>
      <c r="J382" s="243"/>
      <c r="K382" s="243"/>
      <c r="L382" s="243"/>
      <c r="M382" s="243"/>
      <c r="N382" s="243"/>
      <c r="O382" s="243"/>
    </row>
    <row r="383" spans="4:15" x14ac:dyDescent="0.2">
      <c r="D383" s="243"/>
      <c r="E383" s="243"/>
      <c r="F383" s="243"/>
      <c r="G383" s="243"/>
      <c r="H383" s="243"/>
      <c r="I383" s="243"/>
      <c r="J383" s="243"/>
      <c r="K383" s="243"/>
      <c r="L383" s="243"/>
      <c r="M383" s="243"/>
      <c r="N383" s="243"/>
      <c r="O383" s="243"/>
    </row>
    <row r="384" spans="4:15" x14ac:dyDescent="0.2">
      <c r="D384" s="243"/>
      <c r="E384" s="243"/>
      <c r="F384" s="243"/>
      <c r="G384" s="243"/>
      <c r="H384" s="243"/>
      <c r="I384" s="243"/>
      <c r="J384" s="243"/>
      <c r="K384" s="243"/>
      <c r="L384" s="243"/>
      <c r="M384" s="243"/>
      <c r="N384" s="243"/>
      <c r="O384" s="243"/>
    </row>
    <row r="385" spans="4:15" x14ac:dyDescent="0.2">
      <c r="D385" s="243"/>
      <c r="E385" s="243"/>
      <c r="F385" s="243"/>
      <c r="G385" s="243"/>
      <c r="H385" s="243"/>
      <c r="I385" s="243"/>
      <c r="J385" s="243"/>
      <c r="K385" s="243"/>
      <c r="L385" s="243"/>
      <c r="M385" s="243"/>
      <c r="N385" s="243"/>
      <c r="O385" s="243"/>
    </row>
    <row r="386" spans="4:15" x14ac:dyDescent="0.2"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</row>
    <row r="387" spans="4:15" x14ac:dyDescent="0.2">
      <c r="D387" s="243"/>
      <c r="E387" s="243"/>
      <c r="F387" s="243"/>
      <c r="G387" s="243"/>
      <c r="H387" s="243"/>
      <c r="I387" s="243"/>
      <c r="J387" s="243"/>
      <c r="K387" s="243"/>
      <c r="L387" s="243"/>
      <c r="M387" s="243"/>
      <c r="N387" s="243"/>
      <c r="O387" s="243"/>
    </row>
    <row r="388" spans="4:15" x14ac:dyDescent="0.2">
      <c r="D388" s="243"/>
      <c r="E388" s="243"/>
      <c r="F388" s="243"/>
      <c r="G388" s="243"/>
      <c r="H388" s="243"/>
      <c r="I388" s="243"/>
      <c r="J388" s="243"/>
      <c r="K388" s="243"/>
      <c r="L388" s="243"/>
      <c r="M388" s="243"/>
      <c r="N388" s="243"/>
      <c r="O388" s="243"/>
    </row>
    <row r="389" spans="4:15" x14ac:dyDescent="0.2">
      <c r="D389" s="243"/>
      <c r="E389" s="243"/>
      <c r="F389" s="243"/>
      <c r="G389" s="243"/>
      <c r="H389" s="243"/>
      <c r="I389" s="243"/>
      <c r="J389" s="243"/>
      <c r="K389" s="243"/>
      <c r="L389" s="243"/>
      <c r="M389" s="243"/>
      <c r="N389" s="243"/>
      <c r="O389" s="243"/>
    </row>
    <row r="390" spans="4:15" x14ac:dyDescent="0.2">
      <c r="D390" s="243"/>
      <c r="E390" s="243"/>
      <c r="F390" s="243"/>
      <c r="G390" s="243"/>
      <c r="H390" s="243"/>
      <c r="I390" s="243"/>
      <c r="J390" s="243"/>
      <c r="K390" s="243"/>
      <c r="L390" s="243"/>
      <c r="M390" s="243"/>
      <c r="N390" s="243"/>
      <c r="O390" s="243"/>
    </row>
    <row r="391" spans="4:15" x14ac:dyDescent="0.2">
      <c r="D391" s="243"/>
      <c r="E391" s="243"/>
      <c r="F391" s="243"/>
      <c r="G391" s="243"/>
      <c r="H391" s="243"/>
      <c r="I391" s="243"/>
      <c r="J391" s="243"/>
      <c r="K391" s="243"/>
      <c r="L391" s="243"/>
      <c r="M391" s="243"/>
      <c r="N391" s="243"/>
      <c r="O391" s="243"/>
    </row>
    <row r="392" spans="4:15" x14ac:dyDescent="0.2">
      <c r="D392" s="243"/>
      <c r="E392" s="243"/>
      <c r="F392" s="243"/>
      <c r="G392" s="243"/>
      <c r="H392" s="243"/>
      <c r="I392" s="243"/>
      <c r="J392" s="243"/>
      <c r="K392" s="243"/>
      <c r="L392" s="243"/>
      <c r="M392" s="243"/>
      <c r="N392" s="243"/>
      <c r="O392" s="243"/>
    </row>
    <row r="393" spans="4:15" x14ac:dyDescent="0.2">
      <c r="D393" s="243"/>
      <c r="E393" s="243"/>
      <c r="F393" s="243"/>
      <c r="G393" s="243"/>
      <c r="H393" s="243"/>
      <c r="I393" s="243"/>
      <c r="J393" s="243"/>
      <c r="K393" s="243"/>
      <c r="L393" s="243"/>
      <c r="M393" s="243"/>
      <c r="N393" s="243"/>
      <c r="O393" s="243"/>
    </row>
    <row r="394" spans="4:15" x14ac:dyDescent="0.2">
      <c r="D394" s="243"/>
      <c r="E394" s="243"/>
      <c r="F394" s="243"/>
      <c r="G394" s="243"/>
      <c r="H394" s="243"/>
      <c r="I394" s="243"/>
      <c r="J394" s="243"/>
      <c r="K394" s="243"/>
      <c r="L394" s="243"/>
      <c r="M394" s="243"/>
      <c r="N394" s="243"/>
      <c r="O394" s="243"/>
    </row>
    <row r="395" spans="4:15" x14ac:dyDescent="0.2">
      <c r="D395" s="243"/>
      <c r="E395" s="243"/>
      <c r="F395" s="243"/>
      <c r="G395" s="243"/>
      <c r="H395" s="243"/>
      <c r="I395" s="243"/>
      <c r="J395" s="243"/>
      <c r="K395" s="243"/>
      <c r="L395" s="243"/>
      <c r="M395" s="243"/>
      <c r="N395" s="243"/>
      <c r="O395" s="243"/>
    </row>
    <row r="396" spans="4:15" x14ac:dyDescent="0.2">
      <c r="D396" s="243"/>
      <c r="E396" s="243"/>
      <c r="F396" s="243"/>
      <c r="G396" s="243"/>
      <c r="H396" s="243"/>
      <c r="I396" s="243"/>
      <c r="J396" s="243"/>
      <c r="K396" s="243"/>
      <c r="L396" s="243"/>
      <c r="M396" s="243"/>
      <c r="N396" s="243"/>
      <c r="O396" s="243"/>
    </row>
    <row r="397" spans="4:15" x14ac:dyDescent="0.2">
      <c r="D397" s="243"/>
      <c r="E397" s="243"/>
      <c r="F397" s="243"/>
      <c r="G397" s="243"/>
      <c r="H397" s="243"/>
      <c r="I397" s="243"/>
      <c r="J397" s="243"/>
      <c r="K397" s="243"/>
      <c r="L397" s="243"/>
      <c r="M397" s="243"/>
      <c r="N397" s="243"/>
      <c r="O397" s="243"/>
    </row>
    <row r="398" spans="4:15" x14ac:dyDescent="0.2">
      <c r="D398" s="243"/>
      <c r="E398" s="243"/>
      <c r="F398" s="243"/>
      <c r="G398" s="243"/>
      <c r="H398" s="243"/>
      <c r="I398" s="243"/>
      <c r="J398" s="243"/>
      <c r="K398" s="243"/>
      <c r="L398" s="243"/>
      <c r="M398" s="243"/>
      <c r="N398" s="243"/>
      <c r="O398" s="243"/>
    </row>
    <row r="399" spans="4:15" x14ac:dyDescent="0.2">
      <c r="D399" s="243"/>
      <c r="E399" s="243"/>
      <c r="F399" s="243"/>
      <c r="G399" s="243"/>
      <c r="H399" s="243"/>
      <c r="I399" s="243"/>
      <c r="J399" s="243"/>
      <c r="K399" s="243"/>
      <c r="L399" s="243"/>
      <c r="M399" s="243"/>
      <c r="N399" s="243"/>
      <c r="O399" s="243"/>
    </row>
    <row r="400" spans="4:15" x14ac:dyDescent="0.2">
      <c r="D400" s="243"/>
      <c r="E400" s="243"/>
      <c r="F400" s="243"/>
      <c r="G400" s="243"/>
      <c r="H400" s="243"/>
      <c r="I400" s="243"/>
      <c r="J400" s="243"/>
      <c r="K400" s="243"/>
      <c r="L400" s="243"/>
      <c r="M400" s="243"/>
      <c r="N400" s="243"/>
      <c r="O400" s="243"/>
    </row>
    <row r="401" spans="4:15" x14ac:dyDescent="0.2">
      <c r="D401" s="243"/>
      <c r="E401" s="243"/>
      <c r="F401" s="243"/>
      <c r="G401" s="243"/>
      <c r="H401" s="243"/>
      <c r="I401" s="243"/>
      <c r="J401" s="243"/>
      <c r="K401" s="243"/>
      <c r="L401" s="243"/>
      <c r="M401" s="243"/>
      <c r="N401" s="243"/>
      <c r="O401" s="243"/>
    </row>
    <row r="402" spans="4:15" x14ac:dyDescent="0.2">
      <c r="D402" s="243"/>
      <c r="E402" s="243"/>
      <c r="F402" s="243"/>
      <c r="G402" s="243"/>
      <c r="H402" s="243"/>
      <c r="I402" s="243"/>
      <c r="J402" s="243"/>
      <c r="K402" s="243"/>
      <c r="L402" s="243"/>
      <c r="M402" s="243"/>
      <c r="N402" s="243"/>
      <c r="O402" s="243"/>
    </row>
    <row r="403" spans="4:15" x14ac:dyDescent="0.2">
      <c r="D403" s="243"/>
      <c r="E403" s="243"/>
      <c r="F403" s="243"/>
      <c r="G403" s="243"/>
      <c r="H403" s="243"/>
      <c r="I403" s="243"/>
      <c r="J403" s="243"/>
      <c r="K403" s="243"/>
      <c r="L403" s="243"/>
      <c r="M403" s="243"/>
      <c r="N403" s="243"/>
      <c r="O403" s="243"/>
    </row>
    <row r="404" spans="4:15" x14ac:dyDescent="0.2">
      <c r="D404" s="243"/>
      <c r="E404" s="243"/>
      <c r="F404" s="243"/>
      <c r="G404" s="243"/>
      <c r="H404" s="243"/>
      <c r="I404" s="243"/>
      <c r="J404" s="243"/>
      <c r="K404" s="243"/>
      <c r="L404" s="243"/>
      <c r="M404" s="243"/>
      <c r="N404" s="243"/>
      <c r="O404" s="243"/>
    </row>
    <row r="405" spans="4:15" x14ac:dyDescent="0.2">
      <c r="D405" s="243"/>
      <c r="E405" s="243"/>
      <c r="F405" s="243"/>
      <c r="G405" s="243"/>
      <c r="H405" s="243"/>
      <c r="I405" s="243"/>
      <c r="J405" s="243"/>
      <c r="K405" s="243"/>
      <c r="L405" s="243"/>
      <c r="M405" s="243"/>
      <c r="N405" s="243"/>
      <c r="O405" s="243"/>
    </row>
    <row r="406" spans="4:15" x14ac:dyDescent="0.2">
      <c r="D406" s="243"/>
      <c r="E406" s="243"/>
      <c r="F406" s="243"/>
      <c r="G406" s="243"/>
      <c r="H406" s="243"/>
      <c r="I406" s="243"/>
      <c r="J406" s="243"/>
      <c r="K406" s="243"/>
      <c r="L406" s="243"/>
      <c r="M406" s="243"/>
      <c r="N406" s="243"/>
      <c r="O406" s="243"/>
    </row>
    <row r="407" spans="4:15" x14ac:dyDescent="0.2">
      <c r="D407" s="243"/>
      <c r="E407" s="243"/>
      <c r="F407" s="243"/>
      <c r="G407" s="243"/>
      <c r="H407" s="243"/>
      <c r="I407" s="243"/>
      <c r="J407" s="243"/>
      <c r="K407" s="243"/>
      <c r="L407" s="243"/>
      <c r="M407" s="243"/>
      <c r="N407" s="243"/>
      <c r="O407" s="243"/>
    </row>
    <row r="408" spans="4:15" x14ac:dyDescent="0.2">
      <c r="D408" s="243"/>
      <c r="E408" s="243"/>
      <c r="F408" s="243"/>
      <c r="G408" s="243"/>
      <c r="H408" s="243"/>
      <c r="I408" s="243"/>
      <c r="J408" s="243"/>
      <c r="K408" s="243"/>
      <c r="L408" s="243"/>
      <c r="M408" s="243"/>
      <c r="N408" s="243"/>
      <c r="O408" s="243"/>
    </row>
    <row r="409" spans="4:15" x14ac:dyDescent="0.2">
      <c r="D409" s="243"/>
      <c r="E409" s="243"/>
      <c r="F409" s="243"/>
      <c r="G409" s="243"/>
      <c r="H409" s="243"/>
      <c r="I409" s="243"/>
      <c r="J409" s="243"/>
      <c r="K409" s="243"/>
      <c r="L409" s="243"/>
      <c r="M409" s="243"/>
      <c r="N409" s="243"/>
      <c r="O409" s="243"/>
    </row>
    <row r="410" spans="4:15" x14ac:dyDescent="0.2">
      <c r="D410" s="243"/>
      <c r="E410" s="243"/>
      <c r="F410" s="243"/>
      <c r="G410" s="243"/>
      <c r="H410" s="243"/>
      <c r="I410" s="243"/>
      <c r="J410" s="243"/>
      <c r="K410" s="243"/>
      <c r="L410" s="243"/>
      <c r="M410" s="243"/>
      <c r="N410" s="243"/>
      <c r="O410" s="243"/>
    </row>
    <row r="411" spans="4:15" x14ac:dyDescent="0.2">
      <c r="D411" s="243"/>
      <c r="E411" s="243"/>
      <c r="F411" s="243"/>
      <c r="G411" s="243"/>
      <c r="H411" s="243"/>
      <c r="I411" s="243"/>
      <c r="J411" s="243"/>
      <c r="K411" s="243"/>
      <c r="L411" s="243"/>
      <c r="M411" s="243"/>
      <c r="N411" s="243"/>
      <c r="O411" s="243"/>
    </row>
    <row r="412" spans="4:15" x14ac:dyDescent="0.2">
      <c r="D412" s="243"/>
      <c r="E412" s="243"/>
      <c r="F412" s="243"/>
      <c r="G412" s="243"/>
      <c r="H412" s="243"/>
      <c r="I412" s="243"/>
      <c r="J412" s="243"/>
      <c r="K412" s="243"/>
      <c r="L412" s="243"/>
      <c r="M412" s="243"/>
      <c r="N412" s="243"/>
      <c r="O412" s="243"/>
    </row>
    <row r="413" spans="4:15" x14ac:dyDescent="0.2">
      <c r="D413" s="243"/>
      <c r="E413" s="243"/>
      <c r="F413" s="243"/>
      <c r="G413" s="243"/>
      <c r="H413" s="243"/>
      <c r="I413" s="243"/>
      <c r="J413" s="243"/>
      <c r="K413" s="243"/>
      <c r="L413" s="243"/>
      <c r="M413" s="243"/>
      <c r="N413" s="243"/>
      <c r="O413" s="243"/>
    </row>
    <row r="414" spans="4:15" x14ac:dyDescent="0.2">
      <c r="D414" s="243"/>
      <c r="E414" s="243"/>
      <c r="F414" s="243"/>
      <c r="G414" s="243"/>
      <c r="H414" s="243"/>
      <c r="I414" s="243"/>
      <c r="J414" s="243"/>
      <c r="K414" s="243"/>
      <c r="L414" s="243"/>
      <c r="M414" s="243"/>
      <c r="N414" s="243"/>
      <c r="O414" s="243"/>
    </row>
    <row r="415" spans="4:15" x14ac:dyDescent="0.2">
      <c r="D415" s="243"/>
      <c r="E415" s="243"/>
      <c r="F415" s="243"/>
      <c r="G415" s="243"/>
      <c r="H415" s="243"/>
      <c r="I415" s="243"/>
      <c r="J415" s="243"/>
      <c r="K415" s="243"/>
      <c r="L415" s="243"/>
      <c r="M415" s="243"/>
      <c r="N415" s="243"/>
      <c r="O415" s="243"/>
    </row>
    <row r="416" spans="4:15" x14ac:dyDescent="0.2">
      <c r="D416" s="243"/>
      <c r="E416" s="243"/>
      <c r="F416" s="243"/>
      <c r="G416" s="243"/>
      <c r="H416" s="243"/>
      <c r="I416" s="243"/>
      <c r="J416" s="243"/>
      <c r="K416" s="243"/>
      <c r="L416" s="243"/>
      <c r="M416" s="243"/>
      <c r="N416" s="243"/>
      <c r="O416" s="243"/>
    </row>
    <row r="417" spans="4:15" x14ac:dyDescent="0.2">
      <c r="D417" s="243"/>
      <c r="E417" s="243"/>
      <c r="F417" s="243"/>
      <c r="G417" s="243"/>
      <c r="H417" s="243"/>
      <c r="I417" s="243"/>
      <c r="J417" s="243"/>
      <c r="K417" s="243"/>
      <c r="L417" s="243"/>
      <c r="M417" s="243"/>
      <c r="N417" s="243"/>
      <c r="O417" s="243"/>
    </row>
    <row r="418" spans="4:15" x14ac:dyDescent="0.2">
      <c r="D418" s="243"/>
      <c r="E418" s="243"/>
      <c r="F418" s="243"/>
      <c r="G418" s="243"/>
      <c r="H418" s="243"/>
      <c r="I418" s="243"/>
      <c r="J418" s="243"/>
      <c r="K418" s="243"/>
      <c r="L418" s="243"/>
      <c r="M418" s="243"/>
      <c r="N418" s="243"/>
      <c r="O418" s="243"/>
    </row>
    <row r="419" spans="4:15" x14ac:dyDescent="0.2">
      <c r="D419" s="243"/>
      <c r="E419" s="243"/>
      <c r="F419" s="243"/>
      <c r="G419" s="243"/>
      <c r="H419" s="243"/>
      <c r="I419" s="243"/>
      <c r="J419" s="243"/>
      <c r="K419" s="243"/>
      <c r="L419" s="243"/>
      <c r="M419" s="243"/>
      <c r="N419" s="243"/>
      <c r="O419" s="243"/>
    </row>
    <row r="420" spans="4:15" x14ac:dyDescent="0.2">
      <c r="D420" s="243"/>
      <c r="E420" s="243"/>
      <c r="F420" s="243"/>
      <c r="G420" s="243"/>
      <c r="H420" s="243"/>
      <c r="I420" s="243"/>
      <c r="J420" s="243"/>
      <c r="K420" s="243"/>
      <c r="L420" s="243"/>
      <c r="M420" s="243"/>
      <c r="N420" s="243"/>
      <c r="O420" s="243"/>
    </row>
    <row r="421" spans="4:15" x14ac:dyDescent="0.2">
      <c r="D421" s="243"/>
      <c r="E421" s="243"/>
      <c r="F421" s="243"/>
      <c r="G421" s="243"/>
      <c r="H421" s="243"/>
      <c r="I421" s="243"/>
      <c r="J421" s="243"/>
      <c r="K421" s="243"/>
      <c r="L421" s="243"/>
      <c r="M421" s="243"/>
      <c r="N421" s="243"/>
      <c r="O421" s="243"/>
    </row>
    <row r="422" spans="4:15" x14ac:dyDescent="0.2">
      <c r="D422" s="243"/>
      <c r="E422" s="243"/>
      <c r="F422" s="243"/>
      <c r="G422" s="243"/>
      <c r="H422" s="243"/>
      <c r="I422" s="243"/>
      <c r="J422" s="243"/>
      <c r="K422" s="243"/>
      <c r="L422" s="243"/>
      <c r="M422" s="243"/>
      <c r="N422" s="243"/>
      <c r="O422" s="243"/>
    </row>
    <row r="423" spans="4:15" x14ac:dyDescent="0.2">
      <c r="D423" s="243"/>
      <c r="E423" s="243"/>
      <c r="F423" s="243"/>
      <c r="G423" s="243"/>
      <c r="H423" s="243"/>
      <c r="I423" s="243"/>
      <c r="J423" s="243"/>
      <c r="K423" s="243"/>
      <c r="L423" s="243"/>
      <c r="M423" s="243"/>
      <c r="N423" s="243"/>
      <c r="O423" s="243"/>
    </row>
    <row r="424" spans="4:15" x14ac:dyDescent="0.2">
      <c r="D424" s="243"/>
      <c r="E424" s="243"/>
      <c r="F424" s="243"/>
      <c r="G424" s="243"/>
      <c r="H424" s="243"/>
      <c r="I424" s="243"/>
      <c r="J424" s="243"/>
      <c r="K424" s="243"/>
      <c r="L424" s="243"/>
      <c r="M424" s="243"/>
      <c r="N424" s="243"/>
      <c r="O424" s="243"/>
    </row>
    <row r="425" spans="4:15" x14ac:dyDescent="0.2">
      <c r="D425" s="243"/>
      <c r="E425" s="243"/>
      <c r="F425" s="243"/>
      <c r="G425" s="243"/>
      <c r="H425" s="243"/>
      <c r="I425" s="243"/>
      <c r="J425" s="243"/>
      <c r="K425" s="243"/>
      <c r="L425" s="243"/>
      <c r="M425" s="243"/>
      <c r="N425" s="243"/>
      <c r="O425" s="243"/>
    </row>
    <row r="426" spans="4:15" x14ac:dyDescent="0.2">
      <c r="D426" s="243"/>
      <c r="E426" s="243"/>
      <c r="F426" s="243"/>
      <c r="G426" s="243"/>
      <c r="H426" s="243"/>
      <c r="I426" s="243"/>
      <c r="J426" s="243"/>
      <c r="K426" s="243"/>
      <c r="L426" s="243"/>
      <c r="M426" s="243"/>
      <c r="N426" s="243"/>
      <c r="O426" s="243"/>
    </row>
    <row r="427" spans="4:15" x14ac:dyDescent="0.2">
      <c r="D427" s="243"/>
      <c r="E427" s="243"/>
      <c r="F427" s="243"/>
      <c r="G427" s="243"/>
      <c r="H427" s="243"/>
      <c r="I427" s="243"/>
      <c r="J427" s="243"/>
      <c r="K427" s="243"/>
      <c r="L427" s="243"/>
      <c r="M427" s="243"/>
      <c r="N427" s="243"/>
      <c r="O427" s="243"/>
    </row>
    <row r="428" spans="4:15" x14ac:dyDescent="0.2">
      <c r="D428" s="243"/>
      <c r="E428" s="243"/>
      <c r="F428" s="243"/>
      <c r="G428" s="243"/>
      <c r="H428" s="243"/>
      <c r="I428" s="243"/>
      <c r="J428" s="243"/>
      <c r="K428" s="243"/>
      <c r="L428" s="243"/>
      <c r="M428" s="243"/>
      <c r="N428" s="243"/>
      <c r="O428" s="243"/>
    </row>
    <row r="429" spans="4:15" x14ac:dyDescent="0.2">
      <c r="D429" s="243"/>
      <c r="E429" s="243"/>
      <c r="F429" s="243"/>
      <c r="G429" s="243"/>
      <c r="H429" s="243"/>
      <c r="I429" s="243"/>
      <c r="J429" s="243"/>
      <c r="K429" s="243"/>
      <c r="L429" s="243"/>
      <c r="M429" s="243"/>
      <c r="N429" s="243"/>
      <c r="O429" s="243"/>
    </row>
    <row r="430" spans="4:15" x14ac:dyDescent="0.2">
      <c r="D430" s="243"/>
      <c r="E430" s="243"/>
      <c r="F430" s="243"/>
      <c r="G430" s="243"/>
      <c r="H430" s="243"/>
      <c r="I430" s="243"/>
      <c r="J430" s="243"/>
      <c r="K430" s="243"/>
      <c r="L430" s="243"/>
      <c r="M430" s="243"/>
      <c r="N430" s="243"/>
      <c r="O430" s="243"/>
    </row>
    <row r="431" spans="4:15" x14ac:dyDescent="0.2">
      <c r="D431" s="243"/>
      <c r="E431" s="243"/>
      <c r="F431" s="243"/>
      <c r="G431" s="243"/>
      <c r="H431" s="243"/>
      <c r="I431" s="243"/>
      <c r="J431" s="243"/>
      <c r="K431" s="243"/>
      <c r="L431" s="243"/>
      <c r="M431" s="243"/>
      <c r="N431" s="243"/>
      <c r="O431" s="243"/>
    </row>
    <row r="432" spans="4:15" x14ac:dyDescent="0.2"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</row>
    <row r="433" spans="4:15" x14ac:dyDescent="0.2">
      <c r="D433" s="243"/>
      <c r="E433" s="243"/>
      <c r="F433" s="243"/>
      <c r="G433" s="243"/>
      <c r="H433" s="243"/>
      <c r="I433" s="243"/>
      <c r="J433" s="243"/>
      <c r="K433" s="243"/>
      <c r="L433" s="243"/>
      <c r="M433" s="243"/>
      <c r="N433" s="243"/>
      <c r="O433" s="243"/>
    </row>
    <row r="434" spans="4:15" x14ac:dyDescent="0.2">
      <c r="D434" s="243"/>
      <c r="E434" s="243"/>
      <c r="F434" s="243"/>
      <c r="G434" s="243"/>
      <c r="H434" s="243"/>
      <c r="I434" s="243"/>
      <c r="J434" s="243"/>
      <c r="K434" s="243"/>
      <c r="L434" s="243"/>
      <c r="M434" s="243"/>
      <c r="N434" s="243"/>
      <c r="O434" s="243"/>
    </row>
    <row r="435" spans="4:15" x14ac:dyDescent="0.2">
      <c r="D435" s="243"/>
      <c r="E435" s="243"/>
      <c r="F435" s="243"/>
      <c r="G435" s="243"/>
      <c r="H435" s="243"/>
      <c r="I435" s="243"/>
      <c r="J435" s="243"/>
      <c r="K435" s="243"/>
      <c r="L435" s="243"/>
      <c r="M435" s="243"/>
      <c r="N435" s="243"/>
      <c r="O435" s="243"/>
    </row>
    <row r="436" spans="4:15" x14ac:dyDescent="0.2">
      <c r="D436" s="243"/>
      <c r="E436" s="243"/>
      <c r="F436" s="243"/>
      <c r="G436" s="243"/>
      <c r="H436" s="243"/>
      <c r="I436" s="243"/>
      <c r="J436" s="243"/>
      <c r="K436" s="243"/>
      <c r="L436" s="243"/>
      <c r="M436" s="243"/>
      <c r="N436" s="243"/>
      <c r="O436" s="243"/>
    </row>
    <row r="437" spans="4:15" x14ac:dyDescent="0.2">
      <c r="D437" s="243"/>
      <c r="E437" s="243"/>
      <c r="F437" s="243"/>
      <c r="G437" s="243"/>
      <c r="H437" s="243"/>
      <c r="I437" s="243"/>
      <c r="J437" s="243"/>
      <c r="K437" s="243"/>
      <c r="L437" s="243"/>
      <c r="M437" s="243"/>
      <c r="N437" s="243"/>
      <c r="O437" s="243"/>
    </row>
    <row r="438" spans="4:15" x14ac:dyDescent="0.2">
      <c r="D438" s="243"/>
      <c r="E438" s="243"/>
      <c r="F438" s="243"/>
      <c r="G438" s="243"/>
      <c r="H438" s="243"/>
      <c r="I438" s="243"/>
      <c r="J438" s="243"/>
      <c r="K438" s="243"/>
      <c r="L438" s="243"/>
      <c r="M438" s="243"/>
      <c r="N438" s="243"/>
      <c r="O438" s="243"/>
    </row>
    <row r="439" spans="4:15" x14ac:dyDescent="0.2">
      <c r="D439" s="243"/>
      <c r="E439" s="243"/>
      <c r="F439" s="243"/>
      <c r="G439" s="243"/>
      <c r="H439" s="243"/>
      <c r="I439" s="243"/>
      <c r="J439" s="243"/>
      <c r="K439" s="243"/>
      <c r="L439" s="243"/>
      <c r="M439" s="243"/>
      <c r="N439" s="243"/>
      <c r="O439" s="243"/>
    </row>
    <row r="440" spans="4:15" x14ac:dyDescent="0.2">
      <c r="D440" s="243"/>
      <c r="E440" s="243"/>
      <c r="F440" s="243"/>
      <c r="G440" s="243"/>
      <c r="H440" s="243"/>
      <c r="I440" s="243"/>
      <c r="J440" s="243"/>
      <c r="K440" s="243"/>
      <c r="L440" s="243"/>
      <c r="M440" s="243"/>
      <c r="N440" s="243"/>
      <c r="O440" s="243"/>
    </row>
    <row r="441" spans="4:15" x14ac:dyDescent="0.2">
      <c r="D441" s="243"/>
      <c r="E441" s="243"/>
      <c r="F441" s="243"/>
      <c r="G441" s="243"/>
      <c r="H441" s="243"/>
      <c r="I441" s="243"/>
      <c r="J441" s="243"/>
      <c r="K441" s="243"/>
      <c r="L441" s="243"/>
      <c r="M441" s="243"/>
      <c r="N441" s="243"/>
      <c r="O441" s="243"/>
    </row>
    <row r="442" spans="4:15" x14ac:dyDescent="0.2"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</row>
    <row r="443" spans="4:15" x14ac:dyDescent="0.2">
      <c r="D443" s="243"/>
      <c r="E443" s="243"/>
      <c r="F443" s="243"/>
      <c r="G443" s="243"/>
      <c r="H443" s="243"/>
      <c r="I443" s="243"/>
      <c r="J443" s="243"/>
      <c r="K443" s="243"/>
      <c r="L443" s="243"/>
      <c r="M443" s="243"/>
      <c r="N443" s="243"/>
      <c r="O443" s="243"/>
    </row>
    <row r="444" spans="4:15" x14ac:dyDescent="0.2">
      <c r="D444" s="243"/>
      <c r="E444" s="243"/>
      <c r="F444" s="243"/>
      <c r="G444" s="243"/>
      <c r="H444" s="243"/>
      <c r="I444" s="243"/>
      <c r="J444" s="243"/>
      <c r="K444" s="243"/>
      <c r="L444" s="243"/>
      <c r="M444" s="243"/>
      <c r="N444" s="243"/>
      <c r="O444" s="243"/>
    </row>
    <row r="445" spans="4:15" x14ac:dyDescent="0.2">
      <c r="D445" s="243"/>
      <c r="E445" s="243"/>
      <c r="F445" s="243"/>
      <c r="G445" s="243"/>
      <c r="H445" s="243"/>
      <c r="I445" s="243"/>
      <c r="J445" s="243"/>
      <c r="K445" s="243"/>
      <c r="L445" s="243"/>
      <c r="M445" s="243"/>
      <c r="N445" s="243"/>
      <c r="O445" s="243"/>
    </row>
    <row r="446" spans="4:15" x14ac:dyDescent="0.2">
      <c r="D446" s="243"/>
      <c r="E446" s="243"/>
      <c r="F446" s="243"/>
      <c r="G446" s="243"/>
      <c r="H446" s="243"/>
      <c r="I446" s="243"/>
      <c r="J446" s="243"/>
      <c r="K446" s="243"/>
      <c r="L446" s="243"/>
      <c r="M446" s="243"/>
      <c r="N446" s="243"/>
      <c r="O446" s="243"/>
    </row>
    <row r="447" spans="4:15" x14ac:dyDescent="0.2">
      <c r="D447" s="243"/>
      <c r="E447" s="243"/>
      <c r="F447" s="243"/>
      <c r="G447" s="243"/>
      <c r="H447" s="243"/>
      <c r="I447" s="243"/>
      <c r="J447" s="243"/>
      <c r="K447" s="243"/>
      <c r="L447" s="243"/>
      <c r="M447" s="243"/>
      <c r="N447" s="243"/>
      <c r="O447" s="243"/>
    </row>
    <row r="448" spans="4:15" x14ac:dyDescent="0.2">
      <c r="D448" s="243"/>
      <c r="E448" s="243"/>
      <c r="F448" s="243"/>
      <c r="G448" s="243"/>
      <c r="H448" s="243"/>
      <c r="I448" s="243"/>
      <c r="J448" s="243"/>
      <c r="K448" s="243"/>
      <c r="L448" s="243"/>
      <c r="M448" s="243"/>
      <c r="N448" s="243"/>
      <c r="O448" s="243"/>
    </row>
    <row r="449" spans="4:15" x14ac:dyDescent="0.2">
      <c r="D449" s="243"/>
      <c r="E449" s="243"/>
      <c r="F449" s="243"/>
      <c r="G449" s="243"/>
      <c r="H449" s="243"/>
      <c r="I449" s="243"/>
      <c r="J449" s="243"/>
      <c r="K449" s="243"/>
      <c r="L449" s="243"/>
      <c r="M449" s="243"/>
      <c r="N449" s="243"/>
      <c r="O449" s="243"/>
    </row>
    <row r="450" spans="4:15" x14ac:dyDescent="0.2">
      <c r="D450" s="243"/>
      <c r="E450" s="243"/>
      <c r="F450" s="243"/>
      <c r="G450" s="243"/>
      <c r="H450" s="243"/>
      <c r="I450" s="243"/>
      <c r="J450" s="243"/>
      <c r="K450" s="243"/>
      <c r="L450" s="243"/>
      <c r="M450" s="243"/>
      <c r="N450" s="243"/>
      <c r="O450" s="243"/>
    </row>
    <row r="451" spans="4:15" x14ac:dyDescent="0.2">
      <c r="D451" s="243"/>
      <c r="E451" s="243"/>
      <c r="F451" s="243"/>
      <c r="G451" s="243"/>
      <c r="H451" s="243"/>
      <c r="I451" s="243"/>
      <c r="J451" s="243"/>
      <c r="K451" s="243"/>
      <c r="L451" s="243"/>
      <c r="M451" s="243"/>
      <c r="N451" s="243"/>
      <c r="O451" s="243"/>
    </row>
    <row r="452" spans="4:15" x14ac:dyDescent="0.2">
      <c r="D452" s="243"/>
      <c r="E452" s="243"/>
      <c r="F452" s="243"/>
      <c r="G452" s="243"/>
      <c r="H452" s="243"/>
      <c r="I452" s="243"/>
      <c r="J452" s="243"/>
      <c r="K452" s="243"/>
      <c r="L452" s="243"/>
      <c r="M452" s="243"/>
      <c r="N452" s="243"/>
      <c r="O452" s="243"/>
    </row>
    <row r="453" spans="4:15" x14ac:dyDescent="0.2">
      <c r="D453" s="243"/>
      <c r="E453" s="243"/>
      <c r="F453" s="243"/>
      <c r="G453" s="243"/>
      <c r="H453" s="243"/>
      <c r="I453" s="243"/>
      <c r="J453" s="243"/>
      <c r="K453" s="243"/>
      <c r="L453" s="243"/>
      <c r="M453" s="243"/>
      <c r="N453" s="243"/>
      <c r="O453" s="243"/>
    </row>
    <row r="454" spans="4:15" x14ac:dyDescent="0.2">
      <c r="D454" s="243"/>
      <c r="E454" s="243"/>
      <c r="F454" s="243"/>
      <c r="G454" s="243"/>
      <c r="H454" s="243"/>
      <c r="I454" s="243"/>
      <c r="J454" s="243"/>
      <c r="K454" s="243"/>
      <c r="L454" s="243"/>
      <c r="M454" s="243"/>
      <c r="N454" s="243"/>
      <c r="O454" s="243"/>
    </row>
    <row r="455" spans="4:15" x14ac:dyDescent="0.2">
      <c r="D455" s="243"/>
      <c r="E455" s="243"/>
      <c r="F455" s="243"/>
      <c r="G455" s="243"/>
      <c r="H455" s="243"/>
      <c r="I455" s="243"/>
      <c r="J455" s="243"/>
      <c r="K455" s="243"/>
      <c r="L455" s="243"/>
      <c r="M455" s="243"/>
      <c r="N455" s="243"/>
      <c r="O455" s="243"/>
    </row>
    <row r="456" spans="4:15" x14ac:dyDescent="0.2">
      <c r="D456" s="243"/>
      <c r="E456" s="243"/>
      <c r="F456" s="243"/>
      <c r="G456" s="243"/>
      <c r="H456" s="243"/>
      <c r="I456" s="243"/>
      <c r="J456" s="243"/>
      <c r="K456" s="243"/>
      <c r="L456" s="243"/>
      <c r="M456" s="243"/>
      <c r="N456" s="243"/>
      <c r="O456" s="243"/>
    </row>
    <row r="457" spans="4:15" x14ac:dyDescent="0.2">
      <c r="D457" s="243"/>
      <c r="E457" s="243"/>
      <c r="F457" s="243"/>
      <c r="G457" s="243"/>
      <c r="H457" s="243"/>
      <c r="I457" s="243"/>
      <c r="J457" s="243"/>
      <c r="K457" s="243"/>
      <c r="L457" s="243"/>
      <c r="M457" s="243"/>
      <c r="N457" s="243"/>
      <c r="O457" s="243"/>
    </row>
    <row r="458" spans="4:15" x14ac:dyDescent="0.2">
      <c r="D458" s="243"/>
      <c r="E458" s="243"/>
      <c r="F458" s="243"/>
      <c r="G458" s="243"/>
      <c r="H458" s="243"/>
      <c r="I458" s="243"/>
      <c r="J458" s="243"/>
      <c r="K458" s="243"/>
      <c r="L458" s="243"/>
      <c r="M458" s="243"/>
      <c r="N458" s="243"/>
      <c r="O458" s="243"/>
    </row>
    <row r="459" spans="4:15" x14ac:dyDescent="0.2">
      <c r="D459" s="243"/>
      <c r="E459" s="243"/>
      <c r="F459" s="243"/>
      <c r="G459" s="243"/>
      <c r="H459" s="243"/>
      <c r="I459" s="243"/>
      <c r="J459" s="243"/>
      <c r="K459" s="243"/>
      <c r="L459" s="243"/>
      <c r="M459" s="243"/>
      <c r="N459" s="243"/>
      <c r="O459" s="243"/>
    </row>
    <row r="460" spans="4:15" x14ac:dyDescent="0.2">
      <c r="D460" s="243"/>
      <c r="E460" s="243"/>
      <c r="F460" s="243"/>
      <c r="G460" s="243"/>
      <c r="H460" s="243"/>
      <c r="I460" s="243"/>
      <c r="J460" s="243"/>
      <c r="K460" s="243"/>
      <c r="L460" s="243"/>
      <c r="M460" s="243"/>
      <c r="N460" s="243"/>
      <c r="O460" s="243"/>
    </row>
    <row r="461" spans="4:15" x14ac:dyDescent="0.2">
      <c r="D461" s="243"/>
      <c r="E461" s="243"/>
      <c r="F461" s="243"/>
      <c r="G461" s="243"/>
      <c r="H461" s="243"/>
      <c r="I461" s="243"/>
      <c r="J461" s="243"/>
      <c r="K461" s="243"/>
      <c r="L461" s="243"/>
      <c r="M461" s="243"/>
      <c r="N461" s="243"/>
      <c r="O461" s="243"/>
    </row>
    <row r="462" spans="4:15" x14ac:dyDescent="0.2">
      <c r="D462" s="243"/>
      <c r="E462" s="243"/>
      <c r="F462" s="243"/>
      <c r="G462" s="243"/>
      <c r="H462" s="243"/>
      <c r="I462" s="243"/>
      <c r="J462" s="243"/>
      <c r="K462" s="243"/>
      <c r="L462" s="243"/>
      <c r="M462" s="243"/>
      <c r="N462" s="243"/>
      <c r="O462" s="243"/>
    </row>
    <row r="463" spans="4:15" x14ac:dyDescent="0.2">
      <c r="D463" s="243"/>
      <c r="E463" s="243"/>
      <c r="F463" s="243"/>
      <c r="G463" s="243"/>
      <c r="H463" s="243"/>
      <c r="I463" s="243"/>
      <c r="J463" s="243"/>
      <c r="K463" s="243"/>
      <c r="L463" s="243"/>
      <c r="M463" s="243"/>
      <c r="N463" s="243"/>
      <c r="O463" s="243"/>
    </row>
    <row r="464" spans="4:15" x14ac:dyDescent="0.2">
      <c r="D464" s="243"/>
      <c r="E464" s="243"/>
      <c r="F464" s="243"/>
      <c r="G464" s="243"/>
      <c r="H464" s="243"/>
      <c r="I464" s="243"/>
      <c r="J464" s="243"/>
      <c r="K464" s="243"/>
      <c r="L464" s="243"/>
      <c r="M464" s="243"/>
      <c r="N464" s="243"/>
      <c r="O464" s="243"/>
    </row>
    <row r="465" spans="4:15" x14ac:dyDescent="0.2">
      <c r="D465" s="243"/>
      <c r="E465" s="243"/>
      <c r="F465" s="243"/>
      <c r="G465" s="243"/>
      <c r="H465" s="243"/>
      <c r="I465" s="243"/>
      <c r="J465" s="243"/>
      <c r="K465" s="243"/>
      <c r="L465" s="243"/>
      <c r="M465" s="243"/>
      <c r="N465" s="243"/>
      <c r="O465" s="243"/>
    </row>
    <row r="466" spans="4:15" x14ac:dyDescent="0.2">
      <c r="D466" s="243"/>
      <c r="E466" s="243"/>
      <c r="F466" s="243"/>
      <c r="G466" s="243"/>
      <c r="H466" s="243"/>
      <c r="I466" s="243"/>
      <c r="J466" s="243"/>
      <c r="K466" s="243"/>
      <c r="L466" s="243"/>
      <c r="M466" s="243"/>
      <c r="N466" s="243"/>
      <c r="O466" s="243"/>
    </row>
    <row r="467" spans="4:15" x14ac:dyDescent="0.2">
      <c r="D467" s="243"/>
      <c r="E467" s="243"/>
      <c r="F467" s="243"/>
      <c r="G467" s="243"/>
      <c r="H467" s="243"/>
      <c r="I467" s="243"/>
      <c r="J467" s="243"/>
      <c r="K467" s="243"/>
      <c r="L467" s="243"/>
      <c r="M467" s="243"/>
      <c r="N467" s="243"/>
      <c r="O467" s="243"/>
    </row>
    <row r="468" spans="4:15" x14ac:dyDescent="0.2">
      <c r="D468" s="243"/>
      <c r="E468" s="243"/>
      <c r="F468" s="243"/>
      <c r="G468" s="243"/>
      <c r="H468" s="243"/>
      <c r="I468" s="243"/>
      <c r="J468" s="243"/>
      <c r="K468" s="243"/>
      <c r="L468" s="243"/>
      <c r="M468" s="243"/>
      <c r="N468" s="243"/>
      <c r="O468" s="243"/>
    </row>
    <row r="469" spans="4:15" x14ac:dyDescent="0.2">
      <c r="D469" s="243"/>
      <c r="E469" s="243"/>
      <c r="F469" s="243"/>
      <c r="G469" s="243"/>
      <c r="H469" s="243"/>
      <c r="I469" s="243"/>
      <c r="J469" s="243"/>
      <c r="K469" s="243"/>
      <c r="L469" s="243"/>
      <c r="M469" s="243"/>
      <c r="N469" s="243"/>
      <c r="O469" s="243"/>
    </row>
    <row r="470" spans="4:15" x14ac:dyDescent="0.2">
      <c r="D470" s="243"/>
      <c r="E470" s="243"/>
      <c r="F470" s="243"/>
      <c r="G470" s="243"/>
      <c r="H470" s="243"/>
      <c r="I470" s="243"/>
      <c r="J470" s="243"/>
      <c r="K470" s="243"/>
      <c r="L470" s="243"/>
      <c r="M470" s="243"/>
      <c r="N470" s="243"/>
      <c r="O470" s="243"/>
    </row>
    <row r="471" spans="4:15" x14ac:dyDescent="0.2">
      <c r="D471" s="243"/>
      <c r="E471" s="243"/>
      <c r="F471" s="243"/>
      <c r="G471" s="243"/>
      <c r="H471" s="243"/>
      <c r="I471" s="243"/>
      <c r="J471" s="243"/>
      <c r="K471" s="243"/>
      <c r="L471" s="243"/>
      <c r="M471" s="243"/>
      <c r="N471" s="243"/>
      <c r="O471" s="243"/>
    </row>
    <row r="472" spans="4:15" x14ac:dyDescent="0.2">
      <c r="D472" s="243"/>
      <c r="E472" s="243"/>
      <c r="F472" s="243"/>
      <c r="G472" s="243"/>
      <c r="H472" s="243"/>
      <c r="I472" s="243"/>
      <c r="J472" s="243"/>
      <c r="K472" s="243"/>
      <c r="L472" s="243"/>
      <c r="M472" s="243"/>
      <c r="N472" s="243"/>
      <c r="O472" s="243"/>
    </row>
    <row r="473" spans="4:15" x14ac:dyDescent="0.2">
      <c r="D473" s="243"/>
      <c r="E473" s="243"/>
      <c r="F473" s="243"/>
      <c r="G473" s="243"/>
      <c r="H473" s="243"/>
      <c r="I473" s="243"/>
      <c r="J473" s="243"/>
      <c r="K473" s="243"/>
      <c r="L473" s="243"/>
      <c r="M473" s="243"/>
      <c r="N473" s="243"/>
      <c r="O473" s="243"/>
    </row>
    <row r="474" spans="4:15" x14ac:dyDescent="0.2">
      <c r="D474" s="243"/>
      <c r="E474" s="243"/>
      <c r="F474" s="243"/>
      <c r="G474" s="243"/>
      <c r="H474" s="243"/>
      <c r="I474" s="243"/>
      <c r="J474" s="243"/>
      <c r="K474" s="243"/>
      <c r="L474" s="243"/>
      <c r="M474" s="243"/>
      <c r="N474" s="243"/>
      <c r="O474" s="243"/>
    </row>
    <row r="475" spans="4:15" x14ac:dyDescent="0.2">
      <c r="D475" s="243"/>
      <c r="E475" s="243"/>
      <c r="F475" s="243"/>
      <c r="G475" s="243"/>
      <c r="H475" s="243"/>
      <c r="I475" s="243"/>
      <c r="J475" s="243"/>
      <c r="K475" s="243"/>
      <c r="L475" s="243"/>
      <c r="M475" s="243"/>
      <c r="N475" s="243"/>
      <c r="O475" s="243"/>
    </row>
    <row r="476" spans="4:15" x14ac:dyDescent="0.2">
      <c r="D476" s="243"/>
      <c r="E476" s="243"/>
      <c r="F476" s="243"/>
      <c r="G476" s="243"/>
      <c r="H476" s="243"/>
      <c r="I476" s="243"/>
      <c r="J476" s="243"/>
      <c r="K476" s="243"/>
      <c r="L476" s="243"/>
      <c r="M476" s="243"/>
      <c r="N476" s="243"/>
      <c r="O476" s="243"/>
    </row>
    <row r="477" spans="4:15" x14ac:dyDescent="0.2">
      <c r="D477" s="243"/>
      <c r="E477" s="243"/>
      <c r="F477" s="243"/>
      <c r="G477" s="243"/>
      <c r="H477" s="243"/>
      <c r="I477" s="243"/>
      <c r="J477" s="243"/>
      <c r="K477" s="243"/>
      <c r="L477" s="243"/>
      <c r="M477" s="243"/>
      <c r="N477" s="243"/>
      <c r="O477" s="243"/>
    </row>
    <row r="478" spans="4:15" x14ac:dyDescent="0.2">
      <c r="D478" s="243"/>
      <c r="E478" s="243"/>
      <c r="F478" s="243"/>
      <c r="G478" s="243"/>
      <c r="H478" s="243"/>
      <c r="I478" s="243"/>
      <c r="J478" s="243"/>
      <c r="K478" s="243"/>
      <c r="L478" s="243"/>
      <c r="M478" s="243"/>
      <c r="N478" s="243"/>
      <c r="O478" s="243"/>
    </row>
  </sheetData>
  <autoFilter ref="A9:S9" xr:uid="{00000000-0009-0000-0000-00000F000000}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 xr:uid="{00000000-0004-0000-0F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36" hidden="1" customWidth="1"/>
    <col min="2" max="2" width="8.25" style="236" hidden="1" customWidth="1"/>
    <col min="3" max="3" width="25.25" style="243" customWidth="1"/>
    <col min="4" max="4" width="10.875" style="243" customWidth="1"/>
    <col min="5" max="5" width="11" style="243" customWidth="1"/>
    <col min="6" max="6" width="11.25" style="243" customWidth="1"/>
    <col min="7" max="7" width="11.375" style="243" customWidth="1"/>
    <col min="8" max="8" width="10.625" style="243" customWidth="1"/>
    <col min="9" max="9" width="6.75" style="243" customWidth="1"/>
    <col min="10" max="10" width="11.125" style="243" customWidth="1"/>
    <col min="11" max="11" width="6.25" style="243" customWidth="1"/>
    <col min="12" max="12" width="6.875" style="243" customWidth="1"/>
    <col min="13" max="13" width="14.625" style="243" bestFit="1" customWidth="1"/>
    <col min="14" max="14" width="6.875" style="243" customWidth="1"/>
    <col min="15" max="15" width="12.125" style="243" customWidth="1"/>
    <col min="16" max="16" width="13.375" style="243" bestFit="1" customWidth="1"/>
  </cols>
  <sheetData>
    <row r="1" spans="1:22" ht="15.75" customHeight="1" x14ac:dyDescent="0.2">
      <c r="B1" s="9"/>
      <c r="C1" s="20" t="s">
        <v>551</v>
      </c>
      <c r="D1" s="388" t="s">
        <v>643</v>
      </c>
      <c r="E1" s="375"/>
      <c r="F1" s="371" t="s">
        <v>90</v>
      </c>
      <c r="G1" s="371">
        <f>output!A3</f>
        <v>2021</v>
      </c>
      <c r="H1" s="34"/>
      <c r="I1" s="139"/>
      <c r="J1" s="139"/>
      <c r="K1" s="139"/>
      <c r="L1" s="34"/>
      <c r="M1" s="34"/>
      <c r="N1" s="34"/>
      <c r="O1" s="139"/>
      <c r="P1" s="139"/>
      <c r="Q1" s="66" t="s">
        <v>84</v>
      </c>
    </row>
    <row r="2" spans="1:22" ht="15.75" customHeight="1" x14ac:dyDescent="0.2">
      <c r="B2" s="11"/>
      <c r="C2" s="21" t="s">
        <v>553</v>
      </c>
      <c r="D2" s="377"/>
      <c r="E2" s="377"/>
      <c r="F2" s="377"/>
      <c r="G2" s="377"/>
      <c r="H2" s="139"/>
      <c r="I2" s="139"/>
      <c r="J2" s="139"/>
      <c r="K2" s="139"/>
      <c r="L2" s="139"/>
      <c r="M2" s="139"/>
      <c r="N2" s="139"/>
      <c r="O2" s="139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376" t="s">
        <v>574</v>
      </c>
      <c r="C4" s="377"/>
      <c r="D4" s="377"/>
      <c r="E4" s="377"/>
      <c r="F4">
        <f>COUNTA(output_molds_yearly!C3:C500)</f>
        <v>0</v>
      </c>
      <c r="P4" s="12"/>
    </row>
    <row r="5" spans="1:22" x14ac:dyDescent="0.2">
      <c r="B5" s="376" t="s">
        <v>575</v>
      </c>
      <c r="C5" s="377"/>
      <c r="D5" s="377"/>
      <c r="E5" s="377"/>
      <c r="F5">
        <f>F4-F6</f>
        <v>0</v>
      </c>
      <c r="P5" s="12"/>
    </row>
    <row r="6" spans="1:22" x14ac:dyDescent="0.2">
      <c r="B6" s="376" t="s">
        <v>576</v>
      </c>
      <c r="C6" s="377"/>
      <c r="D6" s="377"/>
      <c r="E6" s="377"/>
      <c r="F6">
        <f>COUNTA(C11:C32)</f>
        <v>0</v>
      </c>
      <c r="P6" s="12"/>
    </row>
    <row r="7" spans="1:22" x14ac:dyDescent="0.2">
      <c r="B7" s="376" t="s">
        <v>577</v>
      </c>
      <c r="C7" s="377"/>
      <c r="D7" s="377"/>
      <c r="E7" s="377"/>
      <c r="F7" s="154" t="e">
        <f>F6/F4</f>
        <v>#DIV/0!</v>
      </c>
      <c r="P7" s="12"/>
    </row>
    <row r="8" spans="1:22" ht="15.75" customHeight="1" thickBot="1" x14ac:dyDescent="0.25">
      <c r="B8" s="376" t="s">
        <v>578</v>
      </c>
      <c r="C8" s="377"/>
      <c r="D8" s="377"/>
      <c r="E8" s="377"/>
      <c r="P8" s="12"/>
    </row>
    <row r="9" spans="1:22" ht="15.75" customHeight="1" thickBot="1" x14ac:dyDescent="0.25">
      <c r="B9" s="9"/>
      <c r="C9" s="379" t="s">
        <v>579</v>
      </c>
      <c r="D9" s="378" t="s">
        <v>580</v>
      </c>
      <c r="E9" s="378" t="s">
        <v>581</v>
      </c>
      <c r="F9" s="378" t="s">
        <v>530</v>
      </c>
      <c r="G9" s="378" t="s">
        <v>531</v>
      </c>
      <c r="H9" s="357" t="s">
        <v>563</v>
      </c>
      <c r="I9" s="357" t="s">
        <v>564</v>
      </c>
      <c r="J9" s="362" t="s">
        <v>644</v>
      </c>
      <c r="K9" s="358"/>
      <c r="L9" s="358"/>
      <c r="M9" s="358"/>
      <c r="N9" s="358"/>
      <c r="O9" s="358"/>
      <c r="P9" s="359"/>
    </row>
    <row r="10" spans="1:22" ht="45.75" customHeight="1" thickBot="1" x14ac:dyDescent="0.25">
      <c r="A10" s="8" t="s">
        <v>521</v>
      </c>
      <c r="B10" s="19" t="s">
        <v>129</v>
      </c>
      <c r="C10" s="364"/>
      <c r="D10" s="366"/>
      <c r="E10" s="366"/>
      <c r="F10" s="366"/>
      <c r="G10" s="366"/>
      <c r="H10" s="368"/>
      <c r="I10" s="368"/>
      <c r="J10" s="148" t="s">
        <v>583</v>
      </c>
      <c r="K10" s="244" t="s">
        <v>569</v>
      </c>
      <c r="L10" s="244" t="s">
        <v>570</v>
      </c>
      <c r="M10" s="239" t="s">
        <v>571</v>
      </c>
      <c r="N10" s="244" t="s">
        <v>584</v>
      </c>
      <c r="O10" s="239" t="s">
        <v>585</v>
      </c>
      <c r="P10" s="4" t="s">
        <v>645</v>
      </c>
    </row>
    <row r="11" spans="1:22" x14ac:dyDescent="0.2">
      <c r="B11" s="49"/>
      <c r="P11" s="39"/>
    </row>
    <row r="12" spans="1:22" x14ac:dyDescent="0.2">
      <c r="B12" s="49"/>
      <c r="D12" s="55"/>
      <c r="P12" s="39"/>
    </row>
    <row r="13" spans="1:22" x14ac:dyDescent="0.2">
      <c r="B13" s="49"/>
      <c r="D13" s="55"/>
      <c r="P13" s="39"/>
    </row>
    <row r="14" spans="1:22" x14ac:dyDescent="0.2">
      <c r="B14" s="49"/>
      <c r="D14" s="55"/>
      <c r="P14" s="39"/>
    </row>
    <row r="15" spans="1:22" x14ac:dyDescent="0.2">
      <c r="B15" s="49"/>
      <c r="D15" s="55"/>
      <c r="P15" s="39"/>
    </row>
    <row r="16" spans="1:22" x14ac:dyDescent="0.2">
      <c r="B16" s="49"/>
      <c r="D16" s="55"/>
      <c r="P16" s="39"/>
    </row>
    <row r="17" spans="2:16" x14ac:dyDescent="0.2">
      <c r="B17" s="49"/>
      <c r="D17" s="55"/>
      <c r="P17" s="39"/>
    </row>
    <row r="18" spans="2:16" x14ac:dyDescent="0.2">
      <c r="B18" s="49"/>
      <c r="D18" s="55"/>
      <c r="P18" s="39"/>
    </row>
    <row r="19" spans="2:16" x14ac:dyDescent="0.2">
      <c r="B19" s="49"/>
      <c r="D19" s="55"/>
      <c r="P19" s="39"/>
    </row>
    <row r="20" spans="2:16" x14ac:dyDescent="0.2">
      <c r="B20" s="49"/>
      <c r="D20" s="55"/>
      <c r="P20" s="39"/>
    </row>
    <row r="21" spans="2:16" x14ac:dyDescent="0.2">
      <c r="B21" s="49"/>
      <c r="D21" s="55"/>
      <c r="P21" s="39"/>
    </row>
    <row r="22" spans="2:16" x14ac:dyDescent="0.2">
      <c r="B22" s="49"/>
      <c r="D22" s="55"/>
      <c r="P22" s="39"/>
    </row>
    <row r="23" spans="2:16" x14ac:dyDescent="0.2">
      <c r="B23" s="49"/>
      <c r="D23" s="55"/>
      <c r="P23" s="39"/>
    </row>
    <row r="24" spans="2:16" x14ac:dyDescent="0.2">
      <c r="B24" s="49"/>
      <c r="D24" s="55"/>
      <c r="P24" s="39"/>
    </row>
    <row r="25" spans="2:16" x14ac:dyDescent="0.2">
      <c r="B25" s="49"/>
      <c r="D25" s="55"/>
      <c r="P25" s="39"/>
    </row>
    <row r="26" spans="2:16" x14ac:dyDescent="0.2">
      <c r="B26" s="49"/>
      <c r="D26" s="55"/>
      <c r="P26" s="39"/>
    </row>
    <row r="27" spans="2:16" x14ac:dyDescent="0.2">
      <c r="B27" s="49"/>
      <c r="D27" s="55"/>
      <c r="P27" s="39"/>
    </row>
    <row r="28" spans="2:16" x14ac:dyDescent="0.2">
      <c r="B28" s="49"/>
      <c r="D28" s="55"/>
      <c r="P28" s="39"/>
    </row>
    <row r="29" spans="2:16" x14ac:dyDescent="0.2">
      <c r="B29" s="49"/>
      <c r="D29" s="55"/>
      <c r="P29" s="39"/>
    </row>
    <row r="30" spans="2:16" x14ac:dyDescent="0.2">
      <c r="B30" s="49"/>
      <c r="D30" s="55"/>
      <c r="P30" s="39"/>
    </row>
    <row r="31" spans="2:16" x14ac:dyDescent="0.2">
      <c r="B31" s="49"/>
      <c r="D31" s="55"/>
      <c r="P31" s="39"/>
    </row>
    <row r="32" spans="2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243"/>
      <c r="B95" s="243"/>
      <c r="P95" s="39"/>
    </row>
    <row r="96" spans="1:16" x14ac:dyDescent="0.2">
      <c r="A96" s="243"/>
      <c r="B96" s="243"/>
      <c r="P96" s="39"/>
    </row>
    <row r="97" spans="1:16" x14ac:dyDescent="0.2">
      <c r="A97" s="243"/>
      <c r="B97" s="243"/>
      <c r="P97" s="39"/>
    </row>
    <row r="98" spans="1:16" x14ac:dyDescent="0.2">
      <c r="A98" s="243"/>
      <c r="B98" s="243"/>
      <c r="P98" s="39"/>
    </row>
    <row r="99" spans="1:16" x14ac:dyDescent="0.2">
      <c r="A99" s="243"/>
      <c r="B99" s="243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00000000-0009-0000-0000-000010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36" hidden="1" customWidth="1"/>
    <col min="2" max="2" width="17.125" style="236" hidden="1" customWidth="1"/>
    <col min="3" max="3" width="7.875" style="236" hidden="1" customWidth="1"/>
    <col min="4" max="4" width="39" style="236" bestFit="1" customWidth="1"/>
    <col min="5" max="5" width="16.375" style="236" bestFit="1" customWidth="1"/>
    <col min="6" max="6" width="15.625" style="236" bestFit="1" customWidth="1"/>
    <col min="7" max="7" width="18.25" style="236" customWidth="1"/>
    <col min="8" max="8" width="13.125" style="236" customWidth="1"/>
    <col min="9" max="9" width="9.75" style="236" customWidth="1"/>
    <col min="10" max="10" width="11.25" style="236" customWidth="1"/>
    <col min="11" max="11" width="18.875" style="236" bestFit="1" customWidth="1"/>
    <col min="12" max="12" width="16.75" style="236" bestFit="1" customWidth="1"/>
    <col min="13" max="13" width="20.625" style="236" bestFit="1" customWidth="1"/>
    <col min="14" max="14" width="20.375" style="236" bestFit="1" customWidth="1"/>
    <col min="15" max="15" width="20.75" style="236" bestFit="1" customWidth="1"/>
    <col min="16" max="16" width="23.625" style="236" bestFit="1" customWidth="1"/>
    <col min="17" max="17" width="25.25" style="236" bestFit="1" customWidth="1"/>
    <col min="18" max="18" width="16.375" style="236" bestFit="1" customWidth="1"/>
    <col min="20" max="20" width="0" style="236" hidden="1"/>
  </cols>
  <sheetData>
    <row r="1" spans="1:19" ht="15.75" customHeight="1" x14ac:dyDescent="0.2">
      <c r="D1" s="20" t="s">
        <v>551</v>
      </c>
      <c r="E1" s="371" t="s">
        <v>646</v>
      </c>
      <c r="F1" s="375"/>
      <c r="G1" s="371" t="s">
        <v>90</v>
      </c>
      <c r="H1" s="371">
        <f>output!A4</f>
        <v>2021</v>
      </c>
      <c r="I1" s="238"/>
      <c r="J1" s="10"/>
      <c r="K1" s="66" t="s">
        <v>84</v>
      </c>
    </row>
    <row r="2" spans="1:19" ht="15.75" customHeight="1" x14ac:dyDescent="0.2">
      <c r="D2" s="21" t="s">
        <v>553</v>
      </c>
      <c r="E2" s="288"/>
      <c r="F2" s="288"/>
      <c r="G2" s="288"/>
      <c r="H2" s="288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554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587</v>
      </c>
      <c r="F7">
        <f>F5-F8</f>
        <v>0</v>
      </c>
      <c r="H7" t="s">
        <v>557</v>
      </c>
      <c r="J7" s="12"/>
    </row>
    <row r="8" spans="1:19" x14ac:dyDescent="0.2">
      <c r="D8" s="11" t="s">
        <v>588</v>
      </c>
      <c r="F8">
        <f>COUNTA(D15:D500)</f>
        <v>0</v>
      </c>
      <c r="H8" t="s">
        <v>557</v>
      </c>
      <c r="I8" s="154" t="e">
        <f>F8/F5</f>
        <v>#DIV/0!</v>
      </c>
      <c r="J8" s="12"/>
    </row>
    <row r="9" spans="1:19" x14ac:dyDescent="0.2">
      <c r="D9" s="11" t="s">
        <v>67</v>
      </c>
      <c r="E9">
        <f>SUM(output_yearly!Z3:Z1000)</f>
        <v>0</v>
      </c>
      <c r="F9" t="s">
        <v>105</v>
      </c>
      <c r="G9">
        <f>SUM(output_yearly!AA3:AA1000)</f>
        <v>0</v>
      </c>
      <c r="H9" t="s">
        <v>549</v>
      </c>
      <c r="I9" s="154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596</v>
      </c>
      <c r="J12" s="12"/>
    </row>
    <row r="13" spans="1:19" ht="15.75" customHeight="1" thickBot="1" x14ac:dyDescent="0.25">
      <c r="D13" s="52"/>
      <c r="E13" s="237"/>
      <c r="F13" s="155"/>
      <c r="G13" s="237"/>
      <c r="H13" s="237"/>
      <c r="I13" s="237"/>
      <c r="J13" s="241"/>
    </row>
    <row r="14" spans="1:19" s="225" customFormat="1" ht="33" customHeight="1" x14ac:dyDescent="0.2">
      <c r="A14" t="s">
        <v>91</v>
      </c>
      <c r="B14" t="s">
        <v>129</v>
      </c>
      <c r="C14" t="s">
        <v>94</v>
      </c>
      <c r="D14" s="53" t="s">
        <v>523</v>
      </c>
      <c r="E14" s="4" t="s">
        <v>524</v>
      </c>
      <c r="F14" s="152" t="s">
        <v>597</v>
      </c>
      <c r="G14" s="4" t="s">
        <v>542</v>
      </c>
      <c r="H14" s="4" t="s">
        <v>543</v>
      </c>
      <c r="I14" s="4" t="s">
        <v>544</v>
      </c>
      <c r="J14" s="277" t="s">
        <v>549</v>
      </c>
      <c r="K14" s="14"/>
      <c r="S14" s="156"/>
    </row>
    <row r="15" spans="1:19" s="243" customFormat="1" x14ac:dyDescent="0.2">
      <c r="D15" s="54"/>
      <c r="F15" s="151"/>
      <c r="J15" s="157"/>
      <c r="K15" s="7"/>
      <c r="S15" s="151"/>
    </row>
    <row r="16" spans="1:19" s="243" customFormat="1" x14ac:dyDescent="0.2">
      <c r="D16" s="54"/>
      <c r="F16" s="151"/>
      <c r="J16" s="157"/>
      <c r="K16" s="7"/>
      <c r="S16" s="151"/>
    </row>
    <row r="17" spans="4:19" s="243" customFormat="1" x14ac:dyDescent="0.2">
      <c r="D17" s="54"/>
      <c r="F17" s="151"/>
      <c r="J17" s="157"/>
      <c r="K17" s="7"/>
      <c r="S17" s="151"/>
    </row>
    <row r="18" spans="4:19" s="243" customFormat="1" x14ac:dyDescent="0.2">
      <c r="D18" s="54"/>
      <c r="F18" s="151"/>
      <c r="J18" s="157"/>
      <c r="K18" s="7"/>
      <c r="S18" s="151"/>
    </row>
    <row r="19" spans="4:19" s="243" customFormat="1" x14ac:dyDescent="0.2">
      <c r="D19" s="54"/>
      <c r="F19" s="151"/>
      <c r="J19" s="157"/>
      <c r="K19" s="7"/>
      <c r="S19" s="151"/>
    </row>
    <row r="20" spans="4:19" s="243" customFormat="1" x14ac:dyDescent="0.2">
      <c r="D20" s="54"/>
      <c r="F20" s="151"/>
      <c r="J20" s="157"/>
      <c r="K20" s="7"/>
      <c r="S20" s="151"/>
    </row>
    <row r="21" spans="4:19" s="243" customFormat="1" x14ac:dyDescent="0.2">
      <c r="D21" s="54"/>
      <c r="F21" s="151"/>
      <c r="J21" s="157"/>
      <c r="K21" s="7"/>
      <c r="S21" s="151"/>
    </row>
    <row r="22" spans="4:19" s="243" customFormat="1" x14ac:dyDescent="0.2">
      <c r="D22" s="54"/>
      <c r="F22" s="151"/>
      <c r="J22" s="157"/>
      <c r="K22" s="7"/>
      <c r="S22" s="151"/>
    </row>
    <row r="23" spans="4:19" s="243" customFormat="1" x14ac:dyDescent="0.2">
      <c r="D23" s="54"/>
      <c r="F23" s="151"/>
      <c r="J23" s="157"/>
      <c r="K23" s="7"/>
      <c r="S23" s="151"/>
    </row>
    <row r="24" spans="4:19" s="243" customFormat="1" x14ac:dyDescent="0.2">
      <c r="D24" s="54"/>
      <c r="F24" s="151"/>
      <c r="J24" s="157"/>
      <c r="K24" s="7"/>
      <c r="S24" s="151"/>
    </row>
    <row r="25" spans="4:19" s="243" customFormat="1" x14ac:dyDescent="0.2">
      <c r="D25" s="54"/>
      <c r="F25" s="151"/>
      <c r="J25" s="157"/>
      <c r="K25" s="7"/>
      <c r="S25" s="151"/>
    </row>
    <row r="26" spans="4:19" s="243" customFormat="1" x14ac:dyDescent="0.2">
      <c r="D26" s="54"/>
      <c r="F26" s="151"/>
      <c r="J26" s="157"/>
      <c r="K26" s="7"/>
      <c r="S26" s="151"/>
    </row>
    <row r="27" spans="4:19" s="243" customFormat="1" x14ac:dyDescent="0.2">
      <c r="D27" s="54"/>
      <c r="F27" s="151"/>
      <c r="J27" s="157"/>
      <c r="K27" s="7"/>
    </row>
    <row r="28" spans="4:19" s="243" customFormat="1" x14ac:dyDescent="0.2">
      <c r="D28" s="54"/>
      <c r="F28" s="151"/>
      <c r="J28" s="157"/>
      <c r="K28" s="7"/>
    </row>
    <row r="29" spans="4:19" s="243" customFormat="1" x14ac:dyDescent="0.2">
      <c r="D29" s="54"/>
      <c r="F29" s="151"/>
      <c r="J29" s="157"/>
      <c r="K29" s="7"/>
    </row>
    <row r="30" spans="4:19" s="243" customFormat="1" x14ac:dyDescent="0.2">
      <c r="D30" s="54"/>
      <c r="F30" s="151"/>
      <c r="J30" s="157"/>
      <c r="K30" s="7"/>
    </row>
    <row r="31" spans="4:19" s="243" customFormat="1" x14ac:dyDescent="0.2">
      <c r="D31" s="54"/>
      <c r="F31" s="151"/>
      <c r="J31" s="157"/>
      <c r="K31" s="7"/>
    </row>
    <row r="32" spans="4:19" s="243" customFormat="1" x14ac:dyDescent="0.2">
      <c r="D32" s="54"/>
      <c r="F32" s="151"/>
      <c r="J32" s="157"/>
      <c r="K32" s="7"/>
    </row>
    <row r="33" spans="4:11" s="243" customFormat="1" x14ac:dyDescent="0.2">
      <c r="D33" s="54"/>
      <c r="F33" s="151"/>
      <c r="J33" s="157"/>
      <c r="K33" s="7"/>
    </row>
    <row r="34" spans="4:11" s="243" customFormat="1" x14ac:dyDescent="0.2">
      <c r="D34" s="54"/>
      <c r="F34" s="151"/>
      <c r="J34" s="157"/>
      <c r="K34" s="7"/>
    </row>
    <row r="35" spans="4:11" s="243" customFormat="1" x14ac:dyDescent="0.2">
      <c r="D35" s="54"/>
      <c r="F35" s="151"/>
      <c r="J35" s="157"/>
      <c r="K35" s="7"/>
    </row>
    <row r="36" spans="4:11" s="243" customFormat="1" x14ac:dyDescent="0.2">
      <c r="D36" s="54"/>
      <c r="F36" s="151"/>
      <c r="J36" s="157"/>
      <c r="K36" s="7"/>
    </row>
    <row r="37" spans="4:11" s="243" customFormat="1" x14ac:dyDescent="0.2">
      <c r="D37" s="54"/>
      <c r="F37" s="151"/>
      <c r="J37" s="157"/>
      <c r="K37" s="7"/>
    </row>
    <row r="38" spans="4:11" s="243" customFormat="1" x14ac:dyDescent="0.2">
      <c r="D38" s="54"/>
      <c r="F38" s="151"/>
      <c r="J38" s="157"/>
      <c r="K38" s="7"/>
    </row>
    <row r="39" spans="4:11" x14ac:dyDescent="0.2">
      <c r="D39" s="51"/>
      <c r="F39" s="151"/>
      <c r="J39" s="157"/>
    </row>
    <row r="40" spans="4:11" x14ac:dyDescent="0.2">
      <c r="D40" s="51"/>
      <c r="F40" s="151"/>
      <c r="J40" s="157"/>
    </row>
    <row r="41" spans="4:11" x14ac:dyDescent="0.2">
      <c r="D41" s="51"/>
      <c r="F41" s="151"/>
      <c r="J41" s="157"/>
    </row>
    <row r="42" spans="4:11" x14ac:dyDescent="0.2">
      <c r="D42" s="11"/>
      <c r="F42" s="151"/>
      <c r="J42" s="157"/>
    </row>
    <row r="43" spans="4:11" x14ac:dyDescent="0.2">
      <c r="D43" s="11"/>
      <c r="F43" s="151"/>
      <c r="J43" s="157"/>
    </row>
    <row r="44" spans="4:11" x14ac:dyDescent="0.2">
      <c r="D44" s="11"/>
      <c r="F44" s="151"/>
      <c r="J44" s="157"/>
    </row>
    <row r="45" spans="4:11" x14ac:dyDescent="0.2">
      <c r="D45" s="11"/>
      <c r="F45" s="151"/>
      <c r="J45" s="157"/>
    </row>
    <row r="46" spans="4:11" x14ac:dyDescent="0.2">
      <c r="D46" s="11"/>
      <c r="F46" s="151"/>
      <c r="J46" s="157"/>
    </row>
    <row r="47" spans="4:11" x14ac:dyDescent="0.2">
      <c r="D47" s="11"/>
      <c r="F47" s="151"/>
      <c r="J47" s="157"/>
    </row>
    <row r="48" spans="4:11" x14ac:dyDescent="0.2">
      <c r="D48" s="11"/>
      <c r="F48" s="151"/>
      <c r="J48" s="157"/>
    </row>
    <row r="49" spans="4:10" x14ac:dyDescent="0.2">
      <c r="D49" s="11"/>
      <c r="F49" s="151"/>
      <c r="J49" s="157"/>
    </row>
    <row r="50" spans="4:10" x14ac:dyDescent="0.2">
      <c r="D50" s="11"/>
      <c r="F50" s="151"/>
      <c r="J50" s="157"/>
    </row>
    <row r="51" spans="4:10" x14ac:dyDescent="0.2">
      <c r="D51" s="11"/>
      <c r="F51" s="151"/>
      <c r="J51" s="157"/>
    </row>
    <row r="52" spans="4:10" x14ac:dyDescent="0.2">
      <c r="D52" s="11"/>
      <c r="F52" s="151"/>
      <c r="J52" s="157"/>
    </row>
    <row r="53" spans="4:10" x14ac:dyDescent="0.2">
      <c r="D53" s="11"/>
      <c r="F53" s="151"/>
      <c r="J53" s="157"/>
    </row>
    <row r="54" spans="4:10" x14ac:dyDescent="0.2">
      <c r="D54" s="11"/>
      <c r="F54" s="151"/>
      <c r="J54" s="157"/>
    </row>
    <row r="55" spans="4:10" x14ac:dyDescent="0.2">
      <c r="D55" s="11"/>
      <c r="F55" s="151"/>
      <c r="J55" s="157"/>
    </row>
    <row r="56" spans="4:10" x14ac:dyDescent="0.2">
      <c r="D56" s="11"/>
      <c r="F56" s="151"/>
      <c r="J56" s="157"/>
    </row>
    <row r="57" spans="4:10" x14ac:dyDescent="0.2">
      <c r="D57" s="11"/>
      <c r="F57" s="151"/>
      <c r="J57" s="157"/>
    </row>
    <row r="58" spans="4:10" x14ac:dyDescent="0.2">
      <c r="D58" s="11"/>
      <c r="F58" s="151"/>
      <c r="J58" s="157"/>
    </row>
    <row r="59" spans="4:10" x14ac:dyDescent="0.2">
      <c r="D59" s="11"/>
      <c r="F59" s="151"/>
      <c r="J59" s="157"/>
    </row>
    <row r="60" spans="4:10" x14ac:dyDescent="0.2">
      <c r="D60" s="11"/>
      <c r="F60" s="151"/>
      <c r="J60" s="157"/>
    </row>
    <row r="61" spans="4:10" x14ac:dyDescent="0.2">
      <c r="D61" s="11"/>
      <c r="F61" s="151"/>
      <c r="J61" s="157"/>
    </row>
    <row r="62" spans="4:10" x14ac:dyDescent="0.2">
      <c r="D62" s="11"/>
      <c r="F62" s="151"/>
      <c r="J62" s="157"/>
    </row>
    <row r="63" spans="4:10" x14ac:dyDescent="0.2">
      <c r="D63" s="11"/>
      <c r="F63" s="151"/>
      <c r="J63" s="157"/>
    </row>
    <row r="64" spans="4:10" x14ac:dyDescent="0.2">
      <c r="D64" s="11"/>
      <c r="F64" s="151"/>
      <c r="J64" s="157"/>
    </row>
    <row r="65" spans="4:10" x14ac:dyDescent="0.2">
      <c r="D65" s="11"/>
      <c r="F65" s="151"/>
      <c r="J65" s="157"/>
    </row>
    <row r="66" spans="4:10" x14ac:dyDescent="0.2">
      <c r="D66" s="11"/>
      <c r="F66" s="151"/>
      <c r="J66" s="157"/>
    </row>
    <row r="67" spans="4:10" x14ac:dyDescent="0.2">
      <c r="D67" s="11"/>
      <c r="F67" s="151"/>
      <c r="J67" s="157"/>
    </row>
    <row r="68" spans="4:10" x14ac:dyDescent="0.2">
      <c r="D68" s="11"/>
      <c r="F68" s="151"/>
      <c r="J68" s="157"/>
    </row>
    <row r="69" spans="4:10" x14ac:dyDescent="0.2">
      <c r="D69" s="11"/>
      <c r="F69" s="151"/>
      <c r="J69" s="157"/>
    </row>
    <row r="70" spans="4:10" x14ac:dyDescent="0.2">
      <c r="D70" s="11"/>
      <c r="F70" s="151"/>
      <c r="J70" s="157"/>
    </row>
    <row r="71" spans="4:10" x14ac:dyDescent="0.2">
      <c r="J71" s="157"/>
    </row>
    <row r="72" spans="4:10" x14ac:dyDescent="0.2">
      <c r="J72" s="157"/>
    </row>
    <row r="73" spans="4:10" x14ac:dyDescent="0.2">
      <c r="J73" s="157"/>
    </row>
    <row r="74" spans="4:10" x14ac:dyDescent="0.2">
      <c r="J74" s="157"/>
    </row>
    <row r="75" spans="4:10" x14ac:dyDescent="0.2">
      <c r="J75" s="157"/>
    </row>
    <row r="76" spans="4:10" x14ac:dyDescent="0.2">
      <c r="J76" s="157"/>
    </row>
    <row r="77" spans="4:10" x14ac:dyDescent="0.2">
      <c r="F77" s="151"/>
      <c r="J77" s="157"/>
    </row>
    <row r="78" spans="4:10" x14ac:dyDescent="0.2">
      <c r="F78" s="151"/>
      <c r="J78" s="157"/>
    </row>
    <row r="79" spans="4:10" x14ac:dyDescent="0.2">
      <c r="F79" s="151"/>
      <c r="J79" s="157"/>
    </row>
    <row r="80" spans="4:10" x14ac:dyDescent="0.2">
      <c r="F80" s="151"/>
      <c r="J80" s="157"/>
    </row>
    <row r="81" spans="6:10" x14ac:dyDescent="0.2">
      <c r="F81" s="151"/>
      <c r="J81" s="157"/>
    </row>
    <row r="82" spans="6:10" x14ac:dyDescent="0.2">
      <c r="F82" s="151"/>
      <c r="J82" s="157"/>
    </row>
    <row r="83" spans="6:10" x14ac:dyDescent="0.2">
      <c r="F83" s="151"/>
      <c r="J83" s="157"/>
    </row>
    <row r="84" spans="6:10" x14ac:dyDescent="0.2">
      <c r="F84" s="151"/>
      <c r="J84" s="157"/>
    </row>
    <row r="85" spans="6:10" x14ac:dyDescent="0.2">
      <c r="F85" s="151"/>
      <c r="J85" s="157"/>
    </row>
    <row r="86" spans="6:10" x14ac:dyDescent="0.2">
      <c r="F86" s="151"/>
      <c r="J86" s="157"/>
    </row>
    <row r="87" spans="6:10" x14ac:dyDescent="0.2">
      <c r="F87" s="151"/>
      <c r="J87" s="157"/>
    </row>
    <row r="88" spans="6:10" x14ac:dyDescent="0.2">
      <c r="F88" s="151"/>
      <c r="J88" s="157"/>
    </row>
    <row r="89" spans="6:10" x14ac:dyDescent="0.2">
      <c r="F89" s="151"/>
      <c r="J89" s="157"/>
    </row>
    <row r="90" spans="6:10" x14ac:dyDescent="0.2">
      <c r="F90" s="151"/>
      <c r="J90" s="157"/>
    </row>
    <row r="91" spans="6:10" x14ac:dyDescent="0.2">
      <c r="F91" s="151"/>
      <c r="J91" s="157"/>
    </row>
    <row r="92" spans="6:10" x14ac:dyDescent="0.2">
      <c r="F92" s="151"/>
      <c r="J92" s="157"/>
    </row>
    <row r="93" spans="6:10" x14ac:dyDescent="0.2">
      <c r="F93" s="151"/>
      <c r="J93" s="157"/>
    </row>
    <row r="94" spans="6:10" x14ac:dyDescent="0.2">
      <c r="F94" s="151"/>
      <c r="J94" s="157"/>
    </row>
    <row r="95" spans="6:10" x14ac:dyDescent="0.2">
      <c r="F95" s="151"/>
      <c r="J95" s="157"/>
    </row>
    <row r="96" spans="6:10" x14ac:dyDescent="0.2">
      <c r="F96" s="151"/>
      <c r="J96" s="157"/>
    </row>
    <row r="97" spans="6:10" x14ac:dyDescent="0.2">
      <c r="F97" s="151"/>
      <c r="J97" s="157"/>
    </row>
    <row r="98" spans="6:10" x14ac:dyDescent="0.2">
      <c r="F98" s="151"/>
      <c r="J98" s="157"/>
    </row>
    <row r="99" spans="6:10" x14ac:dyDescent="0.2">
      <c r="F99" s="151"/>
      <c r="J99" s="157"/>
    </row>
    <row r="100" spans="6:10" x14ac:dyDescent="0.2">
      <c r="F100" s="151"/>
      <c r="J100" s="157"/>
    </row>
    <row r="101" spans="6:10" x14ac:dyDescent="0.2">
      <c r="F101" s="151"/>
      <c r="J101" s="157"/>
    </row>
    <row r="102" spans="6:10" x14ac:dyDescent="0.2">
      <c r="F102" s="151"/>
      <c r="J102" s="157"/>
    </row>
    <row r="103" spans="6:10" x14ac:dyDescent="0.2">
      <c r="F103" s="151"/>
      <c r="J103" s="157"/>
    </row>
    <row r="104" spans="6:10" x14ac:dyDescent="0.2">
      <c r="F104" s="151"/>
      <c r="J104" s="157"/>
    </row>
    <row r="105" spans="6:10" x14ac:dyDescent="0.2">
      <c r="F105" s="151"/>
      <c r="J105" s="157"/>
    </row>
    <row r="106" spans="6:10" x14ac:dyDescent="0.2">
      <c r="F106" s="151"/>
      <c r="J106" s="157"/>
    </row>
    <row r="107" spans="6:10" x14ac:dyDescent="0.2">
      <c r="F107" s="151"/>
      <c r="J107" s="157"/>
    </row>
    <row r="108" spans="6:10" x14ac:dyDescent="0.2">
      <c r="F108" s="151"/>
      <c r="J108" s="157"/>
    </row>
    <row r="109" spans="6:10" x14ac:dyDescent="0.2">
      <c r="F109" s="151"/>
      <c r="J109" s="157"/>
    </row>
    <row r="110" spans="6:10" x14ac:dyDescent="0.2">
      <c r="F110" s="151"/>
      <c r="J110" s="157"/>
    </row>
    <row r="111" spans="6:10" x14ac:dyDescent="0.2">
      <c r="F111" s="151"/>
      <c r="J111" s="157"/>
    </row>
    <row r="112" spans="6:10" x14ac:dyDescent="0.2">
      <c r="F112" s="151"/>
      <c r="J112" s="157"/>
    </row>
    <row r="113" spans="6:10" x14ac:dyDescent="0.2">
      <c r="F113" s="151"/>
      <c r="J113" s="157"/>
    </row>
    <row r="114" spans="6:10" x14ac:dyDescent="0.2">
      <c r="F114" s="151"/>
      <c r="J114" s="157"/>
    </row>
    <row r="115" spans="6:10" x14ac:dyDescent="0.2">
      <c r="F115" s="151"/>
      <c r="J115" s="157"/>
    </row>
    <row r="116" spans="6:10" x14ac:dyDescent="0.2">
      <c r="F116" s="151"/>
      <c r="J116" s="157"/>
    </row>
    <row r="117" spans="6:10" x14ac:dyDescent="0.2">
      <c r="F117" s="151"/>
      <c r="J117" s="157"/>
    </row>
    <row r="118" spans="6:10" x14ac:dyDescent="0.2">
      <c r="F118" s="151"/>
      <c r="J118" s="157"/>
    </row>
    <row r="119" spans="6:10" x14ac:dyDescent="0.2">
      <c r="F119" s="151"/>
      <c r="J119" s="157"/>
    </row>
    <row r="120" spans="6:10" x14ac:dyDescent="0.2">
      <c r="F120" s="151"/>
      <c r="J120" s="157"/>
    </row>
    <row r="121" spans="6:10" x14ac:dyDescent="0.2">
      <c r="F121" s="151"/>
      <c r="J121" s="157"/>
    </row>
    <row r="122" spans="6:10" x14ac:dyDescent="0.2">
      <c r="F122" s="151"/>
      <c r="J122" s="157" t="str">
        <f t="shared" ref="J122:J161" si="0">IFERROR(G122/H122,"")</f>
        <v/>
      </c>
    </row>
    <row r="123" spans="6:10" x14ac:dyDescent="0.2">
      <c r="F123" s="151"/>
      <c r="J123" s="157" t="str">
        <f t="shared" si="0"/>
        <v/>
      </c>
    </row>
    <row r="124" spans="6:10" x14ac:dyDescent="0.2">
      <c r="F124" s="151"/>
      <c r="J124" s="157" t="str">
        <f t="shared" si="0"/>
        <v/>
      </c>
    </row>
    <row r="125" spans="6:10" x14ac:dyDescent="0.2">
      <c r="F125" s="151"/>
      <c r="J125" s="157" t="str">
        <f t="shared" si="0"/>
        <v/>
      </c>
    </row>
    <row r="126" spans="6:10" x14ac:dyDescent="0.2">
      <c r="F126" s="151"/>
      <c r="J126" s="157" t="str">
        <f t="shared" si="0"/>
        <v/>
      </c>
    </row>
    <row r="127" spans="6:10" x14ac:dyDescent="0.2">
      <c r="F127" s="151"/>
      <c r="J127" s="157" t="str">
        <f t="shared" si="0"/>
        <v/>
      </c>
    </row>
    <row r="128" spans="6:10" x14ac:dyDescent="0.2">
      <c r="F128" s="151"/>
      <c r="J128" s="157" t="str">
        <f t="shared" si="0"/>
        <v/>
      </c>
    </row>
    <row r="129" spans="6:10" x14ac:dyDescent="0.2">
      <c r="F129" s="151"/>
      <c r="J129" s="157" t="str">
        <f t="shared" si="0"/>
        <v/>
      </c>
    </row>
    <row r="130" spans="6:10" x14ac:dyDescent="0.2">
      <c r="F130" s="151"/>
      <c r="J130" s="157" t="str">
        <f t="shared" si="0"/>
        <v/>
      </c>
    </row>
    <row r="131" spans="6:10" x14ac:dyDescent="0.2">
      <c r="F131" s="151"/>
      <c r="J131" s="157" t="str">
        <f t="shared" si="0"/>
        <v/>
      </c>
    </row>
    <row r="132" spans="6:10" x14ac:dyDescent="0.2">
      <c r="F132" s="151"/>
      <c r="J132" s="157" t="str">
        <f t="shared" si="0"/>
        <v/>
      </c>
    </row>
    <row r="133" spans="6:10" x14ac:dyDescent="0.2">
      <c r="F133" s="151"/>
      <c r="J133" s="157" t="str">
        <f t="shared" si="0"/>
        <v/>
      </c>
    </row>
    <row r="134" spans="6:10" x14ac:dyDescent="0.2">
      <c r="F134" s="151"/>
      <c r="J134" s="157" t="str">
        <f t="shared" si="0"/>
        <v/>
      </c>
    </row>
    <row r="135" spans="6:10" x14ac:dyDescent="0.2">
      <c r="F135" s="151"/>
      <c r="J135" s="157" t="str">
        <f t="shared" si="0"/>
        <v/>
      </c>
    </row>
    <row r="136" spans="6:10" x14ac:dyDescent="0.2">
      <c r="F136" s="151"/>
      <c r="J136" s="157" t="str">
        <f t="shared" si="0"/>
        <v/>
      </c>
    </row>
    <row r="137" spans="6:10" x14ac:dyDescent="0.2">
      <c r="F137" s="151"/>
      <c r="J137" s="157" t="str">
        <f t="shared" si="0"/>
        <v/>
      </c>
    </row>
    <row r="138" spans="6:10" x14ac:dyDescent="0.2">
      <c r="F138" s="151"/>
      <c r="J138" s="157" t="str">
        <f t="shared" si="0"/>
        <v/>
      </c>
    </row>
    <row r="139" spans="6:10" x14ac:dyDescent="0.2">
      <c r="F139" s="151"/>
      <c r="J139" s="157" t="str">
        <f t="shared" si="0"/>
        <v/>
      </c>
    </row>
    <row r="140" spans="6:10" x14ac:dyDescent="0.2">
      <c r="F140" s="151"/>
      <c r="J140" s="157" t="str">
        <f t="shared" si="0"/>
        <v/>
      </c>
    </row>
    <row r="141" spans="6:10" x14ac:dyDescent="0.2">
      <c r="F141" s="151"/>
      <c r="J141" s="157" t="str">
        <f t="shared" si="0"/>
        <v/>
      </c>
    </row>
    <row r="142" spans="6:10" x14ac:dyDescent="0.2">
      <c r="F142" s="151"/>
      <c r="J142" s="157" t="str">
        <f t="shared" si="0"/>
        <v/>
      </c>
    </row>
    <row r="143" spans="6:10" x14ac:dyDescent="0.2">
      <c r="F143" s="151"/>
      <c r="J143" s="157" t="str">
        <f t="shared" si="0"/>
        <v/>
      </c>
    </row>
    <row r="144" spans="6:10" x14ac:dyDescent="0.2">
      <c r="F144" s="151"/>
      <c r="J144" s="157" t="str">
        <f t="shared" si="0"/>
        <v/>
      </c>
    </row>
    <row r="145" spans="6:10" x14ac:dyDescent="0.2">
      <c r="F145" s="151"/>
      <c r="J145" s="157" t="str">
        <f t="shared" si="0"/>
        <v/>
      </c>
    </row>
    <row r="146" spans="6:10" x14ac:dyDescent="0.2">
      <c r="F146" s="151"/>
      <c r="J146" s="157" t="str">
        <f t="shared" si="0"/>
        <v/>
      </c>
    </row>
    <row r="147" spans="6:10" x14ac:dyDescent="0.2">
      <c r="F147" s="151"/>
      <c r="J147" s="157" t="str">
        <f t="shared" si="0"/>
        <v/>
      </c>
    </row>
    <row r="148" spans="6:10" x14ac:dyDescent="0.2">
      <c r="F148" s="151"/>
      <c r="J148" s="157" t="str">
        <f t="shared" si="0"/>
        <v/>
      </c>
    </row>
    <row r="149" spans="6:10" x14ac:dyDescent="0.2">
      <c r="F149" s="151"/>
      <c r="J149" s="157" t="str">
        <f t="shared" si="0"/>
        <v/>
      </c>
    </row>
    <row r="150" spans="6:10" x14ac:dyDescent="0.2">
      <c r="F150" s="151"/>
      <c r="J150" s="157" t="str">
        <f t="shared" si="0"/>
        <v/>
      </c>
    </row>
    <row r="151" spans="6:10" x14ac:dyDescent="0.2">
      <c r="F151" s="151"/>
      <c r="J151" s="157" t="str">
        <f t="shared" si="0"/>
        <v/>
      </c>
    </row>
    <row r="152" spans="6:10" x14ac:dyDescent="0.2">
      <c r="F152" s="151"/>
      <c r="J152" s="157" t="str">
        <f t="shared" si="0"/>
        <v/>
      </c>
    </row>
    <row r="153" spans="6:10" x14ac:dyDescent="0.2">
      <c r="F153" s="151"/>
      <c r="J153" s="157" t="str">
        <f t="shared" si="0"/>
        <v/>
      </c>
    </row>
    <row r="154" spans="6:10" x14ac:dyDescent="0.2">
      <c r="F154" s="151"/>
      <c r="J154" s="157" t="str">
        <f t="shared" si="0"/>
        <v/>
      </c>
    </row>
    <row r="155" spans="6:10" x14ac:dyDescent="0.2">
      <c r="F155" s="151"/>
      <c r="J155" s="157" t="str">
        <f t="shared" si="0"/>
        <v/>
      </c>
    </row>
    <row r="156" spans="6:10" x14ac:dyDescent="0.2">
      <c r="F156" s="151"/>
      <c r="J156" s="157" t="str">
        <f t="shared" si="0"/>
        <v/>
      </c>
    </row>
    <row r="157" spans="6:10" x14ac:dyDescent="0.2">
      <c r="F157" s="151"/>
      <c r="J157" s="157" t="str">
        <f t="shared" si="0"/>
        <v/>
      </c>
    </row>
    <row r="158" spans="6:10" x14ac:dyDescent="0.2">
      <c r="F158" s="151"/>
      <c r="J158" s="157" t="str">
        <f t="shared" si="0"/>
        <v/>
      </c>
    </row>
    <row r="159" spans="6:10" x14ac:dyDescent="0.2">
      <c r="F159" s="151"/>
      <c r="J159" s="157" t="str">
        <f t="shared" si="0"/>
        <v/>
      </c>
    </row>
    <row r="160" spans="6:10" x14ac:dyDescent="0.2">
      <c r="F160" s="151"/>
      <c r="J160" s="157" t="str">
        <f t="shared" si="0"/>
        <v/>
      </c>
    </row>
    <row r="161" spans="6:10" x14ac:dyDescent="0.2">
      <c r="F161" s="151"/>
      <c r="J161" s="157" t="str">
        <f t="shared" si="0"/>
        <v/>
      </c>
    </row>
    <row r="162" spans="6:10" x14ac:dyDescent="0.2">
      <c r="F162" s="151"/>
      <c r="J162" s="157"/>
    </row>
    <row r="163" spans="6:10" x14ac:dyDescent="0.2">
      <c r="F163" s="151"/>
      <c r="J163" s="157"/>
    </row>
    <row r="164" spans="6:10" x14ac:dyDescent="0.2">
      <c r="F164" s="151"/>
      <c r="J164" s="157"/>
    </row>
    <row r="165" spans="6:10" x14ac:dyDescent="0.2">
      <c r="F165" s="151"/>
      <c r="J165" s="157"/>
    </row>
    <row r="166" spans="6:10" x14ac:dyDescent="0.2">
      <c r="F166" s="151"/>
      <c r="J166" s="157"/>
    </row>
    <row r="167" spans="6:10" x14ac:dyDescent="0.2">
      <c r="F167" s="151"/>
      <c r="J167" s="157"/>
    </row>
    <row r="168" spans="6:10" x14ac:dyDescent="0.2">
      <c r="F168" s="151"/>
      <c r="J168" s="157"/>
    </row>
    <row r="169" spans="6:10" x14ac:dyDescent="0.2">
      <c r="F169" s="151"/>
      <c r="J169" s="157"/>
    </row>
    <row r="170" spans="6:10" x14ac:dyDescent="0.2">
      <c r="F170" s="151"/>
      <c r="J170" s="157"/>
    </row>
    <row r="171" spans="6:10" x14ac:dyDescent="0.2">
      <c r="F171" s="151"/>
      <c r="J171" s="157"/>
    </row>
    <row r="172" spans="6:10" x14ac:dyDescent="0.2">
      <c r="F172" s="151"/>
      <c r="J172" s="157"/>
    </row>
    <row r="173" spans="6:10" x14ac:dyDescent="0.2">
      <c r="F173" s="151"/>
      <c r="J173" s="157"/>
    </row>
    <row r="174" spans="6:10" x14ac:dyDescent="0.2">
      <c r="F174" s="151"/>
      <c r="J174" s="157"/>
    </row>
    <row r="175" spans="6:10" x14ac:dyDescent="0.2">
      <c r="F175" s="151"/>
      <c r="J175" s="157"/>
    </row>
    <row r="176" spans="6:10" x14ac:dyDescent="0.2">
      <c r="F176" s="151"/>
      <c r="J176" s="157"/>
    </row>
    <row r="177" spans="6:10" x14ac:dyDescent="0.2">
      <c r="F177" s="151"/>
      <c r="J177" s="157"/>
    </row>
    <row r="178" spans="6:10" x14ac:dyDescent="0.2">
      <c r="F178" s="151"/>
      <c r="J178" s="157"/>
    </row>
    <row r="179" spans="6:10" x14ac:dyDescent="0.2">
      <c r="F179" s="151"/>
      <c r="J179" s="157"/>
    </row>
    <row r="180" spans="6:10" x14ac:dyDescent="0.2">
      <c r="F180" s="151"/>
      <c r="J180" s="157"/>
    </row>
    <row r="181" spans="6:10" x14ac:dyDescent="0.2">
      <c r="F181" s="151"/>
      <c r="J181" s="157"/>
    </row>
    <row r="182" spans="6:10" x14ac:dyDescent="0.2">
      <c r="F182" s="151"/>
      <c r="J182" s="157"/>
    </row>
    <row r="183" spans="6:10" x14ac:dyDescent="0.2">
      <c r="F183" s="151"/>
      <c r="J183" s="157"/>
    </row>
    <row r="184" spans="6:10" x14ac:dyDescent="0.2">
      <c r="F184" s="151"/>
      <c r="J184" s="157"/>
    </row>
    <row r="185" spans="6:10" x14ac:dyDescent="0.2">
      <c r="F185" s="151"/>
      <c r="J185" s="157"/>
    </row>
    <row r="186" spans="6:10" x14ac:dyDescent="0.2">
      <c r="F186" s="151"/>
      <c r="J186" s="157"/>
    </row>
    <row r="187" spans="6:10" x14ac:dyDescent="0.2">
      <c r="F187" s="151"/>
      <c r="J187" s="157"/>
    </row>
    <row r="188" spans="6:10" x14ac:dyDescent="0.2">
      <c r="F188" s="151"/>
      <c r="J188" s="157"/>
    </row>
    <row r="189" spans="6:10" x14ac:dyDescent="0.2">
      <c r="F189" s="151"/>
      <c r="J189" s="157"/>
    </row>
    <row r="190" spans="6:10" x14ac:dyDescent="0.2">
      <c r="F190" s="151"/>
      <c r="J190" s="157"/>
    </row>
    <row r="191" spans="6:10" x14ac:dyDescent="0.2">
      <c r="F191" s="151"/>
      <c r="J191" s="157"/>
    </row>
    <row r="192" spans="6:10" x14ac:dyDescent="0.2">
      <c r="F192" s="151"/>
      <c r="J192" s="157"/>
    </row>
    <row r="193" spans="6:10" x14ac:dyDescent="0.2">
      <c r="F193" s="151"/>
      <c r="J193" s="157"/>
    </row>
    <row r="194" spans="6:10" x14ac:dyDescent="0.2">
      <c r="F194" s="151"/>
      <c r="J194" s="157"/>
    </row>
    <row r="195" spans="6:10" x14ac:dyDescent="0.2">
      <c r="F195" s="151"/>
      <c r="J195" s="157"/>
    </row>
    <row r="196" spans="6:10" x14ac:dyDescent="0.2">
      <c r="F196" s="151"/>
      <c r="J196" s="157"/>
    </row>
    <row r="197" spans="6:10" x14ac:dyDescent="0.2">
      <c r="F197" s="151"/>
      <c r="J197" s="157"/>
    </row>
    <row r="198" spans="6:10" x14ac:dyDescent="0.2">
      <c r="F198" s="151"/>
      <c r="J198" s="157"/>
    </row>
    <row r="199" spans="6:10" x14ac:dyDescent="0.2">
      <c r="F199" s="151"/>
      <c r="J199" s="157"/>
    </row>
    <row r="200" spans="6:10" x14ac:dyDescent="0.2">
      <c r="F200" s="151"/>
      <c r="J200" s="157"/>
    </row>
    <row r="201" spans="6:10" x14ac:dyDescent="0.2">
      <c r="F201" s="151"/>
      <c r="J201" s="157"/>
    </row>
    <row r="202" spans="6:10" x14ac:dyDescent="0.2">
      <c r="F202" s="151"/>
      <c r="J202" s="157"/>
    </row>
    <row r="203" spans="6:10" x14ac:dyDescent="0.2">
      <c r="F203" s="151"/>
      <c r="J203" s="157"/>
    </row>
    <row r="204" spans="6:10" x14ac:dyDescent="0.2">
      <c r="F204" s="151"/>
      <c r="J204" s="157"/>
    </row>
    <row r="205" spans="6:10" x14ac:dyDescent="0.2">
      <c r="F205" s="151"/>
      <c r="J205" s="157"/>
    </row>
    <row r="206" spans="6:10" x14ac:dyDescent="0.2">
      <c r="F206" s="151"/>
      <c r="J206" s="157"/>
    </row>
    <row r="207" spans="6:10" x14ac:dyDescent="0.2">
      <c r="F207" s="151"/>
      <c r="J207" s="157"/>
    </row>
    <row r="208" spans="6:10" x14ac:dyDescent="0.2">
      <c r="F208" s="151"/>
      <c r="J208" s="157"/>
    </row>
    <row r="209" spans="6:10" x14ac:dyDescent="0.2">
      <c r="F209" s="151"/>
      <c r="J209" s="157"/>
    </row>
    <row r="210" spans="6:10" x14ac:dyDescent="0.2">
      <c r="F210" s="151"/>
      <c r="J210" s="157"/>
    </row>
    <row r="211" spans="6:10" x14ac:dyDescent="0.2">
      <c r="F211" s="151"/>
      <c r="J211" s="157"/>
    </row>
    <row r="212" spans="6:10" x14ac:dyDescent="0.2">
      <c r="F212" s="151"/>
      <c r="J212" s="157"/>
    </row>
    <row r="213" spans="6:10" x14ac:dyDescent="0.2">
      <c r="F213" s="151"/>
      <c r="J213" s="157"/>
    </row>
    <row r="214" spans="6:10" x14ac:dyDescent="0.2">
      <c r="F214" s="151"/>
      <c r="J214" s="157"/>
    </row>
    <row r="215" spans="6:10" x14ac:dyDescent="0.2">
      <c r="F215" s="151"/>
      <c r="J215" s="157"/>
    </row>
    <row r="216" spans="6:10" x14ac:dyDescent="0.2">
      <c r="F216" s="151"/>
      <c r="J216" s="157"/>
    </row>
    <row r="217" spans="6:10" x14ac:dyDescent="0.2">
      <c r="F217" s="151"/>
      <c r="J217" s="157"/>
    </row>
    <row r="218" spans="6:10" x14ac:dyDescent="0.2">
      <c r="F218" s="151"/>
      <c r="J218" s="157"/>
    </row>
    <row r="219" spans="6:10" x14ac:dyDescent="0.2">
      <c r="F219" s="151"/>
      <c r="J219" s="157"/>
    </row>
    <row r="220" spans="6:10" x14ac:dyDescent="0.2">
      <c r="F220" s="151"/>
      <c r="J220" s="157"/>
    </row>
    <row r="221" spans="6:10" x14ac:dyDescent="0.2">
      <c r="F221" s="151"/>
      <c r="J221" s="157"/>
    </row>
    <row r="222" spans="6:10" x14ac:dyDescent="0.2">
      <c r="F222" s="151"/>
      <c r="J222" s="157"/>
    </row>
    <row r="223" spans="6:10" x14ac:dyDescent="0.2">
      <c r="F223" s="151"/>
      <c r="J223" s="157"/>
    </row>
    <row r="224" spans="6:10" x14ac:dyDescent="0.2">
      <c r="F224" s="151"/>
      <c r="J224" s="157"/>
    </row>
    <row r="225" spans="6:10" x14ac:dyDescent="0.2">
      <c r="F225" s="151"/>
      <c r="J225" s="157"/>
    </row>
    <row r="226" spans="6:10" x14ac:dyDescent="0.2">
      <c r="F226" s="151"/>
      <c r="J226" s="157"/>
    </row>
    <row r="227" spans="6:10" x14ac:dyDescent="0.2">
      <c r="F227" s="151"/>
      <c r="J227" s="157"/>
    </row>
    <row r="228" spans="6:10" x14ac:dyDescent="0.2">
      <c r="F228" s="151"/>
      <c r="J228" s="157"/>
    </row>
    <row r="229" spans="6:10" x14ac:dyDescent="0.2">
      <c r="F229" s="151"/>
      <c r="J229" s="157"/>
    </row>
    <row r="230" spans="6:10" x14ac:dyDescent="0.2">
      <c r="F230" s="151"/>
      <c r="J230" s="157"/>
    </row>
    <row r="231" spans="6:10" x14ac:dyDescent="0.2">
      <c r="F231" s="151"/>
      <c r="J231" s="157"/>
    </row>
    <row r="232" spans="6:10" x14ac:dyDescent="0.2">
      <c r="F232" s="151"/>
      <c r="J232" s="157"/>
    </row>
    <row r="233" spans="6:10" x14ac:dyDescent="0.2">
      <c r="F233" s="151"/>
      <c r="J233" s="157"/>
    </row>
    <row r="234" spans="6:10" x14ac:dyDescent="0.2">
      <c r="F234" s="151"/>
      <c r="J234" s="157"/>
    </row>
    <row r="235" spans="6:10" x14ac:dyDescent="0.2">
      <c r="F235" s="151"/>
      <c r="J235" s="157"/>
    </row>
    <row r="236" spans="6:10" x14ac:dyDescent="0.2">
      <c r="F236" s="151"/>
      <c r="J236" s="157"/>
    </row>
    <row r="237" spans="6:10" x14ac:dyDescent="0.2">
      <c r="F237" s="151"/>
      <c r="J237" s="157"/>
    </row>
    <row r="238" spans="6:10" x14ac:dyDescent="0.2">
      <c r="F238" s="151"/>
      <c r="J238" s="157"/>
    </row>
    <row r="239" spans="6:10" x14ac:dyDescent="0.2">
      <c r="F239" s="151"/>
      <c r="J239" s="157"/>
    </row>
    <row r="240" spans="6:10" x14ac:dyDescent="0.2">
      <c r="F240" s="151"/>
      <c r="J240" s="157"/>
    </row>
    <row r="241" spans="6:10" x14ac:dyDescent="0.2">
      <c r="F241" s="151"/>
      <c r="J241" s="157"/>
    </row>
    <row r="242" spans="6:10" x14ac:dyDescent="0.2">
      <c r="F242" s="151"/>
      <c r="J242" s="157"/>
    </row>
    <row r="243" spans="6:10" x14ac:dyDescent="0.2">
      <c r="F243" s="151"/>
      <c r="J243" s="157"/>
    </row>
    <row r="244" spans="6:10" x14ac:dyDescent="0.2">
      <c r="F244" s="151"/>
      <c r="J244" s="157"/>
    </row>
    <row r="245" spans="6:10" x14ac:dyDescent="0.2">
      <c r="F245" s="151"/>
      <c r="J245" s="157"/>
    </row>
    <row r="246" spans="6:10" x14ac:dyDescent="0.2">
      <c r="F246" s="151"/>
      <c r="J246" s="157"/>
    </row>
    <row r="247" spans="6:10" x14ac:dyDescent="0.2">
      <c r="F247" s="151"/>
      <c r="J247" s="157"/>
    </row>
    <row r="248" spans="6:10" x14ac:dyDescent="0.2">
      <c r="F248" s="151"/>
      <c r="J248" s="157"/>
    </row>
    <row r="249" spans="6:10" x14ac:dyDescent="0.2">
      <c r="F249" s="151"/>
      <c r="J249" s="157"/>
    </row>
    <row r="250" spans="6:10" x14ac:dyDescent="0.2">
      <c r="F250" s="151"/>
      <c r="J250" s="157"/>
    </row>
    <row r="251" spans="6:10" x14ac:dyDescent="0.2">
      <c r="F251" s="151"/>
      <c r="J251" s="157"/>
    </row>
    <row r="252" spans="6:10" x14ac:dyDescent="0.2">
      <c r="F252" s="151"/>
      <c r="J252" s="157"/>
    </row>
    <row r="253" spans="6:10" x14ac:dyDescent="0.2">
      <c r="F253" s="151"/>
      <c r="J253" s="157"/>
    </row>
    <row r="254" spans="6:10" x14ac:dyDescent="0.2">
      <c r="F254" s="151"/>
      <c r="J254" s="157"/>
    </row>
    <row r="255" spans="6:10" x14ac:dyDescent="0.2">
      <c r="F255" s="151"/>
      <c r="J255" s="157"/>
    </row>
    <row r="256" spans="6:10" x14ac:dyDescent="0.2">
      <c r="F256" s="151"/>
      <c r="J256" s="157"/>
    </row>
    <row r="257" spans="6:10" x14ac:dyDescent="0.2">
      <c r="F257" s="151"/>
      <c r="J257" s="157"/>
    </row>
    <row r="258" spans="6:10" x14ac:dyDescent="0.2">
      <c r="F258" s="151"/>
      <c r="J258" s="157"/>
    </row>
    <row r="259" spans="6:10" x14ac:dyDescent="0.2">
      <c r="F259" s="151"/>
      <c r="J259" s="157"/>
    </row>
    <row r="260" spans="6:10" x14ac:dyDescent="0.2">
      <c r="F260" s="151"/>
      <c r="J260" s="157"/>
    </row>
    <row r="261" spans="6:10" x14ac:dyDescent="0.2">
      <c r="F261" s="151"/>
      <c r="J261" s="157"/>
    </row>
    <row r="262" spans="6:10" x14ac:dyDescent="0.2">
      <c r="F262" s="151"/>
      <c r="J262" s="157"/>
    </row>
    <row r="263" spans="6:10" x14ac:dyDescent="0.2">
      <c r="F263" s="151"/>
      <c r="J263" s="157"/>
    </row>
    <row r="264" spans="6:10" x14ac:dyDescent="0.2">
      <c r="F264" s="151"/>
      <c r="J264" s="157"/>
    </row>
    <row r="265" spans="6:10" x14ac:dyDescent="0.2">
      <c r="F265" s="151"/>
      <c r="J265" s="157"/>
    </row>
    <row r="266" spans="6:10" x14ac:dyDescent="0.2">
      <c r="F266" s="151"/>
      <c r="J266" s="157"/>
    </row>
    <row r="267" spans="6:10" x14ac:dyDescent="0.2">
      <c r="F267" s="151"/>
      <c r="J267" s="157"/>
    </row>
    <row r="268" spans="6:10" x14ac:dyDescent="0.2">
      <c r="F268" s="151"/>
      <c r="J268" s="157"/>
    </row>
    <row r="269" spans="6:10" x14ac:dyDescent="0.2">
      <c r="F269" s="151"/>
      <c r="J269" s="157"/>
    </row>
    <row r="270" spans="6:10" x14ac:dyDescent="0.2">
      <c r="F270" s="151"/>
      <c r="J270" s="157"/>
    </row>
    <row r="271" spans="6:10" x14ac:dyDescent="0.2">
      <c r="F271" s="151"/>
      <c r="J271" s="157"/>
    </row>
    <row r="272" spans="6:10" x14ac:dyDescent="0.2">
      <c r="F272" s="151"/>
      <c r="J272" s="157"/>
    </row>
    <row r="273" spans="6:10" x14ac:dyDescent="0.2">
      <c r="F273" s="151"/>
      <c r="J273" s="157"/>
    </row>
    <row r="274" spans="6:10" x14ac:dyDescent="0.2">
      <c r="F274" s="151"/>
      <c r="J274" s="157"/>
    </row>
    <row r="275" spans="6:10" x14ac:dyDescent="0.2">
      <c r="F275" s="151"/>
      <c r="J275" s="157"/>
    </row>
    <row r="276" spans="6:10" x14ac:dyDescent="0.2">
      <c r="F276" s="151"/>
      <c r="J276" s="157"/>
    </row>
    <row r="277" spans="6:10" x14ac:dyDescent="0.2">
      <c r="F277" s="151"/>
      <c r="J277" s="157"/>
    </row>
    <row r="278" spans="6:10" x14ac:dyDescent="0.2">
      <c r="F278" s="151"/>
      <c r="J278" s="157"/>
    </row>
    <row r="279" spans="6:10" x14ac:dyDescent="0.2">
      <c r="F279" s="151"/>
      <c r="J279" s="157"/>
    </row>
    <row r="280" spans="6:10" x14ac:dyDescent="0.2">
      <c r="F280" s="151"/>
      <c r="J280" s="157"/>
    </row>
    <row r="281" spans="6:10" x14ac:dyDescent="0.2">
      <c r="F281" s="151"/>
      <c r="J281" s="157"/>
    </row>
    <row r="282" spans="6:10" x14ac:dyDescent="0.2">
      <c r="F282" s="151"/>
      <c r="J282" s="157"/>
    </row>
    <row r="283" spans="6:10" x14ac:dyDescent="0.2">
      <c r="F283" s="151"/>
      <c r="J283" s="157"/>
    </row>
    <row r="284" spans="6:10" x14ac:dyDescent="0.2">
      <c r="F284" s="151"/>
      <c r="J284" s="157"/>
    </row>
    <row r="285" spans="6:10" x14ac:dyDescent="0.2">
      <c r="F285" s="151"/>
      <c r="J285" s="157"/>
    </row>
    <row r="286" spans="6:10" x14ac:dyDescent="0.2">
      <c r="F286" s="151"/>
      <c r="J286" s="157"/>
    </row>
    <row r="287" spans="6:10" x14ac:dyDescent="0.2">
      <c r="F287" s="151"/>
      <c r="J287" s="157"/>
    </row>
    <row r="288" spans="6:10" x14ac:dyDescent="0.2">
      <c r="F288" s="151"/>
      <c r="J288" s="157"/>
    </row>
    <row r="289" spans="6:10" x14ac:dyDescent="0.2">
      <c r="F289" s="151"/>
      <c r="J289" s="157"/>
    </row>
    <row r="290" spans="6:10" x14ac:dyDescent="0.2">
      <c r="F290" s="151"/>
      <c r="J290" s="157"/>
    </row>
    <row r="291" spans="6:10" x14ac:dyDescent="0.2">
      <c r="F291" s="151"/>
      <c r="J291" s="157"/>
    </row>
    <row r="292" spans="6:10" x14ac:dyDescent="0.2">
      <c r="F292" s="151"/>
      <c r="J292" s="157"/>
    </row>
    <row r="293" spans="6:10" x14ac:dyDescent="0.2">
      <c r="F293" s="151"/>
      <c r="J293" s="157"/>
    </row>
    <row r="294" spans="6:10" x14ac:dyDescent="0.2">
      <c r="F294" s="151"/>
      <c r="J294" s="157"/>
    </row>
    <row r="295" spans="6:10" x14ac:dyDescent="0.2">
      <c r="F295" s="151"/>
      <c r="J295" s="157"/>
    </row>
    <row r="296" spans="6:10" x14ac:dyDescent="0.2">
      <c r="F296" s="151"/>
      <c r="J296" s="157"/>
    </row>
    <row r="297" spans="6:10" x14ac:dyDescent="0.2">
      <c r="F297" s="151"/>
      <c r="J297" s="157"/>
    </row>
    <row r="298" spans="6:10" x14ac:dyDescent="0.2">
      <c r="F298" s="151"/>
      <c r="J298" s="157"/>
    </row>
    <row r="299" spans="6:10" x14ac:dyDescent="0.2">
      <c r="F299" s="151"/>
      <c r="J299" s="157"/>
    </row>
    <row r="300" spans="6:10" x14ac:dyDescent="0.2">
      <c r="J300" s="157"/>
    </row>
    <row r="301" spans="6:10" x14ac:dyDescent="0.2">
      <c r="J301" s="157"/>
    </row>
    <row r="302" spans="6:10" x14ac:dyDescent="0.2">
      <c r="J302" s="157"/>
    </row>
    <row r="303" spans="6:10" x14ac:dyDescent="0.2">
      <c r="J303" s="157"/>
    </row>
    <row r="304" spans="6:10" x14ac:dyDescent="0.2">
      <c r="J304" s="157"/>
    </row>
    <row r="305" spans="10:10" x14ac:dyDescent="0.2">
      <c r="J305" s="157"/>
    </row>
    <row r="306" spans="10:10" x14ac:dyDescent="0.2">
      <c r="J306" s="157"/>
    </row>
    <row r="307" spans="10:10" x14ac:dyDescent="0.2">
      <c r="J307" s="157"/>
    </row>
    <row r="308" spans="10:10" x14ac:dyDescent="0.2">
      <c r="J308" s="157"/>
    </row>
    <row r="309" spans="10:10" x14ac:dyDescent="0.2">
      <c r="J309" s="157"/>
    </row>
    <row r="310" spans="10:10" x14ac:dyDescent="0.2">
      <c r="J310" s="157"/>
    </row>
    <row r="311" spans="10:10" x14ac:dyDescent="0.2">
      <c r="J311" s="157"/>
    </row>
    <row r="312" spans="10:10" x14ac:dyDescent="0.2">
      <c r="J312" s="157"/>
    </row>
    <row r="313" spans="10:10" x14ac:dyDescent="0.2">
      <c r="J313" s="157"/>
    </row>
    <row r="314" spans="10:10" x14ac:dyDescent="0.2">
      <c r="J314" s="157"/>
    </row>
    <row r="315" spans="10:10" x14ac:dyDescent="0.2">
      <c r="J315" s="157"/>
    </row>
    <row r="316" spans="10:10" x14ac:dyDescent="0.2">
      <c r="J316" s="157"/>
    </row>
    <row r="317" spans="10:10" x14ac:dyDescent="0.2">
      <c r="J317" s="157"/>
    </row>
    <row r="318" spans="10:10" x14ac:dyDescent="0.2">
      <c r="J318" s="157"/>
    </row>
    <row r="319" spans="10:10" x14ac:dyDescent="0.2">
      <c r="J319" s="157"/>
    </row>
    <row r="320" spans="10:10" x14ac:dyDescent="0.2">
      <c r="J320" s="157"/>
    </row>
    <row r="321" spans="10:10" x14ac:dyDescent="0.2">
      <c r="J321" s="157"/>
    </row>
    <row r="322" spans="10:10" x14ac:dyDescent="0.2">
      <c r="J322" s="157"/>
    </row>
    <row r="323" spans="10:10" x14ac:dyDescent="0.2">
      <c r="J323" s="157"/>
    </row>
    <row r="324" spans="10:10" x14ac:dyDescent="0.2">
      <c r="J324" s="157"/>
    </row>
    <row r="325" spans="10:10" x14ac:dyDescent="0.2">
      <c r="J325" s="157"/>
    </row>
    <row r="326" spans="10:10" x14ac:dyDescent="0.2">
      <c r="J326" s="157"/>
    </row>
    <row r="327" spans="10:10" x14ac:dyDescent="0.2">
      <c r="J327" s="157"/>
    </row>
    <row r="328" spans="10:10" x14ac:dyDescent="0.2">
      <c r="J328" s="157"/>
    </row>
    <row r="329" spans="10:10" x14ac:dyDescent="0.2">
      <c r="J329" s="157"/>
    </row>
    <row r="330" spans="10:10" x14ac:dyDescent="0.2">
      <c r="J330" s="157"/>
    </row>
    <row r="331" spans="10:10" x14ac:dyDescent="0.2">
      <c r="J331" s="157"/>
    </row>
  </sheetData>
  <autoFilter ref="A14:T14" xr:uid="{00000000-0009-0000-0000-000011000000}"/>
  <mergeCells count="3">
    <mergeCell ref="E1:F2"/>
    <mergeCell ref="G1:G2"/>
    <mergeCell ref="H1:H2"/>
  </mergeCells>
  <hyperlinks>
    <hyperlink ref="K1" location="index!A1" display="العودة للفهرس" xr:uid="{00000000-0004-0000-11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36" hidden="1" customWidth="1"/>
    <col min="2" max="2" width="19.25" style="236" hidden="1" customWidth="1"/>
    <col min="3" max="3" width="11.25" style="236" hidden="1" customWidth="1"/>
    <col min="4" max="4" width="11.375" style="236" hidden="1" customWidth="1"/>
    <col min="5" max="5" width="20.375" style="236" hidden="1" customWidth="1"/>
    <col min="6" max="6" width="15.625" style="236" customWidth="1"/>
    <col min="7" max="7" width="19" style="236" customWidth="1"/>
    <col min="8" max="8" width="17.625" style="236" customWidth="1"/>
    <col min="9" max="9" width="21.375" style="236" bestFit="1" customWidth="1"/>
    <col min="10" max="10" width="23" style="236" customWidth="1"/>
    <col min="11" max="11" width="18.875" style="236" customWidth="1"/>
    <col min="12" max="12" width="16.75" style="236" customWidth="1"/>
    <col min="13" max="13" width="20.625" style="236" bestFit="1" customWidth="1"/>
    <col min="14" max="14" width="20.375" style="236" bestFit="1" customWidth="1"/>
    <col min="15" max="15" width="20.75" style="236" bestFit="1" customWidth="1"/>
    <col min="16" max="16" width="23.625" style="236" bestFit="1" customWidth="1"/>
    <col min="17" max="17" width="25.25" style="236" bestFit="1" customWidth="1"/>
    <col min="18" max="18" width="13.375" style="236" bestFit="1" customWidth="1"/>
    <col min="19" max="19" width="13.625" style="236" bestFit="1" customWidth="1"/>
    <col min="20" max="20" width="17.25" style="236" bestFit="1" customWidth="1"/>
    <col min="21" max="21" width="13.75" style="236" bestFit="1" customWidth="1"/>
    <col min="22" max="22" width="17.875" style="236" bestFit="1" customWidth="1"/>
    <col min="23" max="23" width="15.625" style="236" bestFit="1" customWidth="1"/>
    <col min="24" max="24" width="14.75" style="236" bestFit="1" customWidth="1"/>
    <col min="25" max="25" width="10.75" style="236" bestFit="1" customWidth="1"/>
    <col min="26" max="26" width="11.625" style="236" bestFit="1" customWidth="1"/>
    <col min="27" max="27" width="15.25" style="236" bestFit="1" customWidth="1"/>
  </cols>
  <sheetData>
    <row r="1" spans="1:19" ht="15" x14ac:dyDescent="0.2">
      <c r="F1" s="46" t="s">
        <v>647</v>
      </c>
      <c r="G1" s="243"/>
      <c r="H1" s="243" t="s">
        <v>125</v>
      </c>
      <c r="I1" s="243">
        <f>B3</f>
        <v>0</v>
      </c>
      <c r="J1" s="243" t="s">
        <v>126</v>
      </c>
      <c r="K1" s="243">
        <f>A3</f>
        <v>0</v>
      </c>
    </row>
    <row r="2" spans="1:19" x14ac:dyDescent="0.2">
      <c r="A2" s="4" t="s">
        <v>91</v>
      </c>
      <c r="B2" s="4" t="s">
        <v>522</v>
      </c>
      <c r="C2" t="s">
        <v>601</v>
      </c>
      <c r="D2" t="s">
        <v>602</v>
      </c>
      <c r="E2" t="s">
        <v>603</v>
      </c>
      <c r="F2" s="4" t="s">
        <v>532</v>
      </c>
      <c r="G2" s="4" t="s">
        <v>533</v>
      </c>
      <c r="H2" s="4" t="s">
        <v>534</v>
      </c>
      <c r="I2" s="4" t="s">
        <v>535</v>
      </c>
      <c r="J2" s="4" t="s">
        <v>536</v>
      </c>
      <c r="K2" s="4" t="s">
        <v>537</v>
      </c>
      <c r="L2" s="4" t="s">
        <v>538</v>
      </c>
      <c r="M2" s="4" t="s">
        <v>539</v>
      </c>
      <c r="N2" s="4" t="s">
        <v>540</v>
      </c>
      <c r="O2" s="4" t="s">
        <v>648</v>
      </c>
      <c r="P2" s="4" t="s">
        <v>542</v>
      </c>
      <c r="Q2" s="4" t="s">
        <v>649</v>
      </c>
      <c r="R2" s="4" t="s">
        <v>650</v>
      </c>
      <c r="S2" s="4" t="s">
        <v>549</v>
      </c>
    </row>
    <row r="3" spans="1:19" x14ac:dyDescent="0.2">
      <c r="R3" s="154"/>
      <c r="S3" s="6"/>
    </row>
    <row r="4" spans="1:19" x14ac:dyDescent="0.2">
      <c r="R4" s="154" t="str">
        <f t="shared" ref="R4:R13" si="0">IFERROR(O4/P4,"")</f>
        <v/>
      </c>
    </row>
    <row r="5" spans="1:19" x14ac:dyDescent="0.2">
      <c r="R5" s="154" t="str">
        <f t="shared" si="0"/>
        <v/>
      </c>
    </row>
    <row r="6" spans="1:19" x14ac:dyDescent="0.2">
      <c r="R6" s="154" t="str">
        <f t="shared" si="0"/>
        <v/>
      </c>
    </row>
    <row r="7" spans="1:19" x14ac:dyDescent="0.2">
      <c r="R7" s="154" t="str">
        <f t="shared" si="0"/>
        <v/>
      </c>
    </row>
    <row r="8" spans="1:19" x14ac:dyDescent="0.2">
      <c r="R8" s="154" t="str">
        <f t="shared" si="0"/>
        <v/>
      </c>
    </row>
    <row r="9" spans="1:19" x14ac:dyDescent="0.2">
      <c r="R9" s="154" t="str">
        <f t="shared" si="0"/>
        <v/>
      </c>
    </row>
    <row r="10" spans="1:19" x14ac:dyDescent="0.2">
      <c r="R10" s="154" t="str">
        <f t="shared" si="0"/>
        <v/>
      </c>
    </row>
    <row r="11" spans="1:19" x14ac:dyDescent="0.2">
      <c r="R11" s="154" t="str">
        <f t="shared" si="0"/>
        <v/>
      </c>
    </row>
    <row r="12" spans="1:19" x14ac:dyDescent="0.2">
      <c r="D12" s="50"/>
      <c r="R12" s="154" t="str">
        <f t="shared" si="0"/>
        <v/>
      </c>
    </row>
    <row r="13" spans="1:19" x14ac:dyDescent="0.2">
      <c r="D13" s="50"/>
      <c r="R13" s="154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12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43" hidden="1" customWidth="1"/>
    <col min="2" max="2" width="5.125" style="243" hidden="1" customWidth="1"/>
    <col min="3" max="3" width="8.25" style="243" hidden="1" customWidth="1"/>
    <col min="4" max="4" width="16.375" style="243" customWidth="1"/>
    <col min="5" max="16" width="12.125" style="243" customWidth="1"/>
    <col min="17" max="17" width="12.125" style="283" customWidth="1"/>
    <col min="18" max="19" width="12.125" style="243" customWidth="1"/>
    <col min="24" max="25" width="12.125" style="243" customWidth="1"/>
    <col min="26" max="26" width="12.125" style="150" customWidth="1"/>
    <col min="27" max="27" width="12.125" style="283" customWidth="1"/>
    <col min="28" max="28" width="9.125" style="236" hidden="1" customWidth="1"/>
  </cols>
  <sheetData>
    <row r="1" spans="1:28" x14ac:dyDescent="0.2">
      <c r="D1" s="243" t="s">
        <v>651</v>
      </c>
      <c r="E1" s="254" t="s">
        <v>125</v>
      </c>
      <c r="F1" s="15">
        <f>$B$3</f>
        <v>2</v>
      </c>
      <c r="H1" s="191" t="s">
        <v>127</v>
      </c>
      <c r="Q1" s="254" t="s">
        <v>126</v>
      </c>
      <c r="R1" s="15">
        <f>$A$3</f>
        <v>2021</v>
      </c>
      <c r="W1" s="66" t="s">
        <v>84</v>
      </c>
    </row>
    <row r="2" spans="1:28" s="3" customFormat="1" ht="43.5" customHeight="1" x14ac:dyDescent="0.2">
      <c r="A2" s="4" t="s">
        <v>521</v>
      </c>
      <c r="B2" s="4" t="s">
        <v>522</v>
      </c>
      <c r="C2" s="4" t="s">
        <v>129</v>
      </c>
      <c r="D2" s="4" t="s">
        <v>579</v>
      </c>
      <c r="E2" s="4" t="s">
        <v>652</v>
      </c>
      <c r="F2" s="4" t="s">
        <v>530</v>
      </c>
      <c r="G2" s="4" t="s">
        <v>531</v>
      </c>
      <c r="H2" s="4" t="s">
        <v>653</v>
      </c>
      <c r="I2" s="4" t="s">
        <v>654</v>
      </c>
      <c r="J2" s="4" t="s">
        <v>655</v>
      </c>
      <c r="K2" s="4" t="s">
        <v>656</v>
      </c>
      <c r="L2" s="4" t="s">
        <v>657</v>
      </c>
      <c r="M2" s="4" t="s">
        <v>658</v>
      </c>
      <c r="N2" s="4" t="s">
        <v>659</v>
      </c>
      <c r="O2" s="4" t="s">
        <v>660</v>
      </c>
      <c r="P2" s="4" t="s">
        <v>661</v>
      </c>
      <c r="Q2" s="17" t="s">
        <v>597</v>
      </c>
      <c r="R2" s="4" t="s">
        <v>542</v>
      </c>
      <c r="S2" s="4" t="s">
        <v>662</v>
      </c>
      <c r="T2" s="4" t="s">
        <v>149</v>
      </c>
      <c r="U2" s="4" t="s">
        <v>150</v>
      </c>
      <c r="V2" s="4" t="s">
        <v>151</v>
      </c>
      <c r="W2" s="4" t="s">
        <v>152</v>
      </c>
      <c r="X2" s="4" t="s">
        <v>544</v>
      </c>
      <c r="Y2" s="4" t="s">
        <v>545</v>
      </c>
      <c r="Z2" s="4" t="s">
        <v>663</v>
      </c>
      <c r="AA2" s="284" t="s">
        <v>598</v>
      </c>
      <c r="AB2" s="3" t="s">
        <v>550</v>
      </c>
    </row>
    <row r="3" spans="1:28" x14ac:dyDescent="0.2">
      <c r="A3" s="243">
        <v>2021</v>
      </c>
      <c r="B3" s="243">
        <v>2</v>
      </c>
      <c r="C3" s="243">
        <v>1</v>
      </c>
      <c r="F3" s="2"/>
      <c r="G3" s="140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F4" s="2"/>
      <c r="G4" s="140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F5" s="2"/>
      <c r="G5" s="140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F6" s="2"/>
      <c r="G6" s="140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F7" s="2"/>
      <c r="G7" s="140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F8" s="2"/>
      <c r="G8" s="140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F9" s="2"/>
      <c r="G9" s="140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F10" s="2"/>
      <c r="G10" s="14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F11" s="2"/>
      <c r="G11" s="140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F12" s="2"/>
      <c r="G12" s="140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F13" s="2"/>
      <c r="G13" s="140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F14" s="2"/>
      <c r="G14" s="140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F15" s="2"/>
      <c r="G15" s="140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F16" s="2"/>
      <c r="G16" s="140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F17" s="2"/>
      <c r="G17" s="140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F18" s="2"/>
      <c r="G18" s="140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F19" s="2"/>
      <c r="G19" s="140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F20" s="2"/>
      <c r="G20" s="14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F21" s="2"/>
      <c r="G21" s="140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F22" s="2"/>
      <c r="G22" s="140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F23" s="2"/>
      <c r="G23" s="140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F24" s="2"/>
      <c r="G24" s="140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F25" s="2"/>
      <c r="G25" s="140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F26" s="2"/>
      <c r="G26" s="140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F27" s="2"/>
      <c r="G27" s="140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F28" s="2"/>
      <c r="G28" s="140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F29" s="2"/>
      <c r="G29" s="140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F30" s="2"/>
      <c r="G30" s="14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F31" s="2"/>
      <c r="G31" s="140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F32" s="2"/>
      <c r="G32" s="140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F33" s="2"/>
      <c r="G33" s="140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F34" s="2"/>
      <c r="G34" s="140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F35" s="2"/>
      <c r="G35" s="140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F36" s="2"/>
      <c r="G36" s="140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F37" s="2"/>
      <c r="G37" s="140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F38" s="2"/>
      <c r="G38" s="140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F39" s="2"/>
      <c r="G39" s="140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F40" s="2"/>
      <c r="G40" s="1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F41" s="2"/>
      <c r="G41" s="140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F42" s="2"/>
      <c r="G42" s="140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F43" s="2"/>
      <c r="G43" s="140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F44" s="2"/>
      <c r="G44" s="140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F45" s="2"/>
      <c r="G45" s="140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F46" s="2"/>
      <c r="G46" s="140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F47" s="2"/>
      <c r="G47" s="140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F48" s="2"/>
      <c r="G48" s="140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F49" s="2"/>
      <c r="G49" s="140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F50" s="2"/>
      <c r="G50" s="14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F51" s="2"/>
      <c r="G51" s="140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0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F53" s="2"/>
      <c r="G53" s="140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F54" s="2"/>
      <c r="G54" s="140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F55" s="2"/>
      <c r="G55" s="140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F56" s="2"/>
      <c r="G56" s="140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F57" s="2"/>
      <c r="G57" s="140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F58" s="2"/>
      <c r="G58" s="140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F59" s="2"/>
      <c r="G59" s="140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F60" s="2"/>
      <c r="G60" s="14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0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0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0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0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0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0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0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">
      <c r="F68" s="2"/>
      <c r="G68" s="140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0"/>
      <c r="AA69" s="68" t="str">
        <f t="shared" si="4"/>
        <v/>
      </c>
    </row>
    <row r="70" spans="6:28" x14ac:dyDescent="0.2">
      <c r="F70" s="2"/>
      <c r="G70" s="140"/>
      <c r="AA70" s="68" t="str">
        <f t="shared" si="4"/>
        <v/>
      </c>
    </row>
    <row r="71" spans="6:28" x14ac:dyDescent="0.2">
      <c r="F71" s="2"/>
      <c r="G71" s="140"/>
      <c r="AA71" s="68" t="str">
        <f t="shared" si="4"/>
        <v/>
      </c>
    </row>
    <row r="72" spans="6:28" x14ac:dyDescent="0.2">
      <c r="F72" s="2"/>
      <c r="G72" s="140"/>
      <c r="AA72" s="68" t="str">
        <f t="shared" si="4"/>
        <v/>
      </c>
    </row>
    <row r="73" spans="6:28" x14ac:dyDescent="0.2">
      <c r="F73" s="2"/>
      <c r="G73" s="140"/>
      <c r="AA73" s="68" t="str">
        <f t="shared" si="4"/>
        <v/>
      </c>
    </row>
    <row r="74" spans="6:28" x14ac:dyDescent="0.2">
      <c r="F74" s="2"/>
      <c r="G74" s="140"/>
      <c r="AA74" s="68" t="str">
        <f t="shared" si="4"/>
        <v/>
      </c>
    </row>
    <row r="75" spans="6:28" x14ac:dyDescent="0.2">
      <c r="F75" s="2"/>
      <c r="G75" s="140"/>
      <c r="AA75" s="68" t="str">
        <f t="shared" si="4"/>
        <v/>
      </c>
    </row>
    <row r="76" spans="6:28" x14ac:dyDescent="0.2">
      <c r="F76" s="2"/>
      <c r="G76" s="140"/>
      <c r="AA76" s="68" t="str">
        <f t="shared" si="4"/>
        <v/>
      </c>
    </row>
    <row r="77" spans="6:28" x14ac:dyDescent="0.2">
      <c r="F77" s="2"/>
      <c r="G77" s="140"/>
      <c r="AA77" s="68" t="str">
        <f t="shared" si="4"/>
        <v/>
      </c>
    </row>
    <row r="78" spans="6:28" x14ac:dyDescent="0.2">
      <c r="F78" s="2"/>
      <c r="G78" s="140"/>
      <c r="AA78" s="68" t="str">
        <f t="shared" si="4"/>
        <v/>
      </c>
    </row>
    <row r="79" spans="6:28" x14ac:dyDescent="0.2">
      <c r="F79" s="2"/>
      <c r="G79" s="140"/>
      <c r="AA79" s="68" t="str">
        <f t="shared" si="4"/>
        <v/>
      </c>
    </row>
    <row r="80" spans="6:28" x14ac:dyDescent="0.2">
      <c r="F80" s="2"/>
      <c r="G80" s="140"/>
      <c r="AA80" s="68" t="str">
        <f t="shared" si="4"/>
        <v/>
      </c>
    </row>
    <row r="81" spans="6:27" x14ac:dyDescent="0.2">
      <c r="F81" s="2"/>
      <c r="G81" s="140"/>
      <c r="AA81" s="68" t="str">
        <f t="shared" si="4"/>
        <v/>
      </c>
    </row>
    <row r="82" spans="6:27" x14ac:dyDescent="0.2">
      <c r="F82" s="2"/>
      <c r="G82" s="140"/>
      <c r="AA82" s="68" t="str">
        <f t="shared" si="4"/>
        <v/>
      </c>
    </row>
    <row r="83" spans="6:27" x14ac:dyDescent="0.2">
      <c r="F83" s="2"/>
      <c r="G83" s="140"/>
      <c r="AA83" s="68" t="str">
        <f t="shared" si="4"/>
        <v/>
      </c>
    </row>
    <row r="84" spans="6:27" x14ac:dyDescent="0.2">
      <c r="F84" s="2"/>
      <c r="G84" s="140"/>
      <c r="AA84" s="68" t="str">
        <f t="shared" si="4"/>
        <v/>
      </c>
    </row>
    <row r="85" spans="6:27" x14ac:dyDescent="0.2">
      <c r="F85" s="2"/>
      <c r="G85" s="140"/>
      <c r="AA85" s="68" t="str">
        <f t="shared" si="4"/>
        <v/>
      </c>
    </row>
    <row r="86" spans="6:27" x14ac:dyDescent="0.2">
      <c r="F86" s="2"/>
      <c r="G86" s="140"/>
      <c r="AA86" s="68" t="str">
        <f t="shared" si="4"/>
        <v/>
      </c>
    </row>
    <row r="87" spans="6:27" x14ac:dyDescent="0.2">
      <c r="F87" s="2"/>
      <c r="G87" s="140"/>
      <c r="AA87" s="68" t="str">
        <f t="shared" si="4"/>
        <v/>
      </c>
    </row>
    <row r="88" spans="6:27" x14ac:dyDescent="0.2">
      <c r="F88" s="2"/>
      <c r="G88" s="140"/>
      <c r="AA88" s="68" t="str">
        <f t="shared" si="4"/>
        <v/>
      </c>
    </row>
    <row r="89" spans="6:27" x14ac:dyDescent="0.2">
      <c r="F89" s="2"/>
      <c r="G89" s="140"/>
      <c r="AA89" s="68" t="str">
        <f t="shared" si="4"/>
        <v/>
      </c>
    </row>
    <row r="90" spans="6:27" x14ac:dyDescent="0.2">
      <c r="F90" s="2"/>
      <c r="G90" s="140"/>
      <c r="AA90" s="68" t="str">
        <f t="shared" si="4"/>
        <v/>
      </c>
    </row>
    <row r="91" spans="6:27" x14ac:dyDescent="0.2">
      <c r="F91" s="2"/>
      <c r="G91" s="140"/>
      <c r="AA91" s="68" t="str">
        <f t="shared" si="4"/>
        <v/>
      </c>
    </row>
    <row r="92" spans="6:27" x14ac:dyDescent="0.2">
      <c r="F92" s="2"/>
      <c r="G92" s="140"/>
      <c r="AA92" s="68" t="str">
        <f t="shared" si="4"/>
        <v/>
      </c>
    </row>
    <row r="93" spans="6:27" x14ac:dyDescent="0.2">
      <c r="F93" s="2"/>
      <c r="G93" s="140"/>
      <c r="AA93" s="68" t="str">
        <f t="shared" si="4"/>
        <v/>
      </c>
    </row>
    <row r="94" spans="6:27" x14ac:dyDescent="0.2">
      <c r="F94" s="2"/>
      <c r="G94" s="140"/>
      <c r="AA94" s="68" t="str">
        <f t="shared" si="4"/>
        <v/>
      </c>
    </row>
    <row r="95" spans="6:27" x14ac:dyDescent="0.2">
      <c r="F95" s="2"/>
      <c r="G95" s="140"/>
      <c r="AA95" s="68" t="str">
        <f t="shared" si="4"/>
        <v/>
      </c>
    </row>
    <row r="96" spans="6:27" x14ac:dyDescent="0.2">
      <c r="F96" s="2"/>
      <c r="G96" s="140"/>
      <c r="AA96" s="68" t="str">
        <f t="shared" si="4"/>
        <v/>
      </c>
    </row>
    <row r="97" spans="6:27" x14ac:dyDescent="0.2">
      <c r="F97" s="2"/>
      <c r="G97" s="140"/>
      <c r="AA97" s="68" t="str">
        <f t="shared" si="4"/>
        <v/>
      </c>
    </row>
    <row r="98" spans="6:27" x14ac:dyDescent="0.2">
      <c r="F98" s="2"/>
      <c r="G98" s="140"/>
      <c r="AA98" s="68" t="str">
        <f t="shared" si="4"/>
        <v/>
      </c>
    </row>
    <row r="99" spans="6:27" x14ac:dyDescent="0.2">
      <c r="F99" s="2"/>
      <c r="G99" s="140"/>
      <c r="AA99" s="68" t="str">
        <f t="shared" ref="AA99:AA117" si="6">IFERROR(R99/S99,"")</f>
        <v/>
      </c>
    </row>
    <row r="100" spans="6:27" x14ac:dyDescent="0.2">
      <c r="F100" s="2"/>
      <c r="G100" s="140"/>
      <c r="AA100" s="68" t="str">
        <f t="shared" si="6"/>
        <v/>
      </c>
    </row>
    <row r="101" spans="6:27" x14ac:dyDescent="0.2">
      <c r="F101" s="2"/>
      <c r="G101" s="140"/>
      <c r="AA101" s="68" t="str">
        <f t="shared" si="6"/>
        <v/>
      </c>
    </row>
    <row r="102" spans="6:27" x14ac:dyDescent="0.2">
      <c r="F102" s="2"/>
      <c r="G102" s="140"/>
      <c r="AA102" s="68" t="str">
        <f t="shared" si="6"/>
        <v/>
      </c>
    </row>
    <row r="103" spans="6:27" x14ac:dyDescent="0.2">
      <c r="F103" s="2"/>
      <c r="G103" s="140"/>
      <c r="AA103" s="68" t="str">
        <f t="shared" si="6"/>
        <v/>
      </c>
    </row>
    <row r="104" spans="6:27" x14ac:dyDescent="0.2">
      <c r="F104" s="2"/>
      <c r="G104" s="140"/>
      <c r="AA104" s="68" t="str">
        <f t="shared" si="6"/>
        <v/>
      </c>
    </row>
    <row r="105" spans="6:27" x14ac:dyDescent="0.2">
      <c r="F105" s="2"/>
      <c r="G105" s="140"/>
      <c r="AA105" s="68" t="str">
        <f t="shared" si="6"/>
        <v/>
      </c>
    </row>
    <row r="106" spans="6:27" x14ac:dyDescent="0.2">
      <c r="F106" s="2"/>
      <c r="G106" s="140"/>
      <c r="AA106" s="68" t="str">
        <f t="shared" si="6"/>
        <v/>
      </c>
    </row>
    <row r="107" spans="6:27" x14ac:dyDescent="0.2">
      <c r="F107" s="2"/>
      <c r="G107" s="140"/>
      <c r="AA107" s="68" t="str">
        <f t="shared" si="6"/>
        <v/>
      </c>
    </row>
    <row r="108" spans="6:27" x14ac:dyDescent="0.2">
      <c r="F108" s="2"/>
      <c r="G108" s="140"/>
      <c r="AA108" s="68" t="str">
        <f t="shared" si="6"/>
        <v/>
      </c>
    </row>
    <row r="109" spans="6:27" x14ac:dyDescent="0.2">
      <c r="F109" s="2"/>
      <c r="G109" s="140"/>
      <c r="AA109" s="68" t="str">
        <f t="shared" si="6"/>
        <v/>
      </c>
    </row>
    <row r="110" spans="6:27" x14ac:dyDescent="0.2">
      <c r="F110" s="2"/>
      <c r="G110" s="140"/>
      <c r="AA110" s="68" t="str">
        <f t="shared" si="6"/>
        <v/>
      </c>
    </row>
    <row r="111" spans="6:27" x14ac:dyDescent="0.2">
      <c r="F111" s="2"/>
      <c r="G111" s="140"/>
      <c r="AA111" s="68" t="str">
        <f t="shared" si="6"/>
        <v/>
      </c>
    </row>
    <row r="112" spans="6:27" x14ac:dyDescent="0.2">
      <c r="F112" s="2"/>
      <c r="G112" s="140"/>
      <c r="AA112" s="68" t="str">
        <f t="shared" si="6"/>
        <v/>
      </c>
    </row>
    <row r="113" spans="6:27" x14ac:dyDescent="0.2">
      <c r="F113" s="2"/>
      <c r="G113" s="140"/>
      <c r="AA113" s="68" t="str">
        <f t="shared" si="6"/>
        <v/>
      </c>
    </row>
    <row r="114" spans="6:27" x14ac:dyDescent="0.2">
      <c r="F114" s="2"/>
      <c r="G114" s="140"/>
      <c r="AA114" s="68" t="str">
        <f t="shared" si="6"/>
        <v/>
      </c>
    </row>
    <row r="115" spans="6:27" x14ac:dyDescent="0.2">
      <c r="F115" s="2"/>
      <c r="G115" s="140"/>
      <c r="AA115" s="68" t="str">
        <f t="shared" si="6"/>
        <v/>
      </c>
    </row>
    <row r="116" spans="6:27" x14ac:dyDescent="0.2">
      <c r="F116" s="2"/>
      <c r="G116" s="140"/>
      <c r="AA116" s="68" t="str">
        <f t="shared" si="6"/>
        <v/>
      </c>
    </row>
    <row r="117" spans="6:27" x14ac:dyDescent="0.2">
      <c r="F117" s="2"/>
      <c r="G117" s="140"/>
      <c r="AA117" s="68" t="str">
        <f t="shared" si="6"/>
        <v/>
      </c>
    </row>
  </sheetData>
  <autoFilter ref="A2:AB2" xr:uid="{00000000-0009-0000-0000-000013000000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H1" location="dashboard!A1" display="العودة لشاشة العرض" xr:uid="{00000000-0004-0000-1300-000000000000}"/>
    <hyperlink ref="W1" location="index!A1" display="العودة للفهرس" xr:uid="{00000000-0004-0000-1300-000001000000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36" hidden="1" customWidth="1"/>
    <col min="2" max="2" width="6.875" style="236" bestFit="1" customWidth="1"/>
    <col min="3" max="3" width="19.25" style="236" hidden="1" customWidth="1"/>
    <col min="4" max="4" width="11.25" style="236" hidden="1" customWidth="1"/>
    <col min="5" max="5" width="11.375" style="236" hidden="1" customWidth="1"/>
    <col min="6" max="6" width="20.375" style="236" bestFit="1" customWidth="1"/>
    <col min="7" max="7" width="15.625" style="236" bestFit="1" customWidth="1"/>
    <col min="8" max="8" width="19" style="236" customWidth="1"/>
    <col min="9" max="9" width="17.625" style="236" bestFit="1" customWidth="1"/>
    <col min="10" max="10" width="21.375" style="236" bestFit="1" customWidth="1"/>
    <col min="11" max="11" width="23" style="236" bestFit="1" customWidth="1"/>
    <col min="12" max="12" width="18.875" style="236" customWidth="1"/>
    <col min="13" max="13" width="16.75" style="236" customWidth="1"/>
    <col min="14" max="14" width="20.625" style="236" bestFit="1" customWidth="1"/>
    <col min="15" max="15" width="20.375" style="236" bestFit="1" customWidth="1"/>
    <col min="16" max="16" width="20.75" style="236" bestFit="1" customWidth="1"/>
    <col min="17" max="17" width="25.25" style="236" bestFit="1" customWidth="1"/>
    <col min="18" max="18" width="16.375" style="236" customWidth="1"/>
    <col min="19" max="19" width="18.25" style="236" customWidth="1"/>
    <col min="20" max="20" width="18.625" style="236" bestFit="1" customWidth="1"/>
    <col min="21" max="21" width="15.375" style="154" bestFit="1" customWidth="1"/>
  </cols>
  <sheetData>
    <row r="1" spans="1:24" ht="15" x14ac:dyDescent="0.2">
      <c r="A1" s="4"/>
      <c r="B1" s="47"/>
      <c r="C1" s="47"/>
      <c r="D1" s="47"/>
      <c r="E1" s="47"/>
      <c r="F1" s="48" t="s">
        <v>664</v>
      </c>
      <c r="G1" s="5"/>
      <c r="H1" s="5" t="s">
        <v>126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84</v>
      </c>
    </row>
    <row r="2" spans="1:24" ht="30" customHeight="1" x14ac:dyDescent="0.2">
      <c r="A2" s="4" t="s">
        <v>91</v>
      </c>
      <c r="B2" s="4" t="s">
        <v>522</v>
      </c>
      <c r="C2" t="s">
        <v>601</v>
      </c>
      <c r="D2" t="s">
        <v>602</v>
      </c>
      <c r="E2" t="s">
        <v>603</v>
      </c>
      <c r="F2" s="4" t="s">
        <v>532</v>
      </c>
      <c r="G2" s="4" t="s">
        <v>533</v>
      </c>
      <c r="H2" s="4" t="s">
        <v>534</v>
      </c>
      <c r="I2" s="4" t="s">
        <v>535</v>
      </c>
      <c r="J2" s="4" t="s">
        <v>536</v>
      </c>
      <c r="K2" s="4" t="s">
        <v>537</v>
      </c>
      <c r="L2" s="4" t="s">
        <v>538</v>
      </c>
      <c r="M2" s="4" t="s">
        <v>539</v>
      </c>
      <c r="N2" s="4" t="s">
        <v>540</v>
      </c>
      <c r="O2" s="4" t="s">
        <v>648</v>
      </c>
      <c r="P2" s="4" t="s">
        <v>542</v>
      </c>
      <c r="Q2" s="4" t="s">
        <v>662</v>
      </c>
      <c r="R2" s="4" t="s">
        <v>665</v>
      </c>
      <c r="S2" s="4" t="s">
        <v>666</v>
      </c>
      <c r="T2" s="4" t="s">
        <v>667</v>
      </c>
      <c r="U2" s="4" t="s">
        <v>549</v>
      </c>
    </row>
    <row r="3" spans="1:24" x14ac:dyDescent="0.2">
      <c r="A3">
        <v>2021</v>
      </c>
      <c r="U3" s="6" t="str">
        <f t="shared" ref="U3:U34" si="0">IFERROR(P3/Q3,"")</f>
        <v/>
      </c>
    </row>
    <row r="4" spans="1:24" x14ac:dyDescent="0.2">
      <c r="A4">
        <v>2021</v>
      </c>
      <c r="U4" s="6" t="str">
        <f t="shared" si="0"/>
        <v/>
      </c>
    </row>
    <row r="5" spans="1:24" x14ac:dyDescent="0.2">
      <c r="A5">
        <v>2021</v>
      </c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x14ac:dyDescent="0.2">
      <c r="D21" s="50"/>
      <c r="F21">
        <f t="shared" ref="F21:T21" si="1">SUM(F3:F20)</f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24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00000000-0009-0000-0000-000014000000}"/>
  <hyperlinks>
    <hyperlink ref="X1" location="index!A1" display="العودة للفهرس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43" customWidth="1"/>
    <col min="2" max="2" width="8.25" style="243" customWidth="1"/>
    <col min="3" max="3" width="16.375" style="243" customWidth="1"/>
    <col min="4" max="6" width="12.125" style="243" customWidth="1"/>
    <col min="7" max="15" width="12.125" style="243" hidden="1" customWidth="1"/>
    <col min="16" max="16" width="12.125" style="283" customWidth="1"/>
    <col min="17" max="18" width="12.125" style="243" customWidth="1"/>
    <col min="23" max="24" width="12.125" style="243" customWidth="1"/>
    <col min="25" max="25" width="12.125" style="150" customWidth="1"/>
    <col min="26" max="26" width="12.125" style="283" customWidth="1"/>
    <col min="27" max="27" width="9.125" style="236" hidden="1" customWidth="1"/>
  </cols>
  <sheetData>
    <row r="1" spans="1:27" x14ac:dyDescent="0.2">
      <c r="D1" s="243" t="s">
        <v>651</v>
      </c>
      <c r="E1" s="254" t="s">
        <v>126</v>
      </c>
      <c r="F1" s="254" t="s">
        <v>126</v>
      </c>
      <c r="P1" s="15">
        <f>$A$3</f>
        <v>0</v>
      </c>
      <c r="R1" s="254" t="s">
        <v>668</v>
      </c>
      <c r="W1" s="66" t="s">
        <v>84</v>
      </c>
      <c r="X1" s="66"/>
    </row>
    <row r="2" spans="1:27" s="3" customFormat="1" ht="43.5" customHeight="1" x14ac:dyDescent="0.2">
      <c r="A2" s="4" t="s">
        <v>521</v>
      </c>
      <c r="B2" s="4" t="s">
        <v>129</v>
      </c>
      <c r="C2" s="4" t="s">
        <v>579</v>
      </c>
      <c r="D2" s="4" t="s">
        <v>652</v>
      </c>
      <c r="E2" s="4" t="s">
        <v>530</v>
      </c>
      <c r="F2" s="4" t="s">
        <v>531</v>
      </c>
      <c r="G2" s="4" t="s">
        <v>532</v>
      </c>
      <c r="H2" s="4" t="s">
        <v>533</v>
      </c>
      <c r="I2" s="4" t="s">
        <v>534</v>
      </c>
      <c r="J2" s="4" t="s">
        <v>535</v>
      </c>
      <c r="K2" s="4" t="s">
        <v>536</v>
      </c>
      <c r="L2" s="4" t="s">
        <v>537</v>
      </c>
      <c r="M2" s="4" t="s">
        <v>538</v>
      </c>
      <c r="N2" s="4" t="s">
        <v>539</v>
      </c>
      <c r="O2" s="4" t="s">
        <v>540</v>
      </c>
      <c r="P2" s="17" t="s">
        <v>597</v>
      </c>
      <c r="Q2" s="4" t="s">
        <v>542</v>
      </c>
      <c r="R2" s="4" t="s">
        <v>662</v>
      </c>
      <c r="S2" s="4" t="s">
        <v>149</v>
      </c>
      <c r="T2" s="4" t="s">
        <v>150</v>
      </c>
      <c r="U2" s="4" t="s">
        <v>151</v>
      </c>
      <c r="V2" s="4" t="s">
        <v>152</v>
      </c>
      <c r="W2" s="4" t="s">
        <v>544</v>
      </c>
      <c r="X2" s="4" t="s">
        <v>545</v>
      </c>
      <c r="Y2" s="4" t="s">
        <v>663</v>
      </c>
      <c r="Z2" s="284" t="s">
        <v>598</v>
      </c>
      <c r="AA2" s="3" t="s">
        <v>550</v>
      </c>
    </row>
    <row r="3" spans="1:27" x14ac:dyDescent="0.2">
      <c r="E3" s="140"/>
      <c r="F3" s="140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E4" s="140"/>
      <c r="F4" s="140"/>
      <c r="Z4" s="68" t="str">
        <f t="shared" si="0"/>
        <v/>
      </c>
      <c r="AA4">
        <f t="shared" si="1"/>
        <v>1</v>
      </c>
    </row>
    <row r="5" spans="1:27" x14ac:dyDescent="0.2">
      <c r="E5" s="140"/>
      <c r="F5" s="140"/>
      <c r="Z5" s="68" t="str">
        <f t="shared" si="0"/>
        <v/>
      </c>
      <c r="AA5">
        <f t="shared" si="1"/>
        <v>1</v>
      </c>
    </row>
    <row r="6" spans="1:27" x14ac:dyDescent="0.2">
      <c r="E6" s="140"/>
      <c r="F6" s="140"/>
      <c r="Z6" s="68" t="str">
        <f t="shared" si="0"/>
        <v/>
      </c>
      <c r="AA6">
        <f t="shared" si="1"/>
        <v>1</v>
      </c>
    </row>
    <row r="7" spans="1:27" x14ac:dyDescent="0.2">
      <c r="E7" s="140"/>
      <c r="F7" s="140"/>
      <c r="Z7" s="68" t="str">
        <f t="shared" si="0"/>
        <v/>
      </c>
      <c r="AA7">
        <f t="shared" si="1"/>
        <v>1</v>
      </c>
    </row>
    <row r="8" spans="1:27" x14ac:dyDescent="0.2">
      <c r="E8" s="140"/>
      <c r="F8" s="140"/>
      <c r="Z8" s="68" t="str">
        <f t="shared" si="0"/>
        <v/>
      </c>
      <c r="AA8">
        <f t="shared" si="1"/>
        <v>1</v>
      </c>
    </row>
    <row r="9" spans="1:27" x14ac:dyDescent="0.2">
      <c r="E9" s="140"/>
      <c r="F9" s="140"/>
      <c r="Z9" s="68" t="str">
        <f t="shared" si="0"/>
        <v/>
      </c>
      <c r="AA9">
        <f t="shared" si="1"/>
        <v>1</v>
      </c>
    </row>
    <row r="10" spans="1:27" x14ac:dyDescent="0.2">
      <c r="E10" s="140"/>
      <c r="F10" s="140"/>
      <c r="Z10" s="68" t="str">
        <f t="shared" si="0"/>
        <v/>
      </c>
      <c r="AA10">
        <f t="shared" si="1"/>
        <v>1</v>
      </c>
    </row>
    <row r="11" spans="1:27" x14ac:dyDescent="0.2">
      <c r="E11" s="140"/>
      <c r="F11" s="140"/>
      <c r="Z11" s="68" t="str">
        <f t="shared" si="0"/>
        <v/>
      </c>
      <c r="AA11">
        <f t="shared" si="1"/>
        <v>1</v>
      </c>
    </row>
    <row r="12" spans="1:27" x14ac:dyDescent="0.2">
      <c r="D12" s="50"/>
      <c r="E12" s="140"/>
      <c r="F12" s="140"/>
      <c r="Z12" s="68" t="str">
        <f t="shared" si="0"/>
        <v/>
      </c>
      <c r="AA12">
        <f t="shared" si="1"/>
        <v>1</v>
      </c>
    </row>
    <row r="13" spans="1:27" x14ac:dyDescent="0.2">
      <c r="D13" s="50"/>
      <c r="E13" s="140"/>
      <c r="F13" s="140"/>
      <c r="Z13" s="68" t="str">
        <f t="shared" si="0"/>
        <v/>
      </c>
      <c r="AA13">
        <f t="shared" si="1"/>
        <v>1</v>
      </c>
    </row>
    <row r="14" spans="1:27" x14ac:dyDescent="0.2">
      <c r="D14" s="50"/>
      <c r="E14" s="140"/>
      <c r="F14" s="140"/>
      <c r="Z14" s="68" t="str">
        <f t="shared" si="0"/>
        <v/>
      </c>
      <c r="AA14">
        <f t="shared" si="1"/>
        <v>1</v>
      </c>
    </row>
    <row r="15" spans="1:27" x14ac:dyDescent="0.2">
      <c r="D15" s="50"/>
      <c r="E15" s="140"/>
      <c r="F15" s="140"/>
      <c r="Z15" s="68" t="str">
        <f t="shared" si="0"/>
        <v/>
      </c>
      <c r="AA15">
        <f t="shared" si="1"/>
        <v>1</v>
      </c>
    </row>
    <row r="16" spans="1:27" x14ac:dyDescent="0.2">
      <c r="D16" s="50"/>
      <c r="E16" s="140"/>
      <c r="F16" s="140"/>
      <c r="Z16" s="68" t="str">
        <f t="shared" si="0"/>
        <v/>
      </c>
      <c r="AA16">
        <f t="shared" si="1"/>
        <v>1</v>
      </c>
    </row>
    <row r="17" spans="4:27" x14ac:dyDescent="0.2">
      <c r="D17" s="50"/>
      <c r="E17" s="140"/>
      <c r="F17" s="140"/>
      <c r="Z17" s="68" t="str">
        <f t="shared" si="0"/>
        <v/>
      </c>
      <c r="AA17">
        <f t="shared" si="1"/>
        <v>1</v>
      </c>
    </row>
    <row r="18" spans="4:27" x14ac:dyDescent="0.2">
      <c r="D18" s="50"/>
      <c r="E18" s="140"/>
      <c r="F18" s="140"/>
      <c r="Z18" s="68" t="str">
        <f t="shared" si="0"/>
        <v/>
      </c>
      <c r="AA18">
        <f t="shared" si="1"/>
        <v>1</v>
      </c>
    </row>
    <row r="19" spans="4:27" x14ac:dyDescent="0.2">
      <c r="D19" s="50"/>
      <c r="E19" s="140"/>
      <c r="F19" s="140"/>
      <c r="Z19" s="68" t="str">
        <f t="shared" si="0"/>
        <v/>
      </c>
      <c r="AA19">
        <f t="shared" si="1"/>
        <v>1</v>
      </c>
    </row>
    <row r="20" spans="4:27" x14ac:dyDescent="0.2">
      <c r="D20" s="50"/>
      <c r="E20" s="140"/>
      <c r="F20" s="140"/>
      <c r="Z20" s="68" t="str">
        <f t="shared" si="0"/>
        <v/>
      </c>
      <c r="AA20">
        <f t="shared" si="1"/>
        <v>1</v>
      </c>
    </row>
    <row r="21" spans="4:27" x14ac:dyDescent="0.2">
      <c r="D21" s="50"/>
      <c r="E21" s="140"/>
      <c r="F21" s="140"/>
      <c r="Z21" s="68" t="str">
        <f t="shared" si="0"/>
        <v/>
      </c>
      <c r="AA21">
        <f t="shared" si="1"/>
        <v>1</v>
      </c>
    </row>
    <row r="22" spans="4:27" x14ac:dyDescent="0.2">
      <c r="D22" s="50"/>
      <c r="E22" s="140"/>
      <c r="F22" s="140"/>
      <c r="Z22" s="68" t="str">
        <f t="shared" si="0"/>
        <v/>
      </c>
      <c r="AA22">
        <f t="shared" si="1"/>
        <v>1</v>
      </c>
    </row>
    <row r="23" spans="4:27" x14ac:dyDescent="0.2">
      <c r="D23" s="50"/>
      <c r="E23" s="140"/>
      <c r="F23" s="140"/>
      <c r="Z23" s="68" t="str">
        <f t="shared" si="0"/>
        <v/>
      </c>
      <c r="AA23">
        <f t="shared" si="1"/>
        <v>1</v>
      </c>
    </row>
    <row r="24" spans="4:27" x14ac:dyDescent="0.2">
      <c r="D24" s="50"/>
      <c r="E24" s="140"/>
      <c r="F24" s="140"/>
      <c r="Z24" s="68" t="str">
        <f t="shared" si="0"/>
        <v/>
      </c>
      <c r="AA24">
        <f t="shared" si="1"/>
        <v>1</v>
      </c>
    </row>
    <row r="25" spans="4:27" x14ac:dyDescent="0.2">
      <c r="D25" s="50"/>
      <c r="E25" s="140"/>
      <c r="F25" s="140"/>
      <c r="Z25" s="68" t="str">
        <f t="shared" si="0"/>
        <v/>
      </c>
      <c r="AA25">
        <f t="shared" si="1"/>
        <v>1</v>
      </c>
    </row>
    <row r="26" spans="4:27" x14ac:dyDescent="0.2">
      <c r="D26" s="50"/>
      <c r="E26" s="140"/>
      <c r="F26" s="140"/>
      <c r="Z26" s="68" t="str">
        <f t="shared" si="0"/>
        <v/>
      </c>
      <c r="AA26">
        <f t="shared" si="1"/>
        <v>1</v>
      </c>
    </row>
    <row r="27" spans="4:27" x14ac:dyDescent="0.2">
      <c r="D27" s="50"/>
      <c r="E27" s="140"/>
      <c r="F27" s="140"/>
      <c r="Z27" s="68" t="str">
        <f t="shared" si="0"/>
        <v/>
      </c>
      <c r="AA27">
        <f t="shared" si="1"/>
        <v>1</v>
      </c>
    </row>
    <row r="28" spans="4:27" x14ac:dyDescent="0.2">
      <c r="D28" s="50"/>
      <c r="E28" s="140"/>
      <c r="F28" s="140"/>
      <c r="Z28" s="68" t="str">
        <f t="shared" si="0"/>
        <v/>
      </c>
      <c r="AA28">
        <f t="shared" si="1"/>
        <v>1</v>
      </c>
    </row>
    <row r="29" spans="4:27" x14ac:dyDescent="0.2">
      <c r="D29" s="50"/>
      <c r="E29" s="140"/>
      <c r="F29" s="140"/>
      <c r="Z29" s="68" t="str">
        <f t="shared" si="0"/>
        <v/>
      </c>
      <c r="AA29">
        <f t="shared" si="1"/>
        <v>1</v>
      </c>
    </row>
    <row r="30" spans="4:27" x14ac:dyDescent="0.2">
      <c r="D30" s="50"/>
      <c r="E30" s="140"/>
      <c r="F30" s="140"/>
      <c r="Z30" s="68" t="str">
        <f t="shared" si="0"/>
        <v/>
      </c>
      <c r="AA30">
        <f t="shared" si="1"/>
        <v>1</v>
      </c>
    </row>
    <row r="31" spans="4:27" x14ac:dyDescent="0.2">
      <c r="D31" s="50"/>
      <c r="E31" s="140"/>
      <c r="F31" s="140"/>
      <c r="Z31" s="68" t="str">
        <f t="shared" si="0"/>
        <v/>
      </c>
      <c r="AA31">
        <f t="shared" si="1"/>
        <v>1</v>
      </c>
    </row>
    <row r="32" spans="4:27" x14ac:dyDescent="0.2">
      <c r="D32" s="50"/>
      <c r="E32" s="140"/>
      <c r="F32" s="140"/>
      <c r="Z32" s="68" t="str">
        <f t="shared" si="0"/>
        <v/>
      </c>
      <c r="AA32">
        <f t="shared" si="1"/>
        <v>1</v>
      </c>
    </row>
    <row r="33" spans="4:27" x14ac:dyDescent="0.2">
      <c r="D33" s="50"/>
      <c r="E33" s="140"/>
      <c r="F33" s="140"/>
      <c r="Z33" s="68" t="str">
        <f t="shared" si="0"/>
        <v/>
      </c>
      <c r="AA33">
        <f t="shared" si="1"/>
        <v>1</v>
      </c>
    </row>
    <row r="34" spans="4:27" x14ac:dyDescent="0.2">
      <c r="D34" s="50"/>
      <c r="E34" s="140"/>
      <c r="F34" s="140"/>
      <c r="Z34" s="68" t="str">
        <f t="shared" si="0"/>
        <v/>
      </c>
      <c r="AA34">
        <f t="shared" si="1"/>
        <v>1</v>
      </c>
    </row>
    <row r="35" spans="4:27" x14ac:dyDescent="0.2">
      <c r="D35" s="50"/>
      <c r="E35" s="140"/>
      <c r="F35" s="140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4:27" x14ac:dyDescent="0.2">
      <c r="D36" s="50"/>
      <c r="E36" s="140"/>
      <c r="F36" s="140"/>
      <c r="Z36" s="68" t="str">
        <f t="shared" si="2"/>
        <v/>
      </c>
      <c r="AA36">
        <f t="shared" si="3"/>
        <v>1</v>
      </c>
    </row>
    <row r="37" spans="4:27" x14ac:dyDescent="0.2">
      <c r="D37" s="50"/>
      <c r="E37" s="140"/>
      <c r="F37" s="140"/>
      <c r="Z37" s="68" t="str">
        <f t="shared" si="2"/>
        <v/>
      </c>
      <c r="AA37">
        <f t="shared" si="3"/>
        <v>1</v>
      </c>
    </row>
    <row r="38" spans="4:27" x14ac:dyDescent="0.2">
      <c r="D38" s="50"/>
      <c r="E38" s="140"/>
      <c r="F38" s="140"/>
      <c r="Z38" s="68" t="str">
        <f t="shared" si="2"/>
        <v/>
      </c>
      <c r="AA38">
        <f t="shared" si="3"/>
        <v>1</v>
      </c>
    </row>
    <row r="39" spans="4:27" x14ac:dyDescent="0.2">
      <c r="D39" s="50"/>
      <c r="E39" s="140"/>
      <c r="F39" s="140"/>
      <c r="Z39" s="68" t="str">
        <f t="shared" si="2"/>
        <v/>
      </c>
      <c r="AA39">
        <f t="shared" si="3"/>
        <v>1</v>
      </c>
    </row>
    <row r="40" spans="4:27" x14ac:dyDescent="0.2">
      <c r="D40" s="50"/>
      <c r="E40" s="140"/>
      <c r="F40" s="140"/>
      <c r="Z40" s="68" t="str">
        <f t="shared" si="2"/>
        <v/>
      </c>
      <c r="AA40">
        <f t="shared" si="3"/>
        <v>1</v>
      </c>
    </row>
    <row r="41" spans="4:27" x14ac:dyDescent="0.2">
      <c r="D41" s="50"/>
      <c r="E41" s="140"/>
      <c r="F41" s="140"/>
      <c r="Z41" s="68" t="str">
        <f t="shared" si="2"/>
        <v/>
      </c>
      <c r="AA41">
        <f t="shared" si="3"/>
        <v>1</v>
      </c>
    </row>
    <row r="42" spans="4:27" x14ac:dyDescent="0.2">
      <c r="E42" s="140"/>
      <c r="F42" s="140"/>
      <c r="Z42" s="68" t="str">
        <f t="shared" si="2"/>
        <v/>
      </c>
      <c r="AA42">
        <f t="shared" si="3"/>
        <v>1</v>
      </c>
    </row>
    <row r="43" spans="4:27" x14ac:dyDescent="0.2">
      <c r="E43" s="140"/>
      <c r="F43" s="140"/>
      <c r="Z43" s="68" t="str">
        <f t="shared" si="2"/>
        <v/>
      </c>
      <c r="AA43">
        <f t="shared" si="3"/>
        <v>1</v>
      </c>
    </row>
    <row r="44" spans="4:27" x14ac:dyDescent="0.2">
      <c r="E44" s="140"/>
      <c r="F44" s="140"/>
      <c r="Z44" s="68" t="str">
        <f t="shared" si="2"/>
        <v/>
      </c>
      <c r="AA44">
        <f t="shared" si="3"/>
        <v>1</v>
      </c>
    </row>
    <row r="45" spans="4:27" x14ac:dyDescent="0.2">
      <c r="E45" s="140"/>
      <c r="F45" s="140"/>
      <c r="Z45" s="68" t="str">
        <f t="shared" si="2"/>
        <v/>
      </c>
      <c r="AA45">
        <f t="shared" si="3"/>
        <v>1</v>
      </c>
    </row>
    <row r="46" spans="4:27" x14ac:dyDescent="0.2">
      <c r="E46" s="140"/>
      <c r="F46" s="140"/>
      <c r="Z46" s="68" t="str">
        <f t="shared" si="2"/>
        <v/>
      </c>
      <c r="AA46">
        <f t="shared" si="3"/>
        <v>1</v>
      </c>
    </row>
    <row r="47" spans="4:27" x14ac:dyDescent="0.2">
      <c r="E47" s="140"/>
      <c r="F47" s="140"/>
      <c r="Z47" s="68" t="str">
        <f t="shared" si="2"/>
        <v/>
      </c>
      <c r="AA47">
        <f t="shared" si="3"/>
        <v>1</v>
      </c>
    </row>
    <row r="48" spans="4:27" x14ac:dyDescent="0.2">
      <c r="E48" s="140"/>
      <c r="F48" s="140"/>
      <c r="Z48" s="68" t="str">
        <f t="shared" si="2"/>
        <v/>
      </c>
      <c r="AA48">
        <f t="shared" si="3"/>
        <v>1</v>
      </c>
    </row>
    <row r="49" spans="5:27" x14ac:dyDescent="0.2">
      <c r="E49" s="140"/>
      <c r="F49" s="140"/>
      <c r="Z49" s="68" t="str">
        <f t="shared" si="2"/>
        <v/>
      </c>
      <c r="AA49">
        <f t="shared" si="3"/>
        <v>1</v>
      </c>
    </row>
    <row r="50" spans="5:27" x14ac:dyDescent="0.2">
      <c r="E50" s="140"/>
      <c r="F50" s="140"/>
      <c r="Z50" s="68" t="str">
        <f t="shared" si="2"/>
        <v/>
      </c>
      <c r="AA50">
        <f t="shared" si="3"/>
        <v>1</v>
      </c>
    </row>
    <row r="51" spans="5:27" x14ac:dyDescent="0.2">
      <c r="E51" s="140"/>
      <c r="F51" s="140"/>
      <c r="Z51" s="68" t="str">
        <f t="shared" si="2"/>
        <v/>
      </c>
      <c r="AA51">
        <f t="shared" si="3"/>
        <v>1</v>
      </c>
    </row>
    <row r="52" spans="5:27" x14ac:dyDescent="0.2">
      <c r="E52" s="140"/>
      <c r="F52" s="140"/>
      <c r="Z52" s="68" t="str">
        <f t="shared" si="2"/>
        <v/>
      </c>
      <c r="AA52">
        <f t="shared" si="3"/>
        <v>1</v>
      </c>
    </row>
    <row r="53" spans="5:27" x14ac:dyDescent="0.2">
      <c r="E53" s="140"/>
      <c r="F53" s="140"/>
      <c r="Z53" s="68" t="str">
        <f t="shared" si="2"/>
        <v/>
      </c>
      <c r="AA53">
        <f t="shared" si="3"/>
        <v>1</v>
      </c>
    </row>
    <row r="54" spans="5:27" x14ac:dyDescent="0.2">
      <c r="E54" s="140"/>
      <c r="F54" s="140"/>
      <c r="Z54" s="68" t="str">
        <f t="shared" si="2"/>
        <v/>
      </c>
      <c r="AA54">
        <f t="shared" si="3"/>
        <v>1</v>
      </c>
    </row>
    <row r="55" spans="5:27" x14ac:dyDescent="0.2">
      <c r="E55" s="140"/>
      <c r="F55" s="140"/>
      <c r="Z55" s="68" t="str">
        <f t="shared" si="2"/>
        <v/>
      </c>
      <c r="AA55">
        <f t="shared" si="3"/>
        <v>1</v>
      </c>
    </row>
    <row r="56" spans="5:27" x14ac:dyDescent="0.2">
      <c r="E56" s="140"/>
      <c r="F56" s="140"/>
      <c r="Z56" s="68" t="str">
        <f t="shared" si="2"/>
        <v/>
      </c>
      <c r="AA56">
        <f t="shared" si="3"/>
        <v>1</v>
      </c>
    </row>
    <row r="57" spans="5:27" x14ac:dyDescent="0.2">
      <c r="E57" s="140"/>
      <c r="F57" s="140"/>
      <c r="Z57" s="68" t="str">
        <f t="shared" si="2"/>
        <v/>
      </c>
      <c r="AA57">
        <f t="shared" si="3"/>
        <v>1</v>
      </c>
    </row>
    <row r="58" spans="5:27" x14ac:dyDescent="0.2">
      <c r="E58" s="140"/>
      <c r="F58" s="140"/>
      <c r="Z58" s="68" t="str">
        <f t="shared" si="2"/>
        <v/>
      </c>
      <c r="AA58">
        <f t="shared" si="3"/>
        <v>1</v>
      </c>
    </row>
    <row r="59" spans="5:27" x14ac:dyDescent="0.2">
      <c r="E59" s="140"/>
      <c r="F59" s="140"/>
      <c r="Z59" s="68" t="str">
        <f t="shared" si="2"/>
        <v/>
      </c>
      <c r="AA59">
        <f t="shared" si="3"/>
        <v>1</v>
      </c>
    </row>
    <row r="60" spans="5:27" x14ac:dyDescent="0.2">
      <c r="E60" s="140"/>
      <c r="F60" s="140"/>
      <c r="Z60" s="68" t="str">
        <f t="shared" si="2"/>
        <v/>
      </c>
      <c r="AA60">
        <f t="shared" si="3"/>
        <v>1</v>
      </c>
    </row>
    <row r="61" spans="5:27" x14ac:dyDescent="0.2">
      <c r="E61" s="140"/>
      <c r="F61" s="140"/>
      <c r="Z61" s="68" t="str">
        <f t="shared" si="2"/>
        <v/>
      </c>
      <c r="AA61">
        <f t="shared" si="3"/>
        <v>1</v>
      </c>
    </row>
    <row r="62" spans="5:27" x14ac:dyDescent="0.2">
      <c r="E62" s="140"/>
      <c r="F62" s="140"/>
      <c r="Z62" s="68" t="str">
        <f t="shared" si="2"/>
        <v/>
      </c>
      <c r="AA62">
        <f t="shared" si="3"/>
        <v>1</v>
      </c>
    </row>
    <row r="63" spans="5:27" x14ac:dyDescent="0.2">
      <c r="E63" s="140"/>
      <c r="F63" s="140"/>
      <c r="Z63" s="68" t="str">
        <f t="shared" si="2"/>
        <v/>
      </c>
      <c r="AA63">
        <f t="shared" si="3"/>
        <v>1</v>
      </c>
    </row>
    <row r="64" spans="5:27" x14ac:dyDescent="0.2">
      <c r="E64" s="140"/>
      <c r="F64" s="140"/>
      <c r="Z64" s="68" t="str">
        <f t="shared" si="2"/>
        <v/>
      </c>
      <c r="AA64">
        <f t="shared" si="3"/>
        <v>1</v>
      </c>
    </row>
    <row r="65" spans="5:27" x14ac:dyDescent="0.2">
      <c r="E65" s="140"/>
      <c r="F65" s="140"/>
      <c r="Z65" s="68" t="str">
        <f t="shared" si="2"/>
        <v/>
      </c>
      <c r="AA65">
        <f t="shared" si="3"/>
        <v>1</v>
      </c>
    </row>
    <row r="66" spans="5:27" x14ac:dyDescent="0.2">
      <c r="E66" s="140"/>
      <c r="F66" s="140"/>
      <c r="Z66" s="68" t="str">
        <f t="shared" si="2"/>
        <v/>
      </c>
      <c r="AA66">
        <f t="shared" si="3"/>
        <v>1</v>
      </c>
    </row>
    <row r="67" spans="5:27" x14ac:dyDescent="0.2">
      <c r="E67" s="140"/>
      <c r="F67" s="140"/>
      <c r="Z67" s="68" t="str">
        <f t="shared" ref="Z67:Z98" si="4">IFERROR(Q67/R67,"")</f>
        <v/>
      </c>
      <c r="AA67">
        <f t="shared" ref="AA67:AA98" si="5">IFERROR(IF(Z67&gt;P67,0,1),"")</f>
        <v>1</v>
      </c>
    </row>
    <row r="68" spans="5:27" x14ac:dyDescent="0.2">
      <c r="E68" s="140"/>
      <c r="F68" s="140"/>
      <c r="Z68" s="68" t="str">
        <f t="shared" si="4"/>
        <v/>
      </c>
      <c r="AA68">
        <f t="shared" si="5"/>
        <v>1</v>
      </c>
    </row>
    <row r="69" spans="5:27" x14ac:dyDescent="0.2">
      <c r="E69" s="140"/>
      <c r="F69" s="140"/>
      <c r="Z69" s="68" t="str">
        <f t="shared" si="4"/>
        <v/>
      </c>
    </row>
    <row r="70" spans="5:27" x14ac:dyDescent="0.2">
      <c r="E70" s="140"/>
      <c r="F70" s="140"/>
      <c r="Z70" s="68" t="str">
        <f t="shared" si="4"/>
        <v/>
      </c>
    </row>
    <row r="71" spans="5:27" x14ac:dyDescent="0.2">
      <c r="E71" s="140"/>
      <c r="F71" s="140"/>
      <c r="Z71" s="68" t="str">
        <f t="shared" si="4"/>
        <v/>
      </c>
    </row>
    <row r="72" spans="5:27" x14ac:dyDescent="0.2">
      <c r="E72" s="140"/>
      <c r="F72" s="140"/>
      <c r="Z72" s="68" t="str">
        <f t="shared" si="4"/>
        <v/>
      </c>
    </row>
    <row r="73" spans="5:27" x14ac:dyDescent="0.2">
      <c r="E73" s="140"/>
      <c r="F73" s="140"/>
      <c r="Z73" s="68" t="str">
        <f t="shared" si="4"/>
        <v/>
      </c>
    </row>
    <row r="74" spans="5:27" x14ac:dyDescent="0.2">
      <c r="E74" s="140"/>
      <c r="F74" s="140"/>
      <c r="Z74" s="68" t="str">
        <f t="shared" si="4"/>
        <v/>
      </c>
    </row>
    <row r="75" spans="5:27" x14ac:dyDescent="0.2">
      <c r="E75" s="140"/>
      <c r="F75" s="140"/>
      <c r="Z75" s="68" t="str">
        <f t="shared" si="4"/>
        <v/>
      </c>
    </row>
    <row r="76" spans="5:27" x14ac:dyDescent="0.2">
      <c r="E76" s="140"/>
      <c r="F76" s="140"/>
      <c r="Z76" s="68" t="str">
        <f t="shared" si="4"/>
        <v/>
      </c>
    </row>
    <row r="77" spans="5:27" x14ac:dyDescent="0.2">
      <c r="E77" s="140"/>
      <c r="F77" s="140"/>
      <c r="Z77" s="68" t="str">
        <f t="shared" si="4"/>
        <v/>
      </c>
    </row>
    <row r="78" spans="5:27" x14ac:dyDescent="0.2">
      <c r="E78" s="140"/>
      <c r="F78" s="140"/>
      <c r="Z78" s="68" t="str">
        <f t="shared" si="4"/>
        <v/>
      </c>
    </row>
    <row r="79" spans="5:27" x14ac:dyDescent="0.2">
      <c r="E79" s="140"/>
      <c r="F79" s="140"/>
      <c r="Z79" s="68" t="str">
        <f t="shared" si="4"/>
        <v/>
      </c>
    </row>
    <row r="80" spans="5:27" x14ac:dyDescent="0.2">
      <c r="E80" s="140"/>
      <c r="F80" s="140"/>
      <c r="Z80" s="68" t="str">
        <f t="shared" si="4"/>
        <v/>
      </c>
    </row>
    <row r="81" spans="5:26" x14ac:dyDescent="0.2">
      <c r="E81" s="140"/>
      <c r="F81" s="140"/>
      <c r="Z81" s="68" t="str">
        <f t="shared" si="4"/>
        <v/>
      </c>
    </row>
    <row r="82" spans="5:26" x14ac:dyDescent="0.2">
      <c r="E82" s="140"/>
      <c r="F82" s="140"/>
      <c r="Z82" s="68" t="str">
        <f t="shared" si="4"/>
        <v/>
      </c>
    </row>
    <row r="83" spans="5:26" x14ac:dyDescent="0.2">
      <c r="E83" s="140"/>
      <c r="F83" s="140"/>
      <c r="Z83" s="68" t="str">
        <f t="shared" si="4"/>
        <v/>
      </c>
    </row>
    <row r="84" spans="5:26" x14ac:dyDescent="0.2">
      <c r="E84" s="140"/>
      <c r="F84" s="140"/>
      <c r="Z84" s="68" t="str">
        <f t="shared" si="4"/>
        <v/>
      </c>
    </row>
    <row r="85" spans="5:26" x14ac:dyDescent="0.2">
      <c r="E85" s="140"/>
      <c r="F85" s="140"/>
      <c r="Z85" s="68" t="str">
        <f t="shared" si="4"/>
        <v/>
      </c>
    </row>
    <row r="86" spans="5:26" x14ac:dyDescent="0.2">
      <c r="E86" s="140"/>
      <c r="F86" s="140"/>
      <c r="Z86" s="68" t="str">
        <f t="shared" si="4"/>
        <v/>
      </c>
    </row>
    <row r="87" spans="5:26" x14ac:dyDescent="0.2">
      <c r="E87" s="140"/>
      <c r="F87" s="140"/>
      <c r="Z87" s="68" t="str">
        <f t="shared" si="4"/>
        <v/>
      </c>
    </row>
    <row r="88" spans="5:26" x14ac:dyDescent="0.2">
      <c r="E88" s="140"/>
      <c r="F88" s="140"/>
      <c r="Z88" s="68" t="str">
        <f t="shared" si="4"/>
        <v/>
      </c>
    </row>
    <row r="89" spans="5:26" x14ac:dyDescent="0.2">
      <c r="E89" s="140"/>
      <c r="F89" s="140"/>
      <c r="Z89" s="68" t="str">
        <f t="shared" si="4"/>
        <v/>
      </c>
    </row>
    <row r="90" spans="5:26" x14ac:dyDescent="0.2">
      <c r="E90" s="140"/>
      <c r="F90" s="140"/>
      <c r="Z90" s="68" t="str">
        <f t="shared" si="4"/>
        <v/>
      </c>
    </row>
    <row r="91" spans="5:26" x14ac:dyDescent="0.2">
      <c r="E91" s="140"/>
      <c r="F91" s="140"/>
      <c r="Z91" s="68" t="str">
        <f t="shared" si="4"/>
        <v/>
      </c>
    </row>
    <row r="92" spans="5:26" x14ac:dyDescent="0.2">
      <c r="E92" s="140"/>
      <c r="F92" s="140"/>
      <c r="Z92" s="68" t="str">
        <f t="shared" si="4"/>
        <v/>
      </c>
    </row>
    <row r="93" spans="5:26" x14ac:dyDescent="0.2">
      <c r="E93" s="140"/>
      <c r="F93" s="140"/>
      <c r="Z93" s="68" t="str">
        <f t="shared" si="4"/>
        <v/>
      </c>
    </row>
    <row r="94" spans="5:26" x14ac:dyDescent="0.2">
      <c r="E94" s="140"/>
      <c r="F94" s="140"/>
      <c r="Z94" s="68" t="str">
        <f t="shared" si="4"/>
        <v/>
      </c>
    </row>
    <row r="95" spans="5:26" x14ac:dyDescent="0.2">
      <c r="E95" s="140"/>
      <c r="F95" s="140"/>
      <c r="Z95" s="68" t="str">
        <f t="shared" si="4"/>
        <v/>
      </c>
    </row>
    <row r="96" spans="5:26" x14ac:dyDescent="0.2">
      <c r="E96" s="140"/>
      <c r="F96" s="140"/>
      <c r="Z96" s="68" t="str">
        <f t="shared" si="4"/>
        <v/>
      </c>
    </row>
    <row r="97" spans="5:26" x14ac:dyDescent="0.2">
      <c r="E97" s="140"/>
      <c r="F97" s="140"/>
      <c r="Z97" s="68" t="str">
        <f t="shared" si="4"/>
        <v/>
      </c>
    </row>
    <row r="98" spans="5:26" x14ac:dyDescent="0.2">
      <c r="E98" s="140"/>
      <c r="F98" s="140"/>
      <c r="Z98" s="68" t="str">
        <f t="shared" si="4"/>
        <v/>
      </c>
    </row>
    <row r="99" spans="5:26" x14ac:dyDescent="0.2">
      <c r="E99" s="140"/>
      <c r="F99" s="140"/>
      <c r="Z99" s="68" t="str">
        <f t="shared" ref="Z99:Z118" si="6">IFERROR(Q99/R99,"")</f>
        <v/>
      </c>
    </row>
    <row r="100" spans="5:26" x14ac:dyDescent="0.2">
      <c r="E100" s="140"/>
      <c r="F100" s="140"/>
      <c r="Z100" s="68" t="str">
        <f t="shared" si="6"/>
        <v/>
      </c>
    </row>
    <row r="101" spans="5:26" x14ac:dyDescent="0.2">
      <c r="E101" s="140"/>
      <c r="F101" s="140"/>
      <c r="Z101" s="68" t="str">
        <f t="shared" si="6"/>
        <v/>
      </c>
    </row>
    <row r="102" spans="5:26" x14ac:dyDescent="0.2">
      <c r="E102" s="140"/>
      <c r="F102" s="140"/>
      <c r="Z102" s="68" t="str">
        <f t="shared" si="6"/>
        <v/>
      </c>
    </row>
    <row r="103" spans="5:26" x14ac:dyDescent="0.2">
      <c r="E103" s="140"/>
      <c r="F103" s="140"/>
      <c r="Z103" s="68" t="str">
        <f t="shared" si="6"/>
        <v/>
      </c>
    </row>
    <row r="104" spans="5:26" x14ac:dyDescent="0.2">
      <c r="E104" s="140"/>
      <c r="F104" s="140"/>
      <c r="Z104" s="68" t="str">
        <f t="shared" si="6"/>
        <v/>
      </c>
    </row>
    <row r="105" spans="5:26" x14ac:dyDescent="0.2">
      <c r="E105" s="140"/>
      <c r="F105" s="140"/>
      <c r="Z105" s="68" t="str">
        <f t="shared" si="6"/>
        <v/>
      </c>
    </row>
    <row r="106" spans="5:26" x14ac:dyDescent="0.2">
      <c r="E106" s="140"/>
      <c r="F106" s="140"/>
      <c r="Z106" s="68" t="str">
        <f t="shared" si="6"/>
        <v/>
      </c>
    </row>
    <row r="107" spans="5:26" x14ac:dyDescent="0.2">
      <c r="E107" s="140"/>
      <c r="F107" s="140"/>
      <c r="Z107" s="68" t="str">
        <f t="shared" si="6"/>
        <v/>
      </c>
    </row>
    <row r="108" spans="5:26" x14ac:dyDescent="0.2">
      <c r="E108" s="140"/>
      <c r="F108" s="140"/>
      <c r="Z108" s="68" t="str">
        <f t="shared" si="6"/>
        <v/>
      </c>
    </row>
    <row r="109" spans="5:26" x14ac:dyDescent="0.2">
      <c r="E109" s="140"/>
      <c r="F109" s="140"/>
      <c r="Z109" s="68" t="str">
        <f t="shared" si="6"/>
        <v/>
      </c>
    </row>
    <row r="110" spans="5:26" x14ac:dyDescent="0.2">
      <c r="E110" s="140"/>
      <c r="F110" s="140"/>
      <c r="Z110" s="68" t="str">
        <f t="shared" si="6"/>
        <v/>
      </c>
    </row>
    <row r="111" spans="5:26" x14ac:dyDescent="0.2">
      <c r="E111" s="140"/>
      <c r="F111" s="140"/>
      <c r="Z111" s="68" t="str">
        <f t="shared" si="6"/>
        <v/>
      </c>
    </row>
    <row r="112" spans="5:26" x14ac:dyDescent="0.2">
      <c r="E112" s="140"/>
      <c r="F112" s="140"/>
      <c r="Z112" s="68" t="str">
        <f t="shared" si="6"/>
        <v/>
      </c>
    </row>
    <row r="113" spans="5:26" x14ac:dyDescent="0.2">
      <c r="E113" s="140"/>
      <c r="F113" s="140"/>
      <c r="Z113" s="68" t="str">
        <f t="shared" si="6"/>
        <v/>
      </c>
    </row>
    <row r="114" spans="5:26" x14ac:dyDescent="0.2">
      <c r="E114" s="140"/>
      <c r="F114" s="140"/>
      <c r="Z114" s="68" t="str">
        <f t="shared" si="6"/>
        <v/>
      </c>
    </row>
    <row r="115" spans="5:26" x14ac:dyDescent="0.2">
      <c r="E115" s="140"/>
      <c r="F115" s="140"/>
      <c r="Z115" s="68" t="str">
        <f t="shared" si="6"/>
        <v/>
      </c>
    </row>
    <row r="116" spans="5:26" x14ac:dyDescent="0.2">
      <c r="E116" s="140"/>
      <c r="F116" s="140"/>
      <c r="Z116" s="68" t="str">
        <f t="shared" si="6"/>
        <v/>
      </c>
    </row>
    <row r="117" spans="5:26" x14ac:dyDescent="0.2">
      <c r="E117" s="140"/>
      <c r="F117" s="140"/>
      <c r="Z117" s="68" t="str">
        <f t="shared" si="6"/>
        <v/>
      </c>
    </row>
    <row r="118" spans="5:26" x14ac:dyDescent="0.2">
      <c r="E118" s="140"/>
      <c r="F118" s="140"/>
      <c r="Z118" s="68" t="str">
        <f t="shared" si="6"/>
        <v/>
      </c>
    </row>
    <row r="119" spans="5:26" x14ac:dyDescent="0.2">
      <c r="E119" s="140"/>
      <c r="F119" s="140"/>
    </row>
    <row r="120" spans="5:26" x14ac:dyDescent="0.2">
      <c r="E120" s="140"/>
      <c r="F120" s="140"/>
    </row>
    <row r="121" spans="5:26" x14ac:dyDescent="0.2">
      <c r="E121" s="140"/>
      <c r="F121" s="140"/>
    </row>
    <row r="122" spans="5:26" x14ac:dyDescent="0.2">
      <c r="E122" s="140"/>
      <c r="F122" s="140"/>
    </row>
    <row r="123" spans="5:26" x14ac:dyDescent="0.2">
      <c r="E123" s="140"/>
      <c r="F123" s="140"/>
    </row>
    <row r="124" spans="5:26" x14ac:dyDescent="0.2">
      <c r="E124" s="140"/>
      <c r="F124" s="140"/>
    </row>
    <row r="125" spans="5:26" x14ac:dyDescent="0.2">
      <c r="E125" s="140"/>
      <c r="F125" s="140"/>
    </row>
    <row r="126" spans="5:26" x14ac:dyDescent="0.2">
      <c r="E126" s="140"/>
      <c r="F126" s="140"/>
    </row>
    <row r="127" spans="5:26" x14ac:dyDescent="0.2">
      <c r="E127" s="140"/>
      <c r="F127" s="140"/>
    </row>
    <row r="128" spans="5:26" x14ac:dyDescent="0.2">
      <c r="E128" s="140"/>
      <c r="F128" s="140"/>
    </row>
    <row r="129" spans="5:6" x14ac:dyDescent="0.2">
      <c r="E129" s="140"/>
      <c r="F129" s="140"/>
    </row>
    <row r="130" spans="5:6" x14ac:dyDescent="0.2">
      <c r="E130" s="140"/>
      <c r="F130" s="140"/>
    </row>
    <row r="131" spans="5:6" x14ac:dyDescent="0.2">
      <c r="E131" s="140"/>
      <c r="F131" s="140"/>
    </row>
    <row r="132" spans="5:6" x14ac:dyDescent="0.2">
      <c r="E132" s="140"/>
      <c r="F132" s="140"/>
    </row>
    <row r="133" spans="5:6" x14ac:dyDescent="0.2">
      <c r="E133" s="140"/>
      <c r="F133" s="140"/>
    </row>
    <row r="134" spans="5:6" x14ac:dyDescent="0.2">
      <c r="E134" s="140"/>
      <c r="F134" s="140"/>
    </row>
    <row r="135" spans="5:6" x14ac:dyDescent="0.2">
      <c r="E135" s="140"/>
      <c r="F135" s="140"/>
    </row>
    <row r="136" spans="5:6" x14ac:dyDescent="0.2">
      <c r="E136" s="140"/>
      <c r="F136" s="140"/>
    </row>
    <row r="137" spans="5:6" x14ac:dyDescent="0.2">
      <c r="E137" s="140"/>
      <c r="F137" s="140"/>
    </row>
    <row r="138" spans="5:6" x14ac:dyDescent="0.2">
      <c r="E138" s="140"/>
      <c r="F138" s="140"/>
    </row>
    <row r="139" spans="5:6" x14ac:dyDescent="0.2">
      <c r="E139" s="140"/>
      <c r="F139" s="140"/>
    </row>
    <row r="140" spans="5:6" x14ac:dyDescent="0.2">
      <c r="E140" s="140"/>
      <c r="F140" s="140"/>
    </row>
    <row r="141" spans="5:6" x14ac:dyDescent="0.2">
      <c r="E141" s="140"/>
      <c r="F141" s="140"/>
    </row>
    <row r="142" spans="5:6" x14ac:dyDescent="0.2">
      <c r="E142" s="140"/>
      <c r="F142" s="140"/>
    </row>
    <row r="143" spans="5:6" x14ac:dyDescent="0.2">
      <c r="E143" s="140"/>
      <c r="F143" s="140"/>
    </row>
    <row r="144" spans="5:6" x14ac:dyDescent="0.2">
      <c r="E144" s="140"/>
      <c r="F144" s="140"/>
    </row>
    <row r="145" spans="5:6" x14ac:dyDescent="0.2">
      <c r="E145" s="140"/>
      <c r="F145" s="140"/>
    </row>
    <row r="146" spans="5:6" x14ac:dyDescent="0.2">
      <c r="E146" s="140"/>
      <c r="F146" s="140"/>
    </row>
    <row r="147" spans="5:6" x14ac:dyDescent="0.2">
      <c r="E147" s="140"/>
      <c r="F147" s="140"/>
    </row>
    <row r="148" spans="5:6" x14ac:dyDescent="0.2">
      <c r="E148" s="140"/>
      <c r="F148" s="140"/>
    </row>
  </sheetData>
  <autoFilter ref="A2:AA2" xr:uid="{00000000-0009-0000-0000-000015000000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243" hidden="1" customWidth="1"/>
    <col min="2" max="2" width="8.25" style="243" hidden="1" customWidth="1"/>
    <col min="3" max="3" width="7.875" style="243" hidden="1" customWidth="1"/>
    <col min="4" max="4" width="16.375" style="243" customWidth="1"/>
    <col min="5" max="5" width="19.625" style="243" customWidth="1"/>
    <col min="6" max="8" width="10.625" style="254" customWidth="1"/>
    <col min="9" max="15" width="12.125" style="243" customWidth="1"/>
    <col min="16" max="24" width="12.125" style="243" hidden="1" customWidth="1"/>
    <col min="25" max="25" width="12.125" style="16" customWidth="1"/>
    <col min="26" max="27" width="12.125" style="243" customWidth="1"/>
    <col min="32" max="33" width="12.125" style="243" customWidth="1"/>
    <col min="34" max="37" width="12.125" style="150" customWidth="1"/>
    <col min="38" max="38" width="12.125" style="16" customWidth="1"/>
    <col min="39" max="39" width="9.125" style="236" customWidth="1"/>
  </cols>
  <sheetData>
    <row r="1" spans="1:39" x14ac:dyDescent="0.2">
      <c r="D1" s="243" t="s">
        <v>123</v>
      </c>
      <c r="E1" s="243" t="s">
        <v>669</v>
      </c>
      <c r="F1" s="254" t="s">
        <v>126</v>
      </c>
      <c r="G1" s="15">
        <f>A3</f>
        <v>0</v>
      </c>
      <c r="J1" s="254" t="s">
        <v>668</v>
      </c>
      <c r="L1" s="15"/>
      <c r="M1" s="15"/>
      <c r="O1" s="15"/>
      <c r="Z1" s="66" t="s">
        <v>84</v>
      </c>
      <c r="AG1" s="66"/>
    </row>
    <row r="2" spans="1:39" s="3" customFormat="1" ht="43.5" customHeight="1" x14ac:dyDescent="0.2">
      <c r="A2" s="4" t="s">
        <v>521</v>
      </c>
      <c r="B2" s="4" t="s">
        <v>129</v>
      </c>
      <c r="C2" s="4" t="s">
        <v>94</v>
      </c>
      <c r="D2" s="4" t="s">
        <v>523</v>
      </c>
      <c r="E2" s="4" t="s">
        <v>524</v>
      </c>
      <c r="F2" s="275" t="s">
        <v>525</v>
      </c>
      <c r="G2" s="275" t="s">
        <v>526</v>
      </c>
      <c r="H2" s="275" t="s">
        <v>527</v>
      </c>
      <c r="I2" s="4" t="s">
        <v>142</v>
      </c>
      <c r="J2" s="4" t="s">
        <v>143</v>
      </c>
      <c r="K2" s="4" t="s">
        <v>75</v>
      </c>
      <c r="L2" s="4" t="s">
        <v>670</v>
      </c>
      <c r="M2" s="4" t="s">
        <v>652</v>
      </c>
      <c r="N2" s="4" t="s">
        <v>530</v>
      </c>
      <c r="O2" s="4" t="s">
        <v>531</v>
      </c>
      <c r="P2" s="4" t="s">
        <v>532</v>
      </c>
      <c r="Q2" s="4" t="s">
        <v>533</v>
      </c>
      <c r="R2" s="4" t="s">
        <v>534</v>
      </c>
      <c r="S2" s="4" t="s">
        <v>535</v>
      </c>
      <c r="T2" s="4" t="s">
        <v>536</v>
      </c>
      <c r="U2" s="4" t="s">
        <v>537</v>
      </c>
      <c r="V2" s="4" t="s">
        <v>538</v>
      </c>
      <c r="W2" s="4" t="s">
        <v>671</v>
      </c>
      <c r="X2" s="4" t="s">
        <v>540</v>
      </c>
      <c r="Y2" s="17" t="s">
        <v>597</v>
      </c>
      <c r="Z2" s="4" t="s">
        <v>542</v>
      </c>
      <c r="AA2" s="4" t="s">
        <v>662</v>
      </c>
      <c r="AB2" s="4" t="s">
        <v>149</v>
      </c>
      <c r="AC2" s="4" t="s">
        <v>150</v>
      </c>
      <c r="AD2" s="4" t="s">
        <v>151</v>
      </c>
      <c r="AE2" s="4" t="s">
        <v>152</v>
      </c>
      <c r="AF2" s="4" t="s">
        <v>544</v>
      </c>
      <c r="AG2" s="4" t="s">
        <v>545</v>
      </c>
      <c r="AH2" s="4" t="s">
        <v>663</v>
      </c>
      <c r="AI2" s="4" t="s">
        <v>546</v>
      </c>
      <c r="AJ2" s="4" t="s">
        <v>547</v>
      </c>
      <c r="AK2" s="4" t="s">
        <v>548</v>
      </c>
      <c r="AL2" s="17" t="s">
        <v>598</v>
      </c>
      <c r="AM2" s="17" t="s">
        <v>157</v>
      </c>
    </row>
    <row r="3" spans="1:39" ht="21" customHeight="1" x14ac:dyDescent="0.2">
      <c r="I3" s="276"/>
      <c r="J3" s="276"/>
      <c r="K3" s="177"/>
      <c r="N3" s="223"/>
      <c r="O3" s="223"/>
      <c r="AL3" s="1" t="str">
        <f t="shared" ref="AL3:AL66" si="0">IFERROR(Z3/AA3,"")</f>
        <v/>
      </c>
      <c r="AM3" s="285" t="e">
        <f t="shared" ref="AM3:AM66" si="1">STDEV(F3,J3)</f>
        <v>#DIV/0!</v>
      </c>
    </row>
    <row r="4" spans="1:39" ht="21" customHeight="1" x14ac:dyDescent="0.2">
      <c r="I4" s="276"/>
      <c r="J4" s="276"/>
      <c r="K4" s="177"/>
      <c r="N4" s="223"/>
      <c r="O4" s="223"/>
      <c r="AL4" s="1" t="str">
        <f t="shared" si="0"/>
        <v/>
      </c>
      <c r="AM4" s="285" t="e">
        <f t="shared" si="1"/>
        <v>#DIV/0!</v>
      </c>
    </row>
    <row r="5" spans="1:39" ht="21" customHeight="1" x14ac:dyDescent="0.2">
      <c r="I5" s="276"/>
      <c r="J5" s="276"/>
      <c r="K5" s="177"/>
      <c r="N5" s="223"/>
      <c r="O5" s="223"/>
      <c r="AL5" s="1" t="str">
        <f t="shared" si="0"/>
        <v/>
      </c>
      <c r="AM5" s="285" t="e">
        <f t="shared" si="1"/>
        <v>#DIV/0!</v>
      </c>
    </row>
    <row r="6" spans="1:39" ht="21" customHeight="1" x14ac:dyDescent="0.2">
      <c r="I6" s="276"/>
      <c r="J6" s="276"/>
      <c r="K6" s="177"/>
      <c r="N6" s="223"/>
      <c r="O6" s="223"/>
      <c r="AL6" s="1" t="str">
        <f t="shared" si="0"/>
        <v/>
      </c>
      <c r="AM6" s="285" t="e">
        <f t="shared" si="1"/>
        <v>#DIV/0!</v>
      </c>
    </row>
    <row r="7" spans="1:39" ht="21" customHeight="1" x14ac:dyDescent="0.2">
      <c r="I7" s="276"/>
      <c r="J7" s="276"/>
      <c r="K7" s="177"/>
      <c r="N7" s="223"/>
      <c r="O7" s="223"/>
      <c r="AL7" s="1" t="str">
        <f t="shared" si="0"/>
        <v/>
      </c>
      <c r="AM7" s="285" t="e">
        <f t="shared" si="1"/>
        <v>#DIV/0!</v>
      </c>
    </row>
    <row r="8" spans="1:39" ht="21" customHeight="1" x14ac:dyDescent="0.2">
      <c r="I8" s="276"/>
      <c r="J8" s="276"/>
      <c r="K8" s="177"/>
      <c r="N8" s="223"/>
      <c r="O8" s="223"/>
      <c r="AL8" s="1" t="str">
        <f t="shared" si="0"/>
        <v/>
      </c>
      <c r="AM8" s="285" t="e">
        <f t="shared" si="1"/>
        <v>#DIV/0!</v>
      </c>
    </row>
    <row r="9" spans="1:39" ht="21" customHeight="1" x14ac:dyDescent="0.2">
      <c r="I9" s="276"/>
      <c r="J9" s="276"/>
      <c r="K9" s="177"/>
      <c r="N9" s="223"/>
      <c r="O9" s="223"/>
      <c r="AL9" s="1" t="str">
        <f t="shared" si="0"/>
        <v/>
      </c>
      <c r="AM9" s="285" t="e">
        <f t="shared" si="1"/>
        <v>#DIV/0!</v>
      </c>
    </row>
    <row r="10" spans="1:39" ht="21" customHeight="1" x14ac:dyDescent="0.2">
      <c r="I10" s="276"/>
      <c r="J10" s="276"/>
      <c r="K10" s="177"/>
      <c r="N10" s="223"/>
      <c r="O10" s="223"/>
      <c r="AL10" s="1" t="str">
        <f t="shared" si="0"/>
        <v/>
      </c>
      <c r="AM10" s="285" t="e">
        <f t="shared" si="1"/>
        <v>#DIV/0!</v>
      </c>
    </row>
    <row r="11" spans="1:39" ht="21" customHeight="1" x14ac:dyDescent="0.2">
      <c r="I11" s="276"/>
      <c r="J11" s="276"/>
      <c r="K11" s="177"/>
      <c r="N11" s="223"/>
      <c r="O11" s="223"/>
      <c r="AL11" s="1" t="str">
        <f t="shared" si="0"/>
        <v/>
      </c>
      <c r="AM11" s="285" t="e">
        <f t="shared" si="1"/>
        <v>#DIV/0!</v>
      </c>
    </row>
    <row r="12" spans="1:39" ht="21" customHeight="1" x14ac:dyDescent="0.2">
      <c r="D12" s="55"/>
      <c r="I12" s="276"/>
      <c r="J12" s="276"/>
      <c r="K12" s="177"/>
      <c r="N12" s="223"/>
      <c r="O12" s="223"/>
      <c r="AL12" s="1" t="str">
        <f t="shared" si="0"/>
        <v/>
      </c>
      <c r="AM12" s="285" t="e">
        <f t="shared" si="1"/>
        <v>#DIV/0!</v>
      </c>
    </row>
    <row r="13" spans="1:39" ht="21" customHeight="1" x14ac:dyDescent="0.2">
      <c r="D13" s="55"/>
      <c r="I13" s="276"/>
      <c r="J13" s="276"/>
      <c r="K13" s="177"/>
      <c r="N13" s="223"/>
      <c r="O13" s="223"/>
      <c r="AL13" s="1" t="str">
        <f t="shared" si="0"/>
        <v/>
      </c>
      <c r="AM13" s="285" t="e">
        <f t="shared" si="1"/>
        <v>#DIV/0!</v>
      </c>
    </row>
    <row r="14" spans="1:39" ht="21" customHeight="1" x14ac:dyDescent="0.2">
      <c r="D14" s="55"/>
      <c r="I14" s="276"/>
      <c r="J14" s="276"/>
      <c r="K14" s="177"/>
      <c r="N14" s="223"/>
      <c r="O14" s="223"/>
      <c r="AL14" s="1" t="str">
        <f t="shared" si="0"/>
        <v/>
      </c>
      <c r="AM14" s="285" t="e">
        <f t="shared" si="1"/>
        <v>#DIV/0!</v>
      </c>
    </row>
    <row r="15" spans="1:39" ht="21" customHeight="1" x14ac:dyDescent="0.2">
      <c r="D15" s="55"/>
      <c r="I15" s="276"/>
      <c r="J15" s="276"/>
      <c r="K15" s="177"/>
      <c r="N15" s="223"/>
      <c r="O15" s="223"/>
      <c r="AL15" s="1" t="str">
        <f t="shared" si="0"/>
        <v/>
      </c>
      <c r="AM15" s="285" t="e">
        <f t="shared" si="1"/>
        <v>#DIV/0!</v>
      </c>
    </row>
    <row r="16" spans="1:39" ht="21" customHeight="1" x14ac:dyDescent="0.2">
      <c r="D16" s="55"/>
      <c r="I16" s="276"/>
      <c r="J16" s="276"/>
      <c r="K16" s="177"/>
      <c r="N16" s="223"/>
      <c r="O16" s="223"/>
      <c r="AL16" s="1" t="str">
        <f t="shared" si="0"/>
        <v/>
      </c>
      <c r="AM16" s="285" t="e">
        <f t="shared" si="1"/>
        <v>#DIV/0!</v>
      </c>
    </row>
    <row r="17" spans="4:39" ht="21" customHeight="1" x14ac:dyDescent="0.2">
      <c r="D17" s="55"/>
      <c r="I17" s="276"/>
      <c r="J17" s="276"/>
      <c r="K17" s="177"/>
      <c r="N17" s="223"/>
      <c r="O17" s="223"/>
      <c r="AL17" s="1" t="str">
        <f t="shared" si="0"/>
        <v/>
      </c>
      <c r="AM17" s="285" t="e">
        <f t="shared" si="1"/>
        <v>#DIV/0!</v>
      </c>
    </row>
    <row r="18" spans="4:39" ht="21" customHeight="1" x14ac:dyDescent="0.2">
      <c r="D18" s="55"/>
      <c r="I18" s="276"/>
      <c r="J18" s="276"/>
      <c r="K18" s="177"/>
      <c r="N18" s="223"/>
      <c r="O18" s="223"/>
      <c r="AL18" s="1" t="str">
        <f t="shared" si="0"/>
        <v/>
      </c>
      <c r="AM18" s="285" t="e">
        <f t="shared" si="1"/>
        <v>#DIV/0!</v>
      </c>
    </row>
    <row r="19" spans="4:39" ht="21" customHeight="1" x14ac:dyDescent="0.2">
      <c r="D19" s="55"/>
      <c r="I19" s="276"/>
      <c r="J19" s="276"/>
      <c r="K19" s="177"/>
      <c r="N19" s="223"/>
      <c r="O19" s="223"/>
      <c r="AL19" s="1" t="str">
        <f t="shared" si="0"/>
        <v/>
      </c>
      <c r="AM19" s="285" t="e">
        <f t="shared" si="1"/>
        <v>#DIV/0!</v>
      </c>
    </row>
    <row r="20" spans="4:39" ht="21" customHeight="1" x14ac:dyDescent="0.2">
      <c r="D20" s="55"/>
      <c r="I20" s="276"/>
      <c r="J20" s="276"/>
      <c r="K20" s="177"/>
      <c r="N20" s="223"/>
      <c r="O20" s="223"/>
      <c r="AL20" s="1" t="str">
        <f t="shared" si="0"/>
        <v/>
      </c>
      <c r="AM20" s="285" t="e">
        <f t="shared" si="1"/>
        <v>#DIV/0!</v>
      </c>
    </row>
    <row r="21" spans="4:39" ht="21" customHeight="1" x14ac:dyDescent="0.2">
      <c r="D21" s="55"/>
      <c r="I21" s="276"/>
      <c r="J21" s="276"/>
      <c r="K21" s="177"/>
      <c r="N21" s="223"/>
      <c r="O21" s="223"/>
      <c r="AL21" s="1" t="str">
        <f t="shared" si="0"/>
        <v/>
      </c>
      <c r="AM21" s="285" t="e">
        <f t="shared" si="1"/>
        <v>#DIV/0!</v>
      </c>
    </row>
    <row r="22" spans="4:39" ht="21" customHeight="1" x14ac:dyDescent="0.2">
      <c r="D22" s="55"/>
      <c r="I22" s="276"/>
      <c r="J22" s="276"/>
      <c r="K22" s="177"/>
      <c r="N22" s="223"/>
      <c r="O22" s="223"/>
      <c r="AL22" s="1" t="str">
        <f t="shared" si="0"/>
        <v/>
      </c>
      <c r="AM22" s="285" t="e">
        <f t="shared" si="1"/>
        <v>#DIV/0!</v>
      </c>
    </row>
    <row r="23" spans="4:39" ht="21" customHeight="1" x14ac:dyDescent="0.2">
      <c r="D23" s="55"/>
      <c r="I23" s="276"/>
      <c r="J23" s="276"/>
      <c r="K23" s="177"/>
      <c r="N23" s="223"/>
      <c r="O23" s="223"/>
      <c r="AL23" s="1" t="str">
        <f t="shared" si="0"/>
        <v/>
      </c>
      <c r="AM23" s="285" t="e">
        <f t="shared" si="1"/>
        <v>#DIV/0!</v>
      </c>
    </row>
    <row r="24" spans="4:39" ht="21" customHeight="1" x14ac:dyDescent="0.2">
      <c r="D24" s="55"/>
      <c r="I24" s="276"/>
      <c r="J24" s="276"/>
      <c r="K24" s="177"/>
      <c r="N24" s="223"/>
      <c r="O24" s="223"/>
      <c r="AL24" s="1" t="str">
        <f t="shared" si="0"/>
        <v/>
      </c>
      <c r="AM24" s="285" t="e">
        <f t="shared" si="1"/>
        <v>#DIV/0!</v>
      </c>
    </row>
    <row r="25" spans="4:39" ht="21" customHeight="1" x14ac:dyDescent="0.2">
      <c r="D25" s="55"/>
      <c r="I25" s="276"/>
      <c r="J25" s="276"/>
      <c r="K25" s="177"/>
      <c r="N25" s="223"/>
      <c r="O25" s="223"/>
      <c r="AL25" s="1" t="str">
        <f t="shared" si="0"/>
        <v/>
      </c>
      <c r="AM25" s="285" t="e">
        <f t="shared" si="1"/>
        <v>#DIV/0!</v>
      </c>
    </row>
    <row r="26" spans="4:39" ht="21" customHeight="1" x14ac:dyDescent="0.2">
      <c r="D26" s="55"/>
      <c r="I26" s="276"/>
      <c r="J26" s="276"/>
      <c r="K26" s="177"/>
      <c r="N26" s="223"/>
      <c r="O26" s="223"/>
      <c r="AL26" s="1" t="str">
        <f t="shared" si="0"/>
        <v/>
      </c>
      <c r="AM26" s="285" t="e">
        <f t="shared" si="1"/>
        <v>#DIV/0!</v>
      </c>
    </row>
    <row r="27" spans="4:39" ht="21" customHeight="1" x14ac:dyDescent="0.2">
      <c r="D27" s="55"/>
      <c r="I27" s="276"/>
      <c r="J27" s="276"/>
      <c r="K27" s="177"/>
      <c r="N27" s="223"/>
      <c r="O27" s="223"/>
      <c r="AL27" s="1" t="str">
        <f t="shared" si="0"/>
        <v/>
      </c>
      <c r="AM27" s="285" t="e">
        <f t="shared" si="1"/>
        <v>#DIV/0!</v>
      </c>
    </row>
    <row r="28" spans="4:39" ht="21" customHeight="1" x14ac:dyDescent="0.2">
      <c r="D28" s="55"/>
      <c r="I28" s="276"/>
      <c r="J28" s="276"/>
      <c r="K28" s="177"/>
      <c r="N28" s="223"/>
      <c r="O28" s="223"/>
      <c r="AL28" s="1" t="str">
        <f t="shared" si="0"/>
        <v/>
      </c>
      <c r="AM28" s="285" t="e">
        <f t="shared" si="1"/>
        <v>#DIV/0!</v>
      </c>
    </row>
    <row r="29" spans="4:39" ht="21" customHeight="1" x14ac:dyDescent="0.2">
      <c r="D29" s="55"/>
      <c r="I29" s="276"/>
      <c r="J29" s="276"/>
      <c r="K29" s="177"/>
      <c r="N29" s="223"/>
      <c r="O29" s="223"/>
      <c r="AL29" s="1" t="str">
        <f t="shared" si="0"/>
        <v/>
      </c>
      <c r="AM29" s="285" t="e">
        <f t="shared" si="1"/>
        <v>#DIV/0!</v>
      </c>
    </row>
    <row r="30" spans="4:39" ht="21" customHeight="1" x14ac:dyDescent="0.2">
      <c r="D30" s="55"/>
      <c r="I30" s="276"/>
      <c r="J30" s="276"/>
      <c r="K30" s="177"/>
      <c r="N30" s="223"/>
      <c r="O30" s="223"/>
      <c r="AL30" s="1" t="str">
        <f t="shared" si="0"/>
        <v/>
      </c>
      <c r="AM30" s="285" t="e">
        <f t="shared" si="1"/>
        <v>#DIV/0!</v>
      </c>
    </row>
    <row r="31" spans="4:39" ht="21" customHeight="1" x14ac:dyDescent="0.2">
      <c r="D31" s="55"/>
      <c r="I31" s="276"/>
      <c r="J31" s="276"/>
      <c r="K31" s="177"/>
      <c r="N31" s="223"/>
      <c r="O31" s="223"/>
      <c r="AL31" s="1" t="str">
        <f t="shared" si="0"/>
        <v/>
      </c>
      <c r="AM31" s="285" t="e">
        <f t="shared" si="1"/>
        <v>#DIV/0!</v>
      </c>
    </row>
    <row r="32" spans="4:39" ht="21" customHeight="1" x14ac:dyDescent="0.2">
      <c r="D32" s="55"/>
      <c r="I32" s="276"/>
      <c r="J32" s="276"/>
      <c r="K32" s="177"/>
      <c r="N32" s="223"/>
      <c r="O32" s="223"/>
      <c r="AL32" s="1" t="str">
        <f t="shared" si="0"/>
        <v/>
      </c>
      <c r="AM32" s="285" t="e">
        <f t="shared" si="1"/>
        <v>#DIV/0!</v>
      </c>
    </row>
    <row r="33" spans="4:39" ht="21" customHeight="1" x14ac:dyDescent="0.2">
      <c r="D33" s="55"/>
      <c r="I33" s="276"/>
      <c r="J33" s="276"/>
      <c r="K33" s="177"/>
      <c r="N33" s="223"/>
      <c r="O33" s="223"/>
      <c r="AL33" s="1" t="str">
        <f t="shared" si="0"/>
        <v/>
      </c>
      <c r="AM33" s="285" t="e">
        <f t="shared" si="1"/>
        <v>#DIV/0!</v>
      </c>
    </row>
    <row r="34" spans="4:39" ht="21" customHeight="1" x14ac:dyDescent="0.2">
      <c r="D34" s="55"/>
      <c r="I34" s="276"/>
      <c r="J34" s="276"/>
      <c r="K34" s="177"/>
      <c r="N34" s="223"/>
      <c r="O34" s="223"/>
      <c r="AL34" s="1" t="str">
        <f t="shared" si="0"/>
        <v/>
      </c>
      <c r="AM34" s="285" t="e">
        <f t="shared" si="1"/>
        <v>#DIV/0!</v>
      </c>
    </row>
    <row r="35" spans="4:39" ht="21" customHeight="1" x14ac:dyDescent="0.2">
      <c r="D35" s="55"/>
      <c r="I35" s="276"/>
      <c r="J35" s="276"/>
      <c r="K35" s="177"/>
      <c r="N35" s="223"/>
      <c r="O35" s="223"/>
      <c r="AL35" s="1" t="str">
        <f t="shared" si="0"/>
        <v/>
      </c>
      <c r="AM35" s="285" t="e">
        <f t="shared" si="1"/>
        <v>#DIV/0!</v>
      </c>
    </row>
    <row r="36" spans="4:39" ht="21" customHeight="1" x14ac:dyDescent="0.2">
      <c r="D36" s="55"/>
      <c r="I36" s="276"/>
      <c r="J36" s="276"/>
      <c r="K36" s="177"/>
      <c r="N36" s="223"/>
      <c r="O36" s="223"/>
      <c r="AL36" s="1" t="str">
        <f t="shared" si="0"/>
        <v/>
      </c>
      <c r="AM36" s="285" t="e">
        <f t="shared" si="1"/>
        <v>#DIV/0!</v>
      </c>
    </row>
    <row r="37" spans="4:39" ht="21" customHeight="1" x14ac:dyDescent="0.2">
      <c r="D37" s="55"/>
      <c r="I37" s="276"/>
      <c r="J37" s="276"/>
      <c r="K37" s="177"/>
      <c r="N37" s="223"/>
      <c r="O37" s="223"/>
      <c r="AL37" s="1" t="str">
        <f t="shared" si="0"/>
        <v/>
      </c>
      <c r="AM37" s="285" t="e">
        <f t="shared" si="1"/>
        <v>#DIV/0!</v>
      </c>
    </row>
    <row r="38" spans="4:39" ht="21" customHeight="1" x14ac:dyDescent="0.2">
      <c r="D38" s="55"/>
      <c r="I38" s="276"/>
      <c r="J38" s="276"/>
      <c r="K38" s="177"/>
      <c r="N38" s="223"/>
      <c r="O38" s="223"/>
      <c r="AL38" s="1" t="str">
        <f t="shared" si="0"/>
        <v/>
      </c>
      <c r="AM38" s="285" t="e">
        <f t="shared" si="1"/>
        <v>#DIV/0!</v>
      </c>
    </row>
    <row r="39" spans="4:39" ht="21" customHeight="1" x14ac:dyDescent="0.2">
      <c r="D39" s="55"/>
      <c r="I39" s="276"/>
      <c r="J39" s="276"/>
      <c r="K39" s="177"/>
      <c r="N39" s="223"/>
      <c r="O39" s="223"/>
      <c r="AL39" s="1" t="str">
        <f t="shared" si="0"/>
        <v/>
      </c>
      <c r="AM39" s="285" t="e">
        <f t="shared" si="1"/>
        <v>#DIV/0!</v>
      </c>
    </row>
    <row r="40" spans="4:39" ht="21" customHeight="1" x14ac:dyDescent="0.2">
      <c r="D40" s="55"/>
      <c r="I40" s="276"/>
      <c r="J40" s="276"/>
      <c r="K40" s="177"/>
      <c r="N40" s="223"/>
      <c r="O40" s="223"/>
      <c r="AL40" s="1" t="str">
        <f t="shared" si="0"/>
        <v/>
      </c>
      <c r="AM40" s="285" t="e">
        <f t="shared" si="1"/>
        <v>#DIV/0!</v>
      </c>
    </row>
    <row r="41" spans="4:39" ht="21" customHeight="1" x14ac:dyDescent="0.2">
      <c r="D41" s="55"/>
      <c r="I41" s="276"/>
      <c r="J41" s="276"/>
      <c r="K41" s="177"/>
      <c r="N41" s="223"/>
      <c r="O41" s="223"/>
      <c r="AL41" s="1" t="str">
        <f t="shared" si="0"/>
        <v/>
      </c>
      <c r="AM41" s="285" t="e">
        <f t="shared" si="1"/>
        <v>#DIV/0!</v>
      </c>
    </row>
    <row r="42" spans="4:39" ht="21" customHeight="1" x14ac:dyDescent="0.2">
      <c r="I42" s="276"/>
      <c r="J42" s="276"/>
      <c r="K42" s="177"/>
      <c r="N42" s="223"/>
      <c r="O42" s="223"/>
      <c r="AL42" s="1" t="str">
        <f t="shared" si="0"/>
        <v/>
      </c>
      <c r="AM42" s="285" t="e">
        <f t="shared" si="1"/>
        <v>#DIV/0!</v>
      </c>
    </row>
    <row r="43" spans="4:39" ht="21" customHeight="1" x14ac:dyDescent="0.2">
      <c r="I43" s="276"/>
      <c r="J43" s="276"/>
      <c r="K43" s="177"/>
      <c r="N43" s="223"/>
      <c r="O43" s="223"/>
      <c r="AL43" s="1" t="str">
        <f t="shared" si="0"/>
        <v/>
      </c>
      <c r="AM43" s="285" t="e">
        <f t="shared" si="1"/>
        <v>#DIV/0!</v>
      </c>
    </row>
    <row r="44" spans="4:39" ht="21" customHeight="1" x14ac:dyDescent="0.2">
      <c r="I44" s="276"/>
      <c r="J44" s="276"/>
      <c r="K44" s="177"/>
      <c r="N44" s="223"/>
      <c r="O44" s="223"/>
      <c r="AL44" s="1" t="str">
        <f t="shared" si="0"/>
        <v/>
      </c>
      <c r="AM44" s="285" t="e">
        <f t="shared" si="1"/>
        <v>#DIV/0!</v>
      </c>
    </row>
    <row r="45" spans="4:39" ht="21" customHeight="1" x14ac:dyDescent="0.2">
      <c r="I45" s="276"/>
      <c r="J45" s="276"/>
      <c r="K45" s="177"/>
      <c r="N45" s="223"/>
      <c r="O45" s="223"/>
      <c r="AL45" s="1" t="str">
        <f t="shared" si="0"/>
        <v/>
      </c>
      <c r="AM45" s="285" t="e">
        <f t="shared" si="1"/>
        <v>#DIV/0!</v>
      </c>
    </row>
    <row r="46" spans="4:39" ht="21" customHeight="1" x14ac:dyDescent="0.2">
      <c r="I46" s="276"/>
      <c r="J46" s="276"/>
      <c r="K46" s="177"/>
      <c r="N46" s="223"/>
      <c r="O46" s="223"/>
      <c r="AL46" s="1" t="str">
        <f t="shared" si="0"/>
        <v/>
      </c>
      <c r="AM46" s="285" t="e">
        <f t="shared" si="1"/>
        <v>#DIV/0!</v>
      </c>
    </row>
    <row r="47" spans="4:39" ht="21" customHeight="1" x14ac:dyDescent="0.2">
      <c r="I47" s="276"/>
      <c r="J47" s="276"/>
      <c r="K47" s="177"/>
      <c r="N47" s="223"/>
      <c r="O47" s="223"/>
      <c r="AL47" s="1" t="str">
        <f t="shared" si="0"/>
        <v/>
      </c>
      <c r="AM47" s="285" t="e">
        <f t="shared" si="1"/>
        <v>#DIV/0!</v>
      </c>
    </row>
    <row r="48" spans="4:39" ht="21" customHeight="1" x14ac:dyDescent="0.2">
      <c r="I48" s="276"/>
      <c r="J48" s="276"/>
      <c r="K48" s="177"/>
      <c r="N48" s="223"/>
      <c r="O48" s="223"/>
      <c r="AL48" s="1" t="str">
        <f t="shared" si="0"/>
        <v/>
      </c>
      <c r="AM48" s="285" t="e">
        <f t="shared" si="1"/>
        <v>#DIV/0!</v>
      </c>
    </row>
    <row r="49" spans="9:39" ht="21" customHeight="1" x14ac:dyDescent="0.2">
      <c r="I49" s="276"/>
      <c r="J49" s="276"/>
      <c r="K49" s="177"/>
      <c r="N49" s="223"/>
      <c r="O49" s="223"/>
      <c r="AL49" s="1" t="str">
        <f t="shared" si="0"/>
        <v/>
      </c>
      <c r="AM49" s="285" t="e">
        <f t="shared" si="1"/>
        <v>#DIV/0!</v>
      </c>
    </row>
    <row r="50" spans="9:39" ht="21" customHeight="1" x14ac:dyDescent="0.2">
      <c r="I50" s="276"/>
      <c r="J50" s="276"/>
      <c r="K50" s="177"/>
      <c r="N50" s="223"/>
      <c r="O50" s="223"/>
      <c r="AL50" s="1" t="str">
        <f t="shared" si="0"/>
        <v/>
      </c>
      <c r="AM50" s="285" t="e">
        <f t="shared" si="1"/>
        <v>#DIV/0!</v>
      </c>
    </row>
    <row r="51" spans="9:39" ht="21" customHeight="1" x14ac:dyDescent="0.2">
      <c r="I51" s="276"/>
      <c r="J51" s="276"/>
      <c r="K51" s="177"/>
      <c r="N51" s="223"/>
      <c r="O51" s="223"/>
      <c r="AL51" s="1" t="str">
        <f t="shared" si="0"/>
        <v/>
      </c>
      <c r="AM51" s="285" t="e">
        <f t="shared" si="1"/>
        <v>#DIV/0!</v>
      </c>
    </row>
    <row r="52" spans="9:39" ht="21" customHeight="1" x14ac:dyDescent="0.2">
      <c r="I52" s="276"/>
      <c r="J52" s="276"/>
      <c r="K52" s="177"/>
      <c r="N52" s="223"/>
      <c r="O52" s="223"/>
      <c r="AL52" s="1" t="str">
        <f t="shared" si="0"/>
        <v/>
      </c>
      <c r="AM52" s="285" t="e">
        <f t="shared" si="1"/>
        <v>#DIV/0!</v>
      </c>
    </row>
    <row r="53" spans="9:39" ht="21" customHeight="1" x14ac:dyDescent="0.2">
      <c r="I53" s="276"/>
      <c r="J53" s="276"/>
      <c r="K53" s="177"/>
      <c r="N53" s="223"/>
      <c r="O53" s="223"/>
      <c r="AL53" s="1" t="str">
        <f t="shared" si="0"/>
        <v/>
      </c>
      <c r="AM53" s="285" t="e">
        <f t="shared" si="1"/>
        <v>#DIV/0!</v>
      </c>
    </row>
    <row r="54" spans="9:39" ht="21" customHeight="1" x14ac:dyDescent="0.2">
      <c r="I54" s="276"/>
      <c r="J54" s="276"/>
      <c r="K54" s="177"/>
      <c r="N54" s="223"/>
      <c r="O54" s="223"/>
      <c r="AL54" s="1" t="str">
        <f t="shared" si="0"/>
        <v/>
      </c>
      <c r="AM54" s="285" t="e">
        <f t="shared" si="1"/>
        <v>#DIV/0!</v>
      </c>
    </row>
    <row r="55" spans="9:39" ht="21" customHeight="1" x14ac:dyDescent="0.2">
      <c r="I55" s="276"/>
      <c r="J55" s="276"/>
      <c r="K55" s="177"/>
      <c r="N55" s="223"/>
      <c r="O55" s="223"/>
      <c r="AL55" s="1" t="str">
        <f t="shared" si="0"/>
        <v/>
      </c>
      <c r="AM55" s="285" t="e">
        <f t="shared" si="1"/>
        <v>#DIV/0!</v>
      </c>
    </row>
    <row r="56" spans="9:39" ht="21" customHeight="1" x14ac:dyDescent="0.2">
      <c r="I56" s="276"/>
      <c r="J56" s="276"/>
      <c r="K56" s="177"/>
      <c r="N56" s="223"/>
      <c r="O56" s="223"/>
      <c r="AL56" s="1" t="str">
        <f t="shared" si="0"/>
        <v/>
      </c>
      <c r="AM56" s="285" t="e">
        <f t="shared" si="1"/>
        <v>#DIV/0!</v>
      </c>
    </row>
    <row r="57" spans="9:39" ht="21" customHeight="1" x14ac:dyDescent="0.2">
      <c r="I57" s="276"/>
      <c r="J57" s="276"/>
      <c r="K57" s="177"/>
      <c r="N57" s="223"/>
      <c r="O57" s="223"/>
      <c r="AL57" s="1" t="str">
        <f t="shared" si="0"/>
        <v/>
      </c>
      <c r="AM57" s="285" t="e">
        <f t="shared" si="1"/>
        <v>#DIV/0!</v>
      </c>
    </row>
    <row r="58" spans="9:39" ht="21" customHeight="1" x14ac:dyDescent="0.2">
      <c r="I58" s="276"/>
      <c r="J58" s="276"/>
      <c r="K58" s="177"/>
      <c r="N58" s="223"/>
      <c r="O58" s="223"/>
      <c r="AL58" s="1" t="str">
        <f t="shared" si="0"/>
        <v/>
      </c>
      <c r="AM58" s="285" t="e">
        <f t="shared" si="1"/>
        <v>#DIV/0!</v>
      </c>
    </row>
    <row r="59" spans="9:39" ht="21" customHeight="1" x14ac:dyDescent="0.2">
      <c r="I59" s="276"/>
      <c r="J59" s="276"/>
      <c r="K59" s="177"/>
      <c r="N59" s="223"/>
      <c r="O59" s="223"/>
      <c r="AL59" s="1" t="str">
        <f t="shared" si="0"/>
        <v/>
      </c>
      <c r="AM59" s="285" t="e">
        <f t="shared" si="1"/>
        <v>#DIV/0!</v>
      </c>
    </row>
    <row r="60" spans="9:39" ht="21" customHeight="1" x14ac:dyDescent="0.2">
      <c r="I60" s="276"/>
      <c r="J60" s="276"/>
      <c r="K60" s="177"/>
      <c r="N60" s="223"/>
      <c r="O60" s="223"/>
      <c r="AL60" s="1" t="str">
        <f t="shared" si="0"/>
        <v/>
      </c>
      <c r="AM60" s="285" t="e">
        <f t="shared" si="1"/>
        <v>#DIV/0!</v>
      </c>
    </row>
    <row r="61" spans="9:39" ht="21" customHeight="1" x14ac:dyDescent="0.2">
      <c r="I61" s="276"/>
      <c r="J61" s="276"/>
      <c r="K61" s="177"/>
      <c r="N61" s="223"/>
      <c r="O61" s="223"/>
      <c r="AL61" s="1" t="str">
        <f t="shared" si="0"/>
        <v/>
      </c>
      <c r="AM61" s="285" t="e">
        <f t="shared" si="1"/>
        <v>#DIV/0!</v>
      </c>
    </row>
    <row r="62" spans="9:39" ht="21" customHeight="1" x14ac:dyDescent="0.2">
      <c r="I62" s="276"/>
      <c r="J62" s="276"/>
      <c r="K62" s="177"/>
      <c r="N62" s="223"/>
      <c r="O62" s="223"/>
      <c r="AL62" s="1" t="str">
        <f t="shared" si="0"/>
        <v/>
      </c>
      <c r="AM62" s="285" t="e">
        <f t="shared" si="1"/>
        <v>#DIV/0!</v>
      </c>
    </row>
    <row r="63" spans="9:39" ht="21" customHeight="1" x14ac:dyDescent="0.2">
      <c r="I63" s="276"/>
      <c r="J63" s="276"/>
      <c r="K63" s="177"/>
      <c r="N63" s="223"/>
      <c r="O63" s="223"/>
      <c r="AL63" s="1" t="str">
        <f t="shared" si="0"/>
        <v/>
      </c>
      <c r="AM63" s="285" t="e">
        <f t="shared" si="1"/>
        <v>#DIV/0!</v>
      </c>
    </row>
    <row r="64" spans="9:39" ht="21" customHeight="1" x14ac:dyDescent="0.2">
      <c r="I64" s="276"/>
      <c r="J64" s="276"/>
      <c r="K64" s="177"/>
      <c r="N64" s="223"/>
      <c r="O64" s="223"/>
      <c r="AL64" s="1" t="str">
        <f t="shared" si="0"/>
        <v/>
      </c>
      <c r="AM64" s="285" t="e">
        <f t="shared" si="1"/>
        <v>#DIV/0!</v>
      </c>
    </row>
    <row r="65" spans="9:39" ht="21" customHeight="1" x14ac:dyDescent="0.2">
      <c r="I65" s="276"/>
      <c r="J65" s="276"/>
      <c r="K65" s="177"/>
      <c r="N65" s="223"/>
      <c r="O65" s="223"/>
      <c r="AL65" s="1" t="str">
        <f t="shared" si="0"/>
        <v/>
      </c>
      <c r="AM65" s="285" t="e">
        <f t="shared" si="1"/>
        <v>#DIV/0!</v>
      </c>
    </row>
    <row r="66" spans="9:39" ht="21" customHeight="1" x14ac:dyDescent="0.2">
      <c r="I66" s="276"/>
      <c r="J66" s="276"/>
      <c r="K66" s="177"/>
      <c r="N66" s="223"/>
      <c r="O66" s="223"/>
      <c r="AL66" s="1" t="str">
        <f t="shared" si="0"/>
        <v/>
      </c>
      <c r="AM66" s="285" t="e">
        <f t="shared" si="1"/>
        <v>#DIV/0!</v>
      </c>
    </row>
    <row r="67" spans="9:39" ht="21" customHeight="1" x14ac:dyDescent="0.2">
      <c r="I67" s="276"/>
      <c r="J67" s="276"/>
      <c r="K67" s="177"/>
      <c r="N67" s="223"/>
      <c r="O67" s="223"/>
      <c r="AL67" s="1" t="str">
        <f t="shared" ref="AL67:AL130" si="2">IFERROR(Z67/AA67,"")</f>
        <v/>
      </c>
      <c r="AM67" s="285" t="e">
        <f t="shared" ref="AM67:AM130" si="3">STDEV(F67,J67)</f>
        <v>#DIV/0!</v>
      </c>
    </row>
    <row r="68" spans="9:39" ht="21" customHeight="1" x14ac:dyDescent="0.2">
      <c r="I68" s="276"/>
      <c r="J68" s="276"/>
      <c r="K68" s="177"/>
      <c r="N68" s="223"/>
      <c r="O68" s="223"/>
      <c r="AL68" s="1" t="str">
        <f t="shared" si="2"/>
        <v/>
      </c>
      <c r="AM68" s="285" t="e">
        <f t="shared" si="3"/>
        <v>#DIV/0!</v>
      </c>
    </row>
    <row r="69" spans="9:39" ht="21" customHeight="1" x14ac:dyDescent="0.2">
      <c r="I69" s="276"/>
      <c r="J69" s="276"/>
      <c r="K69" s="177"/>
      <c r="N69" s="223"/>
      <c r="O69" s="223"/>
      <c r="AL69" s="1" t="str">
        <f t="shared" si="2"/>
        <v/>
      </c>
      <c r="AM69" s="285" t="e">
        <f t="shared" si="3"/>
        <v>#DIV/0!</v>
      </c>
    </row>
    <row r="70" spans="9:39" ht="21" customHeight="1" x14ac:dyDescent="0.2">
      <c r="I70" s="276"/>
      <c r="J70" s="276"/>
      <c r="K70" s="177"/>
      <c r="N70" s="223"/>
      <c r="O70" s="223"/>
      <c r="AL70" s="1" t="str">
        <f t="shared" si="2"/>
        <v/>
      </c>
      <c r="AM70" s="285" t="e">
        <f t="shared" si="3"/>
        <v>#DIV/0!</v>
      </c>
    </row>
    <row r="71" spans="9:39" ht="21" customHeight="1" x14ac:dyDescent="0.2">
      <c r="I71" s="276"/>
      <c r="J71" s="276"/>
      <c r="K71" s="177"/>
      <c r="N71" s="223"/>
      <c r="O71" s="223"/>
      <c r="AL71" s="1" t="str">
        <f t="shared" si="2"/>
        <v/>
      </c>
      <c r="AM71" s="285" t="e">
        <f t="shared" si="3"/>
        <v>#DIV/0!</v>
      </c>
    </row>
    <row r="72" spans="9:39" ht="21" customHeight="1" x14ac:dyDescent="0.2">
      <c r="I72" s="276"/>
      <c r="J72" s="276"/>
      <c r="K72" s="177"/>
      <c r="N72" s="223"/>
      <c r="O72" s="223"/>
      <c r="AL72" s="1" t="str">
        <f t="shared" si="2"/>
        <v/>
      </c>
      <c r="AM72" s="285" t="e">
        <f t="shared" si="3"/>
        <v>#DIV/0!</v>
      </c>
    </row>
    <row r="73" spans="9:39" ht="21" customHeight="1" x14ac:dyDescent="0.2">
      <c r="I73" s="276"/>
      <c r="J73" s="276"/>
      <c r="K73" s="177"/>
      <c r="N73" s="223"/>
      <c r="O73" s="223"/>
      <c r="AL73" s="1" t="str">
        <f t="shared" si="2"/>
        <v/>
      </c>
      <c r="AM73" s="285" t="e">
        <f t="shared" si="3"/>
        <v>#DIV/0!</v>
      </c>
    </row>
    <row r="74" spans="9:39" ht="21" customHeight="1" x14ac:dyDescent="0.2">
      <c r="I74" s="276"/>
      <c r="J74" s="276"/>
      <c r="K74" s="177"/>
      <c r="N74" s="223"/>
      <c r="O74" s="223"/>
      <c r="AL74" s="1" t="str">
        <f t="shared" si="2"/>
        <v/>
      </c>
      <c r="AM74" s="285" t="e">
        <f t="shared" si="3"/>
        <v>#DIV/0!</v>
      </c>
    </row>
    <row r="75" spans="9:39" ht="21" customHeight="1" x14ac:dyDescent="0.2">
      <c r="I75" s="276"/>
      <c r="J75" s="276"/>
      <c r="K75" s="177"/>
      <c r="N75" s="223"/>
      <c r="O75" s="223"/>
      <c r="AL75" s="1" t="str">
        <f t="shared" si="2"/>
        <v/>
      </c>
      <c r="AM75" s="285" t="e">
        <f t="shared" si="3"/>
        <v>#DIV/0!</v>
      </c>
    </row>
    <row r="76" spans="9:39" ht="21" customHeight="1" x14ac:dyDescent="0.2">
      <c r="I76" s="276"/>
      <c r="J76" s="276"/>
      <c r="K76" s="177"/>
      <c r="N76" s="223"/>
      <c r="O76" s="223"/>
      <c r="AL76" s="1" t="str">
        <f t="shared" si="2"/>
        <v/>
      </c>
      <c r="AM76" s="285" t="e">
        <f t="shared" si="3"/>
        <v>#DIV/0!</v>
      </c>
    </row>
    <row r="77" spans="9:39" ht="21" customHeight="1" x14ac:dyDescent="0.2">
      <c r="I77" s="276"/>
      <c r="J77" s="276"/>
      <c r="K77" s="177"/>
      <c r="N77" s="223"/>
      <c r="O77" s="223"/>
      <c r="AL77" s="1" t="str">
        <f t="shared" si="2"/>
        <v/>
      </c>
      <c r="AM77" s="285" t="e">
        <f t="shared" si="3"/>
        <v>#DIV/0!</v>
      </c>
    </row>
    <row r="78" spans="9:39" ht="21" customHeight="1" x14ac:dyDescent="0.2">
      <c r="I78" s="276"/>
      <c r="J78" s="276"/>
      <c r="K78" s="177"/>
      <c r="N78" s="223"/>
      <c r="O78" s="223"/>
      <c r="AL78" s="1" t="str">
        <f t="shared" si="2"/>
        <v/>
      </c>
      <c r="AM78" s="285" t="e">
        <f t="shared" si="3"/>
        <v>#DIV/0!</v>
      </c>
    </row>
    <row r="79" spans="9:39" ht="21" customHeight="1" x14ac:dyDescent="0.2">
      <c r="I79" s="276"/>
      <c r="J79" s="276"/>
      <c r="K79" s="177"/>
      <c r="N79" s="223"/>
      <c r="O79" s="223"/>
      <c r="AL79" s="1" t="str">
        <f t="shared" si="2"/>
        <v/>
      </c>
      <c r="AM79" s="285" t="e">
        <f t="shared" si="3"/>
        <v>#DIV/0!</v>
      </c>
    </row>
    <row r="80" spans="9:39" ht="21" customHeight="1" x14ac:dyDescent="0.2">
      <c r="I80" s="276"/>
      <c r="J80" s="276"/>
      <c r="K80" s="177"/>
      <c r="N80" s="223"/>
      <c r="O80" s="223"/>
      <c r="AL80" s="1" t="str">
        <f t="shared" si="2"/>
        <v/>
      </c>
      <c r="AM80" s="285" t="e">
        <f t="shared" si="3"/>
        <v>#DIV/0!</v>
      </c>
    </row>
    <row r="81" spans="9:39" ht="21" customHeight="1" x14ac:dyDescent="0.2">
      <c r="I81" s="276"/>
      <c r="J81" s="276"/>
      <c r="K81" s="177"/>
      <c r="N81" s="223"/>
      <c r="O81" s="223"/>
      <c r="AL81" s="1" t="str">
        <f t="shared" si="2"/>
        <v/>
      </c>
      <c r="AM81" s="285" t="e">
        <f t="shared" si="3"/>
        <v>#DIV/0!</v>
      </c>
    </row>
    <row r="82" spans="9:39" ht="21" customHeight="1" x14ac:dyDescent="0.2">
      <c r="I82" s="276"/>
      <c r="J82" s="276"/>
      <c r="K82" s="177"/>
      <c r="N82" s="223"/>
      <c r="O82" s="223"/>
      <c r="AL82" s="1" t="str">
        <f t="shared" si="2"/>
        <v/>
      </c>
      <c r="AM82" s="285" t="e">
        <f t="shared" si="3"/>
        <v>#DIV/0!</v>
      </c>
    </row>
    <row r="83" spans="9:39" ht="21" customHeight="1" x14ac:dyDescent="0.2">
      <c r="I83" s="276"/>
      <c r="J83" s="276"/>
      <c r="K83" s="177"/>
      <c r="N83" s="223"/>
      <c r="O83" s="223"/>
      <c r="AL83" s="1" t="str">
        <f t="shared" si="2"/>
        <v/>
      </c>
      <c r="AM83" s="285" t="e">
        <f t="shared" si="3"/>
        <v>#DIV/0!</v>
      </c>
    </row>
    <row r="84" spans="9:39" ht="21" customHeight="1" x14ac:dyDescent="0.2">
      <c r="I84" s="276"/>
      <c r="J84" s="276"/>
      <c r="K84" s="177"/>
      <c r="N84" s="223"/>
      <c r="O84" s="223"/>
      <c r="AL84" s="1" t="str">
        <f t="shared" si="2"/>
        <v/>
      </c>
      <c r="AM84" s="285" t="e">
        <f t="shared" si="3"/>
        <v>#DIV/0!</v>
      </c>
    </row>
    <row r="85" spans="9:39" ht="21" customHeight="1" x14ac:dyDescent="0.2">
      <c r="I85" s="276"/>
      <c r="J85" s="276"/>
      <c r="K85" s="177"/>
      <c r="N85" s="223"/>
      <c r="O85" s="223"/>
      <c r="AL85" s="1" t="str">
        <f t="shared" si="2"/>
        <v/>
      </c>
      <c r="AM85" s="285" t="e">
        <f t="shared" si="3"/>
        <v>#DIV/0!</v>
      </c>
    </row>
    <row r="86" spans="9:39" ht="21" customHeight="1" x14ac:dyDescent="0.2">
      <c r="I86" s="276"/>
      <c r="J86" s="276"/>
      <c r="K86" s="177"/>
      <c r="N86" s="223"/>
      <c r="O86" s="223"/>
      <c r="AL86" s="1" t="str">
        <f t="shared" si="2"/>
        <v/>
      </c>
      <c r="AM86" s="285" t="e">
        <f t="shared" si="3"/>
        <v>#DIV/0!</v>
      </c>
    </row>
    <row r="87" spans="9:39" ht="21" customHeight="1" x14ac:dyDescent="0.2">
      <c r="I87" s="276"/>
      <c r="J87" s="276"/>
      <c r="K87" s="177"/>
      <c r="N87" s="223"/>
      <c r="O87" s="223"/>
      <c r="AL87" s="1" t="str">
        <f t="shared" si="2"/>
        <v/>
      </c>
      <c r="AM87" s="285" t="e">
        <f t="shared" si="3"/>
        <v>#DIV/0!</v>
      </c>
    </row>
    <row r="88" spans="9:39" ht="21" customHeight="1" x14ac:dyDescent="0.2">
      <c r="I88" s="276"/>
      <c r="J88" s="276"/>
      <c r="K88" s="177"/>
      <c r="N88" s="223"/>
      <c r="O88" s="223"/>
      <c r="AL88" s="1" t="str">
        <f t="shared" si="2"/>
        <v/>
      </c>
      <c r="AM88" s="285" t="e">
        <f t="shared" si="3"/>
        <v>#DIV/0!</v>
      </c>
    </row>
    <row r="89" spans="9:39" ht="21" customHeight="1" x14ac:dyDescent="0.2">
      <c r="I89" s="276"/>
      <c r="J89" s="276"/>
      <c r="K89" s="177"/>
      <c r="N89" s="223"/>
      <c r="O89" s="223"/>
      <c r="AL89" s="1" t="str">
        <f t="shared" si="2"/>
        <v/>
      </c>
      <c r="AM89" s="285" t="e">
        <f t="shared" si="3"/>
        <v>#DIV/0!</v>
      </c>
    </row>
    <row r="90" spans="9:39" ht="21" customHeight="1" x14ac:dyDescent="0.2">
      <c r="I90" s="276"/>
      <c r="J90" s="276"/>
      <c r="K90" s="177"/>
      <c r="N90" s="223"/>
      <c r="O90" s="223"/>
      <c r="AL90" s="1" t="str">
        <f t="shared" si="2"/>
        <v/>
      </c>
      <c r="AM90" s="285" t="e">
        <f t="shared" si="3"/>
        <v>#DIV/0!</v>
      </c>
    </row>
    <row r="91" spans="9:39" ht="21" customHeight="1" x14ac:dyDescent="0.2">
      <c r="I91" s="276"/>
      <c r="J91" s="276"/>
      <c r="K91" s="177"/>
      <c r="N91" s="223"/>
      <c r="O91" s="223"/>
      <c r="AL91" s="1" t="str">
        <f t="shared" si="2"/>
        <v/>
      </c>
      <c r="AM91" s="285" t="e">
        <f t="shared" si="3"/>
        <v>#DIV/0!</v>
      </c>
    </row>
    <row r="92" spans="9:39" ht="21" customHeight="1" x14ac:dyDescent="0.2">
      <c r="I92" s="276"/>
      <c r="J92" s="276"/>
      <c r="K92" s="177"/>
      <c r="N92" s="223"/>
      <c r="O92" s="223"/>
      <c r="AL92" s="1" t="str">
        <f t="shared" si="2"/>
        <v/>
      </c>
      <c r="AM92" s="285" t="e">
        <f t="shared" si="3"/>
        <v>#DIV/0!</v>
      </c>
    </row>
    <row r="93" spans="9:39" ht="21" customHeight="1" x14ac:dyDescent="0.2">
      <c r="I93" s="276"/>
      <c r="J93" s="276"/>
      <c r="K93" s="177"/>
      <c r="N93" s="223"/>
      <c r="O93" s="223"/>
      <c r="AL93" s="1" t="str">
        <f t="shared" si="2"/>
        <v/>
      </c>
      <c r="AM93" s="285" t="e">
        <f t="shared" si="3"/>
        <v>#DIV/0!</v>
      </c>
    </row>
    <row r="94" spans="9:39" ht="21" customHeight="1" x14ac:dyDescent="0.2">
      <c r="I94" s="276"/>
      <c r="J94" s="276"/>
      <c r="K94" s="177"/>
      <c r="N94" s="223"/>
      <c r="O94" s="223"/>
      <c r="AL94" s="1" t="str">
        <f t="shared" si="2"/>
        <v/>
      </c>
      <c r="AM94" s="285" t="e">
        <f t="shared" si="3"/>
        <v>#DIV/0!</v>
      </c>
    </row>
    <row r="95" spans="9:39" ht="21" customHeight="1" x14ac:dyDescent="0.2">
      <c r="I95" s="276"/>
      <c r="J95" s="276"/>
      <c r="K95" s="177"/>
      <c r="N95" s="223"/>
      <c r="O95" s="223"/>
      <c r="AL95" s="1" t="str">
        <f t="shared" si="2"/>
        <v/>
      </c>
      <c r="AM95" s="285" t="e">
        <f t="shared" si="3"/>
        <v>#DIV/0!</v>
      </c>
    </row>
    <row r="96" spans="9:39" ht="21" customHeight="1" x14ac:dyDescent="0.2">
      <c r="I96" s="276"/>
      <c r="J96" s="276"/>
      <c r="K96" s="177"/>
      <c r="N96" s="223"/>
      <c r="O96" s="223"/>
      <c r="AL96" s="1" t="str">
        <f t="shared" si="2"/>
        <v/>
      </c>
      <c r="AM96" s="285" t="e">
        <f t="shared" si="3"/>
        <v>#DIV/0!</v>
      </c>
    </row>
    <row r="97" spans="9:39" ht="21" customHeight="1" x14ac:dyDescent="0.2">
      <c r="I97" s="276"/>
      <c r="J97" s="276"/>
      <c r="K97" s="177"/>
      <c r="N97" s="223"/>
      <c r="O97" s="223"/>
      <c r="AL97" s="1" t="str">
        <f t="shared" si="2"/>
        <v/>
      </c>
      <c r="AM97" s="285" t="e">
        <f t="shared" si="3"/>
        <v>#DIV/0!</v>
      </c>
    </row>
    <row r="98" spans="9:39" ht="21" customHeight="1" x14ac:dyDescent="0.2">
      <c r="I98" s="276"/>
      <c r="J98" s="276"/>
      <c r="K98" s="177"/>
      <c r="N98" s="223"/>
      <c r="O98" s="223"/>
      <c r="AL98" s="1" t="str">
        <f t="shared" si="2"/>
        <v/>
      </c>
      <c r="AM98" s="285" t="e">
        <f t="shared" si="3"/>
        <v>#DIV/0!</v>
      </c>
    </row>
    <row r="99" spans="9:39" ht="21" customHeight="1" x14ac:dyDescent="0.2">
      <c r="I99" s="276"/>
      <c r="J99" s="276"/>
      <c r="K99" s="177"/>
      <c r="N99" s="223"/>
      <c r="O99" s="223"/>
      <c r="AL99" s="1" t="str">
        <f t="shared" si="2"/>
        <v/>
      </c>
      <c r="AM99" s="285" t="e">
        <f t="shared" si="3"/>
        <v>#DIV/0!</v>
      </c>
    </row>
    <row r="100" spans="9:39" ht="21" customHeight="1" x14ac:dyDescent="0.2">
      <c r="I100" s="276"/>
      <c r="J100" s="276"/>
      <c r="K100" s="177"/>
      <c r="N100" s="223"/>
      <c r="O100" s="223"/>
      <c r="AL100" s="1" t="str">
        <f t="shared" si="2"/>
        <v/>
      </c>
      <c r="AM100" s="285" t="e">
        <f t="shared" si="3"/>
        <v>#DIV/0!</v>
      </c>
    </row>
    <row r="101" spans="9:39" ht="21" customHeight="1" x14ac:dyDescent="0.2">
      <c r="I101" s="276"/>
      <c r="J101" s="276"/>
      <c r="K101" s="177"/>
      <c r="N101" s="223"/>
      <c r="O101" s="223"/>
      <c r="AL101" s="1" t="str">
        <f t="shared" si="2"/>
        <v/>
      </c>
      <c r="AM101" s="285" t="e">
        <f t="shared" si="3"/>
        <v>#DIV/0!</v>
      </c>
    </row>
    <row r="102" spans="9:39" ht="21" customHeight="1" x14ac:dyDescent="0.2">
      <c r="I102" s="276"/>
      <c r="J102" s="276"/>
      <c r="K102" s="177"/>
      <c r="N102" s="223"/>
      <c r="O102" s="223"/>
      <c r="AL102" s="1" t="str">
        <f t="shared" si="2"/>
        <v/>
      </c>
      <c r="AM102" s="285" t="e">
        <f t="shared" si="3"/>
        <v>#DIV/0!</v>
      </c>
    </row>
    <row r="103" spans="9:39" ht="21" customHeight="1" x14ac:dyDescent="0.2">
      <c r="I103" s="276"/>
      <c r="J103" s="276"/>
      <c r="K103" s="177"/>
      <c r="N103" s="223"/>
      <c r="O103" s="223"/>
      <c r="AL103" s="1" t="str">
        <f t="shared" si="2"/>
        <v/>
      </c>
      <c r="AM103" s="285" t="e">
        <f t="shared" si="3"/>
        <v>#DIV/0!</v>
      </c>
    </row>
    <row r="104" spans="9:39" ht="21" customHeight="1" x14ac:dyDescent="0.2">
      <c r="I104" s="276"/>
      <c r="J104" s="276"/>
      <c r="K104" s="177"/>
      <c r="N104" s="223"/>
      <c r="O104" s="223"/>
      <c r="AL104" s="1" t="str">
        <f t="shared" si="2"/>
        <v/>
      </c>
      <c r="AM104" s="285" t="e">
        <f t="shared" si="3"/>
        <v>#DIV/0!</v>
      </c>
    </row>
    <row r="105" spans="9:39" ht="21" customHeight="1" x14ac:dyDescent="0.2">
      <c r="I105" s="276"/>
      <c r="J105" s="276"/>
      <c r="K105" s="177"/>
      <c r="N105" s="223"/>
      <c r="O105" s="223"/>
      <c r="AL105" s="1" t="str">
        <f t="shared" si="2"/>
        <v/>
      </c>
      <c r="AM105" s="285" t="e">
        <f t="shared" si="3"/>
        <v>#DIV/0!</v>
      </c>
    </row>
    <row r="106" spans="9:39" ht="21" customHeight="1" x14ac:dyDescent="0.2">
      <c r="I106" s="276"/>
      <c r="J106" s="276"/>
      <c r="K106" s="177"/>
      <c r="N106" s="223"/>
      <c r="O106" s="223"/>
      <c r="AL106" s="1" t="str">
        <f t="shared" si="2"/>
        <v/>
      </c>
      <c r="AM106" s="285" t="e">
        <f t="shared" si="3"/>
        <v>#DIV/0!</v>
      </c>
    </row>
    <row r="107" spans="9:39" ht="21" customHeight="1" x14ac:dyDescent="0.2">
      <c r="I107" s="276"/>
      <c r="J107" s="276"/>
      <c r="K107" s="177"/>
      <c r="N107" s="223"/>
      <c r="O107" s="223"/>
      <c r="AL107" s="1" t="str">
        <f t="shared" si="2"/>
        <v/>
      </c>
      <c r="AM107" s="285" t="e">
        <f t="shared" si="3"/>
        <v>#DIV/0!</v>
      </c>
    </row>
    <row r="108" spans="9:39" ht="21" customHeight="1" x14ac:dyDescent="0.2">
      <c r="I108" s="276"/>
      <c r="J108" s="276"/>
      <c r="K108" s="177"/>
      <c r="N108" s="223"/>
      <c r="O108" s="223"/>
      <c r="AL108" s="1" t="str">
        <f t="shared" si="2"/>
        <v/>
      </c>
      <c r="AM108" s="285" t="e">
        <f t="shared" si="3"/>
        <v>#DIV/0!</v>
      </c>
    </row>
    <row r="109" spans="9:39" ht="21" customHeight="1" x14ac:dyDescent="0.2">
      <c r="I109" s="276"/>
      <c r="J109" s="276"/>
      <c r="K109" s="177"/>
      <c r="N109" s="223"/>
      <c r="O109" s="223"/>
      <c r="AL109" s="1" t="str">
        <f t="shared" si="2"/>
        <v/>
      </c>
      <c r="AM109" s="285" t="e">
        <f t="shared" si="3"/>
        <v>#DIV/0!</v>
      </c>
    </row>
    <row r="110" spans="9:39" ht="21" customHeight="1" x14ac:dyDescent="0.2">
      <c r="I110" s="276"/>
      <c r="J110" s="276"/>
      <c r="K110" s="177"/>
      <c r="N110" s="223"/>
      <c r="O110" s="223"/>
      <c r="AL110" s="1" t="str">
        <f t="shared" si="2"/>
        <v/>
      </c>
      <c r="AM110" s="285" t="e">
        <f t="shared" si="3"/>
        <v>#DIV/0!</v>
      </c>
    </row>
    <row r="111" spans="9:39" ht="21" customHeight="1" x14ac:dyDescent="0.2">
      <c r="I111" s="276"/>
      <c r="J111" s="276"/>
      <c r="K111" s="177"/>
      <c r="N111" s="223"/>
      <c r="O111" s="223"/>
      <c r="AL111" s="1" t="str">
        <f t="shared" si="2"/>
        <v/>
      </c>
      <c r="AM111" s="285" t="e">
        <f t="shared" si="3"/>
        <v>#DIV/0!</v>
      </c>
    </row>
    <row r="112" spans="9:39" ht="21" customHeight="1" x14ac:dyDescent="0.2">
      <c r="I112" s="276"/>
      <c r="J112" s="276"/>
      <c r="K112" s="177"/>
      <c r="N112" s="223"/>
      <c r="O112" s="223"/>
      <c r="AL112" s="1" t="str">
        <f t="shared" si="2"/>
        <v/>
      </c>
      <c r="AM112" s="285" t="e">
        <f t="shared" si="3"/>
        <v>#DIV/0!</v>
      </c>
    </row>
    <row r="113" spans="9:39" ht="21" customHeight="1" x14ac:dyDescent="0.2">
      <c r="I113" s="276"/>
      <c r="J113" s="276"/>
      <c r="K113" s="177"/>
      <c r="N113" s="223"/>
      <c r="O113" s="223"/>
      <c r="AL113" s="1" t="str">
        <f t="shared" si="2"/>
        <v/>
      </c>
      <c r="AM113" s="285" t="e">
        <f t="shared" si="3"/>
        <v>#DIV/0!</v>
      </c>
    </row>
    <row r="114" spans="9:39" ht="21" customHeight="1" x14ac:dyDescent="0.2">
      <c r="I114" s="276"/>
      <c r="J114" s="276"/>
      <c r="K114" s="177"/>
      <c r="N114" s="223"/>
      <c r="O114" s="223"/>
      <c r="AL114" s="1" t="str">
        <f t="shared" si="2"/>
        <v/>
      </c>
      <c r="AM114" s="285" t="e">
        <f t="shared" si="3"/>
        <v>#DIV/0!</v>
      </c>
    </row>
    <row r="115" spans="9:39" ht="21" customHeight="1" x14ac:dyDescent="0.2">
      <c r="I115" s="276"/>
      <c r="J115" s="276"/>
      <c r="K115" s="177"/>
      <c r="N115" s="223"/>
      <c r="O115" s="223"/>
      <c r="AL115" s="1" t="str">
        <f t="shared" si="2"/>
        <v/>
      </c>
      <c r="AM115" s="285" t="e">
        <f t="shared" si="3"/>
        <v>#DIV/0!</v>
      </c>
    </row>
    <row r="116" spans="9:39" ht="21" customHeight="1" x14ac:dyDescent="0.2">
      <c r="I116" s="276"/>
      <c r="J116" s="276"/>
      <c r="K116" s="177"/>
      <c r="N116" s="223"/>
      <c r="O116" s="223"/>
      <c r="AL116" s="1" t="str">
        <f t="shared" si="2"/>
        <v/>
      </c>
      <c r="AM116" s="285" t="e">
        <f t="shared" si="3"/>
        <v>#DIV/0!</v>
      </c>
    </row>
    <row r="117" spans="9:39" ht="21" customHeight="1" x14ac:dyDescent="0.2">
      <c r="I117" s="276"/>
      <c r="J117" s="276"/>
      <c r="K117" s="177"/>
      <c r="N117" s="223"/>
      <c r="O117" s="223"/>
      <c r="AL117" s="1" t="str">
        <f t="shared" si="2"/>
        <v/>
      </c>
      <c r="AM117" s="285" t="e">
        <f t="shared" si="3"/>
        <v>#DIV/0!</v>
      </c>
    </row>
    <row r="118" spans="9:39" x14ac:dyDescent="0.2">
      <c r="N118" s="223"/>
      <c r="O118" s="223"/>
      <c r="AL118" s="1" t="str">
        <f t="shared" si="2"/>
        <v/>
      </c>
      <c r="AM118" s="285" t="e">
        <f t="shared" si="3"/>
        <v>#DIV/0!</v>
      </c>
    </row>
    <row r="119" spans="9:39" x14ac:dyDescent="0.2">
      <c r="N119" s="223"/>
      <c r="O119" s="223"/>
      <c r="AL119" s="1" t="str">
        <f t="shared" si="2"/>
        <v/>
      </c>
      <c r="AM119" s="285" t="e">
        <f t="shared" si="3"/>
        <v>#DIV/0!</v>
      </c>
    </row>
    <row r="120" spans="9:39" x14ac:dyDescent="0.2">
      <c r="N120" s="223"/>
      <c r="O120" s="223"/>
      <c r="AL120" s="1" t="str">
        <f t="shared" si="2"/>
        <v/>
      </c>
      <c r="AM120" s="285" t="e">
        <f t="shared" si="3"/>
        <v>#DIV/0!</v>
      </c>
    </row>
    <row r="121" spans="9:39" x14ac:dyDescent="0.2">
      <c r="N121" s="223"/>
      <c r="O121" s="223"/>
      <c r="AL121" s="1" t="str">
        <f t="shared" si="2"/>
        <v/>
      </c>
      <c r="AM121" s="285" t="e">
        <f t="shared" si="3"/>
        <v>#DIV/0!</v>
      </c>
    </row>
    <row r="122" spans="9:39" x14ac:dyDescent="0.2">
      <c r="N122" s="223"/>
      <c r="O122" s="223"/>
      <c r="AL122" s="1" t="str">
        <f t="shared" si="2"/>
        <v/>
      </c>
      <c r="AM122" s="285" t="e">
        <f t="shared" si="3"/>
        <v>#DIV/0!</v>
      </c>
    </row>
    <row r="123" spans="9:39" x14ac:dyDescent="0.2">
      <c r="N123" s="223"/>
      <c r="O123" s="223"/>
      <c r="AL123" s="1" t="str">
        <f t="shared" si="2"/>
        <v/>
      </c>
      <c r="AM123" s="285" t="e">
        <f t="shared" si="3"/>
        <v>#DIV/0!</v>
      </c>
    </row>
    <row r="124" spans="9:39" x14ac:dyDescent="0.2">
      <c r="N124" s="223"/>
      <c r="O124" s="223"/>
      <c r="AL124" s="1" t="str">
        <f t="shared" si="2"/>
        <v/>
      </c>
      <c r="AM124" s="285" t="e">
        <f t="shared" si="3"/>
        <v>#DIV/0!</v>
      </c>
    </row>
    <row r="125" spans="9:39" x14ac:dyDescent="0.2">
      <c r="N125" s="223"/>
      <c r="O125" s="223"/>
      <c r="AL125" s="1" t="str">
        <f t="shared" si="2"/>
        <v/>
      </c>
      <c r="AM125" s="285" t="e">
        <f t="shared" si="3"/>
        <v>#DIV/0!</v>
      </c>
    </row>
    <row r="126" spans="9:39" x14ac:dyDescent="0.2">
      <c r="N126" s="223"/>
      <c r="O126" s="223"/>
      <c r="AL126" s="1" t="str">
        <f t="shared" si="2"/>
        <v/>
      </c>
      <c r="AM126" s="285" t="e">
        <f t="shared" si="3"/>
        <v>#DIV/0!</v>
      </c>
    </row>
    <row r="127" spans="9:39" x14ac:dyDescent="0.2">
      <c r="N127" s="223"/>
      <c r="O127" s="223"/>
      <c r="AL127" s="1" t="str">
        <f t="shared" si="2"/>
        <v/>
      </c>
      <c r="AM127" s="285" t="e">
        <f t="shared" si="3"/>
        <v>#DIV/0!</v>
      </c>
    </row>
    <row r="128" spans="9:39" x14ac:dyDescent="0.2">
      <c r="N128" s="223"/>
      <c r="O128" s="223"/>
      <c r="AL128" s="1" t="str">
        <f t="shared" si="2"/>
        <v/>
      </c>
      <c r="AM128" s="285" t="e">
        <f t="shared" si="3"/>
        <v>#DIV/0!</v>
      </c>
    </row>
    <row r="129" spans="14:39" x14ac:dyDescent="0.2">
      <c r="N129" s="223"/>
      <c r="O129" s="223"/>
      <c r="AL129" s="1" t="str">
        <f t="shared" si="2"/>
        <v/>
      </c>
      <c r="AM129" s="285" t="e">
        <f t="shared" si="3"/>
        <v>#DIV/0!</v>
      </c>
    </row>
    <row r="130" spans="14:39" x14ac:dyDescent="0.2">
      <c r="N130" s="223"/>
      <c r="O130" s="223"/>
      <c r="AL130" s="1" t="str">
        <f t="shared" si="2"/>
        <v/>
      </c>
      <c r="AM130" s="285" t="e">
        <f t="shared" si="3"/>
        <v>#DIV/0!</v>
      </c>
    </row>
    <row r="131" spans="14:39" x14ac:dyDescent="0.2">
      <c r="N131" s="223"/>
      <c r="O131" s="223"/>
      <c r="AL131" s="1" t="str">
        <f t="shared" ref="AL131:AL194" si="4">IFERROR(Z131/AA131,"")</f>
        <v/>
      </c>
      <c r="AM131" s="285" t="e">
        <f t="shared" ref="AM131:AM194" si="5">STDEV(F131,J131)</f>
        <v>#DIV/0!</v>
      </c>
    </row>
    <row r="132" spans="14:39" x14ac:dyDescent="0.2">
      <c r="N132" s="223"/>
      <c r="O132" s="223"/>
      <c r="AL132" s="1" t="str">
        <f t="shared" si="4"/>
        <v/>
      </c>
      <c r="AM132" s="285" t="e">
        <f t="shared" si="5"/>
        <v>#DIV/0!</v>
      </c>
    </row>
    <row r="133" spans="14:39" x14ac:dyDescent="0.2">
      <c r="N133" s="223"/>
      <c r="O133" s="223"/>
      <c r="AL133" s="1" t="str">
        <f t="shared" si="4"/>
        <v/>
      </c>
      <c r="AM133" s="285" t="e">
        <f t="shared" si="5"/>
        <v>#DIV/0!</v>
      </c>
    </row>
    <row r="134" spans="14:39" x14ac:dyDescent="0.2">
      <c r="N134" s="223"/>
      <c r="O134" s="223"/>
      <c r="AL134" s="1" t="str">
        <f t="shared" si="4"/>
        <v/>
      </c>
      <c r="AM134" s="285" t="e">
        <f t="shared" si="5"/>
        <v>#DIV/0!</v>
      </c>
    </row>
    <row r="135" spans="14:39" x14ac:dyDescent="0.2">
      <c r="N135" s="223"/>
      <c r="O135" s="223"/>
      <c r="AL135" s="1" t="str">
        <f t="shared" si="4"/>
        <v/>
      </c>
      <c r="AM135" s="285" t="e">
        <f t="shared" si="5"/>
        <v>#DIV/0!</v>
      </c>
    </row>
    <row r="136" spans="14:39" x14ac:dyDescent="0.2">
      <c r="N136" s="223"/>
      <c r="O136" s="223"/>
      <c r="AL136" s="1" t="str">
        <f t="shared" si="4"/>
        <v/>
      </c>
      <c r="AM136" s="285" t="e">
        <f t="shared" si="5"/>
        <v>#DIV/0!</v>
      </c>
    </row>
    <row r="137" spans="14:39" x14ac:dyDescent="0.2">
      <c r="N137" s="223"/>
      <c r="O137" s="223"/>
      <c r="AL137" s="1" t="str">
        <f t="shared" si="4"/>
        <v/>
      </c>
      <c r="AM137" s="285" t="e">
        <f t="shared" si="5"/>
        <v>#DIV/0!</v>
      </c>
    </row>
    <row r="138" spans="14:39" x14ac:dyDescent="0.2">
      <c r="N138" s="223"/>
      <c r="O138" s="223"/>
      <c r="AL138" s="1" t="str">
        <f t="shared" si="4"/>
        <v/>
      </c>
      <c r="AM138" s="285" t="e">
        <f t="shared" si="5"/>
        <v>#DIV/0!</v>
      </c>
    </row>
    <row r="139" spans="14:39" x14ac:dyDescent="0.2">
      <c r="N139" s="223"/>
      <c r="O139" s="223"/>
      <c r="AL139" s="1" t="str">
        <f t="shared" si="4"/>
        <v/>
      </c>
      <c r="AM139" s="285" t="e">
        <f t="shared" si="5"/>
        <v>#DIV/0!</v>
      </c>
    </row>
    <row r="140" spans="14:39" x14ac:dyDescent="0.2">
      <c r="N140" s="223"/>
      <c r="O140" s="223"/>
      <c r="AL140" s="1" t="str">
        <f t="shared" si="4"/>
        <v/>
      </c>
      <c r="AM140" s="285" t="e">
        <f t="shared" si="5"/>
        <v>#DIV/0!</v>
      </c>
    </row>
    <row r="141" spans="14:39" x14ac:dyDescent="0.2">
      <c r="N141" s="223"/>
      <c r="O141" s="223"/>
      <c r="AL141" s="1" t="str">
        <f t="shared" si="4"/>
        <v/>
      </c>
      <c r="AM141" s="285" t="e">
        <f t="shared" si="5"/>
        <v>#DIV/0!</v>
      </c>
    </row>
    <row r="142" spans="14:39" x14ac:dyDescent="0.2">
      <c r="N142" s="223"/>
      <c r="O142" s="223"/>
      <c r="AL142" s="1" t="str">
        <f t="shared" si="4"/>
        <v/>
      </c>
      <c r="AM142" s="285" t="e">
        <f t="shared" si="5"/>
        <v>#DIV/0!</v>
      </c>
    </row>
    <row r="143" spans="14:39" x14ac:dyDescent="0.2">
      <c r="N143" s="223"/>
      <c r="O143" s="223"/>
      <c r="AL143" s="1" t="str">
        <f t="shared" si="4"/>
        <v/>
      </c>
      <c r="AM143" s="285" t="e">
        <f t="shared" si="5"/>
        <v>#DIV/0!</v>
      </c>
    </row>
    <row r="144" spans="14:39" x14ac:dyDescent="0.2">
      <c r="N144" s="223"/>
      <c r="O144" s="223"/>
      <c r="AL144" s="1" t="str">
        <f t="shared" si="4"/>
        <v/>
      </c>
      <c r="AM144" s="285" t="e">
        <f t="shared" si="5"/>
        <v>#DIV/0!</v>
      </c>
    </row>
    <row r="145" spans="14:39" x14ac:dyDescent="0.2">
      <c r="N145" s="223"/>
      <c r="O145" s="223"/>
      <c r="AL145" s="1" t="str">
        <f t="shared" si="4"/>
        <v/>
      </c>
      <c r="AM145" s="285" t="e">
        <f t="shared" si="5"/>
        <v>#DIV/0!</v>
      </c>
    </row>
    <row r="146" spans="14:39" x14ac:dyDescent="0.2">
      <c r="N146" s="223"/>
      <c r="O146" s="223"/>
      <c r="AL146" s="1" t="str">
        <f t="shared" si="4"/>
        <v/>
      </c>
      <c r="AM146" s="285" t="e">
        <f t="shared" si="5"/>
        <v>#DIV/0!</v>
      </c>
    </row>
    <row r="147" spans="14:39" x14ac:dyDescent="0.2">
      <c r="N147" s="223"/>
      <c r="O147" s="223"/>
      <c r="AL147" s="1" t="str">
        <f t="shared" si="4"/>
        <v/>
      </c>
      <c r="AM147" s="285" t="e">
        <f t="shared" si="5"/>
        <v>#DIV/0!</v>
      </c>
    </row>
    <row r="148" spans="14:39" x14ac:dyDescent="0.2">
      <c r="N148" s="223"/>
      <c r="O148" s="223"/>
      <c r="AL148" s="1" t="str">
        <f t="shared" si="4"/>
        <v/>
      </c>
      <c r="AM148" s="285" t="e">
        <f t="shared" si="5"/>
        <v>#DIV/0!</v>
      </c>
    </row>
    <row r="149" spans="14:39" x14ac:dyDescent="0.2">
      <c r="N149" s="223"/>
      <c r="O149" s="223"/>
      <c r="AL149" s="1" t="str">
        <f t="shared" si="4"/>
        <v/>
      </c>
      <c r="AM149" s="285" t="e">
        <f t="shared" si="5"/>
        <v>#DIV/0!</v>
      </c>
    </row>
    <row r="150" spans="14:39" x14ac:dyDescent="0.2">
      <c r="AL150" s="1" t="str">
        <f t="shared" si="4"/>
        <v/>
      </c>
      <c r="AM150" s="285" t="e">
        <f t="shared" si="5"/>
        <v>#DIV/0!</v>
      </c>
    </row>
    <row r="151" spans="14:39" x14ac:dyDescent="0.2">
      <c r="AL151" s="1" t="str">
        <f t="shared" si="4"/>
        <v/>
      </c>
      <c r="AM151" s="285" t="e">
        <f t="shared" si="5"/>
        <v>#DIV/0!</v>
      </c>
    </row>
    <row r="152" spans="14:39" x14ac:dyDescent="0.2">
      <c r="AL152" s="1" t="str">
        <f t="shared" si="4"/>
        <v/>
      </c>
      <c r="AM152" s="285" t="e">
        <f t="shared" si="5"/>
        <v>#DIV/0!</v>
      </c>
    </row>
    <row r="153" spans="14:39" x14ac:dyDescent="0.2">
      <c r="AL153" s="1" t="str">
        <f t="shared" si="4"/>
        <v/>
      </c>
      <c r="AM153" s="285" t="e">
        <f t="shared" si="5"/>
        <v>#DIV/0!</v>
      </c>
    </row>
    <row r="154" spans="14:39" x14ac:dyDescent="0.2">
      <c r="AL154" s="1" t="str">
        <f t="shared" si="4"/>
        <v/>
      </c>
      <c r="AM154" s="285" t="e">
        <f t="shared" si="5"/>
        <v>#DIV/0!</v>
      </c>
    </row>
    <row r="155" spans="14:39" x14ac:dyDescent="0.2">
      <c r="AL155" s="1" t="str">
        <f t="shared" si="4"/>
        <v/>
      </c>
      <c r="AM155" s="285" t="e">
        <f t="shared" si="5"/>
        <v>#DIV/0!</v>
      </c>
    </row>
    <row r="156" spans="14:39" x14ac:dyDescent="0.2">
      <c r="AL156" s="1" t="str">
        <f t="shared" si="4"/>
        <v/>
      </c>
      <c r="AM156" s="285" t="e">
        <f t="shared" si="5"/>
        <v>#DIV/0!</v>
      </c>
    </row>
    <row r="157" spans="14:39" x14ac:dyDescent="0.2">
      <c r="AL157" s="1" t="str">
        <f t="shared" si="4"/>
        <v/>
      </c>
      <c r="AM157" s="285" t="e">
        <f t="shared" si="5"/>
        <v>#DIV/0!</v>
      </c>
    </row>
    <row r="158" spans="14:39" x14ac:dyDescent="0.2">
      <c r="AL158" s="1" t="str">
        <f t="shared" si="4"/>
        <v/>
      </c>
      <c r="AM158" s="285" t="e">
        <f t="shared" si="5"/>
        <v>#DIV/0!</v>
      </c>
    </row>
    <row r="159" spans="14:39" x14ac:dyDescent="0.2">
      <c r="AL159" s="1" t="str">
        <f t="shared" si="4"/>
        <v/>
      </c>
      <c r="AM159" s="285" t="e">
        <f t="shared" si="5"/>
        <v>#DIV/0!</v>
      </c>
    </row>
    <row r="160" spans="14:39" x14ac:dyDescent="0.2">
      <c r="AL160" s="1" t="str">
        <f t="shared" si="4"/>
        <v/>
      </c>
      <c r="AM160" s="285" t="e">
        <f t="shared" si="5"/>
        <v>#DIV/0!</v>
      </c>
    </row>
    <row r="161" spans="38:39" x14ac:dyDescent="0.2">
      <c r="AL161" s="1" t="str">
        <f t="shared" si="4"/>
        <v/>
      </c>
      <c r="AM161" s="285" t="e">
        <f t="shared" si="5"/>
        <v>#DIV/0!</v>
      </c>
    </row>
    <row r="162" spans="38:39" x14ac:dyDescent="0.2">
      <c r="AL162" s="1" t="str">
        <f t="shared" si="4"/>
        <v/>
      </c>
      <c r="AM162" s="285" t="e">
        <f t="shared" si="5"/>
        <v>#DIV/0!</v>
      </c>
    </row>
    <row r="163" spans="38:39" x14ac:dyDescent="0.2">
      <c r="AL163" s="1" t="str">
        <f t="shared" si="4"/>
        <v/>
      </c>
      <c r="AM163" s="285" t="e">
        <f t="shared" si="5"/>
        <v>#DIV/0!</v>
      </c>
    </row>
    <row r="164" spans="38:39" x14ac:dyDescent="0.2">
      <c r="AL164" s="1" t="str">
        <f t="shared" si="4"/>
        <v/>
      </c>
      <c r="AM164" s="285" t="e">
        <f t="shared" si="5"/>
        <v>#DIV/0!</v>
      </c>
    </row>
    <row r="165" spans="38:39" x14ac:dyDescent="0.2">
      <c r="AL165" s="1" t="str">
        <f t="shared" si="4"/>
        <v/>
      </c>
      <c r="AM165" s="285" t="e">
        <f t="shared" si="5"/>
        <v>#DIV/0!</v>
      </c>
    </row>
    <row r="166" spans="38:39" x14ac:dyDescent="0.2">
      <c r="AL166" s="1" t="str">
        <f t="shared" si="4"/>
        <v/>
      </c>
      <c r="AM166" s="285" t="e">
        <f t="shared" si="5"/>
        <v>#DIV/0!</v>
      </c>
    </row>
    <row r="167" spans="38:39" x14ac:dyDescent="0.2">
      <c r="AL167" s="1" t="str">
        <f t="shared" si="4"/>
        <v/>
      </c>
      <c r="AM167" s="285" t="e">
        <f t="shared" si="5"/>
        <v>#DIV/0!</v>
      </c>
    </row>
    <row r="168" spans="38:39" x14ac:dyDescent="0.2">
      <c r="AL168" s="1" t="str">
        <f t="shared" si="4"/>
        <v/>
      </c>
      <c r="AM168" s="285" t="e">
        <f t="shared" si="5"/>
        <v>#DIV/0!</v>
      </c>
    </row>
    <row r="169" spans="38:39" x14ac:dyDescent="0.2">
      <c r="AL169" s="1" t="str">
        <f t="shared" si="4"/>
        <v/>
      </c>
      <c r="AM169" s="285" t="e">
        <f t="shared" si="5"/>
        <v>#DIV/0!</v>
      </c>
    </row>
    <row r="170" spans="38:39" x14ac:dyDescent="0.2">
      <c r="AL170" s="1" t="str">
        <f t="shared" si="4"/>
        <v/>
      </c>
      <c r="AM170" s="285" t="e">
        <f t="shared" si="5"/>
        <v>#DIV/0!</v>
      </c>
    </row>
    <row r="171" spans="38:39" x14ac:dyDescent="0.2">
      <c r="AL171" s="1" t="str">
        <f t="shared" si="4"/>
        <v/>
      </c>
      <c r="AM171" s="285" t="e">
        <f t="shared" si="5"/>
        <v>#DIV/0!</v>
      </c>
    </row>
    <row r="172" spans="38:39" x14ac:dyDescent="0.2">
      <c r="AL172" s="1" t="str">
        <f t="shared" si="4"/>
        <v/>
      </c>
      <c r="AM172" s="285" t="e">
        <f t="shared" si="5"/>
        <v>#DIV/0!</v>
      </c>
    </row>
    <row r="173" spans="38:39" x14ac:dyDescent="0.2">
      <c r="AL173" s="1" t="str">
        <f t="shared" si="4"/>
        <v/>
      </c>
      <c r="AM173" s="285" t="e">
        <f t="shared" si="5"/>
        <v>#DIV/0!</v>
      </c>
    </row>
    <row r="174" spans="38:39" x14ac:dyDescent="0.2">
      <c r="AL174" s="1" t="str">
        <f t="shared" si="4"/>
        <v/>
      </c>
      <c r="AM174" s="285" t="e">
        <f t="shared" si="5"/>
        <v>#DIV/0!</v>
      </c>
    </row>
    <row r="175" spans="38:39" x14ac:dyDescent="0.2">
      <c r="AL175" s="1" t="str">
        <f t="shared" si="4"/>
        <v/>
      </c>
      <c r="AM175" s="285" t="e">
        <f t="shared" si="5"/>
        <v>#DIV/0!</v>
      </c>
    </row>
    <row r="176" spans="38:39" x14ac:dyDescent="0.2">
      <c r="AL176" s="1" t="str">
        <f t="shared" si="4"/>
        <v/>
      </c>
      <c r="AM176" s="285" t="e">
        <f t="shared" si="5"/>
        <v>#DIV/0!</v>
      </c>
    </row>
    <row r="177" spans="38:39" x14ac:dyDescent="0.2">
      <c r="AL177" s="1" t="str">
        <f t="shared" si="4"/>
        <v/>
      </c>
      <c r="AM177" s="285" t="e">
        <f t="shared" si="5"/>
        <v>#DIV/0!</v>
      </c>
    </row>
    <row r="178" spans="38:39" x14ac:dyDescent="0.2">
      <c r="AL178" s="1" t="str">
        <f t="shared" si="4"/>
        <v/>
      </c>
      <c r="AM178" s="285" t="e">
        <f t="shared" si="5"/>
        <v>#DIV/0!</v>
      </c>
    </row>
    <row r="179" spans="38:39" x14ac:dyDescent="0.2">
      <c r="AL179" s="1" t="str">
        <f t="shared" si="4"/>
        <v/>
      </c>
      <c r="AM179" s="285" t="e">
        <f t="shared" si="5"/>
        <v>#DIV/0!</v>
      </c>
    </row>
    <row r="180" spans="38:39" x14ac:dyDescent="0.2">
      <c r="AL180" s="1" t="str">
        <f t="shared" si="4"/>
        <v/>
      </c>
      <c r="AM180" s="285" t="e">
        <f t="shared" si="5"/>
        <v>#DIV/0!</v>
      </c>
    </row>
    <row r="181" spans="38:39" x14ac:dyDescent="0.2">
      <c r="AL181" s="1" t="str">
        <f t="shared" si="4"/>
        <v/>
      </c>
      <c r="AM181" s="285" t="e">
        <f t="shared" si="5"/>
        <v>#DIV/0!</v>
      </c>
    </row>
    <row r="182" spans="38:39" x14ac:dyDescent="0.2">
      <c r="AL182" s="1" t="str">
        <f t="shared" si="4"/>
        <v/>
      </c>
      <c r="AM182" s="285" t="e">
        <f t="shared" si="5"/>
        <v>#DIV/0!</v>
      </c>
    </row>
    <row r="183" spans="38:39" x14ac:dyDescent="0.2">
      <c r="AL183" s="1" t="str">
        <f t="shared" si="4"/>
        <v/>
      </c>
      <c r="AM183" s="285" t="e">
        <f t="shared" si="5"/>
        <v>#DIV/0!</v>
      </c>
    </row>
    <row r="184" spans="38:39" x14ac:dyDescent="0.2">
      <c r="AL184" s="1" t="str">
        <f t="shared" si="4"/>
        <v/>
      </c>
      <c r="AM184" s="285" t="e">
        <f t="shared" si="5"/>
        <v>#DIV/0!</v>
      </c>
    </row>
    <row r="185" spans="38:39" x14ac:dyDescent="0.2">
      <c r="AL185" s="1" t="str">
        <f t="shared" si="4"/>
        <v/>
      </c>
      <c r="AM185" s="285" t="e">
        <f t="shared" si="5"/>
        <v>#DIV/0!</v>
      </c>
    </row>
    <row r="186" spans="38:39" x14ac:dyDescent="0.2">
      <c r="AL186" s="1" t="str">
        <f t="shared" si="4"/>
        <v/>
      </c>
      <c r="AM186" s="285" t="e">
        <f t="shared" si="5"/>
        <v>#DIV/0!</v>
      </c>
    </row>
    <row r="187" spans="38:39" x14ac:dyDescent="0.2">
      <c r="AL187" s="1" t="str">
        <f t="shared" si="4"/>
        <v/>
      </c>
      <c r="AM187" s="285" t="e">
        <f t="shared" si="5"/>
        <v>#DIV/0!</v>
      </c>
    </row>
    <row r="188" spans="38:39" x14ac:dyDescent="0.2">
      <c r="AL188" s="1" t="str">
        <f t="shared" si="4"/>
        <v/>
      </c>
      <c r="AM188" s="285" t="e">
        <f t="shared" si="5"/>
        <v>#DIV/0!</v>
      </c>
    </row>
    <row r="189" spans="38:39" x14ac:dyDescent="0.2">
      <c r="AL189" s="1" t="str">
        <f t="shared" si="4"/>
        <v/>
      </c>
      <c r="AM189" s="285" t="e">
        <f t="shared" si="5"/>
        <v>#DIV/0!</v>
      </c>
    </row>
    <row r="190" spans="38:39" x14ac:dyDescent="0.2">
      <c r="AL190" s="1" t="str">
        <f t="shared" si="4"/>
        <v/>
      </c>
      <c r="AM190" s="285" t="e">
        <f t="shared" si="5"/>
        <v>#DIV/0!</v>
      </c>
    </row>
    <row r="191" spans="38:39" x14ac:dyDescent="0.2">
      <c r="AL191" s="1" t="str">
        <f t="shared" si="4"/>
        <v/>
      </c>
      <c r="AM191" s="285" t="e">
        <f t="shared" si="5"/>
        <v>#DIV/0!</v>
      </c>
    </row>
    <row r="192" spans="38:39" x14ac:dyDescent="0.2">
      <c r="AL192" s="1" t="str">
        <f t="shared" si="4"/>
        <v/>
      </c>
      <c r="AM192" s="285" t="e">
        <f t="shared" si="5"/>
        <v>#DIV/0!</v>
      </c>
    </row>
    <row r="193" spans="38:39" x14ac:dyDescent="0.2">
      <c r="AL193" s="1" t="str">
        <f t="shared" si="4"/>
        <v/>
      </c>
      <c r="AM193" s="285" t="e">
        <f t="shared" si="5"/>
        <v>#DIV/0!</v>
      </c>
    </row>
    <row r="194" spans="38:39" x14ac:dyDescent="0.2">
      <c r="AL194" s="1" t="str">
        <f t="shared" si="4"/>
        <v/>
      </c>
      <c r="AM194" s="285" t="e">
        <f t="shared" si="5"/>
        <v>#DIV/0!</v>
      </c>
    </row>
    <row r="195" spans="38:39" x14ac:dyDescent="0.2">
      <c r="AL195" s="1" t="str">
        <f t="shared" ref="AL195:AL209" si="6">IFERROR(Z195/AA195,"")</f>
        <v/>
      </c>
      <c r="AM195" s="285" t="e">
        <f t="shared" ref="AM195:AM209" si="7">STDEV(F195,J195)</f>
        <v>#DIV/0!</v>
      </c>
    </row>
    <row r="196" spans="38:39" x14ac:dyDescent="0.2">
      <c r="AL196" s="1" t="str">
        <f t="shared" si="6"/>
        <v/>
      </c>
      <c r="AM196" s="285" t="e">
        <f t="shared" si="7"/>
        <v>#DIV/0!</v>
      </c>
    </row>
    <row r="197" spans="38:39" x14ac:dyDescent="0.2">
      <c r="AL197" s="1" t="str">
        <f t="shared" si="6"/>
        <v/>
      </c>
      <c r="AM197" s="285" t="e">
        <f t="shared" si="7"/>
        <v>#DIV/0!</v>
      </c>
    </row>
    <row r="198" spans="38:39" x14ac:dyDescent="0.2">
      <c r="AL198" s="1" t="str">
        <f t="shared" si="6"/>
        <v/>
      </c>
      <c r="AM198" s="285" t="e">
        <f t="shared" si="7"/>
        <v>#DIV/0!</v>
      </c>
    </row>
    <row r="199" spans="38:39" x14ac:dyDescent="0.2">
      <c r="AL199" s="1" t="str">
        <f t="shared" si="6"/>
        <v/>
      </c>
      <c r="AM199" s="285" t="e">
        <f t="shared" si="7"/>
        <v>#DIV/0!</v>
      </c>
    </row>
    <row r="200" spans="38:39" x14ac:dyDescent="0.2">
      <c r="AL200" s="1" t="str">
        <f t="shared" si="6"/>
        <v/>
      </c>
      <c r="AM200" s="285" t="e">
        <f t="shared" si="7"/>
        <v>#DIV/0!</v>
      </c>
    </row>
    <row r="201" spans="38:39" x14ac:dyDescent="0.2">
      <c r="AL201" s="1" t="str">
        <f t="shared" si="6"/>
        <v/>
      </c>
      <c r="AM201" s="285" t="e">
        <f t="shared" si="7"/>
        <v>#DIV/0!</v>
      </c>
    </row>
    <row r="202" spans="38:39" x14ac:dyDescent="0.2">
      <c r="AL202" s="1" t="str">
        <f t="shared" si="6"/>
        <v/>
      </c>
      <c r="AM202" s="285" t="e">
        <f t="shared" si="7"/>
        <v>#DIV/0!</v>
      </c>
    </row>
    <row r="203" spans="38:39" x14ac:dyDescent="0.2">
      <c r="AL203" s="1" t="str">
        <f t="shared" si="6"/>
        <v/>
      </c>
      <c r="AM203" s="285" t="e">
        <f t="shared" si="7"/>
        <v>#DIV/0!</v>
      </c>
    </row>
    <row r="204" spans="38:39" x14ac:dyDescent="0.2">
      <c r="AL204" s="1" t="str">
        <f t="shared" si="6"/>
        <v/>
      </c>
      <c r="AM204" s="285" t="e">
        <f t="shared" si="7"/>
        <v>#DIV/0!</v>
      </c>
    </row>
    <row r="205" spans="38:39" x14ac:dyDescent="0.2">
      <c r="AL205" s="1" t="str">
        <f t="shared" si="6"/>
        <v/>
      </c>
      <c r="AM205" s="285" t="e">
        <f t="shared" si="7"/>
        <v>#DIV/0!</v>
      </c>
    </row>
    <row r="206" spans="38:39" x14ac:dyDescent="0.2">
      <c r="AL206" s="1" t="str">
        <f t="shared" si="6"/>
        <v/>
      </c>
      <c r="AM206" s="285" t="e">
        <f t="shared" si="7"/>
        <v>#DIV/0!</v>
      </c>
    </row>
    <row r="207" spans="38:39" x14ac:dyDescent="0.2">
      <c r="AL207" s="1" t="str">
        <f t="shared" si="6"/>
        <v/>
      </c>
      <c r="AM207" s="285" t="e">
        <f t="shared" si="7"/>
        <v>#DIV/0!</v>
      </c>
    </row>
    <row r="208" spans="38:39" x14ac:dyDescent="0.2">
      <c r="AL208" s="1" t="str">
        <f t="shared" si="6"/>
        <v/>
      </c>
      <c r="AM208" s="285" t="e">
        <f t="shared" si="7"/>
        <v>#DIV/0!</v>
      </c>
    </row>
    <row r="209" spans="38:39" x14ac:dyDescent="0.2">
      <c r="AL209" s="1" t="str">
        <f t="shared" si="6"/>
        <v/>
      </c>
      <c r="AM209" s="285" t="e">
        <f t="shared" si="7"/>
        <v>#DIV/0!</v>
      </c>
    </row>
  </sheetData>
  <autoFilter ref="A2:AM2" xr:uid="{00000000-0009-0000-0000-000016000000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43" hidden="1" customWidth="1"/>
    <col min="2" max="2" width="5" style="243" customWidth="1"/>
    <col min="3" max="3" width="8.25" style="243" hidden="1" customWidth="1"/>
    <col min="4" max="4" width="7.875" style="243" hidden="1" customWidth="1"/>
    <col min="5" max="5" width="16.375" style="243" customWidth="1"/>
    <col min="6" max="6" width="19.625" style="243" customWidth="1"/>
    <col min="7" max="9" width="10.625" style="254" customWidth="1"/>
    <col min="10" max="25" width="12.125" style="243" customWidth="1"/>
    <col min="26" max="26" width="12.125" style="16" customWidth="1"/>
    <col min="27" max="28" width="12.125" style="243" customWidth="1"/>
    <col min="33" max="34" width="12.125" style="243" customWidth="1"/>
    <col min="35" max="35" width="12.125" style="150" customWidth="1"/>
    <col min="36" max="36" width="24" style="109" customWidth="1"/>
    <col min="37" max="38" width="23.125" style="74" customWidth="1"/>
    <col min="39" max="39" width="12.125" style="16" customWidth="1"/>
    <col min="40" max="40" width="9.125" style="236" customWidth="1"/>
  </cols>
  <sheetData>
    <row r="1" spans="1:40" ht="33.75" customHeight="1" x14ac:dyDescent="0.2">
      <c r="F1" s="243" t="s">
        <v>672</v>
      </c>
      <c r="H1" s="254" t="s">
        <v>126</v>
      </c>
      <c r="I1" s="15">
        <f>A3</f>
        <v>2021</v>
      </c>
      <c r="K1" s="15"/>
      <c r="M1" s="15"/>
      <c r="N1" s="15"/>
      <c r="O1" s="15"/>
      <c r="P1" s="191" t="s">
        <v>127</v>
      </c>
      <c r="U1" s="243" t="s">
        <v>673</v>
      </c>
      <c r="Z1" s="66" t="s">
        <v>84</v>
      </c>
      <c r="AH1" s="66"/>
      <c r="AJ1" s="25"/>
      <c r="AK1" s="85"/>
      <c r="AL1" s="85"/>
    </row>
    <row r="2" spans="1:40" s="3" customFormat="1" ht="43.5" customHeight="1" x14ac:dyDescent="0.2">
      <c r="A2" s="4" t="s">
        <v>521</v>
      </c>
      <c r="B2" s="4" t="s">
        <v>522</v>
      </c>
      <c r="C2" s="4" t="s">
        <v>129</v>
      </c>
      <c r="D2" s="4" t="s">
        <v>94</v>
      </c>
      <c r="E2" s="4" t="s">
        <v>523</v>
      </c>
      <c r="F2" s="4" t="s">
        <v>524</v>
      </c>
      <c r="G2" s="275" t="s">
        <v>525</v>
      </c>
      <c r="H2" s="275" t="s">
        <v>526</v>
      </c>
      <c r="I2" s="275" t="s">
        <v>527</v>
      </c>
      <c r="J2" s="4" t="s">
        <v>142</v>
      </c>
      <c r="K2" s="4" t="s">
        <v>143</v>
      </c>
      <c r="L2" s="4" t="s">
        <v>75</v>
      </c>
      <c r="M2" s="4" t="s">
        <v>670</v>
      </c>
      <c r="N2" s="4" t="s">
        <v>652</v>
      </c>
      <c r="O2" s="4" t="s">
        <v>530</v>
      </c>
      <c r="P2" s="4" t="s">
        <v>531</v>
      </c>
      <c r="Q2" s="4" t="s">
        <v>653</v>
      </c>
      <c r="R2" s="4" t="s">
        <v>654</v>
      </c>
      <c r="S2" s="4" t="s">
        <v>655</v>
      </c>
      <c r="T2" s="4" t="s">
        <v>656</v>
      </c>
      <c r="U2" s="4" t="s">
        <v>657</v>
      </c>
      <c r="V2" s="4" t="s">
        <v>658</v>
      </c>
      <c r="W2" s="4" t="s">
        <v>659</v>
      </c>
      <c r="X2" s="4" t="s">
        <v>660</v>
      </c>
      <c r="Y2" s="4" t="s">
        <v>661</v>
      </c>
      <c r="Z2" s="150" t="s">
        <v>597</v>
      </c>
      <c r="AA2" s="4" t="s">
        <v>542</v>
      </c>
      <c r="AB2" s="4" t="s">
        <v>662</v>
      </c>
      <c r="AC2" s="4" t="s">
        <v>149</v>
      </c>
      <c r="AD2" s="4" t="s">
        <v>150</v>
      </c>
      <c r="AE2" s="4" t="s">
        <v>151</v>
      </c>
      <c r="AF2" s="4" t="s">
        <v>152</v>
      </c>
      <c r="AG2" s="4" t="s">
        <v>544</v>
      </c>
      <c r="AH2" s="4" t="s">
        <v>545</v>
      </c>
      <c r="AI2" s="4" t="s">
        <v>663</v>
      </c>
      <c r="AJ2" s="4" t="s">
        <v>546</v>
      </c>
      <c r="AK2" s="4" t="s">
        <v>547</v>
      </c>
      <c r="AL2" s="4" t="s">
        <v>548</v>
      </c>
      <c r="AM2" s="17" t="s">
        <v>598</v>
      </c>
      <c r="AN2" s="17" t="s">
        <v>157</v>
      </c>
    </row>
    <row r="3" spans="1:40" ht="21" customHeight="1" x14ac:dyDescent="0.3">
      <c r="A3">
        <v>2021</v>
      </c>
      <c r="J3" s="276"/>
      <c r="K3" s="276"/>
      <c r="L3" s="177"/>
      <c r="O3" s="2"/>
      <c r="P3" s="2"/>
      <c r="AJ3" s="28"/>
      <c r="AK3" s="85"/>
      <c r="AL3" s="85"/>
      <c r="AM3" s="1" t="str">
        <f t="shared" ref="AM3:AM66" si="0">IFERROR(AA3/AB3,"")</f>
        <v/>
      </c>
      <c r="AN3" s="285" t="e">
        <f t="shared" ref="AN3:AN66" si="1">STDEV(K3,G3)</f>
        <v>#DIV/0!</v>
      </c>
    </row>
    <row r="4" spans="1:40" ht="21" customHeight="1" x14ac:dyDescent="0.3">
      <c r="A4">
        <v>2021</v>
      </c>
      <c r="J4" s="276"/>
      <c r="K4" s="276"/>
      <c r="L4" s="177"/>
      <c r="O4" s="2"/>
      <c r="P4" s="2"/>
      <c r="Z4" s="150"/>
      <c r="AJ4" s="28"/>
      <c r="AK4" s="85"/>
      <c r="AL4" s="85"/>
      <c r="AM4" s="1" t="str">
        <f t="shared" si="0"/>
        <v/>
      </c>
      <c r="AN4" s="285" t="e">
        <f t="shared" si="1"/>
        <v>#DIV/0!</v>
      </c>
    </row>
    <row r="5" spans="1:40" ht="21" customHeight="1" x14ac:dyDescent="0.3">
      <c r="A5">
        <v>2021</v>
      </c>
      <c r="J5" s="276"/>
      <c r="K5" s="276"/>
      <c r="L5" s="177"/>
      <c r="O5" s="2"/>
      <c r="P5" s="2"/>
      <c r="AJ5" s="28"/>
      <c r="AK5" s="85"/>
      <c r="AL5" s="85"/>
      <c r="AM5" s="1" t="str">
        <f t="shared" si="0"/>
        <v/>
      </c>
      <c r="AN5" s="285" t="e">
        <f t="shared" si="1"/>
        <v>#DIV/0!</v>
      </c>
    </row>
    <row r="6" spans="1:40" ht="21" customHeight="1" x14ac:dyDescent="0.3">
      <c r="A6">
        <v>2021</v>
      </c>
      <c r="J6" s="276"/>
      <c r="K6" s="276"/>
      <c r="L6" s="177"/>
      <c r="O6" s="2"/>
      <c r="P6" s="2"/>
      <c r="AJ6" s="28"/>
      <c r="AK6" s="85"/>
      <c r="AL6" s="85"/>
      <c r="AM6" s="1" t="str">
        <f t="shared" si="0"/>
        <v/>
      </c>
      <c r="AN6" s="285" t="e">
        <f t="shared" si="1"/>
        <v>#DIV/0!</v>
      </c>
    </row>
    <row r="7" spans="1:40" ht="21" customHeight="1" x14ac:dyDescent="0.3">
      <c r="A7">
        <v>2021</v>
      </c>
      <c r="J7" s="276"/>
      <c r="K7" s="276"/>
      <c r="L7" s="177"/>
      <c r="O7" s="2"/>
      <c r="P7" s="2"/>
      <c r="AJ7" s="28"/>
      <c r="AK7" s="85"/>
      <c r="AL7" s="85"/>
      <c r="AM7" s="1" t="str">
        <f t="shared" si="0"/>
        <v/>
      </c>
      <c r="AN7" s="285" t="e">
        <f t="shared" si="1"/>
        <v>#DIV/0!</v>
      </c>
    </row>
    <row r="8" spans="1:40" ht="21" customHeight="1" x14ac:dyDescent="0.3">
      <c r="A8">
        <v>2021</v>
      </c>
      <c r="J8" s="276"/>
      <c r="K8" s="276"/>
      <c r="L8" s="177"/>
      <c r="O8" s="2"/>
      <c r="P8" s="2"/>
      <c r="AJ8" s="28"/>
      <c r="AK8" s="85"/>
      <c r="AL8" s="85"/>
      <c r="AM8" s="1" t="str">
        <f t="shared" si="0"/>
        <v/>
      </c>
      <c r="AN8" s="285" t="e">
        <f t="shared" si="1"/>
        <v>#DIV/0!</v>
      </c>
    </row>
    <row r="9" spans="1:40" ht="21" customHeight="1" x14ac:dyDescent="0.3">
      <c r="A9">
        <v>2021</v>
      </c>
      <c r="J9" s="276"/>
      <c r="K9" s="276"/>
      <c r="L9" s="177"/>
      <c r="O9" s="2"/>
      <c r="P9" s="2"/>
      <c r="AJ9" s="28"/>
      <c r="AK9" s="85"/>
      <c r="AL9" s="85"/>
      <c r="AM9" s="1" t="str">
        <f t="shared" si="0"/>
        <v/>
      </c>
      <c r="AN9" s="285" t="e">
        <f t="shared" si="1"/>
        <v>#DIV/0!</v>
      </c>
    </row>
    <row r="10" spans="1:40" ht="21" customHeight="1" x14ac:dyDescent="0.3">
      <c r="A10">
        <v>2021</v>
      </c>
      <c r="J10" s="276"/>
      <c r="K10" s="276"/>
      <c r="L10" s="177"/>
      <c r="O10" s="2"/>
      <c r="P10" s="2"/>
      <c r="AJ10" s="28"/>
      <c r="AK10" s="85"/>
      <c r="AL10" s="85"/>
      <c r="AM10" s="1" t="str">
        <f t="shared" si="0"/>
        <v/>
      </c>
      <c r="AN10" s="285" t="e">
        <f t="shared" si="1"/>
        <v>#DIV/0!</v>
      </c>
    </row>
    <row r="11" spans="1:40" ht="21" customHeight="1" x14ac:dyDescent="0.3">
      <c r="A11">
        <v>2021</v>
      </c>
      <c r="J11" s="276"/>
      <c r="K11" s="276"/>
      <c r="L11" s="177"/>
      <c r="O11" s="2"/>
      <c r="P11" s="2"/>
      <c r="AJ11" s="28"/>
      <c r="AK11" s="85"/>
      <c r="AL11" s="85"/>
      <c r="AM11" s="1" t="str">
        <f t="shared" si="0"/>
        <v/>
      </c>
      <c r="AN11" s="285" t="e">
        <f t="shared" si="1"/>
        <v>#DIV/0!</v>
      </c>
    </row>
    <row r="12" spans="1:40" ht="21" customHeight="1" x14ac:dyDescent="0.3">
      <c r="A12">
        <v>2021</v>
      </c>
      <c r="D12" s="55"/>
      <c r="J12" s="276"/>
      <c r="K12" s="276"/>
      <c r="L12" s="177"/>
      <c r="O12" s="2"/>
      <c r="P12" s="2"/>
      <c r="AJ12" s="28"/>
      <c r="AK12" s="85"/>
      <c r="AL12" s="85"/>
      <c r="AM12" s="1" t="str">
        <f t="shared" si="0"/>
        <v/>
      </c>
      <c r="AN12" s="285" t="e">
        <f t="shared" si="1"/>
        <v>#DIV/0!</v>
      </c>
    </row>
    <row r="13" spans="1:40" ht="21" customHeight="1" x14ac:dyDescent="0.3">
      <c r="A13">
        <v>2021</v>
      </c>
      <c r="D13" s="55"/>
      <c r="J13" s="276"/>
      <c r="K13" s="276"/>
      <c r="L13" s="177"/>
      <c r="O13" s="2"/>
      <c r="P13" s="2"/>
      <c r="AJ13" s="28"/>
      <c r="AK13" s="85"/>
      <c r="AL13" s="85"/>
      <c r="AM13" s="1" t="str">
        <f t="shared" si="0"/>
        <v/>
      </c>
      <c r="AN13" s="285" t="e">
        <f t="shared" si="1"/>
        <v>#DIV/0!</v>
      </c>
    </row>
    <row r="14" spans="1:40" ht="21" customHeight="1" x14ac:dyDescent="0.3">
      <c r="A14">
        <v>2021</v>
      </c>
      <c r="D14" s="55"/>
      <c r="J14" s="276"/>
      <c r="K14" s="276"/>
      <c r="L14" s="177"/>
      <c r="O14" s="2"/>
      <c r="P14" s="2"/>
      <c r="AJ14" s="28"/>
      <c r="AK14" s="85"/>
      <c r="AL14" s="85"/>
      <c r="AM14" s="1" t="str">
        <f t="shared" si="0"/>
        <v/>
      </c>
      <c r="AN14" s="285" t="e">
        <f t="shared" si="1"/>
        <v>#DIV/0!</v>
      </c>
    </row>
    <row r="15" spans="1:40" ht="21" customHeight="1" x14ac:dyDescent="0.3">
      <c r="A15">
        <v>2021</v>
      </c>
      <c r="D15" s="55"/>
      <c r="J15" s="276"/>
      <c r="K15" s="276"/>
      <c r="L15" s="177"/>
      <c r="O15" s="2"/>
      <c r="P15" s="2"/>
      <c r="AJ15" s="28"/>
      <c r="AK15" s="85"/>
      <c r="AL15" s="85"/>
      <c r="AM15" s="1" t="str">
        <f t="shared" si="0"/>
        <v/>
      </c>
      <c r="AN15" s="285" t="e">
        <f t="shared" si="1"/>
        <v>#DIV/0!</v>
      </c>
    </row>
    <row r="16" spans="1:40" ht="21" customHeight="1" x14ac:dyDescent="0.3">
      <c r="A16">
        <v>2021</v>
      </c>
      <c r="D16" s="55"/>
      <c r="J16" s="276"/>
      <c r="K16" s="276"/>
      <c r="L16" s="177"/>
      <c r="O16" s="2"/>
      <c r="P16" s="2"/>
      <c r="AJ16" s="28"/>
      <c r="AK16" s="85"/>
      <c r="AL16" s="85"/>
      <c r="AM16" s="1" t="str">
        <f t="shared" si="0"/>
        <v/>
      </c>
      <c r="AN16" s="285" t="e">
        <f t="shared" si="1"/>
        <v>#DIV/0!</v>
      </c>
    </row>
    <row r="17" spans="1:40" ht="21" customHeight="1" x14ac:dyDescent="0.3">
      <c r="A17">
        <v>2021</v>
      </c>
      <c r="D17" s="55"/>
      <c r="J17" s="276"/>
      <c r="K17" s="276"/>
      <c r="L17" s="177"/>
      <c r="O17" s="2"/>
      <c r="P17" s="2"/>
      <c r="AJ17" s="28"/>
      <c r="AK17" s="85"/>
      <c r="AL17" s="85"/>
      <c r="AM17" s="1" t="str">
        <f t="shared" si="0"/>
        <v/>
      </c>
      <c r="AN17" s="285" t="e">
        <f t="shared" si="1"/>
        <v>#DIV/0!</v>
      </c>
    </row>
    <row r="18" spans="1:40" ht="21" customHeight="1" x14ac:dyDescent="0.3">
      <c r="A18">
        <v>2021</v>
      </c>
      <c r="D18" s="55"/>
      <c r="J18" s="276"/>
      <c r="K18" s="276"/>
      <c r="L18" s="177"/>
      <c r="O18" s="2"/>
      <c r="P18" s="2"/>
      <c r="AJ18" s="28"/>
      <c r="AK18" s="85"/>
      <c r="AL18" s="85"/>
      <c r="AM18" s="1" t="str">
        <f t="shared" si="0"/>
        <v/>
      </c>
      <c r="AN18" s="285" t="e">
        <f t="shared" si="1"/>
        <v>#DIV/0!</v>
      </c>
    </row>
    <row r="19" spans="1:40" ht="21" customHeight="1" x14ac:dyDescent="0.3">
      <c r="A19">
        <v>2021</v>
      </c>
      <c r="D19" s="55"/>
      <c r="J19" s="276"/>
      <c r="K19" s="276"/>
      <c r="L19" s="177"/>
      <c r="O19" s="2"/>
      <c r="P19" s="2"/>
      <c r="AJ19" s="28"/>
      <c r="AK19" s="85"/>
      <c r="AL19" s="85"/>
      <c r="AM19" s="1" t="str">
        <f t="shared" si="0"/>
        <v/>
      </c>
      <c r="AN19" s="285" t="e">
        <f t="shared" si="1"/>
        <v>#DIV/0!</v>
      </c>
    </row>
    <row r="20" spans="1:40" ht="21" customHeight="1" x14ac:dyDescent="0.3">
      <c r="A20">
        <v>2021</v>
      </c>
      <c r="D20" s="55"/>
      <c r="J20" s="276"/>
      <c r="K20" s="276"/>
      <c r="L20" s="177"/>
      <c r="O20" s="2"/>
      <c r="P20" s="2"/>
      <c r="AJ20" s="28"/>
      <c r="AK20" s="85"/>
      <c r="AL20" s="85"/>
      <c r="AM20" s="1" t="str">
        <f t="shared" si="0"/>
        <v/>
      </c>
      <c r="AN20" s="285" t="e">
        <f t="shared" si="1"/>
        <v>#DIV/0!</v>
      </c>
    </row>
    <row r="21" spans="1:40" ht="21" customHeight="1" x14ac:dyDescent="0.3">
      <c r="A21">
        <v>2021</v>
      </c>
      <c r="D21" s="55"/>
      <c r="J21" s="276"/>
      <c r="K21" s="276"/>
      <c r="L21" s="177"/>
      <c r="O21" s="2"/>
      <c r="P21" s="2"/>
      <c r="AJ21" s="28"/>
      <c r="AK21" s="85"/>
      <c r="AL21" s="85"/>
      <c r="AM21" s="1" t="str">
        <f t="shared" si="0"/>
        <v/>
      </c>
      <c r="AN21" s="285" t="e">
        <f t="shared" si="1"/>
        <v>#DIV/0!</v>
      </c>
    </row>
    <row r="22" spans="1:40" ht="21" customHeight="1" x14ac:dyDescent="0.3">
      <c r="A22">
        <v>2021</v>
      </c>
      <c r="D22" s="55"/>
      <c r="J22" s="276"/>
      <c r="K22" s="276"/>
      <c r="L22" s="177"/>
      <c r="O22" s="2"/>
      <c r="P22" s="2"/>
      <c r="AJ22" s="28"/>
      <c r="AK22" s="85"/>
      <c r="AL22" s="85"/>
      <c r="AM22" s="1" t="str">
        <f t="shared" si="0"/>
        <v/>
      </c>
      <c r="AN22" s="285" t="e">
        <f t="shared" si="1"/>
        <v>#DIV/0!</v>
      </c>
    </row>
    <row r="23" spans="1:40" ht="21" customHeight="1" x14ac:dyDescent="0.3">
      <c r="A23">
        <v>2021</v>
      </c>
      <c r="D23" s="55"/>
      <c r="J23" s="276"/>
      <c r="K23" s="276"/>
      <c r="L23" s="177"/>
      <c r="O23" s="2"/>
      <c r="P23" s="2"/>
      <c r="AJ23" s="28"/>
      <c r="AK23" s="85"/>
      <c r="AL23" s="85"/>
      <c r="AM23" s="1" t="str">
        <f t="shared" si="0"/>
        <v/>
      </c>
      <c r="AN23" s="285" t="e">
        <f t="shared" si="1"/>
        <v>#DIV/0!</v>
      </c>
    </row>
    <row r="24" spans="1:40" ht="21" customHeight="1" x14ac:dyDescent="0.3">
      <c r="A24">
        <v>2021</v>
      </c>
      <c r="D24" s="55"/>
      <c r="J24" s="276"/>
      <c r="K24" s="276"/>
      <c r="L24" s="177"/>
      <c r="O24" s="2"/>
      <c r="P24" s="2"/>
      <c r="AJ24" s="28"/>
      <c r="AK24" s="85"/>
      <c r="AL24" s="85"/>
      <c r="AM24" s="1" t="str">
        <f t="shared" si="0"/>
        <v/>
      </c>
      <c r="AN24" s="285" t="e">
        <f t="shared" si="1"/>
        <v>#DIV/0!</v>
      </c>
    </row>
    <row r="25" spans="1:40" ht="21" customHeight="1" x14ac:dyDescent="0.3">
      <c r="A25">
        <v>2021</v>
      </c>
      <c r="D25" s="55"/>
      <c r="J25" s="276"/>
      <c r="K25" s="276"/>
      <c r="L25" s="177"/>
      <c r="O25" s="2"/>
      <c r="P25" s="2"/>
      <c r="AJ25" s="28"/>
      <c r="AK25" s="85"/>
      <c r="AL25" s="85"/>
      <c r="AM25" s="1" t="str">
        <f t="shared" si="0"/>
        <v/>
      </c>
      <c r="AN25" s="285" t="e">
        <f t="shared" si="1"/>
        <v>#DIV/0!</v>
      </c>
    </row>
    <row r="26" spans="1:40" ht="21" customHeight="1" x14ac:dyDescent="0.3">
      <c r="A26">
        <v>2021</v>
      </c>
      <c r="D26" s="55"/>
      <c r="J26" s="276"/>
      <c r="K26" s="276"/>
      <c r="L26" s="177"/>
      <c r="O26" s="2"/>
      <c r="P26" s="2"/>
      <c r="AJ26" s="28"/>
      <c r="AK26" s="85"/>
      <c r="AL26" s="85"/>
      <c r="AM26" s="1" t="str">
        <f t="shared" si="0"/>
        <v/>
      </c>
      <c r="AN26" s="285" t="e">
        <f t="shared" si="1"/>
        <v>#DIV/0!</v>
      </c>
    </row>
    <row r="27" spans="1:40" ht="21" customHeight="1" x14ac:dyDescent="0.3">
      <c r="A27">
        <v>2021</v>
      </c>
      <c r="D27" s="55"/>
      <c r="J27" s="276"/>
      <c r="K27" s="276"/>
      <c r="L27" s="177"/>
      <c r="O27" s="2"/>
      <c r="P27" s="2"/>
      <c r="AJ27" s="28"/>
      <c r="AK27" s="85"/>
      <c r="AL27" s="85"/>
      <c r="AM27" s="1" t="str">
        <f t="shared" si="0"/>
        <v/>
      </c>
      <c r="AN27" s="285" t="e">
        <f t="shared" si="1"/>
        <v>#DIV/0!</v>
      </c>
    </row>
    <row r="28" spans="1:40" ht="21" customHeight="1" x14ac:dyDescent="0.3">
      <c r="A28">
        <v>2021</v>
      </c>
      <c r="D28" s="55"/>
      <c r="J28" s="276"/>
      <c r="K28" s="276"/>
      <c r="L28" s="177"/>
      <c r="O28" s="2"/>
      <c r="P28" s="2"/>
      <c r="AJ28" s="28"/>
      <c r="AK28" s="85"/>
      <c r="AL28" s="85"/>
      <c r="AM28" s="1" t="str">
        <f t="shared" si="0"/>
        <v/>
      </c>
      <c r="AN28" s="285" t="e">
        <f t="shared" si="1"/>
        <v>#DIV/0!</v>
      </c>
    </row>
    <row r="29" spans="1:40" ht="21" customHeight="1" x14ac:dyDescent="0.3">
      <c r="A29">
        <v>2021</v>
      </c>
      <c r="D29" s="55"/>
      <c r="J29" s="276"/>
      <c r="K29" s="276"/>
      <c r="L29" s="177"/>
      <c r="O29" s="2"/>
      <c r="P29" s="2"/>
      <c r="AJ29" s="28"/>
      <c r="AK29" s="85"/>
      <c r="AL29" s="85"/>
      <c r="AM29" s="1" t="str">
        <f t="shared" si="0"/>
        <v/>
      </c>
      <c r="AN29" s="285" t="e">
        <f t="shared" si="1"/>
        <v>#DIV/0!</v>
      </c>
    </row>
    <row r="30" spans="1:40" ht="21" customHeight="1" x14ac:dyDescent="0.3">
      <c r="A30">
        <v>2021</v>
      </c>
      <c r="D30" s="55"/>
      <c r="J30" s="276"/>
      <c r="K30" s="276"/>
      <c r="L30" s="177"/>
      <c r="O30" s="2"/>
      <c r="P30" s="2"/>
      <c r="AJ30" s="28"/>
      <c r="AK30" s="85"/>
      <c r="AL30" s="85"/>
      <c r="AM30" s="1" t="str">
        <f t="shared" si="0"/>
        <v/>
      </c>
      <c r="AN30" s="285" t="e">
        <f t="shared" si="1"/>
        <v>#DIV/0!</v>
      </c>
    </row>
    <row r="31" spans="1:40" ht="21" customHeight="1" x14ac:dyDescent="0.3">
      <c r="A31">
        <v>2021</v>
      </c>
      <c r="D31" s="55"/>
      <c r="J31" s="276"/>
      <c r="K31" s="276"/>
      <c r="L31" s="177"/>
      <c r="O31" s="2"/>
      <c r="P31" s="2"/>
      <c r="AJ31" s="28"/>
      <c r="AK31" s="85"/>
      <c r="AL31" s="85"/>
      <c r="AM31" s="1" t="str">
        <f t="shared" si="0"/>
        <v/>
      </c>
      <c r="AN31" s="285" t="e">
        <f t="shared" si="1"/>
        <v>#DIV/0!</v>
      </c>
    </row>
    <row r="32" spans="1:40" ht="21" customHeight="1" x14ac:dyDescent="0.3">
      <c r="A32">
        <v>2021</v>
      </c>
      <c r="D32" s="55"/>
      <c r="J32" s="276"/>
      <c r="K32" s="276"/>
      <c r="L32" s="177"/>
      <c r="O32" s="2"/>
      <c r="P32" s="2"/>
      <c r="AJ32" s="28"/>
      <c r="AK32" s="85"/>
      <c r="AL32" s="85"/>
      <c r="AM32" s="1" t="str">
        <f t="shared" si="0"/>
        <v/>
      </c>
      <c r="AN32" s="285" t="e">
        <f t="shared" si="1"/>
        <v>#DIV/0!</v>
      </c>
    </row>
    <row r="33" spans="1:40" ht="21" customHeight="1" x14ac:dyDescent="0.3">
      <c r="A33">
        <v>2021</v>
      </c>
      <c r="D33" s="55"/>
      <c r="J33" s="276"/>
      <c r="K33" s="276"/>
      <c r="L33" s="177"/>
      <c r="O33" s="2"/>
      <c r="P33" s="2"/>
      <c r="AJ33" s="28"/>
      <c r="AK33" s="85"/>
      <c r="AL33" s="85"/>
      <c r="AM33" s="1" t="str">
        <f t="shared" si="0"/>
        <v/>
      </c>
      <c r="AN33" s="285" t="e">
        <f t="shared" si="1"/>
        <v>#DIV/0!</v>
      </c>
    </row>
    <row r="34" spans="1:40" ht="21" customHeight="1" x14ac:dyDescent="0.3">
      <c r="A34">
        <v>2021</v>
      </c>
      <c r="D34" s="55"/>
      <c r="J34" s="276"/>
      <c r="K34" s="276"/>
      <c r="L34" s="177"/>
      <c r="O34" s="2"/>
      <c r="P34" s="2"/>
      <c r="AJ34" s="28"/>
      <c r="AK34" s="85"/>
      <c r="AL34" s="85"/>
      <c r="AM34" s="1" t="str">
        <f t="shared" si="0"/>
        <v/>
      </c>
      <c r="AN34" s="285" t="e">
        <f t="shared" si="1"/>
        <v>#DIV/0!</v>
      </c>
    </row>
    <row r="35" spans="1:40" ht="21" customHeight="1" x14ac:dyDescent="0.3">
      <c r="A35">
        <v>2021</v>
      </c>
      <c r="D35" s="55"/>
      <c r="J35" s="276"/>
      <c r="K35" s="276"/>
      <c r="L35" s="177"/>
      <c r="O35" s="2"/>
      <c r="P35" s="2"/>
      <c r="AJ35" s="28"/>
      <c r="AK35" s="85"/>
      <c r="AL35" s="85"/>
      <c r="AM35" s="1" t="str">
        <f t="shared" si="0"/>
        <v/>
      </c>
      <c r="AN35" s="285" t="e">
        <f t="shared" si="1"/>
        <v>#DIV/0!</v>
      </c>
    </row>
    <row r="36" spans="1:40" ht="21" customHeight="1" x14ac:dyDescent="0.3">
      <c r="A36">
        <v>2021</v>
      </c>
      <c r="D36" s="55"/>
      <c r="J36" s="276"/>
      <c r="K36" s="276"/>
      <c r="L36" s="177"/>
      <c r="O36" s="2"/>
      <c r="P36" s="2"/>
      <c r="AJ36" s="28"/>
      <c r="AK36" s="85"/>
      <c r="AL36" s="85"/>
      <c r="AM36" s="1" t="str">
        <f t="shared" si="0"/>
        <v/>
      </c>
      <c r="AN36" s="285" t="e">
        <f t="shared" si="1"/>
        <v>#DIV/0!</v>
      </c>
    </row>
    <row r="37" spans="1:40" ht="21" customHeight="1" x14ac:dyDescent="0.3">
      <c r="A37">
        <v>2021</v>
      </c>
      <c r="D37" s="55"/>
      <c r="J37" s="276"/>
      <c r="K37" s="276"/>
      <c r="L37" s="177"/>
      <c r="O37" s="2"/>
      <c r="P37" s="2"/>
      <c r="AJ37" s="28"/>
      <c r="AK37" s="85"/>
      <c r="AL37" s="85"/>
      <c r="AM37" s="1" t="str">
        <f t="shared" si="0"/>
        <v/>
      </c>
      <c r="AN37" s="285" t="e">
        <f t="shared" si="1"/>
        <v>#DIV/0!</v>
      </c>
    </row>
    <row r="38" spans="1:40" ht="21" customHeight="1" x14ac:dyDescent="0.3">
      <c r="A38">
        <v>2021</v>
      </c>
      <c r="D38" s="55"/>
      <c r="J38" s="276"/>
      <c r="K38" s="276"/>
      <c r="L38" s="177"/>
      <c r="O38" s="2"/>
      <c r="P38" s="2"/>
      <c r="AJ38" s="28"/>
      <c r="AK38" s="85"/>
      <c r="AL38" s="85"/>
      <c r="AM38" s="1" t="str">
        <f t="shared" si="0"/>
        <v/>
      </c>
      <c r="AN38" s="285" t="e">
        <f t="shared" si="1"/>
        <v>#DIV/0!</v>
      </c>
    </row>
    <row r="39" spans="1:40" ht="21" customHeight="1" x14ac:dyDescent="0.3">
      <c r="A39">
        <v>2021</v>
      </c>
      <c r="D39" s="55"/>
      <c r="J39" s="276"/>
      <c r="K39" s="276"/>
      <c r="L39" s="177"/>
      <c r="O39" s="2"/>
      <c r="P39" s="2"/>
      <c r="AJ39" s="28"/>
      <c r="AK39" s="85"/>
      <c r="AL39" s="85"/>
      <c r="AM39" s="1" t="str">
        <f t="shared" si="0"/>
        <v/>
      </c>
      <c r="AN39" s="285" t="e">
        <f t="shared" si="1"/>
        <v>#DIV/0!</v>
      </c>
    </row>
    <row r="40" spans="1:40" ht="21" customHeight="1" x14ac:dyDescent="0.3">
      <c r="A40">
        <v>2021</v>
      </c>
      <c r="D40" s="55"/>
      <c r="J40" s="276"/>
      <c r="K40" s="276"/>
      <c r="L40" s="177"/>
      <c r="O40" s="2"/>
      <c r="P40" s="2"/>
      <c r="AJ40" s="28"/>
      <c r="AK40" s="85"/>
      <c r="AL40" s="85"/>
      <c r="AM40" s="1" t="str">
        <f t="shared" si="0"/>
        <v/>
      </c>
      <c r="AN40" s="285" t="e">
        <f t="shared" si="1"/>
        <v>#DIV/0!</v>
      </c>
    </row>
    <row r="41" spans="1:40" ht="21" customHeight="1" x14ac:dyDescent="0.3">
      <c r="A41">
        <v>2021</v>
      </c>
      <c r="D41" s="55"/>
      <c r="J41" s="276"/>
      <c r="K41" s="276"/>
      <c r="L41" s="177"/>
      <c r="O41" s="2"/>
      <c r="P41" s="2"/>
      <c r="AJ41" s="28"/>
      <c r="AK41" s="85"/>
      <c r="AL41" s="85"/>
      <c r="AM41" s="1" t="str">
        <f t="shared" si="0"/>
        <v/>
      </c>
      <c r="AN41" s="285" t="e">
        <f t="shared" si="1"/>
        <v>#DIV/0!</v>
      </c>
    </row>
    <row r="42" spans="1:40" ht="21" customHeight="1" x14ac:dyDescent="0.3">
      <c r="A42">
        <v>2021</v>
      </c>
      <c r="J42" s="276"/>
      <c r="K42" s="276"/>
      <c r="L42" s="177"/>
      <c r="O42" s="2"/>
      <c r="P42" s="2"/>
      <c r="AJ42" s="28"/>
      <c r="AK42" s="85"/>
      <c r="AL42" s="85"/>
      <c r="AM42" s="1" t="str">
        <f t="shared" si="0"/>
        <v/>
      </c>
      <c r="AN42" s="285" t="e">
        <f t="shared" si="1"/>
        <v>#DIV/0!</v>
      </c>
    </row>
    <row r="43" spans="1:40" ht="21" customHeight="1" x14ac:dyDescent="0.3">
      <c r="A43">
        <v>2021</v>
      </c>
      <c r="J43" s="276"/>
      <c r="K43" s="276"/>
      <c r="L43" s="177"/>
      <c r="O43" s="2"/>
      <c r="P43" s="2"/>
      <c r="AJ43" s="28"/>
      <c r="AK43" s="85"/>
      <c r="AL43" s="85"/>
      <c r="AM43" s="1" t="str">
        <f t="shared" si="0"/>
        <v/>
      </c>
      <c r="AN43" s="285" t="e">
        <f t="shared" si="1"/>
        <v>#DIV/0!</v>
      </c>
    </row>
    <row r="44" spans="1:40" ht="21" customHeight="1" x14ac:dyDescent="0.3">
      <c r="A44">
        <v>2021</v>
      </c>
      <c r="J44" s="276"/>
      <c r="K44" s="276"/>
      <c r="L44" s="177"/>
      <c r="O44" s="2"/>
      <c r="P44" s="2"/>
      <c r="AJ44" s="28"/>
      <c r="AK44" s="85"/>
      <c r="AL44" s="85"/>
      <c r="AM44" s="1" t="str">
        <f t="shared" si="0"/>
        <v/>
      </c>
      <c r="AN44" s="285" t="e">
        <f t="shared" si="1"/>
        <v>#DIV/0!</v>
      </c>
    </row>
    <row r="45" spans="1:40" ht="21" customHeight="1" x14ac:dyDescent="0.3">
      <c r="A45">
        <v>2021</v>
      </c>
      <c r="J45" s="276"/>
      <c r="K45" s="276"/>
      <c r="L45" s="177"/>
      <c r="O45" s="2"/>
      <c r="P45" s="2"/>
      <c r="AJ45" s="28"/>
      <c r="AK45" s="85"/>
      <c r="AL45" s="85"/>
      <c r="AM45" s="1" t="str">
        <f t="shared" si="0"/>
        <v/>
      </c>
      <c r="AN45" s="285" t="e">
        <f t="shared" si="1"/>
        <v>#DIV/0!</v>
      </c>
    </row>
    <row r="46" spans="1:40" ht="21" customHeight="1" x14ac:dyDescent="0.3">
      <c r="A46">
        <v>2021</v>
      </c>
      <c r="J46" s="276"/>
      <c r="K46" s="276"/>
      <c r="L46" s="177"/>
      <c r="O46" s="2"/>
      <c r="P46" s="2"/>
      <c r="AJ46" s="28"/>
      <c r="AK46" s="85"/>
      <c r="AL46" s="85"/>
      <c r="AM46" s="1" t="str">
        <f t="shared" si="0"/>
        <v/>
      </c>
      <c r="AN46" s="285" t="e">
        <f t="shared" si="1"/>
        <v>#DIV/0!</v>
      </c>
    </row>
    <row r="47" spans="1:40" ht="21" customHeight="1" x14ac:dyDescent="0.3">
      <c r="A47">
        <v>2021</v>
      </c>
      <c r="J47" s="276"/>
      <c r="K47" s="276"/>
      <c r="L47" s="177"/>
      <c r="O47" s="2"/>
      <c r="P47" s="2"/>
      <c r="AJ47" s="28"/>
      <c r="AK47" s="85"/>
      <c r="AL47" s="85"/>
      <c r="AM47" s="1" t="str">
        <f t="shared" si="0"/>
        <v/>
      </c>
      <c r="AN47" s="285" t="e">
        <f t="shared" si="1"/>
        <v>#DIV/0!</v>
      </c>
    </row>
    <row r="48" spans="1:40" ht="21" customHeight="1" x14ac:dyDescent="0.3">
      <c r="A48">
        <v>2021</v>
      </c>
      <c r="J48" s="276"/>
      <c r="K48" s="276"/>
      <c r="L48" s="177"/>
      <c r="O48" s="2"/>
      <c r="P48" s="2"/>
      <c r="AJ48" s="28"/>
      <c r="AK48" s="85"/>
      <c r="AL48" s="85"/>
      <c r="AM48" s="1" t="str">
        <f t="shared" si="0"/>
        <v/>
      </c>
      <c r="AN48" s="285" t="e">
        <f t="shared" si="1"/>
        <v>#DIV/0!</v>
      </c>
    </row>
    <row r="49" spans="1:40" ht="21" customHeight="1" x14ac:dyDescent="0.3">
      <c r="A49">
        <v>2021</v>
      </c>
      <c r="J49" s="276"/>
      <c r="K49" s="276"/>
      <c r="L49" s="177"/>
      <c r="O49" s="2"/>
      <c r="P49" s="2"/>
      <c r="AJ49" s="28"/>
      <c r="AK49" s="85"/>
      <c r="AL49" s="85"/>
      <c r="AM49" s="1" t="str">
        <f t="shared" si="0"/>
        <v/>
      </c>
      <c r="AN49" s="285" t="e">
        <f t="shared" si="1"/>
        <v>#DIV/0!</v>
      </c>
    </row>
    <row r="50" spans="1:40" ht="21" customHeight="1" x14ac:dyDescent="0.3">
      <c r="A50">
        <v>2021</v>
      </c>
      <c r="J50" s="276"/>
      <c r="K50" s="276"/>
      <c r="L50" s="177"/>
      <c r="O50" s="2"/>
      <c r="P50" s="2"/>
      <c r="AJ50" s="28"/>
      <c r="AK50" s="85"/>
      <c r="AL50" s="85"/>
      <c r="AM50" s="1" t="str">
        <f t="shared" si="0"/>
        <v/>
      </c>
      <c r="AN50" s="285" t="e">
        <f t="shared" si="1"/>
        <v>#DIV/0!</v>
      </c>
    </row>
    <row r="51" spans="1:40" ht="21" customHeight="1" x14ac:dyDescent="0.3">
      <c r="A51">
        <v>2021</v>
      </c>
      <c r="J51" s="276"/>
      <c r="K51" s="276"/>
      <c r="L51" s="177"/>
      <c r="O51" s="2"/>
      <c r="P51" s="2"/>
      <c r="AJ51" s="28"/>
      <c r="AK51" s="85"/>
      <c r="AL51" s="85"/>
      <c r="AM51" s="1" t="str">
        <f t="shared" si="0"/>
        <v/>
      </c>
      <c r="AN51" s="285" t="e">
        <f t="shared" si="1"/>
        <v>#DIV/0!</v>
      </c>
    </row>
    <row r="52" spans="1:40" ht="21" customHeight="1" x14ac:dyDescent="0.3">
      <c r="A52">
        <v>2021</v>
      </c>
      <c r="J52" s="276"/>
      <c r="K52" s="276"/>
      <c r="L52" s="177"/>
      <c r="O52" s="2"/>
      <c r="P52" s="2"/>
      <c r="AJ52" s="28"/>
      <c r="AK52" s="85"/>
      <c r="AL52" s="85"/>
      <c r="AM52" s="1" t="str">
        <f t="shared" si="0"/>
        <v/>
      </c>
      <c r="AN52" s="285" t="e">
        <f t="shared" si="1"/>
        <v>#DIV/0!</v>
      </c>
    </row>
    <row r="53" spans="1:40" ht="21" customHeight="1" x14ac:dyDescent="0.3">
      <c r="A53">
        <v>2021</v>
      </c>
      <c r="J53" s="276"/>
      <c r="K53" s="276"/>
      <c r="L53" s="177"/>
      <c r="O53" s="2"/>
      <c r="P53" s="2"/>
      <c r="AJ53" s="28"/>
      <c r="AK53" s="85"/>
      <c r="AL53" s="85"/>
      <c r="AM53" s="1" t="str">
        <f t="shared" si="0"/>
        <v/>
      </c>
      <c r="AN53" s="285" t="e">
        <f t="shared" si="1"/>
        <v>#DIV/0!</v>
      </c>
    </row>
    <row r="54" spans="1:40" ht="21" customHeight="1" x14ac:dyDescent="0.3">
      <c r="A54">
        <v>2021</v>
      </c>
      <c r="J54" s="276"/>
      <c r="K54" s="276"/>
      <c r="L54" s="177"/>
      <c r="O54" s="2"/>
      <c r="P54" s="2"/>
      <c r="AJ54" s="28"/>
      <c r="AK54" s="85"/>
      <c r="AL54" s="85"/>
      <c r="AM54" s="1" t="str">
        <f t="shared" si="0"/>
        <v/>
      </c>
      <c r="AN54" s="285" t="e">
        <f t="shared" si="1"/>
        <v>#DIV/0!</v>
      </c>
    </row>
    <row r="55" spans="1:40" ht="21" customHeight="1" x14ac:dyDescent="0.3">
      <c r="A55">
        <v>2021</v>
      </c>
      <c r="J55" s="276"/>
      <c r="K55" s="276"/>
      <c r="L55" s="177"/>
      <c r="O55" s="2"/>
      <c r="P55" s="2"/>
      <c r="AJ55" s="28"/>
      <c r="AK55" s="85"/>
      <c r="AL55" s="85"/>
      <c r="AM55" s="1" t="str">
        <f t="shared" si="0"/>
        <v/>
      </c>
      <c r="AN55" s="285" t="e">
        <f t="shared" si="1"/>
        <v>#DIV/0!</v>
      </c>
    </row>
    <row r="56" spans="1:40" ht="21" customHeight="1" x14ac:dyDescent="0.3">
      <c r="A56">
        <v>2021</v>
      </c>
      <c r="J56" s="276"/>
      <c r="K56" s="276"/>
      <c r="L56" s="177"/>
      <c r="O56" s="2"/>
      <c r="P56" s="2"/>
      <c r="AJ56" s="28"/>
      <c r="AK56" s="85"/>
      <c r="AL56" s="85"/>
      <c r="AM56" s="1" t="str">
        <f t="shared" si="0"/>
        <v/>
      </c>
      <c r="AN56" s="285" t="e">
        <f t="shared" si="1"/>
        <v>#DIV/0!</v>
      </c>
    </row>
    <row r="57" spans="1:40" ht="21" customHeight="1" x14ac:dyDescent="0.3">
      <c r="A57">
        <v>2021</v>
      </c>
      <c r="J57" s="276"/>
      <c r="K57" s="276"/>
      <c r="L57" s="177"/>
      <c r="O57" s="2"/>
      <c r="P57" s="2"/>
      <c r="AJ57" s="28"/>
      <c r="AK57" s="85"/>
      <c r="AL57" s="85"/>
      <c r="AM57" s="1" t="str">
        <f t="shared" si="0"/>
        <v/>
      </c>
      <c r="AN57" s="285" t="e">
        <f t="shared" si="1"/>
        <v>#DIV/0!</v>
      </c>
    </row>
    <row r="58" spans="1:40" ht="21" customHeight="1" x14ac:dyDescent="0.3">
      <c r="A58">
        <v>2021</v>
      </c>
      <c r="J58" s="276"/>
      <c r="K58" s="276"/>
      <c r="L58" s="177"/>
      <c r="O58" s="2"/>
      <c r="P58" s="2"/>
      <c r="AJ58" s="28"/>
      <c r="AK58" s="85"/>
      <c r="AL58" s="85"/>
      <c r="AM58" s="1" t="str">
        <f t="shared" si="0"/>
        <v/>
      </c>
      <c r="AN58" s="285" t="e">
        <f t="shared" si="1"/>
        <v>#DIV/0!</v>
      </c>
    </row>
    <row r="59" spans="1:40" ht="21" customHeight="1" x14ac:dyDescent="0.3">
      <c r="A59">
        <v>2021</v>
      </c>
      <c r="J59" s="276"/>
      <c r="K59" s="276"/>
      <c r="L59" s="177"/>
      <c r="O59" s="2"/>
      <c r="P59" s="2"/>
      <c r="AJ59" s="28"/>
      <c r="AK59" s="85"/>
      <c r="AL59" s="85"/>
      <c r="AM59" s="1" t="str">
        <f t="shared" si="0"/>
        <v/>
      </c>
      <c r="AN59" s="285" t="e">
        <f t="shared" si="1"/>
        <v>#DIV/0!</v>
      </c>
    </row>
    <row r="60" spans="1:40" ht="21" customHeight="1" x14ac:dyDescent="0.3">
      <c r="A60">
        <v>2021</v>
      </c>
      <c r="J60" s="276"/>
      <c r="K60" s="276"/>
      <c r="L60" s="177"/>
      <c r="O60" s="2"/>
      <c r="P60" s="2"/>
      <c r="AJ60" s="28"/>
      <c r="AK60" s="85"/>
      <c r="AL60" s="85"/>
      <c r="AM60" s="1" t="str">
        <f t="shared" si="0"/>
        <v/>
      </c>
      <c r="AN60" s="285" t="e">
        <f t="shared" si="1"/>
        <v>#DIV/0!</v>
      </c>
    </row>
    <row r="61" spans="1:40" ht="21" customHeight="1" x14ac:dyDescent="0.3">
      <c r="A61">
        <v>2021</v>
      </c>
      <c r="J61" s="276"/>
      <c r="K61" s="276"/>
      <c r="L61" s="177"/>
      <c r="O61" s="2"/>
      <c r="P61" s="2"/>
      <c r="AJ61" s="28"/>
      <c r="AK61" s="85"/>
      <c r="AL61" s="85"/>
      <c r="AM61" s="1" t="str">
        <f t="shared" si="0"/>
        <v/>
      </c>
      <c r="AN61" s="285" t="e">
        <f t="shared" si="1"/>
        <v>#DIV/0!</v>
      </c>
    </row>
    <row r="62" spans="1:40" ht="21" customHeight="1" x14ac:dyDescent="0.3">
      <c r="A62">
        <v>2021</v>
      </c>
      <c r="J62" s="276"/>
      <c r="K62" s="276"/>
      <c r="L62" s="177"/>
      <c r="O62" s="2"/>
      <c r="P62" s="2"/>
      <c r="AJ62" s="28"/>
      <c r="AK62" s="85"/>
      <c r="AL62" s="85"/>
      <c r="AM62" s="1" t="str">
        <f t="shared" si="0"/>
        <v/>
      </c>
      <c r="AN62" s="285" t="e">
        <f t="shared" si="1"/>
        <v>#DIV/0!</v>
      </c>
    </row>
    <row r="63" spans="1:40" ht="21" customHeight="1" x14ac:dyDescent="0.3">
      <c r="A63">
        <v>2021</v>
      </c>
      <c r="J63" s="276"/>
      <c r="K63" s="276"/>
      <c r="L63" s="177"/>
      <c r="O63" s="2"/>
      <c r="P63" s="2"/>
      <c r="AJ63" s="28"/>
      <c r="AK63" s="85"/>
      <c r="AL63" s="85"/>
      <c r="AM63" s="1" t="str">
        <f t="shared" si="0"/>
        <v/>
      </c>
      <c r="AN63" s="285" t="e">
        <f t="shared" si="1"/>
        <v>#DIV/0!</v>
      </c>
    </row>
    <row r="64" spans="1:40" ht="21" customHeight="1" x14ac:dyDescent="0.3">
      <c r="A64">
        <v>2021</v>
      </c>
      <c r="J64" s="276"/>
      <c r="K64" s="276"/>
      <c r="L64" s="177"/>
      <c r="O64" s="2"/>
      <c r="P64" s="2"/>
      <c r="AJ64" s="28"/>
      <c r="AK64" s="85"/>
      <c r="AL64" s="85"/>
      <c r="AM64" s="1" t="str">
        <f t="shared" si="0"/>
        <v/>
      </c>
      <c r="AN64" s="285" t="e">
        <f t="shared" si="1"/>
        <v>#DIV/0!</v>
      </c>
    </row>
    <row r="65" spans="1:40" ht="21" customHeight="1" x14ac:dyDescent="0.3">
      <c r="A65">
        <v>2021</v>
      </c>
      <c r="J65" s="276"/>
      <c r="K65" s="276"/>
      <c r="L65" s="177"/>
      <c r="O65" s="2"/>
      <c r="P65" s="2"/>
      <c r="AJ65" s="28"/>
      <c r="AK65" s="85"/>
      <c r="AL65" s="85"/>
      <c r="AM65" s="1" t="str">
        <f t="shared" si="0"/>
        <v/>
      </c>
      <c r="AN65" s="285" t="e">
        <f t="shared" si="1"/>
        <v>#DIV/0!</v>
      </c>
    </row>
    <row r="66" spans="1:40" ht="21" customHeight="1" x14ac:dyDescent="0.3">
      <c r="A66">
        <v>2021</v>
      </c>
      <c r="J66" s="276"/>
      <c r="K66" s="276"/>
      <c r="L66" s="177"/>
      <c r="O66" s="2"/>
      <c r="P66" s="2"/>
      <c r="AJ66" s="28"/>
      <c r="AK66" s="85"/>
      <c r="AL66" s="85"/>
      <c r="AM66" s="1" t="str">
        <f t="shared" si="0"/>
        <v/>
      </c>
      <c r="AN66" s="285" t="e">
        <f t="shared" si="1"/>
        <v>#DIV/0!</v>
      </c>
    </row>
    <row r="67" spans="1:40" ht="21" customHeight="1" x14ac:dyDescent="0.3">
      <c r="A67">
        <v>2021</v>
      </c>
      <c r="J67" s="276"/>
      <c r="K67" s="276"/>
      <c r="L67" s="177"/>
      <c r="O67" s="2"/>
      <c r="P67" s="2"/>
      <c r="AJ67" s="28"/>
      <c r="AK67" s="85"/>
      <c r="AL67" s="85"/>
      <c r="AM67" s="1" t="str">
        <f t="shared" ref="AM67:AM130" si="2">IFERROR(AA67/AB67,"")</f>
        <v/>
      </c>
      <c r="AN67" s="285" t="e">
        <f t="shared" ref="AN67:AN130" si="3">STDEV(K67,G67)</f>
        <v>#DIV/0!</v>
      </c>
    </row>
    <row r="68" spans="1:40" ht="21" customHeight="1" x14ac:dyDescent="0.3">
      <c r="A68">
        <v>2021</v>
      </c>
      <c r="J68" s="276"/>
      <c r="K68" s="276"/>
      <c r="L68" s="177"/>
      <c r="O68" s="2"/>
      <c r="P68" s="2"/>
      <c r="AJ68" s="28"/>
      <c r="AK68" s="85"/>
      <c r="AL68" s="85"/>
      <c r="AM68" s="1" t="str">
        <f t="shared" si="2"/>
        <v/>
      </c>
      <c r="AN68" s="285" t="e">
        <f t="shared" si="3"/>
        <v>#DIV/0!</v>
      </c>
    </row>
    <row r="69" spans="1:40" ht="21" customHeight="1" x14ac:dyDescent="0.3">
      <c r="A69">
        <v>2021</v>
      </c>
      <c r="J69" s="276"/>
      <c r="K69" s="276"/>
      <c r="L69" s="177"/>
      <c r="O69" s="2"/>
      <c r="P69" s="2"/>
      <c r="AJ69" s="28"/>
      <c r="AK69" s="85"/>
      <c r="AL69" s="85"/>
      <c r="AM69" s="1" t="str">
        <f t="shared" si="2"/>
        <v/>
      </c>
      <c r="AN69" s="285" t="e">
        <f t="shared" si="3"/>
        <v>#DIV/0!</v>
      </c>
    </row>
    <row r="70" spans="1:40" ht="21" customHeight="1" x14ac:dyDescent="0.3">
      <c r="A70">
        <v>2021</v>
      </c>
      <c r="J70" s="276"/>
      <c r="K70" s="276"/>
      <c r="L70" s="177"/>
      <c r="O70" s="2"/>
      <c r="P70" s="2"/>
      <c r="AJ70" s="28"/>
      <c r="AK70" s="85"/>
      <c r="AL70" s="85"/>
      <c r="AM70" s="1" t="str">
        <f t="shared" si="2"/>
        <v/>
      </c>
      <c r="AN70" s="285" t="e">
        <f t="shared" si="3"/>
        <v>#DIV/0!</v>
      </c>
    </row>
    <row r="71" spans="1:40" ht="21" customHeight="1" x14ac:dyDescent="0.3">
      <c r="A71">
        <v>2021</v>
      </c>
      <c r="J71" s="276"/>
      <c r="K71" s="276"/>
      <c r="L71" s="177"/>
      <c r="O71" s="2"/>
      <c r="P71" s="2"/>
      <c r="AJ71" s="28"/>
      <c r="AK71" s="85"/>
      <c r="AL71" s="85"/>
      <c r="AM71" s="1" t="str">
        <f t="shared" si="2"/>
        <v/>
      </c>
      <c r="AN71" s="285" t="e">
        <f t="shared" si="3"/>
        <v>#DIV/0!</v>
      </c>
    </row>
    <row r="72" spans="1:40" ht="21" customHeight="1" x14ac:dyDescent="0.3">
      <c r="A72">
        <v>2021</v>
      </c>
      <c r="J72" s="276"/>
      <c r="K72" s="276"/>
      <c r="L72" s="177"/>
      <c r="O72" s="2"/>
      <c r="P72" s="2"/>
      <c r="AJ72" s="28"/>
      <c r="AK72" s="85"/>
      <c r="AL72" s="85"/>
      <c r="AM72" s="1" t="str">
        <f t="shared" si="2"/>
        <v/>
      </c>
      <c r="AN72" s="285" t="e">
        <f t="shared" si="3"/>
        <v>#DIV/0!</v>
      </c>
    </row>
    <row r="73" spans="1:40" ht="21" customHeight="1" x14ac:dyDescent="0.3">
      <c r="A73">
        <v>2021</v>
      </c>
      <c r="J73" s="276"/>
      <c r="K73" s="276"/>
      <c r="L73" s="177"/>
      <c r="O73" s="2"/>
      <c r="P73" s="2"/>
      <c r="AJ73" s="28"/>
      <c r="AK73" s="85"/>
      <c r="AL73" s="85"/>
      <c r="AM73" s="1" t="str">
        <f t="shared" si="2"/>
        <v/>
      </c>
      <c r="AN73" s="285" t="e">
        <f t="shared" si="3"/>
        <v>#DIV/0!</v>
      </c>
    </row>
    <row r="74" spans="1:40" ht="21" customHeight="1" x14ac:dyDescent="0.3">
      <c r="A74">
        <v>2021</v>
      </c>
      <c r="J74" s="276"/>
      <c r="K74" s="276"/>
      <c r="L74" s="177"/>
      <c r="O74" s="2"/>
      <c r="P74" s="2"/>
      <c r="AJ74" s="28"/>
      <c r="AK74" s="85"/>
      <c r="AL74" s="85"/>
      <c r="AM74" s="1" t="str">
        <f t="shared" si="2"/>
        <v/>
      </c>
      <c r="AN74" s="285" t="e">
        <f t="shared" si="3"/>
        <v>#DIV/0!</v>
      </c>
    </row>
    <row r="75" spans="1:40" ht="21" customHeight="1" x14ac:dyDescent="0.3">
      <c r="A75">
        <v>2021</v>
      </c>
      <c r="J75" s="276"/>
      <c r="K75" s="276"/>
      <c r="L75" s="177"/>
      <c r="O75" s="2"/>
      <c r="P75" s="2"/>
      <c r="AJ75" s="28"/>
      <c r="AK75" s="85"/>
      <c r="AL75" s="85"/>
      <c r="AM75" s="1" t="str">
        <f t="shared" si="2"/>
        <v/>
      </c>
      <c r="AN75" s="285" t="e">
        <f t="shared" si="3"/>
        <v>#DIV/0!</v>
      </c>
    </row>
    <row r="76" spans="1:40" ht="21" customHeight="1" x14ac:dyDescent="0.3">
      <c r="A76">
        <v>2021</v>
      </c>
      <c r="J76" s="276"/>
      <c r="K76" s="276"/>
      <c r="L76" s="177"/>
      <c r="O76" s="2"/>
      <c r="P76" s="2"/>
      <c r="AJ76" s="28"/>
      <c r="AK76" s="85"/>
      <c r="AL76" s="85"/>
      <c r="AM76" s="1" t="str">
        <f t="shared" si="2"/>
        <v/>
      </c>
      <c r="AN76" s="285" t="e">
        <f t="shared" si="3"/>
        <v>#DIV/0!</v>
      </c>
    </row>
    <row r="77" spans="1:40" ht="21" customHeight="1" x14ac:dyDescent="0.3">
      <c r="A77">
        <v>2021</v>
      </c>
      <c r="J77" s="276"/>
      <c r="K77" s="276"/>
      <c r="L77" s="177"/>
      <c r="O77" s="2"/>
      <c r="P77" s="2"/>
      <c r="AJ77" s="28"/>
      <c r="AK77" s="85"/>
      <c r="AL77" s="85"/>
      <c r="AM77" s="1" t="str">
        <f t="shared" si="2"/>
        <v/>
      </c>
      <c r="AN77" s="285" t="e">
        <f t="shared" si="3"/>
        <v>#DIV/0!</v>
      </c>
    </row>
    <row r="78" spans="1:40" ht="21" customHeight="1" x14ac:dyDescent="0.3">
      <c r="A78">
        <v>2021</v>
      </c>
      <c r="J78" s="276"/>
      <c r="K78" s="276"/>
      <c r="L78" s="177"/>
      <c r="O78" s="2"/>
      <c r="P78" s="2"/>
      <c r="AJ78" s="28"/>
      <c r="AK78" s="85"/>
      <c r="AL78" s="85"/>
      <c r="AM78" s="1" t="str">
        <f t="shared" si="2"/>
        <v/>
      </c>
      <c r="AN78" s="285" t="e">
        <f t="shared" si="3"/>
        <v>#DIV/0!</v>
      </c>
    </row>
    <row r="79" spans="1:40" ht="21" customHeight="1" x14ac:dyDescent="0.3">
      <c r="A79">
        <v>2021</v>
      </c>
      <c r="J79" s="276"/>
      <c r="K79" s="276"/>
      <c r="L79" s="177"/>
      <c r="O79" s="2"/>
      <c r="P79" s="2"/>
      <c r="AJ79" s="28"/>
      <c r="AK79" s="85"/>
      <c r="AL79" s="85"/>
      <c r="AM79" s="1" t="str">
        <f t="shared" si="2"/>
        <v/>
      </c>
      <c r="AN79" s="285" t="e">
        <f t="shared" si="3"/>
        <v>#DIV/0!</v>
      </c>
    </row>
    <row r="80" spans="1:40" ht="21" customHeight="1" x14ac:dyDescent="0.3">
      <c r="A80">
        <v>2021</v>
      </c>
      <c r="J80" s="276"/>
      <c r="K80" s="276"/>
      <c r="L80" s="177"/>
      <c r="O80" s="2"/>
      <c r="P80" s="2"/>
      <c r="AJ80" s="28"/>
      <c r="AK80" s="85"/>
      <c r="AL80" s="85"/>
      <c r="AM80" s="1" t="str">
        <f t="shared" si="2"/>
        <v/>
      </c>
      <c r="AN80" s="285" t="e">
        <f t="shared" si="3"/>
        <v>#DIV/0!</v>
      </c>
    </row>
    <row r="81" spans="1:40" ht="21" customHeight="1" x14ac:dyDescent="0.3">
      <c r="A81">
        <v>2021</v>
      </c>
      <c r="J81" s="276"/>
      <c r="K81" s="276"/>
      <c r="L81" s="177"/>
      <c r="O81" s="2"/>
      <c r="P81" s="2"/>
      <c r="AJ81" s="28"/>
      <c r="AK81" s="85"/>
      <c r="AL81" s="85"/>
      <c r="AM81" s="1" t="str">
        <f t="shared" si="2"/>
        <v/>
      </c>
      <c r="AN81" s="285" t="e">
        <f t="shared" si="3"/>
        <v>#DIV/0!</v>
      </c>
    </row>
    <row r="82" spans="1:40" ht="21" customHeight="1" x14ac:dyDescent="0.3">
      <c r="A82">
        <v>2021</v>
      </c>
      <c r="J82" s="276"/>
      <c r="K82" s="276"/>
      <c r="L82" s="177"/>
      <c r="O82" s="2"/>
      <c r="P82" s="2"/>
      <c r="Z82" s="150"/>
      <c r="AJ82" s="28"/>
      <c r="AK82" s="85"/>
      <c r="AL82" s="85"/>
      <c r="AM82" s="1" t="str">
        <f t="shared" si="2"/>
        <v/>
      </c>
      <c r="AN82" s="285" t="e">
        <f t="shared" si="3"/>
        <v>#DIV/0!</v>
      </c>
    </row>
    <row r="83" spans="1:40" ht="21" customHeight="1" x14ac:dyDescent="0.3">
      <c r="A83">
        <v>2021</v>
      </c>
      <c r="J83" s="276"/>
      <c r="K83" s="276"/>
      <c r="L83" s="177"/>
      <c r="O83" s="2"/>
      <c r="P83" s="2"/>
      <c r="AJ83" s="28"/>
      <c r="AK83" s="85"/>
      <c r="AL83" s="85"/>
      <c r="AM83" s="1" t="str">
        <f t="shared" si="2"/>
        <v/>
      </c>
      <c r="AN83" s="285" t="e">
        <f t="shared" si="3"/>
        <v>#DIV/0!</v>
      </c>
    </row>
    <row r="84" spans="1:40" ht="21" customHeight="1" x14ac:dyDescent="0.3">
      <c r="A84">
        <v>2021</v>
      </c>
      <c r="J84" s="276"/>
      <c r="K84" s="276"/>
      <c r="L84" s="177"/>
      <c r="O84" s="2"/>
      <c r="P84" s="2"/>
      <c r="AJ84" s="28"/>
      <c r="AK84" s="85"/>
      <c r="AL84" s="85"/>
      <c r="AM84" s="1" t="str">
        <f t="shared" si="2"/>
        <v/>
      </c>
      <c r="AN84" s="285" t="e">
        <f t="shared" si="3"/>
        <v>#DIV/0!</v>
      </c>
    </row>
    <row r="85" spans="1:40" ht="21" customHeight="1" x14ac:dyDescent="0.3">
      <c r="A85">
        <v>2021</v>
      </c>
      <c r="J85" s="276"/>
      <c r="K85" s="276"/>
      <c r="L85" s="177"/>
      <c r="O85" s="2"/>
      <c r="P85" s="2"/>
      <c r="AJ85" s="28"/>
      <c r="AK85" s="85"/>
      <c r="AL85" s="85"/>
      <c r="AM85" s="1" t="str">
        <f t="shared" si="2"/>
        <v/>
      </c>
      <c r="AN85" s="285" t="e">
        <f t="shared" si="3"/>
        <v>#DIV/0!</v>
      </c>
    </row>
    <row r="86" spans="1:40" ht="21" customHeight="1" x14ac:dyDescent="0.3">
      <c r="A86">
        <v>2021</v>
      </c>
      <c r="J86" s="276"/>
      <c r="K86" s="276"/>
      <c r="L86" s="177"/>
      <c r="O86" s="2"/>
      <c r="P86" s="2"/>
      <c r="AJ86" s="28"/>
      <c r="AK86" s="85"/>
      <c r="AL86" s="85"/>
      <c r="AM86" s="1" t="str">
        <f t="shared" si="2"/>
        <v/>
      </c>
      <c r="AN86" s="285" t="e">
        <f t="shared" si="3"/>
        <v>#DIV/0!</v>
      </c>
    </row>
    <row r="87" spans="1:40" ht="21" customHeight="1" x14ac:dyDescent="0.3">
      <c r="A87">
        <v>2021</v>
      </c>
      <c r="J87" s="276"/>
      <c r="K87" s="276"/>
      <c r="L87" s="177"/>
      <c r="O87" s="2"/>
      <c r="P87" s="2"/>
      <c r="AJ87" s="28"/>
      <c r="AK87" s="85"/>
      <c r="AL87" s="85"/>
      <c r="AM87" s="1" t="str">
        <f t="shared" si="2"/>
        <v/>
      </c>
      <c r="AN87" s="285" t="e">
        <f t="shared" si="3"/>
        <v>#DIV/0!</v>
      </c>
    </row>
    <row r="88" spans="1:40" ht="21" customHeight="1" x14ac:dyDescent="0.3">
      <c r="A88">
        <v>2021</v>
      </c>
      <c r="J88" s="276"/>
      <c r="K88" s="276"/>
      <c r="L88" s="177"/>
      <c r="O88" s="2"/>
      <c r="P88" s="2"/>
      <c r="AJ88" s="28"/>
      <c r="AK88" s="85"/>
      <c r="AL88" s="85"/>
      <c r="AM88" s="1" t="str">
        <f t="shared" si="2"/>
        <v/>
      </c>
      <c r="AN88" s="285" t="e">
        <f t="shared" si="3"/>
        <v>#DIV/0!</v>
      </c>
    </row>
    <row r="89" spans="1:40" ht="21" customHeight="1" x14ac:dyDescent="0.3">
      <c r="A89">
        <v>2021</v>
      </c>
      <c r="J89" s="276"/>
      <c r="K89" s="276"/>
      <c r="L89" s="177"/>
      <c r="O89" s="2"/>
      <c r="P89" s="2"/>
      <c r="AJ89" s="28"/>
      <c r="AK89" s="85"/>
      <c r="AL89" s="85"/>
      <c r="AM89" s="1" t="str">
        <f t="shared" si="2"/>
        <v/>
      </c>
      <c r="AN89" s="285" t="e">
        <f t="shared" si="3"/>
        <v>#DIV/0!</v>
      </c>
    </row>
    <row r="90" spans="1:40" ht="21" customHeight="1" x14ac:dyDescent="0.3">
      <c r="A90">
        <v>2021</v>
      </c>
      <c r="J90" s="276"/>
      <c r="K90" s="276"/>
      <c r="L90" s="177"/>
      <c r="O90" s="2"/>
      <c r="P90" s="2"/>
      <c r="AJ90" s="28"/>
      <c r="AK90" s="85"/>
      <c r="AL90" s="85"/>
      <c r="AM90" s="1" t="str">
        <f t="shared" si="2"/>
        <v/>
      </c>
      <c r="AN90" s="285" t="e">
        <f t="shared" si="3"/>
        <v>#DIV/0!</v>
      </c>
    </row>
    <row r="91" spans="1:40" ht="21" customHeight="1" x14ac:dyDescent="0.3">
      <c r="A91">
        <v>2021</v>
      </c>
      <c r="J91" s="276"/>
      <c r="K91" s="276"/>
      <c r="L91" s="177"/>
      <c r="O91" s="2"/>
      <c r="P91" s="2"/>
      <c r="AJ91" s="28"/>
      <c r="AK91" s="85"/>
      <c r="AL91" s="85"/>
      <c r="AM91" s="1" t="str">
        <f t="shared" si="2"/>
        <v/>
      </c>
      <c r="AN91" s="285" t="e">
        <f t="shared" si="3"/>
        <v>#DIV/0!</v>
      </c>
    </row>
    <row r="92" spans="1:40" ht="21" customHeight="1" x14ac:dyDescent="0.3">
      <c r="A92">
        <v>2021</v>
      </c>
      <c r="J92" s="276"/>
      <c r="K92" s="276"/>
      <c r="L92" s="177"/>
      <c r="O92" s="2"/>
      <c r="P92" s="2"/>
      <c r="AJ92" s="28"/>
      <c r="AK92" s="85"/>
      <c r="AL92" s="85"/>
      <c r="AM92" s="1" t="str">
        <f t="shared" si="2"/>
        <v/>
      </c>
      <c r="AN92" s="285" t="e">
        <f t="shared" si="3"/>
        <v>#DIV/0!</v>
      </c>
    </row>
    <row r="93" spans="1:40" ht="21" customHeight="1" x14ac:dyDescent="0.3">
      <c r="A93">
        <v>2021</v>
      </c>
      <c r="J93" s="276"/>
      <c r="K93" s="276"/>
      <c r="L93" s="177"/>
      <c r="O93" s="2"/>
      <c r="P93" s="2"/>
      <c r="AJ93" s="28"/>
      <c r="AK93" s="85"/>
      <c r="AL93" s="85"/>
      <c r="AM93" s="1" t="str">
        <f t="shared" si="2"/>
        <v/>
      </c>
      <c r="AN93" s="285" t="e">
        <f t="shared" si="3"/>
        <v>#DIV/0!</v>
      </c>
    </row>
    <row r="94" spans="1:40" ht="21" customHeight="1" x14ac:dyDescent="0.3">
      <c r="A94">
        <v>2021</v>
      </c>
      <c r="J94" s="276"/>
      <c r="K94" s="276"/>
      <c r="L94" s="177"/>
      <c r="O94" s="2"/>
      <c r="P94" s="2"/>
      <c r="AJ94" s="28"/>
      <c r="AK94" s="85"/>
      <c r="AL94" s="85"/>
      <c r="AM94" s="1" t="str">
        <f t="shared" si="2"/>
        <v/>
      </c>
      <c r="AN94" s="285" t="e">
        <f t="shared" si="3"/>
        <v>#DIV/0!</v>
      </c>
    </row>
    <row r="95" spans="1:40" ht="21" customHeight="1" x14ac:dyDescent="0.3">
      <c r="A95">
        <v>2021</v>
      </c>
      <c r="J95" s="276"/>
      <c r="K95" s="276"/>
      <c r="L95" s="177"/>
      <c r="O95" s="2"/>
      <c r="P95" s="2"/>
      <c r="AJ95" s="28"/>
      <c r="AK95" s="85"/>
      <c r="AL95" s="85"/>
      <c r="AM95" s="1" t="str">
        <f t="shared" si="2"/>
        <v/>
      </c>
      <c r="AN95" s="285" t="e">
        <f t="shared" si="3"/>
        <v>#DIV/0!</v>
      </c>
    </row>
    <row r="96" spans="1:40" ht="21" customHeight="1" x14ac:dyDescent="0.3">
      <c r="A96">
        <v>2021</v>
      </c>
      <c r="J96" s="276"/>
      <c r="K96" s="276"/>
      <c r="L96" s="177"/>
      <c r="O96" s="2"/>
      <c r="P96" s="2"/>
      <c r="AJ96" s="28"/>
      <c r="AK96" s="85"/>
      <c r="AL96" s="85"/>
      <c r="AM96" s="1" t="str">
        <f t="shared" si="2"/>
        <v/>
      </c>
      <c r="AN96" s="285" t="e">
        <f t="shared" si="3"/>
        <v>#DIV/0!</v>
      </c>
    </row>
    <row r="97" spans="1:40" ht="21" customHeight="1" x14ac:dyDescent="0.3">
      <c r="A97">
        <v>2021</v>
      </c>
      <c r="J97" s="276"/>
      <c r="K97" s="276"/>
      <c r="L97" s="177"/>
      <c r="O97" s="2"/>
      <c r="P97" s="2"/>
      <c r="AJ97" s="28"/>
      <c r="AK97" s="85"/>
      <c r="AL97" s="85"/>
      <c r="AM97" s="1" t="str">
        <f t="shared" si="2"/>
        <v/>
      </c>
      <c r="AN97" s="285" t="e">
        <f t="shared" si="3"/>
        <v>#DIV/0!</v>
      </c>
    </row>
    <row r="98" spans="1:40" ht="21" customHeight="1" x14ac:dyDescent="0.3">
      <c r="A98">
        <v>2021</v>
      </c>
      <c r="J98" s="276"/>
      <c r="K98" s="276"/>
      <c r="L98" s="177"/>
      <c r="O98" s="2"/>
      <c r="P98" s="2"/>
      <c r="AJ98" s="28"/>
      <c r="AK98" s="85"/>
      <c r="AL98" s="85"/>
      <c r="AM98" s="1" t="str">
        <f t="shared" si="2"/>
        <v/>
      </c>
      <c r="AN98" s="285" t="e">
        <f t="shared" si="3"/>
        <v>#DIV/0!</v>
      </c>
    </row>
    <row r="99" spans="1:40" ht="21" customHeight="1" x14ac:dyDescent="0.3">
      <c r="A99">
        <v>2021</v>
      </c>
      <c r="J99" s="276"/>
      <c r="K99" s="276"/>
      <c r="L99" s="177"/>
      <c r="O99" s="2"/>
      <c r="P99" s="2"/>
      <c r="AJ99" s="28"/>
      <c r="AK99" s="85"/>
      <c r="AL99" s="85"/>
      <c r="AM99" s="1" t="str">
        <f t="shared" si="2"/>
        <v/>
      </c>
      <c r="AN99" s="285" t="e">
        <f t="shared" si="3"/>
        <v>#DIV/0!</v>
      </c>
    </row>
    <row r="100" spans="1:40" ht="21" customHeight="1" x14ac:dyDescent="0.3">
      <c r="A100">
        <v>2021</v>
      </c>
      <c r="J100" s="276"/>
      <c r="K100" s="276"/>
      <c r="L100" s="177"/>
      <c r="O100" s="2"/>
      <c r="P100" s="2"/>
      <c r="AJ100" s="28"/>
      <c r="AK100" s="85"/>
      <c r="AL100" s="85"/>
      <c r="AM100" s="1" t="str">
        <f t="shared" si="2"/>
        <v/>
      </c>
      <c r="AN100" s="285" t="e">
        <f t="shared" si="3"/>
        <v>#DIV/0!</v>
      </c>
    </row>
    <row r="101" spans="1:40" ht="21" customHeight="1" x14ac:dyDescent="0.3">
      <c r="A101">
        <v>2021</v>
      </c>
      <c r="J101" s="276"/>
      <c r="K101" s="276"/>
      <c r="L101" s="177"/>
      <c r="O101" s="2"/>
      <c r="P101" s="2"/>
      <c r="AJ101" s="28"/>
      <c r="AK101" s="85"/>
      <c r="AL101" s="85"/>
      <c r="AM101" s="1" t="str">
        <f t="shared" si="2"/>
        <v/>
      </c>
      <c r="AN101" s="285" t="e">
        <f t="shared" si="3"/>
        <v>#DIV/0!</v>
      </c>
    </row>
    <row r="102" spans="1:40" ht="21" customHeight="1" x14ac:dyDescent="0.3">
      <c r="A102">
        <v>2021</v>
      </c>
      <c r="J102" s="276"/>
      <c r="K102" s="276"/>
      <c r="L102" s="177"/>
      <c r="O102" s="2"/>
      <c r="P102" s="2"/>
      <c r="AJ102" s="28"/>
      <c r="AK102" s="85"/>
      <c r="AL102" s="85"/>
      <c r="AM102" s="1" t="str">
        <f t="shared" si="2"/>
        <v/>
      </c>
      <c r="AN102" s="285" t="e">
        <f t="shared" si="3"/>
        <v>#DIV/0!</v>
      </c>
    </row>
    <row r="103" spans="1:40" ht="21" customHeight="1" x14ac:dyDescent="0.3">
      <c r="A103">
        <v>2021</v>
      </c>
      <c r="J103" s="276"/>
      <c r="K103" s="276"/>
      <c r="L103" s="177"/>
      <c r="O103" s="2"/>
      <c r="P103" s="2"/>
      <c r="AJ103" s="28"/>
      <c r="AK103" s="85"/>
      <c r="AL103" s="85"/>
      <c r="AM103" s="1" t="str">
        <f t="shared" si="2"/>
        <v/>
      </c>
      <c r="AN103" s="285" t="e">
        <f t="shared" si="3"/>
        <v>#DIV/0!</v>
      </c>
    </row>
    <row r="104" spans="1:40" ht="21" customHeight="1" x14ac:dyDescent="0.3">
      <c r="A104">
        <v>2021</v>
      </c>
      <c r="J104" s="276"/>
      <c r="K104" s="276"/>
      <c r="L104" s="177"/>
      <c r="O104" s="2"/>
      <c r="P104" s="2"/>
      <c r="AJ104" s="28"/>
      <c r="AK104" s="85"/>
      <c r="AL104" s="85"/>
      <c r="AM104" s="1" t="str">
        <f t="shared" si="2"/>
        <v/>
      </c>
      <c r="AN104" s="285" t="e">
        <f t="shared" si="3"/>
        <v>#DIV/0!</v>
      </c>
    </row>
    <row r="105" spans="1:40" ht="21" customHeight="1" x14ac:dyDescent="0.3">
      <c r="A105">
        <v>2021</v>
      </c>
      <c r="J105" s="276"/>
      <c r="K105" s="276"/>
      <c r="L105" s="177"/>
      <c r="O105" s="2"/>
      <c r="P105" s="2"/>
      <c r="AJ105" s="28"/>
      <c r="AK105" s="85"/>
      <c r="AL105" s="85"/>
      <c r="AM105" s="1" t="str">
        <f t="shared" si="2"/>
        <v/>
      </c>
      <c r="AN105" s="285" t="e">
        <f t="shared" si="3"/>
        <v>#DIV/0!</v>
      </c>
    </row>
    <row r="106" spans="1:40" ht="21" customHeight="1" x14ac:dyDescent="0.3">
      <c r="A106">
        <v>2021</v>
      </c>
      <c r="J106" s="276"/>
      <c r="K106" s="276"/>
      <c r="L106" s="177"/>
      <c r="O106" s="2"/>
      <c r="P106" s="2"/>
      <c r="AJ106" s="28"/>
      <c r="AK106" s="85"/>
      <c r="AL106" s="85"/>
      <c r="AM106" s="1" t="str">
        <f t="shared" si="2"/>
        <v/>
      </c>
      <c r="AN106" s="285" t="e">
        <f t="shared" si="3"/>
        <v>#DIV/0!</v>
      </c>
    </row>
    <row r="107" spans="1:40" ht="21" customHeight="1" x14ac:dyDescent="0.3">
      <c r="A107">
        <v>2021</v>
      </c>
      <c r="J107" s="276"/>
      <c r="K107" s="276"/>
      <c r="L107" s="177"/>
      <c r="O107" s="2"/>
      <c r="P107" s="2"/>
      <c r="AJ107" s="28"/>
      <c r="AK107" s="85"/>
      <c r="AL107" s="85"/>
      <c r="AM107" s="1" t="str">
        <f t="shared" si="2"/>
        <v/>
      </c>
      <c r="AN107" s="285" t="e">
        <f t="shared" si="3"/>
        <v>#DIV/0!</v>
      </c>
    </row>
    <row r="108" spans="1:40" ht="21" customHeight="1" x14ac:dyDescent="0.3">
      <c r="A108">
        <v>2021</v>
      </c>
      <c r="J108" s="276"/>
      <c r="K108" s="276"/>
      <c r="L108" s="177"/>
      <c r="O108" s="2"/>
      <c r="P108" s="2"/>
      <c r="AJ108" s="28"/>
      <c r="AK108" s="85"/>
      <c r="AL108" s="85"/>
      <c r="AM108" s="1" t="str">
        <f t="shared" si="2"/>
        <v/>
      </c>
      <c r="AN108" s="285" t="e">
        <f t="shared" si="3"/>
        <v>#DIV/0!</v>
      </c>
    </row>
    <row r="109" spans="1:40" ht="21" customHeight="1" x14ac:dyDescent="0.3">
      <c r="A109">
        <v>2021</v>
      </c>
      <c r="J109" s="276"/>
      <c r="K109" s="276"/>
      <c r="L109" s="177"/>
      <c r="O109" s="2"/>
      <c r="P109" s="2"/>
      <c r="AJ109" s="28"/>
      <c r="AK109" s="85"/>
      <c r="AL109" s="85"/>
      <c r="AM109" s="1" t="str">
        <f t="shared" si="2"/>
        <v/>
      </c>
      <c r="AN109" s="285" t="e">
        <f t="shared" si="3"/>
        <v>#DIV/0!</v>
      </c>
    </row>
    <row r="110" spans="1:40" ht="21" customHeight="1" x14ac:dyDescent="0.3">
      <c r="A110">
        <v>2021</v>
      </c>
      <c r="J110" s="276"/>
      <c r="K110" s="276"/>
      <c r="L110" s="177"/>
      <c r="O110" s="2"/>
      <c r="P110" s="2"/>
      <c r="AJ110" s="28"/>
      <c r="AK110" s="85"/>
      <c r="AL110" s="85"/>
      <c r="AM110" s="1" t="str">
        <f t="shared" si="2"/>
        <v/>
      </c>
      <c r="AN110" s="285" t="e">
        <f t="shared" si="3"/>
        <v>#DIV/0!</v>
      </c>
    </row>
    <row r="111" spans="1:40" ht="21" customHeight="1" x14ac:dyDescent="0.3">
      <c r="A111">
        <v>2021</v>
      </c>
      <c r="J111" s="276"/>
      <c r="K111" s="276"/>
      <c r="L111" s="177"/>
      <c r="O111" s="2"/>
      <c r="P111" s="2"/>
      <c r="AJ111" s="28"/>
      <c r="AK111" s="85"/>
      <c r="AL111" s="85"/>
      <c r="AM111" s="1" t="str">
        <f t="shared" si="2"/>
        <v/>
      </c>
      <c r="AN111" s="285" t="e">
        <f t="shared" si="3"/>
        <v>#DIV/0!</v>
      </c>
    </row>
    <row r="112" spans="1:40" ht="21" customHeight="1" x14ac:dyDescent="0.3">
      <c r="A112">
        <v>2021</v>
      </c>
      <c r="J112" s="276"/>
      <c r="K112" s="276"/>
      <c r="L112" s="177"/>
      <c r="O112" s="2"/>
      <c r="P112" s="2"/>
      <c r="AJ112" s="28"/>
      <c r="AK112" s="85"/>
      <c r="AL112" s="85"/>
      <c r="AM112" s="1" t="str">
        <f t="shared" si="2"/>
        <v/>
      </c>
      <c r="AN112" s="285" t="e">
        <f t="shared" si="3"/>
        <v>#DIV/0!</v>
      </c>
    </row>
    <row r="113" spans="1:40" ht="21" customHeight="1" x14ac:dyDescent="0.3">
      <c r="A113">
        <v>2021</v>
      </c>
      <c r="J113" s="276"/>
      <c r="K113" s="276"/>
      <c r="L113" s="177"/>
      <c r="O113" s="2"/>
      <c r="P113" s="2"/>
      <c r="AJ113" s="28"/>
      <c r="AK113" s="85"/>
      <c r="AL113" s="85"/>
      <c r="AM113" s="1" t="str">
        <f t="shared" si="2"/>
        <v/>
      </c>
      <c r="AN113" s="285" t="e">
        <f t="shared" si="3"/>
        <v>#DIV/0!</v>
      </c>
    </row>
    <row r="114" spans="1:40" ht="21" customHeight="1" x14ac:dyDescent="0.3">
      <c r="A114">
        <v>2021</v>
      </c>
      <c r="J114" s="276"/>
      <c r="K114" s="276"/>
      <c r="L114" s="177"/>
      <c r="O114" s="2"/>
      <c r="P114" s="2"/>
      <c r="AJ114" s="28"/>
      <c r="AK114" s="85"/>
      <c r="AL114" s="85"/>
      <c r="AM114" s="1" t="str">
        <f t="shared" si="2"/>
        <v/>
      </c>
      <c r="AN114" s="285" t="e">
        <f t="shared" si="3"/>
        <v>#DIV/0!</v>
      </c>
    </row>
    <row r="115" spans="1:40" ht="21" customHeight="1" x14ac:dyDescent="0.3">
      <c r="A115">
        <v>2021</v>
      </c>
      <c r="J115" s="276"/>
      <c r="K115" s="276"/>
      <c r="L115" s="177"/>
      <c r="O115" s="2"/>
      <c r="P115" s="2"/>
      <c r="AJ115" s="28"/>
      <c r="AK115" s="85"/>
      <c r="AL115" s="85"/>
      <c r="AM115" s="1" t="str">
        <f t="shared" si="2"/>
        <v/>
      </c>
      <c r="AN115" s="285" t="e">
        <f t="shared" si="3"/>
        <v>#DIV/0!</v>
      </c>
    </row>
    <row r="116" spans="1:40" ht="21" customHeight="1" x14ac:dyDescent="0.3">
      <c r="A116">
        <v>2021</v>
      </c>
      <c r="J116" s="276"/>
      <c r="K116" s="276"/>
      <c r="L116" s="177"/>
      <c r="O116" s="2"/>
      <c r="P116" s="2"/>
      <c r="AJ116" s="28"/>
      <c r="AK116" s="85"/>
      <c r="AL116" s="85"/>
      <c r="AM116" s="1" t="str">
        <f t="shared" si="2"/>
        <v/>
      </c>
      <c r="AN116" s="285" t="e">
        <f t="shared" si="3"/>
        <v>#DIV/0!</v>
      </c>
    </row>
    <row r="117" spans="1:40" ht="21" customHeight="1" x14ac:dyDescent="0.3">
      <c r="A117">
        <v>2021</v>
      </c>
      <c r="J117" s="276"/>
      <c r="K117" s="276"/>
      <c r="L117" s="177"/>
      <c r="O117" s="2"/>
      <c r="P117" s="2"/>
      <c r="AJ117" s="28"/>
      <c r="AK117" s="85"/>
      <c r="AL117" s="85"/>
      <c r="AM117" s="1" t="str">
        <f t="shared" si="2"/>
        <v/>
      </c>
      <c r="AN117" s="285" t="e">
        <f t="shared" si="3"/>
        <v>#DIV/0!</v>
      </c>
    </row>
    <row r="118" spans="1:40" ht="21" customHeight="1" x14ac:dyDescent="0.3">
      <c r="A118">
        <v>2021</v>
      </c>
      <c r="K118" s="276"/>
      <c r="O118" s="2"/>
      <c r="P118" s="2"/>
      <c r="AJ118" s="28"/>
      <c r="AK118" s="85"/>
      <c r="AL118" s="85"/>
      <c r="AM118" s="1" t="str">
        <f t="shared" si="2"/>
        <v/>
      </c>
      <c r="AN118" s="285" t="e">
        <f t="shared" si="3"/>
        <v>#DIV/0!</v>
      </c>
    </row>
    <row r="119" spans="1:40" ht="21" customHeight="1" x14ac:dyDescent="0.3">
      <c r="A119">
        <v>2021</v>
      </c>
      <c r="K119" s="276"/>
      <c r="O119" s="2"/>
      <c r="P119" s="2"/>
      <c r="AJ119" s="28"/>
      <c r="AK119" s="85"/>
      <c r="AL119" s="85"/>
      <c r="AM119" s="1" t="str">
        <f t="shared" si="2"/>
        <v/>
      </c>
      <c r="AN119" s="285" t="e">
        <f t="shared" si="3"/>
        <v>#DIV/0!</v>
      </c>
    </row>
    <row r="120" spans="1:40" ht="21" customHeight="1" x14ac:dyDescent="0.3">
      <c r="A120">
        <v>2021</v>
      </c>
      <c r="K120" s="276"/>
      <c r="O120" s="2"/>
      <c r="P120" s="2"/>
      <c r="AJ120" s="28"/>
      <c r="AK120" s="85"/>
      <c r="AL120" s="85"/>
      <c r="AM120" s="1" t="str">
        <f t="shared" si="2"/>
        <v/>
      </c>
      <c r="AN120" s="285" t="e">
        <f t="shared" si="3"/>
        <v>#DIV/0!</v>
      </c>
    </row>
    <row r="121" spans="1:40" ht="21" customHeight="1" x14ac:dyDescent="0.3">
      <c r="A121">
        <v>2021</v>
      </c>
      <c r="K121" s="276"/>
      <c r="O121" s="2"/>
      <c r="P121" s="2"/>
      <c r="AJ121" s="28"/>
      <c r="AK121" s="85"/>
      <c r="AL121" s="85"/>
      <c r="AM121" s="1" t="str">
        <f t="shared" si="2"/>
        <v/>
      </c>
      <c r="AN121" s="285" t="e">
        <f t="shared" si="3"/>
        <v>#DIV/0!</v>
      </c>
    </row>
    <row r="122" spans="1:40" ht="21" customHeight="1" x14ac:dyDescent="0.3">
      <c r="A122">
        <v>2021</v>
      </c>
      <c r="K122" s="276"/>
      <c r="O122" s="2"/>
      <c r="P122" s="2"/>
      <c r="AJ122" s="28"/>
      <c r="AK122" s="85"/>
      <c r="AL122" s="85"/>
      <c r="AM122" s="1" t="str">
        <f t="shared" si="2"/>
        <v/>
      </c>
      <c r="AN122" s="285" t="e">
        <f t="shared" si="3"/>
        <v>#DIV/0!</v>
      </c>
    </row>
    <row r="123" spans="1:40" ht="21" customHeight="1" x14ac:dyDescent="0.3">
      <c r="A123">
        <v>2021</v>
      </c>
      <c r="K123" s="276"/>
      <c r="O123" s="2"/>
      <c r="P123" s="2"/>
      <c r="AJ123" s="28"/>
      <c r="AK123" s="85"/>
      <c r="AL123" s="85"/>
      <c r="AM123" s="1" t="str">
        <f t="shared" si="2"/>
        <v/>
      </c>
      <c r="AN123" s="285" t="e">
        <f t="shared" si="3"/>
        <v>#DIV/0!</v>
      </c>
    </row>
    <row r="124" spans="1:40" ht="21" customHeight="1" x14ac:dyDescent="0.3">
      <c r="A124">
        <v>2021</v>
      </c>
      <c r="K124" s="276"/>
      <c r="O124" s="2"/>
      <c r="P124" s="2"/>
      <c r="AJ124" s="28"/>
      <c r="AK124" s="85"/>
      <c r="AL124" s="85"/>
      <c r="AM124" s="1" t="str">
        <f t="shared" si="2"/>
        <v/>
      </c>
      <c r="AN124" s="285" t="e">
        <f t="shared" si="3"/>
        <v>#DIV/0!</v>
      </c>
    </row>
    <row r="125" spans="1:40" ht="21" customHeight="1" x14ac:dyDescent="0.3">
      <c r="A125">
        <v>2021</v>
      </c>
      <c r="K125" s="276"/>
      <c r="O125" s="2"/>
      <c r="P125" s="2"/>
      <c r="AJ125" s="28"/>
      <c r="AK125" s="85"/>
      <c r="AL125" s="85"/>
      <c r="AM125" s="1" t="str">
        <f t="shared" si="2"/>
        <v/>
      </c>
      <c r="AN125" s="285" t="e">
        <f t="shared" si="3"/>
        <v>#DIV/0!</v>
      </c>
    </row>
    <row r="126" spans="1:40" ht="21" customHeight="1" x14ac:dyDescent="0.3">
      <c r="A126">
        <v>2021</v>
      </c>
      <c r="K126" s="276"/>
      <c r="O126" s="2"/>
      <c r="P126" s="2"/>
      <c r="AJ126" s="28"/>
      <c r="AK126" s="85"/>
      <c r="AL126" s="85"/>
      <c r="AM126" s="1" t="str">
        <f t="shared" si="2"/>
        <v/>
      </c>
      <c r="AN126" s="285" t="e">
        <f t="shared" si="3"/>
        <v>#DIV/0!</v>
      </c>
    </row>
    <row r="127" spans="1:40" ht="21" customHeight="1" x14ac:dyDescent="0.3">
      <c r="A127">
        <v>2021</v>
      </c>
      <c r="K127" s="276"/>
      <c r="O127" s="2"/>
      <c r="P127" s="2"/>
      <c r="AJ127" s="28"/>
      <c r="AK127" s="85"/>
      <c r="AL127" s="85"/>
      <c r="AM127" s="1" t="str">
        <f t="shared" si="2"/>
        <v/>
      </c>
      <c r="AN127" s="285" t="e">
        <f t="shared" si="3"/>
        <v>#DIV/0!</v>
      </c>
    </row>
    <row r="128" spans="1:40" ht="21" customHeight="1" x14ac:dyDescent="0.3">
      <c r="A128">
        <v>2021</v>
      </c>
      <c r="K128" s="276"/>
      <c r="O128" s="2"/>
      <c r="P128" s="2"/>
      <c r="AJ128" s="28"/>
      <c r="AK128" s="85"/>
      <c r="AL128" s="85"/>
      <c r="AM128" s="1" t="str">
        <f t="shared" si="2"/>
        <v/>
      </c>
      <c r="AN128" s="285" t="e">
        <f t="shared" si="3"/>
        <v>#DIV/0!</v>
      </c>
    </row>
    <row r="129" spans="1:40" ht="21" customHeight="1" x14ac:dyDescent="0.3">
      <c r="A129">
        <v>2021</v>
      </c>
      <c r="K129" s="276"/>
      <c r="O129" s="2"/>
      <c r="P129" s="2"/>
      <c r="AJ129" s="28"/>
      <c r="AK129" s="85"/>
      <c r="AL129" s="85"/>
      <c r="AM129" s="1" t="str">
        <f t="shared" si="2"/>
        <v/>
      </c>
      <c r="AN129" s="285" t="e">
        <f t="shared" si="3"/>
        <v>#DIV/0!</v>
      </c>
    </row>
    <row r="130" spans="1:40" ht="21" customHeight="1" x14ac:dyDescent="0.3">
      <c r="A130">
        <v>2021</v>
      </c>
      <c r="K130" s="276"/>
      <c r="O130" s="2"/>
      <c r="P130" s="2"/>
      <c r="AJ130" s="28"/>
      <c r="AK130" s="85"/>
      <c r="AL130" s="85"/>
      <c r="AM130" s="1" t="str">
        <f t="shared" si="2"/>
        <v/>
      </c>
      <c r="AN130" s="285" t="e">
        <f t="shared" si="3"/>
        <v>#DIV/0!</v>
      </c>
    </row>
    <row r="131" spans="1:40" ht="21" customHeight="1" x14ac:dyDescent="0.3">
      <c r="A131">
        <v>2021</v>
      </c>
      <c r="K131" s="276"/>
      <c r="O131" s="2"/>
      <c r="P131" s="2"/>
      <c r="AJ131" s="28"/>
      <c r="AK131" s="85"/>
      <c r="AL131" s="85"/>
      <c r="AM131" s="1" t="str">
        <f t="shared" ref="AM131:AM194" si="4">IFERROR(AA131/AB131,"")</f>
        <v/>
      </c>
      <c r="AN131" s="285" t="e">
        <f t="shared" ref="AN131:AN194" si="5">STDEV(K131,G131)</f>
        <v>#DIV/0!</v>
      </c>
    </row>
    <row r="132" spans="1:40" ht="21" customHeight="1" x14ac:dyDescent="0.3">
      <c r="A132">
        <v>2021</v>
      </c>
      <c r="K132" s="276"/>
      <c r="O132" s="2"/>
      <c r="P132" s="2"/>
      <c r="AJ132" s="28"/>
      <c r="AK132" s="85"/>
      <c r="AL132" s="85"/>
      <c r="AM132" s="1" t="str">
        <f t="shared" si="4"/>
        <v/>
      </c>
      <c r="AN132" s="285" t="e">
        <f t="shared" si="5"/>
        <v>#DIV/0!</v>
      </c>
    </row>
    <row r="133" spans="1:40" ht="21" customHeight="1" x14ac:dyDescent="0.3">
      <c r="A133">
        <v>2021</v>
      </c>
      <c r="K133" s="276"/>
      <c r="O133" s="2"/>
      <c r="P133" s="2"/>
      <c r="AJ133" s="28"/>
      <c r="AK133" s="85"/>
      <c r="AL133" s="85"/>
      <c r="AM133" s="1" t="str">
        <f t="shared" si="4"/>
        <v/>
      </c>
      <c r="AN133" s="285" t="e">
        <f t="shared" si="5"/>
        <v>#DIV/0!</v>
      </c>
    </row>
    <row r="134" spans="1:40" ht="21" customHeight="1" x14ac:dyDescent="0.3">
      <c r="A134">
        <v>2021</v>
      </c>
      <c r="K134" s="276"/>
      <c r="O134" s="2"/>
      <c r="P134" s="2"/>
      <c r="AJ134" s="28"/>
      <c r="AK134" s="85"/>
      <c r="AL134" s="85"/>
      <c r="AM134" s="1" t="str">
        <f t="shared" si="4"/>
        <v/>
      </c>
      <c r="AN134" s="285" t="e">
        <f t="shared" si="5"/>
        <v>#DIV/0!</v>
      </c>
    </row>
    <row r="135" spans="1:40" ht="21" customHeight="1" x14ac:dyDescent="0.3">
      <c r="A135">
        <v>2021</v>
      </c>
      <c r="K135" s="276"/>
      <c r="O135" s="2"/>
      <c r="P135" s="2"/>
      <c r="AJ135" s="28"/>
      <c r="AK135" s="85"/>
      <c r="AL135" s="85"/>
      <c r="AM135" s="1" t="str">
        <f t="shared" si="4"/>
        <v/>
      </c>
      <c r="AN135" s="285" t="e">
        <f t="shared" si="5"/>
        <v>#DIV/0!</v>
      </c>
    </row>
    <row r="136" spans="1:40" ht="21" customHeight="1" x14ac:dyDescent="0.3">
      <c r="A136">
        <v>2021</v>
      </c>
      <c r="K136" s="276"/>
      <c r="O136" s="2"/>
      <c r="P136" s="2"/>
      <c r="AJ136" s="28"/>
      <c r="AK136" s="85"/>
      <c r="AL136" s="85"/>
      <c r="AM136" s="1" t="str">
        <f t="shared" si="4"/>
        <v/>
      </c>
      <c r="AN136" s="285" t="e">
        <f t="shared" si="5"/>
        <v>#DIV/0!</v>
      </c>
    </row>
    <row r="137" spans="1:40" ht="21" customHeight="1" x14ac:dyDescent="0.3">
      <c r="A137">
        <v>2021</v>
      </c>
      <c r="K137" s="276"/>
      <c r="O137" s="2"/>
      <c r="P137" s="2"/>
      <c r="AJ137" s="28"/>
      <c r="AK137" s="85"/>
      <c r="AL137" s="85"/>
      <c r="AM137" s="1" t="str">
        <f t="shared" si="4"/>
        <v/>
      </c>
      <c r="AN137" s="285" t="e">
        <f t="shared" si="5"/>
        <v>#DIV/0!</v>
      </c>
    </row>
    <row r="138" spans="1:40" ht="21" customHeight="1" x14ac:dyDescent="0.3">
      <c r="A138">
        <v>2021</v>
      </c>
      <c r="K138" s="276"/>
      <c r="O138" s="2"/>
      <c r="P138" s="2"/>
      <c r="AJ138" s="28"/>
      <c r="AK138" s="85"/>
      <c r="AL138" s="85"/>
      <c r="AM138" s="1" t="str">
        <f t="shared" si="4"/>
        <v/>
      </c>
      <c r="AN138" s="285" t="e">
        <f t="shared" si="5"/>
        <v>#DIV/0!</v>
      </c>
    </row>
    <row r="139" spans="1:40" ht="21" customHeight="1" x14ac:dyDescent="0.3">
      <c r="A139">
        <v>2021</v>
      </c>
      <c r="K139" s="276"/>
      <c r="O139" s="2"/>
      <c r="P139" s="2"/>
      <c r="AJ139" s="28"/>
      <c r="AK139" s="85"/>
      <c r="AL139" s="85"/>
      <c r="AM139" s="1" t="str">
        <f t="shared" si="4"/>
        <v/>
      </c>
      <c r="AN139" s="285" t="e">
        <f t="shared" si="5"/>
        <v>#DIV/0!</v>
      </c>
    </row>
    <row r="140" spans="1:40" ht="21" customHeight="1" x14ac:dyDescent="0.3">
      <c r="A140">
        <v>2021</v>
      </c>
      <c r="K140" s="276"/>
      <c r="O140" s="2"/>
      <c r="P140" s="2"/>
      <c r="AJ140" s="28"/>
      <c r="AK140" s="85"/>
      <c r="AL140" s="85"/>
      <c r="AM140" s="1" t="str">
        <f t="shared" si="4"/>
        <v/>
      </c>
      <c r="AN140" s="285" t="e">
        <f t="shared" si="5"/>
        <v>#DIV/0!</v>
      </c>
    </row>
    <row r="141" spans="1:40" ht="21" customHeight="1" x14ac:dyDescent="0.3">
      <c r="A141">
        <v>2021</v>
      </c>
      <c r="K141" s="276"/>
      <c r="O141" s="2"/>
      <c r="P141" s="2"/>
      <c r="AJ141" s="28"/>
      <c r="AK141" s="85"/>
      <c r="AL141" s="85"/>
      <c r="AM141" s="1" t="str">
        <f t="shared" si="4"/>
        <v/>
      </c>
      <c r="AN141" s="285" t="e">
        <f t="shared" si="5"/>
        <v>#DIV/0!</v>
      </c>
    </row>
    <row r="142" spans="1:40" ht="21" customHeight="1" x14ac:dyDescent="0.3">
      <c r="A142">
        <v>2021</v>
      </c>
      <c r="K142" s="276"/>
      <c r="O142" s="2"/>
      <c r="P142" s="2"/>
      <c r="AJ142" s="28"/>
      <c r="AK142" s="85"/>
      <c r="AL142" s="85"/>
      <c r="AM142" s="1" t="str">
        <f t="shared" si="4"/>
        <v/>
      </c>
      <c r="AN142" s="285" t="e">
        <f t="shared" si="5"/>
        <v>#DIV/0!</v>
      </c>
    </row>
    <row r="143" spans="1:40" ht="21" customHeight="1" x14ac:dyDescent="0.3">
      <c r="A143">
        <v>2021</v>
      </c>
      <c r="K143" s="276"/>
      <c r="O143" s="2"/>
      <c r="P143" s="2"/>
      <c r="AJ143" s="28"/>
      <c r="AK143" s="85"/>
      <c r="AL143" s="85"/>
      <c r="AM143" s="1" t="str">
        <f t="shared" si="4"/>
        <v/>
      </c>
      <c r="AN143" s="285" t="e">
        <f t="shared" si="5"/>
        <v>#DIV/0!</v>
      </c>
    </row>
    <row r="144" spans="1:40" ht="21" customHeight="1" x14ac:dyDescent="0.3">
      <c r="A144">
        <v>2021</v>
      </c>
      <c r="K144" s="276"/>
      <c r="O144" s="2"/>
      <c r="P144" s="2"/>
      <c r="AJ144" s="28"/>
      <c r="AK144" s="85"/>
      <c r="AL144" s="85"/>
      <c r="AM144" s="1" t="str">
        <f t="shared" si="4"/>
        <v/>
      </c>
      <c r="AN144" s="285" t="e">
        <f t="shared" si="5"/>
        <v>#DIV/0!</v>
      </c>
    </row>
    <row r="145" spans="1:40" ht="21" customHeight="1" x14ac:dyDescent="0.3">
      <c r="A145">
        <v>2021</v>
      </c>
      <c r="K145" s="276"/>
      <c r="O145" s="2"/>
      <c r="P145" s="2"/>
      <c r="AJ145" s="28"/>
      <c r="AK145" s="85"/>
      <c r="AL145" s="85"/>
      <c r="AM145" s="1" t="str">
        <f t="shared" si="4"/>
        <v/>
      </c>
      <c r="AN145" s="285" t="e">
        <f t="shared" si="5"/>
        <v>#DIV/0!</v>
      </c>
    </row>
    <row r="146" spans="1:40" ht="21" customHeight="1" x14ac:dyDescent="0.3">
      <c r="A146">
        <v>2021</v>
      </c>
      <c r="K146" s="276"/>
      <c r="O146" s="2"/>
      <c r="P146" s="2"/>
      <c r="AJ146" s="28"/>
      <c r="AK146" s="85"/>
      <c r="AL146" s="85"/>
      <c r="AM146" s="1" t="str">
        <f t="shared" si="4"/>
        <v/>
      </c>
      <c r="AN146" s="285" t="e">
        <f t="shared" si="5"/>
        <v>#DIV/0!</v>
      </c>
    </row>
    <row r="147" spans="1:40" ht="21" customHeight="1" x14ac:dyDescent="0.3">
      <c r="A147">
        <v>2021</v>
      </c>
      <c r="K147" s="276"/>
      <c r="O147" s="2"/>
      <c r="P147" s="2"/>
      <c r="AJ147" s="28"/>
      <c r="AK147" s="85"/>
      <c r="AL147" s="85"/>
      <c r="AM147" s="1" t="str">
        <f t="shared" si="4"/>
        <v/>
      </c>
      <c r="AN147" s="285" t="e">
        <f t="shared" si="5"/>
        <v>#DIV/0!</v>
      </c>
    </row>
    <row r="148" spans="1:40" ht="21" customHeight="1" x14ac:dyDescent="0.3">
      <c r="A148">
        <v>2021</v>
      </c>
      <c r="K148" s="276"/>
      <c r="O148" s="2"/>
      <c r="P148" s="2"/>
      <c r="AJ148" s="28"/>
      <c r="AK148" s="85"/>
      <c r="AL148" s="85"/>
      <c r="AM148" s="1" t="str">
        <f t="shared" si="4"/>
        <v/>
      </c>
      <c r="AN148" s="285" t="e">
        <f t="shared" si="5"/>
        <v>#DIV/0!</v>
      </c>
    </row>
    <row r="149" spans="1:40" ht="21" customHeight="1" x14ac:dyDescent="0.3">
      <c r="A149">
        <v>2021</v>
      </c>
      <c r="K149" s="276"/>
      <c r="O149" s="2"/>
      <c r="P149" s="2"/>
      <c r="AJ149" s="28"/>
      <c r="AK149" s="85"/>
      <c r="AL149" s="85"/>
      <c r="AM149" s="1" t="str">
        <f t="shared" si="4"/>
        <v/>
      </c>
      <c r="AN149" s="285" t="e">
        <f t="shared" si="5"/>
        <v>#DIV/0!</v>
      </c>
    </row>
    <row r="150" spans="1:40" ht="21" customHeight="1" x14ac:dyDescent="0.3">
      <c r="A150">
        <v>2021</v>
      </c>
      <c r="K150" s="276"/>
      <c r="O150" s="2"/>
      <c r="P150" s="2"/>
      <c r="AJ150" s="28"/>
      <c r="AK150" s="85"/>
      <c r="AL150" s="85"/>
      <c r="AM150" s="1" t="str">
        <f t="shared" si="4"/>
        <v/>
      </c>
      <c r="AN150" s="285" t="e">
        <f t="shared" si="5"/>
        <v>#DIV/0!</v>
      </c>
    </row>
    <row r="151" spans="1:40" ht="21" customHeight="1" x14ac:dyDescent="0.3">
      <c r="A151">
        <v>2021</v>
      </c>
      <c r="K151" s="276"/>
      <c r="O151" s="2"/>
      <c r="P151" s="2"/>
      <c r="AJ151" s="28"/>
      <c r="AK151" s="85"/>
      <c r="AL151" s="85"/>
      <c r="AM151" s="1" t="str">
        <f t="shared" si="4"/>
        <v/>
      </c>
      <c r="AN151" s="285" t="e">
        <f t="shared" si="5"/>
        <v>#DIV/0!</v>
      </c>
    </row>
    <row r="152" spans="1:40" ht="21" customHeight="1" x14ac:dyDescent="0.3">
      <c r="A152">
        <v>2021</v>
      </c>
      <c r="K152" s="276"/>
      <c r="O152" s="2"/>
      <c r="P152" s="2"/>
      <c r="AJ152" s="28"/>
      <c r="AK152" s="85"/>
      <c r="AL152" s="85"/>
      <c r="AM152" s="1" t="str">
        <f t="shared" si="4"/>
        <v/>
      </c>
      <c r="AN152" s="285" t="e">
        <f t="shared" si="5"/>
        <v>#DIV/0!</v>
      </c>
    </row>
    <row r="153" spans="1:40" ht="21" customHeight="1" x14ac:dyDescent="0.3">
      <c r="A153">
        <v>2021</v>
      </c>
      <c r="K153" s="276"/>
      <c r="O153" s="2"/>
      <c r="P153" s="2"/>
      <c r="AJ153" s="28"/>
      <c r="AK153" s="85"/>
      <c r="AL153" s="85"/>
      <c r="AM153" s="1" t="str">
        <f t="shared" si="4"/>
        <v/>
      </c>
      <c r="AN153" s="285" t="e">
        <f t="shared" si="5"/>
        <v>#DIV/0!</v>
      </c>
    </row>
    <row r="154" spans="1:40" ht="21" customHeight="1" x14ac:dyDescent="0.3">
      <c r="A154">
        <v>2021</v>
      </c>
      <c r="K154" s="276"/>
      <c r="O154" s="2"/>
      <c r="P154" s="2"/>
      <c r="AJ154" s="28"/>
      <c r="AK154" s="85"/>
      <c r="AL154" s="85"/>
      <c r="AM154" s="1" t="str">
        <f t="shared" si="4"/>
        <v/>
      </c>
      <c r="AN154" s="285" t="e">
        <f t="shared" si="5"/>
        <v>#DIV/0!</v>
      </c>
    </row>
    <row r="155" spans="1:40" ht="21" customHeight="1" x14ac:dyDescent="0.3">
      <c r="A155">
        <v>2021</v>
      </c>
      <c r="K155" s="276"/>
      <c r="O155" s="2"/>
      <c r="P155" s="2"/>
      <c r="AJ155" s="28"/>
      <c r="AK155" s="85"/>
      <c r="AL155" s="85"/>
      <c r="AM155" s="1" t="str">
        <f t="shared" si="4"/>
        <v/>
      </c>
      <c r="AN155" s="285" t="e">
        <f t="shared" si="5"/>
        <v>#DIV/0!</v>
      </c>
    </row>
    <row r="156" spans="1:40" ht="21" customHeight="1" x14ac:dyDescent="0.3">
      <c r="A156">
        <v>2021</v>
      </c>
      <c r="K156" s="276"/>
      <c r="O156" s="2"/>
      <c r="P156" s="2"/>
      <c r="AJ156" s="28"/>
      <c r="AK156" s="85"/>
      <c r="AL156" s="85"/>
      <c r="AM156" s="1" t="str">
        <f t="shared" si="4"/>
        <v/>
      </c>
      <c r="AN156" s="285" t="e">
        <f t="shared" si="5"/>
        <v>#DIV/0!</v>
      </c>
    </row>
    <row r="157" spans="1:40" ht="21" customHeight="1" x14ac:dyDescent="0.3">
      <c r="A157">
        <v>2021</v>
      </c>
      <c r="K157" s="276"/>
      <c r="O157" s="2"/>
      <c r="P157" s="2"/>
      <c r="AJ157" s="28"/>
      <c r="AK157" s="85"/>
      <c r="AL157" s="85"/>
      <c r="AM157" s="1" t="str">
        <f t="shared" si="4"/>
        <v/>
      </c>
      <c r="AN157" s="285" t="e">
        <f t="shared" si="5"/>
        <v>#DIV/0!</v>
      </c>
    </row>
    <row r="158" spans="1:40" ht="21" customHeight="1" x14ac:dyDescent="0.3">
      <c r="A158">
        <v>2021</v>
      </c>
      <c r="K158" s="276"/>
      <c r="O158" s="2"/>
      <c r="P158" s="2"/>
      <c r="AJ158" s="28"/>
      <c r="AK158" s="85"/>
      <c r="AL158" s="85"/>
      <c r="AM158" s="1" t="str">
        <f t="shared" si="4"/>
        <v/>
      </c>
      <c r="AN158" s="285" t="e">
        <f t="shared" si="5"/>
        <v>#DIV/0!</v>
      </c>
    </row>
    <row r="159" spans="1:40" ht="21" customHeight="1" x14ac:dyDescent="0.3">
      <c r="A159">
        <v>2021</v>
      </c>
      <c r="K159" s="276"/>
      <c r="O159" s="2"/>
      <c r="P159" s="2"/>
      <c r="AJ159" s="28"/>
      <c r="AK159" s="85"/>
      <c r="AL159" s="85"/>
      <c r="AM159" s="1" t="str">
        <f t="shared" si="4"/>
        <v/>
      </c>
      <c r="AN159" s="285" t="e">
        <f t="shared" si="5"/>
        <v>#DIV/0!</v>
      </c>
    </row>
    <row r="160" spans="1:40" ht="21" customHeight="1" x14ac:dyDescent="0.3">
      <c r="A160">
        <v>2021</v>
      </c>
      <c r="K160" s="276"/>
      <c r="O160" s="2"/>
      <c r="P160" s="2"/>
      <c r="AJ160" s="28"/>
      <c r="AK160" s="85"/>
      <c r="AL160" s="85"/>
      <c r="AM160" s="1" t="str">
        <f t="shared" si="4"/>
        <v/>
      </c>
      <c r="AN160" s="285" t="e">
        <f t="shared" si="5"/>
        <v>#DIV/0!</v>
      </c>
    </row>
    <row r="161" spans="1:40" ht="21" customHeight="1" x14ac:dyDescent="0.3">
      <c r="A161">
        <v>2021</v>
      </c>
      <c r="K161" s="276"/>
      <c r="O161" s="2"/>
      <c r="P161" s="2"/>
      <c r="AJ161" s="28"/>
      <c r="AK161" s="85"/>
      <c r="AL161" s="85"/>
      <c r="AM161" s="1" t="str">
        <f t="shared" si="4"/>
        <v/>
      </c>
      <c r="AN161" s="285" t="e">
        <f t="shared" si="5"/>
        <v>#DIV/0!</v>
      </c>
    </row>
    <row r="162" spans="1:40" ht="21" customHeight="1" x14ac:dyDescent="0.3">
      <c r="A162">
        <v>2021</v>
      </c>
      <c r="K162" s="276"/>
      <c r="O162" s="2"/>
      <c r="P162" s="2"/>
      <c r="AJ162" s="28"/>
      <c r="AK162" s="85"/>
      <c r="AL162" s="85"/>
      <c r="AM162" s="1" t="str">
        <f t="shared" si="4"/>
        <v/>
      </c>
      <c r="AN162" s="285" t="e">
        <f t="shared" si="5"/>
        <v>#DIV/0!</v>
      </c>
    </row>
    <row r="163" spans="1:40" ht="21" customHeight="1" x14ac:dyDescent="0.3">
      <c r="A163">
        <v>2021</v>
      </c>
      <c r="K163" s="276"/>
      <c r="O163" s="2"/>
      <c r="P163" s="2"/>
      <c r="AJ163" s="28"/>
      <c r="AK163" s="85"/>
      <c r="AL163" s="85"/>
      <c r="AM163" s="1" t="str">
        <f t="shared" si="4"/>
        <v/>
      </c>
      <c r="AN163" s="285" t="e">
        <f t="shared" si="5"/>
        <v>#DIV/0!</v>
      </c>
    </row>
    <row r="164" spans="1:40" ht="21" customHeight="1" x14ac:dyDescent="0.3">
      <c r="A164">
        <v>2021</v>
      </c>
      <c r="K164" s="276"/>
      <c r="O164" s="2"/>
      <c r="P164" s="2"/>
      <c r="AJ164" s="28"/>
      <c r="AK164" s="85"/>
      <c r="AL164" s="85"/>
      <c r="AM164" s="1" t="str">
        <f t="shared" si="4"/>
        <v/>
      </c>
      <c r="AN164" s="285" t="e">
        <f t="shared" si="5"/>
        <v>#DIV/0!</v>
      </c>
    </row>
    <row r="165" spans="1:40" ht="21" customHeight="1" x14ac:dyDescent="0.3">
      <c r="A165">
        <v>2021</v>
      </c>
      <c r="K165" s="276"/>
      <c r="O165" s="2"/>
      <c r="P165" s="2"/>
      <c r="AJ165" s="28"/>
      <c r="AK165" s="85"/>
      <c r="AL165" s="85"/>
      <c r="AM165" s="1" t="str">
        <f t="shared" si="4"/>
        <v/>
      </c>
      <c r="AN165" s="285" t="e">
        <f t="shared" si="5"/>
        <v>#DIV/0!</v>
      </c>
    </row>
    <row r="166" spans="1:40" ht="21" customHeight="1" x14ac:dyDescent="0.3">
      <c r="A166">
        <v>2021</v>
      </c>
      <c r="K166" s="276"/>
      <c r="O166" s="2"/>
      <c r="P166" s="2"/>
      <c r="AJ166" s="28"/>
      <c r="AK166" s="85"/>
      <c r="AL166" s="85"/>
      <c r="AM166" s="1" t="str">
        <f t="shared" si="4"/>
        <v/>
      </c>
      <c r="AN166" s="285" t="e">
        <f t="shared" si="5"/>
        <v>#DIV/0!</v>
      </c>
    </row>
    <row r="167" spans="1:40" ht="21" customHeight="1" x14ac:dyDescent="0.3">
      <c r="A167">
        <v>2021</v>
      </c>
      <c r="K167" s="276"/>
      <c r="O167" s="2"/>
      <c r="P167" s="2"/>
      <c r="AJ167" s="28"/>
      <c r="AK167" s="85"/>
      <c r="AL167" s="85"/>
      <c r="AM167" s="1" t="str">
        <f t="shared" si="4"/>
        <v/>
      </c>
      <c r="AN167" s="285" t="e">
        <f t="shared" si="5"/>
        <v>#DIV/0!</v>
      </c>
    </row>
    <row r="168" spans="1:40" ht="21" customHeight="1" x14ac:dyDescent="0.3">
      <c r="A168">
        <v>2021</v>
      </c>
      <c r="K168" s="276"/>
      <c r="O168" s="2"/>
      <c r="P168" s="2"/>
      <c r="AJ168" s="28"/>
      <c r="AK168" s="85"/>
      <c r="AL168" s="85"/>
      <c r="AM168" s="1" t="str">
        <f t="shared" si="4"/>
        <v/>
      </c>
      <c r="AN168" s="285" t="e">
        <f t="shared" si="5"/>
        <v>#DIV/0!</v>
      </c>
    </row>
    <row r="169" spans="1:40" ht="21" customHeight="1" x14ac:dyDescent="0.3">
      <c r="A169">
        <v>2021</v>
      </c>
      <c r="K169" s="276"/>
      <c r="O169" s="2"/>
      <c r="P169" s="2"/>
      <c r="AJ169" s="28"/>
      <c r="AK169" s="85"/>
      <c r="AL169" s="85"/>
      <c r="AM169" s="1" t="str">
        <f t="shared" si="4"/>
        <v/>
      </c>
      <c r="AN169" s="285" t="e">
        <f t="shared" si="5"/>
        <v>#DIV/0!</v>
      </c>
    </row>
    <row r="170" spans="1:40" ht="21" customHeight="1" x14ac:dyDescent="0.3">
      <c r="A170">
        <v>2021</v>
      </c>
      <c r="K170" s="276"/>
      <c r="O170" s="2"/>
      <c r="P170" s="2"/>
      <c r="AJ170" s="28"/>
      <c r="AK170" s="85"/>
      <c r="AL170" s="85"/>
      <c r="AM170" s="1" t="str">
        <f t="shared" si="4"/>
        <v/>
      </c>
      <c r="AN170" s="285" t="e">
        <f t="shared" si="5"/>
        <v>#DIV/0!</v>
      </c>
    </row>
    <row r="171" spans="1:40" ht="21" customHeight="1" x14ac:dyDescent="0.3">
      <c r="A171">
        <v>2021</v>
      </c>
      <c r="K171" s="276"/>
      <c r="O171" s="2"/>
      <c r="P171" s="2"/>
      <c r="AJ171" s="28"/>
      <c r="AK171" s="85"/>
      <c r="AL171" s="85"/>
      <c r="AM171" s="1" t="str">
        <f t="shared" si="4"/>
        <v/>
      </c>
      <c r="AN171" s="285" t="e">
        <f t="shared" si="5"/>
        <v>#DIV/0!</v>
      </c>
    </row>
    <row r="172" spans="1:40" ht="21" customHeight="1" x14ac:dyDescent="0.3">
      <c r="A172">
        <v>2021</v>
      </c>
      <c r="K172" s="276"/>
      <c r="O172" s="2"/>
      <c r="P172" s="2"/>
      <c r="AJ172" s="28"/>
      <c r="AK172" s="85"/>
      <c r="AL172" s="85"/>
      <c r="AM172" s="1" t="str">
        <f t="shared" si="4"/>
        <v/>
      </c>
      <c r="AN172" s="285" t="e">
        <f t="shared" si="5"/>
        <v>#DIV/0!</v>
      </c>
    </row>
    <row r="173" spans="1:40" ht="21" customHeight="1" x14ac:dyDescent="0.3">
      <c r="A173">
        <v>2021</v>
      </c>
      <c r="K173" s="276"/>
      <c r="O173" s="2"/>
      <c r="P173" s="2"/>
      <c r="AJ173" s="28"/>
      <c r="AK173" s="85"/>
      <c r="AL173" s="85"/>
      <c r="AM173" s="1" t="str">
        <f t="shared" si="4"/>
        <v/>
      </c>
      <c r="AN173" s="285" t="e">
        <f t="shared" si="5"/>
        <v>#DIV/0!</v>
      </c>
    </row>
    <row r="174" spans="1:40" ht="21" customHeight="1" x14ac:dyDescent="0.3">
      <c r="A174">
        <v>2021</v>
      </c>
      <c r="K174" s="276"/>
      <c r="O174" s="2"/>
      <c r="P174" s="2"/>
      <c r="AJ174" s="28"/>
      <c r="AK174" s="85"/>
      <c r="AL174" s="85"/>
      <c r="AM174" s="1" t="str">
        <f t="shared" si="4"/>
        <v/>
      </c>
      <c r="AN174" s="285" t="e">
        <f t="shared" si="5"/>
        <v>#DIV/0!</v>
      </c>
    </row>
    <row r="175" spans="1:40" ht="21" customHeight="1" x14ac:dyDescent="0.3">
      <c r="A175">
        <v>2021</v>
      </c>
      <c r="K175" s="276"/>
      <c r="O175" s="2"/>
      <c r="P175" s="2"/>
      <c r="AJ175" s="28"/>
      <c r="AK175" s="85"/>
      <c r="AL175" s="85"/>
      <c r="AM175" s="1" t="str">
        <f t="shared" si="4"/>
        <v/>
      </c>
      <c r="AN175" s="285" t="e">
        <f t="shared" si="5"/>
        <v>#DIV/0!</v>
      </c>
    </row>
    <row r="176" spans="1:40" ht="21" customHeight="1" x14ac:dyDescent="0.3">
      <c r="A176">
        <v>2021</v>
      </c>
      <c r="K176" s="276"/>
      <c r="O176" s="2"/>
      <c r="P176" s="2"/>
      <c r="AJ176" s="28"/>
      <c r="AK176" s="85"/>
      <c r="AL176" s="85"/>
      <c r="AM176" s="1" t="str">
        <f t="shared" si="4"/>
        <v/>
      </c>
      <c r="AN176" s="285" t="e">
        <f t="shared" si="5"/>
        <v>#DIV/0!</v>
      </c>
    </row>
    <row r="177" spans="1:40" ht="21" customHeight="1" x14ac:dyDescent="0.3">
      <c r="A177">
        <v>2021</v>
      </c>
      <c r="K177" s="276"/>
      <c r="O177" s="2"/>
      <c r="P177" s="2"/>
      <c r="AJ177" s="28"/>
      <c r="AK177" s="85"/>
      <c r="AL177" s="85"/>
      <c r="AM177" s="1" t="str">
        <f t="shared" si="4"/>
        <v/>
      </c>
      <c r="AN177" s="285" t="e">
        <f t="shared" si="5"/>
        <v>#DIV/0!</v>
      </c>
    </row>
    <row r="178" spans="1:40" ht="21" customHeight="1" x14ac:dyDescent="0.3">
      <c r="A178">
        <v>2021</v>
      </c>
      <c r="K178" s="276"/>
      <c r="O178" s="2"/>
      <c r="P178" s="2"/>
      <c r="AJ178" s="28"/>
      <c r="AK178" s="85"/>
      <c r="AL178" s="85"/>
      <c r="AM178" s="1" t="str">
        <f t="shared" si="4"/>
        <v/>
      </c>
      <c r="AN178" s="285" t="e">
        <f t="shared" si="5"/>
        <v>#DIV/0!</v>
      </c>
    </row>
    <row r="179" spans="1:40" ht="21" customHeight="1" x14ac:dyDescent="0.3">
      <c r="A179">
        <v>2021</v>
      </c>
      <c r="K179" s="276"/>
      <c r="O179" s="2"/>
      <c r="P179" s="2"/>
      <c r="AJ179" s="28"/>
      <c r="AK179" s="85"/>
      <c r="AL179" s="85"/>
      <c r="AM179" s="1" t="str">
        <f t="shared" si="4"/>
        <v/>
      </c>
      <c r="AN179" s="285" t="e">
        <f t="shared" si="5"/>
        <v>#DIV/0!</v>
      </c>
    </row>
    <row r="180" spans="1:40" ht="21" customHeight="1" x14ac:dyDescent="0.3">
      <c r="A180">
        <v>2021</v>
      </c>
      <c r="K180" s="276"/>
      <c r="O180" s="2"/>
      <c r="P180" s="2"/>
      <c r="Z180" s="150"/>
      <c r="AJ180" s="28"/>
      <c r="AK180" s="85"/>
      <c r="AL180" s="85"/>
      <c r="AM180" s="1" t="str">
        <f t="shared" si="4"/>
        <v/>
      </c>
      <c r="AN180" s="285" t="e">
        <f t="shared" si="5"/>
        <v>#DIV/0!</v>
      </c>
    </row>
    <row r="181" spans="1:40" ht="21" customHeight="1" x14ac:dyDescent="0.3">
      <c r="A181">
        <v>2021</v>
      </c>
      <c r="K181" s="276"/>
      <c r="O181" s="2"/>
      <c r="P181" s="2"/>
      <c r="AJ181" s="28"/>
      <c r="AK181" s="85"/>
      <c r="AL181" s="85"/>
      <c r="AM181" s="1" t="str">
        <f t="shared" si="4"/>
        <v/>
      </c>
      <c r="AN181" s="285" t="e">
        <f t="shared" si="5"/>
        <v>#DIV/0!</v>
      </c>
    </row>
    <row r="182" spans="1:40" ht="21" customHeight="1" x14ac:dyDescent="0.3">
      <c r="A182">
        <v>2021</v>
      </c>
      <c r="K182" s="276"/>
      <c r="O182" s="2"/>
      <c r="P182" s="2"/>
      <c r="AJ182" s="28"/>
      <c r="AK182" s="85"/>
      <c r="AL182" s="85"/>
      <c r="AM182" s="1" t="str">
        <f t="shared" si="4"/>
        <v/>
      </c>
      <c r="AN182" s="285" t="e">
        <f t="shared" si="5"/>
        <v>#DIV/0!</v>
      </c>
    </row>
    <row r="183" spans="1:40" ht="21" customHeight="1" x14ac:dyDescent="0.3">
      <c r="A183">
        <v>2021</v>
      </c>
      <c r="K183" s="276"/>
      <c r="O183" s="2"/>
      <c r="P183" s="2"/>
      <c r="AJ183" s="28"/>
      <c r="AK183" s="85"/>
      <c r="AL183" s="85"/>
      <c r="AM183" s="1" t="str">
        <f t="shared" si="4"/>
        <v/>
      </c>
      <c r="AN183" s="285" t="e">
        <f t="shared" si="5"/>
        <v>#DIV/0!</v>
      </c>
    </row>
    <row r="184" spans="1:40" ht="21" customHeight="1" x14ac:dyDescent="0.3">
      <c r="A184">
        <v>2021</v>
      </c>
      <c r="K184" s="276"/>
      <c r="O184" s="2"/>
      <c r="P184" s="2"/>
      <c r="AJ184" s="28"/>
      <c r="AK184" s="85"/>
      <c r="AL184" s="85"/>
      <c r="AM184" s="1" t="str">
        <f t="shared" si="4"/>
        <v/>
      </c>
      <c r="AN184" s="285" t="e">
        <f t="shared" si="5"/>
        <v>#DIV/0!</v>
      </c>
    </row>
    <row r="185" spans="1:40" ht="21" customHeight="1" x14ac:dyDescent="0.3">
      <c r="A185">
        <v>2021</v>
      </c>
      <c r="K185" s="276"/>
      <c r="O185" s="2"/>
      <c r="P185" s="2"/>
      <c r="AJ185" s="28"/>
      <c r="AK185" s="85"/>
      <c r="AL185" s="85"/>
      <c r="AM185" s="1" t="str">
        <f t="shared" si="4"/>
        <v/>
      </c>
      <c r="AN185" s="285" t="e">
        <f t="shared" si="5"/>
        <v>#DIV/0!</v>
      </c>
    </row>
    <row r="186" spans="1:40" ht="21" customHeight="1" x14ac:dyDescent="0.3">
      <c r="A186">
        <v>2021</v>
      </c>
      <c r="K186" s="276"/>
      <c r="O186" s="2"/>
      <c r="P186" s="2"/>
      <c r="AJ186" s="28"/>
      <c r="AK186" s="85"/>
      <c r="AL186" s="85"/>
      <c r="AM186" s="1" t="str">
        <f t="shared" si="4"/>
        <v/>
      </c>
      <c r="AN186" s="285" t="e">
        <f t="shared" si="5"/>
        <v>#DIV/0!</v>
      </c>
    </row>
    <row r="187" spans="1:40" ht="21" customHeight="1" x14ac:dyDescent="0.3">
      <c r="A187">
        <v>2021</v>
      </c>
      <c r="K187" s="276"/>
      <c r="O187" s="2"/>
      <c r="P187" s="2"/>
      <c r="AJ187" s="28"/>
      <c r="AK187" s="85"/>
      <c r="AL187" s="85"/>
      <c r="AM187" s="1" t="str">
        <f t="shared" si="4"/>
        <v/>
      </c>
      <c r="AN187" s="285" t="e">
        <f t="shared" si="5"/>
        <v>#DIV/0!</v>
      </c>
    </row>
    <row r="188" spans="1:40" ht="21" customHeight="1" x14ac:dyDescent="0.3">
      <c r="A188">
        <v>2021</v>
      </c>
      <c r="K188" s="276"/>
      <c r="O188" s="2"/>
      <c r="P188" s="2"/>
      <c r="AJ188" s="28"/>
      <c r="AK188" s="85"/>
      <c r="AL188" s="85"/>
      <c r="AM188" s="1" t="str">
        <f t="shared" si="4"/>
        <v/>
      </c>
      <c r="AN188" s="285" t="e">
        <f t="shared" si="5"/>
        <v>#DIV/0!</v>
      </c>
    </row>
    <row r="189" spans="1:40" ht="21" customHeight="1" x14ac:dyDescent="0.3">
      <c r="A189">
        <v>2021</v>
      </c>
      <c r="K189" s="276"/>
      <c r="O189" s="2"/>
      <c r="P189" s="2"/>
      <c r="AJ189" s="28"/>
      <c r="AK189" s="85"/>
      <c r="AL189" s="85"/>
      <c r="AM189" s="1" t="str">
        <f t="shared" si="4"/>
        <v/>
      </c>
      <c r="AN189" s="285" t="e">
        <f t="shared" si="5"/>
        <v>#DIV/0!</v>
      </c>
    </row>
    <row r="190" spans="1:40" ht="21" customHeight="1" x14ac:dyDescent="0.3">
      <c r="A190">
        <v>2021</v>
      </c>
      <c r="K190" s="276"/>
      <c r="O190" s="2"/>
      <c r="P190" s="2"/>
      <c r="AJ190" s="28"/>
      <c r="AK190" s="85"/>
      <c r="AL190" s="85"/>
      <c r="AM190" s="1" t="str">
        <f t="shared" si="4"/>
        <v/>
      </c>
      <c r="AN190" s="285" t="e">
        <f t="shared" si="5"/>
        <v>#DIV/0!</v>
      </c>
    </row>
    <row r="191" spans="1:40" ht="21" customHeight="1" x14ac:dyDescent="0.3">
      <c r="A191">
        <v>2021</v>
      </c>
      <c r="K191" s="276"/>
      <c r="O191" s="2"/>
      <c r="P191" s="2"/>
      <c r="AJ191" s="28"/>
      <c r="AK191" s="85"/>
      <c r="AL191" s="85"/>
      <c r="AM191" s="1" t="str">
        <f t="shared" si="4"/>
        <v/>
      </c>
      <c r="AN191" s="285" t="e">
        <f t="shared" si="5"/>
        <v>#DIV/0!</v>
      </c>
    </row>
    <row r="192" spans="1:40" ht="21" customHeight="1" x14ac:dyDescent="0.3">
      <c r="A192">
        <v>2021</v>
      </c>
      <c r="K192" s="276"/>
      <c r="O192" s="2"/>
      <c r="P192" s="2"/>
      <c r="AJ192" s="28"/>
      <c r="AK192" s="85"/>
      <c r="AL192" s="85"/>
      <c r="AM192" s="1" t="str">
        <f t="shared" si="4"/>
        <v/>
      </c>
      <c r="AN192" s="285" t="e">
        <f t="shared" si="5"/>
        <v>#DIV/0!</v>
      </c>
    </row>
    <row r="193" spans="1:40" ht="21" customHeight="1" x14ac:dyDescent="0.3">
      <c r="A193">
        <v>2021</v>
      </c>
      <c r="K193" s="276"/>
      <c r="O193" s="2"/>
      <c r="P193" s="2"/>
      <c r="AJ193" s="28"/>
      <c r="AK193" s="85"/>
      <c r="AL193" s="85"/>
      <c r="AM193" s="1" t="str">
        <f t="shared" si="4"/>
        <v/>
      </c>
      <c r="AN193" s="285" t="e">
        <f t="shared" si="5"/>
        <v>#DIV/0!</v>
      </c>
    </row>
    <row r="194" spans="1:40" ht="21" customHeight="1" x14ac:dyDescent="0.3">
      <c r="A194">
        <v>2021</v>
      </c>
      <c r="K194" s="276"/>
      <c r="O194" s="2"/>
      <c r="P194" s="2"/>
      <c r="AJ194" s="28"/>
      <c r="AK194" s="85"/>
      <c r="AL194" s="85"/>
      <c r="AM194" s="1" t="str">
        <f t="shared" si="4"/>
        <v/>
      </c>
      <c r="AN194" s="285" t="e">
        <f t="shared" si="5"/>
        <v>#DIV/0!</v>
      </c>
    </row>
    <row r="195" spans="1:40" ht="21" customHeight="1" x14ac:dyDescent="0.3">
      <c r="A195">
        <v>2021</v>
      </c>
      <c r="K195" s="276"/>
      <c r="O195" s="2"/>
      <c r="P195" s="2"/>
      <c r="AJ195" s="28"/>
      <c r="AK195" s="85"/>
      <c r="AL195" s="85"/>
      <c r="AM195" s="1" t="str">
        <f t="shared" ref="AM195:AM258" si="6">IFERROR(AA195/AB195,"")</f>
        <v/>
      </c>
      <c r="AN195" s="285" t="e">
        <f t="shared" ref="AN195:AN258" si="7">STDEV(K195,G195)</f>
        <v>#DIV/0!</v>
      </c>
    </row>
    <row r="196" spans="1:40" ht="21" customHeight="1" x14ac:dyDescent="0.3">
      <c r="A196">
        <v>2021</v>
      </c>
      <c r="K196" s="276"/>
      <c r="O196" s="2"/>
      <c r="P196" s="2"/>
      <c r="AJ196" s="28"/>
      <c r="AK196" s="85"/>
      <c r="AL196" s="85"/>
      <c r="AM196" s="1" t="str">
        <f t="shared" si="6"/>
        <v/>
      </c>
      <c r="AN196" s="285" t="e">
        <f t="shared" si="7"/>
        <v>#DIV/0!</v>
      </c>
    </row>
    <row r="197" spans="1:40" ht="21" customHeight="1" x14ac:dyDescent="0.3">
      <c r="A197">
        <v>2021</v>
      </c>
      <c r="K197" s="276"/>
      <c r="O197" s="2"/>
      <c r="P197" s="2"/>
      <c r="AJ197" s="28"/>
      <c r="AK197" s="85"/>
      <c r="AL197" s="85"/>
      <c r="AM197" s="1" t="str">
        <f t="shared" si="6"/>
        <v/>
      </c>
      <c r="AN197" s="285" t="e">
        <f t="shared" si="7"/>
        <v>#DIV/0!</v>
      </c>
    </row>
    <row r="198" spans="1:40" ht="21" customHeight="1" x14ac:dyDescent="0.3">
      <c r="A198">
        <v>2021</v>
      </c>
      <c r="K198" s="276"/>
      <c r="O198" s="2"/>
      <c r="P198" s="2"/>
      <c r="AJ198" s="28"/>
      <c r="AK198" s="85"/>
      <c r="AL198" s="85"/>
      <c r="AM198" s="1" t="str">
        <f t="shared" si="6"/>
        <v/>
      </c>
      <c r="AN198" s="285" t="e">
        <f t="shared" si="7"/>
        <v>#DIV/0!</v>
      </c>
    </row>
    <row r="199" spans="1:40" ht="21" customHeight="1" x14ac:dyDescent="0.3">
      <c r="A199">
        <v>2021</v>
      </c>
      <c r="K199" s="276"/>
      <c r="O199" s="2"/>
      <c r="P199" s="2"/>
      <c r="AJ199" s="28"/>
      <c r="AK199" s="85"/>
      <c r="AL199" s="85"/>
      <c r="AM199" s="1" t="str">
        <f t="shared" si="6"/>
        <v/>
      </c>
      <c r="AN199" s="285" t="e">
        <f t="shared" si="7"/>
        <v>#DIV/0!</v>
      </c>
    </row>
    <row r="200" spans="1:40" ht="21" customHeight="1" x14ac:dyDescent="0.3">
      <c r="A200">
        <v>2021</v>
      </c>
      <c r="K200" s="276"/>
      <c r="O200" s="2"/>
      <c r="P200" s="2"/>
      <c r="AJ200" s="28"/>
      <c r="AK200" s="85"/>
      <c r="AL200" s="85"/>
      <c r="AM200" s="1" t="str">
        <f t="shared" si="6"/>
        <v/>
      </c>
      <c r="AN200" s="285" t="e">
        <f t="shared" si="7"/>
        <v>#DIV/0!</v>
      </c>
    </row>
    <row r="201" spans="1:40" ht="21" customHeight="1" x14ac:dyDescent="0.3">
      <c r="A201">
        <v>2021</v>
      </c>
      <c r="K201" s="276"/>
      <c r="O201" s="2"/>
      <c r="P201" s="2"/>
      <c r="AJ201" s="28"/>
      <c r="AK201" s="85"/>
      <c r="AL201" s="85"/>
      <c r="AM201" s="1" t="str">
        <f t="shared" si="6"/>
        <v/>
      </c>
      <c r="AN201" s="285" t="e">
        <f t="shared" si="7"/>
        <v>#DIV/0!</v>
      </c>
    </row>
    <row r="202" spans="1:40" ht="21" customHeight="1" x14ac:dyDescent="0.3">
      <c r="A202">
        <v>2021</v>
      </c>
      <c r="K202" s="276"/>
      <c r="O202" s="2"/>
      <c r="P202" s="2"/>
      <c r="AJ202" s="28"/>
      <c r="AK202" s="85"/>
      <c r="AL202" s="85"/>
      <c r="AM202" s="1" t="str">
        <f t="shared" si="6"/>
        <v/>
      </c>
      <c r="AN202" s="285" t="e">
        <f t="shared" si="7"/>
        <v>#DIV/0!</v>
      </c>
    </row>
    <row r="203" spans="1:40" ht="21" customHeight="1" x14ac:dyDescent="0.3">
      <c r="A203">
        <v>2021</v>
      </c>
      <c r="K203" s="276"/>
      <c r="O203" s="2"/>
      <c r="P203" s="2"/>
      <c r="AJ203" s="28"/>
      <c r="AK203" s="85"/>
      <c r="AL203" s="85"/>
      <c r="AM203" s="1" t="str">
        <f t="shared" si="6"/>
        <v/>
      </c>
      <c r="AN203" s="285" t="e">
        <f t="shared" si="7"/>
        <v>#DIV/0!</v>
      </c>
    </row>
    <row r="204" spans="1:40" ht="21" customHeight="1" x14ac:dyDescent="0.3">
      <c r="A204">
        <v>2021</v>
      </c>
      <c r="K204" s="276"/>
      <c r="O204" s="2"/>
      <c r="P204" s="2"/>
      <c r="AJ204" s="28"/>
      <c r="AK204" s="85"/>
      <c r="AL204" s="85"/>
      <c r="AM204" s="1" t="str">
        <f t="shared" si="6"/>
        <v/>
      </c>
      <c r="AN204" s="285" t="e">
        <f t="shared" si="7"/>
        <v>#DIV/0!</v>
      </c>
    </row>
    <row r="205" spans="1:40" ht="21" customHeight="1" x14ac:dyDescent="0.3">
      <c r="A205">
        <v>2021</v>
      </c>
      <c r="K205" s="276"/>
      <c r="O205" s="2"/>
      <c r="P205" s="2"/>
      <c r="AJ205" s="28"/>
      <c r="AK205" s="85"/>
      <c r="AL205" s="85"/>
      <c r="AM205" s="1" t="str">
        <f t="shared" si="6"/>
        <v/>
      </c>
      <c r="AN205" s="285" t="e">
        <f t="shared" si="7"/>
        <v>#DIV/0!</v>
      </c>
    </row>
    <row r="206" spans="1:40" ht="21" customHeight="1" x14ac:dyDescent="0.3">
      <c r="A206">
        <v>2021</v>
      </c>
      <c r="K206" s="276"/>
      <c r="O206" s="2"/>
      <c r="P206" s="2"/>
      <c r="AJ206" s="28"/>
      <c r="AK206" s="85"/>
      <c r="AL206" s="85"/>
      <c r="AM206" s="1" t="str">
        <f t="shared" si="6"/>
        <v/>
      </c>
      <c r="AN206" s="285" t="e">
        <f t="shared" si="7"/>
        <v>#DIV/0!</v>
      </c>
    </row>
    <row r="207" spans="1:40" ht="21" customHeight="1" x14ac:dyDescent="0.3">
      <c r="A207">
        <v>2021</v>
      </c>
      <c r="K207" s="276"/>
      <c r="O207" s="2"/>
      <c r="P207" s="2"/>
      <c r="AJ207" s="28"/>
      <c r="AK207" s="85"/>
      <c r="AL207" s="85"/>
      <c r="AM207" s="1" t="str">
        <f t="shared" si="6"/>
        <v/>
      </c>
      <c r="AN207" s="285" t="e">
        <f t="shared" si="7"/>
        <v>#DIV/0!</v>
      </c>
    </row>
    <row r="208" spans="1:40" ht="21" customHeight="1" x14ac:dyDescent="0.3">
      <c r="A208">
        <v>2021</v>
      </c>
      <c r="K208" s="276"/>
      <c r="O208" s="2"/>
      <c r="P208" s="2"/>
      <c r="AJ208" s="28"/>
      <c r="AK208" s="85"/>
      <c r="AL208" s="85"/>
      <c r="AM208" s="1" t="str">
        <f t="shared" si="6"/>
        <v/>
      </c>
      <c r="AN208" s="285" t="e">
        <f t="shared" si="7"/>
        <v>#DIV/0!</v>
      </c>
    </row>
    <row r="209" spans="1:40" ht="21" customHeight="1" x14ac:dyDescent="0.3">
      <c r="A209">
        <v>2021</v>
      </c>
      <c r="K209" s="276"/>
      <c r="O209" s="2"/>
      <c r="P209" s="2"/>
      <c r="AJ209" s="28"/>
      <c r="AK209" s="85"/>
      <c r="AL209" s="85"/>
      <c r="AM209" s="1" t="str">
        <f t="shared" si="6"/>
        <v/>
      </c>
      <c r="AN209" s="285" t="e">
        <f t="shared" si="7"/>
        <v>#DIV/0!</v>
      </c>
    </row>
    <row r="210" spans="1:40" ht="21" customHeight="1" x14ac:dyDescent="0.3">
      <c r="A210">
        <v>2021</v>
      </c>
      <c r="K210" s="276"/>
      <c r="O210" s="2"/>
      <c r="P210" s="2"/>
      <c r="AJ210" s="28"/>
      <c r="AK210" s="85"/>
      <c r="AL210" s="85"/>
      <c r="AM210" s="1" t="str">
        <f t="shared" si="6"/>
        <v/>
      </c>
      <c r="AN210" s="285" t="e">
        <f t="shared" si="7"/>
        <v>#DIV/0!</v>
      </c>
    </row>
    <row r="211" spans="1:40" ht="21" customHeight="1" x14ac:dyDescent="0.3">
      <c r="A211">
        <v>2021</v>
      </c>
      <c r="K211" s="276"/>
      <c r="O211" s="2"/>
      <c r="P211" s="2"/>
      <c r="AJ211" s="28"/>
      <c r="AK211" s="85"/>
      <c r="AL211" s="85"/>
      <c r="AM211" s="1" t="str">
        <f t="shared" si="6"/>
        <v/>
      </c>
      <c r="AN211" s="285" t="e">
        <f t="shared" si="7"/>
        <v>#DIV/0!</v>
      </c>
    </row>
    <row r="212" spans="1:40" ht="21" customHeight="1" x14ac:dyDescent="0.3">
      <c r="A212">
        <v>2021</v>
      </c>
      <c r="K212" s="276"/>
      <c r="O212" s="2"/>
      <c r="P212" s="2"/>
      <c r="AJ212" s="28"/>
      <c r="AK212" s="85"/>
      <c r="AL212" s="85"/>
      <c r="AM212" s="1" t="str">
        <f t="shared" si="6"/>
        <v/>
      </c>
      <c r="AN212" s="285" t="e">
        <f t="shared" si="7"/>
        <v>#DIV/0!</v>
      </c>
    </row>
    <row r="213" spans="1:40" ht="21" customHeight="1" x14ac:dyDescent="0.3">
      <c r="A213">
        <v>2021</v>
      </c>
      <c r="K213" s="276"/>
      <c r="O213" s="2"/>
      <c r="P213" s="2"/>
      <c r="AJ213" s="28"/>
      <c r="AK213" s="85"/>
      <c r="AL213" s="85"/>
      <c r="AM213" s="1" t="str">
        <f t="shared" si="6"/>
        <v/>
      </c>
      <c r="AN213" s="285" t="e">
        <f t="shared" si="7"/>
        <v>#DIV/0!</v>
      </c>
    </row>
    <row r="214" spans="1:40" ht="21" customHeight="1" x14ac:dyDescent="0.3">
      <c r="A214">
        <v>2021</v>
      </c>
      <c r="K214" s="276"/>
      <c r="O214" s="2"/>
      <c r="P214" s="2"/>
      <c r="AJ214" s="28"/>
      <c r="AK214" s="85"/>
      <c r="AL214" s="85"/>
      <c r="AM214" s="1" t="str">
        <f t="shared" si="6"/>
        <v/>
      </c>
      <c r="AN214" s="285" t="e">
        <f t="shared" si="7"/>
        <v>#DIV/0!</v>
      </c>
    </row>
    <row r="215" spans="1:40" ht="21" customHeight="1" x14ac:dyDescent="0.3">
      <c r="A215">
        <v>2021</v>
      </c>
      <c r="K215" s="276"/>
      <c r="O215" s="2"/>
      <c r="P215" s="2"/>
      <c r="AJ215" s="28"/>
      <c r="AK215" s="85"/>
      <c r="AL215" s="85"/>
      <c r="AM215" s="1" t="str">
        <f t="shared" si="6"/>
        <v/>
      </c>
      <c r="AN215" s="285" t="e">
        <f t="shared" si="7"/>
        <v>#DIV/0!</v>
      </c>
    </row>
    <row r="216" spans="1:40" ht="21" customHeight="1" x14ac:dyDescent="0.3">
      <c r="K216" s="276"/>
      <c r="O216" s="2"/>
      <c r="P216" s="2"/>
      <c r="AJ216" s="28"/>
      <c r="AK216" s="85"/>
      <c r="AL216" s="85"/>
      <c r="AM216" s="1" t="str">
        <f t="shared" si="6"/>
        <v/>
      </c>
      <c r="AN216" s="285" t="e">
        <f t="shared" si="7"/>
        <v>#DIV/0!</v>
      </c>
    </row>
    <row r="217" spans="1:40" ht="21" customHeight="1" x14ac:dyDescent="0.3">
      <c r="K217" s="276"/>
      <c r="O217" s="2"/>
      <c r="P217" s="2"/>
      <c r="AJ217" s="28"/>
      <c r="AK217" s="85"/>
      <c r="AL217" s="85"/>
      <c r="AM217" s="1" t="str">
        <f t="shared" si="6"/>
        <v/>
      </c>
      <c r="AN217" s="285" t="e">
        <f t="shared" si="7"/>
        <v>#DIV/0!</v>
      </c>
    </row>
    <row r="218" spans="1:40" ht="21" customHeight="1" x14ac:dyDescent="0.3">
      <c r="K218" s="276"/>
      <c r="O218" s="2"/>
      <c r="P218" s="2"/>
      <c r="AJ218" s="28"/>
      <c r="AK218" s="85"/>
      <c r="AL218" s="85"/>
      <c r="AM218" s="1" t="str">
        <f t="shared" si="6"/>
        <v/>
      </c>
      <c r="AN218" s="285" t="e">
        <f t="shared" si="7"/>
        <v>#DIV/0!</v>
      </c>
    </row>
    <row r="219" spans="1:40" ht="21" customHeight="1" x14ac:dyDescent="0.3">
      <c r="K219" s="276"/>
      <c r="O219" s="2"/>
      <c r="P219" s="2"/>
      <c r="AJ219" s="28"/>
      <c r="AK219" s="85"/>
      <c r="AL219" s="85"/>
      <c r="AM219" s="1" t="str">
        <f t="shared" si="6"/>
        <v/>
      </c>
      <c r="AN219" s="285" t="e">
        <f t="shared" si="7"/>
        <v>#DIV/0!</v>
      </c>
    </row>
    <row r="220" spans="1:40" ht="21" customHeight="1" x14ac:dyDescent="0.3">
      <c r="K220" s="276"/>
      <c r="O220" s="2"/>
      <c r="P220" s="2"/>
      <c r="AJ220" s="28"/>
      <c r="AK220" s="85"/>
      <c r="AL220" s="85"/>
      <c r="AM220" s="1" t="str">
        <f t="shared" si="6"/>
        <v/>
      </c>
      <c r="AN220" s="285" t="e">
        <f t="shared" si="7"/>
        <v>#DIV/0!</v>
      </c>
    </row>
    <row r="221" spans="1:40" ht="21" customHeight="1" x14ac:dyDescent="0.3">
      <c r="K221" s="276"/>
      <c r="O221" s="2"/>
      <c r="P221" s="2"/>
      <c r="AJ221" s="28"/>
      <c r="AK221" s="85"/>
      <c r="AL221" s="85"/>
      <c r="AM221" s="1" t="str">
        <f t="shared" si="6"/>
        <v/>
      </c>
      <c r="AN221" s="285" t="e">
        <f t="shared" si="7"/>
        <v>#DIV/0!</v>
      </c>
    </row>
    <row r="222" spans="1:40" ht="21" customHeight="1" x14ac:dyDescent="0.3">
      <c r="K222" s="276"/>
      <c r="O222" s="2"/>
      <c r="P222" s="2"/>
      <c r="AJ222" s="28"/>
      <c r="AK222" s="85"/>
      <c r="AL222" s="85"/>
      <c r="AM222" s="1" t="str">
        <f t="shared" si="6"/>
        <v/>
      </c>
      <c r="AN222" s="285" t="e">
        <f t="shared" si="7"/>
        <v>#DIV/0!</v>
      </c>
    </row>
    <row r="223" spans="1:40" ht="21" customHeight="1" x14ac:dyDescent="0.3">
      <c r="K223" s="276"/>
      <c r="O223" s="2"/>
      <c r="P223" s="2"/>
      <c r="AJ223" s="28"/>
      <c r="AK223" s="85"/>
      <c r="AL223" s="85"/>
      <c r="AM223" s="1" t="str">
        <f t="shared" si="6"/>
        <v/>
      </c>
      <c r="AN223" s="285" t="e">
        <f t="shared" si="7"/>
        <v>#DIV/0!</v>
      </c>
    </row>
    <row r="224" spans="1:40" ht="21" customHeight="1" x14ac:dyDescent="0.3">
      <c r="K224" s="276"/>
      <c r="O224" s="2"/>
      <c r="P224" s="2"/>
      <c r="AJ224" s="28"/>
      <c r="AK224" s="85"/>
      <c r="AL224" s="85"/>
      <c r="AM224" s="1" t="str">
        <f t="shared" si="6"/>
        <v/>
      </c>
      <c r="AN224" s="285" t="e">
        <f t="shared" si="7"/>
        <v>#DIV/0!</v>
      </c>
    </row>
    <row r="225" spans="11:40" ht="21" customHeight="1" x14ac:dyDescent="0.3">
      <c r="K225" s="276"/>
      <c r="O225" s="2"/>
      <c r="P225" s="2"/>
      <c r="AJ225" s="28"/>
      <c r="AK225" s="85"/>
      <c r="AL225" s="85"/>
      <c r="AM225" s="1" t="str">
        <f t="shared" si="6"/>
        <v/>
      </c>
      <c r="AN225" s="285" t="e">
        <f t="shared" si="7"/>
        <v>#DIV/0!</v>
      </c>
    </row>
    <row r="226" spans="11:40" ht="21" customHeight="1" x14ac:dyDescent="0.3">
      <c r="K226" s="276"/>
      <c r="O226" s="2"/>
      <c r="P226" s="2"/>
      <c r="AJ226" s="28"/>
      <c r="AK226" s="85"/>
      <c r="AL226" s="85"/>
      <c r="AM226" s="1" t="str">
        <f t="shared" si="6"/>
        <v/>
      </c>
      <c r="AN226" s="285" t="e">
        <f t="shared" si="7"/>
        <v>#DIV/0!</v>
      </c>
    </row>
    <row r="227" spans="11:40" ht="21" customHeight="1" x14ac:dyDescent="0.3">
      <c r="K227" s="276"/>
      <c r="O227" s="2"/>
      <c r="P227" s="2"/>
      <c r="AJ227" s="28"/>
      <c r="AK227" s="85"/>
      <c r="AL227" s="85"/>
      <c r="AM227" s="1" t="str">
        <f t="shared" si="6"/>
        <v/>
      </c>
      <c r="AN227" s="285" t="e">
        <f t="shared" si="7"/>
        <v>#DIV/0!</v>
      </c>
    </row>
    <row r="228" spans="11:40" ht="21" customHeight="1" x14ac:dyDescent="0.3">
      <c r="K228" s="276"/>
      <c r="O228" s="2"/>
      <c r="P228" s="2"/>
      <c r="AJ228" s="28"/>
      <c r="AK228" s="85"/>
      <c r="AL228" s="85"/>
      <c r="AM228" s="1" t="str">
        <f t="shared" si="6"/>
        <v/>
      </c>
      <c r="AN228" s="285" t="e">
        <f t="shared" si="7"/>
        <v>#DIV/0!</v>
      </c>
    </row>
    <row r="229" spans="11:40" ht="21" customHeight="1" x14ac:dyDescent="0.3">
      <c r="K229" s="276"/>
      <c r="O229" s="2"/>
      <c r="P229" s="2"/>
      <c r="AJ229" s="28"/>
      <c r="AK229" s="85"/>
      <c r="AL229" s="85"/>
      <c r="AM229" s="1" t="str">
        <f t="shared" si="6"/>
        <v/>
      </c>
      <c r="AN229" s="285" t="e">
        <f t="shared" si="7"/>
        <v>#DIV/0!</v>
      </c>
    </row>
    <row r="230" spans="11:40" ht="21" customHeight="1" x14ac:dyDescent="0.3">
      <c r="K230" s="276"/>
      <c r="O230" s="2"/>
      <c r="P230" s="2"/>
      <c r="AJ230" s="28"/>
      <c r="AK230" s="85"/>
      <c r="AL230" s="85"/>
      <c r="AM230" s="1" t="str">
        <f t="shared" si="6"/>
        <v/>
      </c>
      <c r="AN230" s="285" t="e">
        <f t="shared" si="7"/>
        <v>#DIV/0!</v>
      </c>
    </row>
    <row r="231" spans="11:40" ht="21" customHeight="1" x14ac:dyDescent="0.3">
      <c r="K231" s="276"/>
      <c r="O231" s="2"/>
      <c r="P231" s="2"/>
      <c r="AJ231" s="28"/>
      <c r="AK231" s="85"/>
      <c r="AL231" s="85"/>
      <c r="AM231" s="1" t="str">
        <f t="shared" si="6"/>
        <v/>
      </c>
      <c r="AN231" s="285" t="e">
        <f t="shared" si="7"/>
        <v>#DIV/0!</v>
      </c>
    </row>
    <row r="232" spans="11:40" ht="21" customHeight="1" x14ac:dyDescent="0.3">
      <c r="K232" s="276"/>
      <c r="O232" s="2"/>
      <c r="P232" s="2"/>
      <c r="AJ232" s="28"/>
      <c r="AK232" s="85"/>
      <c r="AL232" s="85"/>
      <c r="AM232" s="1" t="str">
        <f t="shared" si="6"/>
        <v/>
      </c>
      <c r="AN232" s="285" t="e">
        <f t="shared" si="7"/>
        <v>#DIV/0!</v>
      </c>
    </row>
    <row r="233" spans="11:40" ht="21" customHeight="1" x14ac:dyDescent="0.3">
      <c r="K233" s="276"/>
      <c r="O233" s="2"/>
      <c r="P233" s="2"/>
      <c r="AJ233" s="28"/>
      <c r="AK233" s="85"/>
      <c r="AL233" s="85"/>
      <c r="AM233" s="1" t="str">
        <f t="shared" si="6"/>
        <v/>
      </c>
      <c r="AN233" s="285" t="e">
        <f t="shared" si="7"/>
        <v>#DIV/0!</v>
      </c>
    </row>
    <row r="234" spans="11:40" ht="21" customHeight="1" x14ac:dyDescent="0.3">
      <c r="K234" s="276"/>
      <c r="O234" s="2"/>
      <c r="P234" s="2"/>
      <c r="AJ234" s="28"/>
      <c r="AK234" s="85"/>
      <c r="AL234" s="85"/>
      <c r="AM234" s="1" t="str">
        <f t="shared" si="6"/>
        <v/>
      </c>
      <c r="AN234" s="285" t="e">
        <f t="shared" si="7"/>
        <v>#DIV/0!</v>
      </c>
    </row>
    <row r="235" spans="11:40" ht="21" customHeight="1" x14ac:dyDescent="0.3">
      <c r="K235" s="276"/>
      <c r="O235" s="2"/>
      <c r="P235" s="2"/>
      <c r="AJ235" s="28"/>
      <c r="AK235" s="85"/>
      <c r="AL235" s="85"/>
      <c r="AM235" s="1" t="str">
        <f t="shared" si="6"/>
        <v/>
      </c>
      <c r="AN235" s="285" t="e">
        <f t="shared" si="7"/>
        <v>#DIV/0!</v>
      </c>
    </row>
    <row r="236" spans="11:40" ht="21" customHeight="1" x14ac:dyDescent="0.3">
      <c r="K236" s="276"/>
      <c r="O236" s="2"/>
      <c r="P236" s="2"/>
      <c r="AJ236" s="28"/>
      <c r="AK236" s="85"/>
      <c r="AL236" s="85"/>
      <c r="AM236" s="1" t="str">
        <f t="shared" si="6"/>
        <v/>
      </c>
      <c r="AN236" s="285" t="e">
        <f t="shared" si="7"/>
        <v>#DIV/0!</v>
      </c>
    </row>
    <row r="237" spans="11:40" ht="21" customHeight="1" x14ac:dyDescent="0.3">
      <c r="K237" s="276"/>
      <c r="O237" s="2"/>
      <c r="P237" s="2"/>
      <c r="AJ237" s="28"/>
      <c r="AK237" s="85"/>
      <c r="AL237" s="85"/>
      <c r="AM237" s="1" t="str">
        <f t="shared" si="6"/>
        <v/>
      </c>
      <c r="AN237" s="285" t="e">
        <f t="shared" si="7"/>
        <v>#DIV/0!</v>
      </c>
    </row>
    <row r="238" spans="11:40" ht="21" customHeight="1" x14ac:dyDescent="0.3">
      <c r="K238" s="276"/>
      <c r="O238" s="2"/>
      <c r="P238" s="2"/>
      <c r="AJ238" s="28"/>
      <c r="AK238" s="85"/>
      <c r="AL238" s="85"/>
      <c r="AM238" s="1" t="str">
        <f t="shared" si="6"/>
        <v/>
      </c>
      <c r="AN238" s="285" t="e">
        <f t="shared" si="7"/>
        <v>#DIV/0!</v>
      </c>
    </row>
    <row r="239" spans="11:40" ht="21" customHeight="1" x14ac:dyDescent="0.3">
      <c r="K239" s="276"/>
      <c r="O239" s="2"/>
      <c r="P239" s="2"/>
      <c r="AJ239" s="28"/>
      <c r="AK239" s="85"/>
      <c r="AL239" s="85"/>
      <c r="AM239" s="1" t="str">
        <f t="shared" si="6"/>
        <v/>
      </c>
      <c r="AN239" s="285" t="e">
        <f t="shared" si="7"/>
        <v>#DIV/0!</v>
      </c>
    </row>
    <row r="240" spans="11:40" ht="21" customHeight="1" x14ac:dyDescent="0.3">
      <c r="K240" s="276"/>
      <c r="O240" s="2"/>
      <c r="P240" s="2"/>
      <c r="AJ240" s="28"/>
      <c r="AK240" s="85"/>
      <c r="AL240" s="85"/>
      <c r="AM240" s="1" t="str">
        <f t="shared" si="6"/>
        <v/>
      </c>
      <c r="AN240" s="285" t="e">
        <f t="shared" si="7"/>
        <v>#DIV/0!</v>
      </c>
    </row>
    <row r="241" spans="11:40" ht="21" customHeight="1" x14ac:dyDescent="0.3">
      <c r="K241" s="276"/>
      <c r="O241" s="2"/>
      <c r="P241" s="2"/>
      <c r="AJ241" s="28"/>
      <c r="AK241" s="85"/>
      <c r="AL241" s="85"/>
      <c r="AM241" s="1" t="str">
        <f t="shared" si="6"/>
        <v/>
      </c>
      <c r="AN241" s="285" t="e">
        <f t="shared" si="7"/>
        <v>#DIV/0!</v>
      </c>
    </row>
    <row r="242" spans="11:40" ht="21" customHeight="1" x14ac:dyDescent="0.3">
      <c r="K242" s="276"/>
      <c r="O242" s="2"/>
      <c r="P242" s="2"/>
      <c r="AJ242" s="28"/>
      <c r="AK242" s="85"/>
      <c r="AL242" s="85"/>
      <c r="AM242" s="1" t="str">
        <f t="shared" si="6"/>
        <v/>
      </c>
      <c r="AN242" s="285" t="e">
        <f t="shared" si="7"/>
        <v>#DIV/0!</v>
      </c>
    </row>
    <row r="243" spans="11:40" ht="21" customHeight="1" x14ac:dyDescent="0.3">
      <c r="K243" s="276"/>
      <c r="O243" s="2"/>
      <c r="P243" s="2"/>
      <c r="AJ243" s="28"/>
      <c r="AK243" s="85"/>
      <c r="AL243" s="85"/>
      <c r="AM243" s="1" t="str">
        <f t="shared" si="6"/>
        <v/>
      </c>
      <c r="AN243" s="285" t="e">
        <f t="shared" si="7"/>
        <v>#DIV/0!</v>
      </c>
    </row>
    <row r="244" spans="11:40" ht="21" customHeight="1" x14ac:dyDescent="0.3">
      <c r="K244" s="276"/>
      <c r="O244" s="2"/>
      <c r="P244" s="2"/>
      <c r="AJ244" s="28"/>
      <c r="AK244" s="85"/>
      <c r="AL244" s="85"/>
      <c r="AM244" s="1" t="str">
        <f t="shared" si="6"/>
        <v/>
      </c>
      <c r="AN244" s="285" t="e">
        <f t="shared" si="7"/>
        <v>#DIV/0!</v>
      </c>
    </row>
    <row r="245" spans="11:40" ht="21" customHeight="1" x14ac:dyDescent="0.3">
      <c r="K245" s="276"/>
      <c r="O245" s="2"/>
      <c r="P245" s="2"/>
      <c r="AJ245" s="28"/>
      <c r="AK245" s="85"/>
      <c r="AL245" s="85"/>
      <c r="AM245" s="1" t="str">
        <f t="shared" si="6"/>
        <v/>
      </c>
      <c r="AN245" s="285" t="e">
        <f t="shared" si="7"/>
        <v>#DIV/0!</v>
      </c>
    </row>
    <row r="246" spans="11:40" ht="21" customHeight="1" x14ac:dyDescent="0.3">
      <c r="K246" s="276"/>
      <c r="O246" s="2"/>
      <c r="P246" s="2"/>
      <c r="AJ246" s="28"/>
      <c r="AK246" s="85"/>
      <c r="AL246" s="85"/>
      <c r="AM246" s="1" t="str">
        <f t="shared" si="6"/>
        <v/>
      </c>
      <c r="AN246" s="285" t="e">
        <f t="shared" si="7"/>
        <v>#DIV/0!</v>
      </c>
    </row>
    <row r="247" spans="11:40" ht="21" customHeight="1" x14ac:dyDescent="0.3">
      <c r="K247" s="276"/>
      <c r="O247" s="2"/>
      <c r="P247" s="2"/>
      <c r="AJ247" s="28"/>
      <c r="AK247" s="85"/>
      <c r="AL247" s="85"/>
      <c r="AM247" s="1" t="str">
        <f t="shared" si="6"/>
        <v/>
      </c>
      <c r="AN247" s="285" t="e">
        <f t="shared" si="7"/>
        <v>#DIV/0!</v>
      </c>
    </row>
    <row r="248" spans="11:40" ht="21" customHeight="1" x14ac:dyDescent="0.3">
      <c r="K248" s="276"/>
      <c r="O248" s="2"/>
      <c r="P248" s="2"/>
      <c r="AJ248" s="28"/>
      <c r="AK248" s="85"/>
      <c r="AL248" s="85"/>
      <c r="AM248" s="1" t="str">
        <f t="shared" si="6"/>
        <v/>
      </c>
      <c r="AN248" s="285" t="e">
        <f t="shared" si="7"/>
        <v>#DIV/0!</v>
      </c>
    </row>
    <row r="249" spans="11:40" ht="21" customHeight="1" x14ac:dyDescent="0.3">
      <c r="K249" s="276"/>
      <c r="O249" s="2"/>
      <c r="P249" s="2"/>
      <c r="AJ249" s="28"/>
      <c r="AK249" s="85"/>
      <c r="AL249" s="85"/>
      <c r="AM249" s="1" t="str">
        <f t="shared" si="6"/>
        <v/>
      </c>
      <c r="AN249" s="285" t="e">
        <f t="shared" si="7"/>
        <v>#DIV/0!</v>
      </c>
    </row>
    <row r="250" spans="11:40" ht="21" customHeight="1" x14ac:dyDescent="0.3">
      <c r="K250" s="276"/>
      <c r="O250" s="2"/>
      <c r="P250" s="2"/>
      <c r="AJ250" s="28"/>
      <c r="AK250" s="85"/>
      <c r="AL250" s="85"/>
      <c r="AM250" s="1" t="str">
        <f t="shared" si="6"/>
        <v/>
      </c>
      <c r="AN250" s="285" t="e">
        <f t="shared" si="7"/>
        <v>#DIV/0!</v>
      </c>
    </row>
    <row r="251" spans="11:40" ht="21" customHeight="1" x14ac:dyDescent="0.3">
      <c r="K251" s="276"/>
      <c r="O251" s="2"/>
      <c r="P251" s="2"/>
      <c r="AJ251" s="28"/>
      <c r="AK251" s="85"/>
      <c r="AL251" s="85"/>
      <c r="AM251" s="1" t="str">
        <f t="shared" si="6"/>
        <v/>
      </c>
      <c r="AN251" s="285" t="e">
        <f t="shared" si="7"/>
        <v>#DIV/0!</v>
      </c>
    </row>
    <row r="252" spans="11:40" ht="21" customHeight="1" x14ac:dyDescent="0.3">
      <c r="K252" s="276"/>
      <c r="O252" s="2"/>
      <c r="P252" s="2"/>
      <c r="AJ252" s="28"/>
      <c r="AK252" s="85"/>
      <c r="AL252" s="85"/>
      <c r="AM252" s="1" t="str">
        <f t="shared" si="6"/>
        <v/>
      </c>
      <c r="AN252" s="285" t="e">
        <f t="shared" si="7"/>
        <v>#DIV/0!</v>
      </c>
    </row>
    <row r="253" spans="11:40" ht="21" customHeight="1" x14ac:dyDescent="0.3">
      <c r="K253" s="276"/>
      <c r="O253" s="2"/>
      <c r="P253" s="2"/>
      <c r="AJ253" s="28"/>
      <c r="AK253" s="85"/>
      <c r="AL253" s="85"/>
      <c r="AM253" s="1" t="str">
        <f t="shared" si="6"/>
        <v/>
      </c>
      <c r="AN253" s="285" t="e">
        <f t="shared" si="7"/>
        <v>#DIV/0!</v>
      </c>
    </row>
    <row r="254" spans="11:40" ht="21" customHeight="1" x14ac:dyDescent="0.3">
      <c r="K254" s="276"/>
      <c r="O254" s="2"/>
      <c r="P254" s="2"/>
      <c r="AJ254" s="28"/>
      <c r="AK254" s="85"/>
      <c r="AL254" s="85"/>
      <c r="AM254" s="1" t="str">
        <f t="shared" si="6"/>
        <v/>
      </c>
      <c r="AN254" s="285" t="e">
        <f t="shared" si="7"/>
        <v>#DIV/0!</v>
      </c>
    </row>
    <row r="255" spans="11:40" ht="21" customHeight="1" x14ac:dyDescent="0.3">
      <c r="K255" s="276"/>
      <c r="O255" s="2"/>
      <c r="P255" s="2"/>
      <c r="AJ255" s="28"/>
      <c r="AK255" s="85"/>
      <c r="AL255" s="85"/>
      <c r="AM255" s="1" t="str">
        <f t="shared" si="6"/>
        <v/>
      </c>
      <c r="AN255" s="285" t="e">
        <f t="shared" si="7"/>
        <v>#DIV/0!</v>
      </c>
    </row>
    <row r="256" spans="11:40" ht="21" customHeight="1" x14ac:dyDescent="0.3">
      <c r="K256" s="276"/>
      <c r="O256" s="2"/>
      <c r="P256" s="2"/>
      <c r="AJ256" s="28"/>
      <c r="AK256" s="85"/>
      <c r="AL256" s="85"/>
      <c r="AM256" s="1" t="str">
        <f t="shared" si="6"/>
        <v/>
      </c>
      <c r="AN256" s="285" t="e">
        <f t="shared" si="7"/>
        <v>#DIV/0!</v>
      </c>
    </row>
    <row r="257" spans="11:40" ht="21" customHeight="1" x14ac:dyDescent="0.3">
      <c r="K257" s="276"/>
      <c r="O257" s="2"/>
      <c r="P257" s="2"/>
      <c r="AJ257" s="28"/>
      <c r="AK257" s="85"/>
      <c r="AL257" s="85"/>
      <c r="AM257" s="1" t="str">
        <f t="shared" si="6"/>
        <v/>
      </c>
      <c r="AN257" s="285" t="e">
        <f t="shared" si="7"/>
        <v>#DIV/0!</v>
      </c>
    </row>
    <row r="258" spans="11:40" ht="21" customHeight="1" x14ac:dyDescent="0.3">
      <c r="K258" s="276"/>
      <c r="O258" s="2"/>
      <c r="P258" s="2"/>
      <c r="AJ258" s="28"/>
      <c r="AK258" s="85"/>
      <c r="AL258" s="85"/>
      <c r="AM258" s="1" t="str">
        <f t="shared" si="6"/>
        <v/>
      </c>
      <c r="AN258" s="285" t="e">
        <f t="shared" si="7"/>
        <v>#DIV/0!</v>
      </c>
    </row>
    <row r="259" spans="11:40" ht="21" customHeight="1" x14ac:dyDescent="0.3">
      <c r="K259" s="276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85" t="e">
        <f t="shared" ref="AN259:AN322" si="9">STDEV(K259,G259)</f>
        <v>#DIV/0!</v>
      </c>
    </row>
    <row r="260" spans="11:40" ht="21" customHeight="1" x14ac:dyDescent="0.3">
      <c r="K260" s="276"/>
      <c r="O260" s="2"/>
      <c r="P260" s="2"/>
      <c r="AJ260" s="28"/>
      <c r="AK260" s="85"/>
      <c r="AL260" s="85"/>
      <c r="AM260" s="1" t="str">
        <f t="shared" si="8"/>
        <v/>
      </c>
      <c r="AN260" s="285" t="e">
        <f t="shared" si="9"/>
        <v>#DIV/0!</v>
      </c>
    </row>
    <row r="261" spans="11:40" ht="21" customHeight="1" x14ac:dyDescent="0.3">
      <c r="K261" s="276"/>
      <c r="O261" s="2"/>
      <c r="P261" s="2"/>
      <c r="AJ261" s="28"/>
      <c r="AK261" s="85"/>
      <c r="AL261" s="85"/>
      <c r="AM261" s="1" t="str">
        <f t="shared" si="8"/>
        <v/>
      </c>
      <c r="AN261" s="285" t="e">
        <f t="shared" si="9"/>
        <v>#DIV/0!</v>
      </c>
    </row>
    <row r="262" spans="11:40" ht="21" customHeight="1" x14ac:dyDescent="0.3">
      <c r="K262" s="276"/>
      <c r="O262" s="2"/>
      <c r="P262" s="2"/>
      <c r="AJ262" s="28"/>
      <c r="AK262" s="85"/>
      <c r="AL262" s="85"/>
      <c r="AM262" s="1" t="str">
        <f t="shared" si="8"/>
        <v/>
      </c>
      <c r="AN262" s="285" t="e">
        <f t="shared" si="9"/>
        <v>#DIV/0!</v>
      </c>
    </row>
    <row r="263" spans="11:40" ht="21" customHeight="1" x14ac:dyDescent="0.3">
      <c r="K263" s="276"/>
      <c r="O263" s="2"/>
      <c r="P263" s="2"/>
      <c r="AJ263" s="28"/>
      <c r="AK263" s="85"/>
      <c r="AL263" s="85"/>
      <c r="AM263" s="1" t="str">
        <f t="shared" si="8"/>
        <v/>
      </c>
      <c r="AN263" s="285" t="e">
        <f t="shared" si="9"/>
        <v>#DIV/0!</v>
      </c>
    </row>
    <row r="264" spans="11:40" ht="21" customHeight="1" x14ac:dyDescent="0.3">
      <c r="K264" s="276"/>
      <c r="O264" s="2"/>
      <c r="P264" s="2"/>
      <c r="AJ264" s="28"/>
      <c r="AK264" s="85"/>
      <c r="AL264" s="85"/>
      <c r="AM264" s="1" t="str">
        <f t="shared" si="8"/>
        <v/>
      </c>
      <c r="AN264" s="285" t="e">
        <f t="shared" si="9"/>
        <v>#DIV/0!</v>
      </c>
    </row>
    <row r="265" spans="11:40" ht="21" customHeight="1" x14ac:dyDescent="0.3">
      <c r="K265" s="276"/>
      <c r="O265" s="2"/>
      <c r="P265" s="2"/>
      <c r="AJ265" s="28"/>
      <c r="AK265" s="85"/>
      <c r="AL265" s="85"/>
      <c r="AM265" s="1" t="str">
        <f t="shared" si="8"/>
        <v/>
      </c>
      <c r="AN265" s="285" t="e">
        <f t="shared" si="9"/>
        <v>#DIV/0!</v>
      </c>
    </row>
    <row r="266" spans="11:40" ht="21" customHeight="1" x14ac:dyDescent="0.3">
      <c r="K266" s="276"/>
      <c r="O266" s="2"/>
      <c r="P266" s="2"/>
      <c r="AJ266" s="28"/>
      <c r="AK266" s="85"/>
      <c r="AL266" s="85"/>
      <c r="AM266" s="1" t="str">
        <f t="shared" si="8"/>
        <v/>
      </c>
      <c r="AN266" s="285" t="e">
        <f t="shared" si="9"/>
        <v>#DIV/0!</v>
      </c>
    </row>
    <row r="267" spans="11:40" ht="21" customHeight="1" x14ac:dyDescent="0.3">
      <c r="K267" s="276"/>
      <c r="O267" s="2"/>
      <c r="P267" s="2"/>
      <c r="AJ267" s="28"/>
      <c r="AK267" s="85"/>
      <c r="AL267" s="85"/>
      <c r="AM267" s="1" t="str">
        <f t="shared" si="8"/>
        <v/>
      </c>
      <c r="AN267" s="285" t="e">
        <f t="shared" si="9"/>
        <v>#DIV/0!</v>
      </c>
    </row>
    <row r="268" spans="11:40" ht="21" customHeight="1" x14ac:dyDescent="0.3">
      <c r="K268" s="276"/>
      <c r="O268" s="2"/>
      <c r="P268" s="2"/>
      <c r="AJ268" s="28"/>
      <c r="AK268" s="85"/>
      <c r="AL268" s="85"/>
      <c r="AM268" s="1" t="str">
        <f t="shared" si="8"/>
        <v/>
      </c>
      <c r="AN268" s="285" t="e">
        <f t="shared" si="9"/>
        <v>#DIV/0!</v>
      </c>
    </row>
    <row r="269" spans="11:40" ht="21" customHeight="1" x14ac:dyDescent="0.3">
      <c r="K269" s="276"/>
      <c r="O269" s="2"/>
      <c r="P269" s="2"/>
      <c r="AJ269" s="28"/>
      <c r="AK269" s="85"/>
      <c r="AL269" s="85"/>
      <c r="AM269" s="1" t="str">
        <f t="shared" si="8"/>
        <v/>
      </c>
      <c r="AN269" s="285" t="e">
        <f t="shared" si="9"/>
        <v>#DIV/0!</v>
      </c>
    </row>
    <row r="270" spans="11:40" ht="21" customHeight="1" x14ac:dyDescent="0.3">
      <c r="K270" s="276"/>
      <c r="O270" s="2"/>
      <c r="P270" s="2"/>
      <c r="AJ270" s="28"/>
      <c r="AK270" s="85"/>
      <c r="AL270" s="85"/>
      <c r="AM270" s="1" t="str">
        <f t="shared" si="8"/>
        <v/>
      </c>
      <c r="AN270" s="285" t="e">
        <f t="shared" si="9"/>
        <v>#DIV/0!</v>
      </c>
    </row>
    <row r="271" spans="11:40" ht="21" customHeight="1" x14ac:dyDescent="0.3">
      <c r="K271" s="276"/>
      <c r="O271" s="2"/>
      <c r="P271" s="2"/>
      <c r="AJ271" s="28"/>
      <c r="AK271" s="85"/>
      <c r="AL271" s="85"/>
      <c r="AM271" s="1" t="str">
        <f t="shared" si="8"/>
        <v/>
      </c>
      <c r="AN271" s="285" t="e">
        <f t="shared" si="9"/>
        <v>#DIV/0!</v>
      </c>
    </row>
    <row r="272" spans="11:40" ht="21" customHeight="1" x14ac:dyDescent="0.3">
      <c r="K272" s="276"/>
      <c r="O272" s="2"/>
      <c r="P272" s="2"/>
      <c r="AJ272" s="28"/>
      <c r="AK272" s="85"/>
      <c r="AL272" s="85"/>
      <c r="AM272" s="1" t="str">
        <f t="shared" si="8"/>
        <v/>
      </c>
      <c r="AN272" s="285" t="e">
        <f t="shared" si="9"/>
        <v>#DIV/0!</v>
      </c>
    </row>
    <row r="273" spans="11:40" ht="21" customHeight="1" x14ac:dyDescent="0.3">
      <c r="K273" s="276"/>
      <c r="O273" s="2"/>
      <c r="P273" s="2"/>
      <c r="AJ273" s="28"/>
      <c r="AK273" s="85"/>
      <c r="AL273" s="85"/>
      <c r="AM273" s="1" t="str">
        <f t="shared" si="8"/>
        <v/>
      </c>
      <c r="AN273" s="285" t="e">
        <f t="shared" si="9"/>
        <v>#DIV/0!</v>
      </c>
    </row>
    <row r="274" spans="11:40" ht="21" customHeight="1" x14ac:dyDescent="0.3">
      <c r="K274" s="276"/>
      <c r="O274" s="2"/>
      <c r="P274" s="2"/>
      <c r="AJ274" s="28"/>
      <c r="AK274" s="85"/>
      <c r="AL274" s="85"/>
      <c r="AM274" s="1" t="str">
        <f t="shared" si="8"/>
        <v/>
      </c>
      <c r="AN274" s="285" t="e">
        <f t="shared" si="9"/>
        <v>#DIV/0!</v>
      </c>
    </row>
    <row r="275" spans="11:40" ht="21" customHeight="1" x14ac:dyDescent="0.3">
      <c r="K275" s="276"/>
      <c r="O275" s="2"/>
      <c r="P275" s="2"/>
      <c r="AJ275" s="28"/>
      <c r="AK275" s="85"/>
      <c r="AL275" s="85"/>
      <c r="AM275" s="1" t="str">
        <f t="shared" si="8"/>
        <v/>
      </c>
      <c r="AN275" s="285" t="e">
        <f t="shared" si="9"/>
        <v>#DIV/0!</v>
      </c>
    </row>
    <row r="276" spans="11:40" ht="21" customHeight="1" x14ac:dyDescent="0.3">
      <c r="K276" s="276"/>
      <c r="O276" s="2"/>
      <c r="P276" s="2"/>
      <c r="AJ276" s="28"/>
      <c r="AK276" s="85"/>
      <c r="AL276" s="85"/>
      <c r="AM276" s="1" t="str">
        <f t="shared" si="8"/>
        <v/>
      </c>
      <c r="AN276" s="285" t="e">
        <f t="shared" si="9"/>
        <v>#DIV/0!</v>
      </c>
    </row>
    <row r="277" spans="11:40" ht="21" customHeight="1" x14ac:dyDescent="0.3">
      <c r="K277" s="276"/>
      <c r="O277" s="2"/>
      <c r="P277" s="2"/>
      <c r="AJ277" s="28"/>
      <c r="AK277" s="85"/>
      <c r="AL277" s="85"/>
      <c r="AM277" s="1" t="str">
        <f t="shared" si="8"/>
        <v/>
      </c>
      <c r="AN277" s="285" t="e">
        <f t="shared" si="9"/>
        <v>#DIV/0!</v>
      </c>
    </row>
    <row r="278" spans="11:40" ht="21" customHeight="1" x14ac:dyDescent="0.3">
      <c r="K278" s="276"/>
      <c r="O278" s="2"/>
      <c r="P278" s="2"/>
      <c r="AJ278" s="28"/>
      <c r="AK278" s="85"/>
      <c r="AL278" s="85"/>
      <c r="AM278" s="1" t="str">
        <f t="shared" si="8"/>
        <v/>
      </c>
      <c r="AN278" s="285" t="e">
        <f t="shared" si="9"/>
        <v>#DIV/0!</v>
      </c>
    </row>
    <row r="279" spans="11:40" ht="21" customHeight="1" x14ac:dyDescent="0.3">
      <c r="K279" s="276"/>
      <c r="O279" s="2"/>
      <c r="P279" s="2"/>
      <c r="AJ279" s="28"/>
      <c r="AK279" s="85"/>
      <c r="AL279" s="85"/>
      <c r="AM279" s="1" t="str">
        <f t="shared" si="8"/>
        <v/>
      </c>
      <c r="AN279" s="285" t="e">
        <f t="shared" si="9"/>
        <v>#DIV/0!</v>
      </c>
    </row>
    <row r="280" spans="11:40" ht="21" customHeight="1" x14ac:dyDescent="0.3">
      <c r="K280" s="276"/>
      <c r="O280" s="2"/>
      <c r="P280" s="2"/>
      <c r="AJ280" s="28"/>
      <c r="AK280" s="85"/>
      <c r="AL280" s="85"/>
      <c r="AM280" s="1" t="str">
        <f t="shared" si="8"/>
        <v/>
      </c>
      <c r="AN280" s="285" t="e">
        <f t="shared" si="9"/>
        <v>#DIV/0!</v>
      </c>
    </row>
    <row r="281" spans="11:40" ht="21" customHeight="1" x14ac:dyDescent="0.3">
      <c r="K281" s="276"/>
      <c r="O281" s="2"/>
      <c r="P281" s="2"/>
      <c r="AJ281" s="28"/>
      <c r="AK281" s="85"/>
      <c r="AL281" s="85"/>
      <c r="AM281" s="1" t="str">
        <f t="shared" si="8"/>
        <v/>
      </c>
      <c r="AN281" s="285" t="e">
        <f t="shared" si="9"/>
        <v>#DIV/0!</v>
      </c>
    </row>
    <row r="282" spans="11:40" ht="21" customHeight="1" x14ac:dyDescent="0.3">
      <c r="K282" s="276"/>
      <c r="O282" s="2"/>
      <c r="P282" s="2"/>
      <c r="AJ282" s="28"/>
      <c r="AK282" s="85"/>
      <c r="AL282" s="85"/>
      <c r="AM282" s="1" t="str">
        <f t="shared" si="8"/>
        <v/>
      </c>
      <c r="AN282" s="285" t="e">
        <f t="shared" si="9"/>
        <v>#DIV/0!</v>
      </c>
    </row>
    <row r="283" spans="11:40" ht="21" customHeight="1" x14ac:dyDescent="0.3">
      <c r="K283" s="276"/>
      <c r="O283" s="2"/>
      <c r="P283" s="2"/>
      <c r="AJ283" s="28"/>
      <c r="AK283" s="85"/>
      <c r="AL283" s="85"/>
      <c r="AM283" s="1" t="str">
        <f t="shared" si="8"/>
        <v/>
      </c>
      <c r="AN283" s="285" t="e">
        <f t="shared" si="9"/>
        <v>#DIV/0!</v>
      </c>
    </row>
    <row r="284" spans="11:40" ht="21" customHeight="1" x14ac:dyDescent="0.3">
      <c r="K284" s="276"/>
      <c r="O284" s="2"/>
      <c r="P284" s="2"/>
      <c r="AJ284" s="28"/>
      <c r="AK284" s="85"/>
      <c r="AL284" s="85"/>
      <c r="AM284" s="1" t="str">
        <f t="shared" si="8"/>
        <v/>
      </c>
      <c r="AN284" s="285" t="e">
        <f t="shared" si="9"/>
        <v>#DIV/0!</v>
      </c>
    </row>
    <row r="285" spans="11:40" ht="21" customHeight="1" x14ac:dyDescent="0.3">
      <c r="K285" s="276"/>
      <c r="O285" s="2"/>
      <c r="P285" s="2"/>
      <c r="AJ285" s="28"/>
      <c r="AK285" s="85"/>
      <c r="AL285" s="85"/>
      <c r="AM285" s="1" t="str">
        <f t="shared" si="8"/>
        <v/>
      </c>
      <c r="AN285" s="285" t="e">
        <f t="shared" si="9"/>
        <v>#DIV/0!</v>
      </c>
    </row>
    <row r="286" spans="11:40" ht="21" customHeight="1" x14ac:dyDescent="0.3">
      <c r="K286" s="276"/>
      <c r="O286" s="2"/>
      <c r="P286" s="2"/>
      <c r="AJ286" s="28"/>
      <c r="AK286" s="85"/>
      <c r="AL286" s="85"/>
      <c r="AM286" s="1" t="str">
        <f t="shared" si="8"/>
        <v/>
      </c>
      <c r="AN286" s="285" t="e">
        <f t="shared" si="9"/>
        <v>#DIV/0!</v>
      </c>
    </row>
    <row r="287" spans="11:40" ht="21" customHeight="1" x14ac:dyDescent="0.3">
      <c r="K287" s="276"/>
      <c r="O287" s="2"/>
      <c r="P287" s="2"/>
      <c r="AJ287" s="28"/>
      <c r="AK287" s="85"/>
      <c r="AL287" s="85"/>
      <c r="AM287" s="1" t="str">
        <f t="shared" si="8"/>
        <v/>
      </c>
      <c r="AN287" s="285" t="e">
        <f t="shared" si="9"/>
        <v>#DIV/0!</v>
      </c>
    </row>
    <row r="288" spans="11:40" ht="21" customHeight="1" x14ac:dyDescent="0.3">
      <c r="K288" s="276"/>
      <c r="O288" s="2"/>
      <c r="P288" s="2"/>
      <c r="AJ288" s="28"/>
      <c r="AK288" s="85"/>
      <c r="AL288" s="85"/>
      <c r="AM288" s="1" t="str">
        <f t="shared" si="8"/>
        <v/>
      </c>
      <c r="AN288" s="285" t="e">
        <f t="shared" si="9"/>
        <v>#DIV/0!</v>
      </c>
    </row>
    <row r="289" spans="11:40" ht="21" customHeight="1" x14ac:dyDescent="0.3">
      <c r="K289" s="276"/>
      <c r="O289" s="2"/>
      <c r="P289" s="2"/>
      <c r="AJ289" s="28"/>
      <c r="AK289" s="85"/>
      <c r="AL289" s="85"/>
      <c r="AM289" s="1" t="str">
        <f t="shared" si="8"/>
        <v/>
      </c>
      <c r="AN289" s="285" t="e">
        <f t="shared" si="9"/>
        <v>#DIV/0!</v>
      </c>
    </row>
    <row r="290" spans="11:40" ht="21" customHeight="1" x14ac:dyDescent="0.3">
      <c r="K290" s="276"/>
      <c r="O290" s="2"/>
      <c r="P290" s="2"/>
      <c r="AJ290" s="28"/>
      <c r="AK290" s="85"/>
      <c r="AL290" s="85"/>
      <c r="AM290" s="1" t="str">
        <f t="shared" si="8"/>
        <v/>
      </c>
      <c r="AN290" s="285" t="e">
        <f t="shared" si="9"/>
        <v>#DIV/0!</v>
      </c>
    </row>
    <row r="291" spans="11:40" ht="21" customHeight="1" x14ac:dyDescent="0.3">
      <c r="K291" s="276"/>
      <c r="O291" s="2"/>
      <c r="P291" s="2"/>
      <c r="AJ291" s="28"/>
      <c r="AK291" s="85"/>
      <c r="AL291" s="85"/>
      <c r="AM291" s="1" t="str">
        <f t="shared" si="8"/>
        <v/>
      </c>
      <c r="AN291" s="285" t="e">
        <f t="shared" si="9"/>
        <v>#DIV/0!</v>
      </c>
    </row>
    <row r="292" spans="11:40" ht="21" customHeight="1" x14ac:dyDescent="0.3">
      <c r="K292" s="276"/>
      <c r="O292" s="2"/>
      <c r="P292" s="2"/>
      <c r="AJ292" s="28"/>
      <c r="AK292" s="85"/>
      <c r="AL292" s="85"/>
      <c r="AM292" s="1" t="str">
        <f t="shared" si="8"/>
        <v/>
      </c>
      <c r="AN292" s="285" t="e">
        <f t="shared" si="9"/>
        <v>#DIV/0!</v>
      </c>
    </row>
    <row r="293" spans="11:40" ht="21" customHeight="1" x14ac:dyDescent="0.3">
      <c r="K293" s="276"/>
      <c r="O293" s="2"/>
      <c r="P293" s="2"/>
      <c r="AJ293" s="28"/>
      <c r="AK293" s="85"/>
      <c r="AL293" s="85"/>
      <c r="AM293" s="1" t="str">
        <f t="shared" si="8"/>
        <v/>
      </c>
      <c r="AN293" s="285" t="e">
        <f t="shared" si="9"/>
        <v>#DIV/0!</v>
      </c>
    </row>
    <row r="294" spans="11:40" ht="21" customHeight="1" x14ac:dyDescent="0.3">
      <c r="K294" s="276"/>
      <c r="O294" s="2"/>
      <c r="P294" s="2"/>
      <c r="AJ294" s="28"/>
      <c r="AK294" s="85"/>
      <c r="AL294" s="85"/>
      <c r="AM294" s="1" t="str">
        <f t="shared" si="8"/>
        <v/>
      </c>
      <c r="AN294" s="285" t="e">
        <f t="shared" si="9"/>
        <v>#DIV/0!</v>
      </c>
    </row>
    <row r="295" spans="11:40" ht="21" customHeight="1" x14ac:dyDescent="0.3">
      <c r="K295" s="276"/>
      <c r="O295" s="2"/>
      <c r="P295" s="2"/>
      <c r="AJ295" s="28"/>
      <c r="AK295" s="85"/>
      <c r="AL295" s="85"/>
      <c r="AM295" s="1" t="str">
        <f t="shared" si="8"/>
        <v/>
      </c>
      <c r="AN295" s="285" t="e">
        <f t="shared" si="9"/>
        <v>#DIV/0!</v>
      </c>
    </row>
    <row r="296" spans="11:40" ht="21" customHeight="1" x14ac:dyDescent="0.3">
      <c r="K296" s="276"/>
      <c r="O296" s="2"/>
      <c r="P296" s="2"/>
      <c r="AJ296" s="28"/>
      <c r="AK296" s="85"/>
      <c r="AL296" s="85"/>
      <c r="AM296" s="1" t="str">
        <f t="shared" si="8"/>
        <v/>
      </c>
      <c r="AN296" s="285" t="e">
        <f t="shared" si="9"/>
        <v>#DIV/0!</v>
      </c>
    </row>
    <row r="297" spans="11:40" ht="21" customHeight="1" x14ac:dyDescent="0.3">
      <c r="K297" s="276"/>
      <c r="O297" s="2"/>
      <c r="P297" s="2"/>
      <c r="AJ297" s="28"/>
      <c r="AK297" s="85"/>
      <c r="AL297" s="85"/>
      <c r="AM297" s="1" t="str">
        <f t="shared" si="8"/>
        <v/>
      </c>
      <c r="AN297" s="285" t="e">
        <f t="shared" si="9"/>
        <v>#DIV/0!</v>
      </c>
    </row>
    <row r="298" spans="11:40" ht="21" customHeight="1" x14ac:dyDescent="0.3">
      <c r="K298" s="276"/>
      <c r="O298" s="2"/>
      <c r="P298" s="2"/>
      <c r="AJ298" s="28"/>
      <c r="AK298" s="85"/>
      <c r="AL298" s="85"/>
      <c r="AM298" s="1" t="str">
        <f t="shared" si="8"/>
        <v/>
      </c>
      <c r="AN298" s="285" t="e">
        <f t="shared" si="9"/>
        <v>#DIV/0!</v>
      </c>
    </row>
    <row r="299" spans="11:40" ht="21" customHeight="1" x14ac:dyDescent="0.3">
      <c r="K299" s="276"/>
      <c r="O299" s="2"/>
      <c r="P299" s="2"/>
      <c r="AJ299" s="28"/>
      <c r="AK299" s="85"/>
      <c r="AL299" s="85"/>
      <c r="AM299" s="1" t="str">
        <f t="shared" si="8"/>
        <v/>
      </c>
      <c r="AN299" s="285" t="e">
        <f t="shared" si="9"/>
        <v>#DIV/0!</v>
      </c>
    </row>
    <row r="300" spans="11:40" ht="21" customHeight="1" x14ac:dyDescent="0.3">
      <c r="K300" s="276"/>
      <c r="O300" s="2"/>
      <c r="P300" s="2"/>
      <c r="AJ300" s="28"/>
      <c r="AK300" s="85"/>
      <c r="AL300" s="85"/>
      <c r="AM300" s="1" t="str">
        <f t="shared" si="8"/>
        <v/>
      </c>
      <c r="AN300" s="285" t="e">
        <f t="shared" si="9"/>
        <v>#DIV/0!</v>
      </c>
    </row>
    <row r="301" spans="11:40" ht="21" customHeight="1" x14ac:dyDescent="0.3">
      <c r="K301" s="276"/>
      <c r="O301" s="2"/>
      <c r="P301" s="2"/>
      <c r="AJ301" s="28"/>
      <c r="AK301" s="85"/>
      <c r="AL301" s="85"/>
      <c r="AM301" s="1" t="str">
        <f t="shared" si="8"/>
        <v/>
      </c>
      <c r="AN301" s="285" t="e">
        <f t="shared" si="9"/>
        <v>#DIV/0!</v>
      </c>
    </row>
    <row r="302" spans="11:40" ht="21" customHeight="1" x14ac:dyDescent="0.3">
      <c r="K302" s="276"/>
      <c r="O302" s="2"/>
      <c r="P302" s="2"/>
      <c r="AJ302" s="28"/>
      <c r="AK302" s="85"/>
      <c r="AL302" s="85"/>
      <c r="AM302" s="1" t="str">
        <f t="shared" si="8"/>
        <v/>
      </c>
      <c r="AN302" s="285" t="e">
        <f t="shared" si="9"/>
        <v>#DIV/0!</v>
      </c>
    </row>
    <row r="303" spans="11:40" ht="21" customHeight="1" x14ac:dyDescent="0.3">
      <c r="K303" s="276"/>
      <c r="O303" s="2"/>
      <c r="P303" s="2"/>
      <c r="AJ303" s="28"/>
      <c r="AK303" s="85"/>
      <c r="AL303" s="85"/>
      <c r="AM303" s="1" t="str">
        <f t="shared" si="8"/>
        <v/>
      </c>
      <c r="AN303" s="285" t="e">
        <f t="shared" si="9"/>
        <v>#DIV/0!</v>
      </c>
    </row>
    <row r="304" spans="11:40" ht="21" customHeight="1" x14ac:dyDescent="0.3">
      <c r="K304" s="276"/>
      <c r="O304" s="2"/>
      <c r="P304" s="2"/>
      <c r="AJ304" s="28"/>
      <c r="AK304" s="85"/>
      <c r="AL304" s="85"/>
      <c r="AM304" s="1" t="str">
        <f t="shared" si="8"/>
        <v/>
      </c>
      <c r="AN304" s="285" t="e">
        <f t="shared" si="9"/>
        <v>#DIV/0!</v>
      </c>
    </row>
    <row r="305" spans="11:40" ht="21" customHeight="1" x14ac:dyDescent="0.3">
      <c r="K305" s="276"/>
      <c r="O305" s="2"/>
      <c r="P305" s="2"/>
      <c r="AJ305" s="28"/>
      <c r="AK305" s="85"/>
      <c r="AL305" s="85"/>
      <c r="AM305" s="1" t="str">
        <f t="shared" si="8"/>
        <v/>
      </c>
      <c r="AN305" s="285" t="e">
        <f t="shared" si="9"/>
        <v>#DIV/0!</v>
      </c>
    </row>
    <row r="306" spans="11:40" ht="21" customHeight="1" x14ac:dyDescent="0.3">
      <c r="K306" s="276"/>
      <c r="O306" s="2"/>
      <c r="P306" s="2"/>
      <c r="AJ306" s="28"/>
      <c r="AK306" s="85"/>
      <c r="AL306" s="85"/>
      <c r="AM306" s="1" t="str">
        <f t="shared" si="8"/>
        <v/>
      </c>
      <c r="AN306" s="285" t="e">
        <f t="shared" si="9"/>
        <v>#DIV/0!</v>
      </c>
    </row>
    <row r="307" spans="11:40" ht="21" customHeight="1" x14ac:dyDescent="0.3">
      <c r="K307" s="276"/>
      <c r="O307" s="2"/>
      <c r="P307" s="2"/>
      <c r="AJ307" s="28"/>
      <c r="AK307" s="85"/>
      <c r="AL307" s="85"/>
      <c r="AM307" s="1" t="str">
        <f t="shared" si="8"/>
        <v/>
      </c>
      <c r="AN307" s="285" t="e">
        <f t="shared" si="9"/>
        <v>#DIV/0!</v>
      </c>
    </row>
    <row r="308" spans="11:40" ht="21" customHeight="1" x14ac:dyDescent="0.3">
      <c r="K308" s="276"/>
      <c r="O308" s="2"/>
      <c r="P308" s="2"/>
      <c r="AJ308" s="28"/>
      <c r="AK308" s="85"/>
      <c r="AL308" s="85"/>
      <c r="AM308" s="1" t="str">
        <f t="shared" si="8"/>
        <v/>
      </c>
      <c r="AN308" s="285" t="e">
        <f t="shared" si="9"/>
        <v>#DIV/0!</v>
      </c>
    </row>
    <row r="309" spans="11:40" ht="21" customHeight="1" x14ac:dyDescent="0.3">
      <c r="K309" s="276"/>
      <c r="O309" s="2"/>
      <c r="P309" s="2"/>
      <c r="AJ309" s="28"/>
      <c r="AK309" s="85"/>
      <c r="AL309" s="85"/>
      <c r="AM309" s="1" t="str">
        <f t="shared" si="8"/>
        <v/>
      </c>
      <c r="AN309" s="285" t="e">
        <f t="shared" si="9"/>
        <v>#DIV/0!</v>
      </c>
    </row>
    <row r="310" spans="11:40" ht="21" customHeight="1" x14ac:dyDescent="0.3">
      <c r="K310" s="276"/>
      <c r="O310" s="2"/>
      <c r="P310" s="2"/>
      <c r="AJ310" s="28"/>
      <c r="AK310" s="85"/>
      <c r="AL310" s="85"/>
      <c r="AM310" s="1" t="str">
        <f t="shared" si="8"/>
        <v/>
      </c>
      <c r="AN310" s="285" t="e">
        <f t="shared" si="9"/>
        <v>#DIV/0!</v>
      </c>
    </row>
    <row r="311" spans="11:40" ht="21" customHeight="1" x14ac:dyDescent="0.3">
      <c r="K311" s="276"/>
      <c r="O311" s="2"/>
      <c r="P311" s="2"/>
      <c r="AJ311" s="28"/>
      <c r="AK311" s="85"/>
      <c r="AL311" s="85"/>
      <c r="AM311" s="1" t="str">
        <f t="shared" si="8"/>
        <v/>
      </c>
      <c r="AN311" s="285" t="e">
        <f t="shared" si="9"/>
        <v>#DIV/0!</v>
      </c>
    </row>
    <row r="312" spans="11:40" ht="21" customHeight="1" x14ac:dyDescent="0.3">
      <c r="K312" s="276"/>
      <c r="O312" s="2"/>
      <c r="P312" s="2"/>
      <c r="AJ312" s="28"/>
      <c r="AK312" s="85"/>
      <c r="AL312" s="85"/>
      <c r="AM312" s="1" t="str">
        <f t="shared" si="8"/>
        <v/>
      </c>
      <c r="AN312" s="285" t="e">
        <f t="shared" si="9"/>
        <v>#DIV/0!</v>
      </c>
    </row>
    <row r="313" spans="11:40" ht="21" customHeight="1" x14ac:dyDescent="0.3">
      <c r="K313" s="276"/>
      <c r="O313" s="2"/>
      <c r="P313" s="2"/>
      <c r="AJ313" s="28"/>
      <c r="AK313" s="85"/>
      <c r="AL313" s="85"/>
      <c r="AM313" s="1" t="str">
        <f t="shared" si="8"/>
        <v/>
      </c>
      <c r="AN313" s="285" t="e">
        <f t="shared" si="9"/>
        <v>#DIV/0!</v>
      </c>
    </row>
    <row r="314" spans="11:40" ht="21" customHeight="1" x14ac:dyDescent="0.3">
      <c r="K314" s="276"/>
      <c r="O314" s="2"/>
      <c r="P314" s="2"/>
      <c r="AJ314" s="28"/>
      <c r="AK314" s="85"/>
      <c r="AL314" s="85"/>
      <c r="AM314" s="1" t="str">
        <f t="shared" si="8"/>
        <v/>
      </c>
      <c r="AN314" s="285" t="e">
        <f t="shared" si="9"/>
        <v>#DIV/0!</v>
      </c>
    </row>
    <row r="315" spans="11:40" ht="21" customHeight="1" x14ac:dyDescent="0.3">
      <c r="K315" s="276"/>
      <c r="O315" s="2"/>
      <c r="P315" s="2"/>
      <c r="AJ315" s="28"/>
      <c r="AK315" s="85"/>
      <c r="AL315" s="85"/>
      <c r="AM315" s="1" t="str">
        <f t="shared" si="8"/>
        <v/>
      </c>
      <c r="AN315" s="285" t="e">
        <f t="shared" si="9"/>
        <v>#DIV/0!</v>
      </c>
    </row>
    <row r="316" spans="11:40" ht="21" customHeight="1" x14ac:dyDescent="0.3">
      <c r="K316" s="276"/>
      <c r="O316" s="2"/>
      <c r="P316" s="2"/>
      <c r="AJ316" s="28"/>
      <c r="AK316" s="85"/>
      <c r="AL316" s="85"/>
      <c r="AM316" s="1" t="str">
        <f t="shared" si="8"/>
        <v/>
      </c>
      <c r="AN316" s="285" t="e">
        <f t="shared" si="9"/>
        <v>#DIV/0!</v>
      </c>
    </row>
    <row r="317" spans="11:40" ht="21" customHeight="1" x14ac:dyDescent="0.3">
      <c r="K317" s="276"/>
      <c r="O317" s="2"/>
      <c r="P317" s="2"/>
      <c r="AJ317" s="28"/>
      <c r="AK317" s="85"/>
      <c r="AL317" s="85"/>
      <c r="AM317" s="1" t="str">
        <f t="shared" si="8"/>
        <v/>
      </c>
      <c r="AN317" s="285" t="e">
        <f t="shared" si="9"/>
        <v>#DIV/0!</v>
      </c>
    </row>
    <row r="318" spans="11:40" ht="21" customHeight="1" x14ac:dyDescent="0.3">
      <c r="K318" s="276"/>
      <c r="O318" s="2"/>
      <c r="P318" s="2"/>
      <c r="AJ318" s="28"/>
      <c r="AK318" s="85"/>
      <c r="AL318" s="85"/>
      <c r="AM318" s="1" t="str">
        <f t="shared" si="8"/>
        <v/>
      </c>
      <c r="AN318" s="285" t="e">
        <f t="shared" si="9"/>
        <v>#DIV/0!</v>
      </c>
    </row>
    <row r="319" spans="11:40" ht="21" customHeight="1" x14ac:dyDescent="0.3">
      <c r="K319" s="276"/>
      <c r="O319" s="2"/>
      <c r="P319" s="2"/>
      <c r="AJ319" s="28"/>
      <c r="AK319" s="85"/>
      <c r="AL319" s="85"/>
      <c r="AM319" s="1" t="str">
        <f t="shared" si="8"/>
        <v/>
      </c>
      <c r="AN319" s="285" t="e">
        <f t="shared" si="9"/>
        <v>#DIV/0!</v>
      </c>
    </row>
    <row r="320" spans="11:40" ht="21" customHeight="1" x14ac:dyDescent="0.3">
      <c r="K320" s="276"/>
      <c r="O320" s="2"/>
      <c r="P320" s="2"/>
      <c r="AJ320" s="28"/>
      <c r="AK320" s="85"/>
      <c r="AL320" s="85"/>
      <c r="AM320" s="1" t="str">
        <f t="shared" si="8"/>
        <v/>
      </c>
      <c r="AN320" s="285" t="e">
        <f t="shared" si="9"/>
        <v>#DIV/0!</v>
      </c>
    </row>
    <row r="321" spans="11:40" ht="21" customHeight="1" x14ac:dyDescent="0.3">
      <c r="K321" s="276"/>
      <c r="O321" s="2"/>
      <c r="P321" s="2"/>
      <c r="AJ321" s="28"/>
      <c r="AK321" s="85"/>
      <c r="AL321" s="85"/>
      <c r="AM321" s="1" t="str">
        <f t="shared" si="8"/>
        <v/>
      </c>
      <c r="AN321" s="285" t="e">
        <f t="shared" si="9"/>
        <v>#DIV/0!</v>
      </c>
    </row>
    <row r="322" spans="11:40" ht="21" customHeight="1" x14ac:dyDescent="0.3">
      <c r="K322" s="276"/>
      <c r="O322" s="2"/>
      <c r="P322" s="2"/>
      <c r="AJ322" s="28"/>
      <c r="AK322" s="85"/>
      <c r="AL322" s="85"/>
      <c r="AM322" s="1" t="str">
        <f t="shared" si="8"/>
        <v/>
      </c>
      <c r="AN322" s="285" t="e">
        <f t="shared" si="9"/>
        <v>#DIV/0!</v>
      </c>
    </row>
    <row r="323" spans="11:40" ht="21" customHeight="1" x14ac:dyDescent="0.3">
      <c r="K323" s="276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85" t="e">
        <f t="shared" ref="AN323:AN386" si="11">STDEV(K323,G323)</f>
        <v>#DIV/0!</v>
      </c>
    </row>
    <row r="324" spans="11:40" ht="21" customHeight="1" x14ac:dyDescent="0.3">
      <c r="K324" s="276"/>
      <c r="O324" s="2"/>
      <c r="P324" s="2"/>
      <c r="AJ324" s="28"/>
      <c r="AK324" s="85"/>
      <c r="AL324" s="85"/>
      <c r="AM324" s="1" t="str">
        <f t="shared" si="10"/>
        <v/>
      </c>
      <c r="AN324" s="285" t="e">
        <f t="shared" si="11"/>
        <v>#DIV/0!</v>
      </c>
    </row>
    <row r="325" spans="11:40" ht="21" customHeight="1" x14ac:dyDescent="0.3">
      <c r="K325" s="276"/>
      <c r="O325" s="2"/>
      <c r="P325" s="2"/>
      <c r="AJ325" s="28"/>
      <c r="AK325" s="85"/>
      <c r="AL325" s="85"/>
      <c r="AM325" s="1" t="str">
        <f t="shared" si="10"/>
        <v/>
      </c>
      <c r="AN325" s="285" t="e">
        <f t="shared" si="11"/>
        <v>#DIV/0!</v>
      </c>
    </row>
    <row r="326" spans="11:40" ht="21" customHeight="1" x14ac:dyDescent="0.3">
      <c r="K326" s="276"/>
      <c r="O326" s="2"/>
      <c r="P326" s="2"/>
      <c r="AJ326" s="28"/>
      <c r="AK326" s="85"/>
      <c r="AL326" s="85"/>
      <c r="AM326" s="1" t="str">
        <f t="shared" si="10"/>
        <v/>
      </c>
      <c r="AN326" s="285" t="e">
        <f t="shared" si="11"/>
        <v>#DIV/0!</v>
      </c>
    </row>
    <row r="327" spans="11:40" ht="21" customHeight="1" x14ac:dyDescent="0.3">
      <c r="K327" s="276"/>
      <c r="O327" s="2"/>
      <c r="P327" s="2"/>
      <c r="AJ327" s="28"/>
      <c r="AK327" s="85"/>
      <c r="AL327" s="85"/>
      <c r="AM327" s="1" t="str">
        <f t="shared" si="10"/>
        <v/>
      </c>
      <c r="AN327" s="285" t="e">
        <f t="shared" si="11"/>
        <v>#DIV/0!</v>
      </c>
    </row>
    <row r="328" spans="11:40" ht="21" customHeight="1" x14ac:dyDescent="0.3">
      <c r="K328" s="276"/>
      <c r="O328" s="2"/>
      <c r="P328" s="2"/>
      <c r="AJ328" s="28"/>
      <c r="AK328" s="85"/>
      <c r="AL328" s="85"/>
      <c r="AM328" s="1" t="str">
        <f t="shared" si="10"/>
        <v/>
      </c>
      <c r="AN328" s="285" t="e">
        <f t="shared" si="11"/>
        <v>#DIV/0!</v>
      </c>
    </row>
    <row r="329" spans="11:40" ht="21" customHeight="1" x14ac:dyDescent="0.3">
      <c r="K329" s="276"/>
      <c r="O329" s="2"/>
      <c r="P329" s="2"/>
      <c r="AJ329" s="28"/>
      <c r="AK329" s="85"/>
      <c r="AL329" s="85"/>
      <c r="AM329" s="1" t="str">
        <f t="shared" si="10"/>
        <v/>
      </c>
      <c r="AN329" s="285" t="e">
        <f t="shared" si="11"/>
        <v>#DIV/0!</v>
      </c>
    </row>
    <row r="330" spans="11:40" ht="21" customHeight="1" x14ac:dyDescent="0.3">
      <c r="K330" s="276"/>
      <c r="O330" s="2"/>
      <c r="P330" s="2"/>
      <c r="AJ330" s="28"/>
      <c r="AK330" s="85"/>
      <c r="AL330" s="85"/>
      <c r="AM330" s="1" t="str">
        <f t="shared" si="10"/>
        <v/>
      </c>
      <c r="AN330" s="285" t="e">
        <f t="shared" si="11"/>
        <v>#DIV/0!</v>
      </c>
    </row>
    <row r="331" spans="11:40" ht="21" customHeight="1" x14ac:dyDescent="0.3">
      <c r="K331" s="276"/>
      <c r="O331" s="2"/>
      <c r="P331" s="2"/>
      <c r="AJ331" s="28"/>
      <c r="AK331" s="85"/>
      <c r="AL331" s="85"/>
      <c r="AM331" s="1" t="str">
        <f t="shared" si="10"/>
        <v/>
      </c>
      <c r="AN331" s="285" t="e">
        <f t="shared" si="11"/>
        <v>#DIV/0!</v>
      </c>
    </row>
    <row r="332" spans="11:40" ht="21" customHeight="1" x14ac:dyDescent="0.3">
      <c r="K332" s="276"/>
      <c r="O332" s="2"/>
      <c r="P332" s="2"/>
      <c r="AJ332" s="28"/>
      <c r="AK332" s="85"/>
      <c r="AL332" s="85"/>
      <c r="AM332" s="1" t="str">
        <f t="shared" si="10"/>
        <v/>
      </c>
      <c r="AN332" s="285" t="e">
        <f t="shared" si="11"/>
        <v>#DIV/0!</v>
      </c>
    </row>
    <row r="333" spans="11:40" ht="21" customHeight="1" x14ac:dyDescent="0.3">
      <c r="K333" s="276"/>
      <c r="O333" s="2"/>
      <c r="P333" s="2"/>
      <c r="AJ333" s="28"/>
      <c r="AK333" s="85"/>
      <c r="AL333" s="85"/>
      <c r="AM333" s="1" t="str">
        <f t="shared" si="10"/>
        <v/>
      </c>
      <c r="AN333" s="285" t="e">
        <f t="shared" si="11"/>
        <v>#DIV/0!</v>
      </c>
    </row>
    <row r="334" spans="11:40" ht="21" customHeight="1" x14ac:dyDescent="0.3">
      <c r="K334" s="276"/>
      <c r="O334" s="2"/>
      <c r="P334" s="2"/>
      <c r="AJ334" s="28"/>
      <c r="AK334" s="85"/>
      <c r="AL334" s="85"/>
      <c r="AM334" s="1" t="str">
        <f t="shared" si="10"/>
        <v/>
      </c>
      <c r="AN334" s="285" t="e">
        <f t="shared" si="11"/>
        <v>#DIV/0!</v>
      </c>
    </row>
    <row r="335" spans="11:40" ht="21" customHeight="1" x14ac:dyDescent="0.3">
      <c r="K335" s="276"/>
      <c r="O335" s="2"/>
      <c r="P335" s="2"/>
      <c r="AJ335" s="28"/>
      <c r="AK335" s="85"/>
      <c r="AL335" s="85"/>
      <c r="AM335" s="1" t="str">
        <f t="shared" si="10"/>
        <v/>
      </c>
      <c r="AN335" s="285" t="e">
        <f t="shared" si="11"/>
        <v>#DIV/0!</v>
      </c>
    </row>
    <row r="336" spans="11:40" ht="21" customHeight="1" x14ac:dyDescent="0.3">
      <c r="K336" s="276"/>
      <c r="O336" s="2"/>
      <c r="P336" s="2"/>
      <c r="AJ336" s="28"/>
      <c r="AK336" s="85"/>
      <c r="AL336" s="85"/>
      <c r="AM336" s="1" t="str">
        <f t="shared" si="10"/>
        <v/>
      </c>
      <c r="AN336" s="285" t="e">
        <f t="shared" si="11"/>
        <v>#DIV/0!</v>
      </c>
    </row>
    <row r="337" spans="11:40" ht="21" customHeight="1" x14ac:dyDescent="0.3">
      <c r="K337" s="276"/>
      <c r="O337" s="2"/>
      <c r="P337" s="2"/>
      <c r="AJ337" s="28"/>
      <c r="AK337" s="85"/>
      <c r="AL337" s="85"/>
      <c r="AM337" s="1" t="str">
        <f t="shared" si="10"/>
        <v/>
      </c>
      <c r="AN337" s="285" t="e">
        <f t="shared" si="11"/>
        <v>#DIV/0!</v>
      </c>
    </row>
    <row r="338" spans="11:40" ht="21" customHeight="1" x14ac:dyDescent="0.3">
      <c r="K338" s="276"/>
      <c r="O338" s="2"/>
      <c r="P338" s="2"/>
      <c r="AJ338" s="28"/>
      <c r="AK338" s="85"/>
      <c r="AL338" s="85"/>
      <c r="AM338" s="1" t="str">
        <f t="shared" si="10"/>
        <v/>
      </c>
      <c r="AN338" s="285" t="e">
        <f t="shared" si="11"/>
        <v>#DIV/0!</v>
      </c>
    </row>
    <row r="339" spans="11:40" ht="21" customHeight="1" x14ac:dyDescent="0.3">
      <c r="K339" s="276"/>
      <c r="O339" s="2"/>
      <c r="P339" s="2"/>
      <c r="AJ339" s="28"/>
      <c r="AK339" s="85"/>
      <c r="AL339" s="85"/>
      <c r="AM339" s="1" t="str">
        <f t="shared" si="10"/>
        <v/>
      </c>
      <c r="AN339" s="285" t="e">
        <f t="shared" si="11"/>
        <v>#DIV/0!</v>
      </c>
    </row>
    <row r="340" spans="11:40" ht="21" customHeight="1" x14ac:dyDescent="0.3">
      <c r="K340" s="276"/>
      <c r="O340" s="2"/>
      <c r="P340" s="2"/>
      <c r="AJ340" s="28"/>
      <c r="AK340" s="85"/>
      <c r="AL340" s="85"/>
      <c r="AM340" s="1" t="str">
        <f t="shared" si="10"/>
        <v/>
      </c>
      <c r="AN340" s="285" t="e">
        <f t="shared" si="11"/>
        <v>#DIV/0!</v>
      </c>
    </row>
    <row r="341" spans="11:40" ht="21" customHeight="1" x14ac:dyDescent="0.3">
      <c r="K341" s="276"/>
      <c r="O341" s="2"/>
      <c r="P341" s="2"/>
      <c r="AJ341" s="28"/>
      <c r="AK341" s="85"/>
      <c r="AL341" s="85"/>
      <c r="AM341" s="1" t="str">
        <f t="shared" si="10"/>
        <v/>
      </c>
      <c r="AN341" s="285" t="e">
        <f t="shared" si="11"/>
        <v>#DIV/0!</v>
      </c>
    </row>
    <row r="342" spans="11:40" ht="21" customHeight="1" x14ac:dyDescent="0.3">
      <c r="K342" s="276"/>
      <c r="O342" s="2"/>
      <c r="P342" s="2"/>
      <c r="AJ342" s="28"/>
      <c r="AK342" s="85"/>
      <c r="AL342" s="85"/>
      <c r="AM342" s="1" t="str">
        <f t="shared" si="10"/>
        <v/>
      </c>
      <c r="AN342" s="285" t="e">
        <f t="shared" si="11"/>
        <v>#DIV/0!</v>
      </c>
    </row>
    <row r="343" spans="11:40" ht="21" customHeight="1" x14ac:dyDescent="0.3">
      <c r="K343" s="276"/>
      <c r="O343" s="2"/>
      <c r="P343" s="2"/>
      <c r="AJ343" s="28"/>
      <c r="AK343" s="85"/>
      <c r="AL343" s="85"/>
      <c r="AM343" s="1" t="str">
        <f t="shared" si="10"/>
        <v/>
      </c>
      <c r="AN343" s="285" t="e">
        <f t="shared" si="11"/>
        <v>#DIV/0!</v>
      </c>
    </row>
    <row r="344" spans="11:40" ht="21" customHeight="1" x14ac:dyDescent="0.3">
      <c r="K344" s="276"/>
      <c r="O344" s="2"/>
      <c r="P344" s="2"/>
      <c r="AJ344" s="28"/>
      <c r="AK344" s="85"/>
      <c r="AL344" s="85"/>
      <c r="AM344" s="1" t="str">
        <f t="shared" si="10"/>
        <v/>
      </c>
      <c r="AN344" s="285" t="e">
        <f t="shared" si="11"/>
        <v>#DIV/0!</v>
      </c>
    </row>
    <row r="345" spans="11:40" ht="21" customHeight="1" x14ac:dyDescent="0.3">
      <c r="K345" s="276"/>
      <c r="O345" s="2"/>
      <c r="P345" s="2"/>
      <c r="AJ345" s="28"/>
      <c r="AK345" s="85"/>
      <c r="AL345" s="85"/>
      <c r="AM345" s="1" t="str">
        <f t="shared" si="10"/>
        <v/>
      </c>
      <c r="AN345" s="285" t="e">
        <f t="shared" si="11"/>
        <v>#DIV/0!</v>
      </c>
    </row>
    <row r="346" spans="11:40" ht="21" customHeight="1" x14ac:dyDescent="0.3">
      <c r="K346" s="276"/>
      <c r="O346" s="2"/>
      <c r="P346" s="2"/>
      <c r="AJ346" s="28"/>
      <c r="AK346" s="85"/>
      <c r="AL346" s="85"/>
      <c r="AM346" s="1" t="str">
        <f t="shared" si="10"/>
        <v/>
      </c>
      <c r="AN346" s="285" t="e">
        <f t="shared" si="11"/>
        <v>#DIV/0!</v>
      </c>
    </row>
    <row r="347" spans="11:40" ht="21" customHeight="1" x14ac:dyDescent="0.3">
      <c r="K347" s="276"/>
      <c r="O347" s="2"/>
      <c r="P347" s="2"/>
      <c r="AJ347" s="28"/>
      <c r="AK347" s="85"/>
      <c r="AL347" s="85"/>
      <c r="AM347" s="1" t="str">
        <f t="shared" si="10"/>
        <v/>
      </c>
      <c r="AN347" s="285" t="e">
        <f t="shared" si="11"/>
        <v>#DIV/0!</v>
      </c>
    </row>
    <row r="348" spans="11:40" ht="21" customHeight="1" x14ac:dyDescent="0.3">
      <c r="K348" s="276"/>
      <c r="O348" s="2"/>
      <c r="P348" s="2"/>
      <c r="AJ348" s="28"/>
      <c r="AK348" s="85"/>
      <c r="AL348" s="85"/>
      <c r="AM348" s="1" t="str">
        <f t="shared" si="10"/>
        <v/>
      </c>
      <c r="AN348" s="285" t="e">
        <f t="shared" si="11"/>
        <v>#DIV/0!</v>
      </c>
    </row>
    <row r="349" spans="11:40" ht="21" customHeight="1" x14ac:dyDescent="0.3">
      <c r="K349" s="276"/>
      <c r="O349" s="2"/>
      <c r="P349" s="2"/>
      <c r="AJ349" s="28"/>
      <c r="AK349" s="85"/>
      <c r="AL349" s="85"/>
      <c r="AM349" s="1" t="str">
        <f t="shared" si="10"/>
        <v/>
      </c>
      <c r="AN349" s="285" t="e">
        <f t="shared" si="11"/>
        <v>#DIV/0!</v>
      </c>
    </row>
    <row r="350" spans="11:40" ht="21" customHeight="1" x14ac:dyDescent="0.3">
      <c r="K350" s="276"/>
      <c r="O350" s="2"/>
      <c r="P350" s="2"/>
      <c r="AJ350" s="28"/>
      <c r="AK350" s="85"/>
      <c r="AL350" s="85"/>
      <c r="AM350" s="1" t="str">
        <f t="shared" si="10"/>
        <v/>
      </c>
      <c r="AN350" s="285" t="e">
        <f t="shared" si="11"/>
        <v>#DIV/0!</v>
      </c>
    </row>
    <row r="351" spans="11:40" ht="21" customHeight="1" x14ac:dyDescent="0.3">
      <c r="K351" s="276"/>
      <c r="O351" s="2"/>
      <c r="P351" s="2"/>
      <c r="AJ351" s="28"/>
      <c r="AK351" s="85"/>
      <c r="AL351" s="85"/>
      <c r="AM351" s="1" t="str">
        <f t="shared" si="10"/>
        <v/>
      </c>
      <c r="AN351" s="285" t="e">
        <f t="shared" si="11"/>
        <v>#DIV/0!</v>
      </c>
    </row>
    <row r="352" spans="11:40" ht="21" customHeight="1" x14ac:dyDescent="0.3">
      <c r="K352" s="276"/>
      <c r="O352" s="2"/>
      <c r="P352" s="2"/>
      <c r="AJ352" s="28"/>
      <c r="AK352" s="85"/>
      <c r="AL352" s="85"/>
      <c r="AM352" s="1" t="str">
        <f t="shared" si="10"/>
        <v/>
      </c>
      <c r="AN352" s="285" t="e">
        <f t="shared" si="11"/>
        <v>#DIV/0!</v>
      </c>
    </row>
    <row r="353" spans="11:40" ht="21" customHeight="1" x14ac:dyDescent="0.3">
      <c r="K353" s="276"/>
      <c r="O353" s="2"/>
      <c r="P353" s="2"/>
      <c r="AJ353" s="28"/>
      <c r="AK353" s="85"/>
      <c r="AL353" s="85"/>
      <c r="AM353" s="1" t="str">
        <f t="shared" si="10"/>
        <v/>
      </c>
      <c r="AN353" s="285" t="e">
        <f t="shared" si="11"/>
        <v>#DIV/0!</v>
      </c>
    </row>
    <row r="354" spans="11:40" ht="21" customHeight="1" x14ac:dyDescent="0.3">
      <c r="K354" s="276"/>
      <c r="O354" s="2"/>
      <c r="P354" s="2"/>
      <c r="AJ354" s="28"/>
      <c r="AK354" s="85"/>
      <c r="AL354" s="85"/>
      <c r="AM354" s="1" t="str">
        <f t="shared" si="10"/>
        <v/>
      </c>
      <c r="AN354" s="285" t="e">
        <f t="shared" si="11"/>
        <v>#DIV/0!</v>
      </c>
    </row>
    <row r="355" spans="11:40" ht="21" customHeight="1" x14ac:dyDescent="0.3">
      <c r="K355" s="276"/>
      <c r="O355" s="2"/>
      <c r="P355" s="2"/>
      <c r="AJ355" s="28"/>
      <c r="AK355" s="85"/>
      <c r="AL355" s="85"/>
      <c r="AM355" s="1" t="str">
        <f t="shared" si="10"/>
        <v/>
      </c>
      <c r="AN355" s="285" t="e">
        <f t="shared" si="11"/>
        <v>#DIV/0!</v>
      </c>
    </row>
    <row r="356" spans="11:40" ht="21" customHeight="1" x14ac:dyDescent="0.3">
      <c r="K356" s="276"/>
      <c r="O356" s="2"/>
      <c r="P356" s="2"/>
      <c r="AJ356" s="28"/>
      <c r="AK356" s="85"/>
      <c r="AL356" s="85"/>
      <c r="AM356" s="1" t="str">
        <f t="shared" si="10"/>
        <v/>
      </c>
      <c r="AN356" s="285" t="e">
        <f t="shared" si="11"/>
        <v>#DIV/0!</v>
      </c>
    </row>
    <row r="357" spans="11:40" ht="21" customHeight="1" x14ac:dyDescent="0.3">
      <c r="K357" s="276"/>
      <c r="O357" s="2"/>
      <c r="P357" s="2"/>
      <c r="AJ357" s="28"/>
      <c r="AK357" s="85"/>
      <c r="AL357" s="85"/>
      <c r="AM357" s="1" t="str">
        <f t="shared" si="10"/>
        <v/>
      </c>
      <c r="AN357" s="285" t="e">
        <f t="shared" si="11"/>
        <v>#DIV/0!</v>
      </c>
    </row>
    <row r="358" spans="11:40" ht="21" customHeight="1" x14ac:dyDescent="0.3">
      <c r="K358" s="276"/>
      <c r="O358" s="2"/>
      <c r="P358" s="2"/>
      <c r="AJ358" s="28"/>
      <c r="AK358" s="85"/>
      <c r="AL358" s="85"/>
      <c r="AM358" s="1" t="str">
        <f t="shared" si="10"/>
        <v/>
      </c>
      <c r="AN358" s="285" t="e">
        <f t="shared" si="11"/>
        <v>#DIV/0!</v>
      </c>
    </row>
    <row r="359" spans="11:40" ht="21" customHeight="1" x14ac:dyDescent="0.3">
      <c r="K359" s="276"/>
      <c r="O359" s="2"/>
      <c r="P359" s="2"/>
      <c r="AJ359" s="28"/>
      <c r="AK359" s="85"/>
      <c r="AL359" s="85"/>
      <c r="AM359" s="1" t="str">
        <f t="shared" si="10"/>
        <v/>
      </c>
      <c r="AN359" s="285" t="e">
        <f t="shared" si="11"/>
        <v>#DIV/0!</v>
      </c>
    </row>
    <row r="360" spans="11:40" ht="21" customHeight="1" x14ac:dyDescent="0.3">
      <c r="K360" s="276"/>
      <c r="O360" s="2"/>
      <c r="P360" s="2"/>
      <c r="AJ360" s="28"/>
      <c r="AK360" s="85"/>
      <c r="AL360" s="85"/>
      <c r="AM360" s="1" t="str">
        <f t="shared" si="10"/>
        <v/>
      </c>
      <c r="AN360" s="285" t="e">
        <f t="shared" si="11"/>
        <v>#DIV/0!</v>
      </c>
    </row>
    <row r="361" spans="11:40" ht="21" customHeight="1" x14ac:dyDescent="0.3">
      <c r="K361" s="276"/>
      <c r="O361" s="2"/>
      <c r="P361" s="2"/>
      <c r="AJ361" s="28"/>
      <c r="AK361" s="85"/>
      <c r="AL361" s="85"/>
      <c r="AM361" s="1" t="str">
        <f t="shared" si="10"/>
        <v/>
      </c>
      <c r="AN361" s="285" t="e">
        <f t="shared" si="11"/>
        <v>#DIV/0!</v>
      </c>
    </row>
    <row r="362" spans="11:40" ht="21" customHeight="1" x14ac:dyDescent="0.3">
      <c r="K362" s="276"/>
      <c r="O362" s="2"/>
      <c r="P362" s="2"/>
      <c r="AJ362" s="28"/>
      <c r="AK362" s="85"/>
      <c r="AL362" s="85"/>
      <c r="AM362" s="1" t="str">
        <f t="shared" si="10"/>
        <v/>
      </c>
      <c r="AN362" s="285" t="e">
        <f t="shared" si="11"/>
        <v>#DIV/0!</v>
      </c>
    </row>
    <row r="363" spans="11:40" ht="21" customHeight="1" x14ac:dyDescent="0.3">
      <c r="K363" s="276"/>
      <c r="O363" s="2"/>
      <c r="P363" s="2"/>
      <c r="AJ363" s="28"/>
      <c r="AK363" s="85"/>
      <c r="AL363" s="85"/>
      <c r="AM363" s="1" t="str">
        <f t="shared" si="10"/>
        <v/>
      </c>
      <c r="AN363" s="285" t="e">
        <f t="shared" si="11"/>
        <v>#DIV/0!</v>
      </c>
    </row>
    <row r="364" spans="11:40" ht="21" customHeight="1" x14ac:dyDescent="0.3">
      <c r="K364" s="276"/>
      <c r="O364" s="2"/>
      <c r="P364" s="2"/>
      <c r="AJ364" s="28"/>
      <c r="AK364" s="85"/>
      <c r="AL364" s="85"/>
      <c r="AM364" s="1" t="str">
        <f t="shared" si="10"/>
        <v/>
      </c>
      <c r="AN364" s="285" t="e">
        <f t="shared" si="11"/>
        <v>#DIV/0!</v>
      </c>
    </row>
    <row r="365" spans="11:40" ht="21" customHeight="1" x14ac:dyDescent="0.3">
      <c r="K365" s="276"/>
      <c r="O365" s="2"/>
      <c r="P365" s="2"/>
      <c r="AJ365" s="28"/>
      <c r="AK365" s="85"/>
      <c r="AL365" s="85"/>
      <c r="AM365" s="1" t="str">
        <f t="shared" si="10"/>
        <v/>
      </c>
      <c r="AN365" s="285" t="e">
        <f t="shared" si="11"/>
        <v>#DIV/0!</v>
      </c>
    </row>
    <row r="366" spans="11:40" ht="21" customHeight="1" x14ac:dyDescent="0.3">
      <c r="K366" s="276"/>
      <c r="O366" s="2"/>
      <c r="P366" s="2"/>
      <c r="AJ366" s="28"/>
      <c r="AK366" s="85"/>
      <c r="AL366" s="85"/>
      <c r="AM366" s="1" t="str">
        <f t="shared" si="10"/>
        <v/>
      </c>
      <c r="AN366" s="285" t="e">
        <f t="shared" si="11"/>
        <v>#DIV/0!</v>
      </c>
    </row>
    <row r="367" spans="11:40" ht="21" customHeight="1" x14ac:dyDescent="0.3">
      <c r="K367" s="276"/>
      <c r="O367" s="2"/>
      <c r="P367" s="2"/>
      <c r="AJ367" s="28"/>
      <c r="AK367" s="85"/>
      <c r="AL367" s="85"/>
      <c r="AM367" s="1" t="str">
        <f t="shared" si="10"/>
        <v/>
      </c>
      <c r="AN367" s="285" t="e">
        <f t="shared" si="11"/>
        <v>#DIV/0!</v>
      </c>
    </row>
    <row r="368" spans="11:40" ht="21" customHeight="1" x14ac:dyDescent="0.3">
      <c r="K368" s="276"/>
      <c r="O368" s="2"/>
      <c r="P368" s="2"/>
      <c r="AJ368" s="28"/>
      <c r="AK368" s="85"/>
      <c r="AL368" s="85"/>
      <c r="AM368" s="1" t="str">
        <f t="shared" si="10"/>
        <v/>
      </c>
      <c r="AN368" s="285" t="e">
        <f t="shared" si="11"/>
        <v>#DIV/0!</v>
      </c>
    </row>
    <row r="369" spans="11:40" ht="21" customHeight="1" x14ac:dyDescent="0.3">
      <c r="K369" s="276"/>
      <c r="O369" s="2"/>
      <c r="P369" s="2"/>
      <c r="AJ369" s="28"/>
      <c r="AK369" s="85"/>
      <c r="AL369" s="85"/>
      <c r="AM369" s="1" t="str">
        <f t="shared" si="10"/>
        <v/>
      </c>
      <c r="AN369" s="285" t="e">
        <f t="shared" si="11"/>
        <v>#DIV/0!</v>
      </c>
    </row>
    <row r="370" spans="11:40" ht="21" customHeight="1" x14ac:dyDescent="0.3">
      <c r="K370" s="276"/>
      <c r="O370" s="2"/>
      <c r="P370" s="2"/>
      <c r="AJ370" s="28"/>
      <c r="AK370" s="85"/>
      <c r="AL370" s="85"/>
      <c r="AM370" s="1" t="str">
        <f t="shared" si="10"/>
        <v/>
      </c>
      <c r="AN370" s="285" t="e">
        <f t="shared" si="11"/>
        <v>#DIV/0!</v>
      </c>
    </row>
    <row r="371" spans="11:40" ht="21" customHeight="1" x14ac:dyDescent="0.3">
      <c r="K371" s="276"/>
      <c r="O371" s="2"/>
      <c r="P371" s="2"/>
      <c r="AJ371" s="28"/>
      <c r="AK371" s="85"/>
      <c r="AL371" s="85"/>
      <c r="AM371" s="1" t="str">
        <f t="shared" si="10"/>
        <v/>
      </c>
      <c r="AN371" s="285" t="e">
        <f t="shared" si="11"/>
        <v>#DIV/0!</v>
      </c>
    </row>
    <row r="372" spans="11:40" ht="21" customHeight="1" x14ac:dyDescent="0.3">
      <c r="K372" s="276"/>
      <c r="O372" s="2"/>
      <c r="P372" s="2"/>
      <c r="AJ372" s="28"/>
      <c r="AK372" s="85"/>
      <c r="AL372" s="85"/>
      <c r="AM372" s="1" t="str">
        <f t="shared" si="10"/>
        <v/>
      </c>
      <c r="AN372" s="285" t="e">
        <f t="shared" si="11"/>
        <v>#DIV/0!</v>
      </c>
    </row>
    <row r="373" spans="11:40" ht="21" customHeight="1" x14ac:dyDescent="0.3">
      <c r="K373" s="276"/>
      <c r="O373" s="2"/>
      <c r="P373" s="2"/>
      <c r="AJ373" s="28"/>
      <c r="AK373" s="85"/>
      <c r="AL373" s="85"/>
      <c r="AM373" s="1" t="str">
        <f t="shared" si="10"/>
        <v/>
      </c>
      <c r="AN373" s="285" t="e">
        <f t="shared" si="11"/>
        <v>#DIV/0!</v>
      </c>
    </row>
    <row r="374" spans="11:40" ht="21" customHeight="1" x14ac:dyDescent="0.3">
      <c r="K374" s="276"/>
      <c r="O374" s="2"/>
      <c r="P374" s="2"/>
      <c r="AJ374" s="28"/>
      <c r="AK374" s="85"/>
      <c r="AL374" s="85"/>
      <c r="AM374" s="1" t="str">
        <f t="shared" si="10"/>
        <v/>
      </c>
      <c r="AN374" s="285" t="e">
        <f t="shared" si="11"/>
        <v>#DIV/0!</v>
      </c>
    </row>
    <row r="375" spans="11:40" ht="21" customHeight="1" x14ac:dyDescent="0.3">
      <c r="K375" s="276"/>
      <c r="O375" s="2"/>
      <c r="P375" s="2"/>
      <c r="AJ375" s="28"/>
      <c r="AK375" s="85"/>
      <c r="AL375" s="85"/>
      <c r="AM375" s="1" t="str">
        <f t="shared" si="10"/>
        <v/>
      </c>
      <c r="AN375" s="285" t="e">
        <f t="shared" si="11"/>
        <v>#DIV/0!</v>
      </c>
    </row>
    <row r="376" spans="11:40" ht="21" customHeight="1" x14ac:dyDescent="0.3">
      <c r="K376" s="276"/>
      <c r="O376" s="2"/>
      <c r="P376" s="2"/>
      <c r="AJ376" s="28"/>
      <c r="AK376" s="85"/>
      <c r="AL376" s="85"/>
      <c r="AM376" s="1" t="str">
        <f t="shared" si="10"/>
        <v/>
      </c>
      <c r="AN376" s="285" t="e">
        <f t="shared" si="11"/>
        <v>#DIV/0!</v>
      </c>
    </row>
    <row r="377" spans="11:40" ht="21" customHeight="1" x14ac:dyDescent="0.3">
      <c r="K377" s="276"/>
      <c r="O377" s="2"/>
      <c r="P377" s="2"/>
      <c r="AJ377" s="28"/>
      <c r="AK377" s="85"/>
      <c r="AL377" s="85"/>
      <c r="AM377" s="1" t="str">
        <f t="shared" si="10"/>
        <v/>
      </c>
      <c r="AN377" s="285" t="e">
        <f t="shared" si="11"/>
        <v>#DIV/0!</v>
      </c>
    </row>
    <row r="378" spans="11:40" ht="21" customHeight="1" x14ac:dyDescent="0.3">
      <c r="K378" s="276"/>
      <c r="O378" s="2"/>
      <c r="P378" s="2"/>
      <c r="AJ378" s="28"/>
      <c r="AK378" s="85"/>
      <c r="AL378" s="85"/>
      <c r="AM378" s="1" t="str">
        <f t="shared" si="10"/>
        <v/>
      </c>
      <c r="AN378" s="285" t="e">
        <f t="shared" si="11"/>
        <v>#DIV/0!</v>
      </c>
    </row>
    <row r="379" spans="11:40" ht="21" customHeight="1" x14ac:dyDescent="0.3">
      <c r="K379" s="276"/>
      <c r="O379" s="2"/>
      <c r="P379" s="2"/>
      <c r="AJ379" s="28"/>
      <c r="AK379" s="85"/>
      <c r="AL379" s="85"/>
      <c r="AM379" s="1" t="str">
        <f t="shared" si="10"/>
        <v/>
      </c>
      <c r="AN379" s="285" t="e">
        <f t="shared" si="11"/>
        <v>#DIV/0!</v>
      </c>
    </row>
    <row r="380" spans="11:40" ht="21" customHeight="1" x14ac:dyDescent="0.3">
      <c r="K380" s="276"/>
      <c r="O380" s="2"/>
      <c r="P380" s="2"/>
      <c r="AJ380" s="28"/>
      <c r="AK380" s="85"/>
      <c r="AL380" s="85"/>
      <c r="AM380" s="1" t="str">
        <f t="shared" si="10"/>
        <v/>
      </c>
      <c r="AN380" s="285" t="e">
        <f t="shared" si="11"/>
        <v>#DIV/0!</v>
      </c>
    </row>
    <row r="381" spans="11:40" ht="21" customHeight="1" x14ac:dyDescent="0.3">
      <c r="K381" s="276"/>
      <c r="O381" s="2"/>
      <c r="P381" s="2"/>
      <c r="AJ381" s="28"/>
      <c r="AK381" s="85"/>
      <c r="AL381" s="85"/>
      <c r="AM381" s="1" t="str">
        <f t="shared" si="10"/>
        <v/>
      </c>
      <c r="AN381" s="285" t="e">
        <f t="shared" si="11"/>
        <v>#DIV/0!</v>
      </c>
    </row>
    <row r="382" spans="11:40" ht="21" customHeight="1" x14ac:dyDescent="0.3">
      <c r="K382" s="276"/>
      <c r="O382" s="2"/>
      <c r="P382" s="2"/>
      <c r="AJ382" s="28"/>
      <c r="AK382" s="85"/>
      <c r="AL382" s="85"/>
      <c r="AM382" s="1" t="str">
        <f t="shared" si="10"/>
        <v/>
      </c>
      <c r="AN382" s="285" t="e">
        <f t="shared" si="11"/>
        <v>#DIV/0!</v>
      </c>
    </row>
    <row r="383" spans="11:40" ht="21" customHeight="1" x14ac:dyDescent="0.3">
      <c r="K383" s="276"/>
      <c r="O383" s="2"/>
      <c r="P383" s="2"/>
      <c r="AJ383" s="28"/>
      <c r="AK383" s="85"/>
      <c r="AL383" s="85"/>
      <c r="AM383" s="1" t="str">
        <f t="shared" si="10"/>
        <v/>
      </c>
      <c r="AN383" s="285" t="e">
        <f t="shared" si="11"/>
        <v>#DIV/0!</v>
      </c>
    </row>
    <row r="384" spans="11:40" ht="21" customHeight="1" x14ac:dyDescent="0.3">
      <c r="K384" s="276"/>
      <c r="O384" s="2"/>
      <c r="P384" s="2"/>
      <c r="AJ384" s="28"/>
      <c r="AK384" s="85"/>
      <c r="AL384" s="85"/>
      <c r="AM384" s="1" t="str">
        <f t="shared" si="10"/>
        <v/>
      </c>
      <c r="AN384" s="285" t="e">
        <f t="shared" si="11"/>
        <v>#DIV/0!</v>
      </c>
    </row>
    <row r="385" spans="11:40" ht="21" customHeight="1" x14ac:dyDescent="0.3">
      <c r="K385" s="276"/>
      <c r="O385" s="2"/>
      <c r="P385" s="2"/>
      <c r="AJ385" s="28"/>
      <c r="AK385" s="85"/>
      <c r="AL385" s="85"/>
      <c r="AM385" s="1" t="str">
        <f t="shared" si="10"/>
        <v/>
      </c>
      <c r="AN385" s="285" t="e">
        <f t="shared" si="11"/>
        <v>#DIV/0!</v>
      </c>
    </row>
    <row r="386" spans="11:40" ht="21" customHeight="1" x14ac:dyDescent="0.3">
      <c r="K386" s="276"/>
      <c r="O386" s="2"/>
      <c r="P386" s="2"/>
      <c r="AJ386" s="28"/>
      <c r="AK386" s="85"/>
      <c r="AL386" s="85"/>
      <c r="AM386" s="1" t="str">
        <f t="shared" si="10"/>
        <v/>
      </c>
      <c r="AN386" s="285" t="e">
        <f t="shared" si="11"/>
        <v>#DIV/0!</v>
      </c>
    </row>
    <row r="387" spans="11:40" ht="21" customHeight="1" x14ac:dyDescent="0.3">
      <c r="K387" s="276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85" t="e">
        <f t="shared" ref="AN387:AN450" si="13">STDEV(K387,G387)</f>
        <v>#DIV/0!</v>
      </c>
    </row>
    <row r="388" spans="11:40" ht="21" customHeight="1" x14ac:dyDescent="0.3">
      <c r="K388" s="276"/>
      <c r="O388" s="2"/>
      <c r="P388" s="2"/>
      <c r="AJ388" s="28"/>
      <c r="AK388" s="85"/>
      <c r="AL388" s="85"/>
      <c r="AM388" s="1" t="str">
        <f t="shared" si="12"/>
        <v/>
      </c>
      <c r="AN388" s="285" t="e">
        <f t="shared" si="13"/>
        <v>#DIV/0!</v>
      </c>
    </row>
    <row r="389" spans="11:40" ht="21" customHeight="1" x14ac:dyDescent="0.3">
      <c r="K389" s="276"/>
      <c r="O389" s="2"/>
      <c r="P389" s="2"/>
      <c r="AJ389" s="28"/>
      <c r="AK389" s="85"/>
      <c r="AL389" s="85"/>
      <c r="AM389" s="1" t="str">
        <f t="shared" si="12"/>
        <v/>
      </c>
      <c r="AN389" s="285" t="e">
        <f t="shared" si="13"/>
        <v>#DIV/0!</v>
      </c>
    </row>
    <row r="390" spans="11:40" ht="21" customHeight="1" x14ac:dyDescent="0.3">
      <c r="K390" s="276"/>
      <c r="O390" s="2"/>
      <c r="P390" s="2"/>
      <c r="AJ390" s="28"/>
      <c r="AK390" s="85"/>
      <c r="AL390" s="85"/>
      <c r="AM390" s="1" t="str">
        <f t="shared" si="12"/>
        <v/>
      </c>
      <c r="AN390" s="285" t="e">
        <f t="shared" si="13"/>
        <v>#DIV/0!</v>
      </c>
    </row>
    <row r="391" spans="11:40" ht="21" customHeight="1" x14ac:dyDescent="0.3">
      <c r="K391" s="276"/>
      <c r="O391" s="2"/>
      <c r="P391" s="2"/>
      <c r="AJ391" s="28"/>
      <c r="AK391" s="85"/>
      <c r="AL391" s="85"/>
      <c r="AM391" s="1" t="str">
        <f t="shared" si="12"/>
        <v/>
      </c>
      <c r="AN391" s="285" t="e">
        <f t="shared" si="13"/>
        <v>#DIV/0!</v>
      </c>
    </row>
    <row r="392" spans="11:40" ht="21" customHeight="1" x14ac:dyDescent="0.3">
      <c r="K392" s="276"/>
      <c r="O392" s="2"/>
      <c r="P392" s="2"/>
      <c r="AJ392" s="28"/>
      <c r="AK392" s="85"/>
      <c r="AL392" s="85"/>
      <c r="AM392" s="1" t="str">
        <f t="shared" si="12"/>
        <v/>
      </c>
      <c r="AN392" s="285" t="e">
        <f t="shared" si="13"/>
        <v>#DIV/0!</v>
      </c>
    </row>
    <row r="393" spans="11:40" ht="21" customHeight="1" x14ac:dyDescent="0.3">
      <c r="K393" s="276"/>
      <c r="O393" s="2"/>
      <c r="P393" s="2"/>
      <c r="AJ393" s="28"/>
      <c r="AK393" s="85"/>
      <c r="AL393" s="85"/>
      <c r="AM393" s="1" t="str">
        <f t="shared" si="12"/>
        <v/>
      </c>
      <c r="AN393" s="285" t="e">
        <f t="shared" si="13"/>
        <v>#DIV/0!</v>
      </c>
    </row>
    <row r="394" spans="11:40" ht="21" customHeight="1" x14ac:dyDescent="0.3">
      <c r="K394" s="276"/>
      <c r="O394" s="2"/>
      <c r="P394" s="2"/>
      <c r="AJ394" s="28"/>
      <c r="AK394" s="85"/>
      <c r="AL394" s="85"/>
      <c r="AM394" s="1" t="str">
        <f t="shared" si="12"/>
        <v/>
      </c>
      <c r="AN394" s="285" t="e">
        <f t="shared" si="13"/>
        <v>#DIV/0!</v>
      </c>
    </row>
    <row r="395" spans="11:40" ht="21" customHeight="1" x14ac:dyDescent="0.3">
      <c r="K395" s="276"/>
      <c r="O395" s="2"/>
      <c r="P395" s="2"/>
      <c r="AJ395" s="28"/>
      <c r="AK395" s="85"/>
      <c r="AL395" s="85"/>
      <c r="AM395" s="1" t="str">
        <f t="shared" si="12"/>
        <v/>
      </c>
      <c r="AN395" s="285" t="e">
        <f t="shared" si="13"/>
        <v>#DIV/0!</v>
      </c>
    </row>
    <row r="396" spans="11:40" ht="21" customHeight="1" x14ac:dyDescent="0.3">
      <c r="K396" s="276"/>
      <c r="O396" s="2"/>
      <c r="P396" s="2"/>
      <c r="AJ396" s="28"/>
      <c r="AK396" s="85"/>
      <c r="AL396" s="85"/>
      <c r="AM396" s="1" t="str">
        <f t="shared" si="12"/>
        <v/>
      </c>
      <c r="AN396" s="285" t="e">
        <f t="shared" si="13"/>
        <v>#DIV/0!</v>
      </c>
    </row>
    <row r="397" spans="11:40" ht="21" customHeight="1" x14ac:dyDescent="0.3">
      <c r="K397" s="276"/>
      <c r="O397" s="2"/>
      <c r="P397" s="2"/>
      <c r="AJ397" s="28"/>
      <c r="AK397" s="85"/>
      <c r="AL397" s="85"/>
      <c r="AM397" s="1" t="str">
        <f t="shared" si="12"/>
        <v/>
      </c>
      <c r="AN397" s="285" t="e">
        <f t="shared" si="13"/>
        <v>#DIV/0!</v>
      </c>
    </row>
    <row r="398" spans="11:40" ht="21" customHeight="1" x14ac:dyDescent="0.3">
      <c r="K398" s="276"/>
      <c r="O398" s="2"/>
      <c r="P398" s="2"/>
      <c r="AJ398" s="28"/>
      <c r="AK398" s="85"/>
      <c r="AL398" s="85"/>
      <c r="AM398" s="1" t="str">
        <f t="shared" si="12"/>
        <v/>
      </c>
      <c r="AN398" s="285" t="e">
        <f t="shared" si="13"/>
        <v>#DIV/0!</v>
      </c>
    </row>
    <row r="399" spans="11:40" ht="21" customHeight="1" x14ac:dyDescent="0.3">
      <c r="K399" s="276"/>
      <c r="O399" s="2"/>
      <c r="P399" s="2"/>
      <c r="AJ399" s="28"/>
      <c r="AK399" s="85"/>
      <c r="AL399" s="85"/>
      <c r="AM399" s="1" t="str">
        <f t="shared" si="12"/>
        <v/>
      </c>
      <c r="AN399" s="285" t="e">
        <f t="shared" si="13"/>
        <v>#DIV/0!</v>
      </c>
    </row>
    <row r="400" spans="11:40" ht="21" customHeight="1" x14ac:dyDescent="0.3">
      <c r="K400" s="276"/>
      <c r="O400" s="2"/>
      <c r="P400" s="2"/>
      <c r="AJ400" s="28"/>
      <c r="AK400" s="85"/>
      <c r="AL400" s="85"/>
      <c r="AM400" s="1" t="str">
        <f t="shared" si="12"/>
        <v/>
      </c>
      <c r="AN400" s="285" t="e">
        <f t="shared" si="13"/>
        <v>#DIV/0!</v>
      </c>
    </row>
    <row r="401" spans="11:40" ht="21" customHeight="1" x14ac:dyDescent="0.3">
      <c r="K401" s="276"/>
      <c r="O401" s="2"/>
      <c r="P401" s="2"/>
      <c r="AJ401" s="28"/>
      <c r="AK401" s="85"/>
      <c r="AL401" s="85"/>
      <c r="AM401" s="1" t="str">
        <f t="shared" si="12"/>
        <v/>
      </c>
      <c r="AN401" s="285" t="e">
        <f t="shared" si="13"/>
        <v>#DIV/0!</v>
      </c>
    </row>
    <row r="402" spans="11:40" ht="21" customHeight="1" x14ac:dyDescent="0.3">
      <c r="K402" s="276"/>
      <c r="O402" s="2"/>
      <c r="P402" s="2"/>
      <c r="AJ402" s="28"/>
      <c r="AK402" s="85"/>
      <c r="AL402" s="85"/>
      <c r="AM402" s="1" t="str">
        <f t="shared" si="12"/>
        <v/>
      </c>
      <c r="AN402" s="285" t="e">
        <f t="shared" si="13"/>
        <v>#DIV/0!</v>
      </c>
    </row>
    <row r="403" spans="11:40" ht="21" customHeight="1" x14ac:dyDescent="0.3">
      <c r="K403" s="276"/>
      <c r="O403" s="2"/>
      <c r="P403" s="2"/>
      <c r="AJ403" s="28"/>
      <c r="AK403" s="85"/>
      <c r="AL403" s="85"/>
      <c r="AM403" s="1" t="str">
        <f t="shared" si="12"/>
        <v/>
      </c>
      <c r="AN403" s="285" t="e">
        <f t="shared" si="13"/>
        <v>#DIV/0!</v>
      </c>
    </row>
    <row r="404" spans="11:40" ht="21" customHeight="1" x14ac:dyDescent="0.3">
      <c r="K404" s="276"/>
      <c r="O404" s="2"/>
      <c r="P404" s="2"/>
      <c r="AJ404" s="28"/>
      <c r="AK404" s="85"/>
      <c r="AL404" s="85"/>
      <c r="AM404" s="1" t="str">
        <f t="shared" si="12"/>
        <v/>
      </c>
      <c r="AN404" s="285" t="e">
        <f t="shared" si="13"/>
        <v>#DIV/0!</v>
      </c>
    </row>
    <row r="405" spans="11:40" ht="21" customHeight="1" x14ac:dyDescent="0.3">
      <c r="K405" s="276"/>
      <c r="O405" s="2"/>
      <c r="P405" s="2"/>
      <c r="AJ405" s="28"/>
      <c r="AK405" s="85"/>
      <c r="AL405" s="85"/>
      <c r="AM405" s="1" t="str">
        <f t="shared" si="12"/>
        <v/>
      </c>
      <c r="AN405" s="285" t="e">
        <f t="shared" si="13"/>
        <v>#DIV/0!</v>
      </c>
    </row>
    <row r="406" spans="11:40" ht="21" customHeight="1" x14ac:dyDescent="0.3">
      <c r="K406" s="276"/>
      <c r="O406" s="2"/>
      <c r="P406" s="2"/>
      <c r="AJ406" s="28"/>
      <c r="AK406" s="85"/>
      <c r="AL406" s="85"/>
      <c r="AM406" s="1" t="str">
        <f t="shared" si="12"/>
        <v/>
      </c>
      <c r="AN406" s="285" t="e">
        <f t="shared" si="13"/>
        <v>#DIV/0!</v>
      </c>
    </row>
    <row r="407" spans="11:40" ht="21" customHeight="1" x14ac:dyDescent="0.3">
      <c r="K407" s="276"/>
      <c r="O407" s="2"/>
      <c r="P407" s="2"/>
      <c r="AJ407" s="28"/>
      <c r="AK407" s="85"/>
      <c r="AL407" s="85"/>
      <c r="AM407" s="1" t="str">
        <f t="shared" si="12"/>
        <v/>
      </c>
      <c r="AN407" s="285" t="e">
        <f t="shared" si="13"/>
        <v>#DIV/0!</v>
      </c>
    </row>
    <row r="408" spans="11:40" ht="21" customHeight="1" x14ac:dyDescent="0.3">
      <c r="K408" s="276"/>
      <c r="O408" s="2"/>
      <c r="P408" s="2"/>
      <c r="AJ408" s="28"/>
      <c r="AK408" s="85"/>
      <c r="AL408" s="85"/>
      <c r="AM408" s="1" t="str">
        <f t="shared" si="12"/>
        <v/>
      </c>
      <c r="AN408" s="285" t="e">
        <f t="shared" si="13"/>
        <v>#DIV/0!</v>
      </c>
    </row>
    <row r="409" spans="11:40" ht="21" customHeight="1" x14ac:dyDescent="0.3">
      <c r="K409" s="276"/>
      <c r="O409" s="2"/>
      <c r="P409" s="2"/>
      <c r="AJ409" s="28"/>
      <c r="AK409" s="85"/>
      <c r="AL409" s="85"/>
      <c r="AM409" s="1" t="str">
        <f t="shared" si="12"/>
        <v/>
      </c>
      <c r="AN409" s="285" t="e">
        <f t="shared" si="13"/>
        <v>#DIV/0!</v>
      </c>
    </row>
    <row r="410" spans="11:40" ht="21" customHeight="1" x14ac:dyDescent="0.3">
      <c r="K410" s="276"/>
      <c r="O410" s="2"/>
      <c r="P410" s="2"/>
      <c r="AJ410" s="28"/>
      <c r="AK410" s="85"/>
      <c r="AL410" s="85"/>
      <c r="AM410" s="1" t="str">
        <f t="shared" si="12"/>
        <v/>
      </c>
      <c r="AN410" s="285" t="e">
        <f t="shared" si="13"/>
        <v>#DIV/0!</v>
      </c>
    </row>
    <row r="411" spans="11:40" ht="21" customHeight="1" x14ac:dyDescent="0.3">
      <c r="K411" s="276"/>
      <c r="O411" s="2"/>
      <c r="P411" s="2"/>
      <c r="AJ411" s="28"/>
      <c r="AK411" s="85"/>
      <c r="AL411" s="85"/>
      <c r="AM411" s="1" t="str">
        <f t="shared" si="12"/>
        <v/>
      </c>
      <c r="AN411" s="285" t="e">
        <f t="shared" si="13"/>
        <v>#DIV/0!</v>
      </c>
    </row>
    <row r="412" spans="11:40" ht="21" customHeight="1" x14ac:dyDescent="0.3">
      <c r="K412" s="276"/>
      <c r="O412" s="2"/>
      <c r="P412" s="2"/>
      <c r="AJ412" s="28"/>
      <c r="AK412" s="85"/>
      <c r="AL412" s="85"/>
      <c r="AM412" s="1" t="str">
        <f t="shared" si="12"/>
        <v/>
      </c>
      <c r="AN412" s="285" t="e">
        <f t="shared" si="13"/>
        <v>#DIV/0!</v>
      </c>
    </row>
    <row r="413" spans="11:40" ht="21" customHeight="1" x14ac:dyDescent="0.3">
      <c r="K413" s="276"/>
      <c r="O413" s="2"/>
      <c r="P413" s="2"/>
      <c r="AJ413" s="28"/>
      <c r="AK413" s="85"/>
      <c r="AL413" s="85"/>
      <c r="AM413" s="1" t="str">
        <f t="shared" si="12"/>
        <v/>
      </c>
      <c r="AN413" s="285" t="e">
        <f t="shared" si="13"/>
        <v>#DIV/0!</v>
      </c>
    </row>
    <row r="414" spans="11:40" ht="21" customHeight="1" x14ac:dyDescent="0.3">
      <c r="K414" s="276"/>
      <c r="O414" s="2"/>
      <c r="P414" s="2"/>
      <c r="AJ414" s="28"/>
      <c r="AK414" s="85"/>
      <c r="AL414" s="85"/>
      <c r="AM414" s="1" t="str">
        <f t="shared" si="12"/>
        <v/>
      </c>
      <c r="AN414" s="285" t="e">
        <f t="shared" si="13"/>
        <v>#DIV/0!</v>
      </c>
    </row>
    <row r="415" spans="11:40" ht="21" customHeight="1" x14ac:dyDescent="0.3">
      <c r="K415" s="276"/>
      <c r="O415" s="2"/>
      <c r="P415" s="2"/>
      <c r="AJ415" s="28"/>
      <c r="AK415" s="85"/>
      <c r="AL415" s="85"/>
      <c r="AM415" s="1" t="str">
        <f t="shared" si="12"/>
        <v/>
      </c>
      <c r="AN415" s="285" t="e">
        <f t="shared" si="13"/>
        <v>#DIV/0!</v>
      </c>
    </row>
    <row r="416" spans="11:40" ht="21" customHeight="1" x14ac:dyDescent="0.3">
      <c r="K416" s="276"/>
      <c r="O416" s="2"/>
      <c r="P416" s="2"/>
      <c r="AJ416" s="28"/>
      <c r="AK416" s="85"/>
      <c r="AL416" s="85"/>
      <c r="AM416" s="1" t="str">
        <f t="shared" si="12"/>
        <v/>
      </c>
      <c r="AN416" s="285" t="e">
        <f t="shared" si="13"/>
        <v>#DIV/0!</v>
      </c>
    </row>
    <row r="417" spans="11:40" ht="21" customHeight="1" x14ac:dyDescent="0.3">
      <c r="K417" s="276"/>
      <c r="O417" s="2"/>
      <c r="P417" s="2"/>
      <c r="AJ417" s="28"/>
      <c r="AK417" s="85"/>
      <c r="AL417" s="85"/>
      <c r="AM417" s="1" t="str">
        <f t="shared" si="12"/>
        <v/>
      </c>
      <c r="AN417" s="285" t="e">
        <f t="shared" si="13"/>
        <v>#DIV/0!</v>
      </c>
    </row>
    <row r="418" spans="11:40" ht="21" customHeight="1" x14ac:dyDescent="0.3">
      <c r="K418" s="276"/>
      <c r="O418" s="2"/>
      <c r="P418" s="2"/>
      <c r="AJ418" s="28"/>
      <c r="AK418" s="85"/>
      <c r="AL418" s="85"/>
      <c r="AM418" s="1" t="str">
        <f t="shared" si="12"/>
        <v/>
      </c>
      <c r="AN418" s="285" t="e">
        <f t="shared" si="13"/>
        <v>#DIV/0!</v>
      </c>
    </row>
    <row r="419" spans="11:40" ht="21" customHeight="1" x14ac:dyDescent="0.3">
      <c r="K419" s="276"/>
      <c r="O419" s="2"/>
      <c r="P419" s="2"/>
      <c r="AJ419" s="28"/>
      <c r="AK419" s="85"/>
      <c r="AL419" s="85"/>
      <c r="AM419" s="1" t="str">
        <f t="shared" si="12"/>
        <v/>
      </c>
      <c r="AN419" s="285" t="e">
        <f t="shared" si="13"/>
        <v>#DIV/0!</v>
      </c>
    </row>
    <row r="420" spans="11:40" ht="21" customHeight="1" x14ac:dyDescent="0.3">
      <c r="K420" s="276"/>
      <c r="O420" s="2"/>
      <c r="P420" s="2"/>
      <c r="AJ420" s="28"/>
      <c r="AK420" s="85"/>
      <c r="AL420" s="85"/>
      <c r="AM420" s="1" t="str">
        <f t="shared" si="12"/>
        <v/>
      </c>
      <c r="AN420" s="285" t="e">
        <f t="shared" si="13"/>
        <v>#DIV/0!</v>
      </c>
    </row>
    <row r="421" spans="11:40" ht="21" customHeight="1" x14ac:dyDescent="0.3">
      <c r="K421" s="276"/>
      <c r="O421" s="2"/>
      <c r="P421" s="2"/>
      <c r="AJ421" s="28"/>
      <c r="AK421" s="85"/>
      <c r="AL421" s="85"/>
      <c r="AM421" s="1" t="str">
        <f t="shared" si="12"/>
        <v/>
      </c>
      <c r="AN421" s="285" t="e">
        <f t="shared" si="13"/>
        <v>#DIV/0!</v>
      </c>
    </row>
    <row r="422" spans="11:40" ht="21" customHeight="1" x14ac:dyDescent="0.3">
      <c r="K422" s="276"/>
      <c r="O422" s="2"/>
      <c r="P422" s="2"/>
      <c r="AJ422" s="28"/>
      <c r="AK422" s="85"/>
      <c r="AL422" s="85"/>
      <c r="AM422" s="1" t="str">
        <f t="shared" si="12"/>
        <v/>
      </c>
      <c r="AN422" s="285" t="e">
        <f t="shared" si="13"/>
        <v>#DIV/0!</v>
      </c>
    </row>
    <row r="423" spans="11:40" ht="21" customHeight="1" x14ac:dyDescent="0.3">
      <c r="K423" s="276"/>
      <c r="O423" s="2"/>
      <c r="P423" s="2"/>
      <c r="AJ423" s="28"/>
      <c r="AK423" s="85"/>
      <c r="AL423" s="85"/>
      <c r="AM423" s="1" t="str">
        <f t="shared" si="12"/>
        <v/>
      </c>
      <c r="AN423" s="285" t="e">
        <f t="shared" si="13"/>
        <v>#DIV/0!</v>
      </c>
    </row>
    <row r="424" spans="11:40" ht="21" customHeight="1" x14ac:dyDescent="0.3">
      <c r="K424" s="276"/>
      <c r="O424" s="2"/>
      <c r="P424" s="2"/>
      <c r="AJ424" s="28"/>
      <c r="AK424" s="85"/>
      <c r="AL424" s="85"/>
      <c r="AM424" s="1" t="str">
        <f t="shared" si="12"/>
        <v/>
      </c>
      <c r="AN424" s="285" t="e">
        <f t="shared" si="13"/>
        <v>#DIV/0!</v>
      </c>
    </row>
    <row r="425" spans="11:40" ht="21" customHeight="1" x14ac:dyDescent="0.3">
      <c r="K425" s="276"/>
      <c r="O425" s="2"/>
      <c r="P425" s="2"/>
      <c r="AJ425" s="28"/>
      <c r="AK425" s="85"/>
      <c r="AL425" s="85"/>
      <c r="AM425" s="1" t="str">
        <f t="shared" si="12"/>
        <v/>
      </c>
      <c r="AN425" s="285" t="e">
        <f t="shared" si="13"/>
        <v>#DIV/0!</v>
      </c>
    </row>
    <row r="426" spans="11:40" ht="21" customHeight="1" x14ac:dyDescent="0.3">
      <c r="K426" s="276"/>
      <c r="O426" s="2"/>
      <c r="P426" s="2"/>
      <c r="AJ426" s="28"/>
      <c r="AK426" s="85"/>
      <c r="AL426" s="85"/>
      <c r="AM426" s="1" t="str">
        <f t="shared" si="12"/>
        <v/>
      </c>
      <c r="AN426" s="285" t="e">
        <f t="shared" si="13"/>
        <v>#DIV/0!</v>
      </c>
    </row>
    <row r="427" spans="11:40" ht="21" customHeight="1" x14ac:dyDescent="0.3">
      <c r="K427" s="276"/>
      <c r="O427" s="2"/>
      <c r="P427" s="2"/>
      <c r="AJ427" s="28"/>
      <c r="AK427" s="85"/>
      <c r="AL427" s="85"/>
      <c r="AM427" s="1" t="str">
        <f t="shared" si="12"/>
        <v/>
      </c>
      <c r="AN427" s="285" t="e">
        <f t="shared" si="13"/>
        <v>#DIV/0!</v>
      </c>
    </row>
    <row r="428" spans="11:40" ht="21" customHeight="1" x14ac:dyDescent="0.3">
      <c r="K428" s="276"/>
      <c r="O428" s="2"/>
      <c r="P428" s="2"/>
      <c r="AJ428" s="28"/>
      <c r="AK428" s="85"/>
      <c r="AL428" s="85"/>
      <c r="AM428" s="1" t="str">
        <f t="shared" si="12"/>
        <v/>
      </c>
      <c r="AN428" s="285" t="e">
        <f t="shared" si="13"/>
        <v>#DIV/0!</v>
      </c>
    </row>
    <row r="429" spans="11:40" ht="21" customHeight="1" x14ac:dyDescent="0.3">
      <c r="K429" s="276"/>
      <c r="O429" s="2"/>
      <c r="P429" s="2"/>
      <c r="AJ429" s="28"/>
      <c r="AK429" s="85"/>
      <c r="AL429" s="85"/>
      <c r="AM429" s="1" t="str">
        <f t="shared" si="12"/>
        <v/>
      </c>
      <c r="AN429" s="285" t="e">
        <f t="shared" si="13"/>
        <v>#DIV/0!</v>
      </c>
    </row>
    <row r="430" spans="11:40" ht="21" customHeight="1" x14ac:dyDescent="0.3">
      <c r="K430" s="276"/>
      <c r="O430" s="2"/>
      <c r="P430" s="2"/>
      <c r="AJ430" s="28"/>
      <c r="AK430" s="85"/>
      <c r="AL430" s="85"/>
      <c r="AM430" s="1" t="str">
        <f t="shared" si="12"/>
        <v/>
      </c>
      <c r="AN430" s="285" t="e">
        <f t="shared" si="13"/>
        <v>#DIV/0!</v>
      </c>
    </row>
    <row r="431" spans="11:40" ht="21" customHeight="1" x14ac:dyDescent="0.3">
      <c r="K431" s="276"/>
      <c r="O431" s="2"/>
      <c r="P431" s="2"/>
      <c r="AJ431" s="28"/>
      <c r="AK431" s="85"/>
      <c r="AL431" s="85"/>
      <c r="AM431" s="1" t="str">
        <f t="shared" si="12"/>
        <v/>
      </c>
      <c r="AN431" s="285" t="e">
        <f t="shared" si="13"/>
        <v>#DIV/0!</v>
      </c>
    </row>
    <row r="432" spans="11:40" ht="21" customHeight="1" x14ac:dyDescent="0.3">
      <c r="K432" s="276"/>
      <c r="O432" s="2"/>
      <c r="P432" s="2"/>
      <c r="AJ432" s="28"/>
      <c r="AK432" s="85"/>
      <c r="AL432" s="85"/>
      <c r="AM432" s="1" t="str">
        <f t="shared" si="12"/>
        <v/>
      </c>
      <c r="AN432" s="285" t="e">
        <f t="shared" si="13"/>
        <v>#DIV/0!</v>
      </c>
    </row>
    <row r="433" spans="11:40" ht="21" customHeight="1" x14ac:dyDescent="0.3">
      <c r="K433" s="276"/>
      <c r="O433" s="2"/>
      <c r="P433" s="2"/>
      <c r="AJ433" s="28"/>
      <c r="AK433" s="85"/>
      <c r="AL433" s="85"/>
      <c r="AM433" s="1" t="str">
        <f t="shared" si="12"/>
        <v/>
      </c>
      <c r="AN433" s="285" t="e">
        <f t="shared" si="13"/>
        <v>#DIV/0!</v>
      </c>
    </row>
    <row r="434" spans="11:40" ht="21" customHeight="1" x14ac:dyDescent="0.3">
      <c r="K434" s="276"/>
      <c r="O434" s="2"/>
      <c r="P434" s="2"/>
      <c r="AJ434" s="28"/>
      <c r="AK434" s="85"/>
      <c r="AL434" s="85"/>
      <c r="AM434" s="1" t="str">
        <f t="shared" si="12"/>
        <v/>
      </c>
      <c r="AN434" s="285" t="e">
        <f t="shared" si="13"/>
        <v>#DIV/0!</v>
      </c>
    </row>
    <row r="435" spans="11:40" ht="21" customHeight="1" x14ac:dyDescent="0.3">
      <c r="K435" s="276"/>
      <c r="O435" s="2"/>
      <c r="P435" s="2"/>
      <c r="AJ435" s="28"/>
      <c r="AK435" s="85"/>
      <c r="AL435" s="85"/>
      <c r="AM435" s="1" t="str">
        <f t="shared" si="12"/>
        <v/>
      </c>
      <c r="AN435" s="285" t="e">
        <f t="shared" si="13"/>
        <v>#DIV/0!</v>
      </c>
    </row>
    <row r="436" spans="11:40" ht="21" customHeight="1" x14ac:dyDescent="0.3">
      <c r="K436" s="276"/>
      <c r="O436" s="2"/>
      <c r="P436" s="2"/>
      <c r="AJ436" s="28"/>
      <c r="AK436" s="85"/>
      <c r="AL436" s="85"/>
      <c r="AM436" s="1" t="str">
        <f t="shared" si="12"/>
        <v/>
      </c>
      <c r="AN436" s="285" t="e">
        <f t="shared" si="13"/>
        <v>#DIV/0!</v>
      </c>
    </row>
    <row r="437" spans="11:40" ht="21" customHeight="1" x14ac:dyDescent="0.3">
      <c r="K437" s="276"/>
      <c r="O437" s="2"/>
      <c r="P437" s="2"/>
      <c r="AJ437" s="28"/>
      <c r="AK437" s="85"/>
      <c r="AL437" s="85"/>
      <c r="AM437" s="1" t="str">
        <f t="shared" si="12"/>
        <v/>
      </c>
      <c r="AN437" s="285" t="e">
        <f t="shared" si="13"/>
        <v>#DIV/0!</v>
      </c>
    </row>
    <row r="438" spans="11:40" ht="21" customHeight="1" x14ac:dyDescent="0.3">
      <c r="K438" s="276"/>
      <c r="O438" s="2"/>
      <c r="P438" s="2"/>
      <c r="AJ438" s="28"/>
      <c r="AK438" s="85"/>
      <c r="AL438" s="85"/>
      <c r="AM438" s="1" t="str">
        <f t="shared" si="12"/>
        <v/>
      </c>
      <c r="AN438" s="285" t="e">
        <f t="shared" si="13"/>
        <v>#DIV/0!</v>
      </c>
    </row>
    <row r="439" spans="11:40" ht="21" customHeight="1" x14ac:dyDescent="0.3">
      <c r="K439" s="276"/>
      <c r="O439" s="2"/>
      <c r="P439" s="2"/>
      <c r="AJ439" s="28"/>
      <c r="AK439" s="85"/>
      <c r="AL439" s="85"/>
      <c r="AM439" s="1" t="str">
        <f t="shared" si="12"/>
        <v/>
      </c>
      <c r="AN439" s="285" t="e">
        <f t="shared" si="13"/>
        <v>#DIV/0!</v>
      </c>
    </row>
    <row r="440" spans="11:40" ht="21" customHeight="1" x14ac:dyDescent="0.3">
      <c r="K440" s="276"/>
      <c r="O440" s="2"/>
      <c r="P440" s="2"/>
      <c r="AJ440" s="28"/>
      <c r="AK440" s="85"/>
      <c r="AL440" s="85"/>
      <c r="AM440" s="1" t="str">
        <f t="shared" si="12"/>
        <v/>
      </c>
      <c r="AN440" s="285" t="e">
        <f t="shared" si="13"/>
        <v>#DIV/0!</v>
      </c>
    </row>
    <row r="441" spans="11:40" ht="21" customHeight="1" x14ac:dyDescent="0.3">
      <c r="K441" s="276"/>
      <c r="O441" s="2"/>
      <c r="P441" s="2"/>
      <c r="AJ441" s="28"/>
      <c r="AK441" s="85"/>
      <c r="AL441" s="85"/>
      <c r="AM441" s="1" t="str">
        <f t="shared" si="12"/>
        <v/>
      </c>
      <c r="AN441" s="285" t="e">
        <f t="shared" si="13"/>
        <v>#DIV/0!</v>
      </c>
    </row>
    <row r="442" spans="11:40" ht="21" customHeight="1" x14ac:dyDescent="0.3">
      <c r="K442" s="276"/>
      <c r="O442" s="2"/>
      <c r="P442" s="2"/>
      <c r="AJ442" s="28"/>
      <c r="AK442" s="85"/>
      <c r="AL442" s="85"/>
      <c r="AM442" s="1" t="str">
        <f t="shared" si="12"/>
        <v/>
      </c>
      <c r="AN442" s="285" t="e">
        <f t="shared" si="13"/>
        <v>#DIV/0!</v>
      </c>
    </row>
    <row r="443" spans="11:40" ht="21" customHeight="1" x14ac:dyDescent="0.3">
      <c r="K443" s="276"/>
      <c r="O443" s="2"/>
      <c r="P443" s="2"/>
      <c r="AJ443" s="28"/>
      <c r="AK443" s="85"/>
      <c r="AL443" s="85"/>
      <c r="AM443" s="1" t="str">
        <f t="shared" si="12"/>
        <v/>
      </c>
      <c r="AN443" s="285" t="e">
        <f t="shared" si="13"/>
        <v>#DIV/0!</v>
      </c>
    </row>
    <row r="444" spans="11:40" ht="21" customHeight="1" x14ac:dyDescent="0.3">
      <c r="K444" s="276"/>
      <c r="O444" s="2"/>
      <c r="P444" s="2"/>
      <c r="AJ444" s="28"/>
      <c r="AK444" s="85"/>
      <c r="AL444" s="85"/>
      <c r="AM444" s="1" t="str">
        <f t="shared" si="12"/>
        <v/>
      </c>
      <c r="AN444" s="285" t="e">
        <f t="shared" si="13"/>
        <v>#DIV/0!</v>
      </c>
    </row>
    <row r="445" spans="11:40" ht="21" customHeight="1" x14ac:dyDescent="0.3">
      <c r="K445" s="276"/>
      <c r="O445" s="2"/>
      <c r="P445" s="2"/>
      <c r="AJ445" s="28"/>
      <c r="AK445" s="85"/>
      <c r="AL445" s="85"/>
      <c r="AM445" s="1" t="str">
        <f t="shared" si="12"/>
        <v/>
      </c>
      <c r="AN445" s="285" t="e">
        <f t="shared" si="13"/>
        <v>#DIV/0!</v>
      </c>
    </row>
    <row r="446" spans="11:40" ht="21" customHeight="1" x14ac:dyDescent="0.3">
      <c r="K446" s="276"/>
      <c r="O446" s="2"/>
      <c r="P446" s="2"/>
      <c r="AJ446" s="28"/>
      <c r="AK446" s="85"/>
      <c r="AL446" s="85"/>
      <c r="AM446" s="1" t="str">
        <f t="shared" si="12"/>
        <v/>
      </c>
      <c r="AN446" s="285" t="e">
        <f t="shared" si="13"/>
        <v>#DIV/0!</v>
      </c>
    </row>
    <row r="447" spans="11:40" ht="21" customHeight="1" x14ac:dyDescent="0.3">
      <c r="K447" s="276"/>
      <c r="O447" s="2"/>
      <c r="P447" s="2"/>
      <c r="AJ447" s="28"/>
      <c r="AK447" s="85"/>
      <c r="AL447" s="85"/>
      <c r="AM447" s="1" t="str">
        <f t="shared" si="12"/>
        <v/>
      </c>
      <c r="AN447" s="285" t="e">
        <f t="shared" si="13"/>
        <v>#DIV/0!</v>
      </c>
    </row>
    <row r="448" spans="11:40" ht="21" customHeight="1" x14ac:dyDescent="0.3">
      <c r="K448" s="276"/>
      <c r="O448" s="2"/>
      <c r="P448" s="2"/>
      <c r="AJ448" s="28"/>
      <c r="AK448" s="85"/>
      <c r="AL448" s="85"/>
      <c r="AM448" s="1" t="str">
        <f t="shared" si="12"/>
        <v/>
      </c>
      <c r="AN448" s="285" t="e">
        <f t="shared" si="13"/>
        <v>#DIV/0!</v>
      </c>
    </row>
    <row r="449" spans="11:40" ht="21" customHeight="1" x14ac:dyDescent="0.3">
      <c r="K449" s="276"/>
      <c r="O449" s="2"/>
      <c r="P449" s="2"/>
      <c r="AJ449" s="28"/>
      <c r="AK449" s="85"/>
      <c r="AL449" s="85"/>
      <c r="AM449" s="1" t="str">
        <f t="shared" si="12"/>
        <v/>
      </c>
      <c r="AN449" s="285" t="e">
        <f t="shared" si="13"/>
        <v>#DIV/0!</v>
      </c>
    </row>
    <row r="450" spans="11:40" ht="21" customHeight="1" x14ac:dyDescent="0.3">
      <c r="K450" s="276"/>
      <c r="O450" s="2"/>
      <c r="P450" s="2"/>
      <c r="AJ450" s="28"/>
      <c r="AK450" s="85"/>
      <c r="AL450" s="85"/>
      <c r="AM450" s="1" t="str">
        <f t="shared" si="12"/>
        <v/>
      </c>
      <c r="AN450" s="285" t="e">
        <f t="shared" si="13"/>
        <v>#DIV/0!</v>
      </c>
    </row>
    <row r="451" spans="11:40" ht="21" customHeight="1" x14ac:dyDescent="0.3">
      <c r="K451" s="276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85" t="e">
        <f t="shared" ref="AN451:AN514" si="15">STDEV(K451,G451)</f>
        <v>#DIV/0!</v>
      </c>
    </row>
    <row r="452" spans="11:40" ht="21" customHeight="1" x14ac:dyDescent="0.3">
      <c r="K452" s="276"/>
      <c r="O452" s="2"/>
      <c r="P452" s="2"/>
      <c r="AJ452" s="28"/>
      <c r="AK452" s="85"/>
      <c r="AL452" s="85"/>
      <c r="AM452" s="1" t="str">
        <f t="shared" si="14"/>
        <v/>
      </c>
      <c r="AN452" s="285" t="e">
        <f t="shared" si="15"/>
        <v>#DIV/0!</v>
      </c>
    </row>
    <row r="453" spans="11:40" ht="21" customHeight="1" x14ac:dyDescent="0.3">
      <c r="K453" s="276"/>
      <c r="O453" s="2"/>
      <c r="P453" s="2"/>
      <c r="AJ453" s="28"/>
      <c r="AK453" s="85"/>
      <c r="AL453" s="85"/>
      <c r="AM453" s="1" t="str">
        <f t="shared" si="14"/>
        <v/>
      </c>
      <c r="AN453" s="285" t="e">
        <f t="shared" si="15"/>
        <v>#DIV/0!</v>
      </c>
    </row>
    <row r="454" spans="11:40" ht="21" customHeight="1" x14ac:dyDescent="0.3">
      <c r="K454" s="276"/>
      <c r="O454" s="2"/>
      <c r="P454" s="2"/>
      <c r="AJ454" s="28"/>
      <c r="AK454" s="85"/>
      <c r="AL454" s="85"/>
      <c r="AM454" s="1" t="str">
        <f t="shared" si="14"/>
        <v/>
      </c>
      <c r="AN454" s="285" t="e">
        <f t="shared" si="15"/>
        <v>#DIV/0!</v>
      </c>
    </row>
    <row r="455" spans="11:40" ht="21" customHeight="1" x14ac:dyDescent="0.3">
      <c r="K455" s="276"/>
      <c r="O455" s="2"/>
      <c r="P455" s="2"/>
      <c r="AJ455" s="28"/>
      <c r="AK455" s="85"/>
      <c r="AL455" s="85"/>
      <c r="AM455" s="1" t="str">
        <f t="shared" si="14"/>
        <v/>
      </c>
      <c r="AN455" s="285" t="e">
        <f t="shared" si="15"/>
        <v>#DIV/0!</v>
      </c>
    </row>
    <row r="456" spans="11:40" ht="21" customHeight="1" x14ac:dyDescent="0.3">
      <c r="K456" s="276"/>
      <c r="O456" s="2"/>
      <c r="P456" s="2"/>
      <c r="AJ456" s="28"/>
      <c r="AK456" s="85"/>
      <c r="AL456" s="85"/>
      <c r="AM456" s="1" t="str">
        <f t="shared" si="14"/>
        <v/>
      </c>
      <c r="AN456" s="285" t="e">
        <f t="shared" si="15"/>
        <v>#DIV/0!</v>
      </c>
    </row>
    <row r="457" spans="11:40" ht="21" customHeight="1" x14ac:dyDescent="0.3">
      <c r="K457" s="276"/>
      <c r="O457" s="2"/>
      <c r="P457" s="2"/>
      <c r="AJ457" s="28"/>
      <c r="AK457" s="85"/>
      <c r="AL457" s="85"/>
      <c r="AM457" s="1" t="str">
        <f t="shared" si="14"/>
        <v/>
      </c>
      <c r="AN457" s="285" t="e">
        <f t="shared" si="15"/>
        <v>#DIV/0!</v>
      </c>
    </row>
    <row r="458" spans="11:40" ht="21" customHeight="1" x14ac:dyDescent="0.3">
      <c r="K458" s="276"/>
      <c r="O458" s="2"/>
      <c r="P458" s="2"/>
      <c r="AJ458" s="28"/>
      <c r="AK458" s="85"/>
      <c r="AL458" s="85"/>
      <c r="AM458" s="1" t="str">
        <f t="shared" si="14"/>
        <v/>
      </c>
      <c r="AN458" s="285" t="e">
        <f t="shared" si="15"/>
        <v>#DIV/0!</v>
      </c>
    </row>
    <row r="459" spans="11:40" ht="21" customHeight="1" x14ac:dyDescent="0.3">
      <c r="K459" s="276"/>
      <c r="O459" s="2"/>
      <c r="P459" s="2"/>
      <c r="AJ459" s="28"/>
      <c r="AK459" s="85"/>
      <c r="AL459" s="85"/>
      <c r="AM459" s="1" t="str">
        <f t="shared" si="14"/>
        <v/>
      </c>
      <c r="AN459" s="285" t="e">
        <f t="shared" si="15"/>
        <v>#DIV/0!</v>
      </c>
    </row>
    <row r="460" spans="11:40" ht="21" customHeight="1" x14ac:dyDescent="0.3">
      <c r="K460" s="276"/>
      <c r="O460" s="2"/>
      <c r="P460" s="2"/>
      <c r="AJ460" s="28"/>
      <c r="AK460" s="85"/>
      <c r="AL460" s="85"/>
      <c r="AM460" s="1" t="str">
        <f t="shared" si="14"/>
        <v/>
      </c>
      <c r="AN460" s="285" t="e">
        <f t="shared" si="15"/>
        <v>#DIV/0!</v>
      </c>
    </row>
    <row r="461" spans="11:40" ht="21" customHeight="1" x14ac:dyDescent="0.3">
      <c r="K461" s="276"/>
      <c r="O461" s="2"/>
      <c r="P461" s="2"/>
      <c r="AJ461" s="28"/>
      <c r="AK461" s="85"/>
      <c r="AL461" s="85"/>
      <c r="AM461" s="1" t="str">
        <f t="shared" si="14"/>
        <v/>
      </c>
      <c r="AN461" s="285" t="e">
        <f t="shared" si="15"/>
        <v>#DIV/0!</v>
      </c>
    </row>
    <row r="462" spans="11:40" ht="21" customHeight="1" x14ac:dyDescent="0.3">
      <c r="K462" s="276"/>
      <c r="O462" s="2"/>
      <c r="P462" s="2"/>
      <c r="AJ462" s="28"/>
      <c r="AK462" s="85"/>
      <c r="AL462" s="85"/>
      <c r="AM462" s="1" t="str">
        <f t="shared" si="14"/>
        <v/>
      </c>
      <c r="AN462" s="285" t="e">
        <f t="shared" si="15"/>
        <v>#DIV/0!</v>
      </c>
    </row>
    <row r="463" spans="11:40" ht="21" customHeight="1" x14ac:dyDescent="0.3">
      <c r="K463" s="276"/>
      <c r="O463" s="2"/>
      <c r="P463" s="2"/>
      <c r="AJ463" s="28"/>
      <c r="AK463" s="85"/>
      <c r="AL463" s="85"/>
      <c r="AM463" s="1" t="str">
        <f t="shared" si="14"/>
        <v/>
      </c>
      <c r="AN463" s="285" t="e">
        <f t="shared" si="15"/>
        <v>#DIV/0!</v>
      </c>
    </row>
    <row r="464" spans="11:40" ht="21" customHeight="1" x14ac:dyDescent="0.3">
      <c r="K464" s="276"/>
      <c r="O464" s="2"/>
      <c r="P464" s="2"/>
      <c r="AJ464" s="28"/>
      <c r="AK464" s="85"/>
      <c r="AL464" s="85"/>
      <c r="AM464" s="1" t="str">
        <f t="shared" si="14"/>
        <v/>
      </c>
      <c r="AN464" s="285" t="e">
        <f t="shared" si="15"/>
        <v>#DIV/0!</v>
      </c>
    </row>
    <row r="465" spans="11:40" ht="21" customHeight="1" x14ac:dyDescent="0.3">
      <c r="K465" s="276"/>
      <c r="O465" s="2"/>
      <c r="P465" s="2"/>
      <c r="AJ465" s="28"/>
      <c r="AK465" s="85"/>
      <c r="AL465" s="85"/>
      <c r="AM465" s="1" t="str">
        <f t="shared" si="14"/>
        <v/>
      </c>
      <c r="AN465" s="285" t="e">
        <f t="shared" si="15"/>
        <v>#DIV/0!</v>
      </c>
    </row>
    <row r="466" spans="11:40" ht="21" customHeight="1" x14ac:dyDescent="0.3">
      <c r="K466" s="276"/>
      <c r="O466" s="2"/>
      <c r="P466" s="2"/>
      <c r="AJ466" s="28"/>
      <c r="AK466" s="85"/>
      <c r="AL466" s="85"/>
      <c r="AM466" s="1" t="str">
        <f t="shared" si="14"/>
        <v/>
      </c>
      <c r="AN466" s="285" t="e">
        <f t="shared" si="15"/>
        <v>#DIV/0!</v>
      </c>
    </row>
    <row r="467" spans="11:40" ht="21" customHeight="1" x14ac:dyDescent="0.3">
      <c r="K467" s="276"/>
      <c r="O467" s="2"/>
      <c r="P467" s="2"/>
      <c r="AJ467" s="28"/>
      <c r="AK467" s="85"/>
      <c r="AL467" s="85"/>
      <c r="AM467" s="1" t="str">
        <f t="shared" si="14"/>
        <v/>
      </c>
      <c r="AN467" s="285" t="e">
        <f t="shared" si="15"/>
        <v>#DIV/0!</v>
      </c>
    </row>
    <row r="468" spans="11:40" ht="21" customHeight="1" x14ac:dyDescent="0.3">
      <c r="K468" s="276"/>
      <c r="O468" s="2"/>
      <c r="P468" s="2"/>
      <c r="AJ468" s="28"/>
      <c r="AK468" s="85"/>
      <c r="AL468" s="85"/>
      <c r="AM468" s="1" t="str">
        <f t="shared" si="14"/>
        <v/>
      </c>
      <c r="AN468" s="285" t="e">
        <f t="shared" si="15"/>
        <v>#DIV/0!</v>
      </c>
    </row>
    <row r="469" spans="11:40" ht="21" customHeight="1" x14ac:dyDescent="0.3">
      <c r="K469" s="276"/>
      <c r="O469" s="2"/>
      <c r="P469" s="2"/>
      <c r="AJ469" s="28"/>
      <c r="AK469" s="85"/>
      <c r="AL469" s="85"/>
      <c r="AM469" s="1" t="str">
        <f t="shared" si="14"/>
        <v/>
      </c>
      <c r="AN469" s="285" t="e">
        <f t="shared" si="15"/>
        <v>#DIV/0!</v>
      </c>
    </row>
    <row r="470" spans="11:40" ht="21" customHeight="1" x14ac:dyDescent="0.3">
      <c r="K470" s="276"/>
      <c r="O470" s="2"/>
      <c r="P470" s="2"/>
      <c r="AJ470" s="28"/>
      <c r="AK470" s="85"/>
      <c r="AL470" s="85"/>
      <c r="AM470" s="1" t="str">
        <f t="shared" si="14"/>
        <v/>
      </c>
      <c r="AN470" s="285" t="e">
        <f t="shared" si="15"/>
        <v>#DIV/0!</v>
      </c>
    </row>
    <row r="471" spans="11:40" ht="21" customHeight="1" x14ac:dyDescent="0.3">
      <c r="K471" s="276"/>
      <c r="O471" s="2"/>
      <c r="P471" s="2"/>
      <c r="AJ471" s="28"/>
      <c r="AK471" s="85"/>
      <c r="AL471" s="85"/>
      <c r="AM471" s="1" t="str">
        <f t="shared" si="14"/>
        <v/>
      </c>
      <c r="AN471" s="285" t="e">
        <f t="shared" si="15"/>
        <v>#DIV/0!</v>
      </c>
    </row>
    <row r="472" spans="11:40" ht="21" customHeight="1" x14ac:dyDescent="0.3">
      <c r="K472" s="276"/>
      <c r="O472" s="2"/>
      <c r="P472" s="2"/>
      <c r="AJ472" s="28"/>
      <c r="AK472" s="85"/>
      <c r="AL472" s="85"/>
      <c r="AM472" s="1" t="str">
        <f t="shared" si="14"/>
        <v/>
      </c>
      <c r="AN472" s="285" t="e">
        <f t="shared" si="15"/>
        <v>#DIV/0!</v>
      </c>
    </row>
    <row r="473" spans="11:40" ht="21" customHeight="1" x14ac:dyDescent="0.3">
      <c r="K473" s="276"/>
      <c r="O473" s="2"/>
      <c r="P473" s="2"/>
      <c r="AJ473" s="28"/>
      <c r="AK473" s="85"/>
      <c r="AL473" s="85"/>
      <c r="AM473" s="1" t="str">
        <f t="shared" si="14"/>
        <v/>
      </c>
      <c r="AN473" s="285" t="e">
        <f t="shared" si="15"/>
        <v>#DIV/0!</v>
      </c>
    </row>
    <row r="474" spans="11:40" ht="21" customHeight="1" x14ac:dyDescent="0.3">
      <c r="K474" s="276"/>
      <c r="O474" s="2"/>
      <c r="P474" s="2"/>
      <c r="AJ474" s="28"/>
      <c r="AK474" s="85"/>
      <c r="AL474" s="85"/>
      <c r="AM474" s="1" t="str">
        <f t="shared" si="14"/>
        <v/>
      </c>
      <c r="AN474" s="285" t="e">
        <f t="shared" si="15"/>
        <v>#DIV/0!</v>
      </c>
    </row>
    <row r="475" spans="11:40" ht="21" customHeight="1" x14ac:dyDescent="0.3">
      <c r="K475" s="276"/>
      <c r="O475" s="2"/>
      <c r="P475" s="2"/>
      <c r="AJ475" s="28"/>
      <c r="AK475" s="85"/>
      <c r="AL475" s="85"/>
      <c r="AM475" s="1" t="str">
        <f t="shared" si="14"/>
        <v/>
      </c>
      <c r="AN475" s="285" t="e">
        <f t="shared" si="15"/>
        <v>#DIV/0!</v>
      </c>
    </row>
    <row r="476" spans="11:40" ht="21" customHeight="1" x14ac:dyDescent="0.3">
      <c r="K476" s="276"/>
      <c r="O476" s="2"/>
      <c r="P476" s="2"/>
      <c r="AJ476" s="28"/>
      <c r="AK476" s="85"/>
      <c r="AL476" s="85"/>
      <c r="AM476" s="1" t="str">
        <f t="shared" si="14"/>
        <v/>
      </c>
      <c r="AN476" s="285" t="e">
        <f t="shared" si="15"/>
        <v>#DIV/0!</v>
      </c>
    </row>
    <row r="477" spans="11:40" ht="21" customHeight="1" x14ac:dyDescent="0.3">
      <c r="K477" s="276"/>
      <c r="O477" s="2"/>
      <c r="P477" s="2"/>
      <c r="AJ477" s="28"/>
      <c r="AK477" s="85"/>
      <c r="AL477" s="85"/>
      <c r="AM477" s="1" t="str">
        <f t="shared" si="14"/>
        <v/>
      </c>
      <c r="AN477" s="285" t="e">
        <f t="shared" si="15"/>
        <v>#DIV/0!</v>
      </c>
    </row>
    <row r="478" spans="11:40" ht="21" customHeight="1" x14ac:dyDescent="0.3">
      <c r="K478" s="276"/>
      <c r="O478" s="2"/>
      <c r="P478" s="2"/>
      <c r="AJ478" s="28"/>
      <c r="AK478" s="85"/>
      <c r="AL478" s="85"/>
      <c r="AM478" s="1" t="str">
        <f t="shared" si="14"/>
        <v/>
      </c>
      <c r="AN478" s="285" t="e">
        <f t="shared" si="15"/>
        <v>#DIV/0!</v>
      </c>
    </row>
    <row r="479" spans="11:40" ht="21" customHeight="1" x14ac:dyDescent="0.3">
      <c r="K479" s="276"/>
      <c r="O479" s="2"/>
      <c r="P479" s="2"/>
      <c r="AJ479" s="28"/>
      <c r="AK479" s="85"/>
      <c r="AL479" s="85"/>
      <c r="AM479" s="1" t="str">
        <f t="shared" si="14"/>
        <v/>
      </c>
      <c r="AN479" s="285" t="e">
        <f t="shared" si="15"/>
        <v>#DIV/0!</v>
      </c>
    </row>
    <row r="480" spans="11:40" ht="21" customHeight="1" x14ac:dyDescent="0.3">
      <c r="K480" s="276"/>
      <c r="O480" s="2"/>
      <c r="P480" s="2"/>
      <c r="AJ480" s="28"/>
      <c r="AK480" s="85"/>
      <c r="AL480" s="85"/>
      <c r="AM480" s="1" t="str">
        <f t="shared" si="14"/>
        <v/>
      </c>
      <c r="AN480" s="285" t="e">
        <f t="shared" si="15"/>
        <v>#DIV/0!</v>
      </c>
    </row>
    <row r="481" spans="11:40" ht="21" customHeight="1" x14ac:dyDescent="0.3">
      <c r="K481" s="276"/>
      <c r="O481" s="2"/>
      <c r="P481" s="2"/>
      <c r="AJ481" s="28"/>
      <c r="AK481" s="85"/>
      <c r="AL481" s="85"/>
      <c r="AM481" s="1" t="str">
        <f t="shared" si="14"/>
        <v/>
      </c>
      <c r="AN481" s="285" t="e">
        <f t="shared" si="15"/>
        <v>#DIV/0!</v>
      </c>
    </row>
    <row r="482" spans="11:40" ht="21" customHeight="1" x14ac:dyDescent="0.3">
      <c r="K482" s="276"/>
      <c r="O482" s="2"/>
      <c r="P482" s="2"/>
      <c r="AJ482" s="28"/>
      <c r="AK482" s="85"/>
      <c r="AL482" s="85"/>
      <c r="AM482" s="1" t="str">
        <f t="shared" si="14"/>
        <v/>
      </c>
      <c r="AN482" s="285" t="e">
        <f t="shared" si="15"/>
        <v>#DIV/0!</v>
      </c>
    </row>
    <row r="483" spans="11:40" ht="21" customHeight="1" x14ac:dyDescent="0.3">
      <c r="K483" s="276"/>
      <c r="O483" s="2"/>
      <c r="P483" s="2"/>
      <c r="AJ483" s="28"/>
      <c r="AK483" s="85"/>
      <c r="AL483" s="85"/>
      <c r="AM483" s="1" t="str">
        <f t="shared" si="14"/>
        <v/>
      </c>
      <c r="AN483" s="285" t="e">
        <f t="shared" si="15"/>
        <v>#DIV/0!</v>
      </c>
    </row>
    <row r="484" spans="11:40" ht="21" customHeight="1" x14ac:dyDescent="0.3">
      <c r="K484" s="276"/>
      <c r="O484" s="2"/>
      <c r="P484" s="2"/>
      <c r="AJ484" s="28"/>
      <c r="AK484" s="85"/>
      <c r="AL484" s="85"/>
      <c r="AM484" s="1" t="str">
        <f t="shared" si="14"/>
        <v/>
      </c>
      <c r="AN484" s="285" t="e">
        <f t="shared" si="15"/>
        <v>#DIV/0!</v>
      </c>
    </row>
    <row r="485" spans="11:40" ht="21" customHeight="1" x14ac:dyDescent="0.3">
      <c r="K485" s="276"/>
      <c r="O485" s="2"/>
      <c r="P485" s="2"/>
      <c r="AJ485" s="28"/>
      <c r="AK485" s="85"/>
      <c r="AL485" s="85"/>
      <c r="AM485" s="1" t="str">
        <f t="shared" si="14"/>
        <v/>
      </c>
      <c r="AN485" s="285" t="e">
        <f t="shared" si="15"/>
        <v>#DIV/0!</v>
      </c>
    </row>
    <row r="486" spans="11:40" ht="21" customHeight="1" x14ac:dyDescent="0.3">
      <c r="K486" s="276"/>
      <c r="O486" s="2"/>
      <c r="P486" s="2"/>
      <c r="AJ486" s="28"/>
      <c r="AK486" s="85"/>
      <c r="AL486" s="85"/>
      <c r="AM486" s="1" t="str">
        <f t="shared" si="14"/>
        <v/>
      </c>
      <c r="AN486" s="285" t="e">
        <f t="shared" si="15"/>
        <v>#DIV/0!</v>
      </c>
    </row>
    <row r="487" spans="11:40" ht="21" customHeight="1" x14ac:dyDescent="0.3">
      <c r="K487" s="276"/>
      <c r="O487" s="2"/>
      <c r="P487" s="2"/>
      <c r="AJ487" s="28"/>
      <c r="AK487" s="85"/>
      <c r="AL487" s="85"/>
      <c r="AM487" s="1" t="str">
        <f t="shared" si="14"/>
        <v/>
      </c>
      <c r="AN487" s="285" t="e">
        <f t="shared" si="15"/>
        <v>#DIV/0!</v>
      </c>
    </row>
    <row r="488" spans="11:40" ht="21" customHeight="1" x14ac:dyDescent="0.3">
      <c r="K488" s="276"/>
      <c r="O488" s="2"/>
      <c r="P488" s="2"/>
      <c r="AJ488" s="28"/>
      <c r="AK488" s="85"/>
      <c r="AL488" s="85"/>
      <c r="AM488" s="1" t="str">
        <f t="shared" si="14"/>
        <v/>
      </c>
      <c r="AN488" s="285" t="e">
        <f t="shared" si="15"/>
        <v>#DIV/0!</v>
      </c>
    </row>
    <row r="489" spans="11:40" ht="21" customHeight="1" x14ac:dyDescent="0.3">
      <c r="K489" s="276"/>
      <c r="O489" s="2"/>
      <c r="P489" s="2"/>
      <c r="AJ489" s="28"/>
      <c r="AK489" s="85"/>
      <c r="AL489" s="85"/>
      <c r="AM489" s="1" t="str">
        <f t="shared" si="14"/>
        <v/>
      </c>
      <c r="AN489" s="285" t="e">
        <f t="shared" si="15"/>
        <v>#DIV/0!</v>
      </c>
    </row>
    <row r="490" spans="11:40" ht="21" customHeight="1" x14ac:dyDescent="0.3">
      <c r="K490" s="276"/>
      <c r="O490" s="2"/>
      <c r="P490" s="2"/>
      <c r="AJ490" s="28"/>
      <c r="AK490" s="85"/>
      <c r="AL490" s="85"/>
      <c r="AM490" s="1" t="str">
        <f t="shared" si="14"/>
        <v/>
      </c>
      <c r="AN490" s="285" t="e">
        <f t="shared" si="15"/>
        <v>#DIV/0!</v>
      </c>
    </row>
    <row r="491" spans="11:40" ht="21" customHeight="1" x14ac:dyDescent="0.3">
      <c r="K491" s="276"/>
      <c r="O491" s="2"/>
      <c r="P491" s="2"/>
      <c r="AJ491" s="28"/>
      <c r="AK491" s="85"/>
      <c r="AL491" s="85"/>
      <c r="AM491" s="1" t="str">
        <f t="shared" si="14"/>
        <v/>
      </c>
      <c r="AN491" s="285" t="e">
        <f t="shared" si="15"/>
        <v>#DIV/0!</v>
      </c>
    </row>
    <row r="492" spans="11:40" ht="21" customHeight="1" x14ac:dyDescent="0.3">
      <c r="K492" s="276"/>
      <c r="O492" s="2"/>
      <c r="P492" s="2"/>
      <c r="AJ492" s="28"/>
      <c r="AK492" s="85"/>
      <c r="AL492" s="85"/>
      <c r="AM492" s="1" t="str">
        <f t="shared" si="14"/>
        <v/>
      </c>
      <c r="AN492" s="285" t="e">
        <f t="shared" si="15"/>
        <v>#DIV/0!</v>
      </c>
    </row>
    <row r="493" spans="11:40" ht="21" customHeight="1" x14ac:dyDescent="0.3">
      <c r="K493" s="276"/>
      <c r="O493" s="2"/>
      <c r="P493" s="2"/>
      <c r="AJ493" s="28"/>
      <c r="AK493" s="85"/>
      <c r="AL493" s="85"/>
      <c r="AM493" s="1" t="str">
        <f t="shared" si="14"/>
        <v/>
      </c>
      <c r="AN493" s="285" t="e">
        <f t="shared" si="15"/>
        <v>#DIV/0!</v>
      </c>
    </row>
    <row r="494" spans="11:40" ht="21" customHeight="1" x14ac:dyDescent="0.3">
      <c r="K494" s="276"/>
      <c r="O494" s="2"/>
      <c r="P494" s="2"/>
      <c r="AJ494" s="28"/>
      <c r="AK494" s="85"/>
      <c r="AL494" s="85"/>
      <c r="AM494" s="1" t="str">
        <f t="shared" si="14"/>
        <v/>
      </c>
      <c r="AN494" s="285" t="e">
        <f t="shared" si="15"/>
        <v>#DIV/0!</v>
      </c>
    </row>
    <row r="495" spans="11:40" ht="21" customHeight="1" x14ac:dyDescent="0.3">
      <c r="K495" s="276"/>
      <c r="O495" s="2"/>
      <c r="P495" s="2"/>
      <c r="AJ495" s="28"/>
      <c r="AK495" s="85"/>
      <c r="AL495" s="85"/>
      <c r="AM495" s="1" t="str">
        <f t="shared" si="14"/>
        <v/>
      </c>
      <c r="AN495" s="285" t="e">
        <f t="shared" si="15"/>
        <v>#DIV/0!</v>
      </c>
    </row>
    <row r="496" spans="11:40" ht="21" customHeight="1" x14ac:dyDescent="0.3">
      <c r="K496" s="276"/>
      <c r="O496" s="2"/>
      <c r="P496" s="2"/>
      <c r="AJ496" s="28"/>
      <c r="AK496" s="85"/>
      <c r="AL496" s="85"/>
      <c r="AM496" s="1" t="str">
        <f t="shared" si="14"/>
        <v/>
      </c>
      <c r="AN496" s="285" t="e">
        <f t="shared" si="15"/>
        <v>#DIV/0!</v>
      </c>
    </row>
    <row r="497" spans="11:40" ht="21" customHeight="1" x14ac:dyDescent="0.3">
      <c r="K497" s="276"/>
      <c r="O497" s="2"/>
      <c r="P497" s="2"/>
      <c r="AJ497" s="28"/>
      <c r="AK497" s="85"/>
      <c r="AL497" s="85"/>
      <c r="AM497" s="1" t="str">
        <f t="shared" si="14"/>
        <v/>
      </c>
      <c r="AN497" s="285" t="e">
        <f t="shared" si="15"/>
        <v>#DIV/0!</v>
      </c>
    </row>
    <row r="498" spans="11:40" ht="21" customHeight="1" x14ac:dyDescent="0.3">
      <c r="K498" s="276"/>
      <c r="O498" s="2"/>
      <c r="P498" s="2"/>
      <c r="AJ498" s="28"/>
      <c r="AK498" s="85"/>
      <c r="AL498" s="85"/>
      <c r="AM498" s="1" t="str">
        <f t="shared" si="14"/>
        <v/>
      </c>
      <c r="AN498" s="285" t="e">
        <f t="shared" si="15"/>
        <v>#DIV/0!</v>
      </c>
    </row>
    <row r="499" spans="11:40" ht="21" customHeight="1" x14ac:dyDescent="0.3">
      <c r="K499" s="276"/>
      <c r="O499" s="2"/>
      <c r="P499" s="2"/>
      <c r="AJ499" s="28"/>
      <c r="AK499" s="85"/>
      <c r="AL499" s="85"/>
      <c r="AM499" s="1" t="str">
        <f t="shared" si="14"/>
        <v/>
      </c>
      <c r="AN499" s="285" t="e">
        <f t="shared" si="15"/>
        <v>#DIV/0!</v>
      </c>
    </row>
    <row r="500" spans="11:40" ht="21" customHeight="1" x14ac:dyDescent="0.3">
      <c r="K500" s="276"/>
      <c r="O500" s="2"/>
      <c r="P500" s="2"/>
      <c r="AJ500" s="28"/>
      <c r="AK500" s="85"/>
      <c r="AL500" s="85"/>
      <c r="AM500" s="1" t="str">
        <f t="shared" si="14"/>
        <v/>
      </c>
      <c r="AN500" s="285" t="e">
        <f t="shared" si="15"/>
        <v>#DIV/0!</v>
      </c>
    </row>
    <row r="501" spans="11:40" ht="21" customHeight="1" x14ac:dyDescent="0.3">
      <c r="K501" s="276"/>
      <c r="O501" s="2"/>
      <c r="P501" s="2"/>
      <c r="AJ501" s="28"/>
      <c r="AK501" s="85"/>
      <c r="AL501" s="85"/>
      <c r="AM501" s="1" t="str">
        <f t="shared" si="14"/>
        <v/>
      </c>
      <c r="AN501" s="285" t="e">
        <f t="shared" si="15"/>
        <v>#DIV/0!</v>
      </c>
    </row>
    <row r="502" spans="11:40" ht="21" customHeight="1" x14ac:dyDescent="0.3">
      <c r="K502" s="276"/>
      <c r="O502" s="2"/>
      <c r="P502" s="2"/>
      <c r="AJ502" s="28"/>
      <c r="AK502" s="85"/>
      <c r="AL502" s="85"/>
      <c r="AM502" s="1" t="str">
        <f t="shared" si="14"/>
        <v/>
      </c>
      <c r="AN502" s="285" t="e">
        <f t="shared" si="15"/>
        <v>#DIV/0!</v>
      </c>
    </row>
    <row r="503" spans="11:40" ht="21" customHeight="1" x14ac:dyDescent="0.3">
      <c r="K503" s="276"/>
      <c r="O503" s="2"/>
      <c r="P503" s="2"/>
      <c r="AJ503" s="28"/>
      <c r="AK503" s="85"/>
      <c r="AL503" s="85"/>
      <c r="AM503" s="1" t="str">
        <f t="shared" si="14"/>
        <v/>
      </c>
      <c r="AN503" s="285" t="e">
        <f t="shared" si="15"/>
        <v>#DIV/0!</v>
      </c>
    </row>
    <row r="504" spans="11:40" ht="21" customHeight="1" x14ac:dyDescent="0.3">
      <c r="K504" s="276"/>
      <c r="O504" s="2"/>
      <c r="P504" s="2"/>
      <c r="AJ504" s="28"/>
      <c r="AK504" s="85"/>
      <c r="AL504" s="85"/>
      <c r="AM504" s="1" t="str">
        <f t="shared" si="14"/>
        <v/>
      </c>
      <c r="AN504" s="285" t="e">
        <f t="shared" si="15"/>
        <v>#DIV/0!</v>
      </c>
    </row>
    <row r="505" spans="11:40" ht="21" customHeight="1" x14ac:dyDescent="0.3">
      <c r="K505" s="276"/>
      <c r="O505" s="2"/>
      <c r="P505" s="2"/>
      <c r="AJ505" s="28"/>
      <c r="AK505" s="85"/>
      <c r="AL505" s="85"/>
      <c r="AM505" s="1" t="str">
        <f t="shared" si="14"/>
        <v/>
      </c>
      <c r="AN505" s="285" t="e">
        <f t="shared" si="15"/>
        <v>#DIV/0!</v>
      </c>
    </row>
    <row r="506" spans="11:40" ht="21" customHeight="1" x14ac:dyDescent="0.3">
      <c r="K506" s="276"/>
      <c r="O506" s="2"/>
      <c r="P506" s="2"/>
      <c r="AJ506" s="28"/>
      <c r="AK506" s="85"/>
      <c r="AL506" s="85"/>
      <c r="AM506" s="1" t="str">
        <f t="shared" si="14"/>
        <v/>
      </c>
      <c r="AN506" s="285" t="e">
        <f t="shared" si="15"/>
        <v>#DIV/0!</v>
      </c>
    </row>
    <row r="507" spans="11:40" ht="21" customHeight="1" x14ac:dyDescent="0.3">
      <c r="K507" s="276"/>
      <c r="O507" s="2"/>
      <c r="P507" s="2"/>
      <c r="AJ507" s="28"/>
      <c r="AK507" s="85"/>
      <c r="AL507" s="85"/>
      <c r="AM507" s="1" t="str">
        <f t="shared" si="14"/>
        <v/>
      </c>
      <c r="AN507" s="285" t="e">
        <f t="shared" si="15"/>
        <v>#DIV/0!</v>
      </c>
    </row>
    <row r="508" spans="11:40" ht="21" customHeight="1" x14ac:dyDescent="0.3">
      <c r="K508" s="276"/>
      <c r="O508" s="2"/>
      <c r="P508" s="2"/>
      <c r="AJ508" s="28"/>
      <c r="AK508" s="85"/>
      <c r="AL508" s="85"/>
      <c r="AM508" s="1" t="str">
        <f t="shared" si="14"/>
        <v/>
      </c>
      <c r="AN508" s="285" t="e">
        <f t="shared" si="15"/>
        <v>#DIV/0!</v>
      </c>
    </row>
    <row r="509" spans="11:40" ht="21" customHeight="1" x14ac:dyDescent="0.3">
      <c r="K509" s="276"/>
      <c r="O509" s="2"/>
      <c r="P509" s="2"/>
      <c r="AJ509" s="28"/>
      <c r="AK509" s="85"/>
      <c r="AL509" s="85"/>
      <c r="AM509" s="1" t="str">
        <f t="shared" si="14"/>
        <v/>
      </c>
      <c r="AN509" s="285" t="e">
        <f t="shared" si="15"/>
        <v>#DIV/0!</v>
      </c>
    </row>
    <row r="510" spans="11:40" ht="21" customHeight="1" x14ac:dyDescent="0.3">
      <c r="K510" s="276"/>
      <c r="O510" s="2"/>
      <c r="P510" s="2"/>
      <c r="AJ510" s="28"/>
      <c r="AK510" s="85"/>
      <c r="AL510" s="85"/>
      <c r="AM510" s="1" t="str">
        <f t="shared" si="14"/>
        <v/>
      </c>
      <c r="AN510" s="285" t="e">
        <f t="shared" si="15"/>
        <v>#DIV/0!</v>
      </c>
    </row>
    <row r="511" spans="11:40" ht="21" customHeight="1" x14ac:dyDescent="0.3">
      <c r="K511" s="276"/>
      <c r="O511" s="2"/>
      <c r="P511" s="2"/>
      <c r="AJ511" s="28"/>
      <c r="AK511" s="85"/>
      <c r="AL511" s="85"/>
      <c r="AM511" s="1" t="str">
        <f t="shared" si="14"/>
        <v/>
      </c>
      <c r="AN511" s="285" t="e">
        <f t="shared" si="15"/>
        <v>#DIV/0!</v>
      </c>
    </row>
    <row r="512" spans="11:40" ht="21" customHeight="1" x14ac:dyDescent="0.3">
      <c r="K512" s="276"/>
      <c r="O512" s="2"/>
      <c r="P512" s="2"/>
      <c r="AJ512" s="28"/>
      <c r="AK512" s="85"/>
      <c r="AL512" s="85"/>
      <c r="AM512" s="1" t="str">
        <f t="shared" si="14"/>
        <v/>
      </c>
      <c r="AN512" s="285" t="e">
        <f t="shared" si="15"/>
        <v>#DIV/0!</v>
      </c>
    </row>
    <row r="513" spans="11:40" ht="21" customHeight="1" x14ac:dyDescent="0.3">
      <c r="K513" s="276"/>
      <c r="O513" s="2"/>
      <c r="P513" s="2"/>
      <c r="AJ513" s="28"/>
      <c r="AK513" s="85"/>
      <c r="AL513" s="85"/>
      <c r="AM513" s="1" t="str">
        <f t="shared" si="14"/>
        <v/>
      </c>
      <c r="AN513" s="285" t="e">
        <f t="shared" si="15"/>
        <v>#DIV/0!</v>
      </c>
    </row>
    <row r="514" spans="11:40" ht="21" customHeight="1" x14ac:dyDescent="0.3">
      <c r="K514" s="276"/>
      <c r="O514" s="2"/>
      <c r="P514" s="2"/>
      <c r="AJ514" s="28"/>
      <c r="AK514" s="85"/>
      <c r="AL514" s="85"/>
      <c r="AM514" s="1" t="str">
        <f t="shared" si="14"/>
        <v/>
      </c>
      <c r="AN514" s="285" t="e">
        <f t="shared" si="15"/>
        <v>#DIV/0!</v>
      </c>
    </row>
    <row r="515" spans="11:40" ht="21" customHeight="1" x14ac:dyDescent="0.3">
      <c r="K515" s="276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85" t="e">
        <f t="shared" ref="AN515:AN578" si="17">STDEV(K515,G515)</f>
        <v>#DIV/0!</v>
      </c>
    </row>
    <row r="516" spans="11:40" ht="21" customHeight="1" x14ac:dyDescent="0.3">
      <c r="K516" s="276"/>
      <c r="O516" s="2"/>
      <c r="P516" s="2"/>
      <c r="AJ516" s="28"/>
      <c r="AK516" s="85"/>
      <c r="AL516" s="85"/>
      <c r="AM516" s="1" t="str">
        <f t="shared" si="16"/>
        <v/>
      </c>
      <c r="AN516" s="285" t="e">
        <f t="shared" si="17"/>
        <v>#DIV/0!</v>
      </c>
    </row>
    <row r="517" spans="11:40" ht="21" customHeight="1" x14ac:dyDescent="0.3">
      <c r="K517" s="276"/>
      <c r="O517" s="2"/>
      <c r="P517" s="2"/>
      <c r="AJ517" s="28"/>
      <c r="AK517" s="85"/>
      <c r="AL517" s="85"/>
      <c r="AM517" s="1" t="str">
        <f t="shared" si="16"/>
        <v/>
      </c>
      <c r="AN517" s="285" t="e">
        <f t="shared" si="17"/>
        <v>#DIV/0!</v>
      </c>
    </row>
    <row r="518" spans="11:40" ht="21" customHeight="1" x14ac:dyDescent="0.3">
      <c r="K518" s="276"/>
      <c r="O518" s="2"/>
      <c r="P518" s="2"/>
      <c r="AJ518" s="28"/>
      <c r="AK518" s="85"/>
      <c r="AL518" s="85"/>
      <c r="AM518" s="1" t="str">
        <f t="shared" si="16"/>
        <v/>
      </c>
      <c r="AN518" s="285" t="e">
        <f t="shared" si="17"/>
        <v>#DIV/0!</v>
      </c>
    </row>
    <row r="519" spans="11:40" ht="21" customHeight="1" x14ac:dyDescent="0.3">
      <c r="K519" s="276"/>
      <c r="O519" s="2"/>
      <c r="P519" s="2"/>
      <c r="AJ519" s="28"/>
      <c r="AK519" s="85"/>
      <c r="AL519" s="85"/>
      <c r="AM519" s="1" t="str">
        <f t="shared" si="16"/>
        <v/>
      </c>
      <c r="AN519" s="285" t="e">
        <f t="shared" si="17"/>
        <v>#DIV/0!</v>
      </c>
    </row>
    <row r="520" spans="11:40" ht="21" customHeight="1" x14ac:dyDescent="0.3">
      <c r="K520" s="276"/>
      <c r="O520" s="2"/>
      <c r="P520" s="2"/>
      <c r="AJ520" s="28"/>
      <c r="AK520" s="85"/>
      <c r="AL520" s="85"/>
      <c r="AM520" s="1" t="str">
        <f t="shared" si="16"/>
        <v/>
      </c>
      <c r="AN520" s="285" t="e">
        <f t="shared" si="17"/>
        <v>#DIV/0!</v>
      </c>
    </row>
    <row r="521" spans="11:40" ht="21" customHeight="1" x14ac:dyDescent="0.3">
      <c r="K521" s="276"/>
      <c r="O521" s="2"/>
      <c r="P521" s="2"/>
      <c r="AJ521" s="28"/>
      <c r="AK521" s="85"/>
      <c r="AL521" s="85"/>
      <c r="AM521" s="1" t="str">
        <f t="shared" si="16"/>
        <v/>
      </c>
      <c r="AN521" s="285" t="e">
        <f t="shared" si="17"/>
        <v>#DIV/0!</v>
      </c>
    </row>
    <row r="522" spans="11:40" ht="21" customHeight="1" x14ac:dyDescent="0.3">
      <c r="K522" s="276"/>
      <c r="O522" s="2"/>
      <c r="P522" s="2"/>
      <c r="AJ522" s="28"/>
      <c r="AK522" s="85"/>
      <c r="AL522" s="85"/>
      <c r="AM522" s="1" t="str">
        <f t="shared" si="16"/>
        <v/>
      </c>
      <c r="AN522" s="285" t="e">
        <f t="shared" si="17"/>
        <v>#DIV/0!</v>
      </c>
    </row>
    <row r="523" spans="11:40" ht="21" customHeight="1" x14ac:dyDescent="0.3">
      <c r="K523" s="276"/>
      <c r="O523" s="2"/>
      <c r="P523" s="2"/>
      <c r="AJ523" s="28"/>
      <c r="AK523" s="85"/>
      <c r="AL523" s="85"/>
      <c r="AM523" s="1" t="str">
        <f t="shared" si="16"/>
        <v/>
      </c>
      <c r="AN523" s="285" t="e">
        <f t="shared" si="17"/>
        <v>#DIV/0!</v>
      </c>
    </row>
    <row r="524" spans="11:40" ht="21" customHeight="1" x14ac:dyDescent="0.3">
      <c r="K524" s="276"/>
      <c r="O524" s="2"/>
      <c r="P524" s="2"/>
      <c r="AJ524" s="28"/>
      <c r="AK524" s="85"/>
      <c r="AL524" s="85"/>
      <c r="AM524" s="1" t="str">
        <f t="shared" si="16"/>
        <v/>
      </c>
      <c r="AN524" s="285" t="e">
        <f t="shared" si="17"/>
        <v>#DIV/0!</v>
      </c>
    </row>
    <row r="525" spans="11:40" ht="21" customHeight="1" x14ac:dyDescent="0.3">
      <c r="K525" s="276"/>
      <c r="O525" s="2"/>
      <c r="P525" s="2"/>
      <c r="AJ525" s="28"/>
      <c r="AK525" s="85"/>
      <c r="AL525" s="85"/>
      <c r="AM525" s="1" t="str">
        <f t="shared" si="16"/>
        <v/>
      </c>
      <c r="AN525" s="285" t="e">
        <f t="shared" si="17"/>
        <v>#DIV/0!</v>
      </c>
    </row>
    <row r="526" spans="11:40" ht="21" customHeight="1" x14ac:dyDescent="0.3">
      <c r="K526" s="276"/>
      <c r="O526" s="2"/>
      <c r="P526" s="2"/>
      <c r="AJ526" s="28"/>
      <c r="AK526" s="85"/>
      <c r="AL526" s="85"/>
      <c r="AM526" s="1" t="str">
        <f t="shared" si="16"/>
        <v/>
      </c>
      <c r="AN526" s="285" t="e">
        <f t="shared" si="17"/>
        <v>#DIV/0!</v>
      </c>
    </row>
    <row r="527" spans="11:40" ht="21" customHeight="1" x14ac:dyDescent="0.3">
      <c r="K527" s="276"/>
      <c r="O527" s="2"/>
      <c r="P527" s="2"/>
      <c r="AJ527" s="28"/>
      <c r="AK527" s="85"/>
      <c r="AL527" s="85"/>
      <c r="AM527" s="1" t="str">
        <f t="shared" si="16"/>
        <v/>
      </c>
      <c r="AN527" s="285" t="e">
        <f t="shared" si="17"/>
        <v>#DIV/0!</v>
      </c>
    </row>
    <row r="528" spans="11:40" ht="21" customHeight="1" x14ac:dyDescent="0.3">
      <c r="K528" s="276"/>
      <c r="O528" s="2"/>
      <c r="P528" s="2"/>
      <c r="AJ528" s="28"/>
      <c r="AK528" s="85"/>
      <c r="AL528" s="85"/>
      <c r="AM528" s="1" t="str">
        <f t="shared" si="16"/>
        <v/>
      </c>
      <c r="AN528" s="285" t="e">
        <f t="shared" si="17"/>
        <v>#DIV/0!</v>
      </c>
    </row>
    <row r="529" spans="11:40" ht="21" customHeight="1" x14ac:dyDescent="0.3">
      <c r="K529" s="276"/>
      <c r="O529" s="2"/>
      <c r="P529" s="2"/>
      <c r="AJ529" s="28"/>
      <c r="AK529" s="85"/>
      <c r="AL529" s="85"/>
      <c r="AM529" s="1" t="str">
        <f t="shared" si="16"/>
        <v/>
      </c>
      <c r="AN529" s="285" t="e">
        <f t="shared" si="17"/>
        <v>#DIV/0!</v>
      </c>
    </row>
    <row r="530" spans="11:40" ht="21" customHeight="1" x14ac:dyDescent="0.3">
      <c r="K530" s="276"/>
      <c r="O530" s="2"/>
      <c r="P530" s="2"/>
      <c r="AJ530" s="28"/>
      <c r="AK530" s="85"/>
      <c r="AL530" s="85"/>
      <c r="AM530" s="1" t="str">
        <f t="shared" si="16"/>
        <v/>
      </c>
      <c r="AN530" s="285" t="e">
        <f t="shared" si="17"/>
        <v>#DIV/0!</v>
      </c>
    </row>
    <row r="531" spans="11:40" ht="21" customHeight="1" x14ac:dyDescent="0.3">
      <c r="K531" s="276"/>
      <c r="O531" s="2"/>
      <c r="P531" s="2"/>
      <c r="AJ531" s="28"/>
      <c r="AK531" s="85"/>
      <c r="AL531" s="85"/>
      <c r="AM531" s="1" t="str">
        <f t="shared" si="16"/>
        <v/>
      </c>
      <c r="AN531" s="285" t="e">
        <f t="shared" si="17"/>
        <v>#DIV/0!</v>
      </c>
    </row>
    <row r="532" spans="11:40" ht="21" customHeight="1" x14ac:dyDescent="0.3">
      <c r="K532" s="276"/>
      <c r="O532" s="2"/>
      <c r="P532" s="2"/>
      <c r="AJ532" s="28"/>
      <c r="AK532" s="85"/>
      <c r="AL532" s="85"/>
      <c r="AM532" s="1" t="str">
        <f t="shared" si="16"/>
        <v/>
      </c>
      <c r="AN532" s="285" t="e">
        <f t="shared" si="17"/>
        <v>#DIV/0!</v>
      </c>
    </row>
    <row r="533" spans="11:40" ht="21" customHeight="1" x14ac:dyDescent="0.3">
      <c r="K533" s="276"/>
      <c r="O533" s="2"/>
      <c r="P533" s="2"/>
      <c r="AJ533" s="28"/>
      <c r="AK533" s="85"/>
      <c r="AL533" s="85"/>
      <c r="AM533" s="1" t="str">
        <f t="shared" si="16"/>
        <v/>
      </c>
      <c r="AN533" s="285" t="e">
        <f t="shared" si="17"/>
        <v>#DIV/0!</v>
      </c>
    </row>
    <row r="534" spans="11:40" ht="21" customHeight="1" x14ac:dyDescent="0.3">
      <c r="K534" s="276"/>
      <c r="O534" s="2"/>
      <c r="P534" s="2"/>
      <c r="AJ534" s="28"/>
      <c r="AK534" s="85"/>
      <c r="AL534" s="85"/>
      <c r="AM534" s="1" t="str">
        <f t="shared" si="16"/>
        <v/>
      </c>
      <c r="AN534" s="285" t="e">
        <f t="shared" si="17"/>
        <v>#DIV/0!</v>
      </c>
    </row>
    <row r="535" spans="11:40" ht="21" customHeight="1" x14ac:dyDescent="0.3">
      <c r="K535" s="276"/>
      <c r="O535" s="2"/>
      <c r="P535" s="2"/>
      <c r="AJ535" s="28"/>
      <c r="AK535" s="85"/>
      <c r="AL535" s="85"/>
      <c r="AM535" s="1" t="str">
        <f t="shared" si="16"/>
        <v/>
      </c>
      <c r="AN535" s="285" t="e">
        <f t="shared" si="17"/>
        <v>#DIV/0!</v>
      </c>
    </row>
    <row r="536" spans="11:40" ht="21" customHeight="1" x14ac:dyDescent="0.3">
      <c r="K536" s="276"/>
      <c r="O536" s="2"/>
      <c r="P536" s="2"/>
      <c r="AJ536" s="28"/>
      <c r="AK536" s="85"/>
      <c r="AL536" s="85"/>
      <c r="AM536" s="1" t="str">
        <f t="shared" si="16"/>
        <v/>
      </c>
      <c r="AN536" s="285" t="e">
        <f t="shared" si="17"/>
        <v>#DIV/0!</v>
      </c>
    </row>
    <row r="537" spans="11:40" ht="21" customHeight="1" x14ac:dyDescent="0.3">
      <c r="K537" s="276"/>
      <c r="O537" s="2"/>
      <c r="P537" s="2"/>
      <c r="AJ537" s="28"/>
      <c r="AK537" s="85"/>
      <c r="AL537" s="85"/>
      <c r="AM537" s="1" t="str">
        <f t="shared" si="16"/>
        <v/>
      </c>
      <c r="AN537" s="285" t="e">
        <f t="shared" si="17"/>
        <v>#DIV/0!</v>
      </c>
    </row>
    <row r="538" spans="11:40" ht="21" customHeight="1" x14ac:dyDescent="0.3">
      <c r="K538" s="276"/>
      <c r="O538" s="2"/>
      <c r="P538" s="2"/>
      <c r="AJ538" s="28"/>
      <c r="AK538" s="85"/>
      <c r="AL538" s="85"/>
      <c r="AM538" s="1" t="str">
        <f t="shared" si="16"/>
        <v/>
      </c>
      <c r="AN538" s="285" t="e">
        <f t="shared" si="17"/>
        <v>#DIV/0!</v>
      </c>
    </row>
    <row r="539" spans="11:40" ht="21" customHeight="1" x14ac:dyDescent="0.3">
      <c r="K539" s="276"/>
      <c r="O539" s="2"/>
      <c r="P539" s="2"/>
      <c r="AJ539" s="28"/>
      <c r="AK539" s="85"/>
      <c r="AL539" s="85"/>
      <c r="AM539" s="1" t="str">
        <f t="shared" si="16"/>
        <v/>
      </c>
      <c r="AN539" s="285" t="e">
        <f t="shared" si="17"/>
        <v>#DIV/0!</v>
      </c>
    </row>
    <row r="540" spans="11:40" ht="21" customHeight="1" x14ac:dyDescent="0.3">
      <c r="K540" s="276"/>
      <c r="O540" s="2"/>
      <c r="P540" s="2"/>
      <c r="AJ540" s="28"/>
      <c r="AK540" s="85"/>
      <c r="AL540" s="85"/>
      <c r="AM540" s="1" t="str">
        <f t="shared" si="16"/>
        <v/>
      </c>
      <c r="AN540" s="285" t="e">
        <f t="shared" si="17"/>
        <v>#DIV/0!</v>
      </c>
    </row>
    <row r="541" spans="11:40" ht="21" customHeight="1" x14ac:dyDescent="0.3">
      <c r="K541" s="276"/>
      <c r="O541" s="2"/>
      <c r="P541" s="2"/>
      <c r="AJ541" s="28"/>
      <c r="AK541" s="85"/>
      <c r="AL541" s="85"/>
      <c r="AM541" s="1" t="str">
        <f t="shared" si="16"/>
        <v/>
      </c>
      <c r="AN541" s="285" t="e">
        <f t="shared" si="17"/>
        <v>#DIV/0!</v>
      </c>
    </row>
    <row r="542" spans="11:40" ht="21" customHeight="1" x14ac:dyDescent="0.3">
      <c r="K542" s="276"/>
      <c r="O542" s="2"/>
      <c r="P542" s="2"/>
      <c r="AJ542" s="28"/>
      <c r="AK542" s="85"/>
      <c r="AL542" s="85"/>
      <c r="AM542" s="1" t="str">
        <f t="shared" si="16"/>
        <v/>
      </c>
      <c r="AN542" s="285" t="e">
        <f t="shared" si="17"/>
        <v>#DIV/0!</v>
      </c>
    </row>
    <row r="543" spans="11:40" ht="21" customHeight="1" x14ac:dyDescent="0.3">
      <c r="K543" s="276"/>
      <c r="O543" s="2"/>
      <c r="P543" s="2"/>
      <c r="AJ543" s="28"/>
      <c r="AK543" s="85"/>
      <c r="AL543" s="85"/>
      <c r="AM543" s="1" t="str">
        <f t="shared" si="16"/>
        <v/>
      </c>
      <c r="AN543" s="285" t="e">
        <f t="shared" si="17"/>
        <v>#DIV/0!</v>
      </c>
    </row>
    <row r="544" spans="11:40" ht="21" customHeight="1" x14ac:dyDescent="0.3">
      <c r="K544" s="276"/>
      <c r="O544" s="2"/>
      <c r="P544" s="2"/>
      <c r="AJ544" s="28"/>
      <c r="AK544" s="85"/>
      <c r="AL544" s="85"/>
      <c r="AM544" s="1" t="str">
        <f t="shared" si="16"/>
        <v/>
      </c>
      <c r="AN544" s="285" t="e">
        <f t="shared" si="17"/>
        <v>#DIV/0!</v>
      </c>
    </row>
    <row r="545" spans="11:40" ht="21" customHeight="1" x14ac:dyDescent="0.3">
      <c r="K545" s="276"/>
      <c r="O545" s="2"/>
      <c r="P545" s="2"/>
      <c r="AJ545" s="28"/>
      <c r="AK545" s="85"/>
      <c r="AL545" s="85"/>
      <c r="AM545" s="1" t="str">
        <f t="shared" si="16"/>
        <v/>
      </c>
      <c r="AN545" s="285" t="e">
        <f t="shared" si="17"/>
        <v>#DIV/0!</v>
      </c>
    </row>
    <row r="546" spans="11:40" ht="21" customHeight="1" x14ac:dyDescent="0.3">
      <c r="K546" s="276"/>
      <c r="O546" s="2"/>
      <c r="P546" s="2"/>
      <c r="AJ546" s="28"/>
      <c r="AK546" s="85"/>
      <c r="AL546" s="85"/>
      <c r="AM546" s="1" t="str">
        <f t="shared" si="16"/>
        <v/>
      </c>
      <c r="AN546" s="285" t="e">
        <f t="shared" si="17"/>
        <v>#DIV/0!</v>
      </c>
    </row>
    <row r="547" spans="11:40" ht="21" customHeight="1" x14ac:dyDescent="0.3">
      <c r="K547" s="276"/>
      <c r="O547" s="2"/>
      <c r="P547" s="2"/>
      <c r="AJ547" s="28"/>
      <c r="AK547" s="85"/>
      <c r="AL547" s="85"/>
      <c r="AM547" s="1" t="str">
        <f t="shared" si="16"/>
        <v/>
      </c>
      <c r="AN547" s="285" t="e">
        <f t="shared" si="17"/>
        <v>#DIV/0!</v>
      </c>
    </row>
    <row r="548" spans="11:40" ht="21" customHeight="1" x14ac:dyDescent="0.3">
      <c r="K548" s="276"/>
      <c r="O548" s="2"/>
      <c r="P548" s="2"/>
      <c r="AJ548" s="28"/>
      <c r="AK548" s="85"/>
      <c r="AL548" s="85"/>
      <c r="AM548" s="1" t="str">
        <f t="shared" si="16"/>
        <v/>
      </c>
      <c r="AN548" s="285" t="e">
        <f t="shared" si="17"/>
        <v>#DIV/0!</v>
      </c>
    </row>
    <row r="549" spans="11:40" ht="21" customHeight="1" x14ac:dyDescent="0.3">
      <c r="K549" s="276"/>
      <c r="O549" s="2"/>
      <c r="P549" s="2"/>
      <c r="AJ549" s="28"/>
      <c r="AK549" s="85"/>
      <c r="AL549" s="85"/>
      <c r="AM549" s="1" t="str">
        <f t="shared" si="16"/>
        <v/>
      </c>
      <c r="AN549" s="285" t="e">
        <f t="shared" si="17"/>
        <v>#DIV/0!</v>
      </c>
    </row>
    <row r="550" spans="11:40" ht="21" customHeight="1" x14ac:dyDescent="0.3">
      <c r="K550" s="276"/>
      <c r="O550" s="2"/>
      <c r="P550" s="2"/>
      <c r="AJ550" s="28"/>
      <c r="AK550" s="85"/>
      <c r="AL550" s="85"/>
      <c r="AM550" s="1" t="str">
        <f t="shared" si="16"/>
        <v/>
      </c>
      <c r="AN550" s="285" t="e">
        <f t="shared" si="17"/>
        <v>#DIV/0!</v>
      </c>
    </row>
    <row r="551" spans="11:40" ht="21" customHeight="1" x14ac:dyDescent="0.3">
      <c r="K551" s="276"/>
      <c r="O551" s="2"/>
      <c r="P551" s="2"/>
      <c r="AJ551" s="28"/>
      <c r="AK551" s="85"/>
      <c r="AL551" s="85"/>
      <c r="AM551" s="1" t="str">
        <f t="shared" si="16"/>
        <v/>
      </c>
      <c r="AN551" s="285" t="e">
        <f t="shared" si="17"/>
        <v>#DIV/0!</v>
      </c>
    </row>
    <row r="552" spans="11:40" ht="21" customHeight="1" x14ac:dyDescent="0.3">
      <c r="K552" s="276"/>
      <c r="O552" s="2"/>
      <c r="P552" s="2"/>
      <c r="AJ552" s="28"/>
      <c r="AK552" s="85"/>
      <c r="AL552" s="85"/>
      <c r="AM552" s="1" t="str">
        <f t="shared" si="16"/>
        <v/>
      </c>
      <c r="AN552" s="285" t="e">
        <f t="shared" si="17"/>
        <v>#DIV/0!</v>
      </c>
    </row>
    <row r="553" spans="11:40" ht="21" customHeight="1" x14ac:dyDescent="0.3">
      <c r="K553" s="276"/>
      <c r="O553" s="2"/>
      <c r="P553" s="2"/>
      <c r="AJ553" s="28"/>
      <c r="AK553" s="85"/>
      <c r="AL553" s="85"/>
      <c r="AM553" s="1" t="str">
        <f t="shared" si="16"/>
        <v/>
      </c>
      <c r="AN553" s="285" t="e">
        <f t="shared" si="17"/>
        <v>#DIV/0!</v>
      </c>
    </row>
    <row r="554" spans="11:40" ht="21" customHeight="1" x14ac:dyDescent="0.3">
      <c r="K554" s="276"/>
      <c r="O554" s="2"/>
      <c r="P554" s="2"/>
      <c r="AJ554" s="28"/>
      <c r="AK554" s="85"/>
      <c r="AL554" s="85"/>
      <c r="AM554" s="1" t="str">
        <f t="shared" si="16"/>
        <v/>
      </c>
      <c r="AN554" s="285" t="e">
        <f t="shared" si="17"/>
        <v>#DIV/0!</v>
      </c>
    </row>
    <row r="555" spans="11:40" ht="21" customHeight="1" x14ac:dyDescent="0.3">
      <c r="K555" s="276"/>
      <c r="O555" s="2"/>
      <c r="P555" s="2"/>
      <c r="AJ555" s="28"/>
      <c r="AK555" s="85"/>
      <c r="AL555" s="85"/>
      <c r="AM555" s="1" t="str">
        <f t="shared" si="16"/>
        <v/>
      </c>
      <c r="AN555" s="285" t="e">
        <f t="shared" si="17"/>
        <v>#DIV/0!</v>
      </c>
    </row>
    <row r="556" spans="11:40" ht="21" customHeight="1" x14ac:dyDescent="0.3">
      <c r="K556" s="276"/>
      <c r="O556" s="2"/>
      <c r="P556" s="2"/>
      <c r="AJ556" s="28"/>
      <c r="AK556" s="85"/>
      <c r="AL556" s="85"/>
      <c r="AM556" s="1" t="str">
        <f t="shared" si="16"/>
        <v/>
      </c>
      <c r="AN556" s="285" t="e">
        <f t="shared" si="17"/>
        <v>#DIV/0!</v>
      </c>
    </row>
    <row r="557" spans="11:40" ht="21" customHeight="1" x14ac:dyDescent="0.3">
      <c r="K557" s="276"/>
      <c r="O557" s="2"/>
      <c r="P557" s="2"/>
      <c r="AJ557" s="28"/>
      <c r="AK557" s="85"/>
      <c r="AL557" s="85"/>
      <c r="AM557" s="1" t="str">
        <f t="shared" si="16"/>
        <v/>
      </c>
      <c r="AN557" s="285" t="e">
        <f t="shared" si="17"/>
        <v>#DIV/0!</v>
      </c>
    </row>
    <row r="558" spans="11:40" ht="21" customHeight="1" x14ac:dyDescent="0.3">
      <c r="K558" s="276"/>
      <c r="O558" s="2"/>
      <c r="P558" s="2"/>
      <c r="AJ558" s="28"/>
      <c r="AK558" s="85"/>
      <c r="AL558" s="85"/>
      <c r="AM558" s="1" t="str">
        <f t="shared" si="16"/>
        <v/>
      </c>
      <c r="AN558" s="285" t="e">
        <f t="shared" si="17"/>
        <v>#DIV/0!</v>
      </c>
    </row>
    <row r="559" spans="11:40" ht="21" customHeight="1" x14ac:dyDescent="0.3">
      <c r="K559" s="276"/>
      <c r="O559" s="2"/>
      <c r="P559" s="2"/>
      <c r="AJ559" s="28"/>
      <c r="AK559" s="85"/>
      <c r="AL559" s="85"/>
      <c r="AM559" s="1" t="str">
        <f t="shared" si="16"/>
        <v/>
      </c>
      <c r="AN559" s="285" t="e">
        <f t="shared" si="17"/>
        <v>#DIV/0!</v>
      </c>
    </row>
    <row r="560" spans="11:40" ht="21" customHeight="1" x14ac:dyDescent="0.3">
      <c r="K560" s="276"/>
      <c r="O560" s="2"/>
      <c r="P560" s="2"/>
      <c r="AJ560" s="28"/>
      <c r="AK560" s="85"/>
      <c r="AL560" s="85"/>
      <c r="AM560" s="1" t="str">
        <f t="shared" si="16"/>
        <v/>
      </c>
      <c r="AN560" s="285" t="e">
        <f t="shared" si="17"/>
        <v>#DIV/0!</v>
      </c>
    </row>
    <row r="561" spans="11:40" ht="21" customHeight="1" x14ac:dyDescent="0.3">
      <c r="K561" s="276"/>
      <c r="O561" s="2"/>
      <c r="P561" s="2"/>
      <c r="AJ561" s="28"/>
      <c r="AK561" s="85"/>
      <c r="AL561" s="85"/>
      <c r="AM561" s="1" t="str">
        <f t="shared" si="16"/>
        <v/>
      </c>
      <c r="AN561" s="285" t="e">
        <f t="shared" si="17"/>
        <v>#DIV/0!</v>
      </c>
    </row>
    <row r="562" spans="11:40" ht="21" customHeight="1" x14ac:dyDescent="0.3">
      <c r="K562" s="276"/>
      <c r="O562" s="2"/>
      <c r="P562" s="2"/>
      <c r="AJ562" s="28"/>
      <c r="AK562" s="85"/>
      <c r="AL562" s="85"/>
      <c r="AM562" s="1" t="str">
        <f t="shared" si="16"/>
        <v/>
      </c>
      <c r="AN562" s="285" t="e">
        <f t="shared" si="17"/>
        <v>#DIV/0!</v>
      </c>
    </row>
    <row r="563" spans="11:40" ht="21" customHeight="1" x14ac:dyDescent="0.3">
      <c r="K563" s="276"/>
      <c r="O563" s="2"/>
      <c r="P563" s="2"/>
      <c r="AJ563" s="28"/>
      <c r="AK563" s="85"/>
      <c r="AL563" s="85"/>
      <c r="AM563" s="1" t="str">
        <f t="shared" si="16"/>
        <v/>
      </c>
      <c r="AN563" s="285" t="e">
        <f t="shared" si="17"/>
        <v>#DIV/0!</v>
      </c>
    </row>
    <row r="564" spans="11:40" ht="21" customHeight="1" x14ac:dyDescent="0.3">
      <c r="K564" s="276"/>
      <c r="O564" s="2"/>
      <c r="P564" s="2"/>
      <c r="AJ564" s="28"/>
      <c r="AK564" s="85"/>
      <c r="AL564" s="85"/>
      <c r="AM564" s="1" t="str">
        <f t="shared" si="16"/>
        <v/>
      </c>
      <c r="AN564" s="285" t="e">
        <f t="shared" si="17"/>
        <v>#DIV/0!</v>
      </c>
    </row>
    <row r="565" spans="11:40" ht="21" customHeight="1" x14ac:dyDescent="0.3">
      <c r="K565" s="276"/>
      <c r="O565" s="2"/>
      <c r="P565" s="2"/>
      <c r="AJ565" s="28"/>
      <c r="AK565" s="85"/>
      <c r="AL565" s="85"/>
      <c r="AM565" s="1" t="str">
        <f t="shared" si="16"/>
        <v/>
      </c>
      <c r="AN565" s="285" t="e">
        <f t="shared" si="17"/>
        <v>#DIV/0!</v>
      </c>
    </row>
    <row r="566" spans="11:40" ht="21" customHeight="1" x14ac:dyDescent="0.3">
      <c r="K566" s="276"/>
      <c r="O566" s="2"/>
      <c r="P566" s="2"/>
      <c r="AJ566" s="28"/>
      <c r="AK566" s="85"/>
      <c r="AL566" s="85"/>
      <c r="AM566" s="1" t="str">
        <f t="shared" si="16"/>
        <v/>
      </c>
      <c r="AN566" s="285" t="e">
        <f t="shared" si="17"/>
        <v>#DIV/0!</v>
      </c>
    </row>
    <row r="567" spans="11:40" ht="21" customHeight="1" x14ac:dyDescent="0.3">
      <c r="K567" s="276"/>
      <c r="O567" s="2"/>
      <c r="P567" s="2"/>
      <c r="AJ567" s="28"/>
      <c r="AK567" s="85"/>
      <c r="AL567" s="85"/>
      <c r="AM567" s="1" t="str">
        <f t="shared" si="16"/>
        <v/>
      </c>
      <c r="AN567" s="285" t="e">
        <f t="shared" si="17"/>
        <v>#DIV/0!</v>
      </c>
    </row>
    <row r="568" spans="11:40" ht="21" customHeight="1" x14ac:dyDescent="0.3">
      <c r="K568" s="276"/>
      <c r="O568" s="2"/>
      <c r="P568" s="2"/>
      <c r="AJ568" s="28"/>
      <c r="AK568" s="85"/>
      <c r="AL568" s="85"/>
      <c r="AM568" s="1" t="str">
        <f t="shared" si="16"/>
        <v/>
      </c>
      <c r="AN568" s="285" t="e">
        <f t="shared" si="17"/>
        <v>#DIV/0!</v>
      </c>
    </row>
    <row r="569" spans="11:40" ht="21" customHeight="1" x14ac:dyDescent="0.3">
      <c r="K569" s="276"/>
      <c r="O569" s="2"/>
      <c r="P569" s="2"/>
      <c r="AJ569" s="28"/>
      <c r="AK569" s="85"/>
      <c r="AL569" s="85"/>
      <c r="AM569" s="1" t="str">
        <f t="shared" si="16"/>
        <v/>
      </c>
      <c r="AN569" s="285" t="e">
        <f t="shared" si="17"/>
        <v>#DIV/0!</v>
      </c>
    </row>
    <row r="570" spans="11:40" ht="21" customHeight="1" x14ac:dyDescent="0.3">
      <c r="K570" s="276"/>
      <c r="O570" s="2"/>
      <c r="P570" s="2"/>
      <c r="AJ570" s="28"/>
      <c r="AK570" s="85"/>
      <c r="AL570" s="85"/>
      <c r="AM570" s="1" t="str">
        <f t="shared" si="16"/>
        <v/>
      </c>
      <c r="AN570" s="285" t="e">
        <f t="shared" si="17"/>
        <v>#DIV/0!</v>
      </c>
    </row>
    <row r="571" spans="11:40" ht="21" customHeight="1" x14ac:dyDescent="0.3">
      <c r="K571" s="276"/>
      <c r="O571" s="2"/>
      <c r="P571" s="2"/>
      <c r="AJ571" s="28"/>
      <c r="AK571" s="85"/>
      <c r="AL571" s="85"/>
      <c r="AM571" s="1" t="str">
        <f t="shared" si="16"/>
        <v/>
      </c>
      <c r="AN571" s="285" t="e">
        <f t="shared" si="17"/>
        <v>#DIV/0!</v>
      </c>
    </row>
    <row r="572" spans="11:40" ht="21" customHeight="1" x14ac:dyDescent="0.3">
      <c r="K572" s="276"/>
      <c r="O572" s="2"/>
      <c r="P572" s="2"/>
      <c r="AJ572" s="28"/>
      <c r="AK572" s="85"/>
      <c r="AL572" s="85"/>
      <c r="AM572" s="1" t="str">
        <f t="shared" si="16"/>
        <v/>
      </c>
      <c r="AN572" s="285" t="e">
        <f t="shared" si="17"/>
        <v>#DIV/0!</v>
      </c>
    </row>
    <row r="573" spans="11:40" ht="21" customHeight="1" x14ac:dyDescent="0.3">
      <c r="K573" s="276"/>
      <c r="O573" s="2"/>
      <c r="P573" s="2"/>
      <c r="AJ573" s="28"/>
      <c r="AK573" s="85"/>
      <c r="AL573" s="85"/>
      <c r="AM573" s="1" t="str">
        <f t="shared" si="16"/>
        <v/>
      </c>
      <c r="AN573" s="285" t="e">
        <f t="shared" si="17"/>
        <v>#DIV/0!</v>
      </c>
    </row>
    <row r="574" spans="11:40" ht="21" customHeight="1" x14ac:dyDescent="0.3">
      <c r="K574" s="276"/>
      <c r="O574" s="2"/>
      <c r="P574" s="2"/>
      <c r="AJ574" s="28"/>
      <c r="AK574" s="85"/>
      <c r="AL574" s="85"/>
      <c r="AM574" s="1" t="str">
        <f t="shared" si="16"/>
        <v/>
      </c>
      <c r="AN574" s="285" t="e">
        <f t="shared" si="17"/>
        <v>#DIV/0!</v>
      </c>
    </row>
    <row r="575" spans="11:40" ht="21" customHeight="1" x14ac:dyDescent="0.3">
      <c r="K575" s="276"/>
      <c r="O575" s="2"/>
      <c r="P575" s="2"/>
      <c r="AJ575" s="28"/>
      <c r="AK575" s="85"/>
      <c r="AL575" s="85"/>
      <c r="AM575" s="1" t="str">
        <f t="shared" si="16"/>
        <v/>
      </c>
      <c r="AN575" s="285" t="e">
        <f t="shared" si="17"/>
        <v>#DIV/0!</v>
      </c>
    </row>
    <row r="576" spans="11:40" ht="21" customHeight="1" x14ac:dyDescent="0.3">
      <c r="K576" s="276"/>
      <c r="O576" s="2"/>
      <c r="P576" s="2"/>
      <c r="AJ576" s="28"/>
      <c r="AK576" s="85"/>
      <c r="AL576" s="85"/>
      <c r="AM576" s="1" t="str">
        <f t="shared" si="16"/>
        <v/>
      </c>
      <c r="AN576" s="285" t="e">
        <f t="shared" si="17"/>
        <v>#DIV/0!</v>
      </c>
    </row>
    <row r="577" spans="11:40" ht="21" customHeight="1" x14ac:dyDescent="0.3">
      <c r="K577" s="276"/>
      <c r="O577" s="2"/>
      <c r="P577" s="2"/>
      <c r="AJ577" s="28"/>
      <c r="AK577" s="85"/>
      <c r="AL577" s="85"/>
      <c r="AM577" s="1" t="str">
        <f t="shared" si="16"/>
        <v/>
      </c>
      <c r="AN577" s="285" t="e">
        <f t="shared" si="17"/>
        <v>#DIV/0!</v>
      </c>
    </row>
    <row r="578" spans="11:40" ht="21" customHeight="1" x14ac:dyDescent="0.3">
      <c r="K578" s="276"/>
      <c r="O578" s="2"/>
      <c r="P578" s="2"/>
      <c r="AJ578" s="28"/>
      <c r="AK578" s="85"/>
      <c r="AL578" s="85"/>
      <c r="AM578" s="1" t="str">
        <f t="shared" si="16"/>
        <v/>
      </c>
      <c r="AN578" s="285" t="e">
        <f t="shared" si="17"/>
        <v>#DIV/0!</v>
      </c>
    </row>
    <row r="579" spans="11:40" ht="21" customHeight="1" x14ac:dyDescent="0.3">
      <c r="K579" s="276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85" t="e">
        <f t="shared" ref="AN579:AN642" si="19">STDEV(K579,G579)</f>
        <v>#DIV/0!</v>
      </c>
    </row>
    <row r="580" spans="11:40" ht="21" customHeight="1" x14ac:dyDescent="0.3">
      <c r="K580" s="276"/>
      <c r="O580" s="2"/>
      <c r="P580" s="2"/>
      <c r="AJ580" s="28"/>
      <c r="AK580" s="85"/>
      <c r="AL580" s="85"/>
      <c r="AM580" s="1" t="str">
        <f t="shared" si="18"/>
        <v/>
      </c>
      <c r="AN580" s="285" t="e">
        <f t="shared" si="19"/>
        <v>#DIV/0!</v>
      </c>
    </row>
    <row r="581" spans="11:40" ht="21" customHeight="1" x14ac:dyDescent="0.3">
      <c r="K581" s="276"/>
      <c r="O581" s="2"/>
      <c r="P581" s="2"/>
      <c r="AJ581" s="28"/>
      <c r="AK581" s="85"/>
      <c r="AL581" s="85"/>
      <c r="AM581" s="1" t="str">
        <f t="shared" si="18"/>
        <v/>
      </c>
      <c r="AN581" s="285" t="e">
        <f t="shared" si="19"/>
        <v>#DIV/0!</v>
      </c>
    </row>
    <row r="582" spans="11:40" ht="21" customHeight="1" x14ac:dyDescent="0.3">
      <c r="K582" s="276"/>
      <c r="O582" s="2"/>
      <c r="P582" s="2"/>
      <c r="AJ582" s="28"/>
      <c r="AK582" s="85"/>
      <c r="AL582" s="85"/>
      <c r="AM582" s="1" t="str">
        <f t="shared" si="18"/>
        <v/>
      </c>
      <c r="AN582" s="285" t="e">
        <f t="shared" si="19"/>
        <v>#DIV/0!</v>
      </c>
    </row>
    <row r="583" spans="11:40" ht="21" customHeight="1" x14ac:dyDescent="0.3">
      <c r="K583" s="276"/>
      <c r="O583" s="2"/>
      <c r="P583" s="2"/>
      <c r="AJ583" s="28"/>
      <c r="AK583" s="85"/>
      <c r="AL583" s="85"/>
      <c r="AM583" s="1" t="str">
        <f t="shared" si="18"/>
        <v/>
      </c>
      <c r="AN583" s="285" t="e">
        <f t="shared" si="19"/>
        <v>#DIV/0!</v>
      </c>
    </row>
    <row r="584" spans="11:40" ht="21" customHeight="1" x14ac:dyDescent="0.3">
      <c r="K584" s="276"/>
      <c r="O584" s="2"/>
      <c r="P584" s="2"/>
      <c r="AJ584" s="28"/>
      <c r="AK584" s="85"/>
      <c r="AL584" s="85"/>
      <c r="AM584" s="1" t="str">
        <f t="shared" si="18"/>
        <v/>
      </c>
      <c r="AN584" s="285" t="e">
        <f t="shared" si="19"/>
        <v>#DIV/0!</v>
      </c>
    </row>
    <row r="585" spans="11:40" ht="21" customHeight="1" x14ac:dyDescent="0.3">
      <c r="K585" s="276"/>
      <c r="O585" s="2"/>
      <c r="P585" s="2"/>
      <c r="AJ585" s="28"/>
      <c r="AK585" s="85"/>
      <c r="AL585" s="85"/>
      <c r="AM585" s="1" t="str">
        <f t="shared" si="18"/>
        <v/>
      </c>
      <c r="AN585" s="285" t="e">
        <f t="shared" si="19"/>
        <v>#DIV/0!</v>
      </c>
    </row>
    <row r="586" spans="11:40" ht="21" customHeight="1" x14ac:dyDescent="0.3">
      <c r="K586" s="276"/>
      <c r="O586" s="2"/>
      <c r="P586" s="2"/>
      <c r="AJ586" s="28"/>
      <c r="AK586" s="85"/>
      <c r="AL586" s="85"/>
      <c r="AM586" s="1" t="str">
        <f t="shared" si="18"/>
        <v/>
      </c>
      <c r="AN586" s="285" t="e">
        <f t="shared" si="19"/>
        <v>#DIV/0!</v>
      </c>
    </row>
    <row r="587" spans="11:40" ht="21" customHeight="1" x14ac:dyDescent="0.3">
      <c r="K587" s="276"/>
      <c r="O587" s="2"/>
      <c r="P587" s="2"/>
      <c r="AJ587" s="28"/>
      <c r="AK587" s="85"/>
      <c r="AL587" s="85"/>
      <c r="AM587" s="1" t="str">
        <f t="shared" si="18"/>
        <v/>
      </c>
      <c r="AN587" s="285" t="e">
        <f t="shared" si="19"/>
        <v>#DIV/0!</v>
      </c>
    </row>
    <row r="588" spans="11:40" ht="21" customHeight="1" x14ac:dyDescent="0.3">
      <c r="K588" s="276"/>
      <c r="O588" s="2"/>
      <c r="P588" s="2"/>
      <c r="AJ588" s="28"/>
      <c r="AK588" s="85"/>
      <c r="AL588" s="85"/>
      <c r="AM588" s="1" t="str">
        <f t="shared" si="18"/>
        <v/>
      </c>
      <c r="AN588" s="285" t="e">
        <f t="shared" si="19"/>
        <v>#DIV/0!</v>
      </c>
    </row>
    <row r="589" spans="11:40" ht="21" customHeight="1" x14ac:dyDescent="0.3">
      <c r="K589" s="276"/>
      <c r="O589" s="2"/>
      <c r="P589" s="2"/>
      <c r="AJ589" s="28"/>
      <c r="AK589" s="85"/>
      <c r="AL589" s="85"/>
      <c r="AM589" s="1" t="str">
        <f t="shared" si="18"/>
        <v/>
      </c>
      <c r="AN589" s="285" t="e">
        <f t="shared" si="19"/>
        <v>#DIV/0!</v>
      </c>
    </row>
    <row r="590" spans="11:40" ht="21" customHeight="1" x14ac:dyDescent="0.3">
      <c r="K590" s="276"/>
      <c r="O590" s="2"/>
      <c r="P590" s="2"/>
      <c r="AJ590" s="28"/>
      <c r="AK590" s="85"/>
      <c r="AL590" s="85"/>
      <c r="AM590" s="1" t="str">
        <f t="shared" si="18"/>
        <v/>
      </c>
      <c r="AN590" s="285" t="e">
        <f t="shared" si="19"/>
        <v>#DIV/0!</v>
      </c>
    </row>
    <row r="591" spans="11:40" ht="21" customHeight="1" x14ac:dyDescent="0.3">
      <c r="K591" s="276"/>
      <c r="O591" s="2"/>
      <c r="P591" s="2"/>
      <c r="AJ591" s="28"/>
      <c r="AK591" s="85"/>
      <c r="AL591" s="85"/>
      <c r="AM591" s="1" t="str">
        <f t="shared" si="18"/>
        <v/>
      </c>
      <c r="AN591" s="285" t="e">
        <f t="shared" si="19"/>
        <v>#DIV/0!</v>
      </c>
    </row>
    <row r="592" spans="11:40" ht="21" customHeight="1" x14ac:dyDescent="0.3">
      <c r="K592" s="276"/>
      <c r="O592" s="2"/>
      <c r="P592" s="2"/>
      <c r="AJ592" s="28"/>
      <c r="AK592" s="85"/>
      <c r="AL592" s="85"/>
      <c r="AM592" s="1" t="str">
        <f t="shared" si="18"/>
        <v/>
      </c>
      <c r="AN592" s="285" t="e">
        <f t="shared" si="19"/>
        <v>#DIV/0!</v>
      </c>
    </row>
    <row r="593" spans="11:40" ht="21" customHeight="1" x14ac:dyDescent="0.3">
      <c r="K593" s="276"/>
      <c r="O593" s="2"/>
      <c r="P593" s="2"/>
      <c r="AJ593" s="28"/>
      <c r="AK593" s="85"/>
      <c r="AL593" s="85"/>
      <c r="AM593" s="1" t="str">
        <f t="shared" si="18"/>
        <v/>
      </c>
      <c r="AN593" s="285" t="e">
        <f t="shared" si="19"/>
        <v>#DIV/0!</v>
      </c>
    </row>
    <row r="594" spans="11:40" ht="21" customHeight="1" x14ac:dyDescent="0.3">
      <c r="K594" s="276"/>
      <c r="O594" s="2"/>
      <c r="P594" s="2"/>
      <c r="AJ594" s="28"/>
      <c r="AK594" s="85"/>
      <c r="AL594" s="85"/>
      <c r="AM594" s="1" t="str">
        <f t="shared" si="18"/>
        <v/>
      </c>
      <c r="AN594" s="285" t="e">
        <f t="shared" si="19"/>
        <v>#DIV/0!</v>
      </c>
    </row>
    <row r="595" spans="11:40" ht="21" customHeight="1" x14ac:dyDescent="0.3">
      <c r="K595" s="276"/>
      <c r="O595" s="2"/>
      <c r="P595" s="2"/>
      <c r="AJ595" s="28"/>
      <c r="AK595" s="85"/>
      <c r="AL595" s="85"/>
      <c r="AM595" s="1" t="str">
        <f t="shared" si="18"/>
        <v/>
      </c>
      <c r="AN595" s="285" t="e">
        <f t="shared" si="19"/>
        <v>#DIV/0!</v>
      </c>
    </row>
    <row r="596" spans="11:40" ht="21" customHeight="1" x14ac:dyDescent="0.3">
      <c r="K596" s="276"/>
      <c r="O596" s="2"/>
      <c r="P596" s="2"/>
      <c r="AJ596" s="28"/>
      <c r="AK596" s="85"/>
      <c r="AL596" s="85"/>
      <c r="AM596" s="1" t="str">
        <f t="shared" si="18"/>
        <v/>
      </c>
      <c r="AN596" s="285" t="e">
        <f t="shared" si="19"/>
        <v>#DIV/0!</v>
      </c>
    </row>
    <row r="597" spans="11:40" ht="21" customHeight="1" x14ac:dyDescent="0.3">
      <c r="K597" s="276"/>
      <c r="O597" s="2"/>
      <c r="P597" s="2"/>
      <c r="AJ597" s="28"/>
      <c r="AK597" s="85"/>
      <c r="AL597" s="85"/>
      <c r="AM597" s="1" t="str">
        <f t="shared" si="18"/>
        <v/>
      </c>
      <c r="AN597" s="285" t="e">
        <f t="shared" si="19"/>
        <v>#DIV/0!</v>
      </c>
    </row>
    <row r="598" spans="11:40" ht="21" customHeight="1" x14ac:dyDescent="0.3">
      <c r="K598" s="276"/>
      <c r="O598" s="2"/>
      <c r="P598" s="2"/>
      <c r="AJ598" s="28"/>
      <c r="AK598" s="85"/>
      <c r="AL598" s="85"/>
      <c r="AM598" s="1" t="str">
        <f t="shared" si="18"/>
        <v/>
      </c>
      <c r="AN598" s="285" t="e">
        <f t="shared" si="19"/>
        <v>#DIV/0!</v>
      </c>
    </row>
    <row r="599" spans="11:40" ht="21" customHeight="1" x14ac:dyDescent="0.3">
      <c r="K599" s="276"/>
      <c r="O599" s="2"/>
      <c r="P599" s="2"/>
      <c r="AJ599" s="28"/>
      <c r="AK599" s="85"/>
      <c r="AL599" s="85"/>
      <c r="AM599" s="1" t="str">
        <f t="shared" si="18"/>
        <v/>
      </c>
      <c r="AN599" s="285" t="e">
        <f t="shared" si="19"/>
        <v>#DIV/0!</v>
      </c>
    </row>
    <row r="600" spans="11:40" ht="21" customHeight="1" x14ac:dyDescent="0.3">
      <c r="K600" s="276"/>
      <c r="O600" s="2"/>
      <c r="P600" s="2"/>
      <c r="AJ600" s="28"/>
      <c r="AK600" s="85"/>
      <c r="AL600" s="85"/>
      <c r="AM600" s="1" t="str">
        <f t="shared" si="18"/>
        <v/>
      </c>
      <c r="AN600" s="285" t="e">
        <f t="shared" si="19"/>
        <v>#DIV/0!</v>
      </c>
    </row>
    <row r="601" spans="11:40" ht="21" customHeight="1" x14ac:dyDescent="0.3">
      <c r="K601" s="276"/>
      <c r="O601" s="2"/>
      <c r="P601" s="2"/>
      <c r="AJ601" s="28"/>
      <c r="AK601" s="85"/>
      <c r="AL601" s="85"/>
      <c r="AM601" s="1" t="str">
        <f t="shared" si="18"/>
        <v/>
      </c>
      <c r="AN601" s="285" t="e">
        <f t="shared" si="19"/>
        <v>#DIV/0!</v>
      </c>
    </row>
    <row r="602" spans="11:40" ht="21" customHeight="1" x14ac:dyDescent="0.3">
      <c r="K602" s="276"/>
      <c r="O602" s="2"/>
      <c r="P602" s="2"/>
      <c r="AJ602" s="28"/>
      <c r="AK602" s="85"/>
      <c r="AL602" s="85"/>
      <c r="AM602" s="1" t="str">
        <f t="shared" si="18"/>
        <v/>
      </c>
      <c r="AN602" s="285" t="e">
        <f t="shared" si="19"/>
        <v>#DIV/0!</v>
      </c>
    </row>
    <row r="603" spans="11:40" ht="21" customHeight="1" x14ac:dyDescent="0.3">
      <c r="K603" s="276"/>
      <c r="O603" s="2"/>
      <c r="P603" s="2"/>
      <c r="AJ603" s="28"/>
      <c r="AK603" s="85"/>
      <c r="AL603" s="85"/>
      <c r="AM603" s="1" t="str">
        <f t="shared" si="18"/>
        <v/>
      </c>
      <c r="AN603" s="285" t="e">
        <f t="shared" si="19"/>
        <v>#DIV/0!</v>
      </c>
    </row>
    <row r="604" spans="11:40" ht="21" customHeight="1" x14ac:dyDescent="0.3">
      <c r="K604" s="276"/>
      <c r="O604" s="2"/>
      <c r="P604" s="2"/>
      <c r="AJ604" s="28"/>
      <c r="AK604" s="85"/>
      <c r="AL604" s="85"/>
      <c r="AM604" s="1" t="str">
        <f t="shared" si="18"/>
        <v/>
      </c>
      <c r="AN604" s="285" t="e">
        <f t="shared" si="19"/>
        <v>#DIV/0!</v>
      </c>
    </row>
    <row r="605" spans="11:40" ht="21" customHeight="1" x14ac:dyDescent="0.3">
      <c r="K605" s="276"/>
      <c r="O605" s="2"/>
      <c r="P605" s="2"/>
      <c r="AJ605" s="28"/>
      <c r="AK605" s="85"/>
      <c r="AL605" s="85"/>
      <c r="AM605" s="1" t="str">
        <f t="shared" si="18"/>
        <v/>
      </c>
      <c r="AN605" s="285" t="e">
        <f t="shared" si="19"/>
        <v>#DIV/0!</v>
      </c>
    </row>
    <row r="606" spans="11:40" ht="21" customHeight="1" x14ac:dyDescent="0.3">
      <c r="K606" s="276"/>
      <c r="O606" s="2"/>
      <c r="P606" s="2"/>
      <c r="AJ606" s="28"/>
      <c r="AK606" s="85"/>
      <c r="AL606" s="85"/>
      <c r="AM606" s="1" t="str">
        <f t="shared" si="18"/>
        <v/>
      </c>
      <c r="AN606" s="285" t="e">
        <f t="shared" si="19"/>
        <v>#DIV/0!</v>
      </c>
    </row>
    <row r="607" spans="11:40" ht="21" customHeight="1" x14ac:dyDescent="0.3">
      <c r="K607" s="276"/>
      <c r="O607" s="2"/>
      <c r="P607" s="2"/>
      <c r="AJ607" s="28"/>
      <c r="AK607" s="85"/>
      <c r="AL607" s="85"/>
      <c r="AM607" s="1" t="str">
        <f t="shared" si="18"/>
        <v/>
      </c>
      <c r="AN607" s="285" t="e">
        <f t="shared" si="19"/>
        <v>#DIV/0!</v>
      </c>
    </row>
    <row r="608" spans="11:40" ht="21" customHeight="1" x14ac:dyDescent="0.3">
      <c r="K608" s="276"/>
      <c r="O608" s="2"/>
      <c r="P608" s="2"/>
      <c r="AJ608" s="28"/>
      <c r="AK608" s="85"/>
      <c r="AL608" s="85"/>
      <c r="AM608" s="1" t="str">
        <f t="shared" si="18"/>
        <v/>
      </c>
      <c r="AN608" s="285" t="e">
        <f t="shared" si="19"/>
        <v>#DIV/0!</v>
      </c>
    </row>
    <row r="609" spans="11:40" ht="21" customHeight="1" x14ac:dyDescent="0.3">
      <c r="K609" s="276"/>
      <c r="O609" s="2"/>
      <c r="P609" s="2"/>
      <c r="AJ609" s="28"/>
      <c r="AK609" s="85"/>
      <c r="AL609" s="85"/>
      <c r="AM609" s="1" t="str">
        <f t="shared" si="18"/>
        <v/>
      </c>
      <c r="AN609" s="285" t="e">
        <f t="shared" si="19"/>
        <v>#DIV/0!</v>
      </c>
    </row>
    <row r="610" spans="11:40" ht="21" customHeight="1" x14ac:dyDescent="0.3">
      <c r="K610" s="276"/>
      <c r="O610" s="2"/>
      <c r="P610" s="2"/>
      <c r="AJ610" s="28"/>
      <c r="AK610" s="85"/>
      <c r="AL610" s="85"/>
      <c r="AM610" s="1" t="str">
        <f t="shared" si="18"/>
        <v/>
      </c>
      <c r="AN610" s="285" t="e">
        <f t="shared" si="19"/>
        <v>#DIV/0!</v>
      </c>
    </row>
    <row r="611" spans="11:40" ht="21" customHeight="1" x14ac:dyDescent="0.3">
      <c r="K611" s="276"/>
      <c r="O611" s="2"/>
      <c r="P611" s="2"/>
      <c r="AJ611" s="28"/>
      <c r="AK611" s="85"/>
      <c r="AL611" s="85"/>
      <c r="AM611" s="1" t="str">
        <f t="shared" si="18"/>
        <v/>
      </c>
      <c r="AN611" s="285" t="e">
        <f t="shared" si="19"/>
        <v>#DIV/0!</v>
      </c>
    </row>
    <row r="612" spans="11:40" ht="21" customHeight="1" x14ac:dyDescent="0.3">
      <c r="K612" s="276"/>
      <c r="O612" s="2"/>
      <c r="P612" s="2"/>
      <c r="AJ612" s="28"/>
      <c r="AK612" s="85"/>
      <c r="AL612" s="85"/>
      <c r="AM612" s="1" t="str">
        <f t="shared" si="18"/>
        <v/>
      </c>
      <c r="AN612" s="285" t="e">
        <f t="shared" si="19"/>
        <v>#DIV/0!</v>
      </c>
    </row>
    <row r="613" spans="11:40" ht="21" customHeight="1" x14ac:dyDescent="0.3">
      <c r="K613" s="276"/>
      <c r="O613" s="2"/>
      <c r="P613" s="2"/>
      <c r="AJ613" s="28"/>
      <c r="AK613" s="85"/>
      <c r="AL613" s="85"/>
      <c r="AM613" s="1" t="str">
        <f t="shared" si="18"/>
        <v/>
      </c>
      <c r="AN613" s="285" t="e">
        <f t="shared" si="19"/>
        <v>#DIV/0!</v>
      </c>
    </row>
    <row r="614" spans="11:40" ht="21" customHeight="1" x14ac:dyDescent="0.3">
      <c r="K614" s="276"/>
      <c r="O614" s="2"/>
      <c r="P614" s="2"/>
      <c r="AJ614" s="28"/>
      <c r="AK614" s="85"/>
      <c r="AL614" s="85"/>
      <c r="AM614" s="1" t="str">
        <f t="shared" si="18"/>
        <v/>
      </c>
      <c r="AN614" s="285" t="e">
        <f t="shared" si="19"/>
        <v>#DIV/0!</v>
      </c>
    </row>
    <row r="615" spans="11:40" ht="21" customHeight="1" x14ac:dyDescent="0.3">
      <c r="K615" s="276"/>
      <c r="O615" s="2"/>
      <c r="P615" s="2"/>
      <c r="AJ615" s="28"/>
      <c r="AK615" s="85"/>
      <c r="AL615" s="85"/>
      <c r="AM615" s="1" t="str">
        <f t="shared" si="18"/>
        <v/>
      </c>
      <c r="AN615" s="285" t="e">
        <f t="shared" si="19"/>
        <v>#DIV/0!</v>
      </c>
    </row>
    <row r="616" spans="11:40" ht="21" customHeight="1" x14ac:dyDescent="0.3">
      <c r="K616" s="276"/>
      <c r="O616" s="2"/>
      <c r="P616" s="2"/>
      <c r="AJ616" s="28"/>
      <c r="AK616" s="85"/>
      <c r="AL616" s="85"/>
      <c r="AM616" s="1" t="str">
        <f t="shared" si="18"/>
        <v/>
      </c>
      <c r="AN616" s="285" t="e">
        <f t="shared" si="19"/>
        <v>#DIV/0!</v>
      </c>
    </row>
    <row r="617" spans="11:40" ht="21" customHeight="1" x14ac:dyDescent="0.3">
      <c r="K617" s="276"/>
      <c r="O617" s="2"/>
      <c r="P617" s="2"/>
      <c r="AJ617" s="28"/>
      <c r="AK617" s="85"/>
      <c r="AL617" s="85"/>
      <c r="AM617" s="1" t="str">
        <f t="shared" si="18"/>
        <v/>
      </c>
      <c r="AN617" s="285" t="e">
        <f t="shared" si="19"/>
        <v>#DIV/0!</v>
      </c>
    </row>
    <row r="618" spans="11:40" ht="21" customHeight="1" x14ac:dyDescent="0.3">
      <c r="K618" s="276"/>
      <c r="O618" s="2"/>
      <c r="P618" s="2"/>
      <c r="AJ618" s="28"/>
      <c r="AK618" s="85"/>
      <c r="AL618" s="85"/>
      <c r="AM618" s="1" t="str">
        <f t="shared" si="18"/>
        <v/>
      </c>
      <c r="AN618" s="285" t="e">
        <f t="shared" si="19"/>
        <v>#DIV/0!</v>
      </c>
    </row>
    <row r="619" spans="11:40" ht="21" customHeight="1" x14ac:dyDescent="0.3">
      <c r="K619" s="276"/>
      <c r="O619" s="2"/>
      <c r="P619" s="2"/>
      <c r="AJ619" s="28"/>
      <c r="AK619" s="85"/>
      <c r="AL619" s="85"/>
      <c r="AM619" s="1" t="str">
        <f t="shared" si="18"/>
        <v/>
      </c>
      <c r="AN619" s="285" t="e">
        <f t="shared" si="19"/>
        <v>#DIV/0!</v>
      </c>
    </row>
    <row r="620" spans="11:40" ht="21" customHeight="1" x14ac:dyDescent="0.3">
      <c r="K620" s="276"/>
      <c r="O620" s="2"/>
      <c r="P620" s="2"/>
      <c r="AJ620" s="28"/>
      <c r="AK620" s="85"/>
      <c r="AL620" s="85"/>
      <c r="AM620" s="1" t="str">
        <f t="shared" si="18"/>
        <v/>
      </c>
      <c r="AN620" s="285" t="e">
        <f t="shared" si="19"/>
        <v>#DIV/0!</v>
      </c>
    </row>
    <row r="621" spans="11:40" ht="21" customHeight="1" x14ac:dyDescent="0.3">
      <c r="K621" s="276"/>
      <c r="O621" s="2"/>
      <c r="P621" s="2"/>
      <c r="AJ621" s="28"/>
      <c r="AK621" s="85"/>
      <c r="AL621" s="85"/>
      <c r="AM621" s="1" t="str">
        <f t="shared" si="18"/>
        <v/>
      </c>
      <c r="AN621" s="285" t="e">
        <f t="shared" si="19"/>
        <v>#DIV/0!</v>
      </c>
    </row>
    <row r="622" spans="11:40" ht="21" customHeight="1" x14ac:dyDescent="0.3">
      <c r="K622" s="276"/>
      <c r="O622" s="2"/>
      <c r="P622" s="2"/>
      <c r="AJ622" s="28"/>
      <c r="AK622" s="85"/>
      <c r="AL622" s="85"/>
      <c r="AM622" s="1" t="str">
        <f t="shared" si="18"/>
        <v/>
      </c>
      <c r="AN622" s="285" t="e">
        <f t="shared" si="19"/>
        <v>#DIV/0!</v>
      </c>
    </row>
    <row r="623" spans="11:40" ht="21" customHeight="1" x14ac:dyDescent="0.3">
      <c r="K623" s="276"/>
      <c r="O623" s="2"/>
      <c r="P623" s="2"/>
      <c r="AJ623" s="28"/>
      <c r="AK623" s="85"/>
      <c r="AL623" s="85"/>
      <c r="AM623" s="1" t="str">
        <f t="shared" si="18"/>
        <v/>
      </c>
      <c r="AN623" s="285" t="e">
        <f t="shared" si="19"/>
        <v>#DIV/0!</v>
      </c>
    </row>
    <row r="624" spans="11:40" ht="21" customHeight="1" x14ac:dyDescent="0.3">
      <c r="K624" s="276"/>
      <c r="O624" s="2"/>
      <c r="P624" s="2"/>
      <c r="AJ624" s="28"/>
      <c r="AK624" s="85"/>
      <c r="AL624" s="85"/>
      <c r="AM624" s="1" t="str">
        <f t="shared" si="18"/>
        <v/>
      </c>
      <c r="AN624" s="285" t="e">
        <f t="shared" si="19"/>
        <v>#DIV/0!</v>
      </c>
    </row>
    <row r="625" spans="11:40" ht="21" customHeight="1" x14ac:dyDescent="0.3">
      <c r="K625" s="276"/>
      <c r="O625" s="2"/>
      <c r="P625" s="2"/>
      <c r="AJ625" s="28"/>
      <c r="AK625" s="85"/>
      <c r="AL625" s="85"/>
      <c r="AM625" s="1" t="str">
        <f t="shared" si="18"/>
        <v/>
      </c>
      <c r="AN625" s="285" t="e">
        <f t="shared" si="19"/>
        <v>#DIV/0!</v>
      </c>
    </row>
    <row r="626" spans="11:40" ht="21" customHeight="1" x14ac:dyDescent="0.3">
      <c r="K626" s="276"/>
      <c r="O626" s="2"/>
      <c r="P626" s="2"/>
      <c r="AJ626" s="28"/>
      <c r="AK626" s="85"/>
      <c r="AL626" s="85"/>
      <c r="AM626" s="1" t="str">
        <f t="shared" si="18"/>
        <v/>
      </c>
      <c r="AN626" s="285" t="e">
        <f t="shared" si="19"/>
        <v>#DIV/0!</v>
      </c>
    </row>
    <row r="627" spans="11:40" ht="21" customHeight="1" x14ac:dyDescent="0.3">
      <c r="K627" s="276"/>
      <c r="O627" s="2"/>
      <c r="P627" s="2"/>
      <c r="AJ627" s="28"/>
      <c r="AK627" s="85"/>
      <c r="AL627" s="85"/>
      <c r="AM627" s="1" t="str">
        <f t="shared" si="18"/>
        <v/>
      </c>
      <c r="AN627" s="285" t="e">
        <f t="shared" si="19"/>
        <v>#DIV/0!</v>
      </c>
    </row>
    <row r="628" spans="11:40" ht="21" customHeight="1" x14ac:dyDescent="0.3">
      <c r="K628" s="276"/>
      <c r="O628" s="2"/>
      <c r="P628" s="2"/>
      <c r="AJ628" s="28"/>
      <c r="AK628" s="85"/>
      <c r="AL628" s="85"/>
      <c r="AM628" s="1" t="str">
        <f t="shared" si="18"/>
        <v/>
      </c>
      <c r="AN628" s="285" t="e">
        <f t="shared" si="19"/>
        <v>#DIV/0!</v>
      </c>
    </row>
    <row r="629" spans="11:40" ht="21" customHeight="1" x14ac:dyDescent="0.3">
      <c r="K629" s="276"/>
      <c r="O629" s="2"/>
      <c r="P629" s="2"/>
      <c r="AJ629" s="28"/>
      <c r="AK629" s="85"/>
      <c r="AL629" s="85"/>
      <c r="AM629" s="1" t="str">
        <f t="shared" si="18"/>
        <v/>
      </c>
      <c r="AN629" s="285" t="e">
        <f t="shared" si="19"/>
        <v>#DIV/0!</v>
      </c>
    </row>
    <row r="630" spans="11:40" ht="21" customHeight="1" x14ac:dyDescent="0.3">
      <c r="K630" s="276"/>
      <c r="O630" s="2"/>
      <c r="P630" s="2"/>
      <c r="AJ630" s="28"/>
      <c r="AK630" s="85"/>
      <c r="AL630" s="85"/>
      <c r="AM630" s="1" t="str">
        <f t="shared" si="18"/>
        <v/>
      </c>
      <c r="AN630" s="285" t="e">
        <f t="shared" si="19"/>
        <v>#DIV/0!</v>
      </c>
    </row>
    <row r="631" spans="11:40" ht="21" customHeight="1" x14ac:dyDescent="0.3">
      <c r="K631" s="276"/>
      <c r="O631" s="2"/>
      <c r="P631" s="2"/>
      <c r="AJ631" s="28"/>
      <c r="AK631" s="85"/>
      <c r="AL631" s="85"/>
      <c r="AM631" s="1" t="str">
        <f t="shared" si="18"/>
        <v/>
      </c>
      <c r="AN631" s="285" t="e">
        <f t="shared" si="19"/>
        <v>#DIV/0!</v>
      </c>
    </row>
    <row r="632" spans="11:40" ht="21" customHeight="1" x14ac:dyDescent="0.3">
      <c r="K632" s="276"/>
      <c r="O632" s="2"/>
      <c r="P632" s="2"/>
      <c r="AJ632" s="28"/>
      <c r="AK632" s="85"/>
      <c r="AL632" s="85"/>
      <c r="AM632" s="1" t="str">
        <f t="shared" si="18"/>
        <v/>
      </c>
      <c r="AN632" s="285" t="e">
        <f t="shared" si="19"/>
        <v>#DIV/0!</v>
      </c>
    </row>
    <row r="633" spans="11:40" ht="21" customHeight="1" x14ac:dyDescent="0.3">
      <c r="K633" s="276"/>
      <c r="O633" s="2"/>
      <c r="P633" s="2"/>
      <c r="AJ633" s="28"/>
      <c r="AK633" s="85"/>
      <c r="AL633" s="85"/>
      <c r="AM633" s="1" t="str">
        <f t="shared" si="18"/>
        <v/>
      </c>
      <c r="AN633" s="285" t="e">
        <f t="shared" si="19"/>
        <v>#DIV/0!</v>
      </c>
    </row>
    <row r="634" spans="11:40" ht="21" customHeight="1" x14ac:dyDescent="0.3">
      <c r="K634" s="276"/>
      <c r="O634" s="2"/>
      <c r="P634" s="2"/>
      <c r="AJ634" s="28"/>
      <c r="AK634" s="85"/>
      <c r="AL634" s="85"/>
      <c r="AM634" s="1" t="str">
        <f t="shared" si="18"/>
        <v/>
      </c>
      <c r="AN634" s="285" t="e">
        <f t="shared" si="19"/>
        <v>#DIV/0!</v>
      </c>
    </row>
    <row r="635" spans="11:40" ht="21" customHeight="1" x14ac:dyDescent="0.3">
      <c r="K635" s="276"/>
      <c r="O635" s="2"/>
      <c r="P635" s="2"/>
      <c r="AJ635" s="28"/>
      <c r="AK635" s="85"/>
      <c r="AL635" s="85"/>
      <c r="AM635" s="1" t="str">
        <f t="shared" si="18"/>
        <v/>
      </c>
      <c r="AN635" s="285" t="e">
        <f t="shared" si="19"/>
        <v>#DIV/0!</v>
      </c>
    </row>
    <row r="636" spans="11:40" ht="21" customHeight="1" x14ac:dyDescent="0.3">
      <c r="K636" s="276"/>
      <c r="O636" s="2"/>
      <c r="P636" s="2"/>
      <c r="AJ636" s="28"/>
      <c r="AK636" s="85"/>
      <c r="AL636" s="85"/>
      <c r="AM636" s="1" t="str">
        <f t="shared" si="18"/>
        <v/>
      </c>
      <c r="AN636" s="285" t="e">
        <f t="shared" si="19"/>
        <v>#DIV/0!</v>
      </c>
    </row>
    <row r="637" spans="11:40" ht="21" customHeight="1" x14ac:dyDescent="0.3">
      <c r="K637" s="276"/>
      <c r="O637" s="2"/>
      <c r="P637" s="2"/>
      <c r="AJ637" s="28"/>
      <c r="AK637" s="85"/>
      <c r="AL637" s="85"/>
      <c r="AM637" s="1" t="str">
        <f t="shared" si="18"/>
        <v/>
      </c>
      <c r="AN637" s="285" t="e">
        <f t="shared" si="19"/>
        <v>#DIV/0!</v>
      </c>
    </row>
    <row r="638" spans="11:40" ht="21" customHeight="1" x14ac:dyDescent="0.3">
      <c r="K638" s="276"/>
      <c r="O638" s="2"/>
      <c r="P638" s="2"/>
      <c r="AJ638" s="28"/>
      <c r="AK638" s="85"/>
      <c r="AL638" s="85"/>
      <c r="AM638" s="1" t="str">
        <f t="shared" si="18"/>
        <v/>
      </c>
      <c r="AN638" s="285" t="e">
        <f t="shared" si="19"/>
        <v>#DIV/0!</v>
      </c>
    </row>
    <row r="639" spans="11:40" ht="21" customHeight="1" x14ac:dyDescent="0.3">
      <c r="K639" s="276"/>
      <c r="O639" s="2"/>
      <c r="P639" s="2"/>
      <c r="AJ639" s="28"/>
      <c r="AK639" s="85"/>
      <c r="AL639" s="85"/>
      <c r="AM639" s="1" t="str">
        <f t="shared" si="18"/>
        <v/>
      </c>
      <c r="AN639" s="285" t="e">
        <f t="shared" si="19"/>
        <v>#DIV/0!</v>
      </c>
    </row>
    <row r="640" spans="11:40" ht="21" customHeight="1" x14ac:dyDescent="0.3">
      <c r="K640" s="276"/>
      <c r="O640" s="2"/>
      <c r="P640" s="2"/>
      <c r="AJ640" s="28"/>
      <c r="AK640" s="85"/>
      <c r="AL640" s="85"/>
      <c r="AM640" s="1" t="str">
        <f t="shared" si="18"/>
        <v/>
      </c>
      <c r="AN640" s="285" t="e">
        <f t="shared" si="19"/>
        <v>#DIV/0!</v>
      </c>
    </row>
    <row r="641" spans="11:40" ht="21" customHeight="1" x14ac:dyDescent="0.3">
      <c r="K641" s="276"/>
      <c r="O641" s="2"/>
      <c r="P641" s="2"/>
      <c r="AJ641" s="28"/>
      <c r="AK641" s="85"/>
      <c r="AL641" s="85"/>
      <c r="AM641" s="1" t="str">
        <f t="shared" si="18"/>
        <v/>
      </c>
      <c r="AN641" s="285" t="e">
        <f t="shared" si="19"/>
        <v>#DIV/0!</v>
      </c>
    </row>
    <row r="642" spans="11:40" ht="21" customHeight="1" x14ac:dyDescent="0.3">
      <c r="K642" s="276"/>
      <c r="O642" s="2"/>
      <c r="P642" s="2"/>
      <c r="AJ642" s="28"/>
      <c r="AK642" s="85"/>
      <c r="AL642" s="85"/>
      <c r="AM642" s="1" t="str">
        <f t="shared" si="18"/>
        <v/>
      </c>
      <c r="AN642" s="285" t="e">
        <f t="shared" si="19"/>
        <v>#DIV/0!</v>
      </c>
    </row>
    <row r="643" spans="11:40" ht="21" customHeight="1" x14ac:dyDescent="0.3">
      <c r="K643" s="276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85" t="e">
        <f t="shared" ref="AN643:AN706" si="21">STDEV(K643,G643)</f>
        <v>#DIV/0!</v>
      </c>
    </row>
    <row r="644" spans="11:40" ht="21" customHeight="1" x14ac:dyDescent="0.3">
      <c r="K644" s="276"/>
      <c r="O644" s="2"/>
      <c r="P644" s="2"/>
      <c r="AJ644" s="28"/>
      <c r="AK644" s="85"/>
      <c r="AL644" s="85"/>
      <c r="AM644" s="1" t="str">
        <f t="shared" si="20"/>
        <v/>
      </c>
      <c r="AN644" s="285" t="e">
        <f t="shared" si="21"/>
        <v>#DIV/0!</v>
      </c>
    </row>
    <row r="645" spans="11:40" ht="21" customHeight="1" x14ac:dyDescent="0.3">
      <c r="K645" s="276"/>
      <c r="O645" s="2"/>
      <c r="P645" s="2"/>
      <c r="AJ645" s="28"/>
      <c r="AK645" s="85"/>
      <c r="AL645" s="85"/>
      <c r="AM645" s="1" t="str">
        <f t="shared" si="20"/>
        <v/>
      </c>
      <c r="AN645" s="285" t="e">
        <f t="shared" si="21"/>
        <v>#DIV/0!</v>
      </c>
    </row>
    <row r="646" spans="11:40" ht="21" customHeight="1" x14ac:dyDescent="0.3">
      <c r="K646" s="276"/>
      <c r="O646" s="2"/>
      <c r="P646" s="2"/>
      <c r="AJ646" s="28"/>
      <c r="AK646" s="85"/>
      <c r="AL646" s="85"/>
      <c r="AM646" s="1" t="str">
        <f t="shared" si="20"/>
        <v/>
      </c>
      <c r="AN646" s="285" t="e">
        <f t="shared" si="21"/>
        <v>#DIV/0!</v>
      </c>
    </row>
    <row r="647" spans="11:40" ht="21" customHeight="1" x14ac:dyDescent="0.3">
      <c r="K647" s="276"/>
      <c r="O647" s="2"/>
      <c r="P647" s="2"/>
      <c r="AJ647" s="28"/>
      <c r="AK647" s="85"/>
      <c r="AL647" s="85"/>
      <c r="AM647" s="1" t="str">
        <f t="shared" si="20"/>
        <v/>
      </c>
      <c r="AN647" s="285" t="e">
        <f t="shared" si="21"/>
        <v>#DIV/0!</v>
      </c>
    </row>
    <row r="648" spans="11:40" ht="21" customHeight="1" x14ac:dyDescent="0.3">
      <c r="K648" s="276"/>
      <c r="O648" s="2"/>
      <c r="P648" s="2"/>
      <c r="AJ648" s="28"/>
      <c r="AK648" s="85"/>
      <c r="AL648" s="85"/>
      <c r="AM648" s="1" t="str">
        <f t="shared" si="20"/>
        <v/>
      </c>
      <c r="AN648" s="285" t="e">
        <f t="shared" si="21"/>
        <v>#DIV/0!</v>
      </c>
    </row>
    <row r="649" spans="11:40" ht="21" customHeight="1" x14ac:dyDescent="0.3">
      <c r="K649" s="276"/>
      <c r="O649" s="2"/>
      <c r="P649" s="2"/>
      <c r="AJ649" s="28"/>
      <c r="AK649" s="85"/>
      <c r="AL649" s="85"/>
      <c r="AM649" s="1" t="str">
        <f t="shared" si="20"/>
        <v/>
      </c>
      <c r="AN649" s="285" t="e">
        <f t="shared" si="21"/>
        <v>#DIV/0!</v>
      </c>
    </row>
    <row r="650" spans="11:40" ht="21" customHeight="1" x14ac:dyDescent="0.3">
      <c r="K650" s="276"/>
      <c r="O650" s="2"/>
      <c r="P650" s="2"/>
      <c r="AJ650" s="28"/>
      <c r="AK650" s="85"/>
      <c r="AL650" s="85"/>
      <c r="AM650" s="1" t="str">
        <f t="shared" si="20"/>
        <v/>
      </c>
      <c r="AN650" s="285" t="e">
        <f t="shared" si="21"/>
        <v>#DIV/0!</v>
      </c>
    </row>
    <row r="651" spans="11:40" ht="21" customHeight="1" x14ac:dyDescent="0.3">
      <c r="K651" s="276"/>
      <c r="O651" s="2"/>
      <c r="P651" s="2"/>
      <c r="AJ651" s="28"/>
      <c r="AK651" s="85"/>
      <c r="AL651" s="85"/>
      <c r="AM651" s="1" t="str">
        <f t="shared" si="20"/>
        <v/>
      </c>
      <c r="AN651" s="285" t="e">
        <f t="shared" si="21"/>
        <v>#DIV/0!</v>
      </c>
    </row>
    <row r="652" spans="11:40" ht="21" customHeight="1" x14ac:dyDescent="0.3">
      <c r="K652" s="276"/>
      <c r="O652" s="2"/>
      <c r="P652" s="2"/>
      <c r="AJ652" s="28"/>
      <c r="AK652" s="85"/>
      <c r="AL652" s="85"/>
      <c r="AM652" s="1" t="str">
        <f t="shared" si="20"/>
        <v/>
      </c>
      <c r="AN652" s="285" t="e">
        <f t="shared" si="21"/>
        <v>#DIV/0!</v>
      </c>
    </row>
    <row r="653" spans="11:40" ht="21" customHeight="1" x14ac:dyDescent="0.3">
      <c r="K653" s="276"/>
      <c r="O653" s="2"/>
      <c r="P653" s="2"/>
      <c r="AJ653" s="28"/>
      <c r="AK653" s="85"/>
      <c r="AL653" s="85"/>
      <c r="AM653" s="1" t="str">
        <f t="shared" si="20"/>
        <v/>
      </c>
      <c r="AN653" s="285" t="e">
        <f t="shared" si="21"/>
        <v>#DIV/0!</v>
      </c>
    </row>
    <row r="654" spans="11:40" ht="21" customHeight="1" x14ac:dyDescent="0.3">
      <c r="K654" s="276"/>
      <c r="O654" s="2"/>
      <c r="P654" s="2"/>
      <c r="AJ654" s="28"/>
      <c r="AK654" s="85"/>
      <c r="AL654" s="85"/>
      <c r="AM654" s="1" t="str">
        <f t="shared" si="20"/>
        <v/>
      </c>
      <c r="AN654" s="285" t="e">
        <f t="shared" si="21"/>
        <v>#DIV/0!</v>
      </c>
    </row>
    <row r="655" spans="11:40" ht="21" customHeight="1" x14ac:dyDescent="0.3">
      <c r="K655" s="276"/>
      <c r="O655" s="2"/>
      <c r="P655" s="2"/>
      <c r="AJ655" s="28"/>
      <c r="AK655" s="85"/>
      <c r="AL655" s="85"/>
      <c r="AM655" s="1" t="str">
        <f t="shared" si="20"/>
        <v/>
      </c>
      <c r="AN655" s="285" t="e">
        <f t="shared" si="21"/>
        <v>#DIV/0!</v>
      </c>
    </row>
    <row r="656" spans="11:40" ht="21" customHeight="1" x14ac:dyDescent="0.3">
      <c r="K656" s="276"/>
      <c r="O656" s="2"/>
      <c r="P656" s="2"/>
      <c r="AJ656" s="28"/>
      <c r="AK656" s="85"/>
      <c r="AL656" s="85"/>
      <c r="AM656" s="1" t="str">
        <f t="shared" si="20"/>
        <v/>
      </c>
      <c r="AN656" s="285" t="e">
        <f t="shared" si="21"/>
        <v>#DIV/0!</v>
      </c>
    </row>
    <row r="657" spans="11:40" x14ac:dyDescent="0.2">
      <c r="K657" s="276"/>
      <c r="O657" s="2"/>
      <c r="P657" s="2"/>
      <c r="AM657" s="1" t="str">
        <f t="shared" si="20"/>
        <v/>
      </c>
      <c r="AN657" s="285" t="e">
        <f t="shared" si="21"/>
        <v>#DIV/0!</v>
      </c>
    </row>
    <row r="658" spans="11:40" x14ac:dyDescent="0.2">
      <c r="K658" s="276"/>
      <c r="O658" s="2"/>
      <c r="P658" s="2"/>
      <c r="AM658" s="1" t="str">
        <f t="shared" si="20"/>
        <v/>
      </c>
      <c r="AN658" s="285" t="e">
        <f t="shared" si="21"/>
        <v>#DIV/0!</v>
      </c>
    </row>
    <row r="659" spans="11:40" x14ac:dyDescent="0.2">
      <c r="K659" s="276"/>
      <c r="O659" s="2"/>
      <c r="P659" s="2"/>
      <c r="AM659" s="1" t="str">
        <f t="shared" si="20"/>
        <v/>
      </c>
      <c r="AN659" s="285" t="e">
        <f t="shared" si="21"/>
        <v>#DIV/0!</v>
      </c>
    </row>
    <row r="660" spans="11:40" x14ac:dyDescent="0.2">
      <c r="K660" s="276"/>
      <c r="O660" s="2"/>
      <c r="P660" s="2"/>
      <c r="AM660" s="1" t="str">
        <f t="shared" si="20"/>
        <v/>
      </c>
      <c r="AN660" s="285" t="e">
        <f t="shared" si="21"/>
        <v>#DIV/0!</v>
      </c>
    </row>
    <row r="661" spans="11:40" x14ac:dyDescent="0.2">
      <c r="K661" s="276"/>
      <c r="O661" s="2"/>
      <c r="P661" s="2"/>
      <c r="AM661" s="1" t="str">
        <f t="shared" si="20"/>
        <v/>
      </c>
      <c r="AN661" s="285" t="e">
        <f t="shared" si="21"/>
        <v>#DIV/0!</v>
      </c>
    </row>
    <row r="662" spans="11:40" x14ac:dyDescent="0.2">
      <c r="K662" s="276"/>
      <c r="O662" s="2"/>
      <c r="P662" s="2"/>
      <c r="AM662" s="1" t="str">
        <f t="shared" si="20"/>
        <v/>
      </c>
      <c r="AN662" s="285" t="e">
        <f t="shared" si="21"/>
        <v>#DIV/0!</v>
      </c>
    </row>
    <row r="663" spans="11:40" x14ac:dyDescent="0.2">
      <c r="K663" s="276"/>
      <c r="O663" s="2"/>
      <c r="P663" s="2"/>
      <c r="AM663" s="1" t="str">
        <f t="shared" si="20"/>
        <v/>
      </c>
      <c r="AN663" s="285" t="e">
        <f t="shared" si="21"/>
        <v>#DIV/0!</v>
      </c>
    </row>
    <row r="664" spans="11:40" x14ac:dyDescent="0.2">
      <c r="K664" s="276"/>
      <c r="O664" s="2"/>
      <c r="P664" s="2"/>
      <c r="AM664" s="1" t="str">
        <f t="shared" si="20"/>
        <v/>
      </c>
      <c r="AN664" s="285" t="e">
        <f t="shared" si="21"/>
        <v>#DIV/0!</v>
      </c>
    </row>
    <row r="665" spans="11:40" x14ac:dyDescent="0.2">
      <c r="K665" s="276"/>
      <c r="O665" s="2"/>
      <c r="P665" s="2"/>
      <c r="AM665" s="1" t="str">
        <f t="shared" si="20"/>
        <v/>
      </c>
      <c r="AN665" s="285" t="e">
        <f t="shared" si="21"/>
        <v>#DIV/0!</v>
      </c>
    </row>
    <row r="666" spans="11:40" x14ac:dyDescent="0.2">
      <c r="K666" s="276"/>
      <c r="O666" s="2"/>
      <c r="P666" s="2"/>
      <c r="AM666" s="1" t="str">
        <f t="shared" si="20"/>
        <v/>
      </c>
      <c r="AN666" s="285" t="e">
        <f t="shared" si="21"/>
        <v>#DIV/0!</v>
      </c>
    </row>
    <row r="667" spans="11:40" x14ac:dyDescent="0.2">
      <c r="K667" s="276"/>
      <c r="O667" s="2"/>
      <c r="P667" s="2"/>
      <c r="AM667" s="1" t="str">
        <f t="shared" si="20"/>
        <v/>
      </c>
      <c r="AN667" s="285" t="e">
        <f t="shared" si="21"/>
        <v>#DIV/0!</v>
      </c>
    </row>
    <row r="668" spans="11:40" x14ac:dyDescent="0.2">
      <c r="K668" s="276"/>
      <c r="O668" s="2"/>
      <c r="P668" s="2"/>
      <c r="AM668" s="1" t="str">
        <f t="shared" si="20"/>
        <v/>
      </c>
      <c r="AN668" s="285" t="e">
        <f t="shared" si="21"/>
        <v>#DIV/0!</v>
      </c>
    </row>
    <row r="669" spans="11:40" x14ac:dyDescent="0.2">
      <c r="K669" s="276"/>
      <c r="O669" s="2"/>
      <c r="P669" s="2"/>
      <c r="AM669" s="1" t="str">
        <f t="shared" si="20"/>
        <v/>
      </c>
      <c r="AN669" s="285" t="e">
        <f t="shared" si="21"/>
        <v>#DIV/0!</v>
      </c>
    </row>
    <row r="670" spans="11:40" x14ac:dyDescent="0.2">
      <c r="K670" s="276"/>
      <c r="O670" s="2"/>
      <c r="P670" s="2"/>
      <c r="AM670" s="1" t="str">
        <f t="shared" si="20"/>
        <v/>
      </c>
      <c r="AN670" s="285" t="e">
        <f t="shared" si="21"/>
        <v>#DIV/0!</v>
      </c>
    </row>
    <row r="671" spans="11:40" x14ac:dyDescent="0.2">
      <c r="K671" s="276"/>
      <c r="O671" s="2"/>
      <c r="P671" s="2"/>
      <c r="AM671" s="1" t="str">
        <f t="shared" si="20"/>
        <v/>
      </c>
      <c r="AN671" s="285" t="e">
        <f t="shared" si="21"/>
        <v>#DIV/0!</v>
      </c>
    </row>
    <row r="672" spans="11:40" x14ac:dyDescent="0.2">
      <c r="K672" s="276"/>
      <c r="O672" s="2"/>
      <c r="P672" s="2"/>
      <c r="AM672" s="1" t="str">
        <f t="shared" si="20"/>
        <v/>
      </c>
      <c r="AN672" s="285" t="e">
        <f t="shared" si="21"/>
        <v>#DIV/0!</v>
      </c>
    </row>
    <row r="673" spans="11:40" x14ac:dyDescent="0.2">
      <c r="K673" s="276"/>
      <c r="O673" s="2"/>
      <c r="P673" s="2"/>
      <c r="AM673" s="1" t="str">
        <f t="shared" si="20"/>
        <v/>
      </c>
      <c r="AN673" s="285" t="e">
        <f t="shared" si="21"/>
        <v>#DIV/0!</v>
      </c>
    </row>
    <row r="674" spans="11:40" x14ac:dyDescent="0.2">
      <c r="K674" s="276"/>
      <c r="O674" s="2"/>
      <c r="P674" s="2"/>
      <c r="AM674" s="1" t="str">
        <f t="shared" si="20"/>
        <v/>
      </c>
      <c r="AN674" s="285" t="e">
        <f t="shared" si="21"/>
        <v>#DIV/0!</v>
      </c>
    </row>
    <row r="675" spans="11:40" x14ac:dyDescent="0.2">
      <c r="K675" s="276"/>
      <c r="O675" s="2"/>
      <c r="P675" s="2"/>
      <c r="AM675" s="1" t="str">
        <f t="shared" si="20"/>
        <v/>
      </c>
      <c r="AN675" s="285" t="e">
        <f t="shared" si="21"/>
        <v>#DIV/0!</v>
      </c>
    </row>
    <row r="676" spans="11:40" x14ac:dyDescent="0.2">
      <c r="K676" s="276"/>
      <c r="O676" s="2"/>
      <c r="P676" s="2"/>
      <c r="AM676" s="1" t="str">
        <f t="shared" si="20"/>
        <v/>
      </c>
      <c r="AN676" s="285" t="e">
        <f t="shared" si="21"/>
        <v>#DIV/0!</v>
      </c>
    </row>
    <row r="677" spans="11:40" x14ac:dyDescent="0.2">
      <c r="K677" s="276"/>
      <c r="O677" s="2"/>
      <c r="P677" s="2"/>
      <c r="AM677" s="1" t="str">
        <f t="shared" si="20"/>
        <v/>
      </c>
      <c r="AN677" s="285" t="e">
        <f t="shared" si="21"/>
        <v>#DIV/0!</v>
      </c>
    </row>
    <row r="678" spans="11:40" x14ac:dyDescent="0.2">
      <c r="K678" s="276"/>
      <c r="O678" s="2"/>
      <c r="P678" s="2"/>
      <c r="AM678" s="1" t="str">
        <f t="shared" si="20"/>
        <v/>
      </c>
      <c r="AN678" s="285" t="e">
        <f t="shared" si="21"/>
        <v>#DIV/0!</v>
      </c>
    </row>
    <row r="679" spans="11:40" x14ac:dyDescent="0.2">
      <c r="K679" s="276"/>
      <c r="O679" s="2"/>
      <c r="P679" s="2"/>
      <c r="AM679" s="1" t="str">
        <f t="shared" si="20"/>
        <v/>
      </c>
      <c r="AN679" s="285" t="e">
        <f t="shared" si="21"/>
        <v>#DIV/0!</v>
      </c>
    </row>
    <row r="680" spans="11:40" x14ac:dyDescent="0.2">
      <c r="K680" s="276"/>
      <c r="O680" s="2"/>
      <c r="P680" s="2"/>
      <c r="AM680" s="1" t="str">
        <f t="shared" si="20"/>
        <v/>
      </c>
      <c r="AN680" s="285" t="e">
        <f t="shared" si="21"/>
        <v>#DIV/0!</v>
      </c>
    </row>
    <row r="681" spans="11:40" x14ac:dyDescent="0.2">
      <c r="K681" s="276"/>
      <c r="O681" s="2"/>
      <c r="P681" s="2"/>
      <c r="AM681" s="1" t="str">
        <f t="shared" si="20"/>
        <v/>
      </c>
      <c r="AN681" s="285" t="e">
        <f t="shared" si="21"/>
        <v>#DIV/0!</v>
      </c>
    </row>
    <row r="682" spans="11:40" x14ac:dyDescent="0.2">
      <c r="K682" s="276"/>
      <c r="O682" s="2"/>
      <c r="P682" s="2"/>
      <c r="AM682" s="1" t="str">
        <f t="shared" si="20"/>
        <v/>
      </c>
      <c r="AN682" s="285" t="e">
        <f t="shared" si="21"/>
        <v>#DIV/0!</v>
      </c>
    </row>
    <row r="683" spans="11:40" x14ac:dyDescent="0.2">
      <c r="K683" s="276"/>
      <c r="O683" s="2"/>
      <c r="P683" s="2"/>
      <c r="AM683" s="1" t="str">
        <f t="shared" si="20"/>
        <v/>
      </c>
      <c r="AN683" s="285" t="e">
        <f t="shared" si="21"/>
        <v>#DIV/0!</v>
      </c>
    </row>
    <row r="684" spans="11:40" x14ac:dyDescent="0.2">
      <c r="K684" s="276"/>
      <c r="O684" s="2"/>
      <c r="P684" s="2"/>
      <c r="AM684" s="1" t="str">
        <f t="shared" si="20"/>
        <v/>
      </c>
      <c r="AN684" s="285" t="e">
        <f t="shared" si="21"/>
        <v>#DIV/0!</v>
      </c>
    </row>
    <row r="685" spans="11:40" x14ac:dyDescent="0.2">
      <c r="K685" s="276"/>
      <c r="O685" s="2"/>
      <c r="P685" s="2"/>
      <c r="AM685" s="1" t="str">
        <f t="shared" si="20"/>
        <v/>
      </c>
      <c r="AN685" s="285" t="e">
        <f t="shared" si="21"/>
        <v>#DIV/0!</v>
      </c>
    </row>
    <row r="686" spans="11:40" x14ac:dyDescent="0.2">
      <c r="K686" s="276"/>
      <c r="O686" s="2"/>
      <c r="P686" s="2"/>
      <c r="AM686" s="1" t="str">
        <f t="shared" si="20"/>
        <v/>
      </c>
      <c r="AN686" s="285" t="e">
        <f t="shared" si="21"/>
        <v>#DIV/0!</v>
      </c>
    </row>
    <row r="687" spans="11:40" x14ac:dyDescent="0.2">
      <c r="K687" s="276"/>
      <c r="O687" s="2"/>
      <c r="P687" s="2"/>
      <c r="AM687" s="1" t="str">
        <f t="shared" si="20"/>
        <v/>
      </c>
      <c r="AN687" s="285" t="e">
        <f t="shared" si="21"/>
        <v>#DIV/0!</v>
      </c>
    </row>
    <row r="688" spans="11:40" x14ac:dyDescent="0.2">
      <c r="K688" s="276"/>
      <c r="O688" s="2"/>
      <c r="P688" s="2"/>
      <c r="AM688" s="1" t="str">
        <f t="shared" si="20"/>
        <v/>
      </c>
      <c r="AN688" s="285" t="e">
        <f t="shared" si="21"/>
        <v>#DIV/0!</v>
      </c>
    </row>
    <row r="689" spans="11:40" x14ac:dyDescent="0.2">
      <c r="K689" s="276"/>
      <c r="O689" s="2"/>
      <c r="P689" s="2"/>
      <c r="AM689" s="1" t="str">
        <f t="shared" si="20"/>
        <v/>
      </c>
      <c r="AN689" s="285" t="e">
        <f t="shared" si="21"/>
        <v>#DIV/0!</v>
      </c>
    </row>
    <row r="690" spans="11:40" x14ac:dyDescent="0.2">
      <c r="K690" s="276"/>
      <c r="O690" s="2"/>
      <c r="P690" s="2"/>
      <c r="AM690" s="1" t="str">
        <f t="shared" si="20"/>
        <v/>
      </c>
      <c r="AN690" s="285" t="e">
        <f t="shared" si="21"/>
        <v>#DIV/0!</v>
      </c>
    </row>
    <row r="691" spans="11:40" x14ac:dyDescent="0.2">
      <c r="K691" s="276"/>
      <c r="O691" s="2"/>
      <c r="P691" s="2"/>
      <c r="AM691" s="1" t="str">
        <f t="shared" si="20"/>
        <v/>
      </c>
      <c r="AN691" s="285" t="e">
        <f t="shared" si="21"/>
        <v>#DIV/0!</v>
      </c>
    </row>
    <row r="692" spans="11:40" x14ac:dyDescent="0.2">
      <c r="K692" s="276"/>
      <c r="O692" s="2"/>
      <c r="P692" s="2"/>
      <c r="AM692" s="1" t="str">
        <f t="shared" si="20"/>
        <v/>
      </c>
      <c r="AN692" s="285" t="e">
        <f t="shared" si="21"/>
        <v>#DIV/0!</v>
      </c>
    </row>
    <row r="693" spans="11:40" x14ac:dyDescent="0.2">
      <c r="K693" s="276"/>
      <c r="O693" s="2"/>
      <c r="P693" s="2"/>
      <c r="AM693" s="1" t="str">
        <f t="shared" si="20"/>
        <v/>
      </c>
      <c r="AN693" s="285" t="e">
        <f t="shared" si="21"/>
        <v>#DIV/0!</v>
      </c>
    </row>
    <row r="694" spans="11:40" x14ac:dyDescent="0.2">
      <c r="K694" s="276"/>
      <c r="O694" s="2"/>
      <c r="P694" s="2"/>
      <c r="AM694" s="1" t="str">
        <f t="shared" si="20"/>
        <v/>
      </c>
      <c r="AN694" s="285" t="e">
        <f t="shared" si="21"/>
        <v>#DIV/0!</v>
      </c>
    </row>
    <row r="695" spans="11:40" x14ac:dyDescent="0.2">
      <c r="K695" s="276"/>
      <c r="O695" s="2"/>
      <c r="P695" s="2"/>
      <c r="AM695" s="1" t="str">
        <f t="shared" si="20"/>
        <v/>
      </c>
      <c r="AN695" s="285" t="e">
        <f t="shared" si="21"/>
        <v>#DIV/0!</v>
      </c>
    </row>
    <row r="696" spans="11:40" x14ac:dyDescent="0.2">
      <c r="K696" s="276"/>
      <c r="O696" s="2"/>
      <c r="P696" s="2"/>
      <c r="AM696" s="1" t="str">
        <f t="shared" si="20"/>
        <v/>
      </c>
      <c r="AN696" s="285" t="e">
        <f t="shared" si="21"/>
        <v>#DIV/0!</v>
      </c>
    </row>
    <row r="697" spans="11:40" x14ac:dyDescent="0.2">
      <c r="K697" s="276"/>
      <c r="O697" s="2"/>
      <c r="P697" s="2"/>
      <c r="AM697" s="1" t="str">
        <f t="shared" si="20"/>
        <v/>
      </c>
      <c r="AN697" s="285" t="e">
        <f t="shared" si="21"/>
        <v>#DIV/0!</v>
      </c>
    </row>
    <row r="698" spans="11:40" x14ac:dyDescent="0.2">
      <c r="K698" s="276"/>
      <c r="O698" s="2"/>
      <c r="P698" s="2"/>
      <c r="AM698" s="1" t="str">
        <f t="shared" si="20"/>
        <v/>
      </c>
      <c r="AN698" s="285" t="e">
        <f t="shared" si="21"/>
        <v>#DIV/0!</v>
      </c>
    </row>
    <row r="699" spans="11:40" x14ac:dyDescent="0.2">
      <c r="K699" s="276"/>
      <c r="O699" s="2"/>
      <c r="P699" s="2"/>
      <c r="AM699" s="1" t="str">
        <f t="shared" si="20"/>
        <v/>
      </c>
      <c r="AN699" s="285" t="e">
        <f t="shared" si="21"/>
        <v>#DIV/0!</v>
      </c>
    </row>
    <row r="700" spans="11:40" x14ac:dyDescent="0.2">
      <c r="K700" s="276"/>
      <c r="O700" s="2"/>
      <c r="P700" s="2"/>
      <c r="AM700" s="1" t="str">
        <f t="shared" si="20"/>
        <v/>
      </c>
      <c r="AN700" s="285" t="e">
        <f t="shared" si="21"/>
        <v>#DIV/0!</v>
      </c>
    </row>
    <row r="701" spans="11:40" x14ac:dyDescent="0.2">
      <c r="K701" s="276"/>
      <c r="O701" s="2"/>
      <c r="P701" s="2"/>
      <c r="AM701" s="1" t="str">
        <f t="shared" si="20"/>
        <v/>
      </c>
      <c r="AN701" s="285" t="e">
        <f t="shared" si="21"/>
        <v>#DIV/0!</v>
      </c>
    </row>
    <row r="702" spans="11:40" x14ac:dyDescent="0.2">
      <c r="K702" s="276"/>
      <c r="O702" s="2"/>
      <c r="P702" s="2"/>
      <c r="AM702" s="1" t="str">
        <f t="shared" si="20"/>
        <v/>
      </c>
      <c r="AN702" s="285" t="e">
        <f t="shared" si="21"/>
        <v>#DIV/0!</v>
      </c>
    </row>
    <row r="703" spans="11:40" x14ac:dyDescent="0.2">
      <c r="K703" s="276"/>
      <c r="O703" s="2"/>
      <c r="P703" s="2"/>
      <c r="AM703" s="1" t="str">
        <f t="shared" si="20"/>
        <v/>
      </c>
      <c r="AN703" s="285" t="e">
        <f t="shared" si="21"/>
        <v>#DIV/0!</v>
      </c>
    </row>
    <row r="704" spans="11:40" x14ac:dyDescent="0.2">
      <c r="K704" s="276"/>
      <c r="O704" s="2"/>
      <c r="P704" s="2"/>
      <c r="AM704" s="1" t="str">
        <f t="shared" si="20"/>
        <v/>
      </c>
      <c r="AN704" s="285" t="e">
        <f t="shared" si="21"/>
        <v>#DIV/0!</v>
      </c>
    </row>
    <row r="705" spans="11:40" x14ac:dyDescent="0.2">
      <c r="K705" s="276"/>
      <c r="O705" s="2"/>
      <c r="P705" s="2"/>
      <c r="AM705" s="1" t="str">
        <f t="shared" si="20"/>
        <v/>
      </c>
      <c r="AN705" s="285" t="e">
        <f t="shared" si="21"/>
        <v>#DIV/0!</v>
      </c>
    </row>
    <row r="706" spans="11:40" x14ac:dyDescent="0.2">
      <c r="K706" s="276"/>
      <c r="O706" s="2"/>
      <c r="P706" s="2"/>
      <c r="AM706" s="1" t="str">
        <f t="shared" si="20"/>
        <v/>
      </c>
      <c r="AN706" s="285" t="e">
        <f t="shared" si="21"/>
        <v>#DIV/0!</v>
      </c>
    </row>
    <row r="707" spans="11:40" x14ac:dyDescent="0.2">
      <c r="K707" s="276"/>
      <c r="O707" s="2"/>
      <c r="P707" s="2"/>
      <c r="AM707" s="1" t="str">
        <f t="shared" ref="AM707:AM770" si="22">IFERROR(AA707/AB707,"")</f>
        <v/>
      </c>
      <c r="AN707" s="285" t="e">
        <f t="shared" ref="AN707:AN770" si="23">STDEV(K707,G707)</f>
        <v>#DIV/0!</v>
      </c>
    </row>
    <row r="708" spans="11:40" x14ac:dyDescent="0.2">
      <c r="K708" s="276"/>
      <c r="O708" s="2"/>
      <c r="P708" s="2"/>
      <c r="AM708" s="1" t="str">
        <f t="shared" si="22"/>
        <v/>
      </c>
      <c r="AN708" s="285" t="e">
        <f t="shared" si="23"/>
        <v>#DIV/0!</v>
      </c>
    </row>
    <row r="709" spans="11:40" x14ac:dyDescent="0.2">
      <c r="K709" s="276"/>
      <c r="O709" s="2"/>
      <c r="P709" s="2"/>
      <c r="AM709" s="1" t="str">
        <f t="shared" si="22"/>
        <v/>
      </c>
      <c r="AN709" s="285" t="e">
        <f t="shared" si="23"/>
        <v>#DIV/0!</v>
      </c>
    </row>
    <row r="710" spans="11:40" x14ac:dyDescent="0.2">
      <c r="K710" s="276"/>
      <c r="O710" s="2"/>
      <c r="P710" s="2"/>
      <c r="AM710" s="1" t="str">
        <f t="shared" si="22"/>
        <v/>
      </c>
      <c r="AN710" s="285" t="e">
        <f t="shared" si="23"/>
        <v>#DIV/0!</v>
      </c>
    </row>
    <row r="711" spans="11:40" x14ac:dyDescent="0.2">
      <c r="K711" s="276"/>
      <c r="O711" s="2"/>
      <c r="P711" s="2"/>
      <c r="AM711" s="1" t="str">
        <f t="shared" si="22"/>
        <v/>
      </c>
      <c r="AN711" s="285" t="e">
        <f t="shared" si="23"/>
        <v>#DIV/0!</v>
      </c>
    </row>
    <row r="712" spans="11:40" x14ac:dyDescent="0.2">
      <c r="K712" s="276"/>
      <c r="O712" s="2"/>
      <c r="P712" s="2"/>
      <c r="AM712" s="1" t="str">
        <f t="shared" si="22"/>
        <v/>
      </c>
      <c r="AN712" s="285" t="e">
        <f t="shared" si="23"/>
        <v>#DIV/0!</v>
      </c>
    </row>
    <row r="713" spans="11:40" x14ac:dyDescent="0.2">
      <c r="K713" s="276"/>
      <c r="O713" s="2"/>
      <c r="P713" s="2"/>
      <c r="AM713" s="1" t="str">
        <f t="shared" si="22"/>
        <v/>
      </c>
      <c r="AN713" s="285" t="e">
        <f t="shared" si="23"/>
        <v>#DIV/0!</v>
      </c>
    </row>
    <row r="714" spans="11:40" x14ac:dyDescent="0.2">
      <c r="K714" s="276"/>
      <c r="O714" s="2"/>
      <c r="P714" s="2"/>
      <c r="AM714" s="1" t="str">
        <f t="shared" si="22"/>
        <v/>
      </c>
      <c r="AN714" s="285" t="e">
        <f t="shared" si="23"/>
        <v>#DIV/0!</v>
      </c>
    </row>
    <row r="715" spans="11:40" x14ac:dyDescent="0.2">
      <c r="K715" s="276"/>
      <c r="O715" s="2"/>
      <c r="P715" s="2"/>
      <c r="AM715" s="1" t="str">
        <f t="shared" si="22"/>
        <v/>
      </c>
      <c r="AN715" s="285" t="e">
        <f t="shared" si="23"/>
        <v>#DIV/0!</v>
      </c>
    </row>
    <row r="716" spans="11:40" x14ac:dyDescent="0.2">
      <c r="K716" s="276"/>
      <c r="O716" s="2"/>
      <c r="P716" s="2"/>
      <c r="AM716" s="1" t="str">
        <f t="shared" si="22"/>
        <v/>
      </c>
      <c r="AN716" s="285" t="e">
        <f t="shared" si="23"/>
        <v>#DIV/0!</v>
      </c>
    </row>
    <row r="717" spans="11:40" x14ac:dyDescent="0.2">
      <c r="K717" s="276"/>
      <c r="O717" s="2"/>
      <c r="P717" s="2"/>
      <c r="AM717" s="1" t="str">
        <f t="shared" si="22"/>
        <v/>
      </c>
      <c r="AN717" s="285" t="e">
        <f t="shared" si="23"/>
        <v>#DIV/0!</v>
      </c>
    </row>
    <row r="718" spans="11:40" x14ac:dyDescent="0.2">
      <c r="K718" s="276"/>
      <c r="O718" s="2"/>
      <c r="P718" s="2"/>
      <c r="AM718" s="1" t="str">
        <f t="shared" si="22"/>
        <v/>
      </c>
      <c r="AN718" s="285" t="e">
        <f t="shared" si="23"/>
        <v>#DIV/0!</v>
      </c>
    </row>
    <row r="719" spans="11:40" x14ac:dyDescent="0.2">
      <c r="K719" s="276"/>
      <c r="O719" s="2"/>
      <c r="P719" s="2"/>
      <c r="AM719" s="1" t="str">
        <f t="shared" si="22"/>
        <v/>
      </c>
      <c r="AN719" s="285" t="e">
        <f t="shared" si="23"/>
        <v>#DIV/0!</v>
      </c>
    </row>
    <row r="720" spans="11:40" x14ac:dyDescent="0.2">
      <c r="K720" s="276"/>
      <c r="O720" s="2"/>
      <c r="P720" s="2"/>
      <c r="AM720" s="1" t="str">
        <f t="shared" si="22"/>
        <v/>
      </c>
      <c r="AN720" s="285" t="e">
        <f t="shared" si="23"/>
        <v>#DIV/0!</v>
      </c>
    </row>
    <row r="721" spans="11:40" x14ac:dyDescent="0.2">
      <c r="K721" s="276"/>
      <c r="O721" s="2"/>
      <c r="P721" s="2"/>
      <c r="AM721" s="1" t="str">
        <f t="shared" si="22"/>
        <v/>
      </c>
      <c r="AN721" s="285" t="e">
        <f t="shared" si="23"/>
        <v>#DIV/0!</v>
      </c>
    </row>
    <row r="722" spans="11:40" x14ac:dyDescent="0.2">
      <c r="K722" s="276"/>
      <c r="O722" s="2"/>
      <c r="P722" s="2"/>
      <c r="AM722" s="1" t="str">
        <f t="shared" si="22"/>
        <v/>
      </c>
      <c r="AN722" s="285" t="e">
        <f t="shared" si="23"/>
        <v>#DIV/0!</v>
      </c>
    </row>
    <row r="723" spans="11:40" x14ac:dyDescent="0.2">
      <c r="K723" s="276"/>
      <c r="O723" s="2"/>
      <c r="P723" s="2"/>
      <c r="AM723" s="1" t="str">
        <f t="shared" si="22"/>
        <v/>
      </c>
      <c r="AN723" s="285" t="e">
        <f t="shared" si="23"/>
        <v>#DIV/0!</v>
      </c>
    </row>
    <row r="724" spans="11:40" x14ac:dyDescent="0.2">
      <c r="K724" s="276"/>
      <c r="O724" s="2"/>
      <c r="P724" s="2"/>
      <c r="AM724" s="1" t="str">
        <f t="shared" si="22"/>
        <v/>
      </c>
      <c r="AN724" s="285" t="e">
        <f t="shared" si="23"/>
        <v>#DIV/0!</v>
      </c>
    </row>
    <row r="725" spans="11:40" x14ac:dyDescent="0.2">
      <c r="K725" s="276"/>
      <c r="O725" s="2"/>
      <c r="P725" s="2"/>
      <c r="AM725" s="1" t="str">
        <f t="shared" si="22"/>
        <v/>
      </c>
      <c r="AN725" s="285" t="e">
        <f t="shared" si="23"/>
        <v>#DIV/0!</v>
      </c>
    </row>
    <row r="726" spans="11:40" x14ac:dyDescent="0.2">
      <c r="K726" s="276"/>
      <c r="O726" s="2"/>
      <c r="P726" s="2"/>
      <c r="AM726" s="1" t="str">
        <f t="shared" si="22"/>
        <v/>
      </c>
      <c r="AN726" s="285" t="e">
        <f t="shared" si="23"/>
        <v>#DIV/0!</v>
      </c>
    </row>
    <row r="727" spans="11:40" x14ac:dyDescent="0.2">
      <c r="K727" s="276"/>
      <c r="O727" s="2"/>
      <c r="P727" s="2"/>
      <c r="AM727" s="1" t="str">
        <f t="shared" si="22"/>
        <v/>
      </c>
      <c r="AN727" s="285" t="e">
        <f t="shared" si="23"/>
        <v>#DIV/0!</v>
      </c>
    </row>
    <row r="728" spans="11:40" x14ac:dyDescent="0.2">
      <c r="K728" s="276"/>
      <c r="O728" s="2"/>
      <c r="P728" s="2"/>
      <c r="AM728" s="1" t="str">
        <f t="shared" si="22"/>
        <v/>
      </c>
      <c r="AN728" s="285" t="e">
        <f t="shared" si="23"/>
        <v>#DIV/0!</v>
      </c>
    </row>
    <row r="729" spans="11:40" x14ac:dyDescent="0.2">
      <c r="K729" s="276"/>
      <c r="O729" s="2"/>
      <c r="P729" s="2"/>
      <c r="AM729" s="1" t="str">
        <f t="shared" si="22"/>
        <v/>
      </c>
      <c r="AN729" s="285" t="e">
        <f t="shared" si="23"/>
        <v>#DIV/0!</v>
      </c>
    </row>
    <row r="730" spans="11:40" x14ac:dyDescent="0.2">
      <c r="K730" s="276"/>
      <c r="O730" s="2"/>
      <c r="P730" s="2"/>
      <c r="AM730" s="1" t="str">
        <f t="shared" si="22"/>
        <v/>
      </c>
      <c r="AN730" s="285" t="e">
        <f t="shared" si="23"/>
        <v>#DIV/0!</v>
      </c>
    </row>
    <row r="731" spans="11:40" x14ac:dyDescent="0.2">
      <c r="K731" s="276"/>
      <c r="O731" s="2"/>
      <c r="P731" s="2"/>
      <c r="AM731" s="1" t="str">
        <f t="shared" si="22"/>
        <v/>
      </c>
      <c r="AN731" s="285" t="e">
        <f t="shared" si="23"/>
        <v>#DIV/0!</v>
      </c>
    </row>
    <row r="732" spans="11:40" x14ac:dyDescent="0.2">
      <c r="K732" s="276"/>
      <c r="O732" s="2"/>
      <c r="P732" s="2"/>
      <c r="AM732" s="1" t="str">
        <f t="shared" si="22"/>
        <v/>
      </c>
      <c r="AN732" s="285" t="e">
        <f t="shared" si="23"/>
        <v>#DIV/0!</v>
      </c>
    </row>
    <row r="733" spans="11:40" x14ac:dyDescent="0.2">
      <c r="K733" s="276"/>
      <c r="O733" s="2"/>
      <c r="P733" s="2"/>
      <c r="AM733" s="1" t="str">
        <f t="shared" si="22"/>
        <v/>
      </c>
      <c r="AN733" s="285" t="e">
        <f t="shared" si="23"/>
        <v>#DIV/0!</v>
      </c>
    </row>
    <row r="734" spans="11:40" x14ac:dyDescent="0.2">
      <c r="K734" s="276"/>
      <c r="O734" s="2"/>
      <c r="P734" s="2"/>
      <c r="AM734" s="1" t="str">
        <f t="shared" si="22"/>
        <v/>
      </c>
      <c r="AN734" s="285" t="e">
        <f t="shared" si="23"/>
        <v>#DIV/0!</v>
      </c>
    </row>
    <row r="735" spans="11:40" x14ac:dyDescent="0.2">
      <c r="K735" s="276"/>
      <c r="O735" s="2"/>
      <c r="P735" s="2"/>
      <c r="AM735" s="1" t="str">
        <f t="shared" si="22"/>
        <v/>
      </c>
      <c r="AN735" s="285" t="e">
        <f t="shared" si="23"/>
        <v>#DIV/0!</v>
      </c>
    </row>
    <row r="736" spans="11:40" x14ac:dyDescent="0.2">
      <c r="K736" s="276"/>
      <c r="O736" s="2"/>
      <c r="P736" s="2"/>
      <c r="AM736" s="1" t="str">
        <f t="shared" si="22"/>
        <v/>
      </c>
      <c r="AN736" s="285" t="e">
        <f t="shared" si="23"/>
        <v>#DIV/0!</v>
      </c>
    </row>
    <row r="737" spans="11:40" x14ac:dyDescent="0.2">
      <c r="K737" s="276"/>
      <c r="O737" s="2"/>
      <c r="P737" s="2"/>
      <c r="AM737" s="1" t="str">
        <f t="shared" si="22"/>
        <v/>
      </c>
      <c r="AN737" s="285" t="e">
        <f t="shared" si="23"/>
        <v>#DIV/0!</v>
      </c>
    </row>
    <row r="738" spans="11:40" x14ac:dyDescent="0.2">
      <c r="K738" s="276"/>
      <c r="O738" s="2"/>
      <c r="P738" s="2"/>
      <c r="AM738" s="1" t="str">
        <f t="shared" si="22"/>
        <v/>
      </c>
      <c r="AN738" s="285" t="e">
        <f t="shared" si="23"/>
        <v>#DIV/0!</v>
      </c>
    </row>
    <row r="739" spans="11:40" x14ac:dyDescent="0.2">
      <c r="K739" s="276"/>
      <c r="O739" s="2"/>
      <c r="P739" s="2"/>
      <c r="AM739" s="1" t="str">
        <f t="shared" si="22"/>
        <v/>
      </c>
      <c r="AN739" s="285" t="e">
        <f t="shared" si="23"/>
        <v>#DIV/0!</v>
      </c>
    </row>
    <row r="740" spans="11:40" x14ac:dyDescent="0.2">
      <c r="K740" s="276"/>
      <c r="O740" s="2"/>
      <c r="P740" s="2"/>
      <c r="AM740" s="1" t="str">
        <f t="shared" si="22"/>
        <v/>
      </c>
      <c r="AN740" s="285" t="e">
        <f t="shared" si="23"/>
        <v>#DIV/0!</v>
      </c>
    </row>
    <row r="741" spans="11:40" x14ac:dyDescent="0.2">
      <c r="K741" s="276"/>
      <c r="O741" s="2"/>
      <c r="P741" s="2"/>
      <c r="AM741" s="1" t="str">
        <f t="shared" si="22"/>
        <v/>
      </c>
      <c r="AN741" s="285" t="e">
        <f t="shared" si="23"/>
        <v>#DIV/0!</v>
      </c>
    </row>
    <row r="742" spans="11:40" x14ac:dyDescent="0.2">
      <c r="K742" s="276"/>
      <c r="O742" s="2"/>
      <c r="P742" s="2"/>
      <c r="AM742" s="1" t="str">
        <f t="shared" si="22"/>
        <v/>
      </c>
      <c r="AN742" s="285" t="e">
        <f t="shared" si="23"/>
        <v>#DIV/0!</v>
      </c>
    </row>
    <row r="743" spans="11:40" x14ac:dyDescent="0.2">
      <c r="K743" s="276"/>
      <c r="O743" s="2"/>
      <c r="P743" s="2"/>
      <c r="AM743" s="1" t="str">
        <f t="shared" si="22"/>
        <v/>
      </c>
      <c r="AN743" s="285" t="e">
        <f t="shared" si="23"/>
        <v>#DIV/0!</v>
      </c>
    </row>
    <row r="744" spans="11:40" x14ac:dyDescent="0.2">
      <c r="K744" s="276"/>
      <c r="O744" s="2"/>
      <c r="P744" s="2"/>
      <c r="AM744" s="1" t="str">
        <f t="shared" si="22"/>
        <v/>
      </c>
      <c r="AN744" s="285" t="e">
        <f t="shared" si="23"/>
        <v>#DIV/0!</v>
      </c>
    </row>
    <row r="745" spans="11:40" x14ac:dyDescent="0.2">
      <c r="K745" s="276"/>
      <c r="O745" s="2"/>
      <c r="P745" s="2"/>
      <c r="AM745" s="1" t="str">
        <f t="shared" si="22"/>
        <v/>
      </c>
      <c r="AN745" s="285" t="e">
        <f t="shared" si="23"/>
        <v>#DIV/0!</v>
      </c>
    </row>
    <row r="746" spans="11:40" x14ac:dyDescent="0.2">
      <c r="K746" s="276"/>
      <c r="O746" s="2"/>
      <c r="P746" s="2"/>
      <c r="AM746" s="1" t="str">
        <f t="shared" si="22"/>
        <v/>
      </c>
      <c r="AN746" s="285" t="e">
        <f t="shared" si="23"/>
        <v>#DIV/0!</v>
      </c>
    </row>
    <row r="747" spans="11:40" x14ac:dyDescent="0.2">
      <c r="K747" s="276"/>
      <c r="O747" s="2"/>
      <c r="P747" s="2"/>
      <c r="AM747" s="1" t="str">
        <f t="shared" si="22"/>
        <v/>
      </c>
      <c r="AN747" s="285" t="e">
        <f t="shared" si="23"/>
        <v>#DIV/0!</v>
      </c>
    </row>
    <row r="748" spans="11:40" x14ac:dyDescent="0.2">
      <c r="K748" s="276"/>
      <c r="O748" s="2"/>
      <c r="P748" s="2"/>
      <c r="AM748" s="1" t="str">
        <f t="shared" si="22"/>
        <v/>
      </c>
      <c r="AN748" s="285" t="e">
        <f t="shared" si="23"/>
        <v>#DIV/0!</v>
      </c>
    </row>
    <row r="749" spans="11:40" x14ac:dyDescent="0.2">
      <c r="K749" s="276"/>
      <c r="O749" s="2"/>
      <c r="P749" s="2"/>
      <c r="AM749" s="1" t="str">
        <f t="shared" si="22"/>
        <v/>
      </c>
      <c r="AN749" s="285" t="e">
        <f t="shared" si="23"/>
        <v>#DIV/0!</v>
      </c>
    </row>
    <row r="750" spans="11:40" x14ac:dyDescent="0.2">
      <c r="K750" s="276"/>
      <c r="O750" s="2"/>
      <c r="P750" s="2"/>
      <c r="AM750" s="1" t="str">
        <f t="shared" si="22"/>
        <v/>
      </c>
      <c r="AN750" s="285" t="e">
        <f t="shared" si="23"/>
        <v>#DIV/0!</v>
      </c>
    </row>
    <row r="751" spans="11:40" x14ac:dyDescent="0.2">
      <c r="K751" s="276"/>
      <c r="O751" s="2"/>
      <c r="P751" s="2"/>
      <c r="AM751" s="1" t="str">
        <f t="shared" si="22"/>
        <v/>
      </c>
      <c r="AN751" s="285" t="e">
        <f t="shared" si="23"/>
        <v>#DIV/0!</v>
      </c>
    </row>
    <row r="752" spans="11:40" x14ac:dyDescent="0.2">
      <c r="K752" s="276"/>
      <c r="O752" s="2"/>
      <c r="P752" s="2"/>
      <c r="AM752" s="1" t="str">
        <f t="shared" si="22"/>
        <v/>
      </c>
      <c r="AN752" s="285" t="e">
        <f t="shared" si="23"/>
        <v>#DIV/0!</v>
      </c>
    </row>
    <row r="753" spans="11:40" x14ac:dyDescent="0.2">
      <c r="K753" s="276"/>
      <c r="O753" s="2"/>
      <c r="P753" s="2"/>
      <c r="AM753" s="1" t="str">
        <f t="shared" si="22"/>
        <v/>
      </c>
      <c r="AN753" s="285" t="e">
        <f t="shared" si="23"/>
        <v>#DIV/0!</v>
      </c>
    </row>
    <row r="754" spans="11:40" x14ac:dyDescent="0.2">
      <c r="K754" s="276"/>
      <c r="O754" s="2"/>
      <c r="P754" s="2"/>
      <c r="AM754" s="1" t="str">
        <f t="shared" si="22"/>
        <v/>
      </c>
      <c r="AN754" s="285" t="e">
        <f t="shared" si="23"/>
        <v>#DIV/0!</v>
      </c>
    </row>
    <row r="755" spans="11:40" x14ac:dyDescent="0.2">
      <c r="K755" s="276"/>
      <c r="O755" s="2"/>
      <c r="P755" s="2"/>
      <c r="AM755" s="1" t="str">
        <f t="shared" si="22"/>
        <v/>
      </c>
      <c r="AN755" s="285" t="e">
        <f t="shared" si="23"/>
        <v>#DIV/0!</v>
      </c>
    </row>
    <row r="756" spans="11:40" x14ac:dyDescent="0.2">
      <c r="K756" s="276"/>
      <c r="O756" s="2"/>
      <c r="P756" s="2"/>
      <c r="AM756" s="1" t="str">
        <f t="shared" si="22"/>
        <v/>
      </c>
      <c r="AN756" s="285" t="e">
        <f t="shared" si="23"/>
        <v>#DIV/0!</v>
      </c>
    </row>
    <row r="757" spans="11:40" x14ac:dyDescent="0.2">
      <c r="K757" s="276"/>
      <c r="O757" s="2"/>
      <c r="P757" s="2"/>
      <c r="AM757" s="1" t="str">
        <f t="shared" si="22"/>
        <v/>
      </c>
      <c r="AN757" s="285" t="e">
        <f t="shared" si="23"/>
        <v>#DIV/0!</v>
      </c>
    </row>
    <row r="758" spans="11:40" x14ac:dyDescent="0.2">
      <c r="K758" s="276"/>
      <c r="O758" s="2"/>
      <c r="P758" s="2"/>
      <c r="AM758" s="1" t="str">
        <f t="shared" si="22"/>
        <v/>
      </c>
      <c r="AN758" s="285" t="e">
        <f t="shared" si="23"/>
        <v>#DIV/0!</v>
      </c>
    </row>
    <row r="759" spans="11:40" x14ac:dyDescent="0.2">
      <c r="K759" s="276"/>
      <c r="O759" s="2"/>
      <c r="P759" s="2"/>
      <c r="AM759" s="1" t="str">
        <f t="shared" si="22"/>
        <v/>
      </c>
      <c r="AN759" s="285" t="e">
        <f t="shared" si="23"/>
        <v>#DIV/0!</v>
      </c>
    </row>
    <row r="760" spans="11:40" x14ac:dyDescent="0.2">
      <c r="K760" s="276"/>
      <c r="O760" s="2"/>
      <c r="P760" s="2"/>
      <c r="AM760" s="1" t="str">
        <f t="shared" si="22"/>
        <v/>
      </c>
      <c r="AN760" s="285" t="e">
        <f t="shared" si="23"/>
        <v>#DIV/0!</v>
      </c>
    </row>
    <row r="761" spans="11:40" x14ac:dyDescent="0.2">
      <c r="K761" s="276"/>
      <c r="O761" s="2"/>
      <c r="P761" s="2"/>
      <c r="AM761" s="1" t="str">
        <f t="shared" si="22"/>
        <v/>
      </c>
      <c r="AN761" s="285" t="e">
        <f t="shared" si="23"/>
        <v>#DIV/0!</v>
      </c>
    </row>
    <row r="762" spans="11:40" x14ac:dyDescent="0.2">
      <c r="K762" s="276"/>
      <c r="O762" s="2"/>
      <c r="P762" s="2"/>
      <c r="AM762" s="1" t="str">
        <f t="shared" si="22"/>
        <v/>
      </c>
      <c r="AN762" s="285" t="e">
        <f t="shared" si="23"/>
        <v>#DIV/0!</v>
      </c>
    </row>
    <row r="763" spans="11:40" x14ac:dyDescent="0.2">
      <c r="K763" s="276"/>
      <c r="O763" s="2"/>
      <c r="P763" s="2"/>
      <c r="AM763" s="1" t="str">
        <f t="shared" si="22"/>
        <v/>
      </c>
      <c r="AN763" s="285" t="e">
        <f t="shared" si="23"/>
        <v>#DIV/0!</v>
      </c>
    </row>
    <row r="764" spans="11:40" x14ac:dyDescent="0.2">
      <c r="K764" s="276"/>
      <c r="O764" s="2"/>
      <c r="P764" s="2"/>
      <c r="AM764" s="1" t="str">
        <f t="shared" si="22"/>
        <v/>
      </c>
      <c r="AN764" s="285" t="e">
        <f t="shared" si="23"/>
        <v>#DIV/0!</v>
      </c>
    </row>
    <row r="765" spans="11:40" x14ac:dyDescent="0.2">
      <c r="K765" s="276"/>
      <c r="O765" s="2"/>
      <c r="P765" s="2"/>
      <c r="AM765" s="1" t="str">
        <f t="shared" si="22"/>
        <v/>
      </c>
      <c r="AN765" s="285" t="e">
        <f t="shared" si="23"/>
        <v>#DIV/0!</v>
      </c>
    </row>
    <row r="766" spans="11:40" x14ac:dyDescent="0.2">
      <c r="K766" s="276"/>
      <c r="O766" s="2"/>
      <c r="P766" s="2"/>
      <c r="AM766" s="1" t="str">
        <f t="shared" si="22"/>
        <v/>
      </c>
      <c r="AN766" s="285" t="e">
        <f t="shared" si="23"/>
        <v>#DIV/0!</v>
      </c>
    </row>
    <row r="767" spans="11:40" x14ac:dyDescent="0.2">
      <c r="K767" s="276"/>
      <c r="O767" s="2"/>
      <c r="P767" s="2"/>
      <c r="AM767" s="1" t="str">
        <f t="shared" si="22"/>
        <v/>
      </c>
      <c r="AN767" s="285" t="e">
        <f t="shared" si="23"/>
        <v>#DIV/0!</v>
      </c>
    </row>
    <row r="768" spans="11:40" x14ac:dyDescent="0.2">
      <c r="K768" s="276"/>
      <c r="O768" s="2"/>
      <c r="P768" s="2"/>
      <c r="AM768" s="1" t="str">
        <f t="shared" si="22"/>
        <v/>
      </c>
      <c r="AN768" s="285" t="e">
        <f t="shared" si="23"/>
        <v>#DIV/0!</v>
      </c>
    </row>
    <row r="769" spans="11:40" x14ac:dyDescent="0.2">
      <c r="K769" s="276"/>
      <c r="O769" s="2"/>
      <c r="P769" s="2"/>
      <c r="AM769" s="1" t="str">
        <f t="shared" si="22"/>
        <v/>
      </c>
      <c r="AN769" s="285" t="e">
        <f t="shared" si="23"/>
        <v>#DIV/0!</v>
      </c>
    </row>
    <row r="770" spans="11:40" x14ac:dyDescent="0.2">
      <c r="K770" s="276"/>
      <c r="O770" s="2"/>
      <c r="P770" s="2"/>
      <c r="AM770" s="1" t="str">
        <f t="shared" si="22"/>
        <v/>
      </c>
      <c r="AN770" s="285" t="e">
        <f t="shared" si="23"/>
        <v>#DIV/0!</v>
      </c>
    </row>
    <row r="771" spans="11:40" x14ac:dyDescent="0.2">
      <c r="K771" s="276"/>
      <c r="O771" s="2"/>
      <c r="P771" s="2"/>
      <c r="AM771" s="1" t="str">
        <f t="shared" ref="AM771:AM834" si="24">IFERROR(AA771/AB771,"")</f>
        <v/>
      </c>
      <c r="AN771" s="285" t="e">
        <f t="shared" ref="AN771:AN834" si="25">STDEV(K771,G771)</f>
        <v>#DIV/0!</v>
      </c>
    </row>
    <row r="772" spans="11:40" x14ac:dyDescent="0.2">
      <c r="K772" s="276"/>
      <c r="O772" s="2"/>
      <c r="P772" s="2"/>
      <c r="AM772" s="1" t="str">
        <f t="shared" si="24"/>
        <v/>
      </c>
      <c r="AN772" s="285" t="e">
        <f t="shared" si="25"/>
        <v>#DIV/0!</v>
      </c>
    </row>
    <row r="773" spans="11:40" x14ac:dyDescent="0.2">
      <c r="K773" s="276"/>
      <c r="O773" s="2"/>
      <c r="P773" s="2"/>
      <c r="AM773" s="1" t="str">
        <f t="shared" si="24"/>
        <v/>
      </c>
      <c r="AN773" s="285" t="e">
        <f t="shared" si="25"/>
        <v>#DIV/0!</v>
      </c>
    </row>
    <row r="774" spans="11:40" x14ac:dyDescent="0.2">
      <c r="K774" s="276"/>
      <c r="O774" s="2"/>
      <c r="P774" s="2"/>
      <c r="AM774" s="1" t="str">
        <f t="shared" si="24"/>
        <v/>
      </c>
      <c r="AN774" s="285" t="e">
        <f t="shared" si="25"/>
        <v>#DIV/0!</v>
      </c>
    </row>
    <row r="775" spans="11:40" x14ac:dyDescent="0.2">
      <c r="K775" s="276"/>
      <c r="O775" s="2"/>
      <c r="P775" s="2"/>
      <c r="AM775" s="1" t="str">
        <f t="shared" si="24"/>
        <v/>
      </c>
      <c r="AN775" s="285" t="e">
        <f t="shared" si="25"/>
        <v>#DIV/0!</v>
      </c>
    </row>
    <row r="776" spans="11:40" x14ac:dyDescent="0.2">
      <c r="K776" s="276"/>
      <c r="O776" s="2"/>
      <c r="P776" s="2"/>
      <c r="AM776" s="1" t="str">
        <f t="shared" si="24"/>
        <v/>
      </c>
      <c r="AN776" s="285" t="e">
        <f t="shared" si="25"/>
        <v>#DIV/0!</v>
      </c>
    </row>
    <row r="777" spans="11:40" x14ac:dyDescent="0.2">
      <c r="K777" s="276"/>
      <c r="O777" s="2"/>
      <c r="P777" s="2"/>
      <c r="AM777" s="1" t="str">
        <f t="shared" si="24"/>
        <v/>
      </c>
      <c r="AN777" s="285" t="e">
        <f t="shared" si="25"/>
        <v>#DIV/0!</v>
      </c>
    </row>
    <row r="778" spans="11:40" x14ac:dyDescent="0.2">
      <c r="K778" s="276"/>
      <c r="O778" s="2"/>
      <c r="P778" s="2"/>
      <c r="AM778" s="1" t="str">
        <f t="shared" si="24"/>
        <v/>
      </c>
      <c r="AN778" s="285" t="e">
        <f t="shared" si="25"/>
        <v>#DIV/0!</v>
      </c>
    </row>
    <row r="779" spans="11:40" x14ac:dyDescent="0.2">
      <c r="K779" s="276"/>
      <c r="O779" s="2"/>
      <c r="P779" s="2"/>
      <c r="AM779" s="1" t="str">
        <f t="shared" si="24"/>
        <v/>
      </c>
      <c r="AN779" s="285" t="e">
        <f t="shared" si="25"/>
        <v>#DIV/0!</v>
      </c>
    </row>
    <row r="780" spans="11:40" x14ac:dyDescent="0.2">
      <c r="K780" s="276"/>
      <c r="O780" s="2"/>
      <c r="P780" s="2"/>
      <c r="AM780" s="1" t="str">
        <f t="shared" si="24"/>
        <v/>
      </c>
      <c r="AN780" s="285" t="e">
        <f t="shared" si="25"/>
        <v>#DIV/0!</v>
      </c>
    </row>
    <row r="781" spans="11:40" x14ac:dyDescent="0.2">
      <c r="K781" s="276"/>
      <c r="O781" s="2"/>
      <c r="P781" s="2"/>
      <c r="AM781" s="1" t="str">
        <f t="shared" si="24"/>
        <v/>
      </c>
      <c r="AN781" s="285" t="e">
        <f t="shared" si="25"/>
        <v>#DIV/0!</v>
      </c>
    </row>
    <row r="782" spans="11:40" x14ac:dyDescent="0.2">
      <c r="K782" s="276"/>
      <c r="O782" s="2"/>
      <c r="P782" s="2"/>
      <c r="AM782" s="1" t="str">
        <f t="shared" si="24"/>
        <v/>
      </c>
      <c r="AN782" s="285" t="e">
        <f t="shared" si="25"/>
        <v>#DIV/0!</v>
      </c>
    </row>
    <row r="783" spans="11:40" x14ac:dyDescent="0.2">
      <c r="K783" s="276"/>
      <c r="O783" s="2"/>
      <c r="P783" s="2"/>
      <c r="AM783" s="1" t="str">
        <f t="shared" si="24"/>
        <v/>
      </c>
      <c r="AN783" s="285" t="e">
        <f t="shared" si="25"/>
        <v>#DIV/0!</v>
      </c>
    </row>
    <row r="784" spans="11:40" x14ac:dyDescent="0.2">
      <c r="K784" s="276"/>
      <c r="O784" s="2"/>
      <c r="P784" s="2"/>
      <c r="AM784" s="1" t="str">
        <f t="shared" si="24"/>
        <v/>
      </c>
      <c r="AN784" s="285" t="e">
        <f t="shared" si="25"/>
        <v>#DIV/0!</v>
      </c>
    </row>
    <row r="785" spans="11:40" x14ac:dyDescent="0.2">
      <c r="K785" s="276"/>
      <c r="O785" s="2"/>
      <c r="P785" s="2"/>
      <c r="AM785" s="1" t="str">
        <f t="shared" si="24"/>
        <v/>
      </c>
      <c r="AN785" s="285" t="e">
        <f t="shared" si="25"/>
        <v>#DIV/0!</v>
      </c>
    </row>
    <row r="786" spans="11:40" x14ac:dyDescent="0.2">
      <c r="K786" s="276"/>
      <c r="O786" s="2"/>
      <c r="P786" s="2"/>
      <c r="AM786" s="1" t="str">
        <f t="shared" si="24"/>
        <v/>
      </c>
      <c r="AN786" s="285" t="e">
        <f t="shared" si="25"/>
        <v>#DIV/0!</v>
      </c>
    </row>
    <row r="787" spans="11:40" x14ac:dyDescent="0.2">
      <c r="K787" s="276"/>
      <c r="O787" s="2"/>
      <c r="P787" s="2"/>
      <c r="AM787" s="1" t="str">
        <f t="shared" si="24"/>
        <v/>
      </c>
      <c r="AN787" s="285" t="e">
        <f t="shared" si="25"/>
        <v>#DIV/0!</v>
      </c>
    </row>
    <row r="788" spans="11:40" x14ac:dyDescent="0.2">
      <c r="K788" s="276"/>
      <c r="O788" s="2"/>
      <c r="P788" s="2"/>
      <c r="AM788" s="1" t="str">
        <f t="shared" si="24"/>
        <v/>
      </c>
      <c r="AN788" s="285" t="e">
        <f t="shared" si="25"/>
        <v>#DIV/0!</v>
      </c>
    </row>
    <row r="789" spans="11:40" x14ac:dyDescent="0.2">
      <c r="K789" s="276"/>
      <c r="O789" s="2"/>
      <c r="P789" s="2"/>
      <c r="AM789" s="1" t="str">
        <f t="shared" si="24"/>
        <v/>
      </c>
      <c r="AN789" s="285" t="e">
        <f t="shared" si="25"/>
        <v>#DIV/0!</v>
      </c>
    </row>
    <row r="790" spans="11:40" x14ac:dyDescent="0.2">
      <c r="K790" s="276"/>
      <c r="O790" s="2"/>
      <c r="P790" s="2"/>
      <c r="AM790" s="1" t="str">
        <f t="shared" si="24"/>
        <v/>
      </c>
      <c r="AN790" s="285" t="e">
        <f t="shared" si="25"/>
        <v>#DIV/0!</v>
      </c>
    </row>
    <row r="791" spans="11:40" x14ac:dyDescent="0.2">
      <c r="K791" s="276"/>
      <c r="O791" s="2"/>
      <c r="P791" s="2"/>
      <c r="AM791" s="1" t="str">
        <f t="shared" si="24"/>
        <v/>
      </c>
      <c r="AN791" s="285" t="e">
        <f t="shared" si="25"/>
        <v>#DIV/0!</v>
      </c>
    </row>
    <row r="792" spans="11:40" x14ac:dyDescent="0.2">
      <c r="K792" s="276"/>
      <c r="O792" s="2"/>
      <c r="P792" s="2"/>
      <c r="AM792" s="1" t="str">
        <f t="shared" si="24"/>
        <v/>
      </c>
      <c r="AN792" s="285" t="e">
        <f t="shared" si="25"/>
        <v>#DIV/0!</v>
      </c>
    </row>
    <row r="793" spans="11:40" x14ac:dyDescent="0.2">
      <c r="K793" s="276"/>
      <c r="O793" s="2"/>
      <c r="P793" s="2"/>
      <c r="AM793" s="1" t="str">
        <f t="shared" si="24"/>
        <v/>
      </c>
      <c r="AN793" s="285" t="e">
        <f t="shared" si="25"/>
        <v>#DIV/0!</v>
      </c>
    </row>
    <row r="794" spans="11:40" x14ac:dyDescent="0.2">
      <c r="K794" s="276"/>
      <c r="O794" s="2"/>
      <c r="P794" s="2"/>
      <c r="AM794" s="1" t="str">
        <f t="shared" si="24"/>
        <v/>
      </c>
      <c r="AN794" s="285" t="e">
        <f t="shared" si="25"/>
        <v>#DIV/0!</v>
      </c>
    </row>
    <row r="795" spans="11:40" x14ac:dyDescent="0.2">
      <c r="K795" s="276"/>
      <c r="O795" s="2"/>
      <c r="P795" s="2"/>
      <c r="AM795" s="1" t="str">
        <f t="shared" si="24"/>
        <v/>
      </c>
      <c r="AN795" s="285" t="e">
        <f t="shared" si="25"/>
        <v>#DIV/0!</v>
      </c>
    </row>
    <row r="796" spans="11:40" x14ac:dyDescent="0.2">
      <c r="K796" s="276"/>
      <c r="O796" s="2"/>
      <c r="P796" s="2"/>
      <c r="AM796" s="1" t="str">
        <f t="shared" si="24"/>
        <v/>
      </c>
      <c r="AN796" s="285" t="e">
        <f t="shared" si="25"/>
        <v>#DIV/0!</v>
      </c>
    </row>
    <row r="797" spans="11:40" x14ac:dyDescent="0.2">
      <c r="K797" s="276"/>
      <c r="O797" s="2"/>
      <c r="P797" s="2"/>
      <c r="AM797" s="1" t="str">
        <f t="shared" si="24"/>
        <v/>
      </c>
      <c r="AN797" s="285" t="e">
        <f t="shared" si="25"/>
        <v>#DIV/0!</v>
      </c>
    </row>
    <row r="798" spans="11:40" x14ac:dyDescent="0.2">
      <c r="K798" s="276"/>
      <c r="O798" s="2"/>
      <c r="P798" s="2"/>
      <c r="AM798" s="1" t="str">
        <f t="shared" si="24"/>
        <v/>
      </c>
      <c r="AN798" s="285" t="e">
        <f t="shared" si="25"/>
        <v>#DIV/0!</v>
      </c>
    </row>
    <row r="799" spans="11:40" x14ac:dyDescent="0.2">
      <c r="K799" s="276"/>
      <c r="O799" s="2"/>
      <c r="P799" s="2"/>
      <c r="AM799" s="1" t="str">
        <f t="shared" si="24"/>
        <v/>
      </c>
      <c r="AN799" s="285" t="e">
        <f t="shared" si="25"/>
        <v>#DIV/0!</v>
      </c>
    </row>
    <row r="800" spans="11:40" x14ac:dyDescent="0.2">
      <c r="K800" s="276"/>
      <c r="O800" s="2"/>
      <c r="P800" s="2"/>
      <c r="AM800" s="1" t="str">
        <f t="shared" si="24"/>
        <v/>
      </c>
      <c r="AN800" s="285" t="e">
        <f t="shared" si="25"/>
        <v>#DIV/0!</v>
      </c>
    </row>
    <row r="801" spans="11:40" x14ac:dyDescent="0.2">
      <c r="K801" s="276"/>
      <c r="O801" s="2"/>
      <c r="P801" s="2"/>
      <c r="AM801" s="1" t="str">
        <f t="shared" si="24"/>
        <v/>
      </c>
      <c r="AN801" s="285" t="e">
        <f t="shared" si="25"/>
        <v>#DIV/0!</v>
      </c>
    </row>
    <row r="802" spans="11:40" x14ac:dyDescent="0.2">
      <c r="K802" s="276"/>
      <c r="O802" s="2"/>
      <c r="P802" s="2"/>
      <c r="AM802" s="1" t="str">
        <f t="shared" si="24"/>
        <v/>
      </c>
      <c r="AN802" s="285" t="e">
        <f t="shared" si="25"/>
        <v>#DIV/0!</v>
      </c>
    </row>
    <row r="803" spans="11:40" x14ac:dyDescent="0.2">
      <c r="K803" s="276"/>
      <c r="O803" s="2"/>
      <c r="P803" s="2"/>
      <c r="AM803" s="1" t="str">
        <f t="shared" si="24"/>
        <v/>
      </c>
      <c r="AN803" s="285" t="e">
        <f t="shared" si="25"/>
        <v>#DIV/0!</v>
      </c>
    </row>
    <row r="804" spans="11:40" x14ac:dyDescent="0.2">
      <c r="K804" s="276"/>
      <c r="O804" s="2"/>
      <c r="P804" s="2"/>
      <c r="AM804" s="1" t="str">
        <f t="shared" si="24"/>
        <v/>
      </c>
      <c r="AN804" s="285" t="e">
        <f t="shared" si="25"/>
        <v>#DIV/0!</v>
      </c>
    </row>
    <row r="805" spans="11:40" x14ac:dyDescent="0.2">
      <c r="K805" s="276"/>
      <c r="O805" s="2"/>
      <c r="P805" s="2"/>
      <c r="AM805" s="1" t="str">
        <f t="shared" si="24"/>
        <v/>
      </c>
      <c r="AN805" s="285" t="e">
        <f t="shared" si="25"/>
        <v>#DIV/0!</v>
      </c>
    </row>
    <row r="806" spans="11:40" x14ac:dyDescent="0.2">
      <c r="K806" s="276"/>
      <c r="O806" s="2"/>
      <c r="P806" s="2"/>
      <c r="AM806" s="1" t="str">
        <f t="shared" si="24"/>
        <v/>
      </c>
      <c r="AN806" s="285" t="e">
        <f t="shared" si="25"/>
        <v>#DIV/0!</v>
      </c>
    </row>
    <row r="807" spans="11:40" x14ac:dyDescent="0.2">
      <c r="K807" s="276"/>
      <c r="O807" s="2"/>
      <c r="P807" s="2"/>
      <c r="AM807" s="1" t="str">
        <f t="shared" si="24"/>
        <v/>
      </c>
      <c r="AN807" s="285" t="e">
        <f t="shared" si="25"/>
        <v>#DIV/0!</v>
      </c>
    </row>
    <row r="808" spans="11:40" x14ac:dyDescent="0.2">
      <c r="K808" s="276"/>
      <c r="O808" s="2"/>
      <c r="P808" s="2"/>
      <c r="AM808" s="1" t="str">
        <f t="shared" si="24"/>
        <v/>
      </c>
      <c r="AN808" s="285" t="e">
        <f t="shared" si="25"/>
        <v>#DIV/0!</v>
      </c>
    </row>
    <row r="809" spans="11:40" x14ac:dyDescent="0.2">
      <c r="K809" s="276"/>
      <c r="O809" s="2"/>
      <c r="P809" s="2"/>
      <c r="AM809" s="1" t="str">
        <f t="shared" si="24"/>
        <v/>
      </c>
      <c r="AN809" s="285" t="e">
        <f t="shared" si="25"/>
        <v>#DIV/0!</v>
      </c>
    </row>
    <row r="810" spans="11:40" x14ac:dyDescent="0.2">
      <c r="K810" s="276"/>
      <c r="O810" s="2"/>
      <c r="P810" s="2"/>
      <c r="AM810" s="1" t="str">
        <f t="shared" si="24"/>
        <v/>
      </c>
      <c r="AN810" s="285" t="e">
        <f t="shared" si="25"/>
        <v>#DIV/0!</v>
      </c>
    </row>
    <row r="811" spans="11:40" x14ac:dyDescent="0.2">
      <c r="K811" s="276"/>
      <c r="O811" s="2"/>
      <c r="P811" s="2"/>
      <c r="AM811" s="1" t="str">
        <f t="shared" si="24"/>
        <v/>
      </c>
      <c r="AN811" s="285" t="e">
        <f t="shared" si="25"/>
        <v>#DIV/0!</v>
      </c>
    </row>
    <row r="812" spans="11:40" x14ac:dyDescent="0.2">
      <c r="K812" s="276"/>
      <c r="O812" s="2"/>
      <c r="P812" s="2"/>
      <c r="AM812" s="1" t="str">
        <f t="shared" si="24"/>
        <v/>
      </c>
      <c r="AN812" s="285" t="e">
        <f t="shared" si="25"/>
        <v>#DIV/0!</v>
      </c>
    </row>
    <row r="813" spans="11:40" x14ac:dyDescent="0.2">
      <c r="K813" s="276"/>
      <c r="O813" s="2"/>
      <c r="P813" s="2"/>
      <c r="AM813" s="1" t="str">
        <f t="shared" si="24"/>
        <v/>
      </c>
      <c r="AN813" s="285" t="e">
        <f t="shared" si="25"/>
        <v>#DIV/0!</v>
      </c>
    </row>
    <row r="814" spans="11:40" x14ac:dyDescent="0.2">
      <c r="K814" s="276"/>
      <c r="O814" s="2"/>
      <c r="P814" s="2"/>
      <c r="AM814" s="1" t="str">
        <f t="shared" si="24"/>
        <v/>
      </c>
      <c r="AN814" s="285" t="e">
        <f t="shared" si="25"/>
        <v>#DIV/0!</v>
      </c>
    </row>
    <row r="815" spans="11:40" x14ac:dyDescent="0.2">
      <c r="K815" s="276"/>
      <c r="O815" s="2"/>
      <c r="P815" s="2"/>
      <c r="AM815" s="1" t="str">
        <f t="shared" si="24"/>
        <v/>
      </c>
      <c r="AN815" s="285" t="e">
        <f t="shared" si="25"/>
        <v>#DIV/0!</v>
      </c>
    </row>
    <row r="816" spans="11:40" x14ac:dyDescent="0.2">
      <c r="K816" s="276"/>
      <c r="O816" s="2"/>
      <c r="P816" s="2"/>
      <c r="AM816" s="1" t="str">
        <f t="shared" si="24"/>
        <v/>
      </c>
      <c r="AN816" s="285" t="e">
        <f t="shared" si="25"/>
        <v>#DIV/0!</v>
      </c>
    </row>
    <row r="817" spans="11:40" x14ac:dyDescent="0.2">
      <c r="K817" s="276"/>
      <c r="O817" s="2"/>
      <c r="P817" s="2"/>
      <c r="AM817" s="1" t="str">
        <f t="shared" si="24"/>
        <v/>
      </c>
      <c r="AN817" s="285" t="e">
        <f t="shared" si="25"/>
        <v>#DIV/0!</v>
      </c>
    </row>
    <row r="818" spans="11:40" x14ac:dyDescent="0.2">
      <c r="K818" s="276"/>
      <c r="O818" s="2"/>
      <c r="P818" s="2"/>
      <c r="AM818" s="1" t="str">
        <f t="shared" si="24"/>
        <v/>
      </c>
      <c r="AN818" s="285" t="e">
        <f t="shared" si="25"/>
        <v>#DIV/0!</v>
      </c>
    </row>
    <row r="819" spans="11:40" x14ac:dyDescent="0.2">
      <c r="K819" s="276"/>
      <c r="O819" s="2"/>
      <c r="P819" s="2"/>
      <c r="AM819" s="1" t="str">
        <f t="shared" si="24"/>
        <v/>
      </c>
      <c r="AN819" s="285" t="e">
        <f t="shared" si="25"/>
        <v>#DIV/0!</v>
      </c>
    </row>
    <row r="820" spans="11:40" x14ac:dyDescent="0.2">
      <c r="K820" s="276"/>
      <c r="O820" s="2"/>
      <c r="P820" s="2"/>
      <c r="AM820" s="1" t="str">
        <f t="shared" si="24"/>
        <v/>
      </c>
      <c r="AN820" s="285" t="e">
        <f t="shared" si="25"/>
        <v>#DIV/0!</v>
      </c>
    </row>
    <row r="821" spans="11:40" x14ac:dyDescent="0.2">
      <c r="K821" s="276"/>
      <c r="O821" s="2"/>
      <c r="P821" s="2"/>
      <c r="AM821" s="1" t="str">
        <f t="shared" si="24"/>
        <v/>
      </c>
      <c r="AN821" s="285" t="e">
        <f t="shared" si="25"/>
        <v>#DIV/0!</v>
      </c>
    </row>
    <row r="822" spans="11:40" x14ac:dyDescent="0.2">
      <c r="K822" s="276"/>
      <c r="O822" s="2"/>
      <c r="P822" s="2"/>
      <c r="AM822" s="1" t="str">
        <f t="shared" si="24"/>
        <v/>
      </c>
      <c r="AN822" s="285" t="e">
        <f t="shared" si="25"/>
        <v>#DIV/0!</v>
      </c>
    </row>
    <row r="823" spans="11:40" x14ac:dyDescent="0.2">
      <c r="K823" s="276"/>
      <c r="O823" s="2"/>
      <c r="P823" s="2"/>
      <c r="AM823" s="1" t="str">
        <f t="shared" si="24"/>
        <v/>
      </c>
      <c r="AN823" s="285" t="e">
        <f t="shared" si="25"/>
        <v>#DIV/0!</v>
      </c>
    </row>
    <row r="824" spans="11:40" x14ac:dyDescent="0.2">
      <c r="K824" s="276"/>
      <c r="O824" s="2"/>
      <c r="P824" s="2"/>
      <c r="AM824" s="1" t="str">
        <f t="shared" si="24"/>
        <v/>
      </c>
      <c r="AN824" s="285" t="e">
        <f t="shared" si="25"/>
        <v>#DIV/0!</v>
      </c>
    </row>
    <row r="825" spans="11:40" x14ac:dyDescent="0.2">
      <c r="K825" s="276"/>
      <c r="O825" s="2"/>
      <c r="P825" s="2"/>
      <c r="AM825" s="1" t="str">
        <f t="shared" si="24"/>
        <v/>
      </c>
      <c r="AN825" s="285" t="e">
        <f t="shared" si="25"/>
        <v>#DIV/0!</v>
      </c>
    </row>
    <row r="826" spans="11:40" x14ac:dyDescent="0.2">
      <c r="K826" s="276"/>
      <c r="O826" s="2"/>
      <c r="P826" s="2"/>
      <c r="AM826" s="1" t="str">
        <f t="shared" si="24"/>
        <v/>
      </c>
      <c r="AN826" s="285" t="e">
        <f t="shared" si="25"/>
        <v>#DIV/0!</v>
      </c>
    </row>
    <row r="827" spans="11:40" x14ac:dyDescent="0.2">
      <c r="K827" s="276"/>
      <c r="O827" s="2"/>
      <c r="P827" s="2"/>
      <c r="AM827" s="1" t="str">
        <f t="shared" si="24"/>
        <v/>
      </c>
      <c r="AN827" s="285" t="e">
        <f t="shared" si="25"/>
        <v>#DIV/0!</v>
      </c>
    </row>
    <row r="828" spans="11:40" x14ac:dyDescent="0.2">
      <c r="K828" s="276"/>
      <c r="O828" s="2"/>
      <c r="P828" s="2"/>
      <c r="AM828" s="1" t="str">
        <f t="shared" si="24"/>
        <v/>
      </c>
      <c r="AN828" s="285" t="e">
        <f t="shared" si="25"/>
        <v>#DIV/0!</v>
      </c>
    </row>
    <row r="829" spans="11:40" x14ac:dyDescent="0.2">
      <c r="K829" s="276"/>
      <c r="O829" s="2"/>
      <c r="P829" s="2"/>
      <c r="AM829" s="1" t="str">
        <f t="shared" si="24"/>
        <v/>
      </c>
      <c r="AN829" s="285" t="e">
        <f t="shared" si="25"/>
        <v>#DIV/0!</v>
      </c>
    </row>
    <row r="830" spans="11:40" x14ac:dyDescent="0.2">
      <c r="K830" s="276"/>
      <c r="O830" s="2"/>
      <c r="P830" s="2"/>
      <c r="AM830" s="1" t="str">
        <f t="shared" si="24"/>
        <v/>
      </c>
      <c r="AN830" s="285" t="e">
        <f t="shared" si="25"/>
        <v>#DIV/0!</v>
      </c>
    </row>
    <row r="831" spans="11:40" x14ac:dyDescent="0.2">
      <c r="K831" s="276"/>
      <c r="O831" s="2"/>
      <c r="P831" s="2"/>
      <c r="AM831" s="1" t="str">
        <f t="shared" si="24"/>
        <v/>
      </c>
      <c r="AN831" s="285" t="e">
        <f t="shared" si="25"/>
        <v>#DIV/0!</v>
      </c>
    </row>
    <row r="832" spans="11:40" x14ac:dyDescent="0.2">
      <c r="K832" s="276"/>
      <c r="O832" s="2"/>
      <c r="P832" s="2"/>
      <c r="AM832" s="1" t="str">
        <f t="shared" si="24"/>
        <v/>
      </c>
      <c r="AN832" s="285" t="e">
        <f t="shared" si="25"/>
        <v>#DIV/0!</v>
      </c>
    </row>
    <row r="833" spans="11:40" x14ac:dyDescent="0.2">
      <c r="K833" s="276"/>
      <c r="O833" s="2"/>
      <c r="P833" s="2"/>
      <c r="AM833" s="1" t="str">
        <f t="shared" si="24"/>
        <v/>
      </c>
      <c r="AN833" s="285" t="e">
        <f t="shared" si="25"/>
        <v>#DIV/0!</v>
      </c>
    </row>
    <row r="834" spans="11:40" x14ac:dyDescent="0.2">
      <c r="K834" s="276"/>
      <c r="O834" s="2"/>
      <c r="P834" s="2"/>
      <c r="AM834" s="1" t="str">
        <f t="shared" si="24"/>
        <v/>
      </c>
      <c r="AN834" s="285" t="e">
        <f t="shared" si="25"/>
        <v>#DIV/0!</v>
      </c>
    </row>
    <row r="835" spans="11:40" x14ac:dyDescent="0.2">
      <c r="K835" s="276"/>
      <c r="O835" s="2"/>
      <c r="P835" s="2"/>
      <c r="AM835" s="1" t="str">
        <f t="shared" ref="AM835:AM898" si="26">IFERROR(AA835/AB835,"")</f>
        <v/>
      </c>
      <c r="AN835" s="285" t="e">
        <f t="shared" ref="AN835:AN898" si="27">STDEV(K835,G835)</f>
        <v>#DIV/0!</v>
      </c>
    </row>
    <row r="836" spans="11:40" x14ac:dyDescent="0.2">
      <c r="K836" s="276"/>
      <c r="O836" s="2"/>
      <c r="P836" s="2"/>
      <c r="AM836" s="1" t="str">
        <f t="shared" si="26"/>
        <v/>
      </c>
      <c r="AN836" s="285" t="e">
        <f t="shared" si="27"/>
        <v>#DIV/0!</v>
      </c>
    </row>
    <row r="837" spans="11:40" x14ac:dyDescent="0.2">
      <c r="K837" s="276"/>
      <c r="O837" s="2"/>
      <c r="P837" s="2"/>
      <c r="AM837" s="1" t="str">
        <f t="shared" si="26"/>
        <v/>
      </c>
      <c r="AN837" s="285" t="e">
        <f t="shared" si="27"/>
        <v>#DIV/0!</v>
      </c>
    </row>
    <row r="838" spans="11:40" x14ac:dyDescent="0.2">
      <c r="K838" s="276"/>
      <c r="O838" s="2"/>
      <c r="P838" s="2"/>
      <c r="AM838" s="1" t="str">
        <f t="shared" si="26"/>
        <v/>
      </c>
      <c r="AN838" s="285" t="e">
        <f t="shared" si="27"/>
        <v>#DIV/0!</v>
      </c>
    </row>
    <row r="839" spans="11:40" x14ac:dyDescent="0.2">
      <c r="K839" s="276"/>
      <c r="O839" s="2"/>
      <c r="P839" s="2"/>
      <c r="AM839" s="1" t="str">
        <f t="shared" si="26"/>
        <v/>
      </c>
      <c r="AN839" s="285" t="e">
        <f t="shared" si="27"/>
        <v>#DIV/0!</v>
      </c>
    </row>
    <row r="840" spans="11:40" x14ac:dyDescent="0.2">
      <c r="K840" s="276"/>
      <c r="O840" s="2"/>
      <c r="P840" s="2"/>
      <c r="AM840" s="1" t="str">
        <f t="shared" si="26"/>
        <v/>
      </c>
      <c r="AN840" s="285" t="e">
        <f t="shared" si="27"/>
        <v>#DIV/0!</v>
      </c>
    </row>
    <row r="841" spans="11:40" x14ac:dyDescent="0.2">
      <c r="K841" s="276"/>
      <c r="O841" s="2"/>
      <c r="P841" s="2"/>
      <c r="AM841" s="1" t="str">
        <f t="shared" si="26"/>
        <v/>
      </c>
      <c r="AN841" s="285" t="e">
        <f t="shared" si="27"/>
        <v>#DIV/0!</v>
      </c>
    </row>
    <row r="842" spans="11:40" x14ac:dyDescent="0.2">
      <c r="K842" s="276"/>
      <c r="O842" s="2"/>
      <c r="P842" s="2"/>
      <c r="AM842" s="1" t="str">
        <f t="shared" si="26"/>
        <v/>
      </c>
      <c r="AN842" s="285" t="e">
        <f t="shared" si="27"/>
        <v>#DIV/0!</v>
      </c>
    </row>
    <row r="843" spans="11:40" x14ac:dyDescent="0.2">
      <c r="K843" s="276"/>
      <c r="O843" s="2"/>
      <c r="P843" s="2"/>
      <c r="AM843" s="1" t="str">
        <f t="shared" si="26"/>
        <v/>
      </c>
      <c r="AN843" s="285" t="e">
        <f t="shared" si="27"/>
        <v>#DIV/0!</v>
      </c>
    </row>
    <row r="844" spans="11:40" x14ac:dyDescent="0.2">
      <c r="K844" s="276"/>
      <c r="O844" s="2"/>
      <c r="P844" s="2"/>
      <c r="AM844" s="1" t="str">
        <f t="shared" si="26"/>
        <v/>
      </c>
      <c r="AN844" s="285" t="e">
        <f t="shared" si="27"/>
        <v>#DIV/0!</v>
      </c>
    </row>
    <row r="845" spans="11:40" x14ac:dyDescent="0.2">
      <c r="K845" s="276"/>
      <c r="O845" s="2"/>
      <c r="P845" s="2"/>
      <c r="AM845" s="1" t="str">
        <f t="shared" si="26"/>
        <v/>
      </c>
      <c r="AN845" s="285" t="e">
        <f t="shared" si="27"/>
        <v>#DIV/0!</v>
      </c>
    </row>
    <row r="846" spans="11:40" x14ac:dyDescent="0.2">
      <c r="K846" s="276"/>
      <c r="O846" s="2"/>
      <c r="P846" s="2"/>
      <c r="AM846" s="1" t="str">
        <f t="shared" si="26"/>
        <v/>
      </c>
      <c r="AN846" s="285" t="e">
        <f t="shared" si="27"/>
        <v>#DIV/0!</v>
      </c>
    </row>
    <row r="847" spans="11:40" x14ac:dyDescent="0.2">
      <c r="K847" s="276"/>
      <c r="O847" s="2"/>
      <c r="P847" s="2"/>
      <c r="AM847" s="1" t="str">
        <f t="shared" si="26"/>
        <v/>
      </c>
      <c r="AN847" s="285" t="e">
        <f t="shared" si="27"/>
        <v>#DIV/0!</v>
      </c>
    </row>
    <row r="848" spans="11:40" x14ac:dyDescent="0.2">
      <c r="K848" s="276"/>
      <c r="O848" s="2"/>
      <c r="P848" s="2"/>
      <c r="AM848" s="1" t="str">
        <f t="shared" si="26"/>
        <v/>
      </c>
      <c r="AN848" s="285" t="e">
        <f t="shared" si="27"/>
        <v>#DIV/0!</v>
      </c>
    </row>
    <row r="849" spans="11:40" x14ac:dyDescent="0.2">
      <c r="K849" s="276"/>
      <c r="O849" s="2"/>
      <c r="P849" s="2"/>
      <c r="AM849" s="1" t="str">
        <f t="shared" si="26"/>
        <v/>
      </c>
      <c r="AN849" s="285" t="e">
        <f t="shared" si="27"/>
        <v>#DIV/0!</v>
      </c>
    </row>
    <row r="850" spans="11:40" x14ac:dyDescent="0.2">
      <c r="K850" s="276"/>
      <c r="O850" s="2"/>
      <c r="P850" s="2"/>
      <c r="AM850" s="1" t="str">
        <f t="shared" si="26"/>
        <v/>
      </c>
      <c r="AN850" s="285" t="e">
        <f t="shared" si="27"/>
        <v>#DIV/0!</v>
      </c>
    </row>
    <row r="851" spans="11:40" x14ac:dyDescent="0.2">
      <c r="K851" s="276"/>
      <c r="O851" s="2"/>
      <c r="P851" s="2"/>
      <c r="AM851" s="1" t="str">
        <f t="shared" si="26"/>
        <v/>
      </c>
      <c r="AN851" s="285" t="e">
        <f t="shared" si="27"/>
        <v>#DIV/0!</v>
      </c>
    </row>
    <row r="852" spans="11:40" x14ac:dyDescent="0.2">
      <c r="K852" s="276"/>
      <c r="O852" s="2"/>
      <c r="P852" s="2"/>
      <c r="AM852" s="1" t="str">
        <f t="shared" si="26"/>
        <v/>
      </c>
      <c r="AN852" s="285" t="e">
        <f t="shared" si="27"/>
        <v>#DIV/0!</v>
      </c>
    </row>
    <row r="853" spans="11:40" x14ac:dyDescent="0.2">
      <c r="K853" s="276"/>
      <c r="O853" s="2"/>
      <c r="P853" s="2"/>
      <c r="AM853" s="1" t="str">
        <f t="shared" si="26"/>
        <v/>
      </c>
      <c r="AN853" s="285" t="e">
        <f t="shared" si="27"/>
        <v>#DIV/0!</v>
      </c>
    </row>
    <row r="854" spans="11:40" x14ac:dyDescent="0.2">
      <c r="K854" s="276"/>
      <c r="O854" s="2"/>
      <c r="P854" s="2"/>
      <c r="AM854" s="1" t="str">
        <f t="shared" si="26"/>
        <v/>
      </c>
      <c r="AN854" s="285" t="e">
        <f t="shared" si="27"/>
        <v>#DIV/0!</v>
      </c>
    </row>
    <row r="855" spans="11:40" x14ac:dyDescent="0.2">
      <c r="K855" s="276"/>
      <c r="O855" s="2"/>
      <c r="P855" s="2"/>
      <c r="AM855" s="1" t="str">
        <f t="shared" si="26"/>
        <v/>
      </c>
      <c r="AN855" s="285" t="e">
        <f t="shared" si="27"/>
        <v>#DIV/0!</v>
      </c>
    </row>
    <row r="856" spans="11:40" x14ac:dyDescent="0.2">
      <c r="K856" s="276"/>
      <c r="O856" s="2"/>
      <c r="P856" s="2"/>
      <c r="AM856" s="1" t="str">
        <f t="shared" si="26"/>
        <v/>
      </c>
      <c r="AN856" s="285" t="e">
        <f t="shared" si="27"/>
        <v>#DIV/0!</v>
      </c>
    </row>
    <row r="857" spans="11:40" x14ac:dyDescent="0.2">
      <c r="K857" s="276"/>
      <c r="O857" s="2"/>
      <c r="P857" s="2"/>
      <c r="AM857" s="1" t="str">
        <f t="shared" si="26"/>
        <v/>
      </c>
      <c r="AN857" s="285" t="e">
        <f t="shared" si="27"/>
        <v>#DIV/0!</v>
      </c>
    </row>
    <row r="858" spans="11:40" x14ac:dyDescent="0.2">
      <c r="K858" s="276"/>
      <c r="O858" s="2"/>
      <c r="P858" s="2"/>
      <c r="AM858" s="1" t="str">
        <f t="shared" si="26"/>
        <v/>
      </c>
      <c r="AN858" s="285" t="e">
        <f t="shared" si="27"/>
        <v>#DIV/0!</v>
      </c>
    </row>
    <row r="859" spans="11:40" x14ac:dyDescent="0.2">
      <c r="K859" s="276"/>
      <c r="O859" s="2"/>
      <c r="P859" s="2"/>
      <c r="AM859" s="1" t="str">
        <f t="shared" si="26"/>
        <v/>
      </c>
      <c r="AN859" s="285" t="e">
        <f t="shared" si="27"/>
        <v>#DIV/0!</v>
      </c>
    </row>
    <row r="860" spans="11:40" x14ac:dyDescent="0.2">
      <c r="K860" s="276"/>
      <c r="O860" s="2"/>
      <c r="P860" s="2"/>
      <c r="AM860" s="1" t="str">
        <f t="shared" si="26"/>
        <v/>
      </c>
      <c r="AN860" s="285" t="e">
        <f t="shared" si="27"/>
        <v>#DIV/0!</v>
      </c>
    </row>
    <row r="861" spans="11:40" x14ac:dyDescent="0.2">
      <c r="K861" s="276"/>
      <c r="O861" s="2"/>
      <c r="P861" s="2"/>
      <c r="AM861" s="1" t="str">
        <f t="shared" si="26"/>
        <v/>
      </c>
      <c r="AN861" s="285" t="e">
        <f t="shared" si="27"/>
        <v>#DIV/0!</v>
      </c>
    </row>
    <row r="862" spans="11:40" x14ac:dyDescent="0.2">
      <c r="K862" s="276"/>
      <c r="O862" s="2"/>
      <c r="P862" s="2"/>
      <c r="AM862" s="1" t="str">
        <f t="shared" si="26"/>
        <v/>
      </c>
      <c r="AN862" s="285" t="e">
        <f t="shared" si="27"/>
        <v>#DIV/0!</v>
      </c>
    </row>
    <row r="863" spans="11:40" x14ac:dyDescent="0.2">
      <c r="K863" s="276"/>
      <c r="O863" s="2"/>
      <c r="P863" s="2"/>
      <c r="AM863" s="1" t="str">
        <f t="shared" si="26"/>
        <v/>
      </c>
      <c r="AN863" s="285" t="e">
        <f t="shared" si="27"/>
        <v>#DIV/0!</v>
      </c>
    </row>
    <row r="864" spans="11:40" x14ac:dyDescent="0.2">
      <c r="K864" s="276"/>
      <c r="O864" s="2"/>
      <c r="P864" s="2"/>
      <c r="AM864" s="1" t="str">
        <f t="shared" si="26"/>
        <v/>
      </c>
      <c r="AN864" s="285" t="e">
        <f t="shared" si="27"/>
        <v>#DIV/0!</v>
      </c>
    </row>
    <row r="865" spans="11:40" x14ac:dyDescent="0.2">
      <c r="K865" s="276"/>
      <c r="O865" s="2"/>
      <c r="P865" s="2"/>
      <c r="AM865" s="1" t="str">
        <f t="shared" si="26"/>
        <v/>
      </c>
      <c r="AN865" s="285" t="e">
        <f t="shared" si="27"/>
        <v>#DIV/0!</v>
      </c>
    </row>
    <row r="866" spans="11:40" x14ac:dyDescent="0.2">
      <c r="K866" s="276"/>
      <c r="O866" s="2"/>
      <c r="P866" s="2"/>
      <c r="AM866" s="1" t="str">
        <f t="shared" si="26"/>
        <v/>
      </c>
      <c r="AN866" s="285" t="e">
        <f t="shared" si="27"/>
        <v>#DIV/0!</v>
      </c>
    </row>
    <row r="867" spans="11:40" x14ac:dyDescent="0.2">
      <c r="K867" s="276"/>
      <c r="O867" s="2"/>
      <c r="P867" s="2"/>
      <c r="AM867" s="1" t="str">
        <f t="shared" si="26"/>
        <v/>
      </c>
      <c r="AN867" s="285" t="e">
        <f t="shared" si="27"/>
        <v>#DIV/0!</v>
      </c>
    </row>
    <row r="868" spans="11:40" x14ac:dyDescent="0.2">
      <c r="K868" s="276"/>
      <c r="O868" s="2"/>
      <c r="P868" s="2"/>
      <c r="AM868" s="1" t="str">
        <f t="shared" si="26"/>
        <v/>
      </c>
      <c r="AN868" s="285" t="e">
        <f t="shared" si="27"/>
        <v>#DIV/0!</v>
      </c>
    </row>
    <row r="869" spans="11:40" x14ac:dyDescent="0.2">
      <c r="K869" s="276"/>
      <c r="O869" s="2"/>
      <c r="P869" s="2"/>
      <c r="AM869" s="1" t="str">
        <f t="shared" si="26"/>
        <v/>
      </c>
      <c r="AN869" s="285" t="e">
        <f t="shared" si="27"/>
        <v>#DIV/0!</v>
      </c>
    </row>
    <row r="870" spans="11:40" x14ac:dyDescent="0.2">
      <c r="K870" s="276"/>
      <c r="O870" s="2"/>
      <c r="P870" s="2"/>
      <c r="AM870" s="1" t="str">
        <f t="shared" si="26"/>
        <v/>
      </c>
      <c r="AN870" s="285" t="e">
        <f t="shared" si="27"/>
        <v>#DIV/0!</v>
      </c>
    </row>
    <row r="871" spans="11:40" x14ac:dyDescent="0.2">
      <c r="K871" s="276"/>
      <c r="O871" s="2"/>
      <c r="P871" s="2"/>
      <c r="AM871" s="1" t="str">
        <f t="shared" si="26"/>
        <v/>
      </c>
      <c r="AN871" s="285" t="e">
        <f t="shared" si="27"/>
        <v>#DIV/0!</v>
      </c>
    </row>
    <row r="872" spans="11:40" x14ac:dyDescent="0.2">
      <c r="K872" s="276"/>
      <c r="O872" s="2"/>
      <c r="P872" s="2"/>
      <c r="AM872" s="1" t="str">
        <f t="shared" si="26"/>
        <v/>
      </c>
      <c r="AN872" s="285" t="e">
        <f t="shared" si="27"/>
        <v>#DIV/0!</v>
      </c>
    </row>
    <row r="873" spans="11:40" x14ac:dyDescent="0.2">
      <c r="K873" s="276"/>
      <c r="O873" s="2"/>
      <c r="P873" s="2"/>
      <c r="AM873" s="1" t="str">
        <f t="shared" si="26"/>
        <v/>
      </c>
      <c r="AN873" s="285" t="e">
        <f t="shared" si="27"/>
        <v>#DIV/0!</v>
      </c>
    </row>
    <row r="874" spans="11:40" x14ac:dyDescent="0.2">
      <c r="K874" s="276"/>
      <c r="O874" s="2"/>
      <c r="P874" s="2"/>
      <c r="AM874" s="1" t="str">
        <f t="shared" si="26"/>
        <v/>
      </c>
      <c r="AN874" s="285" t="e">
        <f t="shared" si="27"/>
        <v>#DIV/0!</v>
      </c>
    </row>
    <row r="875" spans="11:40" x14ac:dyDescent="0.2">
      <c r="K875" s="276"/>
      <c r="O875" s="2"/>
      <c r="P875" s="2"/>
      <c r="AM875" s="1" t="str">
        <f t="shared" si="26"/>
        <v/>
      </c>
      <c r="AN875" s="285" t="e">
        <f t="shared" si="27"/>
        <v>#DIV/0!</v>
      </c>
    </row>
    <row r="876" spans="11:40" x14ac:dyDescent="0.2">
      <c r="K876" s="276"/>
      <c r="O876" s="2"/>
      <c r="P876" s="2"/>
      <c r="AM876" s="1" t="str">
        <f t="shared" si="26"/>
        <v/>
      </c>
      <c r="AN876" s="285" t="e">
        <f t="shared" si="27"/>
        <v>#DIV/0!</v>
      </c>
    </row>
    <row r="877" spans="11:40" x14ac:dyDescent="0.2">
      <c r="K877" s="276"/>
      <c r="O877" s="2"/>
      <c r="P877" s="2"/>
      <c r="AM877" s="1" t="str">
        <f t="shared" si="26"/>
        <v/>
      </c>
      <c r="AN877" s="285" t="e">
        <f t="shared" si="27"/>
        <v>#DIV/0!</v>
      </c>
    </row>
    <row r="878" spans="11:40" x14ac:dyDescent="0.2">
      <c r="K878" s="276"/>
      <c r="O878" s="2"/>
      <c r="P878" s="2"/>
      <c r="AM878" s="1" t="str">
        <f t="shared" si="26"/>
        <v/>
      </c>
      <c r="AN878" s="285" t="e">
        <f t="shared" si="27"/>
        <v>#DIV/0!</v>
      </c>
    </row>
    <row r="879" spans="11:40" x14ac:dyDescent="0.2">
      <c r="K879" s="276"/>
      <c r="O879" s="2"/>
      <c r="P879" s="2"/>
      <c r="AM879" s="1" t="str">
        <f t="shared" si="26"/>
        <v/>
      </c>
      <c r="AN879" s="285" t="e">
        <f t="shared" si="27"/>
        <v>#DIV/0!</v>
      </c>
    </row>
    <row r="880" spans="11:40" x14ac:dyDescent="0.2">
      <c r="K880" s="276"/>
      <c r="O880" s="2"/>
      <c r="P880" s="2"/>
      <c r="AM880" s="1" t="str">
        <f t="shared" si="26"/>
        <v/>
      </c>
      <c r="AN880" s="285" t="e">
        <f t="shared" si="27"/>
        <v>#DIV/0!</v>
      </c>
    </row>
    <row r="881" spans="11:40" x14ac:dyDescent="0.2">
      <c r="K881" s="276"/>
      <c r="O881" s="2"/>
      <c r="P881" s="2"/>
      <c r="AM881" s="1" t="str">
        <f t="shared" si="26"/>
        <v/>
      </c>
      <c r="AN881" s="285" t="e">
        <f t="shared" si="27"/>
        <v>#DIV/0!</v>
      </c>
    </row>
    <row r="882" spans="11:40" x14ac:dyDescent="0.2">
      <c r="K882" s="276"/>
      <c r="O882" s="2"/>
      <c r="P882" s="2"/>
      <c r="AM882" s="1" t="str">
        <f t="shared" si="26"/>
        <v/>
      </c>
      <c r="AN882" s="285" t="e">
        <f t="shared" si="27"/>
        <v>#DIV/0!</v>
      </c>
    </row>
    <row r="883" spans="11:40" x14ac:dyDescent="0.2">
      <c r="K883" s="276"/>
      <c r="O883" s="2"/>
      <c r="P883" s="2"/>
      <c r="AM883" s="1" t="str">
        <f t="shared" si="26"/>
        <v/>
      </c>
      <c r="AN883" s="285" t="e">
        <f t="shared" si="27"/>
        <v>#DIV/0!</v>
      </c>
    </row>
    <row r="884" spans="11:40" x14ac:dyDescent="0.2">
      <c r="K884" s="276"/>
      <c r="O884" s="2"/>
      <c r="P884" s="2"/>
      <c r="AM884" s="1" t="str">
        <f t="shared" si="26"/>
        <v/>
      </c>
      <c r="AN884" s="285" t="e">
        <f t="shared" si="27"/>
        <v>#DIV/0!</v>
      </c>
    </row>
    <row r="885" spans="11:40" x14ac:dyDescent="0.2">
      <c r="K885" s="276"/>
      <c r="O885" s="2"/>
      <c r="P885" s="2"/>
      <c r="AM885" s="1" t="str">
        <f t="shared" si="26"/>
        <v/>
      </c>
      <c r="AN885" s="285" t="e">
        <f t="shared" si="27"/>
        <v>#DIV/0!</v>
      </c>
    </row>
    <row r="886" spans="11:40" x14ac:dyDescent="0.2">
      <c r="K886" s="276"/>
      <c r="O886" s="2"/>
      <c r="P886" s="2"/>
      <c r="AM886" s="1" t="str">
        <f t="shared" si="26"/>
        <v/>
      </c>
      <c r="AN886" s="285" t="e">
        <f t="shared" si="27"/>
        <v>#DIV/0!</v>
      </c>
    </row>
    <row r="887" spans="11:40" x14ac:dyDescent="0.2">
      <c r="K887" s="276"/>
      <c r="O887" s="2"/>
      <c r="P887" s="2"/>
      <c r="AM887" s="1" t="str">
        <f t="shared" si="26"/>
        <v/>
      </c>
      <c r="AN887" s="285" t="e">
        <f t="shared" si="27"/>
        <v>#DIV/0!</v>
      </c>
    </row>
    <row r="888" spans="11:40" x14ac:dyDescent="0.2">
      <c r="K888" s="276"/>
      <c r="O888" s="2"/>
      <c r="P888" s="2"/>
      <c r="AM888" s="1" t="str">
        <f t="shared" si="26"/>
        <v/>
      </c>
      <c r="AN888" s="285" t="e">
        <f t="shared" si="27"/>
        <v>#DIV/0!</v>
      </c>
    </row>
    <row r="889" spans="11:40" x14ac:dyDescent="0.2">
      <c r="K889" s="276"/>
      <c r="O889" s="2"/>
      <c r="P889" s="2"/>
      <c r="AM889" s="1" t="str">
        <f t="shared" si="26"/>
        <v/>
      </c>
      <c r="AN889" s="285" t="e">
        <f t="shared" si="27"/>
        <v>#DIV/0!</v>
      </c>
    </row>
    <row r="890" spans="11:40" x14ac:dyDescent="0.2">
      <c r="K890" s="276"/>
      <c r="O890" s="2"/>
      <c r="P890" s="2"/>
      <c r="AM890" s="1" t="str">
        <f t="shared" si="26"/>
        <v/>
      </c>
      <c r="AN890" s="285" t="e">
        <f t="shared" si="27"/>
        <v>#DIV/0!</v>
      </c>
    </row>
    <row r="891" spans="11:40" x14ac:dyDescent="0.2">
      <c r="K891" s="276"/>
      <c r="O891" s="2"/>
      <c r="P891" s="2"/>
      <c r="AM891" s="1" t="str">
        <f t="shared" si="26"/>
        <v/>
      </c>
      <c r="AN891" s="285" t="e">
        <f t="shared" si="27"/>
        <v>#DIV/0!</v>
      </c>
    </row>
    <row r="892" spans="11:40" x14ac:dyDescent="0.2">
      <c r="K892" s="276"/>
      <c r="O892" s="2"/>
      <c r="P892" s="2"/>
      <c r="AM892" s="1" t="str">
        <f t="shared" si="26"/>
        <v/>
      </c>
      <c r="AN892" s="285" t="e">
        <f t="shared" si="27"/>
        <v>#DIV/0!</v>
      </c>
    </row>
    <row r="893" spans="11:40" x14ac:dyDescent="0.2">
      <c r="K893" s="276"/>
      <c r="O893" s="2"/>
      <c r="P893" s="2"/>
      <c r="AM893" s="1" t="str">
        <f t="shared" si="26"/>
        <v/>
      </c>
      <c r="AN893" s="285" t="e">
        <f t="shared" si="27"/>
        <v>#DIV/0!</v>
      </c>
    </row>
    <row r="894" spans="11:40" x14ac:dyDescent="0.2">
      <c r="K894" s="276"/>
      <c r="O894" s="2"/>
      <c r="P894" s="2"/>
      <c r="AM894" s="1" t="str">
        <f t="shared" si="26"/>
        <v/>
      </c>
      <c r="AN894" s="285" t="e">
        <f t="shared" si="27"/>
        <v>#DIV/0!</v>
      </c>
    </row>
    <row r="895" spans="11:40" x14ac:dyDescent="0.2">
      <c r="K895" s="276"/>
      <c r="O895" s="2"/>
      <c r="P895" s="2"/>
      <c r="AM895" s="1" t="str">
        <f t="shared" si="26"/>
        <v/>
      </c>
      <c r="AN895" s="285" t="e">
        <f t="shared" si="27"/>
        <v>#DIV/0!</v>
      </c>
    </row>
    <row r="896" spans="11:40" x14ac:dyDescent="0.2">
      <c r="K896" s="276"/>
      <c r="O896" s="2"/>
      <c r="P896" s="2"/>
      <c r="AM896" s="1" t="str">
        <f t="shared" si="26"/>
        <v/>
      </c>
      <c r="AN896" s="285" t="e">
        <f t="shared" si="27"/>
        <v>#DIV/0!</v>
      </c>
    </row>
    <row r="897" spans="11:40" x14ac:dyDescent="0.2">
      <c r="K897" s="276"/>
      <c r="O897" s="2"/>
      <c r="P897" s="2"/>
      <c r="AM897" s="1" t="str">
        <f t="shared" si="26"/>
        <v/>
      </c>
      <c r="AN897" s="285" t="e">
        <f t="shared" si="27"/>
        <v>#DIV/0!</v>
      </c>
    </row>
    <row r="898" spans="11:40" x14ac:dyDescent="0.2">
      <c r="K898" s="276"/>
      <c r="O898" s="2"/>
      <c r="P898" s="2"/>
      <c r="AM898" s="1" t="str">
        <f t="shared" si="26"/>
        <v/>
      </c>
      <c r="AN898" s="285" t="e">
        <f t="shared" si="27"/>
        <v>#DIV/0!</v>
      </c>
    </row>
    <row r="899" spans="11:40" x14ac:dyDescent="0.2">
      <c r="K899" s="276"/>
      <c r="O899" s="2"/>
      <c r="P899" s="2"/>
      <c r="AM899" s="1" t="str">
        <f t="shared" ref="AM899:AM962" si="28">IFERROR(AA899/AB899,"")</f>
        <v/>
      </c>
      <c r="AN899" s="285" t="e">
        <f t="shared" ref="AN899:AN962" si="29">STDEV(K899,G899)</f>
        <v>#DIV/0!</v>
      </c>
    </row>
    <row r="900" spans="11:40" x14ac:dyDescent="0.2">
      <c r="K900" s="276"/>
      <c r="O900" s="2"/>
      <c r="P900" s="2"/>
      <c r="AM900" s="1" t="str">
        <f t="shared" si="28"/>
        <v/>
      </c>
      <c r="AN900" s="285" t="e">
        <f t="shared" si="29"/>
        <v>#DIV/0!</v>
      </c>
    </row>
    <row r="901" spans="11:40" x14ac:dyDescent="0.2">
      <c r="K901" s="276"/>
      <c r="O901" s="2"/>
      <c r="P901" s="2"/>
      <c r="AM901" s="1" t="str">
        <f t="shared" si="28"/>
        <v/>
      </c>
      <c r="AN901" s="285" t="e">
        <f t="shared" si="29"/>
        <v>#DIV/0!</v>
      </c>
    </row>
    <row r="902" spans="11:40" x14ac:dyDescent="0.2">
      <c r="K902" s="276"/>
      <c r="O902" s="2"/>
      <c r="P902" s="2"/>
      <c r="AM902" s="1" t="str">
        <f t="shared" si="28"/>
        <v/>
      </c>
      <c r="AN902" s="285" t="e">
        <f t="shared" si="29"/>
        <v>#DIV/0!</v>
      </c>
    </row>
    <row r="903" spans="11:40" x14ac:dyDescent="0.2">
      <c r="K903" s="276"/>
      <c r="O903" s="2"/>
      <c r="P903" s="2"/>
      <c r="AM903" s="1" t="str">
        <f t="shared" si="28"/>
        <v/>
      </c>
      <c r="AN903" s="285" t="e">
        <f t="shared" si="29"/>
        <v>#DIV/0!</v>
      </c>
    </row>
    <row r="904" spans="11:40" x14ac:dyDescent="0.2">
      <c r="K904" s="276"/>
      <c r="O904" s="2"/>
      <c r="P904" s="2"/>
      <c r="AM904" s="1" t="str">
        <f t="shared" si="28"/>
        <v/>
      </c>
      <c r="AN904" s="285" t="e">
        <f t="shared" si="29"/>
        <v>#DIV/0!</v>
      </c>
    </row>
    <row r="905" spans="11:40" x14ac:dyDescent="0.2">
      <c r="K905" s="276"/>
      <c r="O905" s="2"/>
      <c r="P905" s="2"/>
      <c r="AM905" s="1" t="str">
        <f t="shared" si="28"/>
        <v/>
      </c>
      <c r="AN905" s="285" t="e">
        <f t="shared" si="29"/>
        <v>#DIV/0!</v>
      </c>
    </row>
    <row r="906" spans="11:40" x14ac:dyDescent="0.2">
      <c r="K906" s="276"/>
      <c r="O906" s="2"/>
      <c r="P906" s="2"/>
      <c r="AM906" s="1" t="str">
        <f t="shared" si="28"/>
        <v/>
      </c>
      <c r="AN906" s="285" t="e">
        <f t="shared" si="29"/>
        <v>#DIV/0!</v>
      </c>
    </row>
    <row r="907" spans="11:40" x14ac:dyDescent="0.2">
      <c r="K907" s="276"/>
      <c r="O907" s="2"/>
      <c r="P907" s="2"/>
      <c r="AM907" s="1" t="str">
        <f t="shared" si="28"/>
        <v/>
      </c>
      <c r="AN907" s="285" t="e">
        <f t="shared" si="29"/>
        <v>#DIV/0!</v>
      </c>
    </row>
    <row r="908" spans="11:40" x14ac:dyDescent="0.2">
      <c r="K908" s="276"/>
      <c r="O908" s="2"/>
      <c r="P908" s="2"/>
      <c r="AM908" s="1" t="str">
        <f t="shared" si="28"/>
        <v/>
      </c>
      <c r="AN908" s="285" t="e">
        <f t="shared" si="29"/>
        <v>#DIV/0!</v>
      </c>
    </row>
    <row r="909" spans="11:40" x14ac:dyDescent="0.2">
      <c r="K909" s="276"/>
      <c r="O909" s="2"/>
      <c r="P909" s="2"/>
      <c r="AM909" s="1" t="str">
        <f t="shared" si="28"/>
        <v/>
      </c>
      <c r="AN909" s="285" t="e">
        <f t="shared" si="29"/>
        <v>#DIV/0!</v>
      </c>
    </row>
    <row r="910" spans="11:40" x14ac:dyDescent="0.2">
      <c r="K910" s="276"/>
      <c r="O910" s="2"/>
      <c r="P910" s="2"/>
      <c r="AM910" s="1" t="str">
        <f t="shared" si="28"/>
        <v/>
      </c>
      <c r="AN910" s="285" t="e">
        <f t="shared" si="29"/>
        <v>#DIV/0!</v>
      </c>
    </row>
    <row r="911" spans="11:40" x14ac:dyDescent="0.2">
      <c r="K911" s="276"/>
      <c r="O911" s="2"/>
      <c r="P911" s="2"/>
      <c r="AM911" s="1" t="str">
        <f t="shared" si="28"/>
        <v/>
      </c>
      <c r="AN911" s="285" t="e">
        <f t="shared" si="29"/>
        <v>#DIV/0!</v>
      </c>
    </row>
    <row r="912" spans="11:40" x14ac:dyDescent="0.2">
      <c r="K912" s="276"/>
      <c r="O912" s="2"/>
      <c r="P912" s="2"/>
      <c r="AM912" s="1" t="str">
        <f t="shared" si="28"/>
        <v/>
      </c>
      <c r="AN912" s="285" t="e">
        <f t="shared" si="29"/>
        <v>#DIV/0!</v>
      </c>
    </row>
    <row r="913" spans="11:40" x14ac:dyDescent="0.2">
      <c r="K913" s="276"/>
      <c r="O913" s="2"/>
      <c r="P913" s="2"/>
      <c r="AM913" s="1" t="str">
        <f t="shared" si="28"/>
        <v/>
      </c>
      <c r="AN913" s="285" t="e">
        <f t="shared" si="29"/>
        <v>#DIV/0!</v>
      </c>
    </row>
    <row r="914" spans="11:40" x14ac:dyDescent="0.2">
      <c r="K914" s="276"/>
      <c r="O914" s="2"/>
      <c r="P914" s="2"/>
      <c r="AM914" s="1" t="str">
        <f t="shared" si="28"/>
        <v/>
      </c>
      <c r="AN914" s="285" t="e">
        <f t="shared" si="29"/>
        <v>#DIV/0!</v>
      </c>
    </row>
    <row r="915" spans="11:40" x14ac:dyDescent="0.2">
      <c r="K915" s="276"/>
      <c r="O915" s="2"/>
      <c r="P915" s="2"/>
      <c r="AM915" s="1" t="str">
        <f t="shared" si="28"/>
        <v/>
      </c>
      <c r="AN915" s="285" t="e">
        <f t="shared" si="29"/>
        <v>#DIV/0!</v>
      </c>
    </row>
    <row r="916" spans="11:40" x14ac:dyDescent="0.2">
      <c r="K916" s="276"/>
      <c r="O916" s="2"/>
      <c r="P916" s="2"/>
      <c r="AM916" s="1" t="str">
        <f t="shared" si="28"/>
        <v/>
      </c>
      <c r="AN916" s="285" t="e">
        <f t="shared" si="29"/>
        <v>#DIV/0!</v>
      </c>
    </row>
    <row r="917" spans="11:40" x14ac:dyDescent="0.2">
      <c r="K917" s="276"/>
      <c r="O917" s="2"/>
      <c r="P917" s="2"/>
      <c r="AM917" s="1" t="str">
        <f t="shared" si="28"/>
        <v/>
      </c>
      <c r="AN917" s="285" t="e">
        <f t="shared" si="29"/>
        <v>#DIV/0!</v>
      </c>
    </row>
    <row r="918" spans="11:40" x14ac:dyDescent="0.2">
      <c r="K918" s="276"/>
      <c r="O918" s="2"/>
      <c r="P918" s="2"/>
      <c r="AM918" s="1" t="str">
        <f t="shared" si="28"/>
        <v/>
      </c>
      <c r="AN918" s="285" t="e">
        <f t="shared" si="29"/>
        <v>#DIV/0!</v>
      </c>
    </row>
    <row r="919" spans="11:40" x14ac:dyDescent="0.2">
      <c r="K919" s="276"/>
      <c r="O919" s="2"/>
      <c r="P919" s="2"/>
      <c r="AM919" s="1" t="str">
        <f t="shared" si="28"/>
        <v/>
      </c>
      <c r="AN919" s="285" t="e">
        <f t="shared" si="29"/>
        <v>#DIV/0!</v>
      </c>
    </row>
    <row r="920" spans="11:40" x14ac:dyDescent="0.2">
      <c r="K920" s="276"/>
      <c r="O920" s="2"/>
      <c r="P920" s="2"/>
      <c r="AM920" s="1" t="str">
        <f t="shared" si="28"/>
        <v/>
      </c>
      <c r="AN920" s="285" t="e">
        <f t="shared" si="29"/>
        <v>#DIV/0!</v>
      </c>
    </row>
    <row r="921" spans="11:40" x14ac:dyDescent="0.2">
      <c r="K921" s="276"/>
      <c r="O921" s="2"/>
      <c r="P921" s="2"/>
      <c r="AM921" s="1" t="str">
        <f t="shared" si="28"/>
        <v/>
      </c>
      <c r="AN921" s="285" t="e">
        <f t="shared" si="29"/>
        <v>#DIV/0!</v>
      </c>
    </row>
    <row r="922" spans="11:40" x14ac:dyDescent="0.2">
      <c r="K922" s="276"/>
      <c r="O922" s="2"/>
      <c r="P922" s="2"/>
      <c r="AM922" s="1" t="str">
        <f t="shared" si="28"/>
        <v/>
      </c>
      <c r="AN922" s="285" t="e">
        <f t="shared" si="29"/>
        <v>#DIV/0!</v>
      </c>
    </row>
    <row r="923" spans="11:40" x14ac:dyDescent="0.2">
      <c r="K923" s="276"/>
      <c r="O923" s="2"/>
      <c r="P923" s="2"/>
      <c r="AM923" s="1" t="str">
        <f t="shared" si="28"/>
        <v/>
      </c>
      <c r="AN923" s="285" t="e">
        <f t="shared" si="29"/>
        <v>#DIV/0!</v>
      </c>
    </row>
    <row r="924" spans="11:40" x14ac:dyDescent="0.2">
      <c r="K924" s="276"/>
      <c r="O924" s="2"/>
      <c r="P924" s="2"/>
      <c r="AM924" s="1" t="str">
        <f t="shared" si="28"/>
        <v/>
      </c>
      <c r="AN924" s="285" t="e">
        <f t="shared" si="29"/>
        <v>#DIV/0!</v>
      </c>
    </row>
    <row r="925" spans="11:40" x14ac:dyDescent="0.2">
      <c r="K925" s="276"/>
      <c r="O925" s="2"/>
      <c r="P925" s="2"/>
      <c r="AM925" s="1" t="str">
        <f t="shared" si="28"/>
        <v/>
      </c>
      <c r="AN925" s="285" t="e">
        <f t="shared" si="29"/>
        <v>#DIV/0!</v>
      </c>
    </row>
    <row r="926" spans="11:40" x14ac:dyDescent="0.2">
      <c r="K926" s="276"/>
      <c r="O926" s="2"/>
      <c r="P926" s="2"/>
      <c r="AM926" s="1" t="str">
        <f t="shared" si="28"/>
        <v/>
      </c>
      <c r="AN926" s="285" t="e">
        <f t="shared" si="29"/>
        <v>#DIV/0!</v>
      </c>
    </row>
    <row r="927" spans="11:40" x14ac:dyDescent="0.2">
      <c r="K927" s="276"/>
      <c r="O927" s="2"/>
      <c r="P927" s="2"/>
      <c r="AM927" s="1" t="str">
        <f t="shared" si="28"/>
        <v/>
      </c>
      <c r="AN927" s="285" t="e">
        <f t="shared" si="29"/>
        <v>#DIV/0!</v>
      </c>
    </row>
    <row r="928" spans="11:40" x14ac:dyDescent="0.2">
      <c r="K928" s="276"/>
      <c r="O928" s="2"/>
      <c r="P928" s="2"/>
      <c r="AM928" s="1" t="str">
        <f t="shared" si="28"/>
        <v/>
      </c>
      <c r="AN928" s="285" t="e">
        <f t="shared" si="29"/>
        <v>#DIV/0!</v>
      </c>
    </row>
    <row r="929" spans="11:40" x14ac:dyDescent="0.2">
      <c r="K929" s="276"/>
      <c r="O929" s="2"/>
      <c r="P929" s="2"/>
      <c r="AM929" s="1" t="str">
        <f t="shared" si="28"/>
        <v/>
      </c>
      <c r="AN929" s="285" t="e">
        <f t="shared" si="29"/>
        <v>#DIV/0!</v>
      </c>
    </row>
    <row r="930" spans="11:40" x14ac:dyDescent="0.2">
      <c r="K930" s="276"/>
      <c r="O930" s="2"/>
      <c r="P930" s="2"/>
      <c r="AM930" s="1" t="str">
        <f t="shared" si="28"/>
        <v/>
      </c>
      <c r="AN930" s="285" t="e">
        <f t="shared" si="29"/>
        <v>#DIV/0!</v>
      </c>
    </row>
    <row r="931" spans="11:40" x14ac:dyDescent="0.2">
      <c r="K931" s="276"/>
      <c r="O931" s="2"/>
      <c r="P931" s="2"/>
      <c r="AM931" s="1" t="str">
        <f t="shared" si="28"/>
        <v/>
      </c>
      <c r="AN931" s="285" t="e">
        <f t="shared" si="29"/>
        <v>#DIV/0!</v>
      </c>
    </row>
    <row r="932" spans="11:40" x14ac:dyDescent="0.2">
      <c r="K932" s="276"/>
      <c r="O932" s="2"/>
      <c r="P932" s="2"/>
      <c r="AM932" s="1" t="str">
        <f t="shared" si="28"/>
        <v/>
      </c>
      <c r="AN932" s="285" t="e">
        <f t="shared" si="29"/>
        <v>#DIV/0!</v>
      </c>
    </row>
    <row r="933" spans="11:40" x14ac:dyDescent="0.2">
      <c r="K933" s="276"/>
      <c r="O933" s="2"/>
      <c r="P933" s="2"/>
      <c r="AM933" s="1" t="str">
        <f t="shared" si="28"/>
        <v/>
      </c>
      <c r="AN933" s="285" t="e">
        <f t="shared" si="29"/>
        <v>#DIV/0!</v>
      </c>
    </row>
    <row r="934" spans="11:40" x14ac:dyDescent="0.2">
      <c r="K934" s="276"/>
      <c r="O934" s="2"/>
      <c r="P934" s="2"/>
      <c r="AM934" s="1" t="str">
        <f t="shared" si="28"/>
        <v/>
      </c>
      <c r="AN934" s="285" t="e">
        <f t="shared" si="29"/>
        <v>#DIV/0!</v>
      </c>
    </row>
    <row r="935" spans="11:40" x14ac:dyDescent="0.2">
      <c r="K935" s="276"/>
      <c r="O935" s="2"/>
      <c r="P935" s="2"/>
      <c r="AM935" s="1" t="str">
        <f t="shared" si="28"/>
        <v/>
      </c>
      <c r="AN935" s="285" t="e">
        <f t="shared" si="29"/>
        <v>#DIV/0!</v>
      </c>
    </row>
    <row r="936" spans="11:40" x14ac:dyDescent="0.2">
      <c r="K936" s="276"/>
      <c r="O936" s="2"/>
      <c r="P936" s="2"/>
      <c r="AM936" s="1" t="str">
        <f t="shared" si="28"/>
        <v/>
      </c>
      <c r="AN936" s="285" t="e">
        <f t="shared" si="29"/>
        <v>#DIV/0!</v>
      </c>
    </row>
    <row r="937" spans="11:40" x14ac:dyDescent="0.2">
      <c r="K937" s="276"/>
      <c r="O937" s="2"/>
      <c r="P937" s="2"/>
      <c r="AM937" s="1" t="str">
        <f t="shared" si="28"/>
        <v/>
      </c>
      <c r="AN937" s="285" t="e">
        <f t="shared" si="29"/>
        <v>#DIV/0!</v>
      </c>
    </row>
    <row r="938" spans="11:40" x14ac:dyDescent="0.2">
      <c r="K938" s="276"/>
      <c r="O938" s="2"/>
      <c r="P938" s="2"/>
      <c r="AM938" s="1" t="str">
        <f t="shared" si="28"/>
        <v/>
      </c>
      <c r="AN938" s="285" t="e">
        <f t="shared" si="29"/>
        <v>#DIV/0!</v>
      </c>
    </row>
    <row r="939" spans="11:40" x14ac:dyDescent="0.2">
      <c r="K939" s="276"/>
      <c r="O939" s="2"/>
      <c r="P939" s="2"/>
      <c r="AM939" s="1" t="str">
        <f t="shared" si="28"/>
        <v/>
      </c>
      <c r="AN939" s="285" t="e">
        <f t="shared" si="29"/>
        <v>#DIV/0!</v>
      </c>
    </row>
    <row r="940" spans="11:40" x14ac:dyDescent="0.2">
      <c r="K940" s="276"/>
      <c r="O940" s="2"/>
      <c r="P940" s="2"/>
      <c r="AM940" s="1" t="str">
        <f t="shared" si="28"/>
        <v/>
      </c>
      <c r="AN940" s="285" t="e">
        <f t="shared" si="29"/>
        <v>#DIV/0!</v>
      </c>
    </row>
    <row r="941" spans="11:40" x14ac:dyDescent="0.2">
      <c r="K941" s="276"/>
      <c r="O941" s="2"/>
      <c r="P941" s="2"/>
      <c r="AM941" s="1" t="str">
        <f t="shared" si="28"/>
        <v/>
      </c>
      <c r="AN941" s="285" t="e">
        <f t="shared" si="29"/>
        <v>#DIV/0!</v>
      </c>
    </row>
    <row r="942" spans="11:40" x14ac:dyDescent="0.2">
      <c r="K942" s="276"/>
      <c r="O942" s="2"/>
      <c r="P942" s="2"/>
      <c r="AM942" s="1" t="str">
        <f t="shared" si="28"/>
        <v/>
      </c>
      <c r="AN942" s="285" t="e">
        <f t="shared" si="29"/>
        <v>#DIV/0!</v>
      </c>
    </row>
    <row r="943" spans="11:40" x14ac:dyDescent="0.2">
      <c r="K943" s="276"/>
      <c r="O943" s="2"/>
      <c r="P943" s="2"/>
      <c r="AM943" s="1" t="str">
        <f t="shared" si="28"/>
        <v/>
      </c>
      <c r="AN943" s="285" t="e">
        <f t="shared" si="29"/>
        <v>#DIV/0!</v>
      </c>
    </row>
    <row r="944" spans="11:40" x14ac:dyDescent="0.2">
      <c r="K944" s="276"/>
      <c r="O944" s="2"/>
      <c r="P944" s="2"/>
      <c r="AM944" s="1" t="str">
        <f t="shared" si="28"/>
        <v/>
      </c>
      <c r="AN944" s="285" t="e">
        <f t="shared" si="29"/>
        <v>#DIV/0!</v>
      </c>
    </row>
    <row r="945" spans="11:40" x14ac:dyDescent="0.2">
      <c r="K945" s="276"/>
      <c r="O945" s="2"/>
      <c r="P945" s="2"/>
      <c r="AM945" s="1" t="str">
        <f t="shared" si="28"/>
        <v/>
      </c>
      <c r="AN945" s="285" t="e">
        <f t="shared" si="29"/>
        <v>#DIV/0!</v>
      </c>
    </row>
    <row r="946" spans="11:40" x14ac:dyDescent="0.2">
      <c r="K946" s="276"/>
      <c r="O946" s="2"/>
      <c r="P946" s="2"/>
      <c r="AM946" s="1" t="str">
        <f t="shared" si="28"/>
        <v/>
      </c>
      <c r="AN946" s="285" t="e">
        <f t="shared" si="29"/>
        <v>#DIV/0!</v>
      </c>
    </row>
    <row r="947" spans="11:40" x14ac:dyDescent="0.2">
      <c r="K947" s="276"/>
      <c r="O947" s="2"/>
      <c r="P947" s="2"/>
      <c r="AM947" s="1" t="str">
        <f t="shared" si="28"/>
        <v/>
      </c>
      <c r="AN947" s="285" t="e">
        <f t="shared" si="29"/>
        <v>#DIV/0!</v>
      </c>
    </row>
    <row r="948" spans="11:40" x14ac:dyDescent="0.2">
      <c r="K948" s="276"/>
      <c r="O948" s="2"/>
      <c r="P948" s="2"/>
      <c r="AM948" s="1" t="str">
        <f t="shared" si="28"/>
        <v/>
      </c>
      <c r="AN948" s="285" t="e">
        <f t="shared" si="29"/>
        <v>#DIV/0!</v>
      </c>
    </row>
    <row r="949" spans="11:40" x14ac:dyDescent="0.2">
      <c r="K949" s="276"/>
      <c r="O949" s="2"/>
      <c r="P949" s="2"/>
      <c r="AM949" s="1" t="str">
        <f t="shared" si="28"/>
        <v/>
      </c>
      <c r="AN949" s="285" t="e">
        <f t="shared" si="29"/>
        <v>#DIV/0!</v>
      </c>
    </row>
    <row r="950" spans="11:40" x14ac:dyDescent="0.2">
      <c r="K950" s="276"/>
      <c r="O950" s="2"/>
      <c r="P950" s="2"/>
      <c r="AM950" s="1" t="str">
        <f t="shared" si="28"/>
        <v/>
      </c>
      <c r="AN950" s="285" t="e">
        <f t="shared" si="29"/>
        <v>#DIV/0!</v>
      </c>
    </row>
    <row r="951" spans="11:40" x14ac:dyDescent="0.2">
      <c r="K951" s="276"/>
      <c r="O951" s="2"/>
      <c r="P951" s="2"/>
      <c r="AM951" s="1" t="str">
        <f t="shared" si="28"/>
        <v/>
      </c>
      <c r="AN951" s="285" t="e">
        <f t="shared" si="29"/>
        <v>#DIV/0!</v>
      </c>
    </row>
    <row r="952" spans="11:40" x14ac:dyDescent="0.2">
      <c r="K952" s="276"/>
      <c r="O952" s="2"/>
      <c r="P952" s="2"/>
      <c r="AM952" s="1" t="str">
        <f t="shared" si="28"/>
        <v/>
      </c>
      <c r="AN952" s="285" t="e">
        <f t="shared" si="29"/>
        <v>#DIV/0!</v>
      </c>
    </row>
    <row r="953" spans="11:40" x14ac:dyDescent="0.2">
      <c r="K953" s="276"/>
      <c r="O953" s="2"/>
      <c r="P953" s="2"/>
      <c r="AM953" s="1" t="str">
        <f t="shared" si="28"/>
        <v/>
      </c>
      <c r="AN953" s="285" t="e">
        <f t="shared" si="29"/>
        <v>#DIV/0!</v>
      </c>
    </row>
    <row r="954" spans="11:40" x14ac:dyDescent="0.2">
      <c r="K954" s="276"/>
      <c r="O954" s="2"/>
      <c r="P954" s="2"/>
      <c r="AM954" s="1" t="str">
        <f t="shared" si="28"/>
        <v/>
      </c>
      <c r="AN954" s="285" t="e">
        <f t="shared" si="29"/>
        <v>#DIV/0!</v>
      </c>
    </row>
    <row r="955" spans="11:40" x14ac:dyDescent="0.2">
      <c r="K955" s="276"/>
      <c r="O955" s="2"/>
      <c r="P955" s="2"/>
      <c r="AM955" s="1" t="str">
        <f t="shared" si="28"/>
        <v/>
      </c>
      <c r="AN955" s="285" t="e">
        <f t="shared" si="29"/>
        <v>#DIV/0!</v>
      </c>
    </row>
    <row r="956" spans="11:40" x14ac:dyDescent="0.2">
      <c r="K956" s="276"/>
      <c r="O956" s="2"/>
      <c r="P956" s="2"/>
      <c r="AM956" s="1" t="str">
        <f t="shared" si="28"/>
        <v/>
      </c>
      <c r="AN956" s="285" t="e">
        <f t="shared" si="29"/>
        <v>#DIV/0!</v>
      </c>
    </row>
    <row r="957" spans="11:40" x14ac:dyDescent="0.2">
      <c r="K957" s="276"/>
      <c r="O957" s="2"/>
      <c r="P957" s="2"/>
      <c r="AM957" s="1" t="str">
        <f t="shared" si="28"/>
        <v/>
      </c>
      <c r="AN957" s="285" t="e">
        <f t="shared" si="29"/>
        <v>#DIV/0!</v>
      </c>
    </row>
    <row r="958" spans="11:40" x14ac:dyDescent="0.2">
      <c r="K958" s="276"/>
      <c r="O958" s="2"/>
      <c r="P958" s="2"/>
      <c r="AM958" s="1" t="str">
        <f t="shared" si="28"/>
        <v/>
      </c>
      <c r="AN958" s="285" t="e">
        <f t="shared" si="29"/>
        <v>#DIV/0!</v>
      </c>
    </row>
    <row r="959" spans="11:40" x14ac:dyDescent="0.2">
      <c r="K959" s="276"/>
      <c r="O959" s="2"/>
      <c r="P959" s="2"/>
      <c r="AM959" s="1" t="str">
        <f t="shared" si="28"/>
        <v/>
      </c>
      <c r="AN959" s="285" t="e">
        <f t="shared" si="29"/>
        <v>#DIV/0!</v>
      </c>
    </row>
    <row r="960" spans="11:40" x14ac:dyDescent="0.2">
      <c r="K960" s="276"/>
      <c r="O960" s="2"/>
      <c r="P960" s="2"/>
      <c r="AM960" s="1" t="str">
        <f t="shared" si="28"/>
        <v/>
      </c>
      <c r="AN960" s="285" t="e">
        <f t="shared" si="29"/>
        <v>#DIV/0!</v>
      </c>
    </row>
    <row r="961" spans="11:40" x14ac:dyDescent="0.2">
      <c r="K961" s="276"/>
      <c r="O961" s="2"/>
      <c r="P961" s="2"/>
      <c r="AM961" s="1" t="str">
        <f t="shared" si="28"/>
        <v/>
      </c>
      <c r="AN961" s="285" t="e">
        <f t="shared" si="29"/>
        <v>#DIV/0!</v>
      </c>
    </row>
    <row r="962" spans="11:40" x14ac:dyDescent="0.2">
      <c r="K962" s="276"/>
      <c r="O962" s="2"/>
      <c r="P962" s="2"/>
      <c r="AM962" s="1" t="str">
        <f t="shared" si="28"/>
        <v/>
      </c>
      <c r="AN962" s="285" t="e">
        <f t="shared" si="29"/>
        <v>#DIV/0!</v>
      </c>
    </row>
    <row r="963" spans="11:40" x14ac:dyDescent="0.2">
      <c r="K963" s="276"/>
      <c r="O963" s="2"/>
      <c r="P963" s="2"/>
      <c r="AM963" s="1" t="str">
        <f t="shared" ref="AM963:AM1005" si="30">IFERROR(AA963/AB963,"")</f>
        <v/>
      </c>
      <c r="AN963" s="285" t="e">
        <f t="shared" ref="AN963:AN1005" si="31">STDEV(K963,G963)</f>
        <v>#DIV/0!</v>
      </c>
    </row>
    <row r="964" spans="11:40" x14ac:dyDescent="0.2">
      <c r="K964" s="276"/>
      <c r="O964" s="2"/>
      <c r="P964" s="2"/>
      <c r="AM964" s="1" t="str">
        <f t="shared" si="30"/>
        <v/>
      </c>
      <c r="AN964" s="285" t="e">
        <f t="shared" si="31"/>
        <v>#DIV/0!</v>
      </c>
    </row>
    <row r="965" spans="11:40" x14ac:dyDescent="0.2">
      <c r="K965" s="276"/>
      <c r="O965" s="2"/>
      <c r="P965" s="2"/>
      <c r="AM965" s="1" t="str">
        <f t="shared" si="30"/>
        <v/>
      </c>
      <c r="AN965" s="285" t="e">
        <f t="shared" si="31"/>
        <v>#DIV/0!</v>
      </c>
    </row>
    <row r="966" spans="11:40" x14ac:dyDescent="0.2">
      <c r="K966" s="276"/>
      <c r="O966" s="2"/>
      <c r="P966" s="2"/>
      <c r="AM966" s="1" t="str">
        <f t="shared" si="30"/>
        <v/>
      </c>
      <c r="AN966" s="285" t="e">
        <f t="shared" si="31"/>
        <v>#DIV/0!</v>
      </c>
    </row>
    <row r="967" spans="11:40" x14ac:dyDescent="0.2">
      <c r="K967" s="276"/>
      <c r="O967" s="2"/>
      <c r="P967" s="2"/>
      <c r="AM967" s="1" t="str">
        <f t="shared" si="30"/>
        <v/>
      </c>
      <c r="AN967" s="285" t="e">
        <f t="shared" si="31"/>
        <v>#DIV/0!</v>
      </c>
    </row>
    <row r="968" spans="11:40" x14ac:dyDescent="0.2">
      <c r="K968" s="276"/>
      <c r="O968" s="2"/>
      <c r="P968" s="2"/>
      <c r="AM968" s="1" t="str">
        <f t="shared" si="30"/>
        <v/>
      </c>
      <c r="AN968" s="285" t="e">
        <f t="shared" si="31"/>
        <v>#DIV/0!</v>
      </c>
    </row>
    <row r="969" spans="11:40" x14ac:dyDescent="0.2">
      <c r="K969" s="276"/>
      <c r="O969" s="2"/>
      <c r="P969" s="2"/>
      <c r="AM969" s="1" t="str">
        <f t="shared" si="30"/>
        <v/>
      </c>
      <c r="AN969" s="285" t="e">
        <f t="shared" si="31"/>
        <v>#DIV/0!</v>
      </c>
    </row>
    <row r="970" spans="11:40" x14ac:dyDescent="0.2">
      <c r="K970" s="276"/>
      <c r="O970" s="2"/>
      <c r="P970" s="2"/>
      <c r="AM970" s="1" t="str">
        <f t="shared" si="30"/>
        <v/>
      </c>
      <c r="AN970" s="285" t="e">
        <f t="shared" si="31"/>
        <v>#DIV/0!</v>
      </c>
    </row>
    <row r="971" spans="11:40" x14ac:dyDescent="0.2">
      <c r="K971" s="276"/>
      <c r="O971" s="2"/>
      <c r="P971" s="2"/>
      <c r="AM971" s="1" t="str">
        <f t="shared" si="30"/>
        <v/>
      </c>
      <c r="AN971" s="285" t="e">
        <f t="shared" si="31"/>
        <v>#DIV/0!</v>
      </c>
    </row>
    <row r="972" spans="11:40" x14ac:dyDescent="0.2">
      <c r="K972" s="276"/>
      <c r="O972" s="2"/>
      <c r="P972" s="2"/>
      <c r="AM972" s="1" t="str">
        <f t="shared" si="30"/>
        <v/>
      </c>
      <c r="AN972" s="285" t="e">
        <f t="shared" si="31"/>
        <v>#DIV/0!</v>
      </c>
    </row>
    <row r="973" spans="11:40" x14ac:dyDescent="0.2">
      <c r="K973" s="276"/>
      <c r="O973" s="2"/>
      <c r="P973" s="2"/>
      <c r="AM973" s="1" t="str">
        <f t="shared" si="30"/>
        <v/>
      </c>
      <c r="AN973" s="285" t="e">
        <f t="shared" si="31"/>
        <v>#DIV/0!</v>
      </c>
    </row>
    <row r="974" spans="11:40" x14ac:dyDescent="0.2">
      <c r="K974" s="276"/>
      <c r="O974" s="2"/>
      <c r="P974" s="2"/>
      <c r="AM974" s="1" t="str">
        <f t="shared" si="30"/>
        <v/>
      </c>
      <c r="AN974" s="285" t="e">
        <f t="shared" si="31"/>
        <v>#DIV/0!</v>
      </c>
    </row>
    <row r="975" spans="11:40" x14ac:dyDescent="0.2">
      <c r="K975" s="276"/>
      <c r="O975" s="2"/>
      <c r="P975" s="2"/>
      <c r="AM975" s="1" t="str">
        <f t="shared" si="30"/>
        <v/>
      </c>
      <c r="AN975" s="285" t="e">
        <f t="shared" si="31"/>
        <v>#DIV/0!</v>
      </c>
    </row>
    <row r="976" spans="11:40" x14ac:dyDescent="0.2">
      <c r="K976" s="276"/>
      <c r="O976" s="2"/>
      <c r="P976" s="2"/>
      <c r="AM976" s="1" t="str">
        <f t="shared" si="30"/>
        <v/>
      </c>
      <c r="AN976" s="285" t="e">
        <f t="shared" si="31"/>
        <v>#DIV/0!</v>
      </c>
    </row>
    <row r="977" spans="11:40" x14ac:dyDescent="0.2">
      <c r="K977" s="276"/>
      <c r="O977" s="2"/>
      <c r="P977" s="2"/>
      <c r="AM977" s="1" t="str">
        <f t="shared" si="30"/>
        <v/>
      </c>
      <c r="AN977" s="285" t="e">
        <f t="shared" si="31"/>
        <v>#DIV/0!</v>
      </c>
    </row>
    <row r="978" spans="11:40" x14ac:dyDescent="0.2">
      <c r="K978" s="276"/>
      <c r="O978" s="2"/>
      <c r="P978" s="2"/>
      <c r="AM978" s="1" t="str">
        <f t="shared" si="30"/>
        <v/>
      </c>
      <c r="AN978" s="285" t="e">
        <f t="shared" si="31"/>
        <v>#DIV/0!</v>
      </c>
    </row>
    <row r="979" spans="11:40" x14ac:dyDescent="0.2">
      <c r="K979" s="276"/>
      <c r="O979" s="2"/>
      <c r="P979" s="2"/>
      <c r="AM979" s="1" t="str">
        <f t="shared" si="30"/>
        <v/>
      </c>
      <c r="AN979" s="285" t="e">
        <f t="shared" si="31"/>
        <v>#DIV/0!</v>
      </c>
    </row>
    <row r="980" spans="11:40" x14ac:dyDescent="0.2">
      <c r="K980" s="276"/>
      <c r="O980" s="2"/>
      <c r="P980" s="2"/>
      <c r="AM980" s="1" t="str">
        <f t="shared" si="30"/>
        <v/>
      </c>
      <c r="AN980" s="285" t="e">
        <f t="shared" si="31"/>
        <v>#DIV/0!</v>
      </c>
    </row>
    <row r="981" spans="11:40" x14ac:dyDescent="0.2">
      <c r="K981" s="276"/>
      <c r="O981" s="2"/>
      <c r="P981" s="2"/>
      <c r="AM981" s="1" t="str">
        <f t="shared" si="30"/>
        <v/>
      </c>
      <c r="AN981" s="285" t="e">
        <f t="shared" si="31"/>
        <v>#DIV/0!</v>
      </c>
    </row>
    <row r="982" spans="11:40" x14ac:dyDescent="0.2">
      <c r="K982" s="276"/>
      <c r="O982" s="2"/>
      <c r="P982" s="2"/>
      <c r="AM982" s="1" t="str">
        <f t="shared" si="30"/>
        <v/>
      </c>
      <c r="AN982" s="285" t="e">
        <f t="shared" si="31"/>
        <v>#DIV/0!</v>
      </c>
    </row>
    <row r="983" spans="11:40" x14ac:dyDescent="0.2">
      <c r="K983" s="276"/>
      <c r="O983" s="2"/>
      <c r="P983" s="2"/>
      <c r="AM983" s="1" t="str">
        <f t="shared" si="30"/>
        <v/>
      </c>
      <c r="AN983" s="285" t="e">
        <f t="shared" si="31"/>
        <v>#DIV/0!</v>
      </c>
    </row>
    <row r="984" spans="11:40" x14ac:dyDescent="0.2">
      <c r="K984" s="276"/>
      <c r="O984" s="2"/>
      <c r="P984" s="2"/>
      <c r="AM984" s="1" t="str">
        <f t="shared" si="30"/>
        <v/>
      </c>
      <c r="AN984" s="285" t="e">
        <f t="shared" si="31"/>
        <v>#DIV/0!</v>
      </c>
    </row>
    <row r="985" spans="11:40" x14ac:dyDescent="0.2">
      <c r="K985" s="276"/>
      <c r="O985" s="2"/>
      <c r="P985" s="2"/>
      <c r="AM985" s="1" t="str">
        <f t="shared" si="30"/>
        <v/>
      </c>
      <c r="AN985" s="285" t="e">
        <f t="shared" si="31"/>
        <v>#DIV/0!</v>
      </c>
    </row>
    <row r="986" spans="11:40" x14ac:dyDescent="0.2">
      <c r="K986" s="276"/>
      <c r="O986" s="2"/>
      <c r="P986" s="2"/>
      <c r="AM986" s="1" t="str">
        <f t="shared" si="30"/>
        <v/>
      </c>
      <c r="AN986" s="285" t="e">
        <f t="shared" si="31"/>
        <v>#DIV/0!</v>
      </c>
    </row>
    <row r="987" spans="11:40" x14ac:dyDescent="0.2">
      <c r="K987" s="276"/>
      <c r="O987" s="2"/>
      <c r="P987" s="2"/>
      <c r="AM987" s="1" t="str">
        <f t="shared" si="30"/>
        <v/>
      </c>
      <c r="AN987" s="285" t="e">
        <f t="shared" si="31"/>
        <v>#DIV/0!</v>
      </c>
    </row>
    <row r="988" spans="11:40" x14ac:dyDescent="0.2">
      <c r="K988" s="276"/>
      <c r="O988" s="2"/>
      <c r="P988" s="2"/>
      <c r="AM988" s="1" t="str">
        <f t="shared" si="30"/>
        <v/>
      </c>
      <c r="AN988" s="285" t="e">
        <f t="shared" si="31"/>
        <v>#DIV/0!</v>
      </c>
    </row>
    <row r="989" spans="11:40" x14ac:dyDescent="0.2">
      <c r="K989" s="276"/>
      <c r="O989" s="2"/>
      <c r="P989" s="2"/>
      <c r="AM989" s="1" t="str">
        <f t="shared" si="30"/>
        <v/>
      </c>
      <c r="AN989" s="285" t="e">
        <f t="shared" si="31"/>
        <v>#DIV/0!</v>
      </c>
    </row>
    <row r="990" spans="11:40" x14ac:dyDescent="0.2">
      <c r="K990" s="276"/>
      <c r="O990" s="2"/>
      <c r="P990" s="2"/>
      <c r="AM990" s="1" t="str">
        <f t="shared" si="30"/>
        <v/>
      </c>
      <c r="AN990" s="285" t="e">
        <f t="shared" si="31"/>
        <v>#DIV/0!</v>
      </c>
    </row>
    <row r="991" spans="11:40" x14ac:dyDescent="0.2">
      <c r="K991" s="276"/>
      <c r="O991" s="2"/>
      <c r="P991" s="2"/>
      <c r="AM991" s="1" t="str">
        <f t="shared" si="30"/>
        <v/>
      </c>
      <c r="AN991" s="285" t="e">
        <f t="shared" si="31"/>
        <v>#DIV/0!</v>
      </c>
    </row>
    <row r="992" spans="11:40" x14ac:dyDescent="0.2">
      <c r="K992" s="276"/>
      <c r="O992" s="2"/>
      <c r="P992" s="2"/>
      <c r="AM992" s="1" t="str">
        <f t="shared" si="30"/>
        <v/>
      </c>
      <c r="AN992" s="285" t="e">
        <f t="shared" si="31"/>
        <v>#DIV/0!</v>
      </c>
    </row>
    <row r="993" spans="11:40" x14ac:dyDescent="0.2">
      <c r="K993" s="276"/>
      <c r="O993" s="2"/>
      <c r="P993" s="2"/>
      <c r="AM993" s="1" t="str">
        <f t="shared" si="30"/>
        <v/>
      </c>
      <c r="AN993" s="285" t="e">
        <f t="shared" si="31"/>
        <v>#DIV/0!</v>
      </c>
    </row>
    <row r="994" spans="11:40" x14ac:dyDescent="0.2">
      <c r="K994" s="276"/>
      <c r="O994" s="2"/>
      <c r="P994" s="2"/>
      <c r="AM994" s="1" t="str">
        <f t="shared" si="30"/>
        <v/>
      </c>
      <c r="AN994" s="285" t="e">
        <f t="shared" si="31"/>
        <v>#DIV/0!</v>
      </c>
    </row>
    <row r="995" spans="11:40" x14ac:dyDescent="0.2">
      <c r="K995" s="276"/>
      <c r="O995" s="2"/>
      <c r="P995" s="2"/>
      <c r="AM995" s="1" t="str">
        <f t="shared" si="30"/>
        <v/>
      </c>
      <c r="AN995" s="285" t="e">
        <f t="shared" si="31"/>
        <v>#DIV/0!</v>
      </c>
    </row>
    <row r="996" spans="11:40" x14ac:dyDescent="0.2">
      <c r="K996" s="276"/>
      <c r="O996" s="2"/>
      <c r="P996" s="2"/>
      <c r="AM996" s="1" t="str">
        <f t="shared" si="30"/>
        <v/>
      </c>
      <c r="AN996" s="285" t="e">
        <f t="shared" si="31"/>
        <v>#DIV/0!</v>
      </c>
    </row>
    <row r="997" spans="11:40" x14ac:dyDescent="0.2">
      <c r="K997" s="276"/>
      <c r="O997" s="2"/>
      <c r="P997" s="2"/>
      <c r="AM997" s="1" t="str">
        <f t="shared" si="30"/>
        <v/>
      </c>
      <c r="AN997" s="285" t="e">
        <f t="shared" si="31"/>
        <v>#DIV/0!</v>
      </c>
    </row>
    <row r="998" spans="11:40" x14ac:dyDescent="0.2">
      <c r="K998" s="276"/>
      <c r="O998" s="2"/>
      <c r="P998" s="2"/>
      <c r="AM998" s="1" t="str">
        <f t="shared" si="30"/>
        <v/>
      </c>
      <c r="AN998" s="285" t="e">
        <f t="shared" si="31"/>
        <v>#DIV/0!</v>
      </c>
    </row>
    <row r="999" spans="11:40" x14ac:dyDescent="0.2">
      <c r="K999" s="276"/>
      <c r="O999" s="2"/>
      <c r="P999" s="2"/>
      <c r="AM999" s="1" t="str">
        <f t="shared" si="30"/>
        <v/>
      </c>
      <c r="AN999" s="285" t="e">
        <f t="shared" si="31"/>
        <v>#DIV/0!</v>
      </c>
    </row>
    <row r="1000" spans="11:40" x14ac:dyDescent="0.2">
      <c r="K1000" s="276"/>
      <c r="O1000" s="2"/>
      <c r="P1000" s="2"/>
      <c r="AM1000" s="1" t="str">
        <f t="shared" si="30"/>
        <v/>
      </c>
      <c r="AN1000" s="285" t="e">
        <f t="shared" si="31"/>
        <v>#DIV/0!</v>
      </c>
    </row>
    <row r="1001" spans="11:40" x14ac:dyDescent="0.2">
      <c r="K1001" s="276"/>
      <c r="O1001" s="2"/>
      <c r="P1001" s="2"/>
      <c r="AM1001" s="1" t="str">
        <f t="shared" si="30"/>
        <v/>
      </c>
      <c r="AN1001" s="285" t="e">
        <f t="shared" si="31"/>
        <v>#DIV/0!</v>
      </c>
    </row>
    <row r="1002" spans="11:40" x14ac:dyDescent="0.2">
      <c r="K1002" s="276"/>
      <c r="O1002" s="2"/>
      <c r="P1002" s="2"/>
      <c r="AM1002" s="1" t="str">
        <f t="shared" si="30"/>
        <v/>
      </c>
      <c r="AN1002" s="285" t="e">
        <f t="shared" si="31"/>
        <v>#DIV/0!</v>
      </c>
    </row>
    <row r="1003" spans="11:40" x14ac:dyDescent="0.2">
      <c r="K1003" s="276"/>
      <c r="O1003" s="2"/>
      <c r="P1003" s="2"/>
      <c r="AM1003" s="1" t="str">
        <f t="shared" si="30"/>
        <v/>
      </c>
      <c r="AN1003" s="285" t="e">
        <f t="shared" si="31"/>
        <v>#DIV/0!</v>
      </c>
    </row>
    <row r="1004" spans="11:40" x14ac:dyDescent="0.2">
      <c r="K1004" s="276"/>
      <c r="O1004" s="2"/>
      <c r="P1004" s="2"/>
      <c r="AM1004" s="1" t="str">
        <f t="shared" si="30"/>
        <v/>
      </c>
      <c r="AN1004" s="285" t="e">
        <f t="shared" si="31"/>
        <v>#DIV/0!</v>
      </c>
    </row>
    <row r="1005" spans="11:40" x14ac:dyDescent="0.2">
      <c r="K1005" s="276"/>
      <c r="O1005" s="2"/>
      <c r="P1005" s="2"/>
      <c r="AM1005" s="1" t="str">
        <f t="shared" si="30"/>
        <v/>
      </c>
      <c r="AN1005" s="285" t="e">
        <f t="shared" si="31"/>
        <v>#DIV/0!</v>
      </c>
    </row>
  </sheetData>
  <autoFilter ref="A2:AN2" xr:uid="{00000000-0009-0000-0000-000017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700-000000000000}"/>
    <hyperlink ref="Z1" location="index!A1" display="العودة للفهرس" xr:uid="{00000000-0004-0000-1700-000001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243" customWidth="1"/>
    <col min="3" max="3" width="8.25" style="243" customWidth="1"/>
    <col min="4" max="4" width="16.375" style="243" customWidth="1"/>
    <col min="5" max="7" width="12.125" style="243" customWidth="1"/>
    <col min="8" max="16" width="12.125" style="243" hidden="1" customWidth="1"/>
    <col min="17" max="17" width="12.125" style="16" customWidth="1"/>
    <col min="18" max="19" width="12.125" style="243" customWidth="1"/>
    <col min="20" max="23" width="9.125" style="236" customWidth="1"/>
    <col min="24" max="25" width="12.125" style="243" customWidth="1"/>
    <col min="26" max="26" width="12.125" style="150" customWidth="1"/>
    <col min="27" max="27" width="12.125" style="16" customWidth="1"/>
    <col min="28" max="30" width="9.125" style="236" customWidth="1"/>
    <col min="31" max="16384" width="9.125" style="236"/>
  </cols>
  <sheetData>
    <row r="1" spans="1:27" x14ac:dyDescent="0.2">
      <c r="D1" s="243" t="s">
        <v>672</v>
      </c>
      <c r="E1" s="15"/>
      <c r="Q1" s="66" t="s">
        <v>84</v>
      </c>
      <c r="Y1" s="66"/>
    </row>
    <row r="2" spans="1:27" s="3" customFormat="1" ht="43.5" customHeight="1" x14ac:dyDescent="0.2">
      <c r="A2" s="4" t="s">
        <v>521</v>
      </c>
      <c r="B2" s="4" t="s">
        <v>522</v>
      </c>
      <c r="C2" s="4" t="s">
        <v>129</v>
      </c>
      <c r="D2" s="4" t="s">
        <v>579</v>
      </c>
      <c r="E2" s="4" t="s">
        <v>652</v>
      </c>
      <c r="F2" s="4" t="s">
        <v>530</v>
      </c>
      <c r="G2" s="4" t="s">
        <v>531</v>
      </c>
      <c r="H2" s="4" t="s">
        <v>532</v>
      </c>
      <c r="I2" s="4" t="s">
        <v>533</v>
      </c>
      <c r="J2" s="4" t="s">
        <v>534</v>
      </c>
      <c r="K2" s="4" t="s">
        <v>535</v>
      </c>
      <c r="L2" s="4" t="s">
        <v>536</v>
      </c>
      <c r="M2" s="4" t="s">
        <v>537</v>
      </c>
      <c r="N2" s="4" t="s">
        <v>538</v>
      </c>
      <c r="O2" s="4" t="s">
        <v>539</v>
      </c>
      <c r="P2" s="4" t="s">
        <v>540</v>
      </c>
      <c r="Q2" s="17" t="s">
        <v>597</v>
      </c>
      <c r="R2" s="4" t="s">
        <v>542</v>
      </c>
      <c r="S2" s="4" t="s">
        <v>662</v>
      </c>
      <c r="T2" s="4" t="s">
        <v>149</v>
      </c>
      <c r="U2" s="4" t="s">
        <v>150</v>
      </c>
      <c r="V2" s="4" t="s">
        <v>151</v>
      </c>
      <c r="W2" s="4" t="s">
        <v>152</v>
      </c>
      <c r="X2" s="4" t="s">
        <v>544</v>
      </c>
      <c r="Y2" s="4" t="s">
        <v>545</v>
      </c>
      <c r="Z2" s="4" t="s">
        <v>663</v>
      </c>
      <c r="AA2" s="17" t="s">
        <v>598</v>
      </c>
    </row>
    <row r="3" spans="1:27" x14ac:dyDescent="0.2">
      <c r="F3" s="2"/>
      <c r="G3" s="147"/>
      <c r="AA3" s="1" t="str">
        <f t="shared" ref="AA3:AA66" si="0">IFERROR(R3/S3,"")</f>
        <v/>
      </c>
    </row>
    <row r="4" spans="1:27" x14ac:dyDescent="0.2">
      <c r="F4" s="2"/>
      <c r="G4" s="147"/>
      <c r="AA4" s="1" t="str">
        <f t="shared" si="0"/>
        <v/>
      </c>
    </row>
    <row r="5" spans="1:27" x14ac:dyDescent="0.2">
      <c r="F5" s="2"/>
      <c r="G5" s="147"/>
      <c r="AA5" s="1" t="str">
        <f t="shared" si="0"/>
        <v/>
      </c>
    </row>
    <row r="6" spans="1:27" x14ac:dyDescent="0.2">
      <c r="F6" s="2"/>
      <c r="G6" s="147"/>
      <c r="AA6" s="1" t="str">
        <f t="shared" si="0"/>
        <v/>
      </c>
    </row>
    <row r="7" spans="1:27" x14ac:dyDescent="0.2">
      <c r="F7" s="2"/>
      <c r="G7" s="147"/>
      <c r="AA7" s="1" t="str">
        <f t="shared" si="0"/>
        <v/>
      </c>
    </row>
    <row r="8" spans="1:27" x14ac:dyDescent="0.2">
      <c r="F8" s="2"/>
      <c r="G8" s="147"/>
      <c r="AA8" s="1" t="str">
        <f t="shared" si="0"/>
        <v/>
      </c>
    </row>
    <row r="9" spans="1:27" x14ac:dyDescent="0.2">
      <c r="F9" s="2"/>
      <c r="G9" s="147"/>
      <c r="AA9" s="1" t="str">
        <f t="shared" si="0"/>
        <v/>
      </c>
    </row>
    <row r="10" spans="1:27" x14ac:dyDescent="0.2">
      <c r="F10" s="2"/>
      <c r="G10" s="147"/>
      <c r="AA10" s="1" t="str">
        <f t="shared" si="0"/>
        <v/>
      </c>
    </row>
    <row r="11" spans="1:27" x14ac:dyDescent="0.2">
      <c r="F11" s="2"/>
      <c r="G11" s="147"/>
      <c r="AA11" s="1" t="str">
        <f t="shared" si="0"/>
        <v/>
      </c>
    </row>
    <row r="12" spans="1:27" x14ac:dyDescent="0.2">
      <c r="F12" s="2"/>
      <c r="G12" s="147"/>
      <c r="AA12" s="1" t="str">
        <f t="shared" si="0"/>
        <v/>
      </c>
    </row>
    <row r="13" spans="1:27" x14ac:dyDescent="0.2">
      <c r="F13" s="2"/>
      <c r="G13" s="147"/>
      <c r="AA13" s="1" t="str">
        <f t="shared" si="0"/>
        <v/>
      </c>
    </row>
    <row r="14" spans="1:27" x14ac:dyDescent="0.2">
      <c r="F14" s="2"/>
      <c r="G14" s="147"/>
      <c r="AA14" s="1" t="str">
        <f t="shared" si="0"/>
        <v/>
      </c>
    </row>
    <row r="15" spans="1:27" x14ac:dyDescent="0.2">
      <c r="F15" s="2"/>
      <c r="G15" s="147"/>
      <c r="AA15" s="1" t="str">
        <f t="shared" si="0"/>
        <v/>
      </c>
    </row>
    <row r="16" spans="1:27" x14ac:dyDescent="0.2">
      <c r="F16" s="2"/>
      <c r="G16" s="147"/>
      <c r="AA16" s="1" t="str">
        <f t="shared" si="0"/>
        <v/>
      </c>
    </row>
    <row r="17" spans="6:27" x14ac:dyDescent="0.2">
      <c r="F17" s="2"/>
      <c r="G17" s="147"/>
      <c r="AA17" s="1" t="str">
        <f t="shared" si="0"/>
        <v/>
      </c>
    </row>
    <row r="18" spans="6:27" x14ac:dyDescent="0.2">
      <c r="F18" s="2"/>
      <c r="G18" s="147"/>
      <c r="AA18" s="1" t="str">
        <f t="shared" si="0"/>
        <v/>
      </c>
    </row>
    <row r="19" spans="6:27" x14ac:dyDescent="0.2">
      <c r="F19" s="2"/>
      <c r="G19" s="147"/>
      <c r="AA19" s="1" t="str">
        <f t="shared" si="0"/>
        <v/>
      </c>
    </row>
    <row r="20" spans="6:27" x14ac:dyDescent="0.2">
      <c r="F20" s="2"/>
      <c r="G20" s="147"/>
      <c r="AA20" s="1" t="str">
        <f t="shared" si="0"/>
        <v/>
      </c>
    </row>
    <row r="21" spans="6:27" x14ac:dyDescent="0.2">
      <c r="F21" s="2"/>
      <c r="G21" s="147"/>
      <c r="AA21" s="1" t="str">
        <f t="shared" si="0"/>
        <v/>
      </c>
    </row>
    <row r="22" spans="6:27" x14ac:dyDescent="0.2">
      <c r="F22" s="2"/>
      <c r="G22" s="147"/>
      <c r="AA22" s="1" t="str">
        <f t="shared" si="0"/>
        <v/>
      </c>
    </row>
    <row r="23" spans="6:27" x14ac:dyDescent="0.2">
      <c r="F23" s="2"/>
      <c r="G23" s="147"/>
      <c r="AA23" s="1" t="str">
        <f t="shared" si="0"/>
        <v/>
      </c>
    </row>
    <row r="24" spans="6:27" x14ac:dyDescent="0.2">
      <c r="F24" s="2"/>
      <c r="G24" s="147"/>
      <c r="AA24" s="1" t="str">
        <f t="shared" si="0"/>
        <v/>
      </c>
    </row>
    <row r="25" spans="6:27" x14ac:dyDescent="0.2">
      <c r="F25" s="2"/>
      <c r="G25" s="147"/>
      <c r="AA25" s="1" t="str">
        <f t="shared" si="0"/>
        <v/>
      </c>
    </row>
    <row r="26" spans="6:27" x14ac:dyDescent="0.2">
      <c r="F26" s="2"/>
      <c r="G26" s="147"/>
      <c r="AA26" s="1" t="str">
        <f t="shared" si="0"/>
        <v/>
      </c>
    </row>
    <row r="27" spans="6:27" x14ac:dyDescent="0.2">
      <c r="F27" s="2"/>
      <c r="G27" s="147"/>
      <c r="AA27" s="1" t="str">
        <f t="shared" si="0"/>
        <v/>
      </c>
    </row>
    <row r="28" spans="6:27" x14ac:dyDescent="0.2">
      <c r="F28" s="2"/>
      <c r="G28" s="147"/>
      <c r="AA28" s="1" t="str">
        <f t="shared" si="0"/>
        <v/>
      </c>
    </row>
    <row r="29" spans="6:27" x14ac:dyDescent="0.2">
      <c r="F29" s="2"/>
      <c r="G29" s="147"/>
      <c r="AA29" s="1" t="str">
        <f t="shared" si="0"/>
        <v/>
      </c>
    </row>
    <row r="30" spans="6:27" x14ac:dyDescent="0.2">
      <c r="F30" s="2"/>
      <c r="G30" s="147"/>
      <c r="AA30" s="1" t="str">
        <f t="shared" si="0"/>
        <v/>
      </c>
    </row>
    <row r="31" spans="6:27" x14ac:dyDescent="0.2">
      <c r="F31" s="2"/>
      <c r="G31" s="147"/>
      <c r="AA31" s="1" t="str">
        <f t="shared" si="0"/>
        <v/>
      </c>
    </row>
    <row r="32" spans="6:27" x14ac:dyDescent="0.2">
      <c r="F32" s="2"/>
      <c r="G32" s="147"/>
      <c r="AA32" s="1" t="str">
        <f t="shared" si="0"/>
        <v/>
      </c>
    </row>
    <row r="33" spans="6:27" x14ac:dyDescent="0.2">
      <c r="F33" s="2"/>
      <c r="G33" s="147"/>
      <c r="AA33" s="1" t="str">
        <f t="shared" si="0"/>
        <v/>
      </c>
    </row>
    <row r="34" spans="6:27" x14ac:dyDescent="0.2">
      <c r="F34" s="2"/>
      <c r="G34" s="147"/>
      <c r="AA34" s="1" t="str">
        <f t="shared" si="0"/>
        <v/>
      </c>
    </row>
    <row r="35" spans="6:27" x14ac:dyDescent="0.2">
      <c r="F35" s="2"/>
      <c r="G35" s="147"/>
      <c r="AA35" s="1" t="str">
        <f t="shared" si="0"/>
        <v/>
      </c>
    </row>
    <row r="36" spans="6:27" x14ac:dyDescent="0.2">
      <c r="F36" s="2"/>
      <c r="G36" s="147"/>
      <c r="AA36" s="1" t="str">
        <f t="shared" si="0"/>
        <v/>
      </c>
    </row>
    <row r="37" spans="6:27" x14ac:dyDescent="0.2">
      <c r="F37" s="2"/>
      <c r="G37" s="147"/>
      <c r="AA37" s="1" t="str">
        <f t="shared" si="0"/>
        <v/>
      </c>
    </row>
    <row r="38" spans="6:27" x14ac:dyDescent="0.2">
      <c r="F38" s="2"/>
      <c r="G38" s="147"/>
      <c r="AA38" s="1" t="str">
        <f t="shared" si="0"/>
        <v/>
      </c>
    </row>
    <row r="39" spans="6:27" x14ac:dyDescent="0.2">
      <c r="F39" s="2"/>
      <c r="G39" s="147"/>
      <c r="AA39" s="1" t="str">
        <f t="shared" si="0"/>
        <v/>
      </c>
    </row>
    <row r="40" spans="6:27" x14ac:dyDescent="0.2">
      <c r="F40" s="2"/>
      <c r="G40" s="147"/>
      <c r="AA40" s="1" t="str">
        <f t="shared" si="0"/>
        <v/>
      </c>
    </row>
    <row r="41" spans="6:27" x14ac:dyDescent="0.2">
      <c r="F41" s="2"/>
      <c r="G41" s="147"/>
      <c r="AA41" s="1" t="str">
        <f t="shared" si="0"/>
        <v/>
      </c>
    </row>
    <row r="42" spans="6:27" x14ac:dyDescent="0.2">
      <c r="F42" s="2"/>
      <c r="G42" s="147"/>
      <c r="AA42" s="1" t="str">
        <f t="shared" si="0"/>
        <v/>
      </c>
    </row>
    <row r="43" spans="6:27" x14ac:dyDescent="0.2">
      <c r="F43" s="2"/>
      <c r="G43" s="147"/>
      <c r="AA43" s="1" t="str">
        <f t="shared" si="0"/>
        <v/>
      </c>
    </row>
    <row r="44" spans="6:27" x14ac:dyDescent="0.2">
      <c r="F44" s="2"/>
      <c r="G44" s="147"/>
      <c r="AA44" s="1" t="str">
        <f t="shared" si="0"/>
        <v/>
      </c>
    </row>
    <row r="45" spans="6:27" x14ac:dyDescent="0.2">
      <c r="F45" s="2"/>
      <c r="G45" s="147"/>
      <c r="AA45" s="1" t="str">
        <f t="shared" si="0"/>
        <v/>
      </c>
    </row>
    <row r="46" spans="6:27" x14ac:dyDescent="0.2">
      <c r="F46" s="2"/>
      <c r="G46" s="147"/>
      <c r="AA46" s="1" t="str">
        <f t="shared" si="0"/>
        <v/>
      </c>
    </row>
    <row r="47" spans="6:27" x14ac:dyDescent="0.2">
      <c r="F47" s="2"/>
      <c r="G47" s="147"/>
      <c r="AA47" s="1" t="str">
        <f t="shared" si="0"/>
        <v/>
      </c>
    </row>
    <row r="48" spans="6:27" x14ac:dyDescent="0.2">
      <c r="F48" s="2"/>
      <c r="G48" s="147"/>
      <c r="AA48" s="1" t="str">
        <f t="shared" si="0"/>
        <v/>
      </c>
    </row>
    <row r="49" spans="6:27" x14ac:dyDescent="0.2">
      <c r="F49" s="2"/>
      <c r="G49" s="147"/>
      <c r="AA49" s="1" t="str">
        <f t="shared" si="0"/>
        <v/>
      </c>
    </row>
    <row r="50" spans="6:27" x14ac:dyDescent="0.2">
      <c r="F50" s="2"/>
      <c r="G50" s="147"/>
      <c r="AA50" s="1" t="str">
        <f t="shared" si="0"/>
        <v/>
      </c>
    </row>
    <row r="51" spans="6:27" x14ac:dyDescent="0.2">
      <c r="F51" s="2"/>
      <c r="G51" s="147"/>
      <c r="AA51" s="1" t="str">
        <f t="shared" si="0"/>
        <v/>
      </c>
    </row>
    <row r="52" spans="6:27" x14ac:dyDescent="0.2">
      <c r="F52" s="2"/>
      <c r="G52" s="147"/>
      <c r="AA52" s="1" t="str">
        <f t="shared" si="0"/>
        <v/>
      </c>
    </row>
    <row r="53" spans="6:27" x14ac:dyDescent="0.2">
      <c r="F53" s="2"/>
      <c r="G53" s="147"/>
      <c r="AA53" s="1" t="str">
        <f t="shared" si="0"/>
        <v/>
      </c>
    </row>
    <row r="54" spans="6:27" x14ac:dyDescent="0.2">
      <c r="F54" s="2"/>
      <c r="G54" s="147"/>
      <c r="AA54" s="1" t="str">
        <f t="shared" si="0"/>
        <v/>
      </c>
    </row>
    <row r="55" spans="6:27" x14ac:dyDescent="0.2">
      <c r="F55" s="2"/>
      <c r="G55" s="147"/>
      <c r="AA55" s="1" t="str">
        <f t="shared" si="0"/>
        <v/>
      </c>
    </row>
    <row r="56" spans="6:27" x14ac:dyDescent="0.2">
      <c r="F56" s="2"/>
      <c r="G56" s="147"/>
      <c r="AA56" s="1" t="str">
        <f t="shared" si="0"/>
        <v/>
      </c>
    </row>
    <row r="57" spans="6:27" x14ac:dyDescent="0.2">
      <c r="F57" s="2"/>
      <c r="G57" s="147"/>
      <c r="AA57" s="1" t="str">
        <f t="shared" si="0"/>
        <v/>
      </c>
    </row>
    <row r="58" spans="6:27" x14ac:dyDescent="0.2">
      <c r="F58" s="2"/>
      <c r="G58" s="147"/>
      <c r="AA58" s="1" t="str">
        <f t="shared" si="0"/>
        <v/>
      </c>
    </row>
    <row r="59" spans="6:27" x14ac:dyDescent="0.2">
      <c r="F59" s="2"/>
      <c r="G59" s="147"/>
      <c r="AA59" s="1" t="str">
        <f t="shared" si="0"/>
        <v/>
      </c>
    </row>
    <row r="60" spans="6:27" x14ac:dyDescent="0.2">
      <c r="F60" s="2"/>
      <c r="G60" s="147"/>
      <c r="AA60" s="1" t="str">
        <f t="shared" si="0"/>
        <v/>
      </c>
    </row>
    <row r="61" spans="6:27" x14ac:dyDescent="0.2">
      <c r="F61" s="2"/>
      <c r="G61" s="147"/>
      <c r="AA61" s="1" t="str">
        <f t="shared" si="0"/>
        <v/>
      </c>
    </row>
    <row r="62" spans="6:27" x14ac:dyDescent="0.2">
      <c r="F62" s="2"/>
      <c r="G62" s="147"/>
      <c r="AA62" s="1" t="str">
        <f t="shared" si="0"/>
        <v/>
      </c>
    </row>
    <row r="63" spans="6:27" x14ac:dyDescent="0.2">
      <c r="F63" s="2"/>
      <c r="G63" s="147"/>
      <c r="AA63" s="1" t="str">
        <f t="shared" si="0"/>
        <v/>
      </c>
    </row>
    <row r="64" spans="6:27" x14ac:dyDescent="0.2">
      <c r="F64" s="2"/>
      <c r="G64" s="147"/>
      <c r="AA64" s="1" t="str">
        <f t="shared" si="0"/>
        <v/>
      </c>
    </row>
    <row r="65" spans="6:27" x14ac:dyDescent="0.2">
      <c r="F65" s="2"/>
      <c r="G65" s="147"/>
      <c r="AA65" s="1" t="str">
        <f t="shared" si="0"/>
        <v/>
      </c>
    </row>
    <row r="66" spans="6:27" x14ac:dyDescent="0.2">
      <c r="F66" s="2"/>
      <c r="G66" s="147"/>
      <c r="AA66" s="1" t="str">
        <f t="shared" si="0"/>
        <v/>
      </c>
    </row>
    <row r="67" spans="6:27" x14ac:dyDescent="0.2">
      <c r="F67" s="2"/>
      <c r="G67" s="147"/>
      <c r="AA67" s="1" t="str">
        <f t="shared" ref="AA67:AA130" si="1">IFERROR(R67/S67,"")</f>
        <v/>
      </c>
    </row>
    <row r="68" spans="6:27" x14ac:dyDescent="0.2">
      <c r="F68" s="2"/>
      <c r="G68" s="147"/>
      <c r="AA68" s="1" t="str">
        <f t="shared" si="1"/>
        <v/>
      </c>
    </row>
    <row r="69" spans="6:27" x14ac:dyDescent="0.2">
      <c r="F69" s="2"/>
      <c r="G69" s="147"/>
      <c r="AA69" s="1" t="str">
        <f t="shared" si="1"/>
        <v/>
      </c>
    </row>
    <row r="70" spans="6:27" x14ac:dyDescent="0.2">
      <c r="F70" s="2"/>
      <c r="G70" s="147"/>
      <c r="AA70" s="1" t="str">
        <f t="shared" si="1"/>
        <v/>
      </c>
    </row>
    <row r="71" spans="6:27" x14ac:dyDescent="0.2">
      <c r="F71" s="2"/>
      <c r="G71" s="147"/>
      <c r="AA71" s="1" t="str">
        <f t="shared" si="1"/>
        <v/>
      </c>
    </row>
    <row r="72" spans="6:27" x14ac:dyDescent="0.2">
      <c r="F72" s="2"/>
      <c r="G72" s="147"/>
      <c r="AA72" s="1" t="str">
        <f t="shared" si="1"/>
        <v/>
      </c>
    </row>
    <row r="73" spans="6:27" x14ac:dyDescent="0.2">
      <c r="F73" s="2"/>
      <c r="G73" s="147"/>
      <c r="AA73" s="1" t="str">
        <f t="shared" si="1"/>
        <v/>
      </c>
    </row>
    <row r="74" spans="6:27" x14ac:dyDescent="0.2">
      <c r="F74" s="2"/>
      <c r="G74" s="147"/>
      <c r="AA74" s="1" t="str">
        <f t="shared" si="1"/>
        <v/>
      </c>
    </row>
    <row r="75" spans="6:27" x14ac:dyDescent="0.2">
      <c r="F75" s="2"/>
      <c r="G75" s="147"/>
      <c r="AA75" s="1" t="str">
        <f t="shared" si="1"/>
        <v/>
      </c>
    </row>
    <row r="76" spans="6:27" x14ac:dyDescent="0.2">
      <c r="F76" s="2"/>
      <c r="G76" s="147"/>
      <c r="AA76" s="1" t="str">
        <f t="shared" si="1"/>
        <v/>
      </c>
    </row>
    <row r="77" spans="6:27" x14ac:dyDescent="0.2">
      <c r="F77" s="2"/>
      <c r="G77" s="147"/>
      <c r="AA77" s="1" t="str">
        <f t="shared" si="1"/>
        <v/>
      </c>
    </row>
    <row r="78" spans="6:27" x14ac:dyDescent="0.2">
      <c r="F78" s="2"/>
      <c r="G78" s="147"/>
      <c r="AA78" s="1" t="str">
        <f t="shared" si="1"/>
        <v/>
      </c>
    </row>
    <row r="79" spans="6:27" x14ac:dyDescent="0.2">
      <c r="F79" s="2"/>
      <c r="G79" s="147"/>
      <c r="AA79" s="1" t="str">
        <f t="shared" si="1"/>
        <v/>
      </c>
    </row>
    <row r="80" spans="6:27" x14ac:dyDescent="0.2">
      <c r="F80" s="2"/>
      <c r="G80" s="147"/>
      <c r="AA80" s="1" t="str">
        <f t="shared" si="1"/>
        <v/>
      </c>
    </row>
    <row r="81" spans="6:27" x14ac:dyDescent="0.2">
      <c r="F81" s="2"/>
      <c r="G81" s="147"/>
      <c r="AA81" s="1" t="str">
        <f t="shared" si="1"/>
        <v/>
      </c>
    </row>
    <row r="82" spans="6:27" x14ac:dyDescent="0.2">
      <c r="F82" s="2"/>
      <c r="G82" s="147"/>
      <c r="AA82" s="1" t="str">
        <f t="shared" si="1"/>
        <v/>
      </c>
    </row>
    <row r="83" spans="6:27" x14ac:dyDescent="0.2">
      <c r="F83" s="2"/>
      <c r="G83" s="147"/>
      <c r="AA83" s="1" t="str">
        <f t="shared" si="1"/>
        <v/>
      </c>
    </row>
    <row r="84" spans="6:27" x14ac:dyDescent="0.2">
      <c r="F84" s="2"/>
      <c r="G84" s="147"/>
      <c r="AA84" s="1" t="str">
        <f t="shared" si="1"/>
        <v/>
      </c>
    </row>
    <row r="85" spans="6:27" x14ac:dyDescent="0.2">
      <c r="F85" s="2"/>
      <c r="G85" s="147"/>
      <c r="AA85" s="1" t="str">
        <f t="shared" si="1"/>
        <v/>
      </c>
    </row>
    <row r="86" spans="6:27" x14ac:dyDescent="0.2">
      <c r="F86" s="2"/>
      <c r="G86" s="147"/>
      <c r="AA86" s="1" t="str">
        <f t="shared" si="1"/>
        <v/>
      </c>
    </row>
    <row r="87" spans="6:27" x14ac:dyDescent="0.2">
      <c r="F87" s="2"/>
      <c r="G87" s="147"/>
      <c r="AA87" s="1" t="str">
        <f t="shared" si="1"/>
        <v/>
      </c>
    </row>
    <row r="88" spans="6:27" x14ac:dyDescent="0.2">
      <c r="F88" s="2"/>
      <c r="G88" s="147"/>
      <c r="AA88" s="1" t="str">
        <f t="shared" si="1"/>
        <v/>
      </c>
    </row>
    <row r="89" spans="6:27" x14ac:dyDescent="0.2">
      <c r="F89" s="2"/>
      <c r="G89" s="147"/>
      <c r="AA89" s="1" t="str">
        <f t="shared" si="1"/>
        <v/>
      </c>
    </row>
    <row r="90" spans="6:27" x14ac:dyDescent="0.2">
      <c r="F90" s="2"/>
      <c r="G90" s="147"/>
      <c r="AA90" s="1" t="str">
        <f t="shared" si="1"/>
        <v/>
      </c>
    </row>
    <row r="91" spans="6:27" x14ac:dyDescent="0.2">
      <c r="F91" s="2"/>
      <c r="G91" s="147"/>
      <c r="AA91" s="1" t="str">
        <f t="shared" si="1"/>
        <v/>
      </c>
    </row>
    <row r="92" spans="6:27" x14ac:dyDescent="0.2">
      <c r="F92" s="2"/>
      <c r="G92" s="147"/>
      <c r="AA92" s="1" t="str">
        <f t="shared" si="1"/>
        <v/>
      </c>
    </row>
    <row r="93" spans="6:27" x14ac:dyDescent="0.2">
      <c r="F93" s="2"/>
      <c r="G93" s="147"/>
      <c r="AA93" s="1" t="str">
        <f t="shared" si="1"/>
        <v/>
      </c>
    </row>
    <row r="94" spans="6:27" x14ac:dyDescent="0.2">
      <c r="F94" s="2"/>
      <c r="G94" s="147"/>
      <c r="AA94" s="1" t="str">
        <f t="shared" si="1"/>
        <v/>
      </c>
    </row>
    <row r="95" spans="6:27" x14ac:dyDescent="0.2">
      <c r="F95" s="2"/>
      <c r="G95" s="147"/>
      <c r="AA95" s="1" t="str">
        <f t="shared" si="1"/>
        <v/>
      </c>
    </row>
    <row r="96" spans="6:27" x14ac:dyDescent="0.2">
      <c r="F96" s="2"/>
      <c r="G96" s="147"/>
      <c r="AA96" s="1" t="str">
        <f t="shared" si="1"/>
        <v/>
      </c>
    </row>
    <row r="97" spans="6:27" x14ac:dyDescent="0.2">
      <c r="F97" s="2"/>
      <c r="G97" s="147"/>
      <c r="AA97" s="1" t="str">
        <f t="shared" si="1"/>
        <v/>
      </c>
    </row>
    <row r="98" spans="6:27" x14ac:dyDescent="0.2">
      <c r="F98" s="2"/>
      <c r="G98" s="147"/>
      <c r="AA98" s="1" t="str">
        <f t="shared" si="1"/>
        <v/>
      </c>
    </row>
    <row r="99" spans="6:27" x14ac:dyDescent="0.2">
      <c r="F99" s="2"/>
      <c r="G99" s="147"/>
      <c r="AA99" s="1" t="str">
        <f t="shared" si="1"/>
        <v/>
      </c>
    </row>
    <row r="100" spans="6:27" x14ac:dyDescent="0.2">
      <c r="F100" s="2"/>
      <c r="G100" s="147"/>
      <c r="AA100" s="1" t="str">
        <f t="shared" si="1"/>
        <v/>
      </c>
    </row>
    <row r="101" spans="6:27" x14ac:dyDescent="0.2">
      <c r="F101" s="2"/>
      <c r="G101" s="147"/>
      <c r="AA101" s="1" t="str">
        <f t="shared" si="1"/>
        <v/>
      </c>
    </row>
    <row r="102" spans="6:27" x14ac:dyDescent="0.2">
      <c r="F102" s="2"/>
      <c r="G102" s="147"/>
      <c r="AA102" s="1" t="str">
        <f t="shared" si="1"/>
        <v/>
      </c>
    </row>
    <row r="103" spans="6:27" x14ac:dyDescent="0.2">
      <c r="F103" s="2"/>
      <c r="G103" s="147"/>
      <c r="AA103" s="1" t="str">
        <f t="shared" si="1"/>
        <v/>
      </c>
    </row>
    <row r="104" spans="6:27" x14ac:dyDescent="0.2">
      <c r="F104" s="2"/>
      <c r="G104" s="147"/>
      <c r="AA104" s="1" t="str">
        <f t="shared" si="1"/>
        <v/>
      </c>
    </row>
    <row r="105" spans="6:27" x14ac:dyDescent="0.2">
      <c r="F105" s="2"/>
      <c r="G105" s="147"/>
      <c r="AA105" s="1" t="str">
        <f t="shared" si="1"/>
        <v/>
      </c>
    </row>
    <row r="106" spans="6:27" x14ac:dyDescent="0.2">
      <c r="F106" s="2"/>
      <c r="G106" s="147"/>
      <c r="AA106" s="1" t="str">
        <f t="shared" si="1"/>
        <v/>
      </c>
    </row>
    <row r="107" spans="6:27" x14ac:dyDescent="0.2">
      <c r="F107" s="2"/>
      <c r="G107" s="147"/>
      <c r="AA107" s="1" t="str">
        <f t="shared" si="1"/>
        <v/>
      </c>
    </row>
    <row r="108" spans="6:27" x14ac:dyDescent="0.2">
      <c r="F108" s="2"/>
      <c r="G108" s="147"/>
      <c r="AA108" s="1" t="str">
        <f t="shared" si="1"/>
        <v/>
      </c>
    </row>
    <row r="109" spans="6:27" x14ac:dyDescent="0.2">
      <c r="F109" s="2"/>
      <c r="G109" s="147"/>
      <c r="AA109" s="1" t="str">
        <f t="shared" si="1"/>
        <v/>
      </c>
    </row>
    <row r="110" spans="6:27" x14ac:dyDescent="0.2">
      <c r="F110" s="2"/>
      <c r="G110" s="147"/>
      <c r="AA110" s="1" t="str">
        <f t="shared" si="1"/>
        <v/>
      </c>
    </row>
    <row r="111" spans="6:27" x14ac:dyDescent="0.2">
      <c r="F111" s="2"/>
      <c r="G111" s="147"/>
      <c r="AA111" s="1" t="str">
        <f t="shared" si="1"/>
        <v/>
      </c>
    </row>
    <row r="112" spans="6:27" x14ac:dyDescent="0.2">
      <c r="F112" s="2"/>
      <c r="G112" s="147"/>
      <c r="AA112" s="1" t="str">
        <f t="shared" si="1"/>
        <v/>
      </c>
    </row>
    <row r="113" spans="6:27" x14ac:dyDescent="0.2">
      <c r="F113" s="2"/>
      <c r="G113" s="147"/>
      <c r="AA113" s="1" t="str">
        <f t="shared" si="1"/>
        <v/>
      </c>
    </row>
    <row r="114" spans="6:27" x14ac:dyDescent="0.2">
      <c r="F114" s="2"/>
      <c r="G114" s="147"/>
      <c r="AA114" s="1" t="str">
        <f t="shared" si="1"/>
        <v/>
      </c>
    </row>
    <row r="115" spans="6:27" x14ac:dyDescent="0.2">
      <c r="F115" s="2"/>
      <c r="G115" s="147"/>
      <c r="AA115" s="1" t="str">
        <f t="shared" si="1"/>
        <v/>
      </c>
    </row>
    <row r="116" spans="6:27" x14ac:dyDescent="0.2">
      <c r="F116" s="2"/>
      <c r="G116" s="147"/>
      <c r="AA116" s="1" t="str">
        <f t="shared" si="1"/>
        <v/>
      </c>
    </row>
    <row r="117" spans="6:27" x14ac:dyDescent="0.2">
      <c r="F117" s="2"/>
      <c r="G117" s="147"/>
      <c r="AA117" s="1" t="str">
        <f t="shared" si="1"/>
        <v/>
      </c>
    </row>
    <row r="118" spans="6:27" x14ac:dyDescent="0.2">
      <c r="F118" s="2"/>
      <c r="G118" s="147"/>
      <c r="AA118" s="1" t="str">
        <f t="shared" si="1"/>
        <v/>
      </c>
    </row>
    <row r="119" spans="6:27" x14ac:dyDescent="0.2">
      <c r="F119" s="2"/>
      <c r="G119" s="147"/>
      <c r="AA119" s="1" t="str">
        <f t="shared" si="1"/>
        <v/>
      </c>
    </row>
    <row r="120" spans="6:27" x14ac:dyDescent="0.2">
      <c r="F120" s="2"/>
      <c r="G120" s="147"/>
      <c r="AA120" s="1" t="str">
        <f t="shared" si="1"/>
        <v/>
      </c>
    </row>
    <row r="121" spans="6:27" x14ac:dyDescent="0.2">
      <c r="F121" s="2"/>
      <c r="G121" s="147"/>
      <c r="AA121" s="1" t="str">
        <f t="shared" si="1"/>
        <v/>
      </c>
    </row>
    <row r="122" spans="6:27" x14ac:dyDescent="0.2">
      <c r="F122" s="2"/>
      <c r="G122" s="147"/>
      <c r="AA122" s="1" t="str">
        <f t="shared" si="1"/>
        <v/>
      </c>
    </row>
    <row r="123" spans="6:27" x14ac:dyDescent="0.2">
      <c r="F123" s="2"/>
      <c r="G123" s="147"/>
      <c r="AA123" s="1" t="str">
        <f t="shared" si="1"/>
        <v/>
      </c>
    </row>
    <row r="124" spans="6:27" x14ac:dyDescent="0.2">
      <c r="F124" s="2"/>
      <c r="G124" s="147"/>
      <c r="AA124" s="1" t="str">
        <f t="shared" si="1"/>
        <v/>
      </c>
    </row>
    <row r="125" spans="6:27" x14ac:dyDescent="0.2">
      <c r="F125" s="2"/>
      <c r="G125" s="147"/>
      <c r="AA125" s="1" t="str">
        <f t="shared" si="1"/>
        <v/>
      </c>
    </row>
    <row r="126" spans="6:27" x14ac:dyDescent="0.2">
      <c r="F126" s="2"/>
      <c r="G126" s="147"/>
      <c r="AA126" s="1" t="str">
        <f t="shared" si="1"/>
        <v/>
      </c>
    </row>
    <row r="127" spans="6:27" x14ac:dyDescent="0.2">
      <c r="F127" s="2"/>
      <c r="G127" s="147"/>
      <c r="AA127" s="1" t="str">
        <f t="shared" si="1"/>
        <v/>
      </c>
    </row>
    <row r="128" spans="6:27" x14ac:dyDescent="0.2">
      <c r="F128" s="2"/>
      <c r="G128" s="147"/>
      <c r="AA128" s="1" t="str">
        <f t="shared" si="1"/>
        <v/>
      </c>
    </row>
    <row r="129" spans="6:27" x14ac:dyDescent="0.2">
      <c r="F129" s="2"/>
      <c r="G129" s="147"/>
      <c r="AA129" s="1" t="str">
        <f t="shared" si="1"/>
        <v/>
      </c>
    </row>
    <row r="130" spans="6:27" x14ac:dyDescent="0.2">
      <c r="F130" s="2"/>
      <c r="G130" s="147"/>
      <c r="AA130" s="1" t="str">
        <f t="shared" si="1"/>
        <v/>
      </c>
    </row>
    <row r="131" spans="6:27" x14ac:dyDescent="0.2">
      <c r="F131" s="2"/>
      <c r="G131" s="147"/>
      <c r="AA131" s="1" t="str">
        <f t="shared" ref="AA131:AA194" si="2">IFERROR(R131/S131,"")</f>
        <v/>
      </c>
    </row>
    <row r="132" spans="6:27" x14ac:dyDescent="0.2">
      <c r="F132" s="2"/>
      <c r="G132" s="147"/>
      <c r="AA132" s="1" t="str">
        <f t="shared" si="2"/>
        <v/>
      </c>
    </row>
    <row r="133" spans="6:27" x14ac:dyDescent="0.2">
      <c r="F133" s="2"/>
      <c r="G133" s="147"/>
      <c r="AA133" s="1" t="str">
        <f t="shared" si="2"/>
        <v/>
      </c>
    </row>
    <row r="134" spans="6:27" x14ac:dyDescent="0.2">
      <c r="F134" s="2"/>
      <c r="G134" s="147"/>
      <c r="AA134" s="1" t="str">
        <f t="shared" si="2"/>
        <v/>
      </c>
    </row>
    <row r="135" spans="6:27" x14ac:dyDescent="0.2">
      <c r="F135" s="2"/>
      <c r="G135" s="147"/>
      <c r="AA135" s="1" t="str">
        <f t="shared" si="2"/>
        <v/>
      </c>
    </row>
    <row r="136" spans="6:27" x14ac:dyDescent="0.2">
      <c r="F136" s="2"/>
      <c r="G136" s="147"/>
      <c r="AA136" s="1" t="str">
        <f t="shared" si="2"/>
        <v/>
      </c>
    </row>
    <row r="137" spans="6:27" x14ac:dyDescent="0.2">
      <c r="F137" s="2"/>
      <c r="G137" s="147"/>
      <c r="AA137" s="1" t="str">
        <f t="shared" si="2"/>
        <v/>
      </c>
    </row>
    <row r="138" spans="6:27" x14ac:dyDescent="0.2">
      <c r="F138" s="2"/>
      <c r="G138" s="147"/>
      <c r="AA138" s="1" t="str">
        <f t="shared" si="2"/>
        <v/>
      </c>
    </row>
    <row r="139" spans="6:27" x14ac:dyDescent="0.2">
      <c r="F139" s="2"/>
      <c r="G139" s="147"/>
      <c r="AA139" s="1" t="str">
        <f t="shared" si="2"/>
        <v/>
      </c>
    </row>
    <row r="140" spans="6:27" x14ac:dyDescent="0.2">
      <c r="F140" s="2"/>
      <c r="G140" s="147"/>
      <c r="AA140" s="1" t="str">
        <f t="shared" si="2"/>
        <v/>
      </c>
    </row>
    <row r="141" spans="6:27" x14ac:dyDescent="0.2">
      <c r="F141" s="2"/>
      <c r="G141" s="147"/>
      <c r="AA141" s="1" t="str">
        <f t="shared" si="2"/>
        <v/>
      </c>
    </row>
    <row r="142" spans="6:27" x14ac:dyDescent="0.2">
      <c r="F142" s="2"/>
      <c r="G142" s="147"/>
      <c r="AA142" s="1" t="str">
        <f t="shared" si="2"/>
        <v/>
      </c>
    </row>
    <row r="143" spans="6:27" x14ac:dyDescent="0.2">
      <c r="F143" s="2"/>
      <c r="G143" s="147"/>
      <c r="AA143" s="1" t="str">
        <f t="shared" si="2"/>
        <v/>
      </c>
    </row>
    <row r="144" spans="6:27" x14ac:dyDescent="0.2">
      <c r="F144" s="2"/>
      <c r="G144" s="147"/>
      <c r="AA144" s="1" t="str">
        <f t="shared" si="2"/>
        <v/>
      </c>
    </row>
    <row r="145" spans="6:27" x14ac:dyDescent="0.2">
      <c r="F145" s="2"/>
      <c r="G145" s="147"/>
      <c r="AA145" s="1" t="str">
        <f t="shared" si="2"/>
        <v/>
      </c>
    </row>
    <row r="146" spans="6:27" x14ac:dyDescent="0.2">
      <c r="F146" s="2"/>
      <c r="G146" s="147"/>
      <c r="AA146" s="1" t="str">
        <f t="shared" si="2"/>
        <v/>
      </c>
    </row>
    <row r="147" spans="6:27" x14ac:dyDescent="0.2">
      <c r="F147" s="2"/>
      <c r="G147" s="147"/>
      <c r="AA147" s="1" t="str">
        <f t="shared" si="2"/>
        <v/>
      </c>
    </row>
    <row r="148" spans="6:27" x14ac:dyDescent="0.2">
      <c r="F148" s="2"/>
      <c r="G148" s="147"/>
      <c r="AA148" s="1" t="str">
        <f t="shared" si="2"/>
        <v/>
      </c>
    </row>
    <row r="149" spans="6:27" x14ac:dyDescent="0.2">
      <c r="F149" s="2"/>
      <c r="G149" s="147"/>
      <c r="AA149" s="1" t="str">
        <f t="shared" si="2"/>
        <v/>
      </c>
    </row>
    <row r="150" spans="6:27" x14ac:dyDescent="0.2">
      <c r="F150" s="2"/>
      <c r="G150" s="147"/>
      <c r="AA150" s="1" t="str">
        <f t="shared" si="2"/>
        <v/>
      </c>
    </row>
    <row r="151" spans="6:27" x14ac:dyDescent="0.2">
      <c r="F151" s="2"/>
      <c r="G151" s="147"/>
      <c r="AA151" s="1" t="str">
        <f t="shared" si="2"/>
        <v/>
      </c>
    </row>
    <row r="152" spans="6:27" x14ac:dyDescent="0.2">
      <c r="F152" s="2"/>
      <c r="G152" s="147"/>
      <c r="AA152" s="1" t="str">
        <f t="shared" si="2"/>
        <v/>
      </c>
    </row>
    <row r="153" spans="6:27" x14ac:dyDescent="0.2">
      <c r="F153" s="2"/>
      <c r="G153" s="147"/>
      <c r="AA153" s="1" t="str">
        <f t="shared" si="2"/>
        <v/>
      </c>
    </row>
    <row r="154" spans="6:27" x14ac:dyDescent="0.2">
      <c r="F154" s="2"/>
      <c r="G154" s="147"/>
      <c r="AA154" s="1" t="str">
        <f t="shared" si="2"/>
        <v/>
      </c>
    </row>
    <row r="155" spans="6:27" x14ac:dyDescent="0.2">
      <c r="F155" s="2"/>
      <c r="G155" s="147"/>
      <c r="AA155" s="1" t="str">
        <f t="shared" si="2"/>
        <v/>
      </c>
    </row>
    <row r="156" spans="6:27" x14ac:dyDescent="0.2">
      <c r="F156" s="2"/>
      <c r="G156" s="147"/>
      <c r="AA156" s="1" t="str">
        <f t="shared" si="2"/>
        <v/>
      </c>
    </row>
    <row r="157" spans="6:27" x14ac:dyDescent="0.2">
      <c r="F157" s="2"/>
      <c r="G157" s="147"/>
      <c r="AA157" s="1" t="str">
        <f t="shared" si="2"/>
        <v/>
      </c>
    </row>
    <row r="158" spans="6:27" x14ac:dyDescent="0.2">
      <c r="F158" s="2"/>
      <c r="G158" s="147"/>
      <c r="AA158" s="1" t="str">
        <f t="shared" si="2"/>
        <v/>
      </c>
    </row>
    <row r="159" spans="6:27" x14ac:dyDescent="0.2">
      <c r="F159" s="2"/>
      <c r="G159" s="147"/>
      <c r="AA159" s="1" t="str">
        <f t="shared" si="2"/>
        <v/>
      </c>
    </row>
    <row r="160" spans="6:27" x14ac:dyDescent="0.2">
      <c r="F160" s="2"/>
      <c r="G160" s="147"/>
      <c r="AA160" s="1" t="str">
        <f t="shared" si="2"/>
        <v/>
      </c>
    </row>
    <row r="161" spans="6:27" x14ac:dyDescent="0.2">
      <c r="F161" s="2"/>
      <c r="G161" s="147"/>
      <c r="AA161" s="1" t="str">
        <f t="shared" si="2"/>
        <v/>
      </c>
    </row>
    <row r="162" spans="6:27" x14ac:dyDescent="0.2">
      <c r="F162" s="2"/>
      <c r="G162" s="147"/>
      <c r="AA162" s="1" t="str">
        <f t="shared" si="2"/>
        <v/>
      </c>
    </row>
    <row r="163" spans="6:27" x14ac:dyDescent="0.2">
      <c r="F163" s="2"/>
      <c r="G163" s="147"/>
      <c r="AA163" s="1" t="str">
        <f t="shared" si="2"/>
        <v/>
      </c>
    </row>
    <row r="164" spans="6:27" x14ac:dyDescent="0.2">
      <c r="F164" s="2"/>
      <c r="G164" s="147"/>
      <c r="AA164" s="1" t="str">
        <f t="shared" si="2"/>
        <v/>
      </c>
    </row>
    <row r="165" spans="6:27" x14ac:dyDescent="0.2">
      <c r="F165" s="2"/>
      <c r="G165" s="147"/>
      <c r="AA165" s="1" t="str">
        <f t="shared" si="2"/>
        <v/>
      </c>
    </row>
    <row r="166" spans="6:27" x14ac:dyDescent="0.2">
      <c r="F166" s="2"/>
      <c r="G166" s="147"/>
      <c r="AA166" s="1" t="str">
        <f t="shared" si="2"/>
        <v/>
      </c>
    </row>
    <row r="167" spans="6:27" x14ac:dyDescent="0.2">
      <c r="F167" s="2"/>
      <c r="G167" s="147"/>
      <c r="AA167" s="1" t="str">
        <f t="shared" si="2"/>
        <v/>
      </c>
    </row>
    <row r="168" spans="6:27" x14ac:dyDescent="0.2">
      <c r="F168" s="2"/>
      <c r="G168" s="147"/>
      <c r="AA168" s="1" t="str">
        <f t="shared" si="2"/>
        <v/>
      </c>
    </row>
    <row r="169" spans="6:27" x14ac:dyDescent="0.2">
      <c r="F169" s="2"/>
      <c r="G169" s="147"/>
      <c r="AA169" s="1" t="str">
        <f t="shared" si="2"/>
        <v/>
      </c>
    </row>
    <row r="170" spans="6:27" x14ac:dyDescent="0.2">
      <c r="F170" s="2"/>
      <c r="G170" s="147"/>
      <c r="AA170" s="1" t="str">
        <f t="shared" si="2"/>
        <v/>
      </c>
    </row>
    <row r="171" spans="6:27" x14ac:dyDescent="0.2">
      <c r="F171" s="2"/>
      <c r="G171" s="147"/>
      <c r="AA171" s="1" t="str">
        <f t="shared" si="2"/>
        <v/>
      </c>
    </row>
    <row r="172" spans="6:27" x14ac:dyDescent="0.2">
      <c r="F172" s="2"/>
      <c r="G172" s="147"/>
      <c r="AA172" s="1" t="str">
        <f t="shared" si="2"/>
        <v/>
      </c>
    </row>
    <row r="173" spans="6:27" x14ac:dyDescent="0.2">
      <c r="F173" s="2"/>
      <c r="G173" s="147"/>
      <c r="AA173" s="1" t="str">
        <f t="shared" si="2"/>
        <v/>
      </c>
    </row>
    <row r="174" spans="6:27" x14ac:dyDescent="0.2">
      <c r="F174" s="2"/>
      <c r="G174" s="147"/>
      <c r="AA174" s="1" t="str">
        <f t="shared" si="2"/>
        <v/>
      </c>
    </row>
    <row r="175" spans="6:27" x14ac:dyDescent="0.2">
      <c r="F175" s="2"/>
      <c r="G175" s="147"/>
      <c r="AA175" s="1" t="str">
        <f t="shared" si="2"/>
        <v/>
      </c>
    </row>
    <row r="176" spans="6:27" x14ac:dyDescent="0.2">
      <c r="F176" s="2"/>
      <c r="G176" s="147"/>
      <c r="AA176" s="1" t="str">
        <f t="shared" si="2"/>
        <v/>
      </c>
    </row>
    <row r="177" spans="6:27" x14ac:dyDescent="0.2">
      <c r="F177" s="2"/>
      <c r="G177" s="147"/>
      <c r="AA177" s="1" t="str">
        <f t="shared" si="2"/>
        <v/>
      </c>
    </row>
    <row r="178" spans="6:27" x14ac:dyDescent="0.2">
      <c r="F178" s="2"/>
      <c r="G178" s="147"/>
      <c r="AA178" s="1" t="str">
        <f t="shared" si="2"/>
        <v/>
      </c>
    </row>
    <row r="179" spans="6:27" x14ac:dyDescent="0.2">
      <c r="F179" s="2"/>
      <c r="G179" s="147"/>
      <c r="AA179" s="1" t="str">
        <f t="shared" si="2"/>
        <v/>
      </c>
    </row>
    <row r="180" spans="6:27" x14ac:dyDescent="0.2">
      <c r="F180" s="2"/>
      <c r="G180" s="147"/>
      <c r="AA180" s="1" t="str">
        <f t="shared" si="2"/>
        <v/>
      </c>
    </row>
    <row r="181" spans="6:27" x14ac:dyDescent="0.2">
      <c r="F181" s="2"/>
      <c r="G181" s="147"/>
      <c r="AA181" s="1" t="str">
        <f t="shared" si="2"/>
        <v/>
      </c>
    </row>
    <row r="182" spans="6:27" x14ac:dyDescent="0.2">
      <c r="F182" s="2"/>
      <c r="G182" s="147"/>
      <c r="AA182" s="1" t="str">
        <f t="shared" si="2"/>
        <v/>
      </c>
    </row>
    <row r="183" spans="6:27" x14ac:dyDescent="0.2">
      <c r="F183" s="2"/>
      <c r="G183" s="147"/>
      <c r="AA183" s="1" t="str">
        <f t="shared" si="2"/>
        <v/>
      </c>
    </row>
    <row r="184" spans="6:27" x14ac:dyDescent="0.2">
      <c r="F184" s="2"/>
      <c r="G184" s="147"/>
      <c r="AA184" s="1" t="str">
        <f t="shared" si="2"/>
        <v/>
      </c>
    </row>
    <row r="185" spans="6:27" x14ac:dyDescent="0.2">
      <c r="F185" s="2"/>
      <c r="G185" s="147"/>
      <c r="AA185" s="1" t="str">
        <f t="shared" si="2"/>
        <v/>
      </c>
    </row>
    <row r="186" spans="6:27" x14ac:dyDescent="0.2">
      <c r="F186" s="2"/>
      <c r="G186" s="147"/>
      <c r="AA186" s="1" t="str">
        <f t="shared" si="2"/>
        <v/>
      </c>
    </row>
    <row r="187" spans="6:27" x14ac:dyDescent="0.2">
      <c r="F187" s="2"/>
      <c r="G187" s="147"/>
      <c r="AA187" s="1" t="str">
        <f t="shared" si="2"/>
        <v/>
      </c>
    </row>
    <row r="188" spans="6:27" x14ac:dyDescent="0.2">
      <c r="F188" s="2"/>
      <c r="G188" s="147"/>
      <c r="AA188" s="1" t="str">
        <f t="shared" si="2"/>
        <v/>
      </c>
    </row>
    <row r="189" spans="6:27" x14ac:dyDescent="0.2">
      <c r="F189" s="2"/>
      <c r="G189" s="147"/>
      <c r="AA189" s="1" t="str">
        <f t="shared" si="2"/>
        <v/>
      </c>
    </row>
    <row r="190" spans="6:27" x14ac:dyDescent="0.2">
      <c r="F190" s="2"/>
      <c r="G190" s="147"/>
      <c r="AA190" s="1" t="str">
        <f t="shared" si="2"/>
        <v/>
      </c>
    </row>
    <row r="191" spans="6:27" x14ac:dyDescent="0.2">
      <c r="F191" s="2"/>
      <c r="G191" s="147"/>
      <c r="AA191" s="1" t="str">
        <f t="shared" si="2"/>
        <v/>
      </c>
    </row>
    <row r="192" spans="6:27" x14ac:dyDescent="0.2">
      <c r="F192" s="2"/>
      <c r="G192" s="147"/>
      <c r="AA192" s="1" t="str">
        <f t="shared" si="2"/>
        <v/>
      </c>
    </row>
    <row r="193" spans="6:27" x14ac:dyDescent="0.2">
      <c r="F193" s="2"/>
      <c r="G193" s="147"/>
      <c r="AA193" s="1" t="str">
        <f t="shared" si="2"/>
        <v/>
      </c>
    </row>
    <row r="194" spans="6:27" x14ac:dyDescent="0.2">
      <c r="F194" s="2"/>
      <c r="G194" s="147"/>
      <c r="AA194" s="1" t="str">
        <f t="shared" si="2"/>
        <v/>
      </c>
    </row>
    <row r="195" spans="6:27" x14ac:dyDescent="0.2">
      <c r="F195" s="2"/>
      <c r="G195" s="147"/>
      <c r="AA195" s="1" t="str">
        <f t="shared" ref="AA195:AA258" si="3">IFERROR(R195/S195,"")</f>
        <v/>
      </c>
    </row>
    <row r="196" spans="6:27" x14ac:dyDescent="0.2">
      <c r="F196" s="2"/>
      <c r="G196" s="147"/>
      <c r="AA196" s="1" t="str">
        <f t="shared" si="3"/>
        <v/>
      </c>
    </row>
    <row r="197" spans="6:27" x14ac:dyDescent="0.2">
      <c r="F197" s="2"/>
      <c r="G197" s="147"/>
      <c r="AA197" s="1" t="str">
        <f t="shared" si="3"/>
        <v/>
      </c>
    </row>
    <row r="198" spans="6:27" x14ac:dyDescent="0.2">
      <c r="F198" s="2"/>
      <c r="G198" s="147"/>
      <c r="AA198" s="1" t="str">
        <f t="shared" si="3"/>
        <v/>
      </c>
    </row>
    <row r="199" spans="6:27" x14ac:dyDescent="0.2">
      <c r="F199" s="2"/>
      <c r="G199" s="147"/>
      <c r="AA199" s="1" t="str">
        <f t="shared" si="3"/>
        <v/>
      </c>
    </row>
    <row r="200" spans="6:27" x14ac:dyDescent="0.2">
      <c r="F200" s="2"/>
      <c r="G200" s="147"/>
      <c r="AA200" s="1" t="str">
        <f t="shared" si="3"/>
        <v/>
      </c>
    </row>
    <row r="201" spans="6:27" x14ac:dyDescent="0.2">
      <c r="F201" s="2"/>
      <c r="G201" s="147"/>
      <c r="AA201" s="1" t="str">
        <f t="shared" si="3"/>
        <v/>
      </c>
    </row>
    <row r="202" spans="6:27" x14ac:dyDescent="0.2">
      <c r="F202" s="2"/>
      <c r="G202" s="147"/>
      <c r="AA202" s="1" t="str">
        <f t="shared" si="3"/>
        <v/>
      </c>
    </row>
    <row r="203" spans="6:27" x14ac:dyDescent="0.2">
      <c r="F203" s="2"/>
      <c r="G203" s="147"/>
      <c r="AA203" s="1" t="str">
        <f t="shared" si="3"/>
        <v/>
      </c>
    </row>
    <row r="204" spans="6:27" x14ac:dyDescent="0.2">
      <c r="F204" s="2"/>
      <c r="G204" s="147"/>
      <c r="AA204" s="1" t="str">
        <f t="shared" si="3"/>
        <v/>
      </c>
    </row>
    <row r="205" spans="6:27" x14ac:dyDescent="0.2">
      <c r="F205" s="2"/>
      <c r="G205" s="147"/>
      <c r="AA205" s="1" t="str">
        <f t="shared" si="3"/>
        <v/>
      </c>
    </row>
    <row r="206" spans="6:27" x14ac:dyDescent="0.2">
      <c r="F206" s="2"/>
      <c r="G206" s="147"/>
      <c r="AA206" s="1" t="str">
        <f t="shared" si="3"/>
        <v/>
      </c>
    </row>
    <row r="207" spans="6:27" x14ac:dyDescent="0.2">
      <c r="F207" s="2"/>
      <c r="G207" s="147"/>
      <c r="AA207" s="1" t="str">
        <f t="shared" si="3"/>
        <v/>
      </c>
    </row>
    <row r="208" spans="6:27" x14ac:dyDescent="0.2">
      <c r="F208" s="2"/>
      <c r="G208" s="147"/>
      <c r="AA208" s="1" t="str">
        <f t="shared" si="3"/>
        <v/>
      </c>
    </row>
    <row r="209" spans="6:27" x14ac:dyDescent="0.2">
      <c r="F209" s="2"/>
      <c r="G209" s="147"/>
      <c r="AA209" s="1" t="str">
        <f t="shared" si="3"/>
        <v/>
      </c>
    </row>
    <row r="210" spans="6:27" x14ac:dyDescent="0.2">
      <c r="F210" s="2"/>
      <c r="G210" s="147"/>
      <c r="AA210" s="1" t="str">
        <f t="shared" si="3"/>
        <v/>
      </c>
    </row>
    <row r="211" spans="6:27" x14ac:dyDescent="0.2">
      <c r="F211" s="2"/>
      <c r="G211" s="147"/>
      <c r="AA211" s="1" t="str">
        <f t="shared" si="3"/>
        <v/>
      </c>
    </row>
    <row r="212" spans="6:27" x14ac:dyDescent="0.2">
      <c r="F212" s="2"/>
      <c r="G212" s="147"/>
      <c r="AA212" s="1" t="str">
        <f t="shared" si="3"/>
        <v/>
      </c>
    </row>
    <row r="213" spans="6:27" x14ac:dyDescent="0.2">
      <c r="F213" s="2"/>
      <c r="G213" s="147"/>
      <c r="AA213" s="1" t="str">
        <f t="shared" si="3"/>
        <v/>
      </c>
    </row>
    <row r="214" spans="6:27" x14ac:dyDescent="0.2">
      <c r="F214" s="2"/>
      <c r="G214" s="147"/>
      <c r="AA214" s="1" t="str">
        <f t="shared" si="3"/>
        <v/>
      </c>
    </row>
    <row r="215" spans="6:27" x14ac:dyDescent="0.2">
      <c r="F215" s="2"/>
      <c r="G215" s="147"/>
      <c r="AA215" s="1" t="str">
        <f t="shared" si="3"/>
        <v/>
      </c>
    </row>
    <row r="216" spans="6:27" x14ac:dyDescent="0.2">
      <c r="F216" s="2"/>
      <c r="G216" s="147"/>
      <c r="AA216" s="1" t="str">
        <f t="shared" si="3"/>
        <v/>
      </c>
    </row>
    <row r="217" spans="6:27" x14ac:dyDescent="0.2">
      <c r="F217" s="2"/>
      <c r="G217" s="147"/>
      <c r="AA217" s="1" t="str">
        <f t="shared" si="3"/>
        <v/>
      </c>
    </row>
    <row r="218" spans="6:27" x14ac:dyDescent="0.2">
      <c r="F218" s="2"/>
      <c r="G218" s="147"/>
      <c r="AA218" s="1" t="str">
        <f t="shared" si="3"/>
        <v/>
      </c>
    </row>
    <row r="219" spans="6:27" x14ac:dyDescent="0.2">
      <c r="F219" s="2"/>
      <c r="G219" s="147"/>
      <c r="AA219" s="1" t="str">
        <f t="shared" si="3"/>
        <v/>
      </c>
    </row>
    <row r="220" spans="6:27" x14ac:dyDescent="0.2">
      <c r="F220" s="2"/>
      <c r="G220" s="147"/>
      <c r="AA220" s="1" t="str">
        <f t="shared" si="3"/>
        <v/>
      </c>
    </row>
    <row r="221" spans="6:27" x14ac:dyDescent="0.2">
      <c r="F221" s="2"/>
      <c r="G221" s="147"/>
      <c r="AA221" s="1" t="str">
        <f t="shared" si="3"/>
        <v/>
      </c>
    </row>
    <row r="222" spans="6:27" x14ac:dyDescent="0.2">
      <c r="F222" s="2"/>
      <c r="G222" s="147"/>
      <c r="AA222" s="1" t="str">
        <f t="shared" si="3"/>
        <v/>
      </c>
    </row>
    <row r="223" spans="6:27" x14ac:dyDescent="0.2">
      <c r="F223" s="2"/>
      <c r="G223" s="147"/>
      <c r="AA223" s="1" t="str">
        <f t="shared" si="3"/>
        <v/>
      </c>
    </row>
    <row r="224" spans="6:27" x14ac:dyDescent="0.2">
      <c r="F224" s="2"/>
      <c r="G224" s="147"/>
      <c r="AA224" s="1" t="str">
        <f t="shared" si="3"/>
        <v/>
      </c>
    </row>
    <row r="225" spans="6:27" x14ac:dyDescent="0.2">
      <c r="F225" s="2"/>
      <c r="G225" s="147"/>
      <c r="AA225" s="1" t="str">
        <f t="shared" si="3"/>
        <v/>
      </c>
    </row>
    <row r="226" spans="6:27" x14ac:dyDescent="0.2">
      <c r="F226" s="2"/>
      <c r="G226" s="147"/>
      <c r="AA226" s="1" t="str">
        <f t="shared" si="3"/>
        <v/>
      </c>
    </row>
    <row r="227" spans="6:27" x14ac:dyDescent="0.2">
      <c r="F227" s="2"/>
      <c r="G227" s="147"/>
      <c r="AA227" s="1" t="str">
        <f t="shared" si="3"/>
        <v/>
      </c>
    </row>
    <row r="228" spans="6:27" x14ac:dyDescent="0.2">
      <c r="F228" s="2"/>
      <c r="G228" s="147"/>
      <c r="AA228" s="1" t="str">
        <f t="shared" si="3"/>
        <v/>
      </c>
    </row>
    <row r="229" spans="6:27" x14ac:dyDescent="0.2">
      <c r="F229" s="2"/>
      <c r="G229" s="147"/>
      <c r="AA229" s="1" t="str">
        <f t="shared" si="3"/>
        <v/>
      </c>
    </row>
    <row r="230" spans="6:27" x14ac:dyDescent="0.2">
      <c r="F230" s="2"/>
      <c r="G230" s="147"/>
      <c r="AA230" s="1" t="str">
        <f t="shared" si="3"/>
        <v/>
      </c>
    </row>
    <row r="231" spans="6:27" x14ac:dyDescent="0.2">
      <c r="F231" s="2"/>
      <c r="G231" s="147"/>
      <c r="AA231" s="1" t="str">
        <f t="shared" si="3"/>
        <v/>
      </c>
    </row>
    <row r="232" spans="6:27" x14ac:dyDescent="0.2">
      <c r="F232" s="2"/>
      <c r="G232" s="147"/>
      <c r="AA232" s="1" t="str">
        <f t="shared" si="3"/>
        <v/>
      </c>
    </row>
    <row r="233" spans="6:27" x14ac:dyDescent="0.2">
      <c r="F233" s="2"/>
      <c r="G233" s="147"/>
      <c r="AA233" s="1" t="str">
        <f t="shared" si="3"/>
        <v/>
      </c>
    </row>
    <row r="234" spans="6:27" x14ac:dyDescent="0.2">
      <c r="F234" s="2"/>
      <c r="G234" s="147"/>
      <c r="AA234" s="1" t="str">
        <f t="shared" si="3"/>
        <v/>
      </c>
    </row>
    <row r="235" spans="6:27" x14ac:dyDescent="0.2">
      <c r="F235" s="2"/>
      <c r="G235" s="147"/>
      <c r="AA235" s="1" t="str">
        <f t="shared" si="3"/>
        <v/>
      </c>
    </row>
    <row r="236" spans="6:27" x14ac:dyDescent="0.2">
      <c r="F236" s="2"/>
      <c r="G236" s="147"/>
      <c r="AA236" s="1" t="str">
        <f t="shared" si="3"/>
        <v/>
      </c>
    </row>
    <row r="237" spans="6:27" x14ac:dyDescent="0.2">
      <c r="F237" s="2"/>
      <c r="G237" s="147"/>
      <c r="AA237" s="1" t="str">
        <f t="shared" si="3"/>
        <v/>
      </c>
    </row>
    <row r="238" spans="6:27" x14ac:dyDescent="0.2">
      <c r="F238" s="2"/>
      <c r="G238" s="147"/>
      <c r="AA238" s="1" t="str">
        <f t="shared" si="3"/>
        <v/>
      </c>
    </row>
    <row r="239" spans="6:27" x14ac:dyDescent="0.2">
      <c r="F239" s="2"/>
      <c r="G239" s="147"/>
      <c r="AA239" s="1" t="str">
        <f t="shared" si="3"/>
        <v/>
      </c>
    </row>
    <row r="240" spans="6:27" x14ac:dyDescent="0.2">
      <c r="F240" s="2"/>
      <c r="G240" s="147"/>
      <c r="AA240" s="1" t="str">
        <f t="shared" si="3"/>
        <v/>
      </c>
    </row>
    <row r="241" spans="6:27" x14ac:dyDescent="0.2">
      <c r="F241" s="2"/>
      <c r="G241" s="147"/>
      <c r="AA241" s="1" t="str">
        <f t="shared" si="3"/>
        <v/>
      </c>
    </row>
    <row r="242" spans="6:27" x14ac:dyDescent="0.2">
      <c r="F242" s="2"/>
      <c r="G242" s="147"/>
      <c r="AA242" s="1" t="str">
        <f t="shared" si="3"/>
        <v/>
      </c>
    </row>
    <row r="243" spans="6:27" x14ac:dyDescent="0.2">
      <c r="F243" s="2"/>
      <c r="G243" s="147"/>
      <c r="AA243" s="1" t="str">
        <f t="shared" si="3"/>
        <v/>
      </c>
    </row>
    <row r="244" spans="6:27" x14ac:dyDescent="0.2">
      <c r="F244" s="2"/>
      <c r="G244" s="147"/>
      <c r="AA244" s="1" t="str">
        <f t="shared" si="3"/>
        <v/>
      </c>
    </row>
    <row r="245" spans="6:27" x14ac:dyDescent="0.2">
      <c r="F245" s="2"/>
      <c r="G245" s="147"/>
      <c r="AA245" s="1" t="str">
        <f t="shared" si="3"/>
        <v/>
      </c>
    </row>
    <row r="246" spans="6:27" x14ac:dyDescent="0.2">
      <c r="F246" s="2"/>
      <c r="G246" s="147"/>
      <c r="AA246" s="1" t="str">
        <f t="shared" si="3"/>
        <v/>
      </c>
    </row>
    <row r="247" spans="6:27" x14ac:dyDescent="0.2">
      <c r="F247" s="2"/>
      <c r="G247" s="147"/>
      <c r="AA247" s="1" t="str">
        <f t="shared" si="3"/>
        <v/>
      </c>
    </row>
    <row r="248" spans="6:27" x14ac:dyDescent="0.2">
      <c r="F248" s="2"/>
      <c r="G248" s="147"/>
      <c r="AA248" s="1" t="str">
        <f t="shared" si="3"/>
        <v/>
      </c>
    </row>
    <row r="249" spans="6:27" x14ac:dyDescent="0.2">
      <c r="F249" s="2"/>
      <c r="G249" s="147"/>
      <c r="AA249" s="1" t="str">
        <f t="shared" si="3"/>
        <v/>
      </c>
    </row>
    <row r="250" spans="6:27" x14ac:dyDescent="0.2">
      <c r="F250" s="2"/>
      <c r="G250" s="147"/>
      <c r="AA250" s="1" t="str">
        <f t="shared" si="3"/>
        <v/>
      </c>
    </row>
    <row r="251" spans="6:27" x14ac:dyDescent="0.2">
      <c r="F251" s="2"/>
      <c r="G251" s="147"/>
      <c r="AA251" s="1" t="str">
        <f t="shared" si="3"/>
        <v/>
      </c>
    </row>
    <row r="252" spans="6:27" x14ac:dyDescent="0.2">
      <c r="F252" s="2"/>
      <c r="G252" s="147"/>
      <c r="AA252" s="1" t="str">
        <f t="shared" si="3"/>
        <v/>
      </c>
    </row>
    <row r="253" spans="6:27" x14ac:dyDescent="0.2">
      <c r="F253" s="2"/>
      <c r="G253" s="147"/>
      <c r="AA253" s="1" t="str">
        <f t="shared" si="3"/>
        <v/>
      </c>
    </row>
    <row r="254" spans="6:27" x14ac:dyDescent="0.2">
      <c r="F254" s="2"/>
      <c r="G254" s="147"/>
      <c r="AA254" s="1" t="str">
        <f t="shared" si="3"/>
        <v/>
      </c>
    </row>
    <row r="255" spans="6:27" x14ac:dyDescent="0.2">
      <c r="F255" s="2"/>
      <c r="G255" s="147"/>
      <c r="AA255" s="1" t="str">
        <f t="shared" si="3"/>
        <v/>
      </c>
    </row>
    <row r="256" spans="6:27" x14ac:dyDescent="0.2">
      <c r="F256" s="2"/>
      <c r="G256" s="147"/>
      <c r="AA256" s="1" t="str">
        <f t="shared" si="3"/>
        <v/>
      </c>
    </row>
    <row r="257" spans="6:27" x14ac:dyDescent="0.2">
      <c r="F257" s="2"/>
      <c r="G257" s="147"/>
      <c r="AA257" s="1" t="str">
        <f t="shared" si="3"/>
        <v/>
      </c>
    </row>
    <row r="258" spans="6:27" x14ac:dyDescent="0.2">
      <c r="F258" s="2"/>
      <c r="G258" s="147"/>
      <c r="AA258" s="1" t="str">
        <f t="shared" si="3"/>
        <v/>
      </c>
    </row>
    <row r="259" spans="6:27" x14ac:dyDescent="0.2">
      <c r="F259" s="2"/>
      <c r="G259" s="147"/>
      <c r="AA259" s="1" t="str">
        <f t="shared" ref="AA259:AA322" si="4">IFERROR(R259/S259,"")</f>
        <v/>
      </c>
    </row>
    <row r="260" spans="6:27" x14ac:dyDescent="0.2">
      <c r="F260" s="2"/>
      <c r="G260" s="147"/>
      <c r="AA260" s="1" t="str">
        <f t="shared" si="4"/>
        <v/>
      </c>
    </row>
    <row r="261" spans="6:27" x14ac:dyDescent="0.2">
      <c r="F261" s="2"/>
      <c r="G261" s="147"/>
      <c r="AA261" s="1" t="str">
        <f t="shared" si="4"/>
        <v/>
      </c>
    </row>
    <row r="262" spans="6:27" x14ac:dyDescent="0.2">
      <c r="F262" s="2"/>
      <c r="G262" s="147"/>
      <c r="AA262" s="1" t="str">
        <f t="shared" si="4"/>
        <v/>
      </c>
    </row>
    <row r="263" spans="6:27" x14ac:dyDescent="0.2">
      <c r="F263" s="2"/>
      <c r="G263" s="147"/>
      <c r="AA263" s="1" t="str">
        <f t="shared" si="4"/>
        <v/>
      </c>
    </row>
    <row r="264" spans="6:27" x14ac:dyDescent="0.2">
      <c r="F264" s="2"/>
      <c r="G264" s="147"/>
      <c r="AA264" s="1" t="str">
        <f t="shared" si="4"/>
        <v/>
      </c>
    </row>
    <row r="265" spans="6:27" x14ac:dyDescent="0.2">
      <c r="F265" s="2"/>
      <c r="G265" s="147"/>
      <c r="AA265" s="1" t="str">
        <f t="shared" si="4"/>
        <v/>
      </c>
    </row>
    <row r="266" spans="6:27" x14ac:dyDescent="0.2">
      <c r="F266" s="2"/>
      <c r="G266" s="147"/>
      <c r="AA266" s="1" t="str">
        <f t="shared" si="4"/>
        <v/>
      </c>
    </row>
    <row r="267" spans="6:27" x14ac:dyDescent="0.2">
      <c r="F267" s="2"/>
      <c r="G267" s="147"/>
      <c r="AA267" s="1" t="str">
        <f t="shared" si="4"/>
        <v/>
      </c>
    </row>
    <row r="268" spans="6:27" x14ac:dyDescent="0.2">
      <c r="F268" s="2"/>
      <c r="G268" s="147"/>
      <c r="AA268" s="1" t="str">
        <f t="shared" si="4"/>
        <v/>
      </c>
    </row>
    <row r="269" spans="6:27" x14ac:dyDescent="0.2">
      <c r="F269" s="2"/>
      <c r="G269" s="147"/>
      <c r="AA269" s="1" t="str">
        <f t="shared" si="4"/>
        <v/>
      </c>
    </row>
    <row r="270" spans="6:27" x14ac:dyDescent="0.2">
      <c r="F270" s="2"/>
      <c r="G270" s="147"/>
      <c r="AA270" s="1" t="str">
        <f t="shared" si="4"/>
        <v/>
      </c>
    </row>
    <row r="271" spans="6:27" x14ac:dyDescent="0.2">
      <c r="F271" s="2"/>
      <c r="G271" s="147"/>
      <c r="AA271" s="1" t="str">
        <f t="shared" si="4"/>
        <v/>
      </c>
    </row>
    <row r="272" spans="6:27" x14ac:dyDescent="0.2">
      <c r="F272" s="2"/>
      <c r="G272" s="147"/>
      <c r="AA272" s="1" t="str">
        <f t="shared" si="4"/>
        <v/>
      </c>
    </row>
    <row r="273" spans="6:27" x14ac:dyDescent="0.2">
      <c r="F273" s="2"/>
      <c r="G273" s="147"/>
      <c r="AA273" s="1" t="str">
        <f t="shared" si="4"/>
        <v/>
      </c>
    </row>
    <row r="274" spans="6:27" x14ac:dyDescent="0.2">
      <c r="F274" s="2"/>
      <c r="G274" s="147"/>
      <c r="AA274" s="1" t="str">
        <f t="shared" si="4"/>
        <v/>
      </c>
    </row>
    <row r="275" spans="6:27" x14ac:dyDescent="0.2">
      <c r="F275" s="2"/>
      <c r="G275" s="147"/>
      <c r="AA275" s="1" t="str">
        <f t="shared" si="4"/>
        <v/>
      </c>
    </row>
    <row r="276" spans="6:27" x14ac:dyDescent="0.2">
      <c r="F276" s="2"/>
      <c r="G276" s="147"/>
      <c r="AA276" s="1" t="str">
        <f t="shared" si="4"/>
        <v/>
      </c>
    </row>
    <row r="277" spans="6:27" x14ac:dyDescent="0.2">
      <c r="F277" s="2"/>
      <c r="G277" s="147"/>
      <c r="AA277" s="1" t="str">
        <f t="shared" si="4"/>
        <v/>
      </c>
    </row>
    <row r="278" spans="6:27" x14ac:dyDescent="0.2">
      <c r="F278" s="2"/>
      <c r="G278" s="147"/>
      <c r="AA278" s="1" t="str">
        <f t="shared" si="4"/>
        <v/>
      </c>
    </row>
    <row r="279" spans="6:27" x14ac:dyDescent="0.2">
      <c r="F279" s="2"/>
      <c r="G279" s="147"/>
      <c r="AA279" s="1" t="str">
        <f t="shared" si="4"/>
        <v/>
      </c>
    </row>
    <row r="280" spans="6:27" x14ac:dyDescent="0.2">
      <c r="F280" s="2"/>
      <c r="G280" s="147"/>
      <c r="AA280" s="1" t="str">
        <f t="shared" si="4"/>
        <v/>
      </c>
    </row>
    <row r="281" spans="6:27" x14ac:dyDescent="0.2">
      <c r="F281" s="2"/>
      <c r="G281" s="147"/>
      <c r="AA281" s="1" t="str">
        <f t="shared" si="4"/>
        <v/>
      </c>
    </row>
    <row r="282" spans="6:27" x14ac:dyDescent="0.2">
      <c r="F282" s="2"/>
      <c r="G282" s="147"/>
      <c r="AA282" s="1" t="str">
        <f t="shared" si="4"/>
        <v/>
      </c>
    </row>
    <row r="283" spans="6:27" x14ac:dyDescent="0.2">
      <c r="F283" s="2"/>
      <c r="G283" s="147"/>
      <c r="AA283" s="1" t="str">
        <f t="shared" si="4"/>
        <v/>
      </c>
    </row>
    <row r="284" spans="6:27" x14ac:dyDescent="0.2">
      <c r="F284" s="2"/>
      <c r="G284" s="147"/>
      <c r="AA284" s="1" t="str">
        <f t="shared" si="4"/>
        <v/>
      </c>
    </row>
    <row r="285" spans="6:27" x14ac:dyDescent="0.2">
      <c r="F285" s="2"/>
      <c r="G285" s="147"/>
      <c r="AA285" s="1" t="str">
        <f t="shared" si="4"/>
        <v/>
      </c>
    </row>
    <row r="286" spans="6:27" x14ac:dyDescent="0.2">
      <c r="F286" s="2"/>
      <c r="G286" s="147"/>
      <c r="AA286" s="1" t="str">
        <f t="shared" si="4"/>
        <v/>
      </c>
    </row>
    <row r="287" spans="6:27" x14ac:dyDescent="0.2">
      <c r="F287" s="2"/>
      <c r="G287" s="147"/>
      <c r="AA287" s="1" t="str">
        <f t="shared" si="4"/>
        <v/>
      </c>
    </row>
    <row r="288" spans="6:27" x14ac:dyDescent="0.2">
      <c r="F288" s="2"/>
      <c r="G288" s="147"/>
      <c r="AA288" s="1" t="str">
        <f t="shared" si="4"/>
        <v/>
      </c>
    </row>
    <row r="289" spans="6:27" x14ac:dyDescent="0.2">
      <c r="F289" s="2"/>
      <c r="G289" s="147"/>
      <c r="AA289" s="1" t="str">
        <f t="shared" si="4"/>
        <v/>
      </c>
    </row>
    <row r="290" spans="6:27" x14ac:dyDescent="0.2">
      <c r="F290" s="2"/>
      <c r="G290" s="147"/>
      <c r="AA290" s="1" t="str">
        <f t="shared" si="4"/>
        <v/>
      </c>
    </row>
    <row r="291" spans="6:27" x14ac:dyDescent="0.2">
      <c r="F291" s="2"/>
      <c r="G291" s="147"/>
      <c r="AA291" s="1" t="str">
        <f t="shared" si="4"/>
        <v/>
      </c>
    </row>
    <row r="292" spans="6:27" x14ac:dyDescent="0.2">
      <c r="F292" s="2"/>
      <c r="G292" s="147"/>
      <c r="AA292" s="1" t="str">
        <f t="shared" si="4"/>
        <v/>
      </c>
    </row>
    <row r="293" spans="6:27" x14ac:dyDescent="0.2">
      <c r="F293" s="2"/>
      <c r="G293" s="147"/>
      <c r="AA293" s="1" t="str">
        <f t="shared" si="4"/>
        <v/>
      </c>
    </row>
    <row r="294" spans="6:27" x14ac:dyDescent="0.2">
      <c r="F294" s="2"/>
      <c r="G294" s="147"/>
      <c r="AA294" s="1" t="str">
        <f t="shared" si="4"/>
        <v/>
      </c>
    </row>
    <row r="295" spans="6:27" x14ac:dyDescent="0.2">
      <c r="F295" s="2"/>
      <c r="G295" s="147"/>
      <c r="AA295" s="1" t="str">
        <f t="shared" si="4"/>
        <v/>
      </c>
    </row>
    <row r="296" spans="6:27" x14ac:dyDescent="0.2">
      <c r="F296" s="2"/>
      <c r="G296" s="147"/>
      <c r="AA296" s="1" t="str">
        <f t="shared" si="4"/>
        <v/>
      </c>
    </row>
    <row r="297" spans="6:27" x14ac:dyDescent="0.2">
      <c r="F297" s="2"/>
      <c r="G297" s="147"/>
      <c r="AA297" s="1" t="str">
        <f t="shared" si="4"/>
        <v/>
      </c>
    </row>
    <row r="298" spans="6:27" x14ac:dyDescent="0.2">
      <c r="F298" s="2"/>
      <c r="G298" s="147"/>
      <c r="AA298" s="1" t="str">
        <f t="shared" si="4"/>
        <v/>
      </c>
    </row>
    <row r="299" spans="6:27" x14ac:dyDescent="0.2">
      <c r="F299" s="2"/>
      <c r="G299" s="147"/>
      <c r="AA299" s="1" t="str">
        <f t="shared" si="4"/>
        <v/>
      </c>
    </row>
    <row r="300" spans="6:27" x14ac:dyDescent="0.2">
      <c r="F300" s="2"/>
      <c r="G300" s="147"/>
      <c r="AA300" s="1" t="str">
        <f t="shared" si="4"/>
        <v/>
      </c>
    </row>
    <row r="301" spans="6:27" x14ac:dyDescent="0.2">
      <c r="F301" s="2"/>
      <c r="G301" s="147"/>
      <c r="AA301" s="1" t="str">
        <f t="shared" si="4"/>
        <v/>
      </c>
    </row>
    <row r="302" spans="6:27" x14ac:dyDescent="0.2">
      <c r="F302" s="2"/>
      <c r="G302" s="147"/>
      <c r="AA302" s="1" t="str">
        <f t="shared" si="4"/>
        <v/>
      </c>
    </row>
    <row r="303" spans="6:27" x14ac:dyDescent="0.2">
      <c r="F303" s="2"/>
      <c r="G303" s="147"/>
      <c r="AA303" s="1" t="str">
        <f t="shared" si="4"/>
        <v/>
      </c>
    </row>
    <row r="304" spans="6:27" x14ac:dyDescent="0.2">
      <c r="F304" s="2"/>
      <c r="G304" s="147"/>
      <c r="AA304" s="1" t="str">
        <f t="shared" si="4"/>
        <v/>
      </c>
    </row>
    <row r="305" spans="6:27" x14ac:dyDescent="0.2">
      <c r="F305" s="2"/>
      <c r="G305" s="147"/>
      <c r="AA305" s="1" t="str">
        <f t="shared" si="4"/>
        <v/>
      </c>
    </row>
    <row r="306" spans="6:27" x14ac:dyDescent="0.2">
      <c r="F306" s="2"/>
      <c r="G306" s="147"/>
      <c r="AA306" s="1" t="str">
        <f t="shared" si="4"/>
        <v/>
      </c>
    </row>
    <row r="307" spans="6:27" x14ac:dyDescent="0.2">
      <c r="F307" s="2"/>
      <c r="G307" s="147"/>
      <c r="AA307" s="1" t="str">
        <f t="shared" si="4"/>
        <v/>
      </c>
    </row>
    <row r="308" spans="6:27" x14ac:dyDescent="0.2">
      <c r="F308" s="2"/>
      <c r="G308" s="147"/>
      <c r="AA308" s="1" t="str">
        <f t="shared" si="4"/>
        <v/>
      </c>
    </row>
    <row r="309" spans="6:27" x14ac:dyDescent="0.2">
      <c r="F309" s="2"/>
      <c r="G309" s="147"/>
      <c r="AA309" s="1" t="str">
        <f t="shared" si="4"/>
        <v/>
      </c>
    </row>
    <row r="310" spans="6:27" x14ac:dyDescent="0.2">
      <c r="F310" s="2"/>
      <c r="G310" s="147"/>
      <c r="AA310" s="1" t="str">
        <f t="shared" si="4"/>
        <v/>
      </c>
    </row>
    <row r="311" spans="6:27" x14ac:dyDescent="0.2">
      <c r="F311" s="2"/>
      <c r="G311" s="147"/>
      <c r="AA311" s="1" t="str">
        <f t="shared" si="4"/>
        <v/>
      </c>
    </row>
    <row r="312" spans="6:27" x14ac:dyDescent="0.2">
      <c r="F312" s="2"/>
      <c r="G312" s="147"/>
      <c r="AA312" s="1" t="str">
        <f t="shared" si="4"/>
        <v/>
      </c>
    </row>
    <row r="313" spans="6:27" x14ac:dyDescent="0.2">
      <c r="F313" s="2"/>
      <c r="G313" s="147"/>
      <c r="AA313" s="1" t="str">
        <f t="shared" si="4"/>
        <v/>
      </c>
    </row>
    <row r="314" spans="6:27" x14ac:dyDescent="0.2">
      <c r="F314" s="2"/>
      <c r="G314" s="147"/>
      <c r="AA314" s="1" t="str">
        <f t="shared" si="4"/>
        <v/>
      </c>
    </row>
    <row r="315" spans="6:27" x14ac:dyDescent="0.2">
      <c r="F315" s="2"/>
      <c r="G315" s="147"/>
      <c r="AA315" s="1" t="str">
        <f t="shared" si="4"/>
        <v/>
      </c>
    </row>
    <row r="316" spans="6:27" x14ac:dyDescent="0.2">
      <c r="F316" s="2"/>
      <c r="G316" s="147"/>
      <c r="AA316" s="1" t="str">
        <f t="shared" si="4"/>
        <v/>
      </c>
    </row>
    <row r="317" spans="6:27" x14ac:dyDescent="0.2">
      <c r="F317" s="2"/>
      <c r="G317" s="147"/>
      <c r="AA317" s="1" t="str">
        <f t="shared" si="4"/>
        <v/>
      </c>
    </row>
    <row r="318" spans="6:27" x14ac:dyDescent="0.2">
      <c r="F318" s="2"/>
      <c r="G318" s="147"/>
      <c r="AA318" s="1" t="str">
        <f t="shared" si="4"/>
        <v/>
      </c>
    </row>
    <row r="319" spans="6:27" x14ac:dyDescent="0.2">
      <c r="F319" s="2"/>
      <c r="G319" s="147"/>
      <c r="AA319" s="1" t="str">
        <f t="shared" si="4"/>
        <v/>
      </c>
    </row>
    <row r="320" spans="6:27" x14ac:dyDescent="0.2">
      <c r="F320" s="2"/>
      <c r="G320" s="147"/>
      <c r="AA320" s="1" t="str">
        <f t="shared" si="4"/>
        <v/>
      </c>
    </row>
    <row r="321" spans="6:27" x14ac:dyDescent="0.2">
      <c r="F321" s="2"/>
      <c r="G321" s="147"/>
      <c r="AA321" s="1" t="str">
        <f t="shared" si="4"/>
        <v/>
      </c>
    </row>
    <row r="322" spans="6:27" x14ac:dyDescent="0.2">
      <c r="F322" s="2"/>
      <c r="G322" s="147"/>
      <c r="AA322" s="1" t="str">
        <f t="shared" si="4"/>
        <v/>
      </c>
    </row>
    <row r="323" spans="6:27" x14ac:dyDescent="0.2">
      <c r="F323" s="2"/>
      <c r="G323" s="147"/>
      <c r="AA323" s="1" t="str">
        <f t="shared" ref="AA323:AA386" si="5">IFERROR(R323/S323,"")</f>
        <v/>
      </c>
    </row>
    <row r="324" spans="6:27" x14ac:dyDescent="0.2">
      <c r="F324" s="2"/>
      <c r="G324" s="147"/>
      <c r="AA324" s="1" t="str">
        <f t="shared" si="5"/>
        <v/>
      </c>
    </row>
    <row r="325" spans="6:27" x14ac:dyDescent="0.2">
      <c r="F325" s="2"/>
      <c r="G325" s="147"/>
      <c r="AA325" s="1" t="str">
        <f t="shared" si="5"/>
        <v/>
      </c>
    </row>
    <row r="326" spans="6:27" x14ac:dyDescent="0.2">
      <c r="F326" s="2"/>
      <c r="G326" s="147"/>
      <c r="AA326" s="1" t="str">
        <f t="shared" si="5"/>
        <v/>
      </c>
    </row>
    <row r="327" spans="6:27" x14ac:dyDescent="0.2">
      <c r="F327" s="2"/>
      <c r="G327" s="147"/>
      <c r="AA327" s="1" t="str">
        <f t="shared" si="5"/>
        <v/>
      </c>
    </row>
    <row r="328" spans="6:27" x14ac:dyDescent="0.2">
      <c r="F328" s="2"/>
      <c r="G328" s="147"/>
      <c r="AA328" s="1" t="str">
        <f t="shared" si="5"/>
        <v/>
      </c>
    </row>
    <row r="329" spans="6:27" x14ac:dyDescent="0.2">
      <c r="F329" s="2"/>
      <c r="G329" s="147"/>
      <c r="AA329" s="1" t="str">
        <f t="shared" si="5"/>
        <v/>
      </c>
    </row>
    <row r="330" spans="6:27" x14ac:dyDescent="0.2">
      <c r="F330" s="2"/>
      <c r="G330" s="147"/>
      <c r="AA330" s="1" t="str">
        <f t="shared" si="5"/>
        <v/>
      </c>
    </row>
    <row r="331" spans="6:27" x14ac:dyDescent="0.2">
      <c r="F331" s="2"/>
      <c r="G331" s="147"/>
      <c r="AA331" s="1" t="str">
        <f t="shared" si="5"/>
        <v/>
      </c>
    </row>
    <row r="332" spans="6:27" x14ac:dyDescent="0.2">
      <c r="F332" s="2"/>
      <c r="G332" s="147"/>
      <c r="AA332" s="1" t="str">
        <f t="shared" si="5"/>
        <v/>
      </c>
    </row>
    <row r="333" spans="6:27" x14ac:dyDescent="0.2">
      <c r="F333" s="2"/>
      <c r="G333" s="147"/>
      <c r="AA333" s="1" t="str">
        <f t="shared" si="5"/>
        <v/>
      </c>
    </row>
    <row r="334" spans="6:27" x14ac:dyDescent="0.2">
      <c r="F334" s="2"/>
      <c r="G334" s="147"/>
      <c r="AA334" s="1" t="str">
        <f t="shared" si="5"/>
        <v/>
      </c>
    </row>
    <row r="335" spans="6:27" x14ac:dyDescent="0.2">
      <c r="F335" s="2"/>
      <c r="G335" s="147"/>
      <c r="AA335" s="1" t="str">
        <f t="shared" si="5"/>
        <v/>
      </c>
    </row>
    <row r="336" spans="6:27" x14ac:dyDescent="0.2">
      <c r="F336" s="2"/>
      <c r="G336" s="147"/>
      <c r="AA336" s="1" t="str">
        <f t="shared" si="5"/>
        <v/>
      </c>
    </row>
    <row r="337" spans="6:27" x14ac:dyDescent="0.2">
      <c r="F337" s="2"/>
      <c r="G337" s="147"/>
      <c r="AA337" s="1" t="str">
        <f t="shared" si="5"/>
        <v/>
      </c>
    </row>
    <row r="338" spans="6:27" x14ac:dyDescent="0.2">
      <c r="F338" s="2"/>
      <c r="G338" s="147"/>
      <c r="AA338" s="1" t="str">
        <f t="shared" si="5"/>
        <v/>
      </c>
    </row>
    <row r="339" spans="6:27" x14ac:dyDescent="0.2">
      <c r="F339" s="2"/>
      <c r="G339" s="147"/>
      <c r="AA339" s="1" t="str">
        <f t="shared" si="5"/>
        <v/>
      </c>
    </row>
    <row r="340" spans="6:27" x14ac:dyDescent="0.2">
      <c r="F340" s="2"/>
      <c r="G340" s="147"/>
      <c r="AA340" s="1" t="str">
        <f t="shared" si="5"/>
        <v/>
      </c>
    </row>
    <row r="341" spans="6:27" x14ac:dyDescent="0.2">
      <c r="F341" s="2"/>
      <c r="G341" s="147"/>
      <c r="AA341" s="1" t="str">
        <f t="shared" si="5"/>
        <v/>
      </c>
    </row>
    <row r="342" spans="6:27" x14ac:dyDescent="0.2">
      <c r="F342" s="2"/>
      <c r="G342" s="147"/>
      <c r="AA342" s="1" t="str">
        <f t="shared" si="5"/>
        <v/>
      </c>
    </row>
    <row r="343" spans="6:27" x14ac:dyDescent="0.2">
      <c r="F343" s="2"/>
      <c r="G343" s="147"/>
      <c r="AA343" s="1" t="str">
        <f t="shared" si="5"/>
        <v/>
      </c>
    </row>
    <row r="344" spans="6:27" x14ac:dyDescent="0.2">
      <c r="F344" s="2"/>
      <c r="G344" s="147"/>
      <c r="AA344" s="1" t="str">
        <f t="shared" si="5"/>
        <v/>
      </c>
    </row>
    <row r="345" spans="6:27" x14ac:dyDescent="0.2">
      <c r="F345" s="2"/>
      <c r="G345" s="147"/>
      <c r="AA345" s="1" t="str">
        <f t="shared" si="5"/>
        <v/>
      </c>
    </row>
    <row r="346" spans="6:27" x14ac:dyDescent="0.2">
      <c r="F346" s="2"/>
      <c r="G346" s="147"/>
      <c r="AA346" s="1" t="str">
        <f t="shared" si="5"/>
        <v/>
      </c>
    </row>
    <row r="347" spans="6:27" x14ac:dyDescent="0.2">
      <c r="F347" s="2"/>
      <c r="G347" s="147"/>
      <c r="AA347" s="1" t="str">
        <f t="shared" si="5"/>
        <v/>
      </c>
    </row>
    <row r="348" spans="6:27" x14ac:dyDescent="0.2">
      <c r="F348" s="2"/>
      <c r="G348" s="147"/>
      <c r="AA348" s="1" t="str">
        <f t="shared" si="5"/>
        <v/>
      </c>
    </row>
    <row r="349" spans="6:27" x14ac:dyDescent="0.2">
      <c r="F349" s="2"/>
      <c r="G349" s="147"/>
      <c r="AA349" s="1" t="str">
        <f t="shared" si="5"/>
        <v/>
      </c>
    </row>
    <row r="350" spans="6:27" x14ac:dyDescent="0.2">
      <c r="F350" s="2"/>
      <c r="G350" s="147"/>
      <c r="AA350" s="1" t="str">
        <f t="shared" si="5"/>
        <v/>
      </c>
    </row>
    <row r="351" spans="6:27" x14ac:dyDescent="0.2">
      <c r="F351" s="2"/>
      <c r="G351" s="147"/>
      <c r="AA351" s="1" t="str">
        <f t="shared" si="5"/>
        <v/>
      </c>
    </row>
    <row r="352" spans="6:27" x14ac:dyDescent="0.2">
      <c r="F352" s="2"/>
      <c r="G352" s="147"/>
      <c r="AA352" s="1" t="str">
        <f t="shared" si="5"/>
        <v/>
      </c>
    </row>
    <row r="353" spans="6:27" x14ac:dyDescent="0.2">
      <c r="F353" s="2"/>
      <c r="G353" s="147"/>
      <c r="AA353" s="1" t="str">
        <f t="shared" si="5"/>
        <v/>
      </c>
    </row>
    <row r="354" spans="6:27" x14ac:dyDescent="0.2">
      <c r="F354" s="2"/>
      <c r="G354" s="147"/>
      <c r="AA354" s="1" t="str">
        <f t="shared" si="5"/>
        <v/>
      </c>
    </row>
    <row r="355" spans="6:27" x14ac:dyDescent="0.2">
      <c r="F355" s="2"/>
      <c r="G355" s="147"/>
      <c r="AA355" s="1" t="str">
        <f t="shared" si="5"/>
        <v/>
      </c>
    </row>
    <row r="356" spans="6:27" x14ac:dyDescent="0.2">
      <c r="F356" s="2"/>
      <c r="G356" s="147"/>
      <c r="AA356" s="1" t="str">
        <f t="shared" si="5"/>
        <v/>
      </c>
    </row>
    <row r="357" spans="6:27" x14ac:dyDescent="0.2">
      <c r="F357" s="2"/>
      <c r="G357" s="147"/>
      <c r="AA357" s="1" t="str">
        <f t="shared" si="5"/>
        <v/>
      </c>
    </row>
    <row r="358" spans="6:27" x14ac:dyDescent="0.2">
      <c r="F358" s="2"/>
      <c r="G358" s="147"/>
      <c r="AA358" s="1" t="str">
        <f t="shared" si="5"/>
        <v/>
      </c>
    </row>
    <row r="359" spans="6:27" x14ac:dyDescent="0.2">
      <c r="F359" s="2"/>
      <c r="G359" s="147"/>
      <c r="AA359" s="1" t="str">
        <f t="shared" si="5"/>
        <v/>
      </c>
    </row>
    <row r="360" spans="6:27" x14ac:dyDescent="0.2">
      <c r="F360" s="2"/>
      <c r="G360" s="147"/>
      <c r="AA360" s="1" t="str">
        <f t="shared" si="5"/>
        <v/>
      </c>
    </row>
    <row r="361" spans="6:27" x14ac:dyDescent="0.2">
      <c r="F361" s="2"/>
      <c r="G361" s="147"/>
      <c r="AA361" s="1" t="str">
        <f t="shared" si="5"/>
        <v/>
      </c>
    </row>
    <row r="362" spans="6:27" x14ac:dyDescent="0.2">
      <c r="F362" s="2"/>
      <c r="G362" s="147"/>
      <c r="AA362" s="1" t="str">
        <f t="shared" si="5"/>
        <v/>
      </c>
    </row>
    <row r="363" spans="6:27" x14ac:dyDescent="0.2">
      <c r="F363" s="2"/>
      <c r="G363" s="147"/>
      <c r="AA363" s="1" t="str">
        <f t="shared" si="5"/>
        <v/>
      </c>
    </row>
    <row r="364" spans="6:27" x14ac:dyDescent="0.2">
      <c r="F364" s="2"/>
      <c r="G364" s="147"/>
      <c r="AA364" s="1" t="str">
        <f t="shared" si="5"/>
        <v/>
      </c>
    </row>
    <row r="365" spans="6:27" x14ac:dyDescent="0.2">
      <c r="F365" s="2"/>
      <c r="G365" s="147"/>
      <c r="AA365" s="1" t="str">
        <f t="shared" si="5"/>
        <v/>
      </c>
    </row>
    <row r="366" spans="6:27" x14ac:dyDescent="0.2">
      <c r="F366" s="2"/>
      <c r="G366" s="147"/>
      <c r="AA366" s="1" t="str">
        <f t="shared" si="5"/>
        <v/>
      </c>
    </row>
    <row r="367" spans="6:27" x14ac:dyDescent="0.2">
      <c r="F367" s="2"/>
      <c r="G367" s="147"/>
      <c r="AA367" s="1" t="str">
        <f t="shared" si="5"/>
        <v/>
      </c>
    </row>
    <row r="368" spans="6:27" x14ac:dyDescent="0.2">
      <c r="F368" s="2"/>
      <c r="G368" s="147"/>
      <c r="AA368" s="1" t="str">
        <f t="shared" si="5"/>
        <v/>
      </c>
    </row>
    <row r="369" spans="6:27" x14ac:dyDescent="0.2">
      <c r="F369" s="2"/>
      <c r="G369" s="147"/>
      <c r="AA369" s="1" t="str">
        <f t="shared" si="5"/>
        <v/>
      </c>
    </row>
    <row r="370" spans="6:27" x14ac:dyDescent="0.2">
      <c r="F370" s="2"/>
      <c r="G370" s="147"/>
      <c r="AA370" s="1" t="str">
        <f t="shared" si="5"/>
        <v/>
      </c>
    </row>
    <row r="371" spans="6:27" x14ac:dyDescent="0.2">
      <c r="F371" s="2"/>
      <c r="G371" s="147"/>
      <c r="AA371" s="1" t="str">
        <f t="shared" si="5"/>
        <v/>
      </c>
    </row>
    <row r="372" spans="6:27" x14ac:dyDescent="0.2">
      <c r="F372" s="2"/>
      <c r="G372" s="147"/>
      <c r="AA372" s="1" t="str">
        <f t="shared" si="5"/>
        <v/>
      </c>
    </row>
    <row r="373" spans="6:27" x14ac:dyDescent="0.2">
      <c r="F373" s="2"/>
      <c r="G373" s="147"/>
      <c r="AA373" s="1" t="str">
        <f t="shared" si="5"/>
        <v/>
      </c>
    </row>
    <row r="374" spans="6:27" x14ac:dyDescent="0.2">
      <c r="F374" s="2"/>
      <c r="G374" s="147"/>
      <c r="AA374" s="1" t="str">
        <f t="shared" si="5"/>
        <v/>
      </c>
    </row>
    <row r="375" spans="6:27" x14ac:dyDescent="0.2">
      <c r="F375" s="2"/>
      <c r="G375" s="147"/>
      <c r="AA375" s="1" t="str">
        <f t="shared" si="5"/>
        <v/>
      </c>
    </row>
    <row r="376" spans="6:27" x14ac:dyDescent="0.2">
      <c r="F376" s="2"/>
      <c r="G376" s="147"/>
      <c r="AA376" s="1" t="str">
        <f t="shared" si="5"/>
        <v/>
      </c>
    </row>
    <row r="377" spans="6:27" x14ac:dyDescent="0.2">
      <c r="F377" s="2"/>
      <c r="G377" s="147"/>
      <c r="AA377" s="1" t="str">
        <f t="shared" si="5"/>
        <v/>
      </c>
    </row>
    <row r="378" spans="6:27" x14ac:dyDescent="0.2">
      <c r="F378" s="2"/>
      <c r="G378" s="147"/>
      <c r="AA378" s="1" t="str">
        <f t="shared" si="5"/>
        <v/>
      </c>
    </row>
    <row r="379" spans="6:27" x14ac:dyDescent="0.2">
      <c r="F379" s="2"/>
      <c r="G379" s="147"/>
      <c r="AA379" s="1" t="str">
        <f t="shared" si="5"/>
        <v/>
      </c>
    </row>
    <row r="380" spans="6:27" x14ac:dyDescent="0.2">
      <c r="F380" s="2"/>
      <c r="G380" s="147"/>
      <c r="AA380" s="1" t="str">
        <f t="shared" si="5"/>
        <v/>
      </c>
    </row>
    <row r="381" spans="6:27" x14ac:dyDescent="0.2">
      <c r="F381" s="2"/>
      <c r="G381" s="147"/>
      <c r="AA381" s="1" t="str">
        <f t="shared" si="5"/>
        <v/>
      </c>
    </row>
    <row r="382" spans="6:27" x14ac:dyDescent="0.2">
      <c r="F382" s="2"/>
      <c r="G382" s="147"/>
      <c r="AA382" s="1" t="str">
        <f t="shared" si="5"/>
        <v/>
      </c>
    </row>
    <row r="383" spans="6:27" x14ac:dyDescent="0.2">
      <c r="F383" s="2"/>
      <c r="G383" s="147"/>
      <c r="AA383" s="1" t="str">
        <f t="shared" si="5"/>
        <v/>
      </c>
    </row>
    <row r="384" spans="6:27" x14ac:dyDescent="0.2">
      <c r="F384" s="2"/>
      <c r="G384" s="147"/>
      <c r="AA384" s="1" t="str">
        <f t="shared" si="5"/>
        <v/>
      </c>
    </row>
    <row r="385" spans="6:27" x14ac:dyDescent="0.2">
      <c r="F385" s="2"/>
      <c r="G385" s="147"/>
      <c r="AA385" s="1" t="str">
        <f t="shared" si="5"/>
        <v/>
      </c>
    </row>
    <row r="386" spans="6:27" x14ac:dyDescent="0.2">
      <c r="F386" s="2"/>
      <c r="G386" s="147"/>
      <c r="AA386" s="1" t="str">
        <f t="shared" si="5"/>
        <v/>
      </c>
    </row>
    <row r="387" spans="6:27" x14ac:dyDescent="0.2">
      <c r="F387" s="2"/>
      <c r="G387" s="147"/>
      <c r="AA387" s="1" t="str">
        <f t="shared" ref="AA387:AA450" si="6">IFERROR(R387/S387,"")</f>
        <v/>
      </c>
    </row>
    <row r="388" spans="6:27" x14ac:dyDescent="0.2">
      <c r="F388" s="2"/>
      <c r="G388" s="147"/>
      <c r="AA388" s="1" t="str">
        <f t="shared" si="6"/>
        <v/>
      </c>
    </row>
    <row r="389" spans="6:27" x14ac:dyDescent="0.2">
      <c r="F389" s="2"/>
      <c r="G389" s="147"/>
      <c r="AA389" s="1" t="str">
        <f t="shared" si="6"/>
        <v/>
      </c>
    </row>
    <row r="390" spans="6:27" x14ac:dyDescent="0.2">
      <c r="F390" s="2"/>
      <c r="G390" s="147"/>
      <c r="AA390" s="1" t="str">
        <f t="shared" si="6"/>
        <v/>
      </c>
    </row>
    <row r="391" spans="6:27" x14ac:dyDescent="0.2">
      <c r="F391" s="2"/>
      <c r="G391" s="147"/>
      <c r="AA391" s="1" t="str">
        <f t="shared" si="6"/>
        <v/>
      </c>
    </row>
    <row r="392" spans="6:27" x14ac:dyDescent="0.2">
      <c r="F392" s="2"/>
      <c r="G392" s="147"/>
      <c r="AA392" s="1" t="str">
        <f t="shared" si="6"/>
        <v/>
      </c>
    </row>
    <row r="393" spans="6:27" x14ac:dyDescent="0.2">
      <c r="F393" s="2"/>
      <c r="G393" s="147"/>
      <c r="AA393" s="1" t="str">
        <f t="shared" si="6"/>
        <v/>
      </c>
    </row>
    <row r="394" spans="6:27" x14ac:dyDescent="0.2">
      <c r="F394" s="2"/>
      <c r="G394" s="147"/>
      <c r="AA394" s="1" t="str">
        <f t="shared" si="6"/>
        <v/>
      </c>
    </row>
    <row r="395" spans="6:27" x14ac:dyDescent="0.2">
      <c r="F395" s="2"/>
      <c r="G395" s="147"/>
      <c r="AA395" s="1" t="str">
        <f t="shared" si="6"/>
        <v/>
      </c>
    </row>
    <row r="396" spans="6:27" x14ac:dyDescent="0.2">
      <c r="F396" s="2"/>
      <c r="G396" s="147"/>
      <c r="AA396" s="1" t="str">
        <f t="shared" si="6"/>
        <v/>
      </c>
    </row>
    <row r="397" spans="6:27" x14ac:dyDescent="0.2">
      <c r="F397" s="2"/>
      <c r="G397" s="147"/>
      <c r="AA397" s="1" t="str">
        <f t="shared" si="6"/>
        <v/>
      </c>
    </row>
    <row r="398" spans="6:27" x14ac:dyDescent="0.2">
      <c r="F398" s="2"/>
      <c r="G398" s="147"/>
      <c r="AA398" s="1" t="str">
        <f t="shared" si="6"/>
        <v/>
      </c>
    </row>
    <row r="399" spans="6:27" x14ac:dyDescent="0.2">
      <c r="F399" s="2"/>
      <c r="G399" s="147"/>
      <c r="AA399" s="1" t="str">
        <f t="shared" si="6"/>
        <v/>
      </c>
    </row>
    <row r="400" spans="6:27" x14ac:dyDescent="0.2">
      <c r="F400" s="2"/>
      <c r="G400" s="147"/>
      <c r="AA400" s="1" t="str">
        <f t="shared" si="6"/>
        <v/>
      </c>
    </row>
    <row r="401" spans="6:27" x14ac:dyDescent="0.2">
      <c r="F401" s="2"/>
      <c r="G401" s="147"/>
      <c r="AA401" s="1" t="str">
        <f t="shared" si="6"/>
        <v/>
      </c>
    </row>
    <row r="402" spans="6:27" x14ac:dyDescent="0.2">
      <c r="F402" s="2"/>
      <c r="G402" s="147"/>
      <c r="AA402" s="1" t="str">
        <f t="shared" si="6"/>
        <v/>
      </c>
    </row>
    <row r="403" spans="6:27" x14ac:dyDescent="0.2">
      <c r="F403" s="2"/>
      <c r="G403" s="147"/>
      <c r="AA403" s="1" t="str">
        <f t="shared" si="6"/>
        <v/>
      </c>
    </row>
    <row r="404" spans="6:27" x14ac:dyDescent="0.2">
      <c r="F404" s="2"/>
      <c r="G404" s="147"/>
      <c r="AA404" s="1" t="str">
        <f t="shared" si="6"/>
        <v/>
      </c>
    </row>
    <row r="405" spans="6:27" x14ac:dyDescent="0.2">
      <c r="F405" s="2"/>
      <c r="G405" s="147"/>
      <c r="AA405" s="1" t="str">
        <f t="shared" si="6"/>
        <v/>
      </c>
    </row>
    <row r="406" spans="6:27" x14ac:dyDescent="0.2">
      <c r="F406" s="2"/>
      <c r="G406" s="147"/>
      <c r="AA406" s="1" t="str">
        <f t="shared" si="6"/>
        <v/>
      </c>
    </row>
    <row r="407" spans="6:27" x14ac:dyDescent="0.2">
      <c r="F407" s="2"/>
      <c r="G407" s="147"/>
      <c r="AA407" s="1" t="str">
        <f t="shared" si="6"/>
        <v/>
      </c>
    </row>
    <row r="408" spans="6:27" x14ac:dyDescent="0.2">
      <c r="F408" s="2"/>
      <c r="G408" s="147"/>
      <c r="AA408" s="1" t="str">
        <f t="shared" si="6"/>
        <v/>
      </c>
    </row>
    <row r="409" spans="6:27" x14ac:dyDescent="0.2">
      <c r="F409" s="2"/>
      <c r="G409" s="147"/>
      <c r="AA409" s="1" t="str">
        <f t="shared" si="6"/>
        <v/>
      </c>
    </row>
    <row r="410" spans="6:27" x14ac:dyDescent="0.2">
      <c r="F410" s="2"/>
      <c r="G410" s="147"/>
      <c r="AA410" s="1" t="str">
        <f t="shared" si="6"/>
        <v/>
      </c>
    </row>
    <row r="411" spans="6:27" x14ac:dyDescent="0.2">
      <c r="F411" s="2"/>
      <c r="G411" s="147"/>
      <c r="AA411" s="1" t="str">
        <f t="shared" si="6"/>
        <v/>
      </c>
    </row>
    <row r="412" spans="6:27" x14ac:dyDescent="0.2">
      <c r="F412" s="2"/>
      <c r="G412" s="147"/>
      <c r="AA412" s="1" t="str">
        <f t="shared" si="6"/>
        <v/>
      </c>
    </row>
    <row r="413" spans="6:27" x14ac:dyDescent="0.2">
      <c r="F413" s="2"/>
      <c r="G413" s="147"/>
      <c r="AA413" s="1" t="str">
        <f t="shared" si="6"/>
        <v/>
      </c>
    </row>
    <row r="414" spans="6:27" x14ac:dyDescent="0.2">
      <c r="F414" s="2"/>
      <c r="G414" s="147"/>
      <c r="AA414" s="1" t="str">
        <f t="shared" si="6"/>
        <v/>
      </c>
    </row>
    <row r="415" spans="6:27" x14ac:dyDescent="0.2">
      <c r="F415" s="2"/>
      <c r="G415" s="147"/>
      <c r="AA415" s="1" t="str">
        <f t="shared" si="6"/>
        <v/>
      </c>
    </row>
    <row r="416" spans="6:27" x14ac:dyDescent="0.2">
      <c r="F416" s="2"/>
      <c r="G416" s="147"/>
      <c r="AA416" s="1" t="str">
        <f t="shared" si="6"/>
        <v/>
      </c>
    </row>
    <row r="417" spans="6:27" x14ac:dyDescent="0.2">
      <c r="F417" s="2"/>
      <c r="G417" s="147"/>
      <c r="AA417" s="1" t="str">
        <f t="shared" si="6"/>
        <v/>
      </c>
    </row>
    <row r="418" spans="6:27" x14ac:dyDescent="0.2">
      <c r="F418" s="2"/>
      <c r="G418" s="147"/>
      <c r="AA418" s="1" t="str">
        <f t="shared" si="6"/>
        <v/>
      </c>
    </row>
    <row r="419" spans="6:27" x14ac:dyDescent="0.2">
      <c r="F419" s="2"/>
      <c r="G419" s="147"/>
      <c r="AA419" s="1" t="str">
        <f t="shared" si="6"/>
        <v/>
      </c>
    </row>
    <row r="420" spans="6:27" x14ac:dyDescent="0.2">
      <c r="F420" s="2"/>
      <c r="G420" s="147"/>
      <c r="AA420" s="1" t="str">
        <f t="shared" si="6"/>
        <v/>
      </c>
    </row>
    <row r="421" spans="6:27" x14ac:dyDescent="0.2">
      <c r="F421" s="2"/>
      <c r="G421" s="147"/>
      <c r="AA421" s="1" t="str">
        <f t="shared" si="6"/>
        <v/>
      </c>
    </row>
    <row r="422" spans="6:27" x14ac:dyDescent="0.2">
      <c r="F422" s="2"/>
      <c r="G422" s="147"/>
      <c r="AA422" s="1" t="str">
        <f t="shared" si="6"/>
        <v/>
      </c>
    </row>
    <row r="423" spans="6:27" x14ac:dyDescent="0.2">
      <c r="F423" s="2"/>
      <c r="G423" s="147"/>
      <c r="AA423" s="1" t="str">
        <f t="shared" si="6"/>
        <v/>
      </c>
    </row>
    <row r="424" spans="6:27" x14ac:dyDescent="0.2">
      <c r="F424" s="2"/>
      <c r="G424" s="147"/>
      <c r="AA424" s="1" t="str">
        <f t="shared" si="6"/>
        <v/>
      </c>
    </row>
    <row r="425" spans="6:27" x14ac:dyDescent="0.2">
      <c r="F425" s="2"/>
      <c r="G425" s="147"/>
      <c r="AA425" s="1" t="str">
        <f t="shared" si="6"/>
        <v/>
      </c>
    </row>
    <row r="426" spans="6:27" x14ac:dyDescent="0.2">
      <c r="F426" s="2"/>
      <c r="G426" s="147"/>
      <c r="AA426" s="1" t="str">
        <f t="shared" si="6"/>
        <v/>
      </c>
    </row>
    <row r="427" spans="6:27" x14ac:dyDescent="0.2">
      <c r="F427" s="2"/>
      <c r="G427" s="147"/>
      <c r="AA427" s="1" t="str">
        <f t="shared" si="6"/>
        <v/>
      </c>
    </row>
    <row r="428" spans="6:27" x14ac:dyDescent="0.2">
      <c r="F428" s="2"/>
      <c r="G428" s="147"/>
      <c r="AA428" s="1" t="str">
        <f t="shared" si="6"/>
        <v/>
      </c>
    </row>
    <row r="429" spans="6:27" x14ac:dyDescent="0.2">
      <c r="F429" s="2"/>
      <c r="G429" s="147"/>
      <c r="AA429" s="1" t="str">
        <f t="shared" si="6"/>
        <v/>
      </c>
    </row>
    <row r="430" spans="6:27" x14ac:dyDescent="0.2">
      <c r="F430" s="2"/>
      <c r="G430" s="147"/>
      <c r="AA430" s="1" t="str">
        <f t="shared" si="6"/>
        <v/>
      </c>
    </row>
    <row r="431" spans="6:27" x14ac:dyDescent="0.2">
      <c r="F431" s="2"/>
      <c r="G431" s="147"/>
      <c r="AA431" s="1" t="str">
        <f t="shared" si="6"/>
        <v/>
      </c>
    </row>
    <row r="432" spans="6:27" x14ac:dyDescent="0.2">
      <c r="F432" s="2"/>
      <c r="G432" s="147"/>
      <c r="AA432" s="1" t="str">
        <f t="shared" si="6"/>
        <v/>
      </c>
    </row>
    <row r="433" spans="6:27" x14ac:dyDescent="0.2">
      <c r="F433" s="2"/>
      <c r="G433" s="147"/>
      <c r="AA433" s="1" t="str">
        <f t="shared" si="6"/>
        <v/>
      </c>
    </row>
    <row r="434" spans="6:27" x14ac:dyDescent="0.2">
      <c r="F434" s="2"/>
      <c r="G434" s="147"/>
      <c r="AA434" s="1" t="str">
        <f t="shared" si="6"/>
        <v/>
      </c>
    </row>
    <row r="435" spans="6:27" x14ac:dyDescent="0.2">
      <c r="F435" s="2"/>
      <c r="G435" s="147"/>
      <c r="AA435" s="1" t="str">
        <f t="shared" si="6"/>
        <v/>
      </c>
    </row>
    <row r="436" spans="6:27" x14ac:dyDescent="0.2">
      <c r="F436" s="2"/>
      <c r="G436" s="147"/>
      <c r="AA436" s="1" t="str">
        <f t="shared" si="6"/>
        <v/>
      </c>
    </row>
    <row r="437" spans="6:27" x14ac:dyDescent="0.2">
      <c r="F437" s="2"/>
      <c r="G437" s="147"/>
      <c r="AA437" s="1" t="str">
        <f t="shared" si="6"/>
        <v/>
      </c>
    </row>
    <row r="438" spans="6:27" x14ac:dyDescent="0.2">
      <c r="F438" s="2"/>
      <c r="G438" s="147"/>
      <c r="AA438" s="1" t="str">
        <f t="shared" si="6"/>
        <v/>
      </c>
    </row>
    <row r="439" spans="6:27" x14ac:dyDescent="0.2">
      <c r="F439" s="2"/>
      <c r="G439" s="147"/>
      <c r="AA439" s="1" t="str">
        <f t="shared" si="6"/>
        <v/>
      </c>
    </row>
    <row r="440" spans="6:27" x14ac:dyDescent="0.2">
      <c r="F440" s="2"/>
      <c r="G440" s="147"/>
      <c r="AA440" s="1" t="str">
        <f t="shared" si="6"/>
        <v/>
      </c>
    </row>
    <row r="441" spans="6:27" x14ac:dyDescent="0.2">
      <c r="F441" s="2"/>
      <c r="G441" s="147"/>
      <c r="AA441" s="1" t="str">
        <f t="shared" si="6"/>
        <v/>
      </c>
    </row>
    <row r="442" spans="6:27" x14ac:dyDescent="0.2">
      <c r="F442" s="2"/>
      <c r="G442" s="147"/>
      <c r="AA442" s="1" t="str">
        <f t="shared" si="6"/>
        <v/>
      </c>
    </row>
    <row r="443" spans="6:27" x14ac:dyDescent="0.2">
      <c r="F443" s="2"/>
      <c r="G443" s="147"/>
      <c r="AA443" s="1" t="str">
        <f t="shared" si="6"/>
        <v/>
      </c>
    </row>
    <row r="444" spans="6:27" x14ac:dyDescent="0.2">
      <c r="F444" s="2"/>
      <c r="G444" s="147"/>
      <c r="AA444" s="1" t="str">
        <f t="shared" si="6"/>
        <v/>
      </c>
    </row>
    <row r="445" spans="6:27" x14ac:dyDescent="0.2">
      <c r="F445" s="2"/>
      <c r="G445" s="147"/>
      <c r="AA445" s="1" t="str">
        <f t="shared" si="6"/>
        <v/>
      </c>
    </row>
    <row r="446" spans="6:27" x14ac:dyDescent="0.2">
      <c r="F446" s="2"/>
      <c r="G446" s="147"/>
      <c r="AA446" s="1" t="str">
        <f t="shared" si="6"/>
        <v/>
      </c>
    </row>
    <row r="447" spans="6:27" x14ac:dyDescent="0.2">
      <c r="F447" s="2"/>
      <c r="G447" s="147"/>
      <c r="AA447" s="1" t="str">
        <f t="shared" si="6"/>
        <v/>
      </c>
    </row>
    <row r="448" spans="6:27" x14ac:dyDescent="0.2">
      <c r="F448" s="2"/>
      <c r="G448" s="147"/>
      <c r="AA448" s="1" t="str">
        <f t="shared" si="6"/>
        <v/>
      </c>
    </row>
    <row r="449" spans="6:27" x14ac:dyDescent="0.2">
      <c r="F449" s="2"/>
      <c r="G449" s="147"/>
      <c r="AA449" s="1" t="str">
        <f t="shared" si="6"/>
        <v/>
      </c>
    </row>
    <row r="450" spans="6:27" x14ac:dyDescent="0.2">
      <c r="F450" s="2"/>
      <c r="G450" s="147"/>
      <c r="AA450" s="1" t="str">
        <f t="shared" si="6"/>
        <v/>
      </c>
    </row>
    <row r="451" spans="6:27" x14ac:dyDescent="0.2">
      <c r="F451" s="2"/>
      <c r="G451" s="147"/>
      <c r="AA451" s="1" t="str">
        <f t="shared" ref="AA451:AA514" si="7">IFERROR(R451/S451,"")</f>
        <v/>
      </c>
    </row>
    <row r="452" spans="6:27" x14ac:dyDescent="0.2">
      <c r="F452" s="2"/>
      <c r="G452" s="147"/>
      <c r="AA452" s="1" t="str">
        <f t="shared" si="7"/>
        <v/>
      </c>
    </row>
    <row r="453" spans="6:27" x14ac:dyDescent="0.2">
      <c r="F453" s="2"/>
      <c r="G453" s="147"/>
      <c r="AA453" s="1" t="str">
        <f t="shared" si="7"/>
        <v/>
      </c>
    </row>
    <row r="454" spans="6:27" x14ac:dyDescent="0.2">
      <c r="F454" s="2"/>
      <c r="G454" s="147"/>
      <c r="AA454" s="1" t="str">
        <f t="shared" si="7"/>
        <v/>
      </c>
    </row>
    <row r="455" spans="6:27" x14ac:dyDescent="0.2">
      <c r="F455" s="2"/>
      <c r="G455" s="147"/>
      <c r="AA455" s="1" t="str">
        <f t="shared" si="7"/>
        <v/>
      </c>
    </row>
    <row r="456" spans="6:27" x14ac:dyDescent="0.2">
      <c r="F456" s="2"/>
      <c r="G456" s="147"/>
      <c r="AA456" s="1" t="str">
        <f t="shared" si="7"/>
        <v/>
      </c>
    </row>
    <row r="457" spans="6:27" x14ac:dyDescent="0.2">
      <c r="F457" s="2"/>
      <c r="G457" s="147"/>
      <c r="AA457" s="1" t="str">
        <f t="shared" si="7"/>
        <v/>
      </c>
    </row>
    <row r="458" spans="6:27" x14ac:dyDescent="0.2">
      <c r="F458" s="2"/>
      <c r="G458" s="147"/>
      <c r="AA458" s="1" t="str">
        <f t="shared" si="7"/>
        <v/>
      </c>
    </row>
    <row r="459" spans="6:27" x14ac:dyDescent="0.2">
      <c r="F459" s="2"/>
      <c r="G459" s="147"/>
      <c r="AA459" s="1" t="str">
        <f t="shared" si="7"/>
        <v/>
      </c>
    </row>
    <row r="460" spans="6:27" x14ac:dyDescent="0.2">
      <c r="F460" s="2"/>
      <c r="G460" s="147"/>
      <c r="AA460" s="1" t="str">
        <f t="shared" si="7"/>
        <v/>
      </c>
    </row>
    <row r="461" spans="6:27" x14ac:dyDescent="0.2">
      <c r="F461" s="2"/>
      <c r="G461" s="147"/>
      <c r="AA461" s="1" t="str">
        <f t="shared" si="7"/>
        <v/>
      </c>
    </row>
    <row r="462" spans="6:27" x14ac:dyDescent="0.2">
      <c r="F462" s="2"/>
      <c r="G462" s="147"/>
      <c r="AA462" s="1" t="str">
        <f t="shared" si="7"/>
        <v/>
      </c>
    </row>
    <row r="463" spans="6:27" x14ac:dyDescent="0.2">
      <c r="F463" s="2"/>
      <c r="G463" s="147"/>
      <c r="AA463" s="1" t="str">
        <f t="shared" si="7"/>
        <v/>
      </c>
    </row>
    <row r="464" spans="6:27" x14ac:dyDescent="0.2">
      <c r="F464" s="2"/>
      <c r="G464" s="147"/>
      <c r="AA464" s="1" t="str">
        <f t="shared" si="7"/>
        <v/>
      </c>
    </row>
    <row r="465" spans="6:27" x14ac:dyDescent="0.2">
      <c r="F465" s="2"/>
      <c r="G465" s="147"/>
      <c r="AA465" s="1" t="str">
        <f t="shared" si="7"/>
        <v/>
      </c>
    </row>
    <row r="466" spans="6:27" x14ac:dyDescent="0.2">
      <c r="F466" s="2"/>
      <c r="G466" s="147"/>
      <c r="AA466" s="1" t="str">
        <f t="shared" si="7"/>
        <v/>
      </c>
    </row>
    <row r="467" spans="6:27" x14ac:dyDescent="0.2">
      <c r="F467" s="2"/>
      <c r="G467" s="147"/>
      <c r="AA467" s="1" t="str">
        <f t="shared" si="7"/>
        <v/>
      </c>
    </row>
    <row r="468" spans="6:27" x14ac:dyDescent="0.2">
      <c r="F468" s="2"/>
      <c r="G468" s="147"/>
      <c r="AA468" s="1" t="str">
        <f t="shared" si="7"/>
        <v/>
      </c>
    </row>
    <row r="469" spans="6:27" x14ac:dyDescent="0.2">
      <c r="F469" s="2"/>
      <c r="G469" s="147"/>
      <c r="AA469" s="1" t="str">
        <f t="shared" si="7"/>
        <v/>
      </c>
    </row>
    <row r="470" spans="6:27" x14ac:dyDescent="0.2">
      <c r="F470" s="2"/>
      <c r="G470" s="147"/>
      <c r="AA470" s="1" t="str">
        <f t="shared" si="7"/>
        <v/>
      </c>
    </row>
    <row r="471" spans="6:27" x14ac:dyDescent="0.2">
      <c r="F471" s="2"/>
      <c r="G471" s="147"/>
      <c r="AA471" s="1" t="str">
        <f t="shared" si="7"/>
        <v/>
      </c>
    </row>
    <row r="472" spans="6:27" x14ac:dyDescent="0.2">
      <c r="F472" s="2"/>
      <c r="G472" s="147"/>
      <c r="AA472" s="1" t="str">
        <f t="shared" si="7"/>
        <v/>
      </c>
    </row>
    <row r="473" spans="6:27" x14ac:dyDescent="0.2">
      <c r="F473" s="2"/>
      <c r="G473" s="147"/>
      <c r="AA473" s="1" t="str">
        <f t="shared" si="7"/>
        <v/>
      </c>
    </row>
    <row r="474" spans="6:27" x14ac:dyDescent="0.2">
      <c r="F474" s="2"/>
      <c r="G474" s="147"/>
      <c r="AA474" s="1" t="str">
        <f t="shared" si="7"/>
        <v/>
      </c>
    </row>
    <row r="475" spans="6:27" x14ac:dyDescent="0.2">
      <c r="F475" s="2"/>
      <c r="G475" s="147"/>
      <c r="AA475" s="1" t="str">
        <f t="shared" si="7"/>
        <v/>
      </c>
    </row>
    <row r="476" spans="6:27" x14ac:dyDescent="0.2">
      <c r="F476" s="2"/>
      <c r="G476" s="147"/>
      <c r="AA476" s="1" t="str">
        <f t="shared" si="7"/>
        <v/>
      </c>
    </row>
    <row r="477" spans="6:27" x14ac:dyDescent="0.2">
      <c r="F477" s="2"/>
      <c r="G477" s="147"/>
      <c r="AA477" s="1" t="str">
        <f t="shared" si="7"/>
        <v/>
      </c>
    </row>
    <row r="478" spans="6:27" x14ac:dyDescent="0.2">
      <c r="F478" s="2"/>
      <c r="G478" s="147"/>
      <c r="AA478" s="1" t="str">
        <f t="shared" si="7"/>
        <v/>
      </c>
    </row>
    <row r="479" spans="6:27" x14ac:dyDescent="0.2">
      <c r="F479" s="2"/>
      <c r="G479" s="147"/>
      <c r="AA479" s="1" t="str">
        <f t="shared" si="7"/>
        <v/>
      </c>
    </row>
    <row r="480" spans="6:27" x14ac:dyDescent="0.2">
      <c r="F480" s="2"/>
      <c r="G480" s="147"/>
      <c r="AA480" s="1" t="str">
        <f t="shared" si="7"/>
        <v/>
      </c>
    </row>
    <row r="481" spans="6:27" x14ac:dyDescent="0.2">
      <c r="F481" s="2"/>
      <c r="G481" s="147"/>
      <c r="AA481" s="1" t="str">
        <f t="shared" si="7"/>
        <v/>
      </c>
    </row>
    <row r="482" spans="6:27" x14ac:dyDescent="0.2">
      <c r="F482" s="2"/>
      <c r="G482" s="147"/>
      <c r="AA482" s="1" t="str">
        <f t="shared" si="7"/>
        <v/>
      </c>
    </row>
    <row r="483" spans="6:27" x14ac:dyDescent="0.2">
      <c r="F483" s="2"/>
      <c r="G483" s="147"/>
      <c r="AA483" s="1" t="str">
        <f t="shared" si="7"/>
        <v/>
      </c>
    </row>
    <row r="484" spans="6:27" x14ac:dyDescent="0.2">
      <c r="F484" s="2"/>
      <c r="G484" s="147"/>
      <c r="AA484" s="1" t="str">
        <f t="shared" si="7"/>
        <v/>
      </c>
    </row>
    <row r="485" spans="6:27" x14ac:dyDescent="0.2">
      <c r="F485" s="2"/>
      <c r="G485" s="147"/>
      <c r="AA485" s="1" t="str">
        <f t="shared" si="7"/>
        <v/>
      </c>
    </row>
    <row r="486" spans="6:27" x14ac:dyDescent="0.2">
      <c r="F486" s="2"/>
      <c r="G486" s="147"/>
      <c r="AA486" s="1" t="str">
        <f t="shared" si="7"/>
        <v/>
      </c>
    </row>
    <row r="487" spans="6:27" x14ac:dyDescent="0.2">
      <c r="F487" s="2"/>
      <c r="G487" s="147"/>
      <c r="AA487" s="1" t="str">
        <f t="shared" si="7"/>
        <v/>
      </c>
    </row>
    <row r="488" spans="6:27" x14ac:dyDescent="0.2">
      <c r="F488" s="2"/>
      <c r="G488" s="147"/>
      <c r="AA488" s="1" t="str">
        <f t="shared" si="7"/>
        <v/>
      </c>
    </row>
    <row r="489" spans="6:27" x14ac:dyDescent="0.2">
      <c r="F489" s="2"/>
      <c r="G489" s="147"/>
      <c r="AA489" s="1" t="str">
        <f t="shared" si="7"/>
        <v/>
      </c>
    </row>
    <row r="490" spans="6:27" x14ac:dyDescent="0.2">
      <c r="F490" s="2"/>
      <c r="G490" s="147"/>
      <c r="AA490" s="1" t="str">
        <f t="shared" si="7"/>
        <v/>
      </c>
    </row>
    <row r="491" spans="6:27" x14ac:dyDescent="0.2">
      <c r="F491" s="2"/>
      <c r="G491" s="147"/>
      <c r="AA491" s="1" t="str">
        <f t="shared" si="7"/>
        <v/>
      </c>
    </row>
    <row r="492" spans="6:27" x14ac:dyDescent="0.2">
      <c r="F492" s="2"/>
      <c r="G492" s="147"/>
      <c r="AA492" s="1" t="str">
        <f t="shared" si="7"/>
        <v/>
      </c>
    </row>
    <row r="493" spans="6:27" x14ac:dyDescent="0.2">
      <c r="F493" s="2"/>
      <c r="G493" s="147"/>
      <c r="AA493" s="1" t="str">
        <f t="shared" si="7"/>
        <v/>
      </c>
    </row>
    <row r="494" spans="6:27" x14ac:dyDescent="0.2">
      <c r="F494" s="2"/>
      <c r="G494" s="147"/>
      <c r="AA494" s="1" t="str">
        <f t="shared" si="7"/>
        <v/>
      </c>
    </row>
    <row r="495" spans="6:27" x14ac:dyDescent="0.2">
      <c r="F495" s="2"/>
      <c r="G495" s="147"/>
      <c r="AA495" s="1" t="str">
        <f t="shared" si="7"/>
        <v/>
      </c>
    </row>
    <row r="496" spans="6:27" x14ac:dyDescent="0.2">
      <c r="F496" s="2"/>
      <c r="G496" s="147"/>
      <c r="AA496" s="1" t="str">
        <f t="shared" si="7"/>
        <v/>
      </c>
    </row>
    <row r="497" spans="6:27" x14ac:dyDescent="0.2">
      <c r="F497" s="2"/>
      <c r="G497" s="147"/>
      <c r="AA497" s="1" t="str">
        <f t="shared" si="7"/>
        <v/>
      </c>
    </row>
    <row r="498" spans="6:27" x14ac:dyDescent="0.2">
      <c r="F498" s="2"/>
      <c r="G498" s="147"/>
      <c r="AA498" s="1" t="str">
        <f t="shared" si="7"/>
        <v/>
      </c>
    </row>
    <row r="499" spans="6:27" x14ac:dyDescent="0.2">
      <c r="F499" s="2"/>
      <c r="G499" s="147"/>
      <c r="AA499" s="1" t="str">
        <f t="shared" si="7"/>
        <v/>
      </c>
    </row>
    <row r="500" spans="6:27" x14ac:dyDescent="0.2">
      <c r="F500" s="2"/>
      <c r="G500" s="147"/>
      <c r="AA500" s="1" t="str">
        <f t="shared" si="7"/>
        <v/>
      </c>
    </row>
    <row r="501" spans="6:27" x14ac:dyDescent="0.2">
      <c r="F501" s="2"/>
      <c r="G501" s="147"/>
      <c r="AA501" s="1" t="str">
        <f t="shared" si="7"/>
        <v/>
      </c>
    </row>
    <row r="502" spans="6:27" x14ac:dyDescent="0.2">
      <c r="F502" s="2"/>
      <c r="G502" s="147"/>
      <c r="AA502" s="1" t="str">
        <f t="shared" si="7"/>
        <v/>
      </c>
    </row>
    <row r="503" spans="6:27" x14ac:dyDescent="0.2">
      <c r="F503" s="2"/>
      <c r="G503" s="147"/>
      <c r="AA503" s="1" t="str">
        <f t="shared" si="7"/>
        <v/>
      </c>
    </row>
    <row r="504" spans="6:27" x14ac:dyDescent="0.2">
      <c r="F504" s="2"/>
      <c r="G504" s="147"/>
      <c r="AA504" s="1" t="str">
        <f t="shared" si="7"/>
        <v/>
      </c>
    </row>
    <row r="505" spans="6:27" x14ac:dyDescent="0.2">
      <c r="F505" s="2"/>
      <c r="G505" s="147"/>
      <c r="AA505" s="1" t="str">
        <f t="shared" si="7"/>
        <v/>
      </c>
    </row>
    <row r="506" spans="6:27" x14ac:dyDescent="0.2">
      <c r="F506" s="2"/>
      <c r="G506" s="147"/>
      <c r="AA506" s="1" t="str">
        <f t="shared" si="7"/>
        <v/>
      </c>
    </row>
    <row r="507" spans="6:27" x14ac:dyDescent="0.2">
      <c r="F507" s="2"/>
      <c r="G507" s="147"/>
      <c r="AA507" s="1" t="str">
        <f t="shared" si="7"/>
        <v/>
      </c>
    </row>
    <row r="508" spans="6:27" x14ac:dyDescent="0.2">
      <c r="F508" s="2"/>
      <c r="G508" s="147"/>
      <c r="AA508" s="1" t="str">
        <f t="shared" si="7"/>
        <v/>
      </c>
    </row>
    <row r="509" spans="6:27" x14ac:dyDescent="0.2">
      <c r="F509" s="2"/>
      <c r="G509" s="147"/>
      <c r="AA509" s="1" t="str">
        <f t="shared" si="7"/>
        <v/>
      </c>
    </row>
    <row r="510" spans="6:27" x14ac:dyDescent="0.2">
      <c r="F510" s="2"/>
      <c r="G510" s="147"/>
      <c r="AA510" s="1" t="str">
        <f t="shared" si="7"/>
        <v/>
      </c>
    </row>
    <row r="511" spans="6:27" x14ac:dyDescent="0.2">
      <c r="F511" s="2"/>
      <c r="G511" s="147"/>
      <c r="AA511" s="1" t="str">
        <f t="shared" si="7"/>
        <v/>
      </c>
    </row>
    <row r="512" spans="6:27" x14ac:dyDescent="0.2">
      <c r="F512" s="2"/>
      <c r="G512" s="147"/>
      <c r="AA512" s="1" t="str">
        <f t="shared" si="7"/>
        <v/>
      </c>
    </row>
    <row r="513" spans="6:27" x14ac:dyDescent="0.2">
      <c r="F513" s="2"/>
      <c r="G513" s="147"/>
      <c r="AA513" s="1" t="str">
        <f t="shared" si="7"/>
        <v/>
      </c>
    </row>
    <row r="514" spans="6:27" x14ac:dyDescent="0.2">
      <c r="F514" s="2"/>
      <c r="G514" s="147"/>
      <c r="AA514" s="1" t="str">
        <f t="shared" si="7"/>
        <v/>
      </c>
    </row>
    <row r="515" spans="6:27" x14ac:dyDescent="0.2">
      <c r="F515" s="2"/>
      <c r="G515" s="147"/>
      <c r="AA515" s="1" t="str">
        <f t="shared" ref="AA515:AA578" si="8">IFERROR(R515/S515,"")</f>
        <v/>
      </c>
    </row>
    <row r="516" spans="6:27" x14ac:dyDescent="0.2">
      <c r="F516" s="2"/>
      <c r="G516" s="147"/>
      <c r="AA516" s="1" t="str">
        <f t="shared" si="8"/>
        <v/>
      </c>
    </row>
    <row r="517" spans="6:27" x14ac:dyDescent="0.2">
      <c r="F517" s="2"/>
      <c r="G517" s="147"/>
      <c r="AA517" s="1" t="str">
        <f t="shared" si="8"/>
        <v/>
      </c>
    </row>
    <row r="518" spans="6:27" x14ac:dyDescent="0.2">
      <c r="F518" s="2"/>
      <c r="G518" s="147"/>
      <c r="AA518" s="1" t="str">
        <f t="shared" si="8"/>
        <v/>
      </c>
    </row>
    <row r="519" spans="6:27" x14ac:dyDescent="0.2">
      <c r="F519" s="2"/>
      <c r="G519" s="147"/>
      <c r="AA519" s="1" t="str">
        <f t="shared" si="8"/>
        <v/>
      </c>
    </row>
    <row r="520" spans="6:27" x14ac:dyDescent="0.2">
      <c r="F520" s="2"/>
      <c r="G520" s="147"/>
      <c r="AA520" s="1" t="str">
        <f t="shared" si="8"/>
        <v/>
      </c>
    </row>
    <row r="521" spans="6:27" x14ac:dyDescent="0.2">
      <c r="F521" s="2"/>
      <c r="G521" s="147"/>
      <c r="AA521" s="1" t="str">
        <f t="shared" si="8"/>
        <v/>
      </c>
    </row>
    <row r="522" spans="6:27" x14ac:dyDescent="0.2">
      <c r="F522" s="2"/>
      <c r="G522" s="147"/>
      <c r="AA522" s="1" t="str">
        <f t="shared" si="8"/>
        <v/>
      </c>
    </row>
    <row r="523" spans="6:27" x14ac:dyDescent="0.2">
      <c r="F523" s="2"/>
      <c r="G523" s="147"/>
      <c r="AA523" s="1" t="str">
        <f t="shared" si="8"/>
        <v/>
      </c>
    </row>
    <row r="524" spans="6:27" x14ac:dyDescent="0.2">
      <c r="F524" s="2"/>
      <c r="G524" s="147"/>
      <c r="AA524" s="1" t="str">
        <f t="shared" si="8"/>
        <v/>
      </c>
    </row>
    <row r="525" spans="6:27" x14ac:dyDescent="0.2">
      <c r="F525" s="2"/>
      <c r="G525" s="147"/>
      <c r="AA525" s="1" t="str">
        <f t="shared" si="8"/>
        <v/>
      </c>
    </row>
    <row r="526" spans="6:27" x14ac:dyDescent="0.2">
      <c r="F526" s="2"/>
      <c r="G526" s="147"/>
      <c r="AA526" s="1" t="str">
        <f t="shared" si="8"/>
        <v/>
      </c>
    </row>
    <row r="527" spans="6:27" x14ac:dyDescent="0.2">
      <c r="F527" s="2"/>
      <c r="G527" s="147"/>
      <c r="AA527" s="1" t="str">
        <f t="shared" si="8"/>
        <v/>
      </c>
    </row>
    <row r="528" spans="6:27" x14ac:dyDescent="0.2">
      <c r="F528" s="2"/>
      <c r="G528" s="147"/>
      <c r="AA528" s="1" t="str">
        <f t="shared" si="8"/>
        <v/>
      </c>
    </row>
    <row r="529" spans="6:27" x14ac:dyDescent="0.2">
      <c r="F529" s="2"/>
      <c r="G529" s="147"/>
      <c r="AA529" s="1" t="str">
        <f t="shared" si="8"/>
        <v/>
      </c>
    </row>
    <row r="530" spans="6:27" x14ac:dyDescent="0.2">
      <c r="F530" s="2"/>
      <c r="G530" s="147"/>
      <c r="AA530" s="1" t="str">
        <f t="shared" si="8"/>
        <v/>
      </c>
    </row>
    <row r="531" spans="6:27" x14ac:dyDescent="0.2">
      <c r="F531" s="2"/>
      <c r="G531" s="147"/>
      <c r="AA531" s="1" t="str">
        <f t="shared" si="8"/>
        <v/>
      </c>
    </row>
    <row r="532" spans="6:27" x14ac:dyDescent="0.2">
      <c r="F532" s="2"/>
      <c r="G532" s="147"/>
      <c r="AA532" s="1" t="str">
        <f t="shared" si="8"/>
        <v/>
      </c>
    </row>
    <row r="533" spans="6:27" x14ac:dyDescent="0.2">
      <c r="F533" s="2"/>
      <c r="G533" s="147"/>
      <c r="AA533" s="1" t="str">
        <f t="shared" si="8"/>
        <v/>
      </c>
    </row>
    <row r="534" spans="6:27" x14ac:dyDescent="0.2">
      <c r="F534" s="2"/>
      <c r="G534" s="147"/>
      <c r="AA534" s="1" t="str">
        <f t="shared" si="8"/>
        <v/>
      </c>
    </row>
    <row r="535" spans="6:27" x14ac:dyDescent="0.2">
      <c r="F535" s="2"/>
      <c r="G535" s="147"/>
      <c r="AA535" s="1" t="str">
        <f t="shared" si="8"/>
        <v/>
      </c>
    </row>
    <row r="536" spans="6:27" x14ac:dyDescent="0.2">
      <c r="F536" s="2"/>
      <c r="G536" s="147"/>
      <c r="AA536" s="1" t="str">
        <f t="shared" si="8"/>
        <v/>
      </c>
    </row>
    <row r="537" spans="6:27" x14ac:dyDescent="0.2">
      <c r="F537" s="2"/>
      <c r="G537" s="147"/>
      <c r="AA537" s="1" t="str">
        <f t="shared" si="8"/>
        <v/>
      </c>
    </row>
    <row r="538" spans="6:27" x14ac:dyDescent="0.2">
      <c r="F538" s="2"/>
      <c r="G538" s="147"/>
      <c r="AA538" s="1" t="str">
        <f t="shared" si="8"/>
        <v/>
      </c>
    </row>
    <row r="539" spans="6:27" x14ac:dyDescent="0.2">
      <c r="F539" s="2"/>
      <c r="G539" s="147"/>
      <c r="AA539" s="1" t="str">
        <f t="shared" si="8"/>
        <v/>
      </c>
    </row>
    <row r="540" spans="6:27" x14ac:dyDescent="0.2">
      <c r="F540" s="2"/>
      <c r="G540" s="147"/>
      <c r="AA540" s="1" t="str">
        <f t="shared" si="8"/>
        <v/>
      </c>
    </row>
    <row r="541" spans="6:27" x14ac:dyDescent="0.2">
      <c r="F541" s="2"/>
      <c r="G541" s="147"/>
      <c r="AA541" s="1" t="str">
        <f t="shared" si="8"/>
        <v/>
      </c>
    </row>
    <row r="542" spans="6:27" x14ac:dyDescent="0.2">
      <c r="F542" s="2"/>
      <c r="G542" s="147"/>
      <c r="AA542" s="1" t="str">
        <f t="shared" si="8"/>
        <v/>
      </c>
    </row>
    <row r="543" spans="6:27" x14ac:dyDescent="0.2">
      <c r="F543" s="2"/>
      <c r="G543" s="147"/>
      <c r="AA543" s="1" t="str">
        <f t="shared" si="8"/>
        <v/>
      </c>
    </row>
    <row r="544" spans="6:27" x14ac:dyDescent="0.2">
      <c r="F544" s="2"/>
      <c r="G544" s="147"/>
      <c r="AA544" s="1" t="str">
        <f t="shared" si="8"/>
        <v/>
      </c>
    </row>
    <row r="545" spans="6:27" x14ac:dyDescent="0.2">
      <c r="F545" s="2"/>
      <c r="G545" s="147"/>
      <c r="AA545" s="1" t="str">
        <f t="shared" si="8"/>
        <v/>
      </c>
    </row>
    <row r="546" spans="6:27" x14ac:dyDescent="0.2">
      <c r="F546" s="2"/>
      <c r="G546" s="147"/>
      <c r="AA546" s="1" t="str">
        <f t="shared" si="8"/>
        <v/>
      </c>
    </row>
    <row r="547" spans="6:27" x14ac:dyDescent="0.2">
      <c r="F547" s="2"/>
      <c r="G547" s="147"/>
      <c r="AA547" s="1" t="str">
        <f t="shared" si="8"/>
        <v/>
      </c>
    </row>
    <row r="548" spans="6:27" x14ac:dyDescent="0.2">
      <c r="F548" s="2"/>
      <c r="G548" s="147"/>
      <c r="AA548" s="1" t="str">
        <f t="shared" si="8"/>
        <v/>
      </c>
    </row>
    <row r="549" spans="6:27" x14ac:dyDescent="0.2">
      <c r="F549" s="2"/>
      <c r="G549" s="147"/>
      <c r="AA549" s="1" t="str">
        <f t="shared" si="8"/>
        <v/>
      </c>
    </row>
    <row r="550" spans="6:27" x14ac:dyDescent="0.2">
      <c r="F550" s="2"/>
      <c r="G550" s="147"/>
      <c r="AA550" s="1" t="str">
        <f t="shared" si="8"/>
        <v/>
      </c>
    </row>
    <row r="551" spans="6:27" x14ac:dyDescent="0.2">
      <c r="F551" s="2"/>
      <c r="G551" s="147"/>
      <c r="AA551" s="1" t="str">
        <f t="shared" si="8"/>
        <v/>
      </c>
    </row>
    <row r="552" spans="6:27" x14ac:dyDescent="0.2">
      <c r="F552" s="2"/>
      <c r="G552" s="147"/>
      <c r="AA552" s="1" t="str">
        <f t="shared" si="8"/>
        <v/>
      </c>
    </row>
    <row r="553" spans="6:27" x14ac:dyDescent="0.2">
      <c r="F553" s="2"/>
      <c r="G553" s="147"/>
      <c r="AA553" s="1" t="str">
        <f t="shared" si="8"/>
        <v/>
      </c>
    </row>
    <row r="554" spans="6:27" x14ac:dyDescent="0.2">
      <c r="F554" s="2"/>
      <c r="G554" s="147"/>
      <c r="AA554" s="1" t="str">
        <f t="shared" si="8"/>
        <v/>
      </c>
    </row>
    <row r="555" spans="6:27" x14ac:dyDescent="0.2">
      <c r="F555" s="2"/>
      <c r="G555" s="147"/>
      <c r="AA555" s="1" t="str">
        <f t="shared" si="8"/>
        <v/>
      </c>
    </row>
    <row r="556" spans="6:27" x14ac:dyDescent="0.2">
      <c r="F556" s="2"/>
      <c r="G556" s="147"/>
      <c r="AA556" s="1" t="str">
        <f t="shared" si="8"/>
        <v/>
      </c>
    </row>
    <row r="557" spans="6:27" x14ac:dyDescent="0.2">
      <c r="F557" s="2"/>
      <c r="G557" s="147"/>
      <c r="AA557" s="1" t="str">
        <f t="shared" si="8"/>
        <v/>
      </c>
    </row>
    <row r="558" spans="6:27" x14ac:dyDescent="0.2">
      <c r="F558" s="2"/>
      <c r="G558" s="147"/>
      <c r="AA558" s="1" t="str">
        <f t="shared" si="8"/>
        <v/>
      </c>
    </row>
    <row r="559" spans="6:27" x14ac:dyDescent="0.2">
      <c r="F559" s="2"/>
      <c r="G559" s="147"/>
      <c r="AA559" s="1" t="str">
        <f t="shared" si="8"/>
        <v/>
      </c>
    </row>
    <row r="560" spans="6:27" x14ac:dyDescent="0.2">
      <c r="F560" s="2"/>
      <c r="G560" s="147"/>
      <c r="AA560" s="1" t="str">
        <f t="shared" si="8"/>
        <v/>
      </c>
    </row>
    <row r="561" spans="6:27" x14ac:dyDescent="0.2">
      <c r="F561" s="2"/>
      <c r="G561" s="147"/>
      <c r="AA561" s="1" t="str">
        <f t="shared" si="8"/>
        <v/>
      </c>
    </row>
    <row r="562" spans="6:27" x14ac:dyDescent="0.2">
      <c r="F562" s="2"/>
      <c r="G562" s="147"/>
      <c r="AA562" s="1" t="str">
        <f t="shared" si="8"/>
        <v/>
      </c>
    </row>
    <row r="563" spans="6:27" x14ac:dyDescent="0.2">
      <c r="F563" s="2"/>
      <c r="G563" s="147"/>
      <c r="AA563" s="1" t="str">
        <f t="shared" si="8"/>
        <v/>
      </c>
    </row>
    <row r="564" spans="6:27" x14ac:dyDescent="0.2">
      <c r="F564" s="2"/>
      <c r="G564" s="147"/>
      <c r="AA564" s="1" t="str">
        <f t="shared" si="8"/>
        <v/>
      </c>
    </row>
    <row r="565" spans="6:27" x14ac:dyDescent="0.2">
      <c r="F565" s="2"/>
      <c r="G565" s="147"/>
      <c r="AA565" s="1" t="str">
        <f t="shared" si="8"/>
        <v/>
      </c>
    </row>
    <row r="566" spans="6:27" x14ac:dyDescent="0.2">
      <c r="F566" s="2"/>
      <c r="G566" s="147"/>
      <c r="AA566" s="1" t="str">
        <f t="shared" si="8"/>
        <v/>
      </c>
    </row>
    <row r="567" spans="6:27" x14ac:dyDescent="0.2">
      <c r="F567" s="2"/>
      <c r="G567" s="147"/>
      <c r="AA567" s="1" t="str">
        <f t="shared" si="8"/>
        <v/>
      </c>
    </row>
    <row r="568" spans="6:27" x14ac:dyDescent="0.2">
      <c r="F568" s="2"/>
      <c r="G568" s="147"/>
      <c r="AA568" s="1" t="str">
        <f t="shared" si="8"/>
        <v/>
      </c>
    </row>
    <row r="569" spans="6:27" x14ac:dyDescent="0.2">
      <c r="F569" s="2"/>
      <c r="G569" s="147"/>
      <c r="AA569" s="1" t="str">
        <f t="shared" si="8"/>
        <v/>
      </c>
    </row>
    <row r="570" spans="6:27" x14ac:dyDescent="0.2">
      <c r="F570" s="2"/>
      <c r="G570" s="147"/>
      <c r="AA570" s="1" t="str">
        <f t="shared" si="8"/>
        <v/>
      </c>
    </row>
    <row r="571" spans="6:27" x14ac:dyDescent="0.2">
      <c r="F571" s="2"/>
      <c r="G571" s="147"/>
      <c r="AA571" s="1" t="str">
        <f t="shared" si="8"/>
        <v/>
      </c>
    </row>
    <row r="572" spans="6:27" x14ac:dyDescent="0.2">
      <c r="F572" s="2"/>
      <c r="G572" s="147"/>
      <c r="AA572" s="1" t="str">
        <f t="shared" si="8"/>
        <v/>
      </c>
    </row>
    <row r="573" spans="6:27" x14ac:dyDescent="0.2">
      <c r="F573" s="2"/>
      <c r="G573" s="147"/>
      <c r="AA573" s="1" t="str">
        <f t="shared" si="8"/>
        <v/>
      </c>
    </row>
    <row r="574" spans="6:27" x14ac:dyDescent="0.2">
      <c r="F574" s="2"/>
      <c r="G574" s="147"/>
      <c r="AA574" s="1" t="str">
        <f t="shared" si="8"/>
        <v/>
      </c>
    </row>
    <row r="575" spans="6:27" x14ac:dyDescent="0.2">
      <c r="F575" s="2"/>
      <c r="G575" s="147"/>
      <c r="AA575" s="1" t="str">
        <f t="shared" si="8"/>
        <v/>
      </c>
    </row>
    <row r="576" spans="6:27" x14ac:dyDescent="0.2">
      <c r="F576" s="2"/>
      <c r="G576" s="147"/>
      <c r="AA576" s="1" t="str">
        <f t="shared" si="8"/>
        <v/>
      </c>
    </row>
    <row r="577" spans="6:27" x14ac:dyDescent="0.2">
      <c r="F577" s="2"/>
      <c r="G577" s="147"/>
      <c r="AA577" s="1" t="str">
        <f t="shared" si="8"/>
        <v/>
      </c>
    </row>
    <row r="578" spans="6:27" x14ac:dyDescent="0.2">
      <c r="F578" s="2"/>
      <c r="G578" s="147"/>
      <c r="AA578" s="1" t="str">
        <f t="shared" si="8"/>
        <v/>
      </c>
    </row>
    <row r="579" spans="6:27" x14ac:dyDescent="0.2">
      <c r="F579" s="2"/>
      <c r="G579" s="147"/>
      <c r="AA579" s="1" t="str">
        <f t="shared" ref="AA579:AA642" si="9">IFERROR(R579/S579,"")</f>
        <v/>
      </c>
    </row>
    <row r="580" spans="6:27" x14ac:dyDescent="0.2">
      <c r="F580" s="2"/>
      <c r="G580" s="147"/>
      <c r="AA580" s="1" t="str">
        <f t="shared" si="9"/>
        <v/>
      </c>
    </row>
    <row r="581" spans="6:27" x14ac:dyDescent="0.2">
      <c r="F581" s="2"/>
      <c r="G581" s="147"/>
      <c r="AA581" s="1" t="str">
        <f t="shared" si="9"/>
        <v/>
      </c>
    </row>
    <row r="582" spans="6:27" x14ac:dyDescent="0.2">
      <c r="F582" s="2"/>
      <c r="G582" s="147"/>
      <c r="AA582" s="1" t="str">
        <f t="shared" si="9"/>
        <v/>
      </c>
    </row>
    <row r="583" spans="6:27" x14ac:dyDescent="0.2">
      <c r="F583" s="2"/>
      <c r="G583" s="147"/>
      <c r="AA583" s="1" t="str">
        <f t="shared" si="9"/>
        <v/>
      </c>
    </row>
    <row r="584" spans="6:27" x14ac:dyDescent="0.2">
      <c r="F584" s="2"/>
      <c r="G584" s="147"/>
      <c r="AA584" s="1" t="str">
        <f t="shared" si="9"/>
        <v/>
      </c>
    </row>
    <row r="585" spans="6:27" x14ac:dyDescent="0.2">
      <c r="F585" s="2"/>
      <c r="G585" s="147"/>
      <c r="AA585" s="1" t="str">
        <f t="shared" si="9"/>
        <v/>
      </c>
    </row>
    <row r="586" spans="6:27" x14ac:dyDescent="0.2">
      <c r="F586" s="2"/>
      <c r="G586" s="147"/>
      <c r="AA586" s="1" t="str">
        <f t="shared" si="9"/>
        <v/>
      </c>
    </row>
    <row r="587" spans="6:27" x14ac:dyDescent="0.2">
      <c r="F587" s="2"/>
      <c r="G587" s="147"/>
      <c r="AA587" s="1" t="str">
        <f t="shared" si="9"/>
        <v/>
      </c>
    </row>
    <row r="588" spans="6:27" x14ac:dyDescent="0.2">
      <c r="F588" s="2"/>
      <c r="G588" s="147"/>
      <c r="AA588" s="1" t="str">
        <f t="shared" si="9"/>
        <v/>
      </c>
    </row>
    <row r="589" spans="6:27" x14ac:dyDescent="0.2">
      <c r="F589" s="2"/>
      <c r="G589" s="147"/>
      <c r="AA589" s="1" t="str">
        <f t="shared" si="9"/>
        <v/>
      </c>
    </row>
    <row r="590" spans="6:27" x14ac:dyDescent="0.2">
      <c r="F590" s="2"/>
      <c r="G590" s="147"/>
      <c r="AA590" s="1" t="str">
        <f t="shared" si="9"/>
        <v/>
      </c>
    </row>
    <row r="591" spans="6:27" x14ac:dyDescent="0.2">
      <c r="F591" s="2"/>
      <c r="G591" s="147"/>
      <c r="AA591" s="1" t="str">
        <f t="shared" si="9"/>
        <v/>
      </c>
    </row>
    <row r="592" spans="6:27" x14ac:dyDescent="0.2">
      <c r="F592" s="2"/>
      <c r="G592" s="147"/>
      <c r="AA592" s="1" t="str">
        <f t="shared" si="9"/>
        <v/>
      </c>
    </row>
    <row r="593" spans="6:27" x14ac:dyDescent="0.2">
      <c r="F593" s="2"/>
      <c r="G593" s="147"/>
      <c r="AA593" s="1" t="str">
        <f t="shared" si="9"/>
        <v/>
      </c>
    </row>
    <row r="594" spans="6:27" x14ac:dyDescent="0.2">
      <c r="F594" s="2"/>
      <c r="G594" s="147"/>
      <c r="AA594" s="1" t="str">
        <f t="shared" si="9"/>
        <v/>
      </c>
    </row>
    <row r="595" spans="6:27" x14ac:dyDescent="0.2">
      <c r="F595" s="2"/>
      <c r="G595" s="147"/>
      <c r="AA595" s="1" t="str">
        <f t="shared" si="9"/>
        <v/>
      </c>
    </row>
    <row r="596" spans="6:27" x14ac:dyDescent="0.2">
      <c r="F596" s="2"/>
      <c r="G596" s="147"/>
      <c r="AA596" s="1" t="str">
        <f t="shared" si="9"/>
        <v/>
      </c>
    </row>
    <row r="597" spans="6:27" x14ac:dyDescent="0.2">
      <c r="F597" s="2"/>
      <c r="G597" s="147"/>
      <c r="AA597" s="1" t="str">
        <f t="shared" si="9"/>
        <v/>
      </c>
    </row>
    <row r="598" spans="6:27" x14ac:dyDescent="0.2">
      <c r="F598" s="2"/>
      <c r="G598" s="147"/>
      <c r="AA598" s="1" t="str">
        <f t="shared" si="9"/>
        <v/>
      </c>
    </row>
    <row r="599" spans="6:27" x14ac:dyDescent="0.2">
      <c r="F599" s="2"/>
      <c r="G599" s="147"/>
      <c r="AA599" s="1" t="str">
        <f t="shared" si="9"/>
        <v/>
      </c>
    </row>
    <row r="600" spans="6:27" x14ac:dyDescent="0.2">
      <c r="F600" s="2"/>
      <c r="G600" s="147"/>
      <c r="AA600" s="1" t="str">
        <f t="shared" si="9"/>
        <v/>
      </c>
    </row>
    <row r="601" spans="6:27" x14ac:dyDescent="0.2">
      <c r="F601" s="2"/>
      <c r="G601" s="147"/>
      <c r="AA601" s="1" t="str">
        <f t="shared" si="9"/>
        <v/>
      </c>
    </row>
    <row r="602" spans="6:27" x14ac:dyDescent="0.2">
      <c r="F602" s="2"/>
      <c r="G602" s="147"/>
      <c r="AA602" s="1" t="str">
        <f t="shared" si="9"/>
        <v/>
      </c>
    </row>
    <row r="603" spans="6:27" x14ac:dyDescent="0.2">
      <c r="F603" s="2"/>
      <c r="G603" s="147"/>
      <c r="AA603" s="1" t="str">
        <f t="shared" si="9"/>
        <v/>
      </c>
    </row>
    <row r="604" spans="6:27" x14ac:dyDescent="0.2">
      <c r="F604" s="2"/>
      <c r="G604" s="147"/>
      <c r="AA604" s="1" t="str">
        <f t="shared" si="9"/>
        <v/>
      </c>
    </row>
    <row r="605" spans="6:27" x14ac:dyDescent="0.2">
      <c r="F605" s="2"/>
      <c r="G605" s="147"/>
      <c r="AA605" s="1" t="str">
        <f t="shared" si="9"/>
        <v/>
      </c>
    </row>
    <row r="606" spans="6:27" x14ac:dyDescent="0.2">
      <c r="F606" s="2"/>
      <c r="G606" s="147"/>
      <c r="AA606" s="1" t="str">
        <f t="shared" si="9"/>
        <v/>
      </c>
    </row>
    <row r="607" spans="6:27" x14ac:dyDescent="0.2">
      <c r="F607" s="2"/>
      <c r="G607" s="147"/>
      <c r="AA607" s="1" t="str">
        <f t="shared" si="9"/>
        <v/>
      </c>
    </row>
    <row r="608" spans="6:27" x14ac:dyDescent="0.2">
      <c r="F608" s="2"/>
      <c r="G608" s="147"/>
      <c r="AA608" s="1" t="str">
        <f t="shared" si="9"/>
        <v/>
      </c>
    </row>
    <row r="609" spans="6:27" x14ac:dyDescent="0.2">
      <c r="F609" s="2"/>
      <c r="G609" s="147"/>
      <c r="AA609" s="1" t="str">
        <f t="shared" si="9"/>
        <v/>
      </c>
    </row>
    <row r="610" spans="6:27" x14ac:dyDescent="0.2">
      <c r="F610" s="2"/>
      <c r="G610" s="147"/>
      <c r="AA610" s="1" t="str">
        <f t="shared" si="9"/>
        <v/>
      </c>
    </row>
    <row r="611" spans="6:27" x14ac:dyDescent="0.2">
      <c r="F611" s="2"/>
      <c r="G611" s="147"/>
      <c r="AA611" s="1" t="str">
        <f t="shared" si="9"/>
        <v/>
      </c>
    </row>
    <row r="612" spans="6:27" x14ac:dyDescent="0.2">
      <c r="F612" s="2"/>
      <c r="G612" s="147"/>
      <c r="AA612" s="1" t="str">
        <f t="shared" si="9"/>
        <v/>
      </c>
    </row>
    <row r="613" spans="6:27" x14ac:dyDescent="0.2">
      <c r="F613" s="2"/>
      <c r="G613" s="147"/>
      <c r="AA613" s="1" t="str">
        <f t="shared" si="9"/>
        <v/>
      </c>
    </row>
    <row r="614" spans="6:27" x14ac:dyDescent="0.2">
      <c r="F614" s="2"/>
      <c r="G614" s="147"/>
      <c r="AA614" s="1" t="str">
        <f t="shared" si="9"/>
        <v/>
      </c>
    </row>
    <row r="615" spans="6:27" x14ac:dyDescent="0.2">
      <c r="F615" s="2"/>
      <c r="G615" s="147"/>
      <c r="AA615" s="1" t="str">
        <f t="shared" si="9"/>
        <v/>
      </c>
    </row>
    <row r="616" spans="6:27" x14ac:dyDescent="0.2">
      <c r="F616" s="2"/>
      <c r="G616" s="147"/>
      <c r="AA616" s="1" t="str">
        <f t="shared" si="9"/>
        <v/>
      </c>
    </row>
    <row r="617" spans="6:27" x14ac:dyDescent="0.2">
      <c r="F617" s="2"/>
      <c r="G617" s="147"/>
      <c r="AA617" s="1" t="str">
        <f t="shared" si="9"/>
        <v/>
      </c>
    </row>
    <row r="618" spans="6:27" x14ac:dyDescent="0.2">
      <c r="F618" s="2"/>
      <c r="G618" s="147"/>
      <c r="AA618" s="1" t="str">
        <f t="shared" si="9"/>
        <v/>
      </c>
    </row>
    <row r="619" spans="6:27" x14ac:dyDescent="0.2">
      <c r="F619" s="2"/>
      <c r="G619" s="147"/>
      <c r="AA619" s="1" t="str">
        <f t="shared" si="9"/>
        <v/>
      </c>
    </row>
    <row r="620" spans="6:27" x14ac:dyDescent="0.2">
      <c r="F620" s="2"/>
      <c r="G620" s="147"/>
      <c r="AA620" s="1" t="str">
        <f t="shared" si="9"/>
        <v/>
      </c>
    </row>
    <row r="621" spans="6:27" x14ac:dyDescent="0.2">
      <c r="F621" s="2"/>
      <c r="G621" s="147"/>
      <c r="AA621" s="1" t="str">
        <f t="shared" si="9"/>
        <v/>
      </c>
    </row>
    <row r="622" spans="6:27" x14ac:dyDescent="0.2">
      <c r="F622" s="2"/>
      <c r="G622" s="147"/>
      <c r="AA622" s="1" t="str">
        <f t="shared" si="9"/>
        <v/>
      </c>
    </row>
    <row r="623" spans="6:27" x14ac:dyDescent="0.2">
      <c r="F623" s="2"/>
      <c r="G623" s="147"/>
      <c r="AA623" s="1" t="str">
        <f t="shared" si="9"/>
        <v/>
      </c>
    </row>
    <row r="624" spans="6:27" x14ac:dyDescent="0.2">
      <c r="F624" s="2"/>
      <c r="G624" s="147"/>
      <c r="AA624" s="1" t="str">
        <f t="shared" si="9"/>
        <v/>
      </c>
    </row>
    <row r="625" spans="6:27" x14ac:dyDescent="0.2">
      <c r="F625" s="2"/>
      <c r="G625" s="147"/>
      <c r="AA625" s="1" t="str">
        <f t="shared" si="9"/>
        <v/>
      </c>
    </row>
    <row r="626" spans="6:27" x14ac:dyDescent="0.2">
      <c r="F626" s="2"/>
      <c r="G626" s="147"/>
      <c r="AA626" s="1" t="str">
        <f t="shared" si="9"/>
        <v/>
      </c>
    </row>
    <row r="627" spans="6:27" x14ac:dyDescent="0.2">
      <c r="F627" s="2"/>
      <c r="G627" s="147"/>
      <c r="AA627" s="1" t="str">
        <f t="shared" si="9"/>
        <v/>
      </c>
    </row>
    <row r="628" spans="6:27" x14ac:dyDescent="0.2">
      <c r="F628" s="2"/>
      <c r="G628" s="147"/>
      <c r="AA628" s="1" t="str">
        <f t="shared" si="9"/>
        <v/>
      </c>
    </row>
    <row r="629" spans="6:27" x14ac:dyDescent="0.2">
      <c r="F629" s="2"/>
      <c r="G629" s="147"/>
      <c r="AA629" s="1" t="str">
        <f t="shared" si="9"/>
        <v/>
      </c>
    </row>
    <row r="630" spans="6:27" x14ac:dyDescent="0.2">
      <c r="F630" s="2"/>
      <c r="G630" s="147"/>
      <c r="AA630" s="1" t="str">
        <f t="shared" si="9"/>
        <v/>
      </c>
    </row>
    <row r="631" spans="6:27" x14ac:dyDescent="0.2">
      <c r="F631" s="2"/>
      <c r="G631" s="147"/>
      <c r="AA631" s="1" t="str">
        <f t="shared" si="9"/>
        <v/>
      </c>
    </row>
    <row r="632" spans="6:27" x14ac:dyDescent="0.2">
      <c r="F632" s="2"/>
      <c r="G632" s="147"/>
      <c r="AA632" s="1" t="str">
        <f t="shared" si="9"/>
        <v/>
      </c>
    </row>
    <row r="633" spans="6:27" x14ac:dyDescent="0.2">
      <c r="F633" s="2"/>
      <c r="G633" s="147"/>
      <c r="AA633" s="1" t="str">
        <f t="shared" si="9"/>
        <v/>
      </c>
    </row>
    <row r="634" spans="6:27" x14ac:dyDescent="0.2">
      <c r="F634" s="2"/>
      <c r="G634" s="147"/>
      <c r="AA634" s="1" t="str">
        <f t="shared" si="9"/>
        <v/>
      </c>
    </row>
    <row r="635" spans="6:27" x14ac:dyDescent="0.2">
      <c r="F635" s="2"/>
      <c r="G635" s="147"/>
      <c r="AA635" s="1" t="str">
        <f t="shared" si="9"/>
        <v/>
      </c>
    </row>
    <row r="636" spans="6:27" x14ac:dyDescent="0.2">
      <c r="F636" s="2"/>
      <c r="G636" s="147"/>
      <c r="AA636" s="1" t="str">
        <f t="shared" si="9"/>
        <v/>
      </c>
    </row>
    <row r="637" spans="6:27" x14ac:dyDescent="0.2">
      <c r="F637" s="2"/>
      <c r="G637" s="147"/>
      <c r="AA637" s="1" t="str">
        <f t="shared" si="9"/>
        <v/>
      </c>
    </row>
    <row r="638" spans="6:27" x14ac:dyDescent="0.2">
      <c r="F638" s="2"/>
      <c r="G638" s="147"/>
      <c r="AA638" s="1" t="str">
        <f t="shared" si="9"/>
        <v/>
      </c>
    </row>
    <row r="639" spans="6:27" x14ac:dyDescent="0.2">
      <c r="F639" s="2"/>
      <c r="G639" s="147"/>
      <c r="AA639" s="1" t="str">
        <f t="shared" si="9"/>
        <v/>
      </c>
    </row>
    <row r="640" spans="6:27" x14ac:dyDescent="0.2">
      <c r="F640" s="2"/>
      <c r="G640" s="147"/>
      <c r="AA640" s="1" t="str">
        <f t="shared" si="9"/>
        <v/>
      </c>
    </row>
    <row r="641" spans="6:27" x14ac:dyDescent="0.2">
      <c r="F641" s="2"/>
      <c r="G641" s="147"/>
      <c r="AA641" s="1" t="str">
        <f t="shared" si="9"/>
        <v/>
      </c>
    </row>
    <row r="642" spans="6:27" x14ac:dyDescent="0.2">
      <c r="F642" s="2"/>
      <c r="G642" s="147"/>
      <c r="AA642" s="1" t="str">
        <f t="shared" si="9"/>
        <v/>
      </c>
    </row>
    <row r="643" spans="6:27" x14ac:dyDescent="0.2">
      <c r="F643" s="2"/>
      <c r="G643" s="147"/>
      <c r="AA643" s="1" t="str">
        <f t="shared" ref="AA643:AA706" si="10">IFERROR(R643/S643,"")</f>
        <v/>
      </c>
    </row>
    <row r="644" spans="6:27" x14ac:dyDescent="0.2">
      <c r="F644" s="2"/>
      <c r="G644" s="147"/>
      <c r="AA644" s="1" t="str">
        <f t="shared" si="10"/>
        <v/>
      </c>
    </row>
    <row r="645" spans="6:27" x14ac:dyDescent="0.2">
      <c r="F645" s="2"/>
      <c r="G645" s="147"/>
      <c r="AA645" s="1" t="str">
        <f t="shared" si="10"/>
        <v/>
      </c>
    </row>
    <row r="646" spans="6:27" x14ac:dyDescent="0.2">
      <c r="F646" s="2"/>
      <c r="G646" s="147"/>
      <c r="AA646" s="1" t="str">
        <f t="shared" si="10"/>
        <v/>
      </c>
    </row>
    <row r="647" spans="6:27" x14ac:dyDescent="0.2">
      <c r="F647" s="2"/>
      <c r="G647" s="147"/>
      <c r="AA647" s="1" t="str">
        <f t="shared" si="10"/>
        <v/>
      </c>
    </row>
    <row r="648" spans="6:27" x14ac:dyDescent="0.2">
      <c r="F648" s="2"/>
      <c r="G648" s="147"/>
      <c r="AA648" s="1" t="str">
        <f t="shared" si="10"/>
        <v/>
      </c>
    </row>
    <row r="649" spans="6:27" x14ac:dyDescent="0.2">
      <c r="F649" s="2"/>
      <c r="G649" s="147"/>
      <c r="AA649" s="1" t="str">
        <f t="shared" si="10"/>
        <v/>
      </c>
    </row>
    <row r="650" spans="6:27" x14ac:dyDescent="0.2">
      <c r="F650" s="2"/>
      <c r="G650" s="147"/>
      <c r="AA650" s="1" t="str">
        <f t="shared" si="10"/>
        <v/>
      </c>
    </row>
    <row r="651" spans="6:27" x14ac:dyDescent="0.2">
      <c r="F651" s="2"/>
      <c r="G651" s="147"/>
      <c r="AA651" s="1" t="str">
        <f t="shared" si="10"/>
        <v/>
      </c>
    </row>
    <row r="652" spans="6:27" x14ac:dyDescent="0.2">
      <c r="F652" s="2"/>
      <c r="G652" s="147"/>
      <c r="AA652" s="1" t="str">
        <f t="shared" si="10"/>
        <v/>
      </c>
    </row>
    <row r="653" spans="6:27" x14ac:dyDescent="0.2">
      <c r="F653" s="2"/>
      <c r="G653" s="147"/>
      <c r="AA653" s="1" t="str">
        <f t="shared" si="10"/>
        <v/>
      </c>
    </row>
    <row r="654" spans="6:27" x14ac:dyDescent="0.2">
      <c r="F654" s="2"/>
      <c r="G654" s="147"/>
      <c r="AA654" s="1" t="str">
        <f t="shared" si="10"/>
        <v/>
      </c>
    </row>
    <row r="655" spans="6:27" x14ac:dyDescent="0.2">
      <c r="F655" s="2"/>
      <c r="G655" s="147"/>
      <c r="AA655" s="1" t="str">
        <f t="shared" si="10"/>
        <v/>
      </c>
    </row>
    <row r="656" spans="6:27" x14ac:dyDescent="0.2">
      <c r="F656" s="2"/>
      <c r="G656" s="147"/>
      <c r="AA656" s="1" t="str">
        <f t="shared" si="10"/>
        <v/>
      </c>
    </row>
    <row r="657" spans="6:27" x14ac:dyDescent="0.2">
      <c r="F657" s="2"/>
      <c r="G657" s="147"/>
      <c r="AA657" s="1" t="str">
        <f t="shared" si="10"/>
        <v/>
      </c>
    </row>
    <row r="658" spans="6:27" x14ac:dyDescent="0.2">
      <c r="F658" s="2"/>
      <c r="G658" s="147"/>
      <c r="AA658" s="1" t="str">
        <f t="shared" si="10"/>
        <v/>
      </c>
    </row>
    <row r="659" spans="6:27" x14ac:dyDescent="0.2">
      <c r="F659" s="2"/>
      <c r="G659" s="147"/>
      <c r="AA659" s="1" t="str">
        <f t="shared" si="10"/>
        <v/>
      </c>
    </row>
    <row r="660" spans="6:27" x14ac:dyDescent="0.2">
      <c r="F660" s="2"/>
      <c r="G660" s="147"/>
      <c r="AA660" s="1" t="str">
        <f t="shared" si="10"/>
        <v/>
      </c>
    </row>
    <row r="661" spans="6:27" x14ac:dyDescent="0.2">
      <c r="F661" s="2"/>
      <c r="G661" s="147"/>
      <c r="AA661" s="1" t="str">
        <f t="shared" si="10"/>
        <v/>
      </c>
    </row>
    <row r="662" spans="6:27" x14ac:dyDescent="0.2">
      <c r="F662" s="2"/>
      <c r="G662" s="147"/>
      <c r="AA662" s="1" t="str">
        <f t="shared" si="10"/>
        <v/>
      </c>
    </row>
    <row r="663" spans="6:27" x14ac:dyDescent="0.2">
      <c r="F663" s="2"/>
      <c r="G663" s="147"/>
      <c r="AA663" s="1" t="str">
        <f t="shared" si="10"/>
        <v/>
      </c>
    </row>
    <row r="664" spans="6:27" x14ac:dyDescent="0.2">
      <c r="F664" s="2"/>
      <c r="G664" s="147"/>
      <c r="AA664" s="1" t="str">
        <f t="shared" si="10"/>
        <v/>
      </c>
    </row>
    <row r="665" spans="6:27" x14ac:dyDescent="0.2">
      <c r="F665" s="2"/>
      <c r="G665" s="147"/>
      <c r="AA665" s="1" t="str">
        <f t="shared" si="10"/>
        <v/>
      </c>
    </row>
    <row r="666" spans="6:27" x14ac:dyDescent="0.2">
      <c r="F666" s="2"/>
      <c r="G666" s="147"/>
      <c r="AA666" s="1" t="str">
        <f t="shared" si="10"/>
        <v/>
      </c>
    </row>
    <row r="667" spans="6:27" x14ac:dyDescent="0.2">
      <c r="F667" s="2"/>
      <c r="G667" s="147"/>
      <c r="AA667" s="1" t="str">
        <f t="shared" si="10"/>
        <v/>
      </c>
    </row>
    <row r="668" spans="6:27" x14ac:dyDescent="0.2">
      <c r="F668" s="2"/>
      <c r="G668" s="147"/>
      <c r="AA668" s="1" t="str">
        <f t="shared" si="10"/>
        <v/>
      </c>
    </row>
    <row r="669" spans="6:27" x14ac:dyDescent="0.2">
      <c r="F669" s="2"/>
      <c r="G669" s="147"/>
      <c r="AA669" s="1" t="str">
        <f t="shared" si="10"/>
        <v/>
      </c>
    </row>
    <row r="670" spans="6:27" x14ac:dyDescent="0.2">
      <c r="F670" s="2"/>
      <c r="G670" s="147"/>
      <c r="AA670" s="1" t="str">
        <f t="shared" si="10"/>
        <v/>
      </c>
    </row>
    <row r="671" spans="6:27" x14ac:dyDescent="0.2">
      <c r="F671" s="2"/>
      <c r="G671" s="147"/>
      <c r="AA671" s="1" t="str">
        <f t="shared" si="10"/>
        <v/>
      </c>
    </row>
    <row r="672" spans="6:27" x14ac:dyDescent="0.2">
      <c r="F672" s="2"/>
      <c r="G672" s="147"/>
      <c r="AA672" s="1" t="str">
        <f t="shared" si="10"/>
        <v/>
      </c>
    </row>
    <row r="673" spans="6:27" x14ac:dyDescent="0.2">
      <c r="F673" s="2"/>
      <c r="G673" s="147"/>
      <c r="AA673" s="1" t="str">
        <f t="shared" si="10"/>
        <v/>
      </c>
    </row>
    <row r="674" spans="6:27" x14ac:dyDescent="0.2">
      <c r="F674" s="2"/>
      <c r="G674" s="147"/>
      <c r="AA674" s="1" t="str">
        <f t="shared" si="10"/>
        <v/>
      </c>
    </row>
    <row r="675" spans="6:27" x14ac:dyDescent="0.2">
      <c r="F675" s="2"/>
      <c r="G675" s="147"/>
      <c r="AA675" s="1" t="str">
        <f t="shared" si="10"/>
        <v/>
      </c>
    </row>
    <row r="676" spans="6:27" x14ac:dyDescent="0.2">
      <c r="F676" s="2"/>
      <c r="G676" s="147"/>
      <c r="AA676" s="1" t="str">
        <f t="shared" si="10"/>
        <v/>
      </c>
    </row>
    <row r="677" spans="6:27" x14ac:dyDescent="0.2">
      <c r="F677" s="2"/>
      <c r="G677" s="147"/>
      <c r="AA677" s="1" t="str">
        <f t="shared" si="10"/>
        <v/>
      </c>
    </row>
    <row r="678" spans="6:27" x14ac:dyDescent="0.2">
      <c r="F678" s="2"/>
      <c r="G678" s="147"/>
      <c r="AA678" s="1" t="str">
        <f t="shared" si="10"/>
        <v/>
      </c>
    </row>
    <row r="679" spans="6:27" x14ac:dyDescent="0.2">
      <c r="F679" s="2"/>
      <c r="G679" s="147"/>
      <c r="AA679" s="1" t="str">
        <f t="shared" si="10"/>
        <v/>
      </c>
    </row>
    <row r="680" spans="6:27" x14ac:dyDescent="0.2">
      <c r="F680" s="2"/>
      <c r="G680" s="147"/>
      <c r="AA680" s="1" t="str">
        <f t="shared" si="10"/>
        <v/>
      </c>
    </row>
    <row r="681" spans="6:27" x14ac:dyDescent="0.2">
      <c r="F681" s="2"/>
      <c r="G681" s="147"/>
      <c r="AA681" s="1" t="str">
        <f t="shared" si="10"/>
        <v/>
      </c>
    </row>
    <row r="682" spans="6:27" x14ac:dyDescent="0.2">
      <c r="F682" s="2"/>
      <c r="G682" s="147"/>
      <c r="AA682" s="1" t="str">
        <f t="shared" si="10"/>
        <v/>
      </c>
    </row>
    <row r="683" spans="6:27" x14ac:dyDescent="0.2">
      <c r="F683" s="2"/>
      <c r="G683" s="147"/>
      <c r="AA683" s="1" t="str">
        <f t="shared" si="10"/>
        <v/>
      </c>
    </row>
    <row r="684" spans="6:27" x14ac:dyDescent="0.2">
      <c r="F684" s="2"/>
      <c r="G684" s="147"/>
      <c r="AA684" s="1" t="str">
        <f t="shared" si="10"/>
        <v/>
      </c>
    </row>
    <row r="685" spans="6:27" x14ac:dyDescent="0.2">
      <c r="F685" s="2"/>
      <c r="G685" s="147"/>
      <c r="AA685" s="1" t="str">
        <f t="shared" si="10"/>
        <v/>
      </c>
    </row>
    <row r="686" spans="6:27" x14ac:dyDescent="0.2">
      <c r="F686" s="2"/>
      <c r="G686" s="147"/>
      <c r="AA686" s="1" t="str">
        <f t="shared" si="10"/>
        <v/>
      </c>
    </row>
    <row r="687" spans="6:27" x14ac:dyDescent="0.2">
      <c r="F687" s="2"/>
      <c r="G687" s="147"/>
      <c r="AA687" s="1" t="str">
        <f t="shared" si="10"/>
        <v/>
      </c>
    </row>
    <row r="688" spans="6:27" x14ac:dyDescent="0.2">
      <c r="F688" s="2"/>
      <c r="G688" s="147"/>
      <c r="AA688" s="1" t="str">
        <f t="shared" si="10"/>
        <v/>
      </c>
    </row>
    <row r="689" spans="6:27" x14ac:dyDescent="0.2">
      <c r="F689" s="2"/>
      <c r="G689" s="147"/>
      <c r="AA689" s="1" t="str">
        <f t="shared" si="10"/>
        <v/>
      </c>
    </row>
    <row r="690" spans="6:27" x14ac:dyDescent="0.2">
      <c r="F690" s="2"/>
      <c r="G690" s="147"/>
      <c r="AA690" s="1" t="str">
        <f t="shared" si="10"/>
        <v/>
      </c>
    </row>
    <row r="691" spans="6:27" x14ac:dyDescent="0.2">
      <c r="F691" s="2"/>
      <c r="G691" s="147"/>
      <c r="AA691" s="1" t="str">
        <f t="shared" si="10"/>
        <v/>
      </c>
    </row>
    <row r="692" spans="6:27" x14ac:dyDescent="0.2">
      <c r="F692" s="2"/>
      <c r="G692" s="147"/>
      <c r="AA692" s="1" t="str">
        <f t="shared" si="10"/>
        <v/>
      </c>
    </row>
    <row r="693" spans="6:27" x14ac:dyDescent="0.2">
      <c r="F693" s="2"/>
      <c r="G693" s="147"/>
      <c r="AA693" s="1" t="str">
        <f t="shared" si="10"/>
        <v/>
      </c>
    </row>
    <row r="694" spans="6:27" x14ac:dyDescent="0.2">
      <c r="F694" s="2"/>
      <c r="G694" s="147"/>
      <c r="AA694" s="1" t="str">
        <f t="shared" si="10"/>
        <v/>
      </c>
    </row>
    <row r="695" spans="6:27" x14ac:dyDescent="0.2">
      <c r="F695" s="2"/>
      <c r="G695" s="147"/>
      <c r="AA695" s="1" t="str">
        <f t="shared" si="10"/>
        <v/>
      </c>
    </row>
    <row r="696" spans="6:27" x14ac:dyDescent="0.2">
      <c r="F696" s="2"/>
      <c r="G696" s="147"/>
      <c r="AA696" s="1" t="str">
        <f t="shared" si="10"/>
        <v/>
      </c>
    </row>
    <row r="697" spans="6:27" x14ac:dyDescent="0.2">
      <c r="F697" s="2"/>
      <c r="G697" s="147"/>
      <c r="AA697" s="1" t="str">
        <f t="shared" si="10"/>
        <v/>
      </c>
    </row>
    <row r="698" spans="6:27" x14ac:dyDescent="0.2">
      <c r="F698" s="2"/>
      <c r="G698" s="147"/>
      <c r="AA698" s="1" t="str">
        <f t="shared" si="10"/>
        <v/>
      </c>
    </row>
    <row r="699" spans="6:27" x14ac:dyDescent="0.2">
      <c r="F699" s="2"/>
      <c r="G699" s="147"/>
      <c r="AA699" s="1" t="str">
        <f t="shared" si="10"/>
        <v/>
      </c>
    </row>
    <row r="700" spans="6:27" x14ac:dyDescent="0.2">
      <c r="F700" s="2"/>
      <c r="G700" s="147"/>
      <c r="AA700" s="1" t="str">
        <f t="shared" si="10"/>
        <v/>
      </c>
    </row>
    <row r="701" spans="6:27" x14ac:dyDescent="0.2">
      <c r="F701" s="2"/>
      <c r="G701" s="147"/>
      <c r="AA701" s="1" t="str">
        <f t="shared" si="10"/>
        <v/>
      </c>
    </row>
    <row r="702" spans="6:27" x14ac:dyDescent="0.2">
      <c r="F702" s="2"/>
      <c r="G702" s="147"/>
      <c r="AA702" s="1" t="str">
        <f t="shared" si="10"/>
        <v/>
      </c>
    </row>
    <row r="703" spans="6:27" x14ac:dyDescent="0.2">
      <c r="F703" s="2"/>
      <c r="G703" s="147"/>
      <c r="AA703" s="1" t="str">
        <f t="shared" si="10"/>
        <v/>
      </c>
    </row>
    <row r="704" spans="6:27" x14ac:dyDescent="0.2">
      <c r="F704" s="2"/>
      <c r="G704" s="147"/>
      <c r="AA704" s="1" t="str">
        <f t="shared" si="10"/>
        <v/>
      </c>
    </row>
    <row r="705" spans="6:27" x14ac:dyDescent="0.2">
      <c r="F705" s="2"/>
      <c r="G705" s="147"/>
      <c r="AA705" s="1" t="str">
        <f t="shared" si="10"/>
        <v/>
      </c>
    </row>
    <row r="706" spans="6:27" x14ac:dyDescent="0.2">
      <c r="F706" s="2"/>
      <c r="G706" s="147"/>
      <c r="AA706" s="1" t="str">
        <f t="shared" si="10"/>
        <v/>
      </c>
    </row>
    <row r="707" spans="6:27" x14ac:dyDescent="0.2">
      <c r="F707" s="2"/>
      <c r="G707" s="147"/>
      <c r="AA707" s="1" t="str">
        <f t="shared" ref="AA707:AA770" si="11">IFERROR(R707/S707,"")</f>
        <v/>
      </c>
    </row>
    <row r="708" spans="6:27" x14ac:dyDescent="0.2">
      <c r="F708" s="2"/>
      <c r="G708" s="147"/>
      <c r="AA708" s="1" t="str">
        <f t="shared" si="11"/>
        <v/>
      </c>
    </row>
    <row r="709" spans="6:27" x14ac:dyDescent="0.2">
      <c r="F709" s="2"/>
      <c r="G709" s="147"/>
      <c r="AA709" s="1" t="str">
        <f t="shared" si="11"/>
        <v/>
      </c>
    </row>
    <row r="710" spans="6:27" x14ac:dyDescent="0.2">
      <c r="F710" s="2"/>
      <c r="G710" s="147"/>
      <c r="AA710" s="1" t="str">
        <f t="shared" si="11"/>
        <v/>
      </c>
    </row>
    <row r="711" spans="6:27" x14ac:dyDescent="0.2">
      <c r="F711" s="2"/>
      <c r="G711" s="147"/>
      <c r="AA711" s="1" t="str">
        <f t="shared" si="11"/>
        <v/>
      </c>
    </row>
    <row r="712" spans="6:27" x14ac:dyDescent="0.2">
      <c r="F712" s="2"/>
      <c r="G712" s="147"/>
      <c r="AA712" s="1" t="str">
        <f t="shared" si="11"/>
        <v/>
      </c>
    </row>
    <row r="713" spans="6:27" x14ac:dyDescent="0.2">
      <c r="F713" s="2"/>
      <c r="G713" s="147"/>
      <c r="AA713" s="1" t="str">
        <f t="shared" si="11"/>
        <v/>
      </c>
    </row>
    <row r="714" spans="6:27" x14ac:dyDescent="0.2">
      <c r="F714" s="2"/>
      <c r="G714" s="147"/>
      <c r="AA714" s="1" t="str">
        <f t="shared" si="11"/>
        <v/>
      </c>
    </row>
    <row r="715" spans="6:27" x14ac:dyDescent="0.2">
      <c r="F715" s="2"/>
      <c r="G715" s="147"/>
      <c r="AA715" s="1" t="str">
        <f t="shared" si="11"/>
        <v/>
      </c>
    </row>
    <row r="716" spans="6:27" x14ac:dyDescent="0.2">
      <c r="F716" s="2"/>
      <c r="G716" s="147"/>
      <c r="AA716" s="1" t="str">
        <f t="shared" si="11"/>
        <v/>
      </c>
    </row>
    <row r="717" spans="6:27" x14ac:dyDescent="0.2">
      <c r="F717" s="2"/>
      <c r="G717" s="147"/>
      <c r="AA717" s="1" t="str">
        <f t="shared" si="11"/>
        <v/>
      </c>
    </row>
    <row r="718" spans="6:27" x14ac:dyDescent="0.2">
      <c r="F718" s="2"/>
      <c r="G718" s="147"/>
      <c r="AA718" s="1" t="str">
        <f t="shared" si="11"/>
        <v/>
      </c>
    </row>
    <row r="719" spans="6:27" x14ac:dyDescent="0.2">
      <c r="F719" s="2"/>
      <c r="G719" s="147"/>
      <c r="AA719" s="1" t="str">
        <f t="shared" si="11"/>
        <v/>
      </c>
    </row>
    <row r="720" spans="6:27" x14ac:dyDescent="0.2">
      <c r="F720" s="2"/>
      <c r="G720" s="147"/>
      <c r="AA720" s="1" t="str">
        <f t="shared" si="11"/>
        <v/>
      </c>
    </row>
    <row r="721" spans="6:27" x14ac:dyDescent="0.2">
      <c r="F721" s="2"/>
      <c r="G721" s="147"/>
      <c r="AA721" s="1" t="str">
        <f t="shared" si="11"/>
        <v/>
      </c>
    </row>
    <row r="722" spans="6:27" x14ac:dyDescent="0.2">
      <c r="F722" s="2"/>
      <c r="G722" s="147"/>
      <c r="AA722" s="1" t="str">
        <f t="shared" si="11"/>
        <v/>
      </c>
    </row>
    <row r="723" spans="6:27" x14ac:dyDescent="0.2">
      <c r="F723" s="2"/>
      <c r="G723" s="147"/>
      <c r="AA723" s="1" t="str">
        <f t="shared" si="11"/>
        <v/>
      </c>
    </row>
    <row r="724" spans="6:27" x14ac:dyDescent="0.2">
      <c r="F724" s="2"/>
      <c r="G724" s="147"/>
      <c r="AA724" s="1" t="str">
        <f t="shared" si="11"/>
        <v/>
      </c>
    </row>
    <row r="725" spans="6:27" x14ac:dyDescent="0.2">
      <c r="F725" s="2"/>
      <c r="G725" s="147"/>
      <c r="AA725" s="1" t="str">
        <f t="shared" si="11"/>
        <v/>
      </c>
    </row>
    <row r="726" spans="6:27" x14ac:dyDescent="0.2">
      <c r="F726" s="2"/>
      <c r="G726" s="147"/>
      <c r="AA726" s="1" t="str">
        <f t="shared" si="11"/>
        <v/>
      </c>
    </row>
    <row r="727" spans="6:27" x14ac:dyDescent="0.2">
      <c r="F727" s="2"/>
      <c r="G727" s="147"/>
      <c r="AA727" s="1" t="str">
        <f t="shared" si="11"/>
        <v/>
      </c>
    </row>
    <row r="728" spans="6:27" x14ac:dyDescent="0.2">
      <c r="F728" s="2"/>
      <c r="G728" s="147"/>
      <c r="AA728" s="1" t="str">
        <f t="shared" si="11"/>
        <v/>
      </c>
    </row>
    <row r="729" spans="6:27" x14ac:dyDescent="0.2">
      <c r="F729" s="2"/>
      <c r="G729" s="147"/>
      <c r="AA729" s="1" t="str">
        <f t="shared" si="11"/>
        <v/>
      </c>
    </row>
    <row r="730" spans="6:27" x14ac:dyDescent="0.2">
      <c r="F730" s="2"/>
      <c r="G730" s="147"/>
      <c r="AA730" s="1" t="str">
        <f t="shared" si="11"/>
        <v/>
      </c>
    </row>
    <row r="731" spans="6:27" x14ac:dyDescent="0.2">
      <c r="F731" s="2"/>
      <c r="G731" s="147"/>
      <c r="AA731" s="1" t="str">
        <f t="shared" si="11"/>
        <v/>
      </c>
    </row>
    <row r="732" spans="6:27" x14ac:dyDescent="0.2">
      <c r="F732" s="2"/>
      <c r="G732" s="147"/>
      <c r="AA732" s="1" t="str">
        <f t="shared" si="11"/>
        <v/>
      </c>
    </row>
    <row r="733" spans="6:27" x14ac:dyDescent="0.2">
      <c r="F733" s="2"/>
      <c r="G733" s="147"/>
      <c r="AA733" s="1" t="str">
        <f t="shared" si="11"/>
        <v/>
      </c>
    </row>
    <row r="734" spans="6:27" x14ac:dyDescent="0.2">
      <c r="F734" s="2"/>
      <c r="G734" s="147"/>
      <c r="AA734" s="1" t="str">
        <f t="shared" si="11"/>
        <v/>
      </c>
    </row>
    <row r="735" spans="6:27" x14ac:dyDescent="0.2">
      <c r="F735" s="2"/>
      <c r="G735" s="147"/>
      <c r="AA735" s="1" t="str">
        <f t="shared" si="11"/>
        <v/>
      </c>
    </row>
    <row r="736" spans="6:27" x14ac:dyDescent="0.2">
      <c r="F736" s="2"/>
      <c r="G736" s="147"/>
      <c r="AA736" s="1" t="str">
        <f t="shared" si="11"/>
        <v/>
      </c>
    </row>
    <row r="737" spans="6:27" x14ac:dyDescent="0.2">
      <c r="F737" s="2"/>
      <c r="G737" s="147"/>
      <c r="AA737" s="1" t="str">
        <f t="shared" si="11"/>
        <v/>
      </c>
    </row>
    <row r="738" spans="6:27" x14ac:dyDescent="0.2">
      <c r="F738" s="2"/>
      <c r="G738" s="147"/>
      <c r="AA738" s="1" t="str">
        <f t="shared" si="11"/>
        <v/>
      </c>
    </row>
    <row r="739" spans="6:27" x14ac:dyDescent="0.2">
      <c r="F739" s="2"/>
      <c r="G739" s="147"/>
      <c r="AA739" s="1" t="str">
        <f t="shared" si="11"/>
        <v/>
      </c>
    </row>
    <row r="740" spans="6:27" x14ac:dyDescent="0.2">
      <c r="F740" s="2"/>
      <c r="G740" s="147"/>
      <c r="AA740" s="1" t="str">
        <f t="shared" si="11"/>
        <v/>
      </c>
    </row>
    <row r="741" spans="6:27" x14ac:dyDescent="0.2">
      <c r="F741" s="2"/>
      <c r="G741" s="147"/>
      <c r="AA741" s="1" t="str">
        <f t="shared" si="11"/>
        <v/>
      </c>
    </row>
    <row r="742" spans="6:27" x14ac:dyDescent="0.2">
      <c r="F742" s="2"/>
      <c r="G742" s="147"/>
      <c r="AA742" s="1" t="str">
        <f t="shared" si="11"/>
        <v/>
      </c>
    </row>
    <row r="743" spans="6:27" x14ac:dyDescent="0.2">
      <c r="F743" s="2"/>
      <c r="G743" s="147"/>
      <c r="AA743" s="1" t="str">
        <f t="shared" si="11"/>
        <v/>
      </c>
    </row>
    <row r="744" spans="6:27" x14ac:dyDescent="0.2">
      <c r="F744" s="2"/>
      <c r="G744" s="147"/>
      <c r="AA744" s="1" t="str">
        <f t="shared" si="11"/>
        <v/>
      </c>
    </row>
    <row r="745" spans="6:27" x14ac:dyDescent="0.2">
      <c r="F745" s="2"/>
      <c r="G745" s="147"/>
      <c r="AA745" s="1" t="str">
        <f t="shared" si="11"/>
        <v/>
      </c>
    </row>
    <row r="746" spans="6:27" x14ac:dyDescent="0.2">
      <c r="F746" s="2"/>
      <c r="G746" s="147"/>
      <c r="AA746" s="1" t="str">
        <f t="shared" si="11"/>
        <v/>
      </c>
    </row>
    <row r="747" spans="6:27" x14ac:dyDescent="0.2">
      <c r="F747" s="2"/>
      <c r="G747" s="147"/>
      <c r="AA747" s="1" t="str">
        <f t="shared" si="11"/>
        <v/>
      </c>
    </row>
    <row r="748" spans="6:27" x14ac:dyDescent="0.2">
      <c r="F748" s="2"/>
      <c r="G748" s="147"/>
      <c r="AA748" s="1" t="str">
        <f t="shared" si="11"/>
        <v/>
      </c>
    </row>
    <row r="749" spans="6:27" x14ac:dyDescent="0.2">
      <c r="F749" s="2"/>
      <c r="G749" s="147"/>
      <c r="AA749" s="1" t="str">
        <f t="shared" si="11"/>
        <v/>
      </c>
    </row>
    <row r="750" spans="6:27" x14ac:dyDescent="0.2">
      <c r="F750" s="2"/>
      <c r="G750" s="147"/>
      <c r="AA750" s="1" t="str">
        <f t="shared" si="11"/>
        <v/>
      </c>
    </row>
    <row r="751" spans="6:27" x14ac:dyDescent="0.2">
      <c r="F751" s="2"/>
      <c r="G751" s="147"/>
      <c r="AA751" s="1" t="str">
        <f t="shared" si="11"/>
        <v/>
      </c>
    </row>
    <row r="752" spans="6:27" x14ac:dyDescent="0.2">
      <c r="F752" s="2"/>
      <c r="G752" s="147"/>
      <c r="AA752" s="1" t="str">
        <f t="shared" si="11"/>
        <v/>
      </c>
    </row>
    <row r="753" spans="6:27" x14ac:dyDescent="0.2">
      <c r="F753" s="2"/>
      <c r="G753" s="147"/>
      <c r="AA753" s="1" t="str">
        <f t="shared" si="11"/>
        <v/>
      </c>
    </row>
    <row r="754" spans="6:27" x14ac:dyDescent="0.2">
      <c r="F754" s="2"/>
      <c r="G754" s="147"/>
      <c r="AA754" s="1" t="str">
        <f t="shared" si="11"/>
        <v/>
      </c>
    </row>
    <row r="755" spans="6:27" x14ac:dyDescent="0.2">
      <c r="F755" s="2"/>
      <c r="G755" s="147"/>
      <c r="AA755" s="1" t="str">
        <f t="shared" si="11"/>
        <v/>
      </c>
    </row>
    <row r="756" spans="6:27" x14ac:dyDescent="0.2">
      <c r="F756" s="2"/>
      <c r="G756" s="147"/>
      <c r="AA756" s="1" t="str">
        <f t="shared" si="11"/>
        <v/>
      </c>
    </row>
    <row r="757" spans="6:27" x14ac:dyDescent="0.2">
      <c r="F757" s="2"/>
      <c r="G757" s="147"/>
      <c r="AA757" s="1" t="str">
        <f t="shared" si="11"/>
        <v/>
      </c>
    </row>
    <row r="758" spans="6:27" x14ac:dyDescent="0.2">
      <c r="F758" s="2"/>
      <c r="G758" s="147"/>
      <c r="AA758" s="1" t="str">
        <f t="shared" si="11"/>
        <v/>
      </c>
    </row>
    <row r="759" spans="6:27" x14ac:dyDescent="0.2">
      <c r="F759" s="2"/>
      <c r="G759" s="147"/>
      <c r="AA759" s="1" t="str">
        <f t="shared" si="11"/>
        <v/>
      </c>
    </row>
    <row r="760" spans="6:27" x14ac:dyDescent="0.2">
      <c r="F760" s="2"/>
      <c r="G760" s="147"/>
      <c r="AA760" s="1" t="str">
        <f t="shared" si="11"/>
        <v/>
      </c>
    </row>
    <row r="761" spans="6:27" x14ac:dyDescent="0.2">
      <c r="F761" s="2"/>
      <c r="G761" s="147"/>
      <c r="AA761" s="1" t="str">
        <f t="shared" si="11"/>
        <v/>
      </c>
    </row>
    <row r="762" spans="6:27" x14ac:dyDescent="0.2">
      <c r="F762" s="2"/>
      <c r="G762" s="147"/>
      <c r="AA762" s="1" t="str">
        <f t="shared" si="11"/>
        <v/>
      </c>
    </row>
    <row r="763" spans="6:27" x14ac:dyDescent="0.2">
      <c r="F763" s="2"/>
      <c r="G763" s="147"/>
      <c r="AA763" s="1" t="str">
        <f t="shared" si="11"/>
        <v/>
      </c>
    </row>
    <row r="764" spans="6:27" x14ac:dyDescent="0.2">
      <c r="F764" s="2"/>
      <c r="G764" s="147"/>
      <c r="AA764" s="1" t="str">
        <f t="shared" si="11"/>
        <v/>
      </c>
    </row>
    <row r="765" spans="6:27" x14ac:dyDescent="0.2">
      <c r="F765" s="2"/>
      <c r="G765" s="147"/>
      <c r="AA765" s="1" t="str">
        <f t="shared" si="11"/>
        <v/>
      </c>
    </row>
    <row r="766" spans="6:27" x14ac:dyDescent="0.2">
      <c r="F766" s="2"/>
      <c r="G766" s="147"/>
      <c r="AA766" s="1" t="str">
        <f t="shared" si="11"/>
        <v/>
      </c>
    </row>
    <row r="767" spans="6:27" x14ac:dyDescent="0.2">
      <c r="F767" s="2"/>
      <c r="G767" s="147"/>
      <c r="AA767" s="1" t="str">
        <f t="shared" si="11"/>
        <v/>
      </c>
    </row>
    <row r="768" spans="6:27" x14ac:dyDescent="0.2">
      <c r="F768" s="2"/>
      <c r="G768" s="147"/>
      <c r="AA768" s="1" t="str">
        <f t="shared" si="11"/>
        <v/>
      </c>
    </row>
    <row r="769" spans="6:27" x14ac:dyDescent="0.2">
      <c r="F769" s="2"/>
      <c r="G769" s="147"/>
      <c r="AA769" s="1" t="str">
        <f t="shared" si="11"/>
        <v/>
      </c>
    </row>
    <row r="770" spans="6:27" x14ac:dyDescent="0.2">
      <c r="F770" s="2"/>
      <c r="G770" s="147"/>
      <c r="AA770" s="1" t="str">
        <f t="shared" si="11"/>
        <v/>
      </c>
    </row>
    <row r="771" spans="6:27" x14ac:dyDescent="0.2">
      <c r="F771" s="2"/>
      <c r="G771" s="147"/>
      <c r="AA771" s="1" t="str">
        <f t="shared" ref="AA771:AA834" si="12">IFERROR(R771/S771,"")</f>
        <v/>
      </c>
    </row>
    <row r="772" spans="6:27" x14ac:dyDescent="0.2">
      <c r="F772" s="2"/>
      <c r="G772" s="147"/>
      <c r="AA772" s="1" t="str">
        <f t="shared" si="12"/>
        <v/>
      </c>
    </row>
    <row r="773" spans="6:27" x14ac:dyDescent="0.2">
      <c r="F773" s="2"/>
      <c r="G773" s="147"/>
      <c r="AA773" s="1" t="str">
        <f t="shared" si="12"/>
        <v/>
      </c>
    </row>
    <row r="774" spans="6:27" x14ac:dyDescent="0.2">
      <c r="F774" s="2"/>
      <c r="G774" s="147"/>
      <c r="AA774" s="1" t="str">
        <f t="shared" si="12"/>
        <v/>
      </c>
    </row>
    <row r="775" spans="6:27" x14ac:dyDescent="0.2">
      <c r="F775" s="2"/>
      <c r="G775" s="147"/>
      <c r="AA775" s="1" t="str">
        <f t="shared" si="12"/>
        <v/>
      </c>
    </row>
    <row r="776" spans="6:27" x14ac:dyDescent="0.2">
      <c r="F776" s="2"/>
      <c r="G776" s="147"/>
      <c r="AA776" s="1" t="str">
        <f t="shared" si="12"/>
        <v/>
      </c>
    </row>
    <row r="777" spans="6:27" x14ac:dyDescent="0.2">
      <c r="F777" s="2"/>
      <c r="G777" s="147"/>
      <c r="AA777" s="1" t="str">
        <f t="shared" si="12"/>
        <v/>
      </c>
    </row>
    <row r="778" spans="6:27" x14ac:dyDescent="0.2">
      <c r="F778" s="2"/>
      <c r="G778" s="147"/>
      <c r="AA778" s="1" t="str">
        <f t="shared" si="12"/>
        <v/>
      </c>
    </row>
    <row r="779" spans="6:27" x14ac:dyDescent="0.2">
      <c r="F779" s="2"/>
      <c r="G779" s="147"/>
      <c r="AA779" s="1" t="str">
        <f t="shared" si="12"/>
        <v/>
      </c>
    </row>
    <row r="780" spans="6:27" x14ac:dyDescent="0.2">
      <c r="F780" s="2"/>
      <c r="G780" s="147"/>
      <c r="AA780" s="1" t="str">
        <f t="shared" si="12"/>
        <v/>
      </c>
    </row>
    <row r="781" spans="6:27" x14ac:dyDescent="0.2">
      <c r="F781" s="2"/>
      <c r="G781" s="147"/>
      <c r="AA781" s="1" t="str">
        <f t="shared" si="12"/>
        <v/>
      </c>
    </row>
    <row r="782" spans="6:27" x14ac:dyDescent="0.2">
      <c r="F782" s="2"/>
      <c r="G782" s="147"/>
      <c r="AA782" s="1" t="str">
        <f t="shared" si="12"/>
        <v/>
      </c>
    </row>
    <row r="783" spans="6:27" x14ac:dyDescent="0.2">
      <c r="F783" s="2"/>
      <c r="G783" s="147"/>
      <c r="AA783" s="1" t="str">
        <f t="shared" si="12"/>
        <v/>
      </c>
    </row>
    <row r="784" spans="6:27" x14ac:dyDescent="0.2">
      <c r="F784" s="2"/>
      <c r="G784" s="147"/>
      <c r="AA784" s="1" t="str">
        <f t="shared" si="12"/>
        <v/>
      </c>
    </row>
    <row r="785" spans="6:27" x14ac:dyDescent="0.2">
      <c r="F785" s="2"/>
      <c r="G785" s="147"/>
      <c r="AA785" s="1" t="str">
        <f t="shared" si="12"/>
        <v/>
      </c>
    </row>
    <row r="786" spans="6:27" x14ac:dyDescent="0.2">
      <c r="F786" s="2"/>
      <c r="G786" s="147"/>
      <c r="AA786" s="1" t="str">
        <f t="shared" si="12"/>
        <v/>
      </c>
    </row>
    <row r="787" spans="6:27" x14ac:dyDescent="0.2">
      <c r="F787" s="2"/>
      <c r="G787" s="147"/>
      <c r="AA787" s="1" t="str">
        <f t="shared" si="12"/>
        <v/>
      </c>
    </row>
    <row r="788" spans="6:27" x14ac:dyDescent="0.2">
      <c r="F788" s="2"/>
      <c r="G788" s="147"/>
      <c r="AA788" s="1" t="str">
        <f t="shared" si="12"/>
        <v/>
      </c>
    </row>
    <row r="789" spans="6:27" x14ac:dyDescent="0.2">
      <c r="F789" s="2"/>
      <c r="G789" s="147"/>
      <c r="AA789" s="1" t="str">
        <f t="shared" si="12"/>
        <v/>
      </c>
    </row>
    <row r="790" spans="6:27" x14ac:dyDescent="0.2">
      <c r="F790" s="2"/>
      <c r="G790" s="147"/>
      <c r="AA790" s="1" t="str">
        <f t="shared" si="12"/>
        <v/>
      </c>
    </row>
    <row r="791" spans="6:27" x14ac:dyDescent="0.2">
      <c r="F791" s="2"/>
      <c r="G791" s="147"/>
      <c r="AA791" s="1" t="str">
        <f t="shared" si="12"/>
        <v/>
      </c>
    </row>
    <row r="792" spans="6:27" x14ac:dyDescent="0.2">
      <c r="F792" s="2"/>
      <c r="G792" s="147"/>
      <c r="AA792" s="1" t="str">
        <f t="shared" si="12"/>
        <v/>
      </c>
    </row>
    <row r="793" spans="6:27" x14ac:dyDescent="0.2">
      <c r="F793" s="2"/>
      <c r="G793" s="147"/>
      <c r="AA793" s="1" t="str">
        <f t="shared" si="12"/>
        <v/>
      </c>
    </row>
    <row r="794" spans="6:27" x14ac:dyDescent="0.2">
      <c r="F794" s="2"/>
      <c r="G794" s="147"/>
      <c r="AA794" s="1" t="str">
        <f t="shared" si="12"/>
        <v/>
      </c>
    </row>
    <row r="795" spans="6:27" x14ac:dyDescent="0.2">
      <c r="F795" s="2"/>
      <c r="G795" s="147"/>
      <c r="AA795" s="1" t="str">
        <f t="shared" si="12"/>
        <v/>
      </c>
    </row>
    <row r="796" spans="6:27" x14ac:dyDescent="0.2">
      <c r="F796" s="2"/>
      <c r="G796" s="147"/>
      <c r="AA796" s="1" t="str">
        <f t="shared" si="12"/>
        <v/>
      </c>
    </row>
    <row r="797" spans="6:27" x14ac:dyDescent="0.2">
      <c r="F797" s="2"/>
      <c r="G797" s="147"/>
      <c r="AA797" s="1" t="str">
        <f t="shared" si="12"/>
        <v/>
      </c>
    </row>
    <row r="798" spans="6:27" x14ac:dyDescent="0.2">
      <c r="F798" s="2"/>
      <c r="G798" s="147"/>
      <c r="AA798" s="1" t="str">
        <f t="shared" si="12"/>
        <v/>
      </c>
    </row>
    <row r="799" spans="6:27" x14ac:dyDescent="0.2">
      <c r="F799" s="2"/>
      <c r="G799" s="147"/>
      <c r="AA799" s="1" t="str">
        <f t="shared" si="12"/>
        <v/>
      </c>
    </row>
    <row r="800" spans="6:27" x14ac:dyDescent="0.2">
      <c r="F800" s="2"/>
      <c r="G800" s="147"/>
      <c r="AA800" s="1" t="str">
        <f t="shared" si="12"/>
        <v/>
      </c>
    </row>
    <row r="801" spans="6:27" x14ac:dyDescent="0.2">
      <c r="F801" s="2"/>
      <c r="G801" s="147"/>
      <c r="AA801" s="1" t="str">
        <f t="shared" si="12"/>
        <v/>
      </c>
    </row>
    <row r="802" spans="6:27" x14ac:dyDescent="0.2">
      <c r="F802" s="2"/>
      <c r="G802" s="147"/>
      <c r="AA802" s="1" t="str">
        <f t="shared" si="12"/>
        <v/>
      </c>
    </row>
    <row r="803" spans="6:27" x14ac:dyDescent="0.2">
      <c r="F803" s="2"/>
      <c r="G803" s="147"/>
      <c r="AA803" s="1" t="str">
        <f t="shared" si="12"/>
        <v/>
      </c>
    </row>
    <row r="804" spans="6:27" x14ac:dyDescent="0.2">
      <c r="F804" s="2"/>
      <c r="G804" s="147"/>
      <c r="AA804" s="1" t="str">
        <f t="shared" si="12"/>
        <v/>
      </c>
    </row>
    <row r="805" spans="6:27" x14ac:dyDescent="0.2">
      <c r="F805" s="2"/>
      <c r="G805" s="147"/>
      <c r="AA805" s="1" t="str">
        <f t="shared" si="12"/>
        <v/>
      </c>
    </row>
    <row r="806" spans="6:27" x14ac:dyDescent="0.2">
      <c r="F806" s="2"/>
      <c r="G806" s="147"/>
      <c r="AA806" s="1" t="str">
        <f t="shared" si="12"/>
        <v/>
      </c>
    </row>
    <row r="807" spans="6:27" x14ac:dyDescent="0.2">
      <c r="F807" s="2"/>
      <c r="G807" s="147"/>
      <c r="AA807" s="1" t="str">
        <f t="shared" si="12"/>
        <v/>
      </c>
    </row>
    <row r="808" spans="6:27" x14ac:dyDescent="0.2">
      <c r="F808" s="2"/>
      <c r="G808" s="147"/>
      <c r="AA808" s="1" t="str">
        <f t="shared" si="12"/>
        <v/>
      </c>
    </row>
    <row r="809" spans="6:27" x14ac:dyDescent="0.2">
      <c r="F809" s="2"/>
      <c r="G809" s="147"/>
      <c r="AA809" s="1" t="str">
        <f t="shared" si="12"/>
        <v/>
      </c>
    </row>
    <row r="810" spans="6:27" x14ac:dyDescent="0.2">
      <c r="F810" s="2"/>
      <c r="G810" s="147"/>
      <c r="AA810" s="1" t="str">
        <f t="shared" si="12"/>
        <v/>
      </c>
    </row>
    <row r="811" spans="6:27" x14ac:dyDescent="0.2">
      <c r="F811" s="2"/>
      <c r="G811" s="147"/>
      <c r="AA811" s="1" t="str">
        <f t="shared" si="12"/>
        <v/>
      </c>
    </row>
    <row r="812" spans="6:27" x14ac:dyDescent="0.2">
      <c r="F812" s="2"/>
      <c r="G812" s="147"/>
      <c r="AA812" s="1" t="str">
        <f t="shared" si="12"/>
        <v/>
      </c>
    </row>
    <row r="813" spans="6:27" x14ac:dyDescent="0.2">
      <c r="F813" s="2"/>
      <c r="G813" s="147"/>
      <c r="AA813" s="1" t="str">
        <f t="shared" si="12"/>
        <v/>
      </c>
    </row>
    <row r="814" spans="6:27" x14ac:dyDescent="0.2">
      <c r="F814" s="2"/>
      <c r="G814" s="147"/>
      <c r="AA814" s="1" t="str">
        <f t="shared" si="12"/>
        <v/>
      </c>
    </row>
    <row r="815" spans="6:27" x14ac:dyDescent="0.2">
      <c r="F815" s="2"/>
      <c r="G815" s="147"/>
      <c r="AA815" s="1" t="str">
        <f t="shared" si="12"/>
        <v/>
      </c>
    </row>
    <row r="816" spans="6:27" x14ac:dyDescent="0.2">
      <c r="F816" s="2"/>
      <c r="G816" s="147"/>
      <c r="AA816" s="1" t="str">
        <f t="shared" si="12"/>
        <v/>
      </c>
    </row>
    <row r="817" spans="6:27" x14ac:dyDescent="0.2">
      <c r="F817" s="2"/>
      <c r="G817" s="147"/>
      <c r="AA817" s="1" t="str">
        <f t="shared" si="12"/>
        <v/>
      </c>
    </row>
    <row r="818" spans="6:27" x14ac:dyDescent="0.2">
      <c r="F818" s="2"/>
      <c r="G818" s="147"/>
      <c r="AA818" s="1" t="str">
        <f t="shared" si="12"/>
        <v/>
      </c>
    </row>
    <row r="819" spans="6:27" x14ac:dyDescent="0.2">
      <c r="F819" s="2"/>
      <c r="G819" s="147"/>
      <c r="AA819" s="1" t="str">
        <f t="shared" si="12"/>
        <v/>
      </c>
    </row>
    <row r="820" spans="6:27" x14ac:dyDescent="0.2">
      <c r="F820" s="2"/>
      <c r="G820" s="147"/>
      <c r="AA820" s="1" t="str">
        <f t="shared" si="12"/>
        <v/>
      </c>
    </row>
    <row r="821" spans="6:27" x14ac:dyDescent="0.2">
      <c r="F821" s="2"/>
      <c r="G821" s="147"/>
      <c r="AA821" s="1" t="str">
        <f t="shared" si="12"/>
        <v/>
      </c>
    </row>
    <row r="822" spans="6:27" x14ac:dyDescent="0.2">
      <c r="F822" s="2"/>
      <c r="G822" s="147"/>
      <c r="AA822" s="1" t="str">
        <f t="shared" si="12"/>
        <v/>
      </c>
    </row>
    <row r="823" spans="6:27" x14ac:dyDescent="0.2">
      <c r="F823" s="2"/>
      <c r="G823" s="147"/>
      <c r="AA823" s="1" t="str">
        <f t="shared" si="12"/>
        <v/>
      </c>
    </row>
    <row r="824" spans="6:27" x14ac:dyDescent="0.2">
      <c r="F824" s="2"/>
      <c r="G824" s="147"/>
      <c r="AA824" s="1" t="str">
        <f t="shared" si="12"/>
        <v/>
      </c>
    </row>
    <row r="825" spans="6:27" x14ac:dyDescent="0.2">
      <c r="F825" s="2"/>
      <c r="G825" s="147"/>
      <c r="AA825" s="1" t="str">
        <f t="shared" si="12"/>
        <v/>
      </c>
    </row>
    <row r="826" spans="6:27" x14ac:dyDescent="0.2">
      <c r="F826" s="2"/>
      <c r="G826" s="147"/>
      <c r="AA826" s="1" t="str">
        <f t="shared" si="12"/>
        <v/>
      </c>
    </row>
    <row r="827" spans="6:27" x14ac:dyDescent="0.2">
      <c r="F827" s="2"/>
      <c r="G827" s="147"/>
      <c r="AA827" s="1" t="str">
        <f t="shared" si="12"/>
        <v/>
      </c>
    </row>
    <row r="828" spans="6:27" x14ac:dyDescent="0.2">
      <c r="F828" s="2"/>
      <c r="G828" s="147"/>
      <c r="AA828" s="1" t="str">
        <f t="shared" si="12"/>
        <v/>
      </c>
    </row>
    <row r="829" spans="6:27" x14ac:dyDescent="0.2">
      <c r="F829" s="2"/>
      <c r="G829" s="147"/>
      <c r="AA829" s="1" t="str">
        <f t="shared" si="12"/>
        <v/>
      </c>
    </row>
    <row r="830" spans="6:27" x14ac:dyDescent="0.2">
      <c r="F830" s="2"/>
      <c r="G830" s="147"/>
      <c r="AA830" s="1" t="str">
        <f t="shared" si="12"/>
        <v/>
      </c>
    </row>
    <row r="831" spans="6:27" x14ac:dyDescent="0.2">
      <c r="F831" s="2"/>
      <c r="G831" s="147"/>
      <c r="AA831" s="1" t="str">
        <f t="shared" si="12"/>
        <v/>
      </c>
    </row>
    <row r="832" spans="6:27" x14ac:dyDescent="0.2">
      <c r="F832" s="2"/>
      <c r="G832" s="147"/>
      <c r="AA832" s="1" t="str">
        <f t="shared" si="12"/>
        <v/>
      </c>
    </row>
    <row r="833" spans="6:27" x14ac:dyDescent="0.2">
      <c r="F833" s="2"/>
      <c r="G833" s="147"/>
      <c r="AA833" s="1" t="str">
        <f t="shared" si="12"/>
        <v/>
      </c>
    </row>
    <row r="834" spans="6:27" x14ac:dyDescent="0.2">
      <c r="F834" s="2"/>
      <c r="G834" s="147"/>
      <c r="AA834" s="1" t="str">
        <f t="shared" si="12"/>
        <v/>
      </c>
    </row>
    <row r="835" spans="6:27" x14ac:dyDescent="0.2">
      <c r="F835" s="2"/>
      <c r="G835" s="147"/>
      <c r="AA835" s="1" t="str">
        <f t="shared" ref="AA835:AA898" si="13">IFERROR(R835/S835,"")</f>
        <v/>
      </c>
    </row>
    <row r="836" spans="6:27" x14ac:dyDescent="0.2">
      <c r="F836" s="2"/>
      <c r="G836" s="147"/>
      <c r="AA836" s="1" t="str">
        <f t="shared" si="13"/>
        <v/>
      </c>
    </row>
    <row r="837" spans="6:27" x14ac:dyDescent="0.2">
      <c r="F837" s="2"/>
      <c r="G837" s="147"/>
      <c r="AA837" s="1" t="str">
        <f t="shared" si="13"/>
        <v/>
      </c>
    </row>
    <row r="838" spans="6:27" x14ac:dyDescent="0.2">
      <c r="F838" s="2"/>
      <c r="G838" s="147"/>
      <c r="AA838" s="1" t="str">
        <f t="shared" si="13"/>
        <v/>
      </c>
    </row>
    <row r="839" spans="6:27" x14ac:dyDescent="0.2">
      <c r="F839" s="2"/>
      <c r="G839" s="147"/>
      <c r="AA839" s="1" t="str">
        <f t="shared" si="13"/>
        <v/>
      </c>
    </row>
    <row r="840" spans="6:27" x14ac:dyDescent="0.2">
      <c r="F840" s="2"/>
      <c r="G840" s="147"/>
      <c r="AA840" s="1" t="str">
        <f t="shared" si="13"/>
        <v/>
      </c>
    </row>
    <row r="841" spans="6:27" x14ac:dyDescent="0.2">
      <c r="F841" s="2"/>
      <c r="G841" s="147"/>
      <c r="AA841" s="1" t="str">
        <f t="shared" si="13"/>
        <v/>
      </c>
    </row>
    <row r="842" spans="6:27" x14ac:dyDescent="0.2">
      <c r="F842" s="2"/>
      <c r="G842" s="147"/>
      <c r="AA842" s="1" t="str">
        <f t="shared" si="13"/>
        <v/>
      </c>
    </row>
    <row r="843" spans="6:27" x14ac:dyDescent="0.2">
      <c r="F843" s="2"/>
      <c r="G843" s="147"/>
      <c r="AA843" s="1" t="str">
        <f t="shared" si="13"/>
        <v/>
      </c>
    </row>
    <row r="844" spans="6:27" x14ac:dyDescent="0.2">
      <c r="F844" s="2"/>
      <c r="G844" s="147"/>
      <c r="AA844" s="1" t="str">
        <f t="shared" si="13"/>
        <v/>
      </c>
    </row>
    <row r="845" spans="6:27" x14ac:dyDescent="0.2">
      <c r="F845" s="2"/>
      <c r="G845" s="147"/>
      <c r="AA845" s="1" t="str">
        <f t="shared" si="13"/>
        <v/>
      </c>
    </row>
    <row r="846" spans="6:27" x14ac:dyDescent="0.2">
      <c r="F846" s="2"/>
      <c r="G846" s="147"/>
      <c r="AA846" s="1" t="str">
        <f t="shared" si="13"/>
        <v/>
      </c>
    </row>
    <row r="847" spans="6:27" x14ac:dyDescent="0.2">
      <c r="F847" s="2"/>
      <c r="G847" s="147"/>
      <c r="AA847" s="1" t="str">
        <f t="shared" si="13"/>
        <v/>
      </c>
    </row>
    <row r="848" spans="6:27" x14ac:dyDescent="0.2">
      <c r="F848" s="2"/>
      <c r="G848" s="147"/>
      <c r="AA848" s="1" t="str">
        <f t="shared" si="13"/>
        <v/>
      </c>
    </row>
    <row r="849" spans="6:27" x14ac:dyDescent="0.2">
      <c r="F849" s="2"/>
      <c r="G849" s="147"/>
      <c r="AA849" s="1" t="str">
        <f t="shared" si="13"/>
        <v/>
      </c>
    </row>
    <row r="850" spans="6:27" x14ac:dyDescent="0.2">
      <c r="F850" s="2"/>
      <c r="G850" s="147"/>
      <c r="AA850" s="1" t="str">
        <f t="shared" si="13"/>
        <v/>
      </c>
    </row>
    <row r="851" spans="6:27" x14ac:dyDescent="0.2">
      <c r="F851" s="2"/>
      <c r="G851" s="147"/>
      <c r="AA851" s="1" t="str">
        <f t="shared" si="13"/>
        <v/>
      </c>
    </row>
    <row r="852" spans="6:27" x14ac:dyDescent="0.2">
      <c r="F852" s="2"/>
      <c r="G852" s="147"/>
      <c r="AA852" s="1" t="str">
        <f t="shared" si="13"/>
        <v/>
      </c>
    </row>
    <row r="853" spans="6:27" x14ac:dyDescent="0.2">
      <c r="F853" s="2"/>
      <c r="G853" s="147"/>
      <c r="AA853" s="1" t="str">
        <f t="shared" si="13"/>
        <v/>
      </c>
    </row>
    <row r="854" spans="6:27" x14ac:dyDescent="0.2">
      <c r="F854" s="2"/>
      <c r="G854" s="147"/>
      <c r="AA854" s="1" t="str">
        <f t="shared" si="13"/>
        <v/>
      </c>
    </row>
    <row r="855" spans="6:27" x14ac:dyDescent="0.2">
      <c r="F855" s="2"/>
      <c r="G855" s="147"/>
      <c r="AA855" s="1" t="str">
        <f t="shared" si="13"/>
        <v/>
      </c>
    </row>
    <row r="856" spans="6:27" x14ac:dyDescent="0.2">
      <c r="F856" s="2"/>
      <c r="G856" s="147"/>
      <c r="AA856" s="1" t="str">
        <f t="shared" si="13"/>
        <v/>
      </c>
    </row>
    <row r="857" spans="6:27" x14ac:dyDescent="0.2">
      <c r="F857" s="2"/>
      <c r="G857" s="147"/>
      <c r="AA857" s="1" t="str">
        <f t="shared" si="13"/>
        <v/>
      </c>
    </row>
    <row r="858" spans="6:27" x14ac:dyDescent="0.2">
      <c r="F858" s="2"/>
      <c r="G858" s="147"/>
      <c r="AA858" s="1" t="str">
        <f t="shared" si="13"/>
        <v/>
      </c>
    </row>
    <row r="859" spans="6:27" x14ac:dyDescent="0.2">
      <c r="F859" s="2"/>
      <c r="G859" s="147"/>
      <c r="AA859" s="1" t="str">
        <f t="shared" si="13"/>
        <v/>
      </c>
    </row>
    <row r="860" spans="6:27" x14ac:dyDescent="0.2">
      <c r="F860" s="2"/>
      <c r="G860" s="147"/>
      <c r="AA860" s="1" t="str">
        <f t="shared" si="13"/>
        <v/>
      </c>
    </row>
    <row r="861" spans="6:27" x14ac:dyDescent="0.2">
      <c r="F861" s="2"/>
      <c r="G861" s="147"/>
      <c r="AA861" s="1" t="str">
        <f t="shared" si="13"/>
        <v/>
      </c>
    </row>
    <row r="862" spans="6:27" x14ac:dyDescent="0.2">
      <c r="F862" s="2"/>
      <c r="G862" s="147"/>
      <c r="AA862" s="1" t="str">
        <f t="shared" si="13"/>
        <v/>
      </c>
    </row>
    <row r="863" spans="6:27" x14ac:dyDescent="0.2">
      <c r="F863" s="2"/>
      <c r="G863" s="147"/>
      <c r="AA863" s="1" t="str">
        <f t="shared" si="13"/>
        <v/>
      </c>
    </row>
    <row r="864" spans="6:27" x14ac:dyDescent="0.2">
      <c r="F864" s="2"/>
      <c r="G864" s="147"/>
      <c r="AA864" s="1" t="str">
        <f t="shared" si="13"/>
        <v/>
      </c>
    </row>
    <row r="865" spans="6:27" x14ac:dyDescent="0.2">
      <c r="F865" s="2"/>
      <c r="G865" s="147"/>
      <c r="AA865" s="1" t="str">
        <f t="shared" si="13"/>
        <v/>
      </c>
    </row>
    <row r="866" spans="6:27" x14ac:dyDescent="0.2">
      <c r="F866" s="2"/>
      <c r="G866" s="147"/>
      <c r="AA866" s="1" t="str">
        <f t="shared" si="13"/>
        <v/>
      </c>
    </row>
    <row r="867" spans="6:27" x14ac:dyDescent="0.2">
      <c r="F867" s="2"/>
      <c r="G867" s="147"/>
      <c r="AA867" s="1" t="str">
        <f t="shared" si="13"/>
        <v/>
      </c>
    </row>
    <row r="868" spans="6:27" x14ac:dyDescent="0.2">
      <c r="F868" s="2"/>
      <c r="G868" s="147"/>
      <c r="AA868" s="1" t="str">
        <f t="shared" si="13"/>
        <v/>
      </c>
    </row>
    <row r="869" spans="6:27" x14ac:dyDescent="0.2">
      <c r="F869" s="2"/>
      <c r="G869" s="147"/>
      <c r="AA869" s="1" t="str">
        <f t="shared" si="13"/>
        <v/>
      </c>
    </row>
    <row r="870" spans="6:27" x14ac:dyDescent="0.2">
      <c r="F870" s="2"/>
      <c r="G870" s="147"/>
      <c r="AA870" s="1" t="str">
        <f t="shared" si="13"/>
        <v/>
      </c>
    </row>
    <row r="871" spans="6:27" x14ac:dyDescent="0.2">
      <c r="F871" s="2"/>
      <c r="G871" s="147"/>
      <c r="AA871" s="1" t="str">
        <f t="shared" si="13"/>
        <v/>
      </c>
    </row>
    <row r="872" spans="6:27" x14ac:dyDescent="0.2">
      <c r="F872" s="2"/>
      <c r="G872" s="147"/>
      <c r="AA872" s="1" t="str">
        <f t="shared" si="13"/>
        <v/>
      </c>
    </row>
    <row r="873" spans="6:27" x14ac:dyDescent="0.2">
      <c r="F873" s="2"/>
      <c r="G873" s="147"/>
      <c r="AA873" s="1" t="str">
        <f t="shared" si="13"/>
        <v/>
      </c>
    </row>
    <row r="874" spans="6:27" x14ac:dyDescent="0.2">
      <c r="F874" s="2"/>
      <c r="G874" s="147"/>
      <c r="AA874" s="1" t="str">
        <f t="shared" si="13"/>
        <v/>
      </c>
    </row>
    <row r="875" spans="6:27" x14ac:dyDescent="0.2">
      <c r="F875" s="2"/>
      <c r="G875" s="147"/>
      <c r="AA875" s="1" t="str">
        <f t="shared" si="13"/>
        <v/>
      </c>
    </row>
    <row r="876" spans="6:27" x14ac:dyDescent="0.2">
      <c r="F876" s="2"/>
      <c r="G876" s="147"/>
      <c r="AA876" s="1" t="str">
        <f t="shared" si="13"/>
        <v/>
      </c>
    </row>
    <row r="877" spans="6:27" x14ac:dyDescent="0.2">
      <c r="F877" s="2"/>
      <c r="G877" s="147"/>
      <c r="AA877" s="1" t="str">
        <f t="shared" si="13"/>
        <v/>
      </c>
    </row>
    <row r="878" spans="6:27" x14ac:dyDescent="0.2">
      <c r="F878" s="2"/>
      <c r="G878" s="147"/>
      <c r="AA878" s="1" t="str">
        <f t="shared" si="13"/>
        <v/>
      </c>
    </row>
    <row r="879" spans="6:27" x14ac:dyDescent="0.2">
      <c r="F879" s="2"/>
      <c r="G879" s="147"/>
      <c r="AA879" s="1" t="str">
        <f t="shared" si="13"/>
        <v/>
      </c>
    </row>
    <row r="880" spans="6:27" x14ac:dyDescent="0.2">
      <c r="F880" s="2"/>
      <c r="G880" s="147"/>
      <c r="AA880" s="1" t="str">
        <f t="shared" si="13"/>
        <v/>
      </c>
    </row>
    <row r="881" spans="6:27" x14ac:dyDescent="0.2">
      <c r="F881" s="2"/>
      <c r="G881" s="147"/>
      <c r="AA881" s="1" t="str">
        <f t="shared" si="13"/>
        <v/>
      </c>
    </row>
    <row r="882" spans="6:27" x14ac:dyDescent="0.2">
      <c r="F882" s="2"/>
      <c r="G882" s="147"/>
      <c r="AA882" s="1" t="str">
        <f t="shared" si="13"/>
        <v/>
      </c>
    </row>
    <row r="883" spans="6:27" x14ac:dyDescent="0.2">
      <c r="F883" s="2"/>
      <c r="G883" s="147"/>
      <c r="AA883" s="1" t="str">
        <f t="shared" si="13"/>
        <v/>
      </c>
    </row>
    <row r="884" spans="6:27" x14ac:dyDescent="0.2">
      <c r="F884" s="2"/>
      <c r="G884" s="147"/>
      <c r="AA884" s="1" t="str">
        <f t="shared" si="13"/>
        <v/>
      </c>
    </row>
    <row r="885" spans="6:27" x14ac:dyDescent="0.2">
      <c r="F885" s="2"/>
      <c r="G885" s="147"/>
      <c r="AA885" s="1" t="str">
        <f t="shared" si="13"/>
        <v/>
      </c>
    </row>
    <row r="886" spans="6:27" x14ac:dyDescent="0.2">
      <c r="F886" s="2"/>
      <c r="G886" s="147"/>
      <c r="AA886" s="1" t="str">
        <f t="shared" si="13"/>
        <v/>
      </c>
    </row>
    <row r="887" spans="6:27" x14ac:dyDescent="0.2">
      <c r="F887" s="2"/>
      <c r="G887" s="147"/>
      <c r="AA887" s="1" t="str">
        <f t="shared" si="13"/>
        <v/>
      </c>
    </row>
    <row r="888" spans="6:27" x14ac:dyDescent="0.2">
      <c r="F888" s="2"/>
      <c r="G888" s="147"/>
      <c r="AA888" s="1" t="str">
        <f t="shared" si="13"/>
        <v/>
      </c>
    </row>
    <row r="889" spans="6:27" x14ac:dyDescent="0.2">
      <c r="F889" s="2"/>
      <c r="G889" s="147"/>
      <c r="AA889" s="1" t="str">
        <f t="shared" si="13"/>
        <v/>
      </c>
    </row>
    <row r="890" spans="6:27" x14ac:dyDescent="0.2">
      <c r="F890" s="2"/>
      <c r="G890" s="147"/>
      <c r="AA890" s="1" t="str">
        <f t="shared" si="13"/>
        <v/>
      </c>
    </row>
    <row r="891" spans="6:27" x14ac:dyDescent="0.2">
      <c r="F891" s="2"/>
      <c r="G891" s="147"/>
      <c r="AA891" s="1" t="str">
        <f t="shared" si="13"/>
        <v/>
      </c>
    </row>
    <row r="892" spans="6:27" x14ac:dyDescent="0.2">
      <c r="F892" s="2"/>
      <c r="G892" s="147"/>
      <c r="AA892" s="1" t="str">
        <f t="shared" si="13"/>
        <v/>
      </c>
    </row>
    <row r="893" spans="6:27" x14ac:dyDescent="0.2">
      <c r="F893" s="2"/>
      <c r="G893" s="147"/>
      <c r="AA893" s="1" t="str">
        <f t="shared" si="13"/>
        <v/>
      </c>
    </row>
    <row r="894" spans="6:27" x14ac:dyDescent="0.2">
      <c r="F894" s="2"/>
      <c r="G894" s="147"/>
      <c r="AA894" s="1" t="str">
        <f t="shared" si="13"/>
        <v/>
      </c>
    </row>
    <row r="895" spans="6:27" x14ac:dyDescent="0.2">
      <c r="F895" s="2"/>
      <c r="G895" s="147"/>
      <c r="AA895" s="1" t="str">
        <f t="shared" si="13"/>
        <v/>
      </c>
    </row>
    <row r="896" spans="6:27" x14ac:dyDescent="0.2">
      <c r="F896" s="2"/>
      <c r="G896" s="147"/>
      <c r="AA896" s="1" t="str">
        <f t="shared" si="13"/>
        <v/>
      </c>
    </row>
    <row r="897" spans="6:27" x14ac:dyDescent="0.2">
      <c r="F897" s="2"/>
      <c r="G897" s="147"/>
      <c r="AA897" s="1" t="str">
        <f t="shared" si="13"/>
        <v/>
      </c>
    </row>
    <row r="898" spans="6:27" x14ac:dyDescent="0.2">
      <c r="F898" s="2"/>
      <c r="G898" s="147"/>
      <c r="AA898" s="1" t="str">
        <f t="shared" si="13"/>
        <v/>
      </c>
    </row>
    <row r="899" spans="6:27" x14ac:dyDescent="0.2">
      <c r="F899" s="2"/>
      <c r="G899" s="147"/>
      <c r="AA899" s="1" t="str">
        <f t="shared" ref="AA899:AA962" si="14">IFERROR(R899/S899,"")</f>
        <v/>
      </c>
    </row>
    <row r="900" spans="6:27" x14ac:dyDescent="0.2">
      <c r="F900" s="2"/>
      <c r="G900" s="147"/>
      <c r="AA900" s="1" t="str">
        <f t="shared" si="14"/>
        <v/>
      </c>
    </row>
    <row r="901" spans="6:27" x14ac:dyDescent="0.2">
      <c r="F901" s="2"/>
      <c r="G901" s="147"/>
      <c r="AA901" s="1" t="str">
        <f t="shared" si="14"/>
        <v/>
      </c>
    </row>
    <row r="902" spans="6:27" x14ac:dyDescent="0.2">
      <c r="F902" s="2"/>
      <c r="G902" s="147"/>
      <c r="AA902" s="1" t="str">
        <f t="shared" si="14"/>
        <v/>
      </c>
    </row>
    <row r="903" spans="6:27" x14ac:dyDescent="0.2">
      <c r="F903" s="2"/>
      <c r="G903" s="147"/>
      <c r="AA903" s="1" t="str">
        <f t="shared" si="14"/>
        <v/>
      </c>
    </row>
    <row r="904" spans="6:27" x14ac:dyDescent="0.2">
      <c r="F904" s="2"/>
      <c r="G904" s="147"/>
      <c r="AA904" s="1" t="str">
        <f t="shared" si="14"/>
        <v/>
      </c>
    </row>
    <row r="905" spans="6:27" x14ac:dyDescent="0.2">
      <c r="F905" s="2"/>
      <c r="G905" s="147"/>
      <c r="AA905" s="1" t="str">
        <f t="shared" si="14"/>
        <v/>
      </c>
    </row>
    <row r="906" spans="6:27" x14ac:dyDescent="0.2">
      <c r="F906" s="2"/>
      <c r="G906" s="147"/>
      <c r="AA906" s="1" t="str">
        <f t="shared" si="14"/>
        <v/>
      </c>
    </row>
    <row r="907" spans="6:27" x14ac:dyDescent="0.2">
      <c r="F907" s="2"/>
      <c r="G907" s="147"/>
      <c r="AA907" s="1" t="str">
        <f t="shared" si="14"/>
        <v/>
      </c>
    </row>
    <row r="908" spans="6:27" x14ac:dyDescent="0.2">
      <c r="F908" s="2"/>
      <c r="G908" s="147"/>
      <c r="AA908" s="1" t="str">
        <f t="shared" si="14"/>
        <v/>
      </c>
    </row>
    <row r="909" spans="6:27" x14ac:dyDescent="0.2">
      <c r="F909" s="2"/>
      <c r="G909" s="147"/>
      <c r="AA909" s="1" t="str">
        <f t="shared" si="14"/>
        <v/>
      </c>
    </row>
    <row r="910" spans="6:27" x14ac:dyDescent="0.2">
      <c r="F910" s="2"/>
      <c r="G910" s="147"/>
      <c r="AA910" s="1" t="str">
        <f t="shared" si="14"/>
        <v/>
      </c>
    </row>
    <row r="911" spans="6:27" x14ac:dyDescent="0.2">
      <c r="F911" s="2"/>
      <c r="G911" s="147"/>
      <c r="AA911" s="1" t="str">
        <f t="shared" si="14"/>
        <v/>
      </c>
    </row>
    <row r="912" spans="6:27" x14ac:dyDescent="0.2">
      <c r="F912" s="2"/>
      <c r="G912" s="147"/>
      <c r="AA912" s="1" t="str">
        <f t="shared" si="14"/>
        <v/>
      </c>
    </row>
    <row r="913" spans="6:27" x14ac:dyDescent="0.2">
      <c r="F913" s="2"/>
      <c r="G913" s="147"/>
      <c r="AA913" s="1" t="str">
        <f t="shared" si="14"/>
        <v/>
      </c>
    </row>
    <row r="914" spans="6:27" x14ac:dyDescent="0.2">
      <c r="F914" s="2"/>
      <c r="G914" s="147"/>
      <c r="AA914" s="1" t="str">
        <f t="shared" si="14"/>
        <v/>
      </c>
    </row>
    <row r="915" spans="6:27" x14ac:dyDescent="0.2">
      <c r="F915" s="2"/>
      <c r="G915" s="147"/>
      <c r="AA915" s="1" t="str">
        <f t="shared" si="14"/>
        <v/>
      </c>
    </row>
    <row r="916" spans="6:27" x14ac:dyDescent="0.2">
      <c r="F916" s="2"/>
      <c r="G916" s="147"/>
      <c r="AA916" s="1" t="str">
        <f t="shared" si="14"/>
        <v/>
      </c>
    </row>
    <row r="917" spans="6:27" x14ac:dyDescent="0.2">
      <c r="F917" s="2"/>
      <c r="G917" s="147"/>
      <c r="AA917" s="1" t="str">
        <f t="shared" si="14"/>
        <v/>
      </c>
    </row>
    <row r="918" spans="6:27" x14ac:dyDescent="0.2">
      <c r="F918" s="2"/>
      <c r="G918" s="147"/>
      <c r="AA918" s="1" t="str">
        <f t="shared" si="14"/>
        <v/>
      </c>
    </row>
    <row r="919" spans="6:27" x14ac:dyDescent="0.2">
      <c r="F919" s="2"/>
      <c r="G919" s="147"/>
      <c r="AA919" s="1" t="str">
        <f t="shared" si="14"/>
        <v/>
      </c>
    </row>
    <row r="920" spans="6:27" x14ac:dyDescent="0.2">
      <c r="F920" s="2"/>
      <c r="G920" s="147"/>
      <c r="AA920" s="1" t="str">
        <f t="shared" si="14"/>
        <v/>
      </c>
    </row>
    <row r="921" spans="6:27" x14ac:dyDescent="0.2">
      <c r="F921" s="2"/>
      <c r="G921" s="147"/>
      <c r="AA921" s="1" t="str">
        <f t="shared" si="14"/>
        <v/>
      </c>
    </row>
    <row r="922" spans="6:27" x14ac:dyDescent="0.2">
      <c r="F922" s="2"/>
      <c r="G922" s="147"/>
      <c r="AA922" s="1" t="str">
        <f t="shared" si="14"/>
        <v/>
      </c>
    </row>
    <row r="923" spans="6:27" x14ac:dyDescent="0.2">
      <c r="F923" s="2"/>
      <c r="G923" s="147"/>
      <c r="AA923" s="1" t="str">
        <f t="shared" si="14"/>
        <v/>
      </c>
    </row>
    <row r="924" spans="6:27" x14ac:dyDescent="0.2">
      <c r="F924" s="2"/>
      <c r="G924" s="147"/>
      <c r="AA924" s="1" t="str">
        <f t="shared" si="14"/>
        <v/>
      </c>
    </row>
    <row r="925" spans="6:27" x14ac:dyDescent="0.2">
      <c r="F925" s="2"/>
      <c r="G925" s="147"/>
      <c r="AA925" s="1" t="str">
        <f t="shared" si="14"/>
        <v/>
      </c>
    </row>
    <row r="926" spans="6:27" x14ac:dyDescent="0.2">
      <c r="F926" s="2"/>
      <c r="G926" s="147"/>
      <c r="AA926" s="1" t="str">
        <f t="shared" si="14"/>
        <v/>
      </c>
    </row>
    <row r="927" spans="6:27" x14ac:dyDescent="0.2">
      <c r="F927" s="2"/>
      <c r="G927" s="147"/>
      <c r="AA927" s="1" t="str">
        <f t="shared" si="14"/>
        <v/>
      </c>
    </row>
    <row r="928" spans="6:27" x14ac:dyDescent="0.2">
      <c r="F928" s="2"/>
      <c r="G928" s="147"/>
      <c r="AA928" s="1" t="str">
        <f t="shared" si="14"/>
        <v/>
      </c>
    </row>
    <row r="929" spans="6:27" x14ac:dyDescent="0.2">
      <c r="F929" s="2"/>
      <c r="G929" s="147"/>
      <c r="AA929" s="1" t="str">
        <f t="shared" si="14"/>
        <v/>
      </c>
    </row>
    <row r="930" spans="6:27" x14ac:dyDescent="0.2">
      <c r="F930" s="2"/>
      <c r="G930" s="147"/>
      <c r="AA930" s="1" t="str">
        <f t="shared" si="14"/>
        <v/>
      </c>
    </row>
    <row r="931" spans="6:27" x14ac:dyDescent="0.2">
      <c r="F931" s="2"/>
      <c r="G931" s="147"/>
      <c r="AA931" s="1" t="str">
        <f t="shared" si="14"/>
        <v/>
      </c>
    </row>
    <row r="932" spans="6:27" x14ac:dyDescent="0.2">
      <c r="F932" s="2"/>
      <c r="G932" s="147"/>
      <c r="AA932" s="1" t="str">
        <f t="shared" si="14"/>
        <v/>
      </c>
    </row>
    <row r="933" spans="6:27" x14ac:dyDescent="0.2">
      <c r="F933" s="2"/>
      <c r="G933" s="147"/>
      <c r="AA933" s="1" t="str">
        <f t="shared" si="14"/>
        <v/>
      </c>
    </row>
    <row r="934" spans="6:27" x14ac:dyDescent="0.2">
      <c r="F934" s="2"/>
      <c r="G934" s="147"/>
      <c r="AA934" s="1" t="str">
        <f t="shared" si="14"/>
        <v/>
      </c>
    </row>
    <row r="935" spans="6:27" x14ac:dyDescent="0.2">
      <c r="F935" s="2"/>
      <c r="G935" s="147"/>
      <c r="AA935" s="1" t="str">
        <f t="shared" si="14"/>
        <v/>
      </c>
    </row>
    <row r="936" spans="6:27" x14ac:dyDescent="0.2">
      <c r="F936" s="2"/>
      <c r="G936" s="147"/>
      <c r="AA936" s="1" t="str">
        <f t="shared" si="14"/>
        <v/>
      </c>
    </row>
    <row r="937" spans="6:27" x14ac:dyDescent="0.2">
      <c r="F937" s="2"/>
      <c r="G937" s="147"/>
      <c r="AA937" s="1" t="str">
        <f t="shared" si="14"/>
        <v/>
      </c>
    </row>
    <row r="938" spans="6:27" x14ac:dyDescent="0.2">
      <c r="F938" s="2"/>
      <c r="G938" s="147"/>
      <c r="AA938" s="1" t="str">
        <f t="shared" si="14"/>
        <v/>
      </c>
    </row>
    <row r="939" spans="6:27" x14ac:dyDescent="0.2">
      <c r="F939" s="2"/>
      <c r="G939" s="147"/>
      <c r="AA939" s="1" t="str">
        <f t="shared" si="14"/>
        <v/>
      </c>
    </row>
    <row r="940" spans="6:27" x14ac:dyDescent="0.2">
      <c r="F940" s="2"/>
      <c r="G940" s="147"/>
      <c r="AA940" s="1" t="str">
        <f t="shared" si="14"/>
        <v/>
      </c>
    </row>
    <row r="941" spans="6:27" x14ac:dyDescent="0.2">
      <c r="F941" s="2"/>
      <c r="G941" s="147"/>
      <c r="AA941" s="1" t="str">
        <f t="shared" si="14"/>
        <v/>
      </c>
    </row>
    <row r="942" spans="6:27" x14ac:dyDescent="0.2">
      <c r="F942" s="2"/>
      <c r="G942" s="147"/>
      <c r="AA942" s="1" t="str">
        <f t="shared" si="14"/>
        <v/>
      </c>
    </row>
    <row r="943" spans="6:27" x14ac:dyDescent="0.2">
      <c r="F943" s="2"/>
      <c r="G943" s="147"/>
      <c r="AA943" s="1" t="str">
        <f t="shared" si="14"/>
        <v/>
      </c>
    </row>
    <row r="944" spans="6:27" x14ac:dyDescent="0.2">
      <c r="F944" s="2"/>
      <c r="G944" s="147"/>
      <c r="AA944" s="1" t="str">
        <f t="shared" si="14"/>
        <v/>
      </c>
    </row>
    <row r="945" spans="6:27" x14ac:dyDescent="0.2">
      <c r="F945" s="2"/>
      <c r="G945" s="147"/>
      <c r="AA945" s="1" t="str">
        <f t="shared" si="14"/>
        <v/>
      </c>
    </row>
    <row r="946" spans="6:27" x14ac:dyDescent="0.2">
      <c r="F946" s="2"/>
      <c r="G946" s="147"/>
      <c r="AA946" s="1" t="str">
        <f t="shared" si="14"/>
        <v/>
      </c>
    </row>
    <row r="947" spans="6:27" x14ac:dyDescent="0.2">
      <c r="F947" s="2"/>
      <c r="G947" s="147"/>
      <c r="AA947" s="1" t="str">
        <f t="shared" si="14"/>
        <v/>
      </c>
    </row>
    <row r="948" spans="6:27" x14ac:dyDescent="0.2">
      <c r="F948" s="2"/>
      <c r="G948" s="147"/>
      <c r="AA948" s="1" t="str">
        <f t="shared" si="14"/>
        <v/>
      </c>
    </row>
    <row r="949" spans="6:27" x14ac:dyDescent="0.2">
      <c r="F949" s="2"/>
      <c r="G949" s="147"/>
      <c r="AA949" s="1" t="str">
        <f t="shared" si="14"/>
        <v/>
      </c>
    </row>
    <row r="950" spans="6:27" x14ac:dyDescent="0.2">
      <c r="F950" s="2"/>
      <c r="G950" s="147"/>
      <c r="AA950" s="1" t="str">
        <f t="shared" si="14"/>
        <v/>
      </c>
    </row>
    <row r="951" spans="6:27" x14ac:dyDescent="0.2">
      <c r="F951" s="2"/>
      <c r="G951" s="147"/>
      <c r="AA951" s="1" t="str">
        <f t="shared" si="14"/>
        <v/>
      </c>
    </row>
    <row r="952" spans="6:27" x14ac:dyDescent="0.2">
      <c r="F952" s="2"/>
      <c r="G952" s="147"/>
      <c r="AA952" s="1" t="str">
        <f t="shared" si="14"/>
        <v/>
      </c>
    </row>
    <row r="953" spans="6:27" x14ac:dyDescent="0.2">
      <c r="F953" s="2"/>
      <c r="G953" s="147"/>
      <c r="AA953" s="1" t="str">
        <f t="shared" si="14"/>
        <v/>
      </c>
    </row>
    <row r="954" spans="6:27" x14ac:dyDescent="0.2">
      <c r="F954" s="2"/>
      <c r="G954" s="147"/>
      <c r="AA954" s="1" t="str">
        <f t="shared" si="14"/>
        <v/>
      </c>
    </row>
    <row r="955" spans="6:27" x14ac:dyDescent="0.2">
      <c r="F955" s="2"/>
      <c r="G955" s="147"/>
      <c r="AA955" s="1" t="str">
        <f t="shared" si="14"/>
        <v/>
      </c>
    </row>
    <row r="956" spans="6:27" x14ac:dyDescent="0.2">
      <c r="F956" s="2"/>
      <c r="G956" s="147"/>
      <c r="AA956" s="1" t="str">
        <f t="shared" si="14"/>
        <v/>
      </c>
    </row>
    <row r="957" spans="6:27" x14ac:dyDescent="0.2">
      <c r="F957" s="2"/>
      <c r="G957" s="147"/>
      <c r="AA957" s="1" t="str">
        <f t="shared" si="14"/>
        <v/>
      </c>
    </row>
    <row r="958" spans="6:27" x14ac:dyDescent="0.2">
      <c r="F958" s="2"/>
      <c r="G958" s="147"/>
      <c r="AA958" s="1" t="str">
        <f t="shared" si="14"/>
        <v/>
      </c>
    </row>
    <row r="959" spans="6:27" x14ac:dyDescent="0.2">
      <c r="F959" s="2"/>
      <c r="G959" s="147"/>
      <c r="AA959" s="1" t="str">
        <f t="shared" si="14"/>
        <v/>
      </c>
    </row>
    <row r="960" spans="6:27" x14ac:dyDescent="0.2">
      <c r="F960" s="2"/>
      <c r="G960" s="147"/>
      <c r="AA960" s="1" t="str">
        <f t="shared" si="14"/>
        <v/>
      </c>
    </row>
    <row r="961" spans="6:27" x14ac:dyDescent="0.2">
      <c r="F961" s="2"/>
      <c r="G961" s="147"/>
      <c r="AA961" s="1" t="str">
        <f t="shared" si="14"/>
        <v/>
      </c>
    </row>
    <row r="962" spans="6:27" x14ac:dyDescent="0.2">
      <c r="F962" s="2"/>
      <c r="G962" s="147"/>
      <c r="AA962" s="1" t="str">
        <f t="shared" si="14"/>
        <v/>
      </c>
    </row>
    <row r="963" spans="6:27" x14ac:dyDescent="0.2">
      <c r="F963" s="2"/>
      <c r="G963" s="147"/>
      <c r="AA963" s="1" t="str">
        <f t="shared" ref="AA963:AA1005" si="15">IFERROR(R963/S963,"")</f>
        <v/>
      </c>
    </row>
    <row r="964" spans="6:27" x14ac:dyDescent="0.2">
      <c r="F964" s="2"/>
      <c r="G964" s="147"/>
      <c r="AA964" s="1" t="str">
        <f t="shared" si="15"/>
        <v/>
      </c>
    </row>
    <row r="965" spans="6:27" x14ac:dyDescent="0.2">
      <c r="F965" s="2"/>
      <c r="G965" s="147"/>
      <c r="AA965" s="1" t="str">
        <f t="shared" si="15"/>
        <v/>
      </c>
    </row>
    <row r="966" spans="6:27" x14ac:dyDescent="0.2">
      <c r="F966" s="2"/>
      <c r="G966" s="147"/>
      <c r="AA966" s="1" t="str">
        <f t="shared" si="15"/>
        <v/>
      </c>
    </row>
    <row r="967" spans="6:27" x14ac:dyDescent="0.2">
      <c r="F967" s="2"/>
      <c r="G967" s="147"/>
      <c r="AA967" s="1" t="str">
        <f t="shared" si="15"/>
        <v/>
      </c>
    </row>
    <row r="968" spans="6:27" x14ac:dyDescent="0.2">
      <c r="F968" s="2"/>
      <c r="G968" s="147"/>
      <c r="AA968" s="1" t="str">
        <f t="shared" si="15"/>
        <v/>
      </c>
    </row>
    <row r="969" spans="6:27" x14ac:dyDescent="0.2">
      <c r="F969" s="2"/>
      <c r="G969" s="147"/>
      <c r="AA969" s="1" t="str">
        <f t="shared" si="15"/>
        <v/>
      </c>
    </row>
    <row r="970" spans="6:27" x14ac:dyDescent="0.2">
      <c r="F970" s="2"/>
      <c r="G970" s="147"/>
      <c r="AA970" s="1" t="str">
        <f t="shared" si="15"/>
        <v/>
      </c>
    </row>
    <row r="971" spans="6:27" x14ac:dyDescent="0.2">
      <c r="F971" s="2"/>
      <c r="G971" s="147"/>
      <c r="AA971" s="1" t="str">
        <f t="shared" si="15"/>
        <v/>
      </c>
    </row>
    <row r="972" spans="6:27" x14ac:dyDescent="0.2">
      <c r="F972" s="2"/>
      <c r="G972" s="147"/>
      <c r="AA972" s="1" t="str">
        <f t="shared" si="15"/>
        <v/>
      </c>
    </row>
    <row r="973" spans="6:27" x14ac:dyDescent="0.2">
      <c r="F973" s="2"/>
      <c r="G973" s="147"/>
      <c r="AA973" s="1" t="str">
        <f t="shared" si="15"/>
        <v/>
      </c>
    </row>
    <row r="974" spans="6:27" x14ac:dyDescent="0.2">
      <c r="F974" s="2"/>
      <c r="G974" s="147"/>
      <c r="AA974" s="1" t="str">
        <f t="shared" si="15"/>
        <v/>
      </c>
    </row>
    <row r="975" spans="6:27" x14ac:dyDescent="0.2">
      <c r="F975" s="2"/>
      <c r="G975" s="147"/>
      <c r="AA975" s="1" t="str">
        <f t="shared" si="15"/>
        <v/>
      </c>
    </row>
    <row r="976" spans="6:27" x14ac:dyDescent="0.2">
      <c r="F976" s="2"/>
      <c r="G976" s="147"/>
      <c r="AA976" s="1" t="str">
        <f t="shared" si="15"/>
        <v/>
      </c>
    </row>
    <row r="977" spans="6:27" x14ac:dyDescent="0.2">
      <c r="F977" s="2"/>
      <c r="G977" s="147"/>
      <c r="AA977" s="1" t="str">
        <f t="shared" si="15"/>
        <v/>
      </c>
    </row>
    <row r="978" spans="6:27" x14ac:dyDescent="0.2">
      <c r="F978" s="2"/>
      <c r="G978" s="147"/>
      <c r="AA978" s="1" t="str">
        <f t="shared" si="15"/>
        <v/>
      </c>
    </row>
    <row r="979" spans="6:27" x14ac:dyDescent="0.2">
      <c r="F979" s="2"/>
      <c r="G979" s="147"/>
      <c r="AA979" s="1" t="str">
        <f t="shared" si="15"/>
        <v/>
      </c>
    </row>
    <row r="980" spans="6:27" x14ac:dyDescent="0.2">
      <c r="F980" s="2"/>
      <c r="G980" s="147"/>
      <c r="AA980" s="1" t="str">
        <f t="shared" si="15"/>
        <v/>
      </c>
    </row>
    <row r="981" spans="6:27" x14ac:dyDescent="0.2">
      <c r="F981" s="2"/>
      <c r="G981" s="147"/>
      <c r="AA981" s="1" t="str">
        <f t="shared" si="15"/>
        <v/>
      </c>
    </row>
    <row r="982" spans="6:27" x14ac:dyDescent="0.2">
      <c r="F982" s="2"/>
      <c r="G982" s="147"/>
      <c r="AA982" s="1" t="str">
        <f t="shared" si="15"/>
        <v/>
      </c>
    </row>
    <row r="983" spans="6:27" x14ac:dyDescent="0.2">
      <c r="F983" s="2"/>
      <c r="G983" s="147"/>
      <c r="AA983" s="1" t="str">
        <f t="shared" si="15"/>
        <v/>
      </c>
    </row>
    <row r="984" spans="6:27" x14ac:dyDescent="0.2">
      <c r="F984" s="2"/>
      <c r="G984" s="147"/>
      <c r="AA984" s="1" t="str">
        <f t="shared" si="15"/>
        <v/>
      </c>
    </row>
    <row r="985" spans="6:27" x14ac:dyDescent="0.2">
      <c r="F985" s="2"/>
      <c r="G985" s="147"/>
      <c r="AA985" s="1" t="str">
        <f t="shared" si="15"/>
        <v/>
      </c>
    </row>
    <row r="986" spans="6:27" x14ac:dyDescent="0.2">
      <c r="F986" s="2"/>
      <c r="G986" s="147"/>
      <c r="AA986" s="1" t="str">
        <f t="shared" si="15"/>
        <v/>
      </c>
    </row>
    <row r="987" spans="6:27" x14ac:dyDescent="0.2">
      <c r="F987" s="2"/>
      <c r="G987" s="147"/>
      <c r="AA987" s="1" t="str">
        <f t="shared" si="15"/>
        <v/>
      </c>
    </row>
    <row r="988" spans="6:27" x14ac:dyDescent="0.2">
      <c r="F988" s="2"/>
      <c r="G988" s="147"/>
      <c r="AA988" s="1" t="str">
        <f t="shared" si="15"/>
        <v/>
      </c>
    </row>
    <row r="989" spans="6:27" x14ac:dyDescent="0.2">
      <c r="F989" s="2"/>
      <c r="G989" s="147"/>
      <c r="AA989" s="1" t="str">
        <f t="shared" si="15"/>
        <v/>
      </c>
    </row>
    <row r="990" spans="6:27" x14ac:dyDescent="0.2">
      <c r="F990" s="2"/>
      <c r="G990" s="147"/>
      <c r="AA990" s="1" t="str">
        <f t="shared" si="15"/>
        <v/>
      </c>
    </row>
    <row r="991" spans="6:27" x14ac:dyDescent="0.2">
      <c r="F991" s="2"/>
      <c r="G991" s="147"/>
      <c r="AA991" s="1" t="str">
        <f t="shared" si="15"/>
        <v/>
      </c>
    </row>
    <row r="992" spans="6:27" x14ac:dyDescent="0.2">
      <c r="F992" s="2"/>
      <c r="G992" s="147"/>
      <c r="AA992" s="1" t="str">
        <f t="shared" si="15"/>
        <v/>
      </c>
    </row>
    <row r="993" spans="6:27" x14ac:dyDescent="0.2">
      <c r="F993" s="2"/>
      <c r="G993" s="147"/>
      <c r="AA993" s="1" t="str">
        <f t="shared" si="15"/>
        <v/>
      </c>
    </row>
    <row r="994" spans="6:27" x14ac:dyDescent="0.2">
      <c r="F994" s="2"/>
      <c r="G994" s="147"/>
      <c r="AA994" s="1" t="str">
        <f t="shared" si="15"/>
        <v/>
      </c>
    </row>
    <row r="995" spans="6:27" x14ac:dyDescent="0.2">
      <c r="F995" s="2"/>
      <c r="G995" s="147"/>
      <c r="AA995" s="1" t="str">
        <f t="shared" si="15"/>
        <v/>
      </c>
    </row>
    <row r="996" spans="6:27" x14ac:dyDescent="0.2">
      <c r="F996" s="2"/>
      <c r="G996" s="147"/>
      <c r="AA996" s="1" t="str">
        <f t="shared" si="15"/>
        <v/>
      </c>
    </row>
    <row r="997" spans="6:27" x14ac:dyDescent="0.2">
      <c r="F997" s="2"/>
      <c r="G997" s="147"/>
      <c r="AA997" s="1" t="str">
        <f t="shared" si="15"/>
        <v/>
      </c>
    </row>
    <row r="998" spans="6:27" x14ac:dyDescent="0.2">
      <c r="F998" s="2"/>
      <c r="G998" s="147"/>
      <c r="AA998" s="1" t="str">
        <f t="shared" si="15"/>
        <v/>
      </c>
    </row>
    <row r="999" spans="6:27" x14ac:dyDescent="0.2">
      <c r="F999" s="2"/>
      <c r="G999" s="147"/>
      <c r="AA999" s="1" t="str">
        <f t="shared" si="15"/>
        <v/>
      </c>
    </row>
    <row r="1000" spans="6:27" x14ac:dyDescent="0.2">
      <c r="F1000" s="2"/>
      <c r="G1000" s="147"/>
      <c r="AA1000" s="1" t="str">
        <f t="shared" si="15"/>
        <v/>
      </c>
    </row>
    <row r="1001" spans="6:27" x14ac:dyDescent="0.2">
      <c r="F1001" s="2"/>
      <c r="G1001" s="147"/>
      <c r="AA1001" s="1" t="str">
        <f t="shared" si="15"/>
        <v/>
      </c>
    </row>
    <row r="1002" spans="6:27" x14ac:dyDescent="0.2">
      <c r="F1002" s="2"/>
      <c r="G1002" s="147"/>
      <c r="AA1002" s="1" t="str">
        <f t="shared" si="15"/>
        <v/>
      </c>
    </row>
    <row r="1003" spans="6:27" x14ac:dyDescent="0.2">
      <c r="F1003" s="2"/>
      <c r="G1003" s="147"/>
      <c r="AA1003" s="1" t="str">
        <f t="shared" si="15"/>
        <v/>
      </c>
    </row>
    <row r="1004" spans="6:27" x14ac:dyDescent="0.2">
      <c r="F1004" s="2"/>
      <c r="G1004" s="147"/>
      <c r="AA1004" s="1" t="str">
        <f t="shared" si="15"/>
        <v/>
      </c>
    </row>
    <row r="1005" spans="6:27" x14ac:dyDescent="0.2">
      <c r="F1005" s="2"/>
      <c r="G1005" s="147"/>
      <c r="AA1005" s="1" t="str">
        <f t="shared" si="15"/>
        <v/>
      </c>
    </row>
  </sheetData>
  <autoFilter ref="A2:AC2" xr:uid="{00000000-0009-0000-0000-000018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8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20" customWidth="1"/>
    <col min="3" max="3" width="15.375" style="216" customWidth="1"/>
    <col min="4" max="4" width="15.375" style="221" customWidth="1"/>
    <col min="5" max="5" width="15.75" style="220" bestFit="1" customWidth="1"/>
    <col min="6" max="6" width="26.375" style="220" customWidth="1"/>
    <col min="7" max="7" width="28.625" style="220" bestFit="1" customWidth="1"/>
    <col min="8" max="8" width="28" style="220" bestFit="1" customWidth="1"/>
    <col min="9" max="9" width="21.125" style="220" customWidth="1"/>
    <col min="10" max="10" width="14" style="220" customWidth="1"/>
    <col min="11" max="11" width="20.75" style="220" bestFit="1" customWidth="1"/>
    <col min="12" max="12" width="9.125" style="220" hidden="1" customWidth="1"/>
    <col min="13" max="13" width="18.75" style="279" bestFit="1" customWidth="1"/>
    <col min="14" max="16" width="9.125" style="220" hidden="1" customWidth="1"/>
    <col min="17" max="17" width="0" style="220" hidden="1"/>
    <col min="18" max="18" width="9.125" style="220" customWidth="1"/>
    <col min="19" max="16384" width="9.125" style="220"/>
  </cols>
  <sheetData>
    <row r="1" spans="1:52" s="229" customFormat="1" ht="41.25" customHeight="1" thickBot="1" x14ac:dyDescent="0.25">
      <c r="A1" s="113" t="s">
        <v>87</v>
      </c>
      <c r="B1" s="113"/>
      <c r="C1" s="197"/>
      <c r="D1" s="198"/>
      <c r="E1" s="199" t="s">
        <v>674</v>
      </c>
      <c r="F1" s="230" t="s">
        <v>89</v>
      </c>
      <c r="G1" s="200">
        <f>MONTH(A3)</f>
        <v>1</v>
      </c>
      <c r="H1" s="230" t="s">
        <v>126</v>
      </c>
      <c r="I1" s="200">
        <f>YEAR(A3)</f>
        <v>1900</v>
      </c>
      <c r="J1" s="280"/>
      <c r="K1" s="201"/>
      <c r="L1" s="202"/>
      <c r="M1" s="281"/>
      <c r="N1" s="202"/>
      <c r="O1" s="203"/>
      <c r="P1" s="204"/>
      <c r="Q1" s="204"/>
      <c r="R1" s="204"/>
      <c r="S1" s="205"/>
      <c r="T1" s="202"/>
      <c r="U1" s="202"/>
      <c r="V1" s="380"/>
      <c r="W1" s="297"/>
      <c r="X1" s="297"/>
      <c r="Y1" s="297"/>
      <c r="Z1" s="298"/>
      <c r="AA1" s="125"/>
      <c r="AB1" s="125"/>
      <c r="AC1" s="231"/>
      <c r="AD1" s="231"/>
      <c r="AE1" s="231"/>
      <c r="AF1" s="231"/>
      <c r="AG1" s="231"/>
      <c r="AH1" s="231"/>
      <c r="AI1" s="231"/>
      <c r="AJ1" s="231"/>
      <c r="AK1" s="231"/>
      <c r="AL1" s="231"/>
      <c r="AM1" s="231"/>
      <c r="AN1" s="231"/>
      <c r="AO1" s="231"/>
      <c r="AP1" s="231"/>
      <c r="AQ1" s="231"/>
      <c r="AR1" s="231"/>
      <c r="AS1" s="231"/>
      <c r="AT1" s="231"/>
      <c r="AU1" s="233"/>
      <c r="AV1" s="233"/>
      <c r="AW1" s="233"/>
      <c r="AX1" s="233"/>
      <c r="AY1" s="233"/>
      <c r="AZ1" s="206"/>
    </row>
    <row r="2" spans="1:52" s="214" customFormat="1" ht="93" customHeight="1" thickTop="1" x14ac:dyDescent="0.2">
      <c r="A2" s="207" t="s">
        <v>503</v>
      </c>
      <c r="B2" s="207" t="s">
        <v>620</v>
      </c>
      <c r="C2" s="208" t="s">
        <v>622</v>
      </c>
      <c r="D2" s="209" t="s">
        <v>623</v>
      </c>
      <c r="E2" s="207" t="s">
        <v>624</v>
      </c>
      <c r="F2" s="211" t="s">
        <v>626</v>
      </c>
      <c r="G2" s="212" t="s">
        <v>627</v>
      </c>
      <c r="H2" s="212" t="s">
        <v>628</v>
      </c>
      <c r="I2" s="213" t="s">
        <v>629</v>
      </c>
      <c r="J2" s="213" t="s">
        <v>630</v>
      </c>
      <c r="K2" s="213" t="s">
        <v>631</v>
      </c>
      <c r="L2" s="214" t="s">
        <v>632</v>
      </c>
      <c r="M2" s="282" t="s">
        <v>633</v>
      </c>
      <c r="N2" s="214" t="s">
        <v>634</v>
      </c>
      <c r="O2" s="282" t="s">
        <v>635</v>
      </c>
      <c r="P2" s="282" t="s">
        <v>636</v>
      </c>
    </row>
    <row r="3" spans="1:52" s="219" customFormat="1" ht="45.75" customHeight="1" x14ac:dyDescent="0.2">
      <c r="A3" s="215"/>
      <c r="B3" s="216"/>
      <c r="C3" s="216"/>
      <c r="D3" s="216"/>
      <c r="E3" s="178"/>
      <c r="F3" s="218"/>
      <c r="G3" s="218"/>
      <c r="H3" s="218"/>
      <c r="I3" s="192"/>
      <c r="J3" s="192"/>
      <c r="K3" s="192"/>
      <c r="L3" s="192"/>
      <c r="M3" s="192"/>
    </row>
    <row r="4" spans="1:52" s="219" customFormat="1" ht="45.75" customHeight="1" x14ac:dyDescent="0.2">
      <c r="A4" s="215"/>
      <c r="B4" s="216"/>
      <c r="C4" s="216"/>
      <c r="D4" s="216"/>
      <c r="E4" s="178"/>
      <c r="F4" s="218"/>
      <c r="G4" s="218"/>
      <c r="H4" s="218"/>
      <c r="I4" s="192"/>
      <c r="J4" s="192"/>
      <c r="K4" s="192"/>
      <c r="L4" s="192"/>
      <c r="M4" s="192"/>
    </row>
    <row r="5" spans="1:52" s="219" customFormat="1" ht="45.75" customHeight="1" x14ac:dyDescent="0.2">
      <c r="A5" s="215"/>
      <c r="B5" s="216"/>
      <c r="C5" s="216"/>
      <c r="D5" s="216"/>
      <c r="E5" s="178"/>
      <c r="F5" s="218"/>
      <c r="G5" s="218"/>
      <c r="H5" s="218"/>
      <c r="I5" s="192"/>
      <c r="J5" s="192"/>
      <c r="K5" s="192"/>
      <c r="L5" s="192"/>
      <c r="M5" s="192"/>
    </row>
    <row r="6" spans="1:52" s="219" customFormat="1" ht="45.75" customHeight="1" x14ac:dyDescent="0.2">
      <c r="A6" s="215"/>
      <c r="B6" s="216"/>
      <c r="C6" s="216"/>
      <c r="D6" s="216"/>
      <c r="E6" s="178"/>
      <c r="F6" s="218"/>
      <c r="G6" s="218"/>
      <c r="H6" s="218"/>
      <c r="I6" s="192"/>
      <c r="J6" s="192"/>
      <c r="K6" s="192"/>
      <c r="L6" s="192"/>
      <c r="M6" s="192"/>
    </row>
    <row r="7" spans="1:52" s="219" customFormat="1" ht="45.75" customHeight="1" x14ac:dyDescent="0.2">
      <c r="A7" s="215"/>
      <c r="B7" s="216"/>
      <c r="C7" s="216"/>
      <c r="D7" s="216"/>
      <c r="E7" s="178"/>
      <c r="F7" s="218"/>
      <c r="G7" s="218"/>
      <c r="H7" s="218"/>
      <c r="I7" s="192"/>
      <c r="J7" s="192"/>
      <c r="K7" s="192"/>
      <c r="L7" s="192"/>
      <c r="M7" s="192"/>
    </row>
    <row r="8" spans="1:52" s="219" customFormat="1" ht="45.75" customHeight="1" x14ac:dyDescent="0.2">
      <c r="A8" s="215"/>
      <c r="B8" s="216"/>
      <c r="C8" s="216"/>
      <c r="D8" s="216"/>
      <c r="E8" s="178"/>
      <c r="F8" s="218"/>
      <c r="G8" s="218"/>
      <c r="H8" s="218"/>
      <c r="I8" s="192"/>
      <c r="J8" s="192"/>
      <c r="K8" s="192"/>
      <c r="L8" s="192"/>
      <c r="M8" s="192"/>
    </row>
    <row r="9" spans="1:52" s="219" customFormat="1" ht="45.75" customHeight="1" x14ac:dyDescent="0.2">
      <c r="A9" s="215"/>
      <c r="B9" s="216"/>
      <c r="C9" s="216"/>
      <c r="D9" s="216"/>
      <c r="E9" s="178"/>
      <c r="F9" s="218"/>
      <c r="G9" s="218"/>
      <c r="H9" s="218"/>
      <c r="I9" s="192"/>
      <c r="J9" s="192"/>
      <c r="K9" s="192"/>
      <c r="L9" s="192"/>
      <c r="M9" s="192"/>
    </row>
    <row r="10" spans="1:52" s="219" customFormat="1" ht="45.75" customHeight="1" x14ac:dyDescent="0.2">
      <c r="A10" s="215"/>
      <c r="B10" s="216"/>
      <c r="C10" s="216"/>
      <c r="D10" s="216"/>
      <c r="E10" s="178"/>
      <c r="F10" s="218"/>
      <c r="G10" s="218"/>
      <c r="H10" s="218"/>
      <c r="I10" s="192"/>
      <c r="J10" s="192"/>
      <c r="K10" s="192"/>
      <c r="L10" s="192"/>
      <c r="M10" s="192"/>
    </row>
    <row r="11" spans="1:52" s="219" customFormat="1" ht="45.75" customHeight="1" x14ac:dyDescent="0.2">
      <c r="A11" s="215"/>
      <c r="B11" s="216"/>
      <c r="C11" s="216"/>
      <c r="D11" s="216"/>
      <c r="E11" s="178"/>
      <c r="F11" s="218"/>
      <c r="G11" s="218"/>
      <c r="H11" s="218"/>
      <c r="I11" s="192"/>
      <c r="J11" s="192"/>
      <c r="K11" s="192"/>
      <c r="L11" s="192"/>
      <c r="M11" s="192"/>
    </row>
    <row r="12" spans="1:52" s="219" customFormat="1" ht="45.75" customHeight="1" x14ac:dyDescent="0.2">
      <c r="A12" s="215"/>
      <c r="B12" s="216"/>
      <c r="C12" s="216"/>
      <c r="D12" s="216"/>
      <c r="E12" s="178"/>
      <c r="F12" s="218"/>
      <c r="G12" s="218"/>
      <c r="H12" s="218"/>
      <c r="I12" s="192"/>
      <c r="J12" s="192"/>
      <c r="K12" s="192"/>
      <c r="L12" s="192"/>
      <c r="M12" s="192"/>
    </row>
    <row r="13" spans="1:52" s="219" customFormat="1" ht="45.75" customHeight="1" x14ac:dyDescent="0.2">
      <c r="A13" s="215"/>
      <c r="B13" s="216"/>
      <c r="C13" s="216"/>
      <c r="D13" s="216"/>
      <c r="E13" s="178"/>
      <c r="F13" s="218"/>
      <c r="G13" s="218"/>
      <c r="H13" s="218"/>
      <c r="I13" s="192"/>
      <c r="J13" s="192"/>
      <c r="K13" s="192"/>
      <c r="L13" s="192"/>
      <c r="M13" s="192"/>
    </row>
    <row r="14" spans="1:52" s="219" customFormat="1" ht="45.75" customHeight="1" x14ac:dyDescent="0.2">
      <c r="A14" s="215"/>
      <c r="B14" s="216"/>
      <c r="C14" s="216"/>
      <c r="D14" s="216"/>
      <c r="E14" s="178"/>
      <c r="F14" s="218"/>
      <c r="G14" s="218"/>
      <c r="H14" s="218"/>
      <c r="I14" s="192"/>
      <c r="J14" s="192"/>
      <c r="K14" s="192"/>
      <c r="L14" s="192"/>
      <c r="M14" s="192"/>
    </row>
    <row r="15" spans="1:52" s="219" customFormat="1" ht="45.75" customHeight="1" x14ac:dyDescent="0.2">
      <c r="A15" s="215"/>
      <c r="B15" s="216"/>
      <c r="C15" s="216"/>
      <c r="D15" s="216"/>
      <c r="E15" s="178"/>
      <c r="F15" s="218"/>
      <c r="G15" s="218"/>
      <c r="H15" s="218"/>
      <c r="I15" s="192"/>
      <c r="J15" s="192"/>
      <c r="K15" s="192"/>
      <c r="L15" s="192"/>
      <c r="M15" s="192"/>
    </row>
    <row r="16" spans="1:52" s="219" customFormat="1" ht="45.75" customHeight="1" x14ac:dyDescent="0.2">
      <c r="A16" s="215"/>
      <c r="B16" s="216"/>
      <c r="C16" s="216"/>
      <c r="D16" s="216"/>
      <c r="E16" s="178"/>
      <c r="F16" s="218"/>
      <c r="G16" s="218"/>
      <c r="H16" s="218"/>
      <c r="I16" s="192"/>
      <c r="J16" s="192"/>
      <c r="K16" s="192"/>
      <c r="L16" s="192"/>
      <c r="M16" s="192"/>
    </row>
    <row r="17" spans="1:13" s="219" customFormat="1" ht="45.75" customHeight="1" x14ac:dyDescent="0.2">
      <c r="A17" s="215"/>
      <c r="B17" s="216"/>
      <c r="C17" s="216"/>
      <c r="D17" s="216"/>
      <c r="E17" s="178"/>
      <c r="F17" s="218"/>
      <c r="G17" s="218"/>
      <c r="H17" s="218"/>
      <c r="I17" s="192"/>
      <c r="J17" s="192"/>
      <c r="K17" s="192"/>
      <c r="L17" s="192"/>
      <c r="M17" s="192"/>
    </row>
    <row r="18" spans="1:13" s="219" customFormat="1" ht="45.75" customHeight="1" x14ac:dyDescent="0.2">
      <c r="A18" s="215"/>
      <c r="B18" s="216"/>
      <c r="C18" s="216"/>
      <c r="D18" s="216"/>
      <c r="E18" s="178"/>
      <c r="F18" s="218"/>
      <c r="G18" s="218"/>
      <c r="H18" s="218"/>
      <c r="I18" s="192"/>
      <c r="J18" s="192"/>
      <c r="K18" s="192"/>
      <c r="L18" s="192"/>
      <c r="M18" s="192"/>
    </row>
    <row r="19" spans="1:13" s="219" customFormat="1" ht="45.75" customHeight="1" x14ac:dyDescent="0.2">
      <c r="A19" s="215"/>
      <c r="B19" s="216"/>
      <c r="C19" s="216"/>
      <c r="D19" s="216"/>
      <c r="E19" s="178"/>
      <c r="F19" s="218"/>
      <c r="G19" s="218"/>
      <c r="H19" s="218"/>
      <c r="I19" s="192"/>
      <c r="J19" s="192"/>
      <c r="K19" s="192"/>
      <c r="L19" s="192"/>
      <c r="M19" s="192"/>
    </row>
    <row r="20" spans="1:13" s="219" customFormat="1" ht="45.75" customHeight="1" x14ac:dyDescent="0.2">
      <c r="A20" s="215"/>
      <c r="B20" s="216"/>
      <c r="C20" s="216"/>
      <c r="D20" s="216"/>
      <c r="E20" s="178"/>
      <c r="F20" s="218"/>
      <c r="G20" s="218"/>
      <c r="H20" s="218"/>
      <c r="I20" s="192"/>
      <c r="J20" s="192"/>
      <c r="K20" s="192"/>
      <c r="L20" s="192"/>
      <c r="M20" s="192"/>
    </row>
    <row r="21" spans="1:13" s="219" customFormat="1" ht="45.75" customHeight="1" x14ac:dyDescent="0.2">
      <c r="A21" s="215"/>
      <c r="B21" s="216"/>
      <c r="C21" s="216"/>
      <c r="D21" s="216"/>
      <c r="E21" s="178"/>
      <c r="F21" s="218"/>
      <c r="G21" s="218"/>
      <c r="H21" s="218"/>
      <c r="I21" s="192"/>
      <c r="J21" s="192"/>
      <c r="K21" s="192"/>
      <c r="L21" s="192"/>
      <c r="M21" s="192"/>
    </row>
    <row r="22" spans="1:13" s="219" customFormat="1" ht="45.75" customHeight="1" x14ac:dyDescent="0.2">
      <c r="A22" s="215"/>
      <c r="B22" s="216"/>
      <c r="C22" s="216"/>
      <c r="D22" s="216"/>
      <c r="E22" s="178"/>
      <c r="F22" s="218"/>
      <c r="G22" s="218"/>
      <c r="H22" s="218"/>
      <c r="I22" s="192"/>
      <c r="J22" s="192"/>
      <c r="K22" s="192"/>
      <c r="L22" s="192"/>
      <c r="M22" s="192"/>
    </row>
    <row r="23" spans="1:13" s="219" customFormat="1" ht="45.75" customHeight="1" x14ac:dyDescent="0.2">
      <c r="A23" s="215"/>
      <c r="B23" s="216"/>
      <c r="C23" s="216"/>
      <c r="D23" s="216"/>
      <c r="E23" s="178"/>
      <c r="F23" s="218"/>
      <c r="G23" s="218"/>
      <c r="H23" s="218"/>
      <c r="I23" s="192"/>
      <c r="J23" s="192"/>
      <c r="K23" s="192"/>
      <c r="L23" s="192"/>
      <c r="M23" s="192"/>
    </row>
    <row r="24" spans="1:13" s="219" customFormat="1" ht="45.75" customHeight="1" x14ac:dyDescent="0.2">
      <c r="A24" s="215"/>
      <c r="B24" s="216"/>
      <c r="C24" s="216"/>
      <c r="D24" s="216"/>
      <c r="E24" s="178"/>
      <c r="F24" s="218"/>
      <c r="G24" s="218"/>
      <c r="H24" s="218"/>
      <c r="I24" s="192"/>
      <c r="J24" s="192"/>
      <c r="K24" s="192"/>
      <c r="L24" s="192"/>
      <c r="M24" s="192"/>
    </row>
    <row r="25" spans="1:13" s="219" customFormat="1" ht="45.75" customHeight="1" x14ac:dyDescent="0.2">
      <c r="A25" s="215"/>
      <c r="B25" s="216"/>
      <c r="C25" s="216"/>
      <c r="D25" s="216"/>
      <c r="E25" s="178"/>
      <c r="F25" s="218"/>
      <c r="G25" s="218"/>
      <c r="H25" s="218"/>
      <c r="I25" s="192"/>
      <c r="J25" s="192"/>
      <c r="K25" s="192"/>
      <c r="L25" s="192"/>
      <c r="M25" s="192"/>
    </row>
    <row r="26" spans="1:13" s="219" customFormat="1" ht="45.75" customHeight="1" x14ac:dyDescent="0.2">
      <c r="A26" s="215"/>
      <c r="B26" s="216"/>
      <c r="C26" s="216"/>
      <c r="D26" s="216"/>
      <c r="E26" s="178"/>
      <c r="F26" s="218"/>
      <c r="G26" s="218"/>
      <c r="H26" s="218"/>
      <c r="I26" s="192"/>
      <c r="J26" s="192"/>
      <c r="K26" s="192"/>
      <c r="L26" s="192"/>
      <c r="M26" s="192"/>
    </row>
    <row r="27" spans="1:13" s="219" customFormat="1" ht="45.75" customHeight="1" x14ac:dyDescent="0.2">
      <c r="A27" s="215"/>
      <c r="B27" s="216"/>
      <c r="C27" s="216"/>
      <c r="D27" s="216"/>
      <c r="E27" s="178"/>
      <c r="F27" s="218"/>
      <c r="G27" s="218"/>
      <c r="H27" s="218"/>
      <c r="I27" s="192"/>
      <c r="J27" s="192"/>
      <c r="K27" s="192"/>
      <c r="L27" s="192"/>
      <c r="M27" s="192"/>
    </row>
    <row r="28" spans="1:13" s="219" customFormat="1" ht="45.75" customHeight="1" x14ac:dyDescent="0.2">
      <c r="A28" s="215"/>
      <c r="B28" s="216"/>
      <c r="C28" s="216"/>
      <c r="D28" s="216"/>
      <c r="E28" s="178"/>
      <c r="F28" s="218"/>
      <c r="G28" s="218"/>
      <c r="H28" s="218"/>
      <c r="I28" s="192"/>
      <c r="J28" s="192"/>
      <c r="K28" s="192"/>
      <c r="L28" s="192"/>
      <c r="M28" s="192"/>
    </row>
    <row r="29" spans="1:13" s="219" customFormat="1" ht="45.75" customHeight="1" x14ac:dyDescent="0.2">
      <c r="A29" s="215"/>
      <c r="B29" s="216"/>
      <c r="C29" s="216"/>
      <c r="D29" s="216"/>
      <c r="E29" s="178"/>
      <c r="F29" s="218"/>
      <c r="G29" s="218"/>
      <c r="H29" s="218"/>
      <c r="I29" s="192"/>
      <c r="J29" s="192"/>
      <c r="K29" s="192"/>
      <c r="L29" s="192"/>
      <c r="M29" s="192"/>
    </row>
    <row r="30" spans="1:13" s="219" customFormat="1" ht="45.75" customHeight="1" x14ac:dyDescent="0.2">
      <c r="A30" s="215"/>
      <c r="B30" s="216"/>
      <c r="C30" s="216"/>
      <c r="D30" s="216"/>
      <c r="E30" s="178"/>
      <c r="F30" s="218"/>
      <c r="G30" s="218"/>
      <c r="H30" s="218"/>
      <c r="I30" s="192"/>
      <c r="J30" s="192"/>
      <c r="K30" s="192"/>
      <c r="L30" s="192"/>
      <c r="M30" s="192"/>
    </row>
    <row r="31" spans="1:13" s="219" customFormat="1" ht="45.75" customHeight="1" x14ac:dyDescent="0.2">
      <c r="A31" s="215"/>
      <c r="B31" s="216"/>
      <c r="C31" s="216"/>
      <c r="D31" s="216"/>
      <c r="E31" s="178"/>
      <c r="F31" s="218"/>
      <c r="G31" s="218"/>
      <c r="H31" s="218"/>
      <c r="I31" s="192"/>
      <c r="J31" s="192"/>
      <c r="K31" s="192"/>
      <c r="L31" s="192"/>
      <c r="M31" s="192"/>
    </row>
    <row r="32" spans="1:13" s="219" customFormat="1" ht="45.75" customHeight="1" x14ac:dyDescent="0.2">
      <c r="A32" s="215"/>
      <c r="B32" s="216"/>
      <c r="C32" s="216"/>
      <c r="D32" s="216"/>
      <c r="E32" s="178"/>
      <c r="F32" s="218"/>
      <c r="G32" s="218"/>
      <c r="H32" s="218"/>
      <c r="I32" s="192"/>
      <c r="J32" s="192"/>
      <c r="K32" s="192"/>
      <c r="L32" s="192"/>
      <c r="M32" s="192"/>
    </row>
    <row r="33" spans="1:13" s="219" customFormat="1" ht="45.75" customHeight="1" x14ac:dyDescent="0.2">
      <c r="A33" s="215"/>
      <c r="B33" s="216"/>
      <c r="C33" s="216"/>
      <c r="D33" s="216"/>
      <c r="E33" s="178"/>
      <c r="F33" s="218"/>
      <c r="G33" s="218"/>
      <c r="H33" s="218"/>
      <c r="I33" s="192"/>
      <c r="J33" s="192"/>
      <c r="K33" s="192"/>
      <c r="L33" s="192"/>
      <c r="M33" s="192"/>
    </row>
    <row r="34" spans="1:13" s="219" customFormat="1" ht="45.75" customHeight="1" x14ac:dyDescent="0.2">
      <c r="A34" s="215"/>
      <c r="B34" s="216"/>
      <c r="C34" s="216"/>
      <c r="D34" s="216"/>
      <c r="E34" s="178"/>
      <c r="F34" s="218"/>
      <c r="G34" s="218"/>
      <c r="H34" s="218"/>
      <c r="I34" s="192"/>
      <c r="J34" s="192"/>
      <c r="K34" s="192"/>
      <c r="L34" s="192"/>
      <c r="M34" s="192"/>
    </row>
    <row r="35" spans="1:13" s="219" customFormat="1" ht="45.75" customHeight="1" x14ac:dyDescent="0.2">
      <c r="A35" s="215"/>
      <c r="B35" s="216"/>
      <c r="C35" s="216"/>
      <c r="D35" s="216"/>
      <c r="E35" s="178"/>
      <c r="F35" s="218"/>
      <c r="G35" s="218"/>
      <c r="H35" s="218"/>
      <c r="I35" s="192"/>
      <c r="J35" s="192"/>
      <c r="K35" s="192"/>
      <c r="L35" s="192"/>
      <c r="M35" s="192"/>
    </row>
    <row r="36" spans="1:13" s="219" customFormat="1" ht="45.75" customHeight="1" x14ac:dyDescent="0.2">
      <c r="A36" s="215"/>
      <c r="B36" s="216"/>
      <c r="C36" s="216"/>
      <c r="D36" s="216"/>
      <c r="E36" s="178"/>
      <c r="F36" s="218"/>
      <c r="G36" s="218"/>
      <c r="H36" s="218"/>
      <c r="I36" s="192"/>
      <c r="J36" s="192"/>
      <c r="K36" s="192"/>
      <c r="L36" s="192"/>
      <c r="M36" s="192"/>
    </row>
    <row r="37" spans="1:13" s="219" customFormat="1" ht="45.75" customHeight="1" x14ac:dyDescent="0.2">
      <c r="A37" s="215"/>
      <c r="B37" s="216"/>
      <c r="C37" s="216"/>
      <c r="D37" s="216"/>
      <c r="E37" s="178"/>
      <c r="F37" s="218"/>
      <c r="G37" s="218"/>
      <c r="H37" s="218"/>
      <c r="I37" s="192"/>
      <c r="J37" s="192"/>
      <c r="K37" s="192"/>
      <c r="L37" s="192"/>
      <c r="M37" s="192"/>
    </row>
    <row r="38" spans="1:13" s="219" customFormat="1" ht="45.75" customHeight="1" x14ac:dyDescent="0.2">
      <c r="A38" s="215"/>
      <c r="B38" s="216"/>
      <c r="C38" s="216"/>
      <c r="D38" s="216"/>
      <c r="E38" s="178"/>
      <c r="F38" s="218"/>
      <c r="G38" s="218"/>
      <c r="H38" s="218"/>
      <c r="I38" s="192"/>
      <c r="J38" s="192"/>
      <c r="K38" s="192"/>
      <c r="L38" s="192"/>
      <c r="M38" s="192"/>
    </row>
    <row r="39" spans="1:13" s="219" customFormat="1" ht="45.75" customHeight="1" x14ac:dyDescent="0.2">
      <c r="A39" s="215"/>
      <c r="B39" s="216"/>
      <c r="C39" s="216"/>
      <c r="D39" s="216"/>
      <c r="E39" s="178"/>
      <c r="F39" s="218"/>
      <c r="G39" s="218"/>
      <c r="H39" s="218"/>
      <c r="I39" s="192"/>
      <c r="J39" s="192"/>
      <c r="K39" s="192"/>
      <c r="L39" s="192"/>
      <c r="M39" s="192"/>
    </row>
    <row r="40" spans="1:13" s="219" customFormat="1" ht="45.75" customHeight="1" x14ac:dyDescent="0.2">
      <c r="A40" s="215"/>
      <c r="B40" s="216"/>
      <c r="C40" s="216"/>
      <c r="D40" s="216"/>
      <c r="E40" s="178"/>
      <c r="F40" s="218"/>
      <c r="G40" s="218"/>
      <c r="H40" s="218"/>
      <c r="I40" s="192"/>
      <c r="J40" s="192"/>
      <c r="K40" s="192"/>
      <c r="L40" s="192"/>
      <c r="M40" s="192"/>
    </row>
    <row r="41" spans="1:13" s="219" customFormat="1" ht="45.75" customHeight="1" x14ac:dyDescent="0.2">
      <c r="A41" s="215"/>
      <c r="B41" s="216"/>
      <c r="C41" s="216"/>
      <c r="D41" s="216"/>
      <c r="E41" s="178"/>
      <c r="F41" s="218"/>
      <c r="G41" s="218"/>
      <c r="H41" s="218"/>
      <c r="I41" s="192"/>
      <c r="J41" s="192"/>
      <c r="K41" s="192"/>
      <c r="L41" s="192"/>
      <c r="M41" s="192"/>
    </row>
    <row r="42" spans="1:13" s="219" customFormat="1" ht="45.75" customHeight="1" x14ac:dyDescent="0.2">
      <c r="A42" s="215"/>
      <c r="B42" s="216"/>
      <c r="C42" s="216"/>
      <c r="D42" s="216"/>
      <c r="E42" s="178"/>
      <c r="F42" s="218"/>
      <c r="G42" s="218"/>
      <c r="H42" s="218"/>
      <c r="I42" s="192"/>
      <c r="J42" s="192"/>
      <c r="K42" s="192"/>
      <c r="L42" s="192"/>
      <c r="M42" s="192"/>
    </row>
    <row r="43" spans="1:13" s="219" customFormat="1" ht="45.75" customHeight="1" x14ac:dyDescent="0.2">
      <c r="A43" s="215"/>
      <c r="B43" s="216"/>
      <c r="C43" s="216"/>
      <c r="D43" s="216"/>
      <c r="E43" s="178"/>
      <c r="F43" s="218"/>
      <c r="G43" s="218"/>
      <c r="H43" s="218"/>
      <c r="I43" s="192"/>
      <c r="J43" s="192"/>
      <c r="K43" s="192"/>
      <c r="L43" s="192"/>
      <c r="M43" s="192"/>
    </row>
    <row r="44" spans="1:13" s="219" customFormat="1" ht="45.75" customHeight="1" x14ac:dyDescent="0.2">
      <c r="A44" s="215"/>
      <c r="B44" s="216"/>
      <c r="C44" s="216"/>
      <c r="D44" s="216"/>
      <c r="E44" s="178"/>
      <c r="F44" s="218"/>
      <c r="G44" s="218"/>
      <c r="H44" s="218"/>
      <c r="I44" s="192"/>
      <c r="J44" s="192"/>
      <c r="K44" s="192"/>
      <c r="L44" s="192"/>
      <c r="M44" s="192"/>
    </row>
    <row r="45" spans="1:13" s="219" customFormat="1" ht="45.75" customHeight="1" x14ac:dyDescent="0.2">
      <c r="A45" s="215"/>
      <c r="B45" s="216"/>
      <c r="C45" s="216"/>
      <c r="D45" s="216"/>
      <c r="E45" s="178"/>
      <c r="F45" s="218"/>
      <c r="G45" s="218"/>
      <c r="H45" s="218"/>
      <c r="I45" s="192"/>
      <c r="J45" s="192"/>
      <c r="K45" s="192"/>
      <c r="L45" s="192"/>
      <c r="M45" s="192"/>
    </row>
    <row r="46" spans="1:13" s="219" customFormat="1" ht="45.75" customHeight="1" x14ac:dyDescent="0.2">
      <c r="A46" s="215"/>
      <c r="B46" s="216"/>
      <c r="C46" s="216"/>
      <c r="D46" s="216"/>
      <c r="E46" s="178"/>
      <c r="F46" s="218"/>
      <c r="G46" s="218"/>
      <c r="H46" s="218"/>
      <c r="I46" s="192"/>
      <c r="J46" s="192"/>
      <c r="K46" s="192"/>
      <c r="L46" s="192"/>
      <c r="M46" s="192"/>
    </row>
    <row r="47" spans="1:13" s="219" customFormat="1" ht="45.75" customHeight="1" x14ac:dyDescent="0.2">
      <c r="A47" s="215"/>
      <c r="B47" s="216"/>
      <c r="C47" s="216"/>
      <c r="D47" s="216"/>
      <c r="E47" s="178"/>
      <c r="F47" s="218"/>
      <c r="G47" s="218"/>
      <c r="H47" s="218"/>
      <c r="I47" s="192"/>
      <c r="J47" s="192"/>
      <c r="K47" s="192"/>
      <c r="L47" s="192"/>
      <c r="M47" s="192"/>
    </row>
    <row r="48" spans="1:13" s="219" customFormat="1" ht="45.75" customHeight="1" x14ac:dyDescent="0.2">
      <c r="A48" s="215"/>
      <c r="B48" s="216"/>
      <c r="C48" s="216"/>
      <c r="D48" s="216"/>
      <c r="E48" s="178"/>
      <c r="F48" s="218"/>
      <c r="G48" s="218"/>
      <c r="H48" s="218"/>
      <c r="I48" s="192"/>
      <c r="J48" s="192"/>
      <c r="K48" s="192"/>
      <c r="L48" s="192"/>
      <c r="M48" s="192"/>
    </row>
    <row r="49" spans="1:13" s="219" customFormat="1" ht="45.75" customHeight="1" x14ac:dyDescent="0.2">
      <c r="A49" s="215"/>
      <c r="B49" s="216"/>
      <c r="C49" s="216"/>
      <c r="D49" s="216"/>
      <c r="E49" s="178"/>
      <c r="F49" s="218"/>
      <c r="G49" s="218"/>
      <c r="H49" s="218"/>
      <c r="I49" s="192"/>
      <c r="J49" s="192"/>
      <c r="K49" s="192"/>
      <c r="L49" s="192"/>
      <c r="M49" s="192"/>
    </row>
    <row r="50" spans="1:13" s="219" customFormat="1" ht="45.75" customHeight="1" x14ac:dyDescent="0.2">
      <c r="A50" s="215"/>
      <c r="B50" s="216"/>
      <c r="C50" s="216"/>
      <c r="D50" s="216"/>
      <c r="E50" s="178"/>
      <c r="F50" s="218"/>
      <c r="G50" s="218"/>
      <c r="H50" s="218"/>
      <c r="I50" s="192"/>
      <c r="J50" s="192"/>
      <c r="K50" s="192"/>
      <c r="L50" s="192"/>
      <c r="M50" s="192"/>
    </row>
    <row r="51" spans="1:13" s="219" customFormat="1" ht="45.75" customHeight="1" x14ac:dyDescent="0.2">
      <c r="A51" s="215"/>
      <c r="B51" s="216"/>
      <c r="C51" s="216"/>
      <c r="D51" s="216"/>
      <c r="E51" s="178"/>
      <c r="F51" s="218"/>
      <c r="G51" s="218"/>
      <c r="H51" s="218"/>
      <c r="I51" s="192"/>
      <c r="J51" s="192"/>
      <c r="K51" s="192"/>
      <c r="L51" s="192"/>
      <c r="M51" s="192"/>
    </row>
    <row r="52" spans="1:13" s="219" customFormat="1" ht="45.75" customHeight="1" x14ac:dyDescent="0.2">
      <c r="A52" s="215"/>
      <c r="B52" s="216"/>
      <c r="C52" s="216"/>
      <c r="D52" s="216"/>
      <c r="E52" s="178"/>
      <c r="F52" s="218"/>
      <c r="G52" s="218"/>
      <c r="H52" s="218"/>
      <c r="I52" s="192"/>
      <c r="J52" s="192"/>
      <c r="K52" s="192"/>
      <c r="L52" s="192"/>
      <c r="M52" s="192"/>
    </row>
    <row r="53" spans="1:13" s="219" customFormat="1" ht="45.75" customHeight="1" x14ac:dyDescent="0.2">
      <c r="A53" s="215"/>
      <c r="B53" s="216"/>
      <c r="C53" s="216"/>
      <c r="D53" s="216"/>
      <c r="E53" s="178"/>
      <c r="F53" s="218"/>
      <c r="G53" s="218"/>
      <c r="H53" s="218"/>
      <c r="I53" s="192"/>
      <c r="J53" s="192"/>
      <c r="K53" s="192"/>
      <c r="L53" s="192"/>
      <c r="M53" s="192"/>
    </row>
    <row r="54" spans="1:13" s="219" customFormat="1" ht="45.75" customHeight="1" x14ac:dyDescent="0.2">
      <c r="A54" s="215"/>
      <c r="B54" s="216"/>
      <c r="C54" s="216"/>
      <c r="D54" s="216"/>
      <c r="E54" s="178"/>
      <c r="F54" s="218"/>
      <c r="G54" s="218"/>
      <c r="H54" s="218"/>
      <c r="I54" s="192"/>
      <c r="J54" s="192"/>
      <c r="K54" s="192"/>
      <c r="L54" s="192"/>
      <c r="M54" s="192"/>
    </row>
    <row r="55" spans="1:13" s="219" customFormat="1" ht="45.75" customHeight="1" x14ac:dyDescent="0.2">
      <c r="A55" s="215"/>
      <c r="B55" s="216"/>
      <c r="C55" s="216"/>
      <c r="D55" s="216"/>
      <c r="E55" s="178"/>
      <c r="F55" s="218"/>
      <c r="G55" s="218"/>
      <c r="H55" s="218"/>
      <c r="I55" s="192"/>
      <c r="J55" s="192"/>
      <c r="K55" s="192"/>
      <c r="L55" s="192"/>
      <c r="M55" s="192"/>
    </row>
    <row r="56" spans="1:13" s="219" customFormat="1" ht="45.75" customHeight="1" x14ac:dyDescent="0.2">
      <c r="A56" s="215"/>
      <c r="B56" s="216"/>
      <c r="C56" s="216"/>
      <c r="D56" s="216"/>
      <c r="E56" s="178"/>
      <c r="F56" s="218"/>
      <c r="G56" s="218"/>
      <c r="H56" s="218"/>
      <c r="I56" s="192"/>
      <c r="J56" s="192"/>
      <c r="K56" s="192"/>
      <c r="L56" s="192"/>
      <c r="M56" s="192"/>
    </row>
    <row r="57" spans="1:13" s="219" customFormat="1" ht="45.75" customHeight="1" x14ac:dyDescent="0.2">
      <c r="A57" s="215"/>
      <c r="B57" s="216"/>
      <c r="C57" s="216"/>
      <c r="D57" s="216"/>
      <c r="E57" s="178"/>
      <c r="F57" s="218"/>
      <c r="G57" s="218"/>
      <c r="H57" s="218"/>
      <c r="I57" s="192"/>
      <c r="J57" s="192"/>
      <c r="K57" s="192"/>
      <c r="L57" s="192"/>
      <c r="M57" s="192"/>
    </row>
    <row r="58" spans="1:13" s="219" customFormat="1" ht="45.75" customHeight="1" x14ac:dyDescent="0.2">
      <c r="A58" s="215"/>
      <c r="B58" s="216"/>
      <c r="C58" s="216"/>
      <c r="D58" s="216"/>
      <c r="E58" s="178"/>
      <c r="F58" s="218"/>
      <c r="G58" s="218"/>
      <c r="H58" s="218"/>
      <c r="I58" s="192"/>
      <c r="J58" s="192"/>
      <c r="K58" s="192"/>
      <c r="L58" s="192"/>
      <c r="M58" s="192"/>
    </row>
    <row r="59" spans="1:13" s="219" customFormat="1" ht="45.75" customHeight="1" x14ac:dyDescent="0.2">
      <c r="A59" s="215"/>
      <c r="B59" s="216"/>
      <c r="C59" s="216"/>
      <c r="D59" s="216"/>
      <c r="E59" s="178"/>
      <c r="F59" s="218"/>
      <c r="G59" s="218"/>
      <c r="H59" s="218"/>
      <c r="I59" s="192"/>
      <c r="J59" s="192"/>
      <c r="K59" s="192"/>
      <c r="L59" s="192"/>
      <c r="M59" s="192"/>
    </row>
    <row r="60" spans="1:13" s="219" customFormat="1" ht="45.75" customHeight="1" x14ac:dyDescent="0.2">
      <c r="A60" s="215"/>
      <c r="B60" s="216"/>
      <c r="C60" s="216"/>
      <c r="D60" s="216"/>
      <c r="E60" s="178"/>
      <c r="F60" s="218"/>
      <c r="G60" s="218"/>
      <c r="H60" s="218"/>
      <c r="I60" s="192"/>
      <c r="J60" s="192"/>
      <c r="K60" s="192"/>
      <c r="L60" s="192"/>
      <c r="M60" s="192"/>
    </row>
    <row r="61" spans="1:13" s="219" customFormat="1" ht="45.75" customHeight="1" x14ac:dyDescent="0.2">
      <c r="A61" s="215"/>
      <c r="B61" s="216"/>
      <c r="C61" s="216"/>
      <c r="D61" s="216"/>
      <c r="E61" s="178"/>
      <c r="F61" s="218"/>
      <c r="G61" s="218"/>
      <c r="H61" s="218"/>
      <c r="I61" s="192"/>
      <c r="J61" s="192"/>
      <c r="K61" s="192"/>
      <c r="L61" s="192"/>
      <c r="M61" s="192"/>
    </row>
    <row r="62" spans="1:13" s="219" customFormat="1" ht="45.75" customHeight="1" x14ac:dyDescent="0.2">
      <c r="A62" s="215"/>
      <c r="B62" s="216"/>
      <c r="C62" s="216"/>
      <c r="D62" s="216"/>
      <c r="E62" s="178"/>
      <c r="F62" s="218"/>
      <c r="G62" s="218"/>
      <c r="H62" s="218"/>
      <c r="I62" s="192"/>
      <c r="J62" s="192"/>
      <c r="K62" s="192"/>
      <c r="L62" s="192"/>
      <c r="M62" s="192"/>
    </row>
    <row r="63" spans="1:13" s="219" customFormat="1" ht="45.75" customHeight="1" x14ac:dyDescent="0.2">
      <c r="A63" s="215"/>
      <c r="B63" s="216"/>
      <c r="C63" s="216"/>
      <c r="D63" s="216"/>
      <c r="E63" s="178"/>
      <c r="F63" s="218"/>
      <c r="G63" s="218"/>
      <c r="H63" s="218"/>
      <c r="I63" s="192"/>
      <c r="J63" s="192"/>
      <c r="K63" s="192"/>
      <c r="L63" s="192"/>
      <c r="M63" s="192"/>
    </row>
    <row r="64" spans="1:13" s="219" customFormat="1" ht="45.75" customHeight="1" x14ac:dyDescent="0.2">
      <c r="A64" s="215"/>
      <c r="B64" s="216"/>
      <c r="C64" s="216"/>
      <c r="D64" s="216"/>
      <c r="E64" s="178"/>
      <c r="F64" s="218"/>
      <c r="G64" s="218"/>
      <c r="H64" s="218"/>
      <c r="I64" s="192"/>
      <c r="J64" s="192"/>
      <c r="K64" s="192"/>
      <c r="L64" s="192"/>
      <c r="M64" s="192"/>
    </row>
    <row r="65" spans="1:13" s="219" customFormat="1" ht="45.75" customHeight="1" x14ac:dyDescent="0.2">
      <c r="A65" s="215"/>
      <c r="B65" s="216"/>
      <c r="C65" s="216"/>
      <c r="D65" s="216"/>
      <c r="E65" s="178"/>
      <c r="F65" s="218"/>
      <c r="G65" s="218"/>
      <c r="H65" s="218"/>
      <c r="I65" s="192"/>
      <c r="J65" s="192"/>
      <c r="K65" s="192"/>
      <c r="L65" s="192"/>
      <c r="M65" s="192"/>
    </row>
    <row r="66" spans="1:13" s="219" customFormat="1" ht="45.75" customHeight="1" x14ac:dyDescent="0.2">
      <c r="A66" s="215"/>
      <c r="B66" s="216"/>
      <c r="C66" s="216"/>
      <c r="D66" s="216"/>
      <c r="E66" s="178"/>
      <c r="F66" s="218"/>
      <c r="G66" s="218"/>
      <c r="H66" s="218"/>
      <c r="I66" s="192"/>
      <c r="J66" s="192"/>
      <c r="K66" s="192"/>
      <c r="L66" s="192"/>
      <c r="M66" s="192"/>
    </row>
    <row r="67" spans="1:13" s="219" customFormat="1" ht="45.75" customHeight="1" x14ac:dyDescent="0.2">
      <c r="A67" s="215"/>
      <c r="B67" s="216"/>
      <c r="C67" s="216"/>
      <c r="D67" s="216"/>
      <c r="E67" s="178"/>
      <c r="F67" s="218"/>
      <c r="G67" s="218"/>
      <c r="H67" s="218"/>
      <c r="I67" s="192"/>
      <c r="J67" s="192"/>
      <c r="K67" s="192"/>
      <c r="L67" s="192"/>
      <c r="M67" s="192"/>
    </row>
    <row r="68" spans="1:13" s="219" customFormat="1" ht="45.75" customHeight="1" x14ac:dyDescent="0.2">
      <c r="A68" s="215"/>
      <c r="B68" s="216"/>
      <c r="C68" s="216"/>
      <c r="D68" s="216"/>
      <c r="E68" s="178"/>
      <c r="F68" s="218"/>
      <c r="G68" s="218"/>
      <c r="H68" s="218"/>
      <c r="I68" s="192"/>
      <c r="J68" s="192"/>
      <c r="K68" s="192"/>
      <c r="L68" s="192"/>
      <c r="M68" s="192"/>
    </row>
    <row r="69" spans="1:13" s="219" customFormat="1" ht="45.75" customHeight="1" x14ac:dyDescent="0.2">
      <c r="A69" s="215"/>
      <c r="B69" s="216"/>
      <c r="C69" s="216"/>
      <c r="D69" s="216"/>
      <c r="E69" s="178"/>
      <c r="F69" s="218"/>
      <c r="G69" s="218"/>
      <c r="H69" s="218"/>
      <c r="I69" s="192"/>
      <c r="J69" s="192"/>
      <c r="K69" s="192"/>
      <c r="L69" s="192"/>
      <c r="M69" s="192"/>
    </row>
    <row r="70" spans="1:13" s="219" customFormat="1" ht="45.75" customHeight="1" x14ac:dyDescent="0.2">
      <c r="A70" s="215"/>
      <c r="B70" s="216"/>
      <c r="C70" s="216"/>
      <c r="D70" s="216"/>
      <c r="E70" s="178"/>
      <c r="F70" s="218"/>
      <c r="G70" s="218"/>
      <c r="H70" s="218"/>
      <c r="I70" s="192"/>
      <c r="J70" s="192"/>
      <c r="K70" s="192"/>
      <c r="L70" s="192"/>
      <c r="M70" s="192"/>
    </row>
    <row r="71" spans="1:13" s="219" customFormat="1" ht="45.75" customHeight="1" x14ac:dyDescent="0.2">
      <c r="A71" s="215"/>
      <c r="B71" s="216"/>
      <c r="C71" s="216"/>
      <c r="D71" s="216"/>
      <c r="E71" s="178"/>
      <c r="F71" s="218"/>
      <c r="G71" s="218"/>
      <c r="H71" s="218"/>
      <c r="I71" s="192"/>
      <c r="J71" s="192"/>
      <c r="K71" s="192"/>
      <c r="L71" s="192"/>
      <c r="M71" s="192"/>
    </row>
    <row r="72" spans="1:13" s="219" customFormat="1" ht="45.75" customHeight="1" x14ac:dyDescent="0.2">
      <c r="A72" s="215"/>
      <c r="B72" s="216"/>
      <c r="C72" s="216"/>
      <c r="D72" s="216"/>
      <c r="E72" s="178"/>
      <c r="F72" s="218"/>
      <c r="G72" s="218"/>
      <c r="H72" s="218"/>
      <c r="I72" s="192"/>
      <c r="J72" s="192"/>
      <c r="K72" s="192"/>
      <c r="L72" s="192"/>
      <c r="M72" s="192"/>
    </row>
    <row r="73" spans="1:13" s="219" customFormat="1" ht="45.75" customHeight="1" x14ac:dyDescent="0.2">
      <c r="A73" s="215"/>
      <c r="B73" s="216"/>
      <c r="C73" s="216"/>
      <c r="D73" s="216"/>
      <c r="E73" s="178"/>
      <c r="F73" s="218"/>
      <c r="G73" s="218"/>
      <c r="H73" s="218"/>
      <c r="I73" s="192"/>
      <c r="J73" s="192"/>
      <c r="K73" s="192"/>
      <c r="L73" s="192"/>
      <c r="M73" s="192"/>
    </row>
    <row r="74" spans="1:13" s="219" customFormat="1" ht="45.75" customHeight="1" x14ac:dyDescent="0.2">
      <c r="A74" s="215"/>
      <c r="B74" s="216"/>
      <c r="C74" s="216"/>
      <c r="D74" s="216"/>
      <c r="E74" s="178"/>
      <c r="F74" s="218"/>
      <c r="G74" s="218"/>
      <c r="H74" s="218"/>
      <c r="I74" s="192"/>
      <c r="J74" s="192"/>
      <c r="K74" s="192"/>
      <c r="L74" s="192"/>
      <c r="M74" s="192"/>
    </row>
    <row r="75" spans="1:13" s="219" customFormat="1" ht="45.75" customHeight="1" x14ac:dyDescent="0.2">
      <c r="A75" s="215"/>
      <c r="B75" s="216"/>
      <c r="C75" s="216"/>
      <c r="D75" s="216"/>
      <c r="E75" s="178"/>
      <c r="F75" s="218"/>
      <c r="G75" s="218"/>
      <c r="H75" s="218"/>
      <c r="I75" s="192"/>
      <c r="J75" s="192"/>
      <c r="K75" s="192"/>
      <c r="L75" s="192"/>
      <c r="M75" s="192"/>
    </row>
    <row r="76" spans="1:13" s="219" customFormat="1" ht="45.75" customHeight="1" x14ac:dyDescent="0.2">
      <c r="A76" s="215"/>
      <c r="B76" s="216"/>
      <c r="C76" s="216"/>
      <c r="D76" s="216"/>
      <c r="E76" s="178"/>
      <c r="F76" s="218"/>
      <c r="G76" s="218"/>
      <c r="H76" s="218"/>
      <c r="I76" s="192"/>
      <c r="J76" s="192"/>
      <c r="K76" s="192"/>
      <c r="L76" s="192"/>
      <c r="M76" s="192"/>
    </row>
    <row r="77" spans="1:13" s="219" customFormat="1" ht="45.75" customHeight="1" x14ac:dyDescent="0.2">
      <c r="A77" s="215"/>
      <c r="B77" s="216"/>
      <c r="C77" s="216"/>
      <c r="D77" s="216"/>
      <c r="E77" s="178"/>
      <c r="F77" s="218"/>
      <c r="G77" s="218"/>
      <c r="H77" s="218"/>
      <c r="I77" s="192"/>
      <c r="J77" s="192"/>
      <c r="K77" s="192"/>
      <c r="L77" s="192"/>
      <c r="M77" s="192"/>
    </row>
    <row r="78" spans="1:13" s="219" customFormat="1" ht="45.75" customHeight="1" x14ac:dyDescent="0.2">
      <c r="A78" s="215"/>
      <c r="B78" s="216"/>
      <c r="C78" s="216"/>
      <c r="D78" s="216"/>
      <c r="E78" s="178"/>
      <c r="F78" s="218"/>
      <c r="G78" s="218"/>
      <c r="H78" s="218"/>
      <c r="I78" s="192"/>
      <c r="J78" s="192"/>
      <c r="K78" s="192"/>
      <c r="L78" s="192"/>
      <c r="M78" s="192"/>
    </row>
    <row r="79" spans="1:13" s="219" customFormat="1" ht="45.75" customHeight="1" x14ac:dyDescent="0.2">
      <c r="A79" s="215"/>
      <c r="B79" s="216"/>
      <c r="C79" s="216"/>
      <c r="D79" s="216"/>
      <c r="E79" s="178"/>
      <c r="F79" s="218"/>
      <c r="G79" s="218"/>
      <c r="H79" s="218"/>
      <c r="I79" s="192"/>
      <c r="J79" s="192"/>
      <c r="K79" s="192"/>
      <c r="L79" s="192"/>
      <c r="M79" s="192"/>
    </row>
    <row r="80" spans="1:13" s="219" customFormat="1" ht="45.75" customHeight="1" x14ac:dyDescent="0.2">
      <c r="A80" s="215"/>
      <c r="B80" s="216"/>
      <c r="C80" s="216"/>
      <c r="D80" s="216"/>
      <c r="E80" s="178"/>
      <c r="F80" s="218"/>
      <c r="G80" s="218"/>
      <c r="H80" s="218"/>
      <c r="I80" s="192"/>
      <c r="J80" s="192"/>
      <c r="K80" s="192"/>
      <c r="L80" s="192"/>
      <c r="M80" s="192"/>
    </row>
    <row r="81" spans="1:13" s="219" customFormat="1" ht="45.75" customHeight="1" x14ac:dyDescent="0.2">
      <c r="A81" s="215"/>
      <c r="B81" s="216"/>
      <c r="C81" s="216"/>
      <c r="D81" s="216"/>
      <c r="E81" s="178"/>
      <c r="F81" s="218"/>
      <c r="G81" s="218"/>
      <c r="H81" s="218"/>
      <c r="I81" s="192"/>
      <c r="J81" s="192"/>
      <c r="K81" s="192"/>
      <c r="L81" s="192"/>
      <c r="M81" s="192"/>
    </row>
    <row r="82" spans="1:13" s="219" customFormat="1" ht="45.75" customHeight="1" x14ac:dyDescent="0.2">
      <c r="A82" s="215"/>
      <c r="B82" s="216"/>
      <c r="C82" s="216"/>
      <c r="D82" s="216"/>
      <c r="E82" s="178"/>
      <c r="F82" s="218"/>
      <c r="G82" s="218"/>
      <c r="H82" s="218"/>
      <c r="I82" s="192"/>
      <c r="J82" s="192"/>
      <c r="K82" s="192"/>
      <c r="L82" s="192"/>
      <c r="M82" s="192"/>
    </row>
    <row r="83" spans="1:13" s="219" customFormat="1" ht="45.75" customHeight="1" x14ac:dyDescent="0.2">
      <c r="A83" s="215"/>
      <c r="B83" s="216"/>
      <c r="C83" s="216"/>
      <c r="D83" s="216"/>
      <c r="E83" s="178"/>
      <c r="F83" s="218"/>
      <c r="G83" s="218"/>
      <c r="H83" s="218"/>
      <c r="I83" s="192"/>
      <c r="J83" s="192"/>
      <c r="K83" s="192"/>
      <c r="L83" s="192"/>
      <c r="M83" s="192"/>
    </row>
    <row r="84" spans="1:13" s="219" customFormat="1" ht="45.75" customHeight="1" x14ac:dyDescent="0.2">
      <c r="A84" s="215"/>
      <c r="B84" s="216"/>
      <c r="C84" s="216"/>
      <c r="D84" s="216"/>
      <c r="E84" s="178"/>
      <c r="F84" s="218"/>
      <c r="G84" s="218"/>
      <c r="H84" s="218"/>
      <c r="I84" s="192"/>
      <c r="J84" s="192"/>
      <c r="K84" s="192"/>
      <c r="L84" s="192"/>
      <c r="M84" s="192"/>
    </row>
    <row r="85" spans="1:13" s="219" customFormat="1" ht="45.75" customHeight="1" x14ac:dyDescent="0.2">
      <c r="A85" s="215"/>
      <c r="B85" s="216"/>
      <c r="C85" s="216"/>
      <c r="D85" s="216"/>
      <c r="E85" s="178"/>
      <c r="F85" s="218"/>
      <c r="G85" s="218"/>
      <c r="H85" s="218"/>
      <c r="I85" s="192"/>
      <c r="J85" s="192"/>
      <c r="K85" s="192"/>
      <c r="L85" s="192"/>
      <c r="M85" s="192"/>
    </row>
    <row r="86" spans="1:13" s="219" customFormat="1" ht="45.75" customHeight="1" x14ac:dyDescent="0.2">
      <c r="A86" s="215"/>
      <c r="B86" s="216"/>
      <c r="C86" s="216"/>
      <c r="D86" s="216"/>
      <c r="E86" s="178"/>
      <c r="F86" s="218"/>
      <c r="G86" s="218"/>
      <c r="H86" s="218"/>
      <c r="I86" s="192"/>
      <c r="J86" s="192"/>
      <c r="K86" s="192"/>
      <c r="L86" s="192"/>
      <c r="M86" s="192"/>
    </row>
    <row r="87" spans="1:13" s="219" customFormat="1" ht="45.75" customHeight="1" x14ac:dyDescent="0.2">
      <c r="A87" s="215"/>
      <c r="B87" s="216"/>
      <c r="C87" s="216"/>
      <c r="D87" s="216"/>
      <c r="E87" s="178"/>
      <c r="F87" s="218"/>
      <c r="G87" s="218"/>
      <c r="H87" s="218"/>
      <c r="I87" s="192"/>
      <c r="J87" s="192"/>
      <c r="K87" s="192"/>
      <c r="L87" s="192"/>
      <c r="M87" s="192"/>
    </row>
    <row r="88" spans="1:13" s="219" customFormat="1" ht="45.75" customHeight="1" x14ac:dyDescent="0.2">
      <c r="A88" s="215"/>
      <c r="B88" s="216"/>
      <c r="C88" s="216"/>
      <c r="D88" s="216"/>
      <c r="E88" s="178"/>
      <c r="F88" s="218"/>
      <c r="G88" s="218"/>
      <c r="H88" s="218"/>
      <c r="I88" s="192"/>
      <c r="J88" s="192"/>
      <c r="K88" s="192"/>
      <c r="L88" s="192"/>
      <c r="M88" s="192"/>
    </row>
    <row r="89" spans="1:13" s="219" customFormat="1" ht="45.75" customHeight="1" x14ac:dyDescent="0.2">
      <c r="A89" s="215"/>
      <c r="B89" s="216"/>
      <c r="C89" s="216"/>
      <c r="D89" s="216"/>
      <c r="E89" s="178"/>
      <c r="F89" s="218"/>
      <c r="G89" s="218"/>
      <c r="H89" s="218"/>
      <c r="I89" s="192"/>
      <c r="J89" s="192"/>
      <c r="K89" s="192"/>
      <c r="L89" s="192"/>
      <c r="M89" s="192"/>
    </row>
    <row r="90" spans="1:13" s="219" customFormat="1" ht="45.75" customHeight="1" x14ac:dyDescent="0.2">
      <c r="A90" s="215"/>
      <c r="B90" s="216"/>
      <c r="C90" s="216"/>
      <c r="D90" s="216"/>
      <c r="E90" s="178"/>
      <c r="F90" s="218"/>
      <c r="G90" s="218"/>
      <c r="H90" s="218"/>
      <c r="I90" s="192"/>
      <c r="J90" s="192"/>
      <c r="K90" s="192"/>
      <c r="L90" s="192"/>
      <c r="M90" s="192"/>
    </row>
    <row r="91" spans="1:13" s="219" customFormat="1" ht="45.75" customHeight="1" x14ac:dyDescent="0.2">
      <c r="A91" s="215"/>
      <c r="B91" s="216"/>
      <c r="C91" s="216"/>
      <c r="D91" s="216"/>
      <c r="E91" s="178"/>
      <c r="F91" s="218"/>
      <c r="G91" s="218"/>
      <c r="H91" s="218"/>
      <c r="I91" s="192"/>
      <c r="J91" s="192"/>
      <c r="K91" s="192"/>
      <c r="L91" s="192"/>
      <c r="M91" s="192"/>
    </row>
    <row r="92" spans="1:13" s="219" customFormat="1" ht="45.75" customHeight="1" x14ac:dyDescent="0.2">
      <c r="A92" s="215"/>
      <c r="B92" s="216"/>
      <c r="C92" s="216"/>
      <c r="D92" s="216"/>
      <c r="E92" s="178"/>
      <c r="F92" s="218"/>
      <c r="G92" s="218"/>
      <c r="H92" s="218"/>
      <c r="I92" s="192"/>
      <c r="J92" s="192"/>
      <c r="K92" s="192"/>
      <c r="L92" s="192"/>
      <c r="M92" s="192"/>
    </row>
    <row r="93" spans="1:13" s="219" customFormat="1" ht="45.75" customHeight="1" x14ac:dyDescent="0.2">
      <c r="A93" s="215"/>
      <c r="B93" s="216"/>
      <c r="C93" s="216"/>
      <c r="D93" s="216"/>
      <c r="E93" s="178"/>
      <c r="F93" s="218"/>
      <c r="G93" s="218"/>
      <c r="H93" s="218"/>
      <c r="I93" s="192"/>
      <c r="J93" s="192"/>
      <c r="K93" s="192"/>
      <c r="L93" s="192"/>
      <c r="M93" s="192"/>
    </row>
    <row r="94" spans="1:13" s="219" customFormat="1" ht="45.75" customHeight="1" x14ac:dyDescent="0.2">
      <c r="A94" s="215"/>
      <c r="B94" s="216"/>
      <c r="C94" s="216"/>
      <c r="D94" s="216"/>
      <c r="E94" s="178"/>
      <c r="F94" s="218"/>
      <c r="G94" s="218"/>
      <c r="H94" s="218"/>
      <c r="I94" s="192"/>
      <c r="J94" s="192"/>
      <c r="K94" s="192"/>
      <c r="L94" s="192"/>
      <c r="M94" s="192"/>
    </row>
    <row r="95" spans="1:13" s="219" customFormat="1" ht="45.75" customHeight="1" x14ac:dyDescent="0.2">
      <c r="A95" s="215"/>
      <c r="B95" s="216"/>
      <c r="C95" s="216"/>
      <c r="D95" s="216"/>
      <c r="E95" s="178"/>
      <c r="F95" s="218"/>
      <c r="G95" s="218"/>
      <c r="H95" s="218"/>
      <c r="I95" s="192"/>
      <c r="J95" s="192"/>
      <c r="K95" s="192"/>
      <c r="L95" s="192"/>
      <c r="M95" s="192"/>
    </row>
    <row r="96" spans="1:13" s="219" customFormat="1" ht="45.75" customHeight="1" x14ac:dyDescent="0.2">
      <c r="A96" s="215"/>
      <c r="B96" s="216"/>
      <c r="C96" s="216"/>
      <c r="D96" s="216"/>
      <c r="E96" s="178"/>
      <c r="F96" s="218"/>
      <c r="G96" s="218"/>
      <c r="H96" s="218"/>
      <c r="I96" s="192"/>
      <c r="J96" s="192"/>
      <c r="K96" s="192"/>
      <c r="L96" s="192"/>
      <c r="M96" s="192"/>
    </row>
    <row r="97" spans="1:13" s="219" customFormat="1" ht="45.75" customHeight="1" x14ac:dyDescent="0.2">
      <c r="A97" s="215"/>
      <c r="B97" s="216"/>
      <c r="C97" s="216"/>
      <c r="D97" s="216"/>
      <c r="E97" s="178"/>
      <c r="F97" s="218"/>
      <c r="G97" s="218"/>
      <c r="H97" s="218"/>
      <c r="I97" s="192"/>
      <c r="J97" s="192"/>
      <c r="K97" s="192"/>
      <c r="L97" s="192"/>
      <c r="M97" s="192"/>
    </row>
    <row r="98" spans="1:13" s="219" customFormat="1" ht="45.75" customHeight="1" x14ac:dyDescent="0.2">
      <c r="A98" s="215"/>
      <c r="B98" s="216"/>
      <c r="C98" s="216"/>
      <c r="D98" s="216"/>
      <c r="E98" s="178"/>
      <c r="F98" s="218"/>
      <c r="G98" s="218"/>
      <c r="H98" s="218"/>
      <c r="I98" s="192"/>
      <c r="J98" s="192"/>
      <c r="K98" s="192"/>
      <c r="L98" s="192"/>
      <c r="M98" s="192"/>
    </row>
    <row r="99" spans="1:13" s="219" customFormat="1" ht="45.75" customHeight="1" x14ac:dyDescent="0.2">
      <c r="A99" s="215"/>
      <c r="B99" s="216"/>
      <c r="C99" s="216"/>
      <c r="D99" s="216"/>
      <c r="E99" s="178"/>
      <c r="F99" s="218"/>
      <c r="G99" s="218"/>
      <c r="H99" s="218"/>
      <c r="I99" s="192"/>
      <c r="J99" s="192"/>
      <c r="K99" s="192"/>
      <c r="L99" s="192"/>
      <c r="M99" s="192"/>
    </row>
    <row r="100" spans="1:13" s="219" customFormat="1" ht="45.75" customHeight="1" x14ac:dyDescent="0.2">
      <c r="A100" s="215"/>
      <c r="B100" s="216"/>
      <c r="C100" s="216"/>
      <c r="D100" s="216"/>
      <c r="E100" s="178"/>
      <c r="F100" s="218"/>
      <c r="G100" s="218"/>
      <c r="H100" s="218"/>
      <c r="I100" s="192"/>
      <c r="J100" s="192"/>
      <c r="K100" s="192"/>
      <c r="L100" s="192"/>
      <c r="M100" s="192"/>
    </row>
    <row r="101" spans="1:13" s="219" customFormat="1" ht="45.75" customHeight="1" x14ac:dyDescent="0.2">
      <c r="A101" s="215"/>
      <c r="B101" s="216"/>
      <c r="C101" s="216"/>
      <c r="D101" s="216"/>
      <c r="E101" s="178"/>
      <c r="F101" s="218"/>
      <c r="G101" s="218"/>
      <c r="H101" s="218"/>
      <c r="I101" s="192"/>
      <c r="J101" s="192"/>
      <c r="K101" s="192"/>
      <c r="L101" s="192"/>
      <c r="M101" s="192"/>
    </row>
    <row r="102" spans="1:13" s="219" customFormat="1" ht="45.75" customHeight="1" x14ac:dyDescent="0.2">
      <c r="A102" s="215"/>
      <c r="B102" s="216"/>
      <c r="C102" s="216"/>
      <c r="D102" s="216"/>
      <c r="E102" s="178"/>
      <c r="F102" s="218"/>
      <c r="G102" s="218"/>
      <c r="H102" s="218"/>
      <c r="I102" s="192"/>
      <c r="J102" s="192"/>
      <c r="K102" s="192"/>
      <c r="L102" s="192"/>
      <c r="M102" s="192"/>
    </row>
    <row r="103" spans="1:13" s="219" customFormat="1" ht="45.75" customHeight="1" x14ac:dyDescent="0.2">
      <c r="A103" s="215"/>
      <c r="B103" s="216"/>
      <c r="C103" s="216"/>
      <c r="D103" s="216"/>
      <c r="E103" s="178"/>
      <c r="F103" s="218"/>
      <c r="G103" s="218"/>
      <c r="H103" s="218"/>
      <c r="I103" s="192"/>
      <c r="J103" s="192"/>
      <c r="K103" s="192"/>
      <c r="L103" s="192"/>
      <c r="M103" s="192"/>
    </row>
    <row r="104" spans="1:13" s="219" customFormat="1" ht="45.75" customHeight="1" x14ac:dyDescent="0.2">
      <c r="A104" s="215"/>
      <c r="B104" s="216"/>
      <c r="C104" s="216"/>
      <c r="D104" s="216"/>
      <c r="E104" s="178"/>
      <c r="F104" s="218"/>
      <c r="G104" s="218"/>
      <c r="H104" s="218"/>
      <c r="I104" s="192"/>
      <c r="J104" s="192"/>
      <c r="K104" s="192"/>
      <c r="L104" s="192"/>
      <c r="M104" s="192"/>
    </row>
    <row r="105" spans="1:13" s="219" customFormat="1" ht="45.75" customHeight="1" x14ac:dyDescent="0.2">
      <c r="A105" s="215"/>
      <c r="B105" s="216"/>
      <c r="C105" s="216"/>
      <c r="D105" s="216"/>
      <c r="E105" s="178"/>
      <c r="F105" s="218"/>
      <c r="G105" s="218"/>
      <c r="H105" s="218"/>
      <c r="I105" s="192"/>
      <c r="J105" s="192"/>
      <c r="K105" s="192"/>
      <c r="L105" s="192"/>
      <c r="M105" s="192"/>
    </row>
    <row r="106" spans="1:13" s="219" customFormat="1" ht="45.75" customHeight="1" x14ac:dyDescent="0.2">
      <c r="A106" s="215"/>
      <c r="B106" s="216"/>
      <c r="C106" s="216"/>
      <c r="D106" s="216"/>
      <c r="E106" s="178"/>
      <c r="F106" s="218"/>
      <c r="G106" s="218"/>
      <c r="H106" s="218"/>
      <c r="I106" s="192"/>
      <c r="J106" s="192"/>
      <c r="K106" s="192"/>
      <c r="L106" s="192"/>
      <c r="M106" s="192"/>
    </row>
    <row r="107" spans="1:13" s="219" customFormat="1" ht="45.75" customHeight="1" x14ac:dyDescent="0.2">
      <c r="A107" s="215"/>
      <c r="B107" s="216"/>
      <c r="C107" s="216"/>
      <c r="D107" s="216"/>
      <c r="E107" s="178"/>
      <c r="F107" s="218"/>
      <c r="G107" s="218"/>
      <c r="H107" s="218"/>
      <c r="I107" s="192"/>
      <c r="J107" s="192"/>
      <c r="K107" s="192"/>
      <c r="L107" s="192"/>
      <c r="M107" s="192"/>
    </row>
    <row r="108" spans="1:13" s="219" customFormat="1" ht="45.75" customHeight="1" x14ac:dyDescent="0.2">
      <c r="A108" s="215"/>
      <c r="B108" s="216"/>
      <c r="C108" s="216"/>
      <c r="D108" s="216"/>
      <c r="E108" s="178"/>
      <c r="F108" s="218"/>
      <c r="G108" s="218"/>
      <c r="H108" s="218"/>
      <c r="I108" s="192"/>
      <c r="J108" s="192"/>
      <c r="K108" s="192"/>
      <c r="L108" s="192"/>
      <c r="M108" s="192"/>
    </row>
    <row r="109" spans="1:13" s="219" customFormat="1" ht="45.75" customHeight="1" x14ac:dyDescent="0.2">
      <c r="A109" s="215"/>
      <c r="B109" s="216"/>
      <c r="C109" s="216"/>
      <c r="D109" s="216"/>
      <c r="E109" s="178"/>
      <c r="F109" s="218"/>
      <c r="G109" s="218"/>
      <c r="H109" s="218"/>
      <c r="I109" s="192"/>
      <c r="J109" s="192"/>
      <c r="K109" s="192"/>
      <c r="L109" s="192"/>
      <c r="M109" s="192"/>
    </row>
    <row r="110" spans="1:13" s="219" customFormat="1" ht="45.75" customHeight="1" x14ac:dyDescent="0.2">
      <c r="A110" s="215"/>
      <c r="B110" s="216"/>
      <c r="C110" s="216"/>
      <c r="D110" s="216"/>
      <c r="E110" s="178"/>
      <c r="F110" s="218"/>
      <c r="G110" s="218"/>
      <c r="H110" s="218"/>
      <c r="I110" s="192"/>
      <c r="J110" s="192"/>
      <c r="K110" s="192"/>
      <c r="L110" s="192"/>
      <c r="M110" s="192"/>
    </row>
    <row r="111" spans="1:13" s="219" customFormat="1" ht="45.75" customHeight="1" x14ac:dyDescent="0.2">
      <c r="A111" s="215"/>
      <c r="B111" s="216"/>
      <c r="C111" s="216"/>
      <c r="D111" s="216"/>
      <c r="E111" s="178"/>
      <c r="F111" s="218"/>
      <c r="G111" s="218"/>
      <c r="H111" s="218"/>
      <c r="I111" s="192"/>
      <c r="J111" s="192"/>
      <c r="K111" s="192"/>
      <c r="L111" s="192"/>
      <c r="M111" s="192"/>
    </row>
    <row r="112" spans="1:13" s="219" customFormat="1" ht="45.75" customHeight="1" x14ac:dyDescent="0.2">
      <c r="A112" s="215"/>
      <c r="B112" s="216"/>
      <c r="C112" s="216"/>
      <c r="D112" s="216"/>
      <c r="E112" s="178"/>
      <c r="F112" s="218"/>
      <c r="G112" s="218"/>
      <c r="H112" s="218"/>
      <c r="I112" s="192"/>
      <c r="J112" s="192"/>
      <c r="K112" s="192"/>
      <c r="L112" s="192"/>
      <c r="M112" s="192"/>
    </row>
    <row r="113" spans="1:13" s="219" customFormat="1" ht="45.75" customHeight="1" x14ac:dyDescent="0.2">
      <c r="A113" s="215"/>
      <c r="B113" s="216"/>
      <c r="C113" s="216"/>
      <c r="D113" s="216"/>
      <c r="E113" s="178"/>
      <c r="F113" s="218"/>
      <c r="G113" s="218"/>
      <c r="H113" s="218"/>
      <c r="I113" s="192"/>
      <c r="J113" s="192"/>
      <c r="K113" s="192"/>
      <c r="L113" s="192"/>
      <c r="M113" s="192"/>
    </row>
    <row r="114" spans="1:13" s="219" customFormat="1" ht="45.75" customHeight="1" x14ac:dyDescent="0.2">
      <c r="A114" s="215"/>
      <c r="B114" s="216"/>
      <c r="C114" s="216"/>
      <c r="D114" s="216"/>
      <c r="E114" s="178"/>
      <c r="F114" s="218"/>
      <c r="G114" s="218"/>
      <c r="H114" s="218"/>
      <c r="I114" s="192"/>
      <c r="J114" s="192"/>
      <c r="K114" s="192"/>
      <c r="L114" s="192"/>
      <c r="M114" s="192"/>
    </row>
    <row r="115" spans="1:13" s="219" customFormat="1" ht="45.75" customHeight="1" x14ac:dyDescent="0.2">
      <c r="A115" s="215"/>
      <c r="B115" s="216"/>
      <c r="C115" s="216"/>
      <c r="D115" s="216"/>
      <c r="E115" s="178"/>
      <c r="F115" s="218"/>
      <c r="G115" s="218"/>
      <c r="H115" s="218"/>
      <c r="I115" s="192"/>
      <c r="J115" s="192"/>
      <c r="K115" s="192"/>
      <c r="L115" s="192"/>
      <c r="M115" s="192"/>
    </row>
    <row r="116" spans="1:13" s="219" customFormat="1" ht="45.75" customHeight="1" x14ac:dyDescent="0.2">
      <c r="A116" s="215"/>
      <c r="B116" s="216"/>
      <c r="C116" s="216"/>
      <c r="D116" s="216"/>
      <c r="E116" s="178"/>
      <c r="F116" s="218"/>
      <c r="G116" s="218"/>
      <c r="H116" s="218"/>
      <c r="I116" s="192"/>
      <c r="J116" s="192"/>
      <c r="K116" s="192"/>
      <c r="L116" s="192"/>
      <c r="M116" s="192"/>
    </row>
    <row r="117" spans="1:13" s="219" customFormat="1" ht="45.75" customHeight="1" x14ac:dyDescent="0.2">
      <c r="A117" s="215"/>
      <c r="B117" s="216"/>
      <c r="C117" s="216"/>
      <c r="D117" s="216"/>
      <c r="E117" s="178"/>
      <c r="F117" s="218"/>
      <c r="G117" s="218"/>
      <c r="H117" s="218"/>
      <c r="I117" s="192"/>
      <c r="J117" s="192"/>
      <c r="K117" s="192"/>
      <c r="L117" s="192"/>
      <c r="M117" s="192"/>
    </row>
    <row r="118" spans="1:13" s="219" customFormat="1" ht="45.75" customHeight="1" x14ac:dyDescent="0.2">
      <c r="A118" s="215"/>
      <c r="B118" s="216"/>
      <c r="C118" s="216"/>
      <c r="D118" s="216"/>
      <c r="E118" s="178"/>
      <c r="F118" s="218"/>
      <c r="G118" s="218"/>
      <c r="H118" s="218"/>
      <c r="I118" s="192"/>
      <c r="J118" s="192"/>
      <c r="K118" s="192"/>
      <c r="L118" s="192"/>
      <c r="M118" s="192"/>
    </row>
    <row r="119" spans="1:13" s="219" customFormat="1" ht="45.75" customHeight="1" x14ac:dyDescent="0.2">
      <c r="A119" s="215"/>
      <c r="B119" s="216"/>
      <c r="C119" s="216"/>
      <c r="D119" s="216"/>
      <c r="E119" s="178"/>
      <c r="F119" s="218"/>
      <c r="G119" s="218"/>
      <c r="H119" s="218"/>
      <c r="I119" s="192"/>
      <c r="J119" s="192"/>
      <c r="K119" s="192"/>
      <c r="L119" s="192"/>
      <c r="M119" s="192"/>
    </row>
    <row r="120" spans="1:13" s="219" customFormat="1" ht="45.75" customHeight="1" x14ac:dyDescent="0.2">
      <c r="A120" s="215"/>
      <c r="B120" s="216"/>
      <c r="C120" s="216"/>
      <c r="D120" s="216"/>
      <c r="E120" s="178"/>
      <c r="F120" s="218"/>
      <c r="G120" s="218"/>
      <c r="H120" s="218"/>
      <c r="I120" s="192"/>
      <c r="J120" s="192"/>
      <c r="K120" s="192"/>
      <c r="L120" s="192"/>
      <c r="M120" s="192"/>
    </row>
    <row r="121" spans="1:13" s="219" customFormat="1" ht="45.75" customHeight="1" x14ac:dyDescent="0.2">
      <c r="A121" s="215"/>
      <c r="B121" s="216"/>
      <c r="C121" s="216"/>
      <c r="D121" s="216"/>
      <c r="E121" s="178"/>
      <c r="F121" s="218"/>
      <c r="G121" s="218"/>
      <c r="H121" s="218"/>
      <c r="I121" s="192"/>
      <c r="J121" s="192"/>
      <c r="K121" s="192"/>
      <c r="L121" s="192"/>
      <c r="M121" s="192"/>
    </row>
    <row r="122" spans="1:13" s="219" customFormat="1" ht="45.75" customHeight="1" x14ac:dyDescent="0.2">
      <c r="A122" s="215"/>
      <c r="B122" s="216"/>
      <c r="C122" s="216"/>
      <c r="D122" s="216"/>
      <c r="E122" s="178"/>
      <c r="F122" s="218"/>
      <c r="G122" s="218"/>
      <c r="H122" s="218"/>
      <c r="I122" s="192"/>
      <c r="J122" s="192"/>
      <c r="K122" s="192"/>
      <c r="L122" s="192"/>
      <c r="M122" s="192"/>
    </row>
    <row r="123" spans="1:13" s="219" customFormat="1" ht="45.75" customHeight="1" x14ac:dyDescent="0.2">
      <c r="A123" s="215"/>
      <c r="B123" s="216"/>
      <c r="C123" s="216"/>
      <c r="D123" s="216"/>
      <c r="E123" s="178"/>
      <c r="F123" s="218"/>
      <c r="G123" s="218"/>
      <c r="H123" s="218"/>
      <c r="I123" s="192"/>
      <c r="J123" s="192"/>
      <c r="K123" s="192"/>
      <c r="L123" s="192"/>
      <c r="M123" s="192"/>
    </row>
    <row r="124" spans="1:13" s="219" customFormat="1" ht="45.75" customHeight="1" x14ac:dyDescent="0.2">
      <c r="A124" s="215"/>
      <c r="B124" s="216"/>
      <c r="C124" s="216"/>
      <c r="D124" s="216"/>
      <c r="E124" s="178"/>
      <c r="F124" s="218"/>
      <c r="G124" s="218"/>
      <c r="H124" s="218"/>
      <c r="I124" s="192"/>
      <c r="J124" s="192"/>
      <c r="K124" s="192"/>
      <c r="L124" s="192"/>
      <c r="M124" s="192"/>
    </row>
    <row r="125" spans="1:13" s="219" customFormat="1" ht="45.75" customHeight="1" x14ac:dyDescent="0.2">
      <c r="A125" s="215"/>
      <c r="B125" s="216"/>
      <c r="C125" s="216"/>
      <c r="D125" s="216"/>
      <c r="E125" s="178"/>
      <c r="F125" s="218"/>
      <c r="G125" s="218"/>
      <c r="H125" s="218"/>
      <c r="I125" s="192"/>
      <c r="J125" s="192"/>
      <c r="K125" s="192"/>
      <c r="L125" s="192"/>
      <c r="M125" s="192"/>
    </row>
    <row r="126" spans="1:13" s="219" customFormat="1" ht="45.75" customHeight="1" x14ac:dyDescent="0.2">
      <c r="A126" s="215"/>
      <c r="B126" s="216"/>
      <c r="C126" s="216"/>
      <c r="D126" s="216"/>
      <c r="E126" s="178"/>
      <c r="F126" s="218"/>
      <c r="G126" s="218"/>
      <c r="H126" s="218"/>
      <c r="I126" s="192"/>
      <c r="J126" s="192"/>
      <c r="K126" s="192"/>
      <c r="L126" s="192"/>
      <c r="M126" s="192"/>
    </row>
    <row r="127" spans="1:13" s="219" customFormat="1" ht="45.75" customHeight="1" x14ac:dyDescent="0.2">
      <c r="A127" s="215"/>
      <c r="B127" s="216"/>
      <c r="C127" s="216"/>
      <c r="D127" s="216"/>
      <c r="E127" s="178"/>
      <c r="F127" s="218"/>
      <c r="G127" s="218"/>
      <c r="H127" s="218"/>
      <c r="I127" s="192"/>
      <c r="J127" s="192"/>
      <c r="K127" s="192"/>
      <c r="L127" s="192"/>
      <c r="M127" s="192"/>
    </row>
    <row r="128" spans="1:13" s="219" customFormat="1" ht="45.75" customHeight="1" x14ac:dyDescent="0.2">
      <c r="A128" s="215"/>
      <c r="B128" s="216"/>
      <c r="C128" s="216"/>
      <c r="D128" s="216"/>
      <c r="E128" s="178"/>
      <c r="F128" s="218"/>
      <c r="G128" s="218"/>
      <c r="H128" s="218"/>
      <c r="I128" s="192"/>
      <c r="J128" s="192"/>
      <c r="K128" s="192"/>
      <c r="L128" s="192"/>
      <c r="M128" s="192"/>
    </row>
    <row r="129" spans="1:13" s="219" customFormat="1" ht="45.75" customHeight="1" x14ac:dyDescent="0.2">
      <c r="A129" s="215"/>
      <c r="B129" s="216"/>
      <c r="C129" s="216"/>
      <c r="D129" s="216"/>
      <c r="E129" s="178"/>
      <c r="F129" s="218"/>
      <c r="G129" s="218"/>
      <c r="H129" s="218"/>
      <c r="I129" s="192"/>
      <c r="J129" s="192"/>
      <c r="K129" s="192"/>
      <c r="L129" s="192"/>
      <c r="M129" s="192"/>
    </row>
    <row r="130" spans="1:13" s="219" customFormat="1" ht="45.75" customHeight="1" x14ac:dyDescent="0.2">
      <c r="A130" s="215"/>
      <c r="B130" s="216"/>
      <c r="C130" s="216"/>
      <c r="D130" s="216"/>
      <c r="E130" s="178"/>
      <c r="F130" s="218"/>
      <c r="G130" s="218"/>
      <c r="H130" s="218"/>
      <c r="I130" s="192"/>
      <c r="J130" s="192"/>
      <c r="K130" s="192"/>
      <c r="L130" s="192"/>
      <c r="M130" s="192"/>
    </row>
    <row r="131" spans="1:13" s="219" customFormat="1" ht="45.75" customHeight="1" x14ac:dyDescent="0.2">
      <c r="A131" s="215"/>
      <c r="B131" s="216"/>
      <c r="C131" s="216"/>
      <c r="D131" s="216"/>
      <c r="E131" s="178"/>
      <c r="F131" s="218"/>
      <c r="G131" s="218"/>
      <c r="H131" s="218"/>
      <c r="I131" s="192"/>
      <c r="J131" s="192"/>
      <c r="K131" s="192"/>
      <c r="L131" s="192"/>
      <c r="M131" s="192"/>
    </row>
    <row r="132" spans="1:13" s="219" customFormat="1" ht="45.75" customHeight="1" x14ac:dyDescent="0.2">
      <c r="A132" s="215"/>
      <c r="B132" s="216"/>
      <c r="C132" s="216"/>
      <c r="D132" s="216"/>
      <c r="E132" s="178"/>
      <c r="F132" s="218"/>
      <c r="G132" s="218"/>
      <c r="H132" s="218"/>
      <c r="I132" s="192"/>
      <c r="J132" s="192"/>
      <c r="K132" s="192"/>
      <c r="L132" s="192"/>
      <c r="M132" s="192"/>
    </row>
    <row r="133" spans="1:13" s="219" customFormat="1" ht="45.75" customHeight="1" x14ac:dyDescent="0.2">
      <c r="A133" s="215"/>
      <c r="B133" s="216"/>
      <c r="C133" s="216"/>
      <c r="D133" s="216"/>
      <c r="E133" s="178"/>
      <c r="F133" s="218"/>
      <c r="G133" s="218"/>
      <c r="H133" s="218"/>
      <c r="I133" s="192"/>
      <c r="J133" s="192"/>
      <c r="K133" s="192"/>
      <c r="L133" s="192"/>
      <c r="M133" s="192"/>
    </row>
    <row r="134" spans="1:13" s="219" customFormat="1" ht="45.75" customHeight="1" x14ac:dyDescent="0.2">
      <c r="A134" s="215"/>
      <c r="B134" s="216"/>
      <c r="C134" s="216"/>
      <c r="D134" s="216"/>
      <c r="E134" s="178"/>
      <c r="F134" s="218"/>
      <c r="G134" s="218"/>
      <c r="H134" s="218"/>
      <c r="I134" s="192"/>
      <c r="J134" s="192"/>
      <c r="K134" s="192"/>
      <c r="L134" s="192"/>
      <c r="M134" s="192"/>
    </row>
    <row r="135" spans="1:13" s="219" customFormat="1" ht="45.75" customHeight="1" x14ac:dyDescent="0.2">
      <c r="A135" s="215"/>
      <c r="B135" s="216"/>
      <c r="C135" s="216"/>
      <c r="D135" s="216"/>
      <c r="E135" s="178"/>
      <c r="F135" s="218"/>
      <c r="G135" s="218"/>
      <c r="H135" s="218"/>
      <c r="I135" s="192"/>
      <c r="J135" s="192"/>
      <c r="K135" s="192"/>
      <c r="L135" s="192"/>
      <c r="M135" s="192"/>
    </row>
    <row r="136" spans="1:13" s="219" customFormat="1" ht="45.75" customHeight="1" x14ac:dyDescent="0.2">
      <c r="A136" s="215"/>
      <c r="B136" s="216"/>
      <c r="C136" s="216"/>
      <c r="D136" s="216"/>
      <c r="E136" s="178"/>
      <c r="F136" s="218"/>
      <c r="G136" s="218"/>
      <c r="H136" s="218"/>
      <c r="I136" s="192"/>
      <c r="J136" s="192"/>
      <c r="K136" s="192"/>
      <c r="L136" s="192"/>
      <c r="M136" s="192"/>
    </row>
    <row r="137" spans="1:13" s="219" customFormat="1" ht="45.75" customHeight="1" x14ac:dyDescent="0.2">
      <c r="A137" s="215"/>
      <c r="B137" s="216"/>
      <c r="C137" s="216"/>
      <c r="D137" s="216"/>
      <c r="E137" s="178"/>
      <c r="F137" s="218"/>
      <c r="G137" s="218"/>
      <c r="H137" s="218"/>
      <c r="I137" s="192"/>
      <c r="J137" s="192"/>
      <c r="K137" s="192"/>
      <c r="L137" s="192"/>
      <c r="M137" s="192"/>
    </row>
    <row r="138" spans="1:13" s="219" customFormat="1" ht="45.75" customHeight="1" x14ac:dyDescent="0.2">
      <c r="A138" s="215"/>
      <c r="B138" s="216"/>
      <c r="C138" s="216"/>
      <c r="D138" s="216"/>
      <c r="E138" s="178"/>
      <c r="F138" s="218"/>
      <c r="G138" s="218"/>
      <c r="H138" s="218"/>
      <c r="I138" s="192"/>
      <c r="J138" s="192"/>
      <c r="K138" s="192"/>
      <c r="L138" s="192"/>
      <c r="M138" s="192"/>
    </row>
    <row r="139" spans="1:13" s="219" customFormat="1" ht="45.75" customHeight="1" x14ac:dyDescent="0.2">
      <c r="A139" s="215"/>
      <c r="B139" s="216"/>
      <c r="C139" s="216"/>
      <c r="D139" s="216"/>
      <c r="E139" s="178"/>
      <c r="F139" s="218"/>
      <c r="G139" s="218"/>
      <c r="H139" s="218"/>
      <c r="I139" s="192"/>
      <c r="J139" s="192"/>
      <c r="K139" s="192"/>
      <c r="L139" s="192"/>
      <c r="M139" s="192"/>
    </row>
    <row r="140" spans="1:13" s="219" customFormat="1" ht="45.75" customHeight="1" x14ac:dyDescent="0.2">
      <c r="A140" s="215"/>
      <c r="B140" s="216"/>
      <c r="C140" s="216"/>
      <c r="D140" s="216"/>
      <c r="E140" s="178"/>
      <c r="F140" s="218"/>
      <c r="G140" s="218"/>
      <c r="H140" s="218"/>
      <c r="I140" s="192"/>
      <c r="J140" s="192"/>
      <c r="K140" s="192"/>
      <c r="L140" s="192"/>
      <c r="M140" s="192"/>
    </row>
    <row r="141" spans="1:13" s="219" customFormat="1" ht="45.75" customHeight="1" x14ac:dyDescent="0.2">
      <c r="A141" s="215"/>
      <c r="B141" s="216"/>
      <c r="C141" s="216"/>
      <c r="D141" s="216"/>
      <c r="E141" s="178"/>
      <c r="F141" s="218"/>
      <c r="G141" s="218"/>
      <c r="H141" s="218"/>
      <c r="I141" s="192"/>
      <c r="J141" s="192"/>
      <c r="K141" s="192"/>
      <c r="L141" s="192"/>
      <c r="M141" s="192"/>
    </row>
    <row r="142" spans="1:13" s="219" customFormat="1" ht="45.75" customHeight="1" x14ac:dyDescent="0.2">
      <c r="A142" s="215"/>
      <c r="B142" s="216"/>
      <c r="C142" s="216"/>
      <c r="D142" s="216"/>
      <c r="E142" s="178"/>
      <c r="F142" s="218"/>
      <c r="G142" s="218"/>
      <c r="H142" s="218"/>
      <c r="I142" s="192"/>
      <c r="J142" s="192"/>
      <c r="K142" s="192"/>
      <c r="L142" s="192"/>
      <c r="M142" s="192"/>
    </row>
    <row r="143" spans="1:13" s="219" customFormat="1" ht="45.75" customHeight="1" x14ac:dyDescent="0.2">
      <c r="A143" s="215"/>
      <c r="B143" s="216"/>
      <c r="C143" s="216"/>
      <c r="D143" s="216"/>
      <c r="E143" s="178"/>
      <c r="F143" s="218"/>
      <c r="G143" s="218"/>
      <c r="H143" s="218"/>
      <c r="I143" s="192"/>
      <c r="J143" s="192"/>
      <c r="K143" s="192"/>
      <c r="L143" s="192"/>
      <c r="M143" s="192"/>
    </row>
    <row r="144" spans="1:13" s="219" customFormat="1" ht="45.75" customHeight="1" x14ac:dyDescent="0.2">
      <c r="A144" s="215"/>
      <c r="B144" s="216"/>
      <c r="C144" s="216"/>
      <c r="D144" s="216"/>
      <c r="E144" s="178"/>
      <c r="F144" s="218"/>
      <c r="G144" s="218"/>
      <c r="H144" s="218"/>
      <c r="I144" s="192"/>
      <c r="J144" s="192"/>
      <c r="K144" s="192"/>
      <c r="L144" s="192"/>
      <c r="M144" s="192"/>
    </row>
    <row r="145" spans="1:13" s="219" customFormat="1" ht="45.75" customHeight="1" x14ac:dyDescent="0.2">
      <c r="A145" s="215"/>
      <c r="B145" s="216"/>
      <c r="C145" s="216"/>
      <c r="D145" s="216"/>
      <c r="E145" s="178"/>
      <c r="F145" s="218"/>
      <c r="G145" s="218"/>
      <c r="H145" s="218"/>
      <c r="I145" s="192"/>
      <c r="J145" s="192"/>
      <c r="K145" s="192"/>
      <c r="L145" s="192"/>
      <c r="M145" s="192"/>
    </row>
    <row r="146" spans="1:13" s="219" customFormat="1" ht="45.75" customHeight="1" x14ac:dyDescent="0.2">
      <c r="A146" s="215"/>
      <c r="B146" s="216"/>
      <c r="C146" s="216"/>
      <c r="D146" s="216"/>
      <c r="E146" s="178"/>
      <c r="F146" s="218"/>
      <c r="G146" s="218"/>
      <c r="H146" s="218"/>
      <c r="I146" s="192"/>
      <c r="J146" s="192"/>
      <c r="K146" s="192"/>
      <c r="L146" s="192"/>
      <c r="M146" s="192"/>
    </row>
    <row r="147" spans="1:13" s="219" customFormat="1" ht="45.75" customHeight="1" x14ac:dyDescent="0.2">
      <c r="A147" s="215"/>
      <c r="B147" s="216"/>
      <c r="C147" s="216"/>
      <c r="D147" s="216"/>
      <c r="E147" s="178"/>
      <c r="F147" s="218"/>
      <c r="G147" s="218"/>
      <c r="H147" s="218"/>
      <c r="I147" s="192"/>
      <c r="J147" s="192"/>
      <c r="K147" s="192"/>
      <c r="L147" s="192"/>
      <c r="M147" s="192"/>
    </row>
    <row r="148" spans="1:13" s="219" customFormat="1" ht="45.75" customHeight="1" x14ac:dyDescent="0.2">
      <c r="A148" s="215"/>
      <c r="B148" s="216"/>
      <c r="C148" s="216"/>
      <c r="D148" s="216"/>
      <c r="E148" s="178"/>
      <c r="F148" s="218"/>
      <c r="G148" s="218"/>
      <c r="H148" s="218"/>
      <c r="I148" s="192"/>
      <c r="J148" s="192"/>
      <c r="K148" s="192"/>
      <c r="L148" s="192"/>
      <c r="M148" s="192"/>
    </row>
    <row r="149" spans="1:13" s="219" customFormat="1" ht="45.75" customHeight="1" x14ac:dyDescent="0.2">
      <c r="A149" s="215"/>
      <c r="B149" s="216"/>
      <c r="C149" s="216"/>
      <c r="D149" s="216"/>
      <c r="E149" s="178"/>
      <c r="F149" s="218"/>
      <c r="G149" s="218"/>
      <c r="H149" s="218"/>
      <c r="I149" s="192"/>
      <c r="J149" s="192"/>
      <c r="K149" s="192"/>
      <c r="L149" s="192"/>
      <c r="M149" s="192"/>
    </row>
    <row r="150" spans="1:13" s="219" customFormat="1" ht="45.75" customHeight="1" x14ac:dyDescent="0.2">
      <c r="A150" s="215"/>
      <c r="B150" s="216"/>
      <c r="C150" s="216"/>
      <c r="D150" s="216"/>
      <c r="E150" s="178"/>
      <c r="F150" s="218"/>
      <c r="G150" s="218"/>
      <c r="H150" s="218"/>
      <c r="I150" s="192"/>
      <c r="J150" s="192"/>
      <c r="K150" s="192"/>
      <c r="L150" s="192"/>
      <c r="M150" s="192"/>
    </row>
    <row r="151" spans="1:13" s="219" customFormat="1" ht="45.75" customHeight="1" x14ac:dyDescent="0.2">
      <c r="A151" s="215"/>
      <c r="B151" s="216"/>
      <c r="C151" s="216"/>
      <c r="D151" s="216"/>
      <c r="E151" s="178"/>
      <c r="F151" s="218"/>
      <c r="G151" s="218"/>
      <c r="H151" s="218"/>
      <c r="I151" s="192"/>
      <c r="J151" s="192"/>
      <c r="K151" s="192"/>
      <c r="L151" s="192"/>
      <c r="M151" s="192"/>
    </row>
    <row r="152" spans="1:13" s="219" customFormat="1" ht="45.75" customHeight="1" x14ac:dyDescent="0.2">
      <c r="A152" s="215"/>
      <c r="B152" s="216"/>
      <c r="C152" s="216"/>
      <c r="D152" s="216"/>
      <c r="E152" s="178"/>
      <c r="F152" s="218"/>
      <c r="G152" s="218"/>
      <c r="H152" s="218"/>
      <c r="I152" s="192"/>
      <c r="J152" s="192"/>
      <c r="K152" s="192"/>
      <c r="L152" s="192"/>
      <c r="M152" s="192"/>
    </row>
    <row r="153" spans="1:13" s="219" customFormat="1" ht="45.75" customHeight="1" x14ac:dyDescent="0.2">
      <c r="A153" s="215"/>
      <c r="B153" s="216"/>
      <c r="C153" s="216"/>
      <c r="D153" s="216"/>
      <c r="E153" s="178"/>
      <c r="F153" s="218"/>
      <c r="G153" s="218"/>
      <c r="H153" s="218"/>
      <c r="I153" s="192"/>
      <c r="J153" s="192"/>
      <c r="K153" s="192"/>
      <c r="L153" s="192"/>
      <c r="M153" s="192"/>
    </row>
    <row r="154" spans="1:13" s="219" customFormat="1" ht="45.75" customHeight="1" x14ac:dyDescent="0.2">
      <c r="A154" s="215"/>
      <c r="B154" s="216"/>
      <c r="C154" s="216"/>
      <c r="D154" s="216"/>
      <c r="E154" s="178"/>
      <c r="F154" s="218"/>
      <c r="G154" s="218"/>
      <c r="H154" s="218"/>
      <c r="I154" s="192"/>
      <c r="J154" s="192"/>
      <c r="K154" s="192"/>
      <c r="L154" s="192"/>
      <c r="M154" s="192"/>
    </row>
    <row r="155" spans="1:13" s="219" customFormat="1" ht="45.75" customHeight="1" x14ac:dyDescent="0.2">
      <c r="A155" s="215"/>
      <c r="B155" s="216"/>
      <c r="C155" s="216"/>
      <c r="D155" s="216"/>
      <c r="E155" s="178"/>
      <c r="F155" s="218"/>
      <c r="G155" s="218"/>
      <c r="H155" s="218"/>
      <c r="I155" s="192"/>
      <c r="J155" s="192"/>
      <c r="K155" s="192"/>
      <c r="L155" s="192"/>
      <c r="M155" s="192"/>
    </row>
    <row r="156" spans="1:13" s="219" customFormat="1" ht="45.75" customHeight="1" x14ac:dyDescent="0.2">
      <c r="A156" s="215"/>
      <c r="B156" s="216"/>
      <c r="C156" s="216"/>
      <c r="D156" s="216"/>
      <c r="E156" s="178"/>
      <c r="F156" s="218"/>
      <c r="G156" s="218"/>
      <c r="H156" s="218"/>
      <c r="I156" s="192"/>
      <c r="J156" s="192"/>
      <c r="K156" s="192"/>
      <c r="L156" s="192"/>
      <c r="M156" s="192"/>
    </row>
    <row r="157" spans="1:13" s="219" customFormat="1" ht="45.75" customHeight="1" x14ac:dyDescent="0.2">
      <c r="A157" s="215"/>
      <c r="B157" s="216"/>
      <c r="C157" s="216"/>
      <c r="D157" s="216"/>
      <c r="E157" s="178"/>
      <c r="F157" s="218"/>
      <c r="G157" s="218"/>
      <c r="H157" s="218"/>
      <c r="I157" s="192"/>
      <c r="J157" s="192"/>
      <c r="K157" s="192"/>
      <c r="L157" s="192"/>
      <c r="M157" s="192"/>
    </row>
    <row r="158" spans="1:13" s="219" customFormat="1" ht="45.75" customHeight="1" x14ac:dyDescent="0.2">
      <c r="A158" s="215"/>
      <c r="B158" s="216"/>
      <c r="C158" s="216"/>
      <c r="D158" s="216"/>
      <c r="E158" s="178"/>
      <c r="F158" s="218"/>
      <c r="G158" s="218"/>
      <c r="H158" s="218"/>
      <c r="I158" s="192"/>
      <c r="J158" s="192"/>
      <c r="K158" s="192"/>
      <c r="L158" s="192"/>
      <c r="M158" s="192"/>
    </row>
    <row r="159" spans="1:13" s="219" customFormat="1" ht="45.75" customHeight="1" x14ac:dyDescent="0.2">
      <c r="A159" s="215"/>
      <c r="B159" s="216"/>
      <c r="C159" s="216"/>
      <c r="D159" s="216"/>
      <c r="E159" s="178"/>
      <c r="F159" s="218"/>
      <c r="G159" s="218"/>
      <c r="H159" s="218"/>
      <c r="I159" s="192"/>
      <c r="J159" s="192"/>
      <c r="K159" s="192"/>
      <c r="L159" s="192"/>
      <c r="M159" s="192"/>
    </row>
    <row r="160" spans="1:13" s="219" customFormat="1" ht="45.75" customHeight="1" x14ac:dyDescent="0.2">
      <c r="A160" s="215"/>
      <c r="B160" s="216"/>
      <c r="C160" s="216"/>
      <c r="D160" s="216"/>
      <c r="E160" s="178"/>
      <c r="F160" s="218"/>
      <c r="G160" s="218"/>
      <c r="H160" s="218"/>
      <c r="I160" s="192"/>
      <c r="J160" s="192"/>
      <c r="K160" s="192"/>
      <c r="L160" s="192"/>
      <c r="M160" s="192"/>
    </row>
    <row r="161" spans="1:13" s="219" customFormat="1" ht="45.75" customHeight="1" x14ac:dyDescent="0.2">
      <c r="A161" s="215"/>
      <c r="B161" s="216"/>
      <c r="C161" s="216"/>
      <c r="D161" s="216"/>
      <c r="E161" s="178"/>
      <c r="F161" s="218"/>
      <c r="G161" s="218"/>
      <c r="H161" s="218"/>
      <c r="I161" s="192"/>
      <c r="J161" s="192"/>
      <c r="K161" s="192"/>
      <c r="L161" s="192"/>
      <c r="M161" s="192"/>
    </row>
    <row r="162" spans="1:13" s="219" customFormat="1" ht="45.75" customHeight="1" x14ac:dyDescent="0.2">
      <c r="A162" s="215"/>
      <c r="B162" s="216"/>
      <c r="C162" s="216"/>
      <c r="D162" s="216"/>
      <c r="E162" s="178"/>
      <c r="F162" s="218"/>
      <c r="G162" s="218"/>
      <c r="H162" s="218"/>
      <c r="I162" s="192"/>
      <c r="J162" s="192"/>
      <c r="K162" s="192"/>
      <c r="L162" s="192"/>
      <c r="M162" s="192"/>
    </row>
    <row r="163" spans="1:13" s="219" customFormat="1" ht="45.75" customHeight="1" x14ac:dyDescent="0.2">
      <c r="A163" s="215"/>
      <c r="B163" s="216"/>
      <c r="C163" s="216"/>
      <c r="D163" s="216"/>
      <c r="E163" s="178"/>
      <c r="F163" s="218"/>
      <c r="G163" s="218"/>
      <c r="H163" s="218"/>
      <c r="I163" s="192"/>
      <c r="J163" s="192"/>
      <c r="K163" s="192"/>
      <c r="L163" s="192"/>
      <c r="M163" s="192"/>
    </row>
    <row r="164" spans="1:13" s="219" customFormat="1" ht="45.75" customHeight="1" x14ac:dyDescent="0.2">
      <c r="A164" s="215"/>
      <c r="B164" s="216"/>
      <c r="C164" s="216"/>
      <c r="D164" s="216"/>
      <c r="E164" s="178"/>
      <c r="F164" s="218"/>
      <c r="G164" s="218"/>
      <c r="H164" s="218"/>
      <c r="I164" s="192"/>
      <c r="J164" s="192"/>
      <c r="K164" s="192"/>
      <c r="L164" s="192"/>
      <c r="M164" s="192"/>
    </row>
    <row r="165" spans="1:13" s="219" customFormat="1" ht="45.75" customHeight="1" x14ac:dyDescent="0.2">
      <c r="A165" s="215"/>
      <c r="B165" s="216"/>
      <c r="C165" s="216"/>
      <c r="D165" s="216"/>
      <c r="E165" s="178"/>
      <c r="F165" s="218"/>
      <c r="G165" s="218"/>
      <c r="H165" s="218"/>
      <c r="I165" s="192"/>
      <c r="J165" s="192"/>
      <c r="K165" s="192"/>
      <c r="L165" s="192"/>
      <c r="M165" s="192"/>
    </row>
    <row r="166" spans="1:13" s="219" customFormat="1" ht="45.75" customHeight="1" x14ac:dyDescent="0.2">
      <c r="A166" s="215"/>
      <c r="B166" s="216"/>
      <c r="C166" s="216"/>
      <c r="D166" s="216"/>
      <c r="E166" s="178"/>
      <c r="F166" s="218"/>
      <c r="G166" s="218"/>
      <c r="H166" s="218"/>
      <c r="I166" s="192"/>
      <c r="J166" s="192"/>
      <c r="K166" s="192"/>
      <c r="L166" s="192"/>
      <c r="M166" s="192"/>
    </row>
    <row r="167" spans="1:13" s="219" customFormat="1" ht="45.75" customHeight="1" x14ac:dyDescent="0.2">
      <c r="A167" s="215"/>
      <c r="B167" s="216"/>
      <c r="C167" s="216"/>
      <c r="D167" s="216"/>
      <c r="E167" s="178"/>
      <c r="F167" s="218"/>
      <c r="G167" s="218"/>
      <c r="H167" s="218"/>
      <c r="I167" s="192"/>
      <c r="J167" s="192"/>
      <c r="K167" s="192"/>
      <c r="L167" s="192"/>
      <c r="M167" s="192"/>
    </row>
    <row r="168" spans="1:13" s="219" customFormat="1" ht="45.75" customHeight="1" x14ac:dyDescent="0.2">
      <c r="A168" s="215"/>
      <c r="B168" s="216"/>
      <c r="C168" s="216"/>
      <c r="D168" s="216"/>
      <c r="E168" s="178"/>
      <c r="F168" s="218"/>
      <c r="G168" s="218"/>
      <c r="H168" s="218"/>
      <c r="I168" s="192"/>
      <c r="J168" s="192"/>
      <c r="K168" s="192"/>
      <c r="L168" s="192"/>
      <c r="M168" s="192"/>
    </row>
    <row r="169" spans="1:13" s="219" customFormat="1" ht="45.75" customHeight="1" x14ac:dyDescent="0.2">
      <c r="A169" s="215"/>
      <c r="B169" s="216"/>
      <c r="C169" s="216"/>
      <c r="D169" s="216"/>
      <c r="E169" s="178"/>
      <c r="F169" s="218"/>
      <c r="G169" s="218"/>
      <c r="H169" s="218"/>
      <c r="I169" s="192"/>
      <c r="J169" s="192"/>
      <c r="K169" s="192"/>
      <c r="L169" s="192"/>
      <c r="M169" s="192"/>
    </row>
    <row r="170" spans="1:13" s="219" customFormat="1" ht="45.75" customHeight="1" x14ac:dyDescent="0.2">
      <c r="A170" s="215"/>
      <c r="B170" s="216"/>
      <c r="C170" s="216"/>
      <c r="D170" s="216"/>
      <c r="E170" s="178"/>
      <c r="F170" s="218"/>
      <c r="G170" s="218"/>
      <c r="H170" s="218"/>
      <c r="I170" s="192"/>
      <c r="J170" s="192"/>
      <c r="K170" s="192"/>
      <c r="L170" s="192"/>
      <c r="M170" s="192"/>
    </row>
    <row r="171" spans="1:13" s="219" customFormat="1" ht="45.75" customHeight="1" x14ac:dyDescent="0.2">
      <c r="A171" s="215"/>
      <c r="B171" s="216"/>
      <c r="C171" s="216"/>
      <c r="D171" s="216"/>
      <c r="E171" s="178"/>
      <c r="F171" s="218"/>
      <c r="G171" s="218"/>
      <c r="H171" s="218"/>
      <c r="I171" s="192"/>
      <c r="J171" s="192"/>
      <c r="K171" s="192"/>
      <c r="L171" s="192"/>
      <c r="M171" s="192"/>
    </row>
    <row r="172" spans="1:13" s="219" customFormat="1" ht="45.75" customHeight="1" x14ac:dyDescent="0.2">
      <c r="A172" s="215"/>
      <c r="B172" s="216"/>
      <c r="C172" s="216"/>
      <c r="D172" s="216"/>
      <c r="E172" s="178"/>
      <c r="F172" s="218"/>
      <c r="G172" s="218"/>
      <c r="H172" s="218"/>
      <c r="I172" s="192"/>
      <c r="J172" s="192"/>
      <c r="K172" s="192"/>
      <c r="L172" s="192"/>
      <c r="M172" s="192"/>
    </row>
    <row r="173" spans="1:13" s="219" customFormat="1" ht="45.75" customHeight="1" x14ac:dyDescent="0.2">
      <c r="A173" s="215"/>
      <c r="B173" s="216"/>
      <c r="C173" s="216"/>
      <c r="D173" s="216"/>
      <c r="E173" s="178"/>
      <c r="F173" s="218"/>
      <c r="G173" s="218"/>
      <c r="H173" s="218"/>
      <c r="I173" s="192"/>
      <c r="J173" s="192"/>
      <c r="K173" s="192"/>
      <c r="L173" s="192"/>
      <c r="M173" s="192"/>
    </row>
    <row r="174" spans="1:13" s="219" customFormat="1" ht="45.75" customHeight="1" x14ac:dyDescent="0.2">
      <c r="A174" s="215"/>
      <c r="B174" s="216"/>
      <c r="C174" s="216"/>
      <c r="D174" s="216"/>
      <c r="E174" s="178"/>
      <c r="F174" s="218"/>
      <c r="G174" s="218"/>
      <c r="H174" s="218"/>
      <c r="I174" s="192"/>
      <c r="J174" s="192"/>
      <c r="K174" s="192"/>
      <c r="L174" s="192"/>
      <c r="M174" s="192"/>
    </row>
    <row r="175" spans="1:13" s="219" customFormat="1" ht="45.75" customHeight="1" x14ac:dyDescent="0.2">
      <c r="A175" s="215"/>
      <c r="B175" s="216"/>
      <c r="C175" s="216"/>
      <c r="D175" s="216"/>
      <c r="E175" s="178"/>
      <c r="F175" s="218"/>
      <c r="G175" s="218"/>
      <c r="H175" s="218"/>
      <c r="I175" s="192"/>
      <c r="J175" s="192"/>
      <c r="K175" s="192"/>
      <c r="L175" s="192"/>
      <c r="M175" s="192"/>
    </row>
    <row r="176" spans="1:13" s="219" customFormat="1" ht="45.75" customHeight="1" x14ac:dyDescent="0.2">
      <c r="A176" s="215"/>
      <c r="B176" s="216"/>
      <c r="C176" s="216"/>
      <c r="D176" s="216"/>
      <c r="E176" s="178"/>
      <c r="F176" s="218"/>
      <c r="G176" s="218"/>
      <c r="H176" s="218"/>
      <c r="I176" s="192"/>
      <c r="J176" s="192"/>
      <c r="K176" s="192"/>
      <c r="L176" s="192"/>
      <c r="M176" s="192"/>
    </row>
    <row r="177" spans="1:13" s="219" customFormat="1" ht="45.75" customHeight="1" x14ac:dyDescent="0.2">
      <c r="A177" s="215"/>
      <c r="B177" s="216"/>
      <c r="C177" s="216"/>
      <c r="D177" s="216"/>
      <c r="E177" s="178"/>
      <c r="F177" s="218"/>
      <c r="G177" s="218"/>
      <c r="H177" s="218"/>
      <c r="I177" s="192"/>
      <c r="J177" s="192"/>
      <c r="K177" s="192"/>
      <c r="L177" s="192"/>
      <c r="M177" s="192"/>
    </row>
    <row r="178" spans="1:13" s="219" customFormat="1" ht="45.75" customHeight="1" x14ac:dyDescent="0.2">
      <c r="A178" s="215"/>
      <c r="B178" s="216"/>
      <c r="C178" s="216"/>
      <c r="D178" s="216"/>
      <c r="E178" s="178"/>
      <c r="F178" s="218"/>
      <c r="G178" s="218"/>
      <c r="H178" s="218"/>
      <c r="I178" s="192"/>
      <c r="J178" s="192"/>
      <c r="K178" s="192"/>
      <c r="L178" s="192"/>
      <c r="M178" s="192"/>
    </row>
    <row r="179" spans="1:13" s="219" customFormat="1" ht="45.75" customHeight="1" x14ac:dyDescent="0.2">
      <c r="A179" s="215"/>
      <c r="B179" s="216"/>
      <c r="C179" s="216"/>
      <c r="D179" s="216"/>
      <c r="E179" s="178"/>
      <c r="F179" s="218"/>
      <c r="G179" s="218"/>
      <c r="H179" s="218"/>
      <c r="I179" s="192"/>
      <c r="J179" s="192"/>
      <c r="K179" s="192"/>
      <c r="L179" s="192"/>
      <c r="M179" s="192"/>
    </row>
    <row r="180" spans="1:13" s="219" customFormat="1" ht="45.75" customHeight="1" x14ac:dyDescent="0.2">
      <c r="A180" s="215"/>
      <c r="B180" s="216"/>
      <c r="C180" s="216"/>
      <c r="D180" s="216"/>
      <c r="E180" s="178"/>
      <c r="F180" s="218"/>
      <c r="G180" s="218"/>
      <c r="H180" s="218"/>
      <c r="I180" s="192"/>
      <c r="J180" s="192"/>
      <c r="K180" s="192"/>
      <c r="L180" s="192"/>
      <c r="M180" s="192"/>
    </row>
    <row r="181" spans="1:13" s="219" customFormat="1" ht="45.75" customHeight="1" x14ac:dyDescent="0.2">
      <c r="A181" s="215"/>
      <c r="B181" s="216"/>
      <c r="C181" s="216"/>
      <c r="D181" s="216"/>
      <c r="E181" s="178"/>
      <c r="F181" s="218"/>
      <c r="G181" s="218"/>
      <c r="H181" s="218"/>
      <c r="I181" s="192"/>
      <c r="J181" s="192"/>
      <c r="K181" s="192"/>
      <c r="L181" s="192"/>
      <c r="M181" s="192"/>
    </row>
    <row r="182" spans="1:13" s="219" customFormat="1" ht="45.75" customHeight="1" x14ac:dyDescent="0.2">
      <c r="A182" s="215"/>
      <c r="B182" s="216"/>
      <c r="C182" s="216"/>
      <c r="D182" s="216"/>
      <c r="E182" s="178"/>
      <c r="F182" s="218"/>
      <c r="G182" s="218"/>
      <c r="H182" s="218"/>
      <c r="I182" s="192"/>
      <c r="J182" s="192"/>
      <c r="K182" s="192"/>
      <c r="L182" s="192"/>
      <c r="M182" s="192"/>
    </row>
    <row r="183" spans="1:13" s="219" customFormat="1" ht="45.75" customHeight="1" x14ac:dyDescent="0.2">
      <c r="A183" s="215"/>
      <c r="B183" s="216"/>
      <c r="C183" s="216"/>
      <c r="D183" s="216"/>
      <c r="E183" s="178"/>
      <c r="F183" s="218"/>
      <c r="G183" s="218"/>
      <c r="H183" s="218"/>
      <c r="I183" s="192"/>
      <c r="J183" s="192"/>
      <c r="K183" s="192"/>
      <c r="L183" s="192"/>
      <c r="M183" s="192"/>
    </row>
    <row r="184" spans="1:13" s="219" customFormat="1" ht="45.75" customHeight="1" x14ac:dyDescent="0.2">
      <c r="A184" s="215"/>
      <c r="B184" s="216"/>
      <c r="C184" s="216"/>
      <c r="D184" s="216"/>
      <c r="E184" s="178"/>
      <c r="F184" s="218"/>
      <c r="G184" s="218"/>
      <c r="H184" s="218"/>
      <c r="I184" s="192"/>
      <c r="J184" s="192"/>
      <c r="K184" s="192"/>
      <c r="L184" s="192"/>
      <c r="M184" s="192"/>
    </row>
    <row r="185" spans="1:13" s="219" customFormat="1" ht="45.75" customHeight="1" x14ac:dyDescent="0.2">
      <c r="A185" s="215"/>
      <c r="B185" s="216"/>
      <c r="C185" s="216"/>
      <c r="D185" s="216"/>
      <c r="E185" s="178"/>
      <c r="F185" s="218"/>
      <c r="G185" s="218"/>
      <c r="H185" s="218"/>
      <c r="I185" s="192"/>
      <c r="J185" s="192"/>
      <c r="K185" s="192"/>
      <c r="L185" s="192"/>
      <c r="M185" s="192"/>
    </row>
    <row r="186" spans="1:13" s="219" customFormat="1" ht="45.75" customHeight="1" x14ac:dyDescent="0.2">
      <c r="A186" s="215"/>
      <c r="B186" s="216"/>
      <c r="C186" s="216"/>
      <c r="D186" s="216"/>
      <c r="E186" s="178"/>
      <c r="F186" s="218"/>
      <c r="G186" s="218"/>
      <c r="H186" s="218"/>
      <c r="I186" s="192"/>
      <c r="J186" s="192"/>
      <c r="K186" s="192"/>
      <c r="L186" s="192"/>
      <c r="M186" s="192"/>
    </row>
    <row r="187" spans="1:13" s="219" customFormat="1" ht="45.75" customHeight="1" x14ac:dyDescent="0.2">
      <c r="A187" s="215"/>
      <c r="B187" s="216"/>
      <c r="C187" s="216"/>
      <c r="D187" s="216"/>
      <c r="E187" s="178"/>
      <c r="F187" s="218"/>
      <c r="G187" s="218"/>
      <c r="H187" s="218"/>
      <c r="I187" s="192"/>
      <c r="J187" s="192"/>
      <c r="K187" s="192"/>
      <c r="L187" s="192"/>
      <c r="M187" s="192"/>
    </row>
    <row r="188" spans="1:13" s="219" customFormat="1" ht="45.75" customHeight="1" x14ac:dyDescent="0.2">
      <c r="A188" s="215"/>
      <c r="B188" s="216"/>
      <c r="C188" s="216"/>
      <c r="D188" s="216"/>
      <c r="E188" s="178"/>
      <c r="F188" s="218"/>
      <c r="G188" s="218"/>
      <c r="H188" s="218"/>
      <c r="I188" s="192"/>
      <c r="J188" s="192"/>
      <c r="K188" s="192"/>
      <c r="L188" s="192"/>
      <c r="M188" s="192"/>
    </row>
    <row r="189" spans="1:13" s="219" customFormat="1" ht="45.75" customHeight="1" x14ac:dyDescent="0.2">
      <c r="A189" s="215"/>
      <c r="B189" s="216"/>
      <c r="C189" s="216"/>
      <c r="D189" s="216"/>
      <c r="E189" s="178"/>
      <c r="F189" s="218"/>
      <c r="G189" s="218"/>
      <c r="H189" s="218"/>
      <c r="I189" s="192"/>
      <c r="J189" s="192"/>
      <c r="K189" s="192"/>
      <c r="L189" s="192"/>
      <c r="M189" s="192"/>
    </row>
    <row r="190" spans="1:13" s="219" customFormat="1" ht="45.75" customHeight="1" x14ac:dyDescent="0.2">
      <c r="A190" s="215"/>
      <c r="B190" s="216"/>
      <c r="C190" s="216"/>
      <c r="D190" s="216"/>
      <c r="E190" s="178"/>
      <c r="F190" s="218"/>
      <c r="G190" s="218"/>
      <c r="H190" s="218"/>
      <c r="I190" s="192"/>
      <c r="J190" s="192"/>
      <c r="K190" s="192"/>
      <c r="L190" s="192"/>
      <c r="M190" s="192"/>
    </row>
    <row r="191" spans="1:13" s="219" customFormat="1" ht="45.75" customHeight="1" x14ac:dyDescent="0.2">
      <c r="A191" s="215"/>
      <c r="B191" s="216"/>
      <c r="C191" s="216"/>
      <c r="D191" s="216"/>
      <c r="E191" s="178"/>
      <c r="F191" s="218"/>
      <c r="G191" s="218"/>
      <c r="H191" s="218"/>
      <c r="I191" s="192"/>
      <c r="J191" s="192"/>
      <c r="K191" s="192"/>
      <c r="L191" s="192"/>
      <c r="M191" s="192"/>
    </row>
    <row r="192" spans="1:13" s="219" customFormat="1" ht="45.75" customHeight="1" x14ac:dyDescent="0.2">
      <c r="A192" s="215"/>
      <c r="B192" s="216"/>
      <c r="C192" s="216"/>
      <c r="D192" s="216"/>
      <c r="E192" s="178"/>
      <c r="F192" s="218"/>
      <c r="G192" s="218"/>
      <c r="H192" s="218"/>
      <c r="I192" s="192"/>
      <c r="J192" s="192"/>
      <c r="K192" s="192"/>
      <c r="L192" s="192"/>
      <c r="M192" s="192"/>
    </row>
    <row r="193" spans="1:13" s="219" customFormat="1" ht="45.75" customHeight="1" x14ac:dyDescent="0.2">
      <c r="A193" s="215"/>
      <c r="B193" s="216"/>
      <c r="C193" s="216"/>
      <c r="D193" s="216"/>
      <c r="E193" s="178"/>
      <c r="F193" s="218"/>
      <c r="G193" s="218"/>
      <c r="H193" s="218"/>
      <c r="I193" s="192"/>
      <c r="J193" s="192"/>
      <c r="K193" s="192"/>
      <c r="L193" s="192"/>
      <c r="M193" s="192"/>
    </row>
    <row r="194" spans="1:13" s="219" customFormat="1" ht="45.75" customHeight="1" x14ac:dyDescent="0.2">
      <c r="A194" s="215"/>
      <c r="B194" s="216"/>
      <c r="C194" s="216"/>
      <c r="D194" s="216"/>
      <c r="E194" s="178"/>
      <c r="F194" s="218"/>
      <c r="G194" s="218"/>
      <c r="H194" s="218"/>
      <c r="I194" s="192"/>
      <c r="J194" s="192"/>
      <c r="K194" s="192"/>
      <c r="L194" s="192"/>
      <c r="M194" s="192"/>
    </row>
    <row r="195" spans="1:13" s="219" customFormat="1" ht="45.75" customHeight="1" x14ac:dyDescent="0.2">
      <c r="A195" s="215"/>
      <c r="B195" s="216"/>
      <c r="C195" s="216"/>
      <c r="D195" s="216"/>
      <c r="E195" s="178"/>
      <c r="F195" s="218"/>
      <c r="G195" s="218"/>
      <c r="H195" s="218"/>
      <c r="I195" s="192"/>
      <c r="J195" s="192"/>
      <c r="K195" s="192"/>
      <c r="L195" s="192"/>
      <c r="M195" s="192"/>
    </row>
    <row r="196" spans="1:13" s="219" customFormat="1" ht="45.75" customHeight="1" x14ac:dyDescent="0.2">
      <c r="A196" s="215"/>
      <c r="B196" s="216"/>
      <c r="C196" s="216"/>
      <c r="D196" s="216"/>
      <c r="E196" s="178"/>
      <c r="F196" s="218"/>
      <c r="G196" s="218"/>
      <c r="H196" s="218"/>
      <c r="I196" s="192"/>
      <c r="J196" s="192"/>
      <c r="K196" s="192"/>
      <c r="L196" s="192"/>
      <c r="M196" s="192"/>
    </row>
    <row r="197" spans="1:13" s="219" customFormat="1" ht="45.75" customHeight="1" x14ac:dyDescent="0.2">
      <c r="A197" s="215"/>
      <c r="B197" s="216"/>
      <c r="C197" s="216"/>
      <c r="D197" s="216"/>
      <c r="E197" s="178"/>
      <c r="F197" s="218"/>
      <c r="G197" s="218"/>
      <c r="H197" s="218"/>
      <c r="I197" s="192"/>
      <c r="J197" s="192"/>
      <c r="K197" s="192"/>
      <c r="L197" s="192"/>
      <c r="M197" s="192"/>
    </row>
    <row r="198" spans="1:13" s="219" customFormat="1" ht="45.75" customHeight="1" x14ac:dyDescent="0.2">
      <c r="A198" s="215"/>
      <c r="B198" s="216"/>
      <c r="C198" s="216"/>
      <c r="D198" s="216"/>
      <c r="E198" s="178"/>
      <c r="F198" s="218"/>
      <c r="G198" s="218"/>
      <c r="H198" s="218"/>
      <c r="I198" s="192"/>
      <c r="J198" s="192"/>
      <c r="K198" s="192"/>
      <c r="L198" s="192"/>
      <c r="M198" s="192"/>
    </row>
    <row r="199" spans="1:13" s="219" customFormat="1" ht="45.75" customHeight="1" x14ac:dyDescent="0.2">
      <c r="A199" s="215"/>
      <c r="B199" s="216"/>
      <c r="C199" s="216"/>
      <c r="D199" s="216"/>
      <c r="E199" s="178"/>
      <c r="F199" s="218"/>
      <c r="G199" s="218"/>
      <c r="H199" s="218"/>
      <c r="I199" s="192"/>
      <c r="J199" s="192"/>
      <c r="K199" s="192"/>
      <c r="L199" s="192"/>
      <c r="M199" s="192"/>
    </row>
    <row r="200" spans="1:13" s="219" customFormat="1" ht="45.75" customHeight="1" x14ac:dyDescent="0.2">
      <c r="A200" s="215"/>
      <c r="B200" s="216"/>
      <c r="C200" s="216"/>
      <c r="D200" s="216"/>
      <c r="E200" s="178"/>
      <c r="F200" s="218"/>
      <c r="G200" s="218"/>
      <c r="H200" s="218"/>
      <c r="I200" s="192"/>
      <c r="J200" s="192"/>
      <c r="K200" s="192"/>
      <c r="L200" s="192"/>
      <c r="M200" s="192"/>
    </row>
    <row r="201" spans="1:13" s="219" customFormat="1" ht="45.75" customHeight="1" x14ac:dyDescent="0.2">
      <c r="A201" s="215"/>
      <c r="B201" s="216"/>
      <c r="C201" s="216"/>
      <c r="D201" s="216"/>
      <c r="E201" s="178"/>
      <c r="F201" s="218"/>
      <c r="G201" s="218"/>
      <c r="H201" s="218"/>
      <c r="I201" s="192"/>
      <c r="J201" s="192"/>
      <c r="K201" s="192"/>
      <c r="L201" s="192"/>
      <c r="M201" s="192"/>
    </row>
    <row r="202" spans="1:13" s="219" customFormat="1" ht="45.75" customHeight="1" x14ac:dyDescent="0.2">
      <c r="A202" s="215"/>
      <c r="B202" s="216"/>
      <c r="C202" s="216"/>
      <c r="D202" s="216"/>
      <c r="E202" s="178"/>
      <c r="F202" s="218"/>
      <c r="G202" s="218"/>
      <c r="H202" s="218"/>
      <c r="I202" s="192"/>
      <c r="J202" s="192"/>
      <c r="K202" s="192"/>
      <c r="L202" s="192"/>
      <c r="M202" s="192"/>
    </row>
    <row r="203" spans="1:13" s="219" customFormat="1" ht="45.75" customHeight="1" x14ac:dyDescent="0.2">
      <c r="A203" s="215"/>
      <c r="B203" s="216"/>
      <c r="C203" s="216"/>
      <c r="D203" s="216"/>
      <c r="E203" s="178"/>
      <c r="F203" s="218"/>
      <c r="G203" s="218"/>
      <c r="H203" s="218"/>
      <c r="I203" s="192"/>
      <c r="J203" s="192"/>
      <c r="K203" s="192"/>
      <c r="L203" s="192"/>
      <c r="M203" s="192"/>
    </row>
    <row r="204" spans="1:13" s="219" customFormat="1" ht="45.75" customHeight="1" x14ac:dyDescent="0.2">
      <c r="A204" s="215"/>
      <c r="B204" s="216"/>
      <c r="C204" s="216"/>
      <c r="D204" s="216"/>
      <c r="E204" s="178"/>
      <c r="F204" s="218"/>
      <c r="G204" s="218"/>
      <c r="H204" s="218"/>
      <c r="I204" s="192"/>
      <c r="J204" s="192"/>
      <c r="K204" s="192"/>
      <c r="L204" s="192"/>
      <c r="M204" s="192"/>
    </row>
    <row r="205" spans="1:13" s="219" customFormat="1" ht="45.75" customHeight="1" x14ac:dyDescent="0.2">
      <c r="A205" s="215"/>
      <c r="B205" s="216"/>
      <c r="C205" s="216"/>
      <c r="D205" s="216"/>
      <c r="E205" s="178"/>
      <c r="F205" s="218"/>
      <c r="G205" s="218"/>
      <c r="H205" s="218"/>
      <c r="I205" s="192"/>
      <c r="J205" s="192"/>
      <c r="K205" s="192"/>
      <c r="L205" s="192"/>
      <c r="M205" s="192"/>
    </row>
    <row r="206" spans="1:13" s="219" customFormat="1" ht="45.75" customHeight="1" x14ac:dyDescent="0.2">
      <c r="A206" s="215"/>
      <c r="B206" s="216"/>
      <c r="C206" s="216"/>
      <c r="D206" s="216"/>
      <c r="E206" s="178"/>
      <c r="F206" s="218"/>
      <c r="G206" s="218"/>
      <c r="H206" s="218"/>
      <c r="I206" s="192"/>
      <c r="J206" s="192"/>
      <c r="K206" s="192"/>
      <c r="L206" s="192"/>
      <c r="M206" s="192"/>
    </row>
    <row r="207" spans="1:13" s="219" customFormat="1" ht="45.75" customHeight="1" x14ac:dyDescent="0.2">
      <c r="A207" s="215"/>
      <c r="B207" s="216"/>
      <c r="C207" s="216"/>
      <c r="D207" s="216"/>
      <c r="E207" s="178"/>
      <c r="F207" s="218"/>
      <c r="G207" s="218"/>
      <c r="H207" s="218"/>
      <c r="I207" s="192"/>
      <c r="J207" s="192"/>
      <c r="K207" s="192"/>
      <c r="L207" s="192"/>
      <c r="M207" s="192"/>
    </row>
    <row r="208" spans="1:13" s="219" customFormat="1" ht="45.75" customHeight="1" x14ac:dyDescent="0.2">
      <c r="A208" s="215"/>
      <c r="B208" s="216"/>
      <c r="C208" s="216"/>
      <c r="D208" s="216"/>
      <c r="E208" s="178"/>
      <c r="F208" s="218"/>
      <c r="G208" s="218"/>
      <c r="H208" s="218"/>
      <c r="I208" s="192"/>
      <c r="J208" s="192"/>
      <c r="K208" s="192"/>
      <c r="L208" s="192"/>
      <c r="M208" s="192"/>
    </row>
    <row r="209" spans="1:13" s="219" customFormat="1" ht="45.75" customHeight="1" x14ac:dyDescent="0.2">
      <c r="A209" s="215"/>
      <c r="B209" s="216"/>
      <c r="C209" s="216"/>
      <c r="D209" s="216"/>
      <c r="E209" s="178"/>
      <c r="F209" s="218"/>
      <c r="G209" s="218"/>
      <c r="H209" s="218"/>
      <c r="I209" s="192"/>
      <c r="J209" s="192"/>
      <c r="K209" s="192"/>
      <c r="L209" s="192"/>
      <c r="M209" s="192"/>
    </row>
    <row r="210" spans="1:13" s="219" customFormat="1" ht="45.75" customHeight="1" x14ac:dyDescent="0.2">
      <c r="A210" s="215"/>
      <c r="B210" s="216"/>
      <c r="C210" s="216"/>
      <c r="D210" s="216"/>
      <c r="E210" s="178"/>
      <c r="F210" s="218"/>
      <c r="G210" s="218"/>
      <c r="H210" s="218"/>
      <c r="I210" s="192"/>
      <c r="J210" s="192"/>
      <c r="K210" s="192"/>
      <c r="L210" s="192"/>
      <c r="M210" s="192"/>
    </row>
    <row r="211" spans="1:13" s="219" customFormat="1" ht="45.75" customHeight="1" x14ac:dyDescent="0.2">
      <c r="A211" s="215"/>
      <c r="B211" s="216"/>
      <c r="C211" s="216"/>
      <c r="D211" s="216"/>
      <c r="E211" s="178"/>
      <c r="F211" s="218"/>
      <c r="G211" s="218"/>
      <c r="H211" s="218"/>
      <c r="I211" s="192"/>
      <c r="J211" s="192"/>
      <c r="K211" s="192"/>
      <c r="L211" s="192"/>
      <c r="M211" s="192"/>
    </row>
    <row r="212" spans="1:13" s="219" customFormat="1" ht="45.75" customHeight="1" x14ac:dyDescent="0.2">
      <c r="A212" s="215"/>
      <c r="B212" s="216"/>
      <c r="C212" s="216"/>
      <c r="D212" s="216"/>
      <c r="E212" s="178"/>
      <c r="F212" s="218"/>
      <c r="G212" s="218"/>
      <c r="H212" s="218"/>
      <c r="I212" s="192"/>
      <c r="J212" s="192"/>
      <c r="K212" s="192"/>
      <c r="L212" s="192"/>
      <c r="M212" s="192"/>
    </row>
    <row r="213" spans="1:13" s="219" customFormat="1" ht="45.75" customHeight="1" x14ac:dyDescent="0.2">
      <c r="A213" s="215"/>
      <c r="B213" s="216"/>
      <c r="C213" s="216"/>
      <c r="D213" s="216"/>
      <c r="E213" s="178"/>
      <c r="F213" s="218"/>
      <c r="G213" s="218"/>
      <c r="H213" s="218"/>
      <c r="I213" s="192"/>
      <c r="J213" s="192"/>
      <c r="K213" s="192"/>
      <c r="L213" s="192"/>
      <c r="M213" s="192"/>
    </row>
    <row r="214" spans="1:13" s="219" customFormat="1" ht="45.75" customHeight="1" x14ac:dyDescent="0.2">
      <c r="A214" s="215"/>
      <c r="B214" s="216"/>
      <c r="C214" s="216"/>
      <c r="D214" s="216"/>
      <c r="E214" s="178"/>
      <c r="F214" s="218"/>
      <c r="G214" s="218"/>
      <c r="H214" s="218"/>
      <c r="I214" s="192"/>
      <c r="J214" s="192"/>
      <c r="K214" s="192"/>
      <c r="L214" s="192"/>
      <c r="M214" s="192"/>
    </row>
    <row r="215" spans="1:13" s="219" customFormat="1" ht="45.75" customHeight="1" x14ac:dyDescent="0.2">
      <c r="A215" s="215"/>
      <c r="B215" s="216"/>
      <c r="C215" s="216"/>
      <c r="D215" s="216"/>
      <c r="E215" s="178"/>
      <c r="F215" s="218"/>
      <c r="G215" s="218"/>
      <c r="H215" s="218"/>
      <c r="I215" s="192"/>
      <c r="J215" s="192"/>
      <c r="K215" s="192"/>
      <c r="L215" s="192"/>
      <c r="M215" s="192"/>
    </row>
    <row r="216" spans="1:13" s="219" customFormat="1" ht="45.75" customHeight="1" x14ac:dyDescent="0.2">
      <c r="A216" s="215"/>
      <c r="B216" s="216"/>
      <c r="C216" s="216"/>
      <c r="D216" s="216"/>
      <c r="E216" s="178"/>
      <c r="F216" s="218"/>
      <c r="G216" s="218"/>
      <c r="H216" s="218"/>
      <c r="I216" s="192"/>
      <c r="J216" s="192"/>
      <c r="K216" s="192"/>
      <c r="L216" s="192"/>
      <c r="M216" s="192"/>
    </row>
    <row r="217" spans="1:13" s="219" customFormat="1" ht="45.75" customHeight="1" x14ac:dyDescent="0.2">
      <c r="A217" s="215"/>
      <c r="B217" s="216"/>
      <c r="C217" s="216"/>
      <c r="D217" s="216"/>
      <c r="E217" s="178"/>
      <c r="F217" s="218"/>
      <c r="G217" s="218"/>
      <c r="H217" s="218"/>
      <c r="I217" s="192"/>
      <c r="J217" s="192"/>
      <c r="K217" s="192"/>
      <c r="L217" s="192"/>
      <c r="M217" s="192"/>
    </row>
    <row r="218" spans="1:13" s="219" customFormat="1" ht="45.75" customHeight="1" x14ac:dyDescent="0.2">
      <c r="A218" s="215"/>
      <c r="B218" s="216"/>
      <c r="C218" s="216"/>
      <c r="D218" s="216"/>
      <c r="E218" s="178"/>
      <c r="F218" s="218"/>
      <c r="G218" s="218"/>
      <c r="H218" s="218"/>
      <c r="I218" s="192"/>
      <c r="J218" s="192"/>
      <c r="K218" s="192"/>
      <c r="L218" s="192"/>
      <c r="M218" s="192"/>
    </row>
    <row r="219" spans="1:13" s="219" customFormat="1" ht="45.75" customHeight="1" x14ac:dyDescent="0.2">
      <c r="A219" s="215"/>
      <c r="B219" s="216"/>
      <c r="C219" s="216"/>
      <c r="D219" s="216"/>
      <c r="E219" s="178"/>
      <c r="F219" s="218"/>
      <c r="G219" s="218"/>
      <c r="H219" s="218"/>
      <c r="I219" s="192"/>
      <c r="J219" s="192"/>
      <c r="K219" s="192"/>
      <c r="L219" s="192"/>
      <c r="M219" s="192"/>
    </row>
    <row r="220" spans="1:13" s="219" customFormat="1" ht="45.75" customHeight="1" x14ac:dyDescent="0.2">
      <c r="A220" s="215"/>
      <c r="B220" s="216"/>
      <c r="C220" s="216"/>
      <c r="D220" s="216"/>
      <c r="E220" s="178"/>
      <c r="F220" s="218"/>
      <c r="G220" s="218"/>
      <c r="H220" s="218"/>
      <c r="I220" s="192"/>
      <c r="J220" s="192"/>
      <c r="K220" s="192"/>
      <c r="L220" s="192"/>
      <c r="M220" s="192"/>
    </row>
    <row r="221" spans="1:13" s="219" customFormat="1" ht="45.75" customHeight="1" x14ac:dyDescent="0.2">
      <c r="A221" s="215"/>
      <c r="B221" s="216"/>
      <c r="C221" s="216"/>
      <c r="D221" s="216"/>
      <c r="E221" s="178"/>
      <c r="F221" s="218"/>
      <c r="G221" s="218"/>
      <c r="H221" s="218"/>
      <c r="I221" s="192"/>
      <c r="J221" s="192"/>
      <c r="K221" s="192"/>
      <c r="L221" s="192"/>
      <c r="M221" s="192"/>
    </row>
    <row r="222" spans="1:13" s="219" customFormat="1" ht="45.75" customHeight="1" x14ac:dyDescent="0.2">
      <c r="A222" s="215"/>
      <c r="B222" s="216"/>
      <c r="C222" s="216"/>
      <c r="D222" s="216"/>
      <c r="E222" s="178"/>
      <c r="F222" s="218"/>
      <c r="G222" s="218"/>
      <c r="H222" s="218"/>
      <c r="I222" s="192"/>
      <c r="J222" s="192"/>
      <c r="K222" s="192"/>
      <c r="L222" s="192"/>
      <c r="M222" s="192"/>
    </row>
    <row r="223" spans="1:13" s="219" customFormat="1" ht="45.75" customHeight="1" x14ac:dyDescent="0.2">
      <c r="A223" s="215"/>
      <c r="B223" s="216"/>
      <c r="C223" s="216"/>
      <c r="D223" s="216"/>
      <c r="E223" s="178"/>
      <c r="F223" s="218"/>
      <c r="G223" s="218"/>
      <c r="H223" s="218"/>
      <c r="I223" s="192"/>
      <c r="J223" s="192"/>
      <c r="K223" s="192"/>
      <c r="L223" s="192"/>
      <c r="M223" s="192"/>
    </row>
    <row r="224" spans="1:13" s="219" customFormat="1" ht="45.75" customHeight="1" x14ac:dyDescent="0.2">
      <c r="A224" s="215"/>
      <c r="B224" s="216"/>
      <c r="C224" s="216"/>
      <c r="D224" s="216"/>
      <c r="E224" s="178"/>
      <c r="F224" s="218"/>
      <c r="G224" s="218"/>
      <c r="H224" s="218"/>
      <c r="I224" s="192"/>
      <c r="J224" s="192"/>
      <c r="K224" s="192"/>
      <c r="L224" s="192"/>
      <c r="M224" s="192"/>
    </row>
    <row r="225" spans="1:13" s="219" customFormat="1" ht="45.75" customHeight="1" x14ac:dyDescent="0.2">
      <c r="A225" s="215"/>
      <c r="B225" s="216"/>
      <c r="C225" s="216"/>
      <c r="D225" s="216"/>
      <c r="E225" s="178"/>
      <c r="F225" s="218"/>
      <c r="G225" s="218"/>
      <c r="H225" s="218"/>
      <c r="I225" s="192"/>
      <c r="J225" s="192"/>
      <c r="K225" s="192"/>
      <c r="L225" s="192"/>
      <c r="M225" s="192"/>
    </row>
    <row r="226" spans="1:13" s="219" customFormat="1" ht="45.75" customHeight="1" x14ac:dyDescent="0.2">
      <c r="A226" s="215"/>
      <c r="B226" s="216"/>
      <c r="C226" s="216"/>
      <c r="D226" s="216"/>
      <c r="E226" s="178"/>
      <c r="F226" s="218"/>
      <c r="G226" s="218"/>
      <c r="H226" s="218"/>
      <c r="I226" s="192"/>
      <c r="J226" s="192"/>
      <c r="K226" s="192"/>
      <c r="L226" s="192"/>
      <c r="M226" s="192"/>
    </row>
    <row r="227" spans="1:13" s="219" customFormat="1" ht="45.75" customHeight="1" x14ac:dyDescent="0.2">
      <c r="A227" s="215"/>
      <c r="B227" s="216"/>
      <c r="C227" s="216"/>
      <c r="D227" s="216"/>
      <c r="E227" s="178"/>
      <c r="F227" s="218"/>
      <c r="G227" s="218"/>
      <c r="H227" s="218"/>
      <c r="I227" s="192"/>
      <c r="J227" s="192"/>
      <c r="K227" s="192"/>
      <c r="L227" s="192"/>
      <c r="M227" s="192"/>
    </row>
    <row r="228" spans="1:13" s="219" customFormat="1" ht="45.75" customHeight="1" x14ac:dyDescent="0.2">
      <c r="A228" s="215"/>
      <c r="B228" s="216"/>
      <c r="C228" s="216"/>
      <c r="D228" s="216"/>
      <c r="E228" s="178"/>
      <c r="F228" s="218"/>
      <c r="G228" s="218"/>
      <c r="H228" s="218"/>
      <c r="I228" s="192"/>
      <c r="J228" s="192"/>
      <c r="K228" s="192"/>
      <c r="L228" s="192"/>
      <c r="M228" s="192"/>
    </row>
    <row r="229" spans="1:13" s="219" customFormat="1" ht="45.75" customHeight="1" x14ac:dyDescent="0.2">
      <c r="A229" s="215"/>
      <c r="B229" s="216"/>
      <c r="C229" s="216"/>
      <c r="D229" s="216"/>
      <c r="E229" s="178"/>
      <c r="F229" s="218"/>
      <c r="G229" s="218"/>
      <c r="H229" s="218"/>
      <c r="I229" s="192"/>
      <c r="J229" s="192"/>
      <c r="K229" s="192"/>
      <c r="L229" s="192"/>
      <c r="M229" s="192"/>
    </row>
    <row r="230" spans="1:13" s="219" customFormat="1" ht="45.75" customHeight="1" x14ac:dyDescent="0.2">
      <c r="A230" s="215"/>
      <c r="B230" s="216"/>
      <c r="C230" s="216"/>
      <c r="D230" s="216"/>
      <c r="E230" s="178"/>
      <c r="F230" s="218"/>
      <c r="G230" s="218"/>
      <c r="H230" s="218"/>
      <c r="I230" s="192"/>
      <c r="J230" s="192"/>
      <c r="K230" s="192"/>
      <c r="L230" s="192"/>
      <c r="M230" s="192"/>
    </row>
    <row r="231" spans="1:13" s="219" customFormat="1" ht="45.75" customHeight="1" x14ac:dyDescent="0.2">
      <c r="A231" s="215"/>
      <c r="B231" s="216"/>
      <c r="C231" s="216"/>
      <c r="D231" s="216"/>
      <c r="E231" s="178"/>
      <c r="F231" s="218"/>
      <c r="G231" s="218"/>
      <c r="H231" s="218"/>
      <c r="I231" s="192"/>
      <c r="J231" s="192"/>
      <c r="K231" s="192"/>
      <c r="L231" s="192"/>
      <c r="M231" s="192"/>
    </row>
    <row r="232" spans="1:13" s="219" customFormat="1" ht="45.75" customHeight="1" x14ac:dyDescent="0.2">
      <c r="A232" s="215"/>
      <c r="B232" s="216"/>
      <c r="C232" s="216"/>
      <c r="D232" s="216"/>
      <c r="E232" s="178"/>
      <c r="F232" s="218"/>
      <c r="G232" s="218"/>
      <c r="H232" s="218"/>
      <c r="I232" s="192"/>
      <c r="J232" s="192"/>
      <c r="K232" s="192"/>
      <c r="L232" s="192"/>
      <c r="M232" s="192"/>
    </row>
    <row r="233" spans="1:13" s="219" customFormat="1" ht="45.75" customHeight="1" x14ac:dyDescent="0.2">
      <c r="A233" s="215"/>
      <c r="B233" s="216"/>
      <c r="C233" s="216"/>
      <c r="D233" s="216"/>
      <c r="E233" s="178"/>
      <c r="F233" s="218"/>
      <c r="G233" s="218"/>
      <c r="H233" s="218"/>
      <c r="I233" s="192"/>
      <c r="J233" s="192"/>
      <c r="K233" s="192"/>
      <c r="L233" s="192"/>
      <c r="M233" s="192"/>
    </row>
    <row r="234" spans="1:13" s="219" customFormat="1" ht="45.75" customHeight="1" x14ac:dyDescent="0.2">
      <c r="A234" s="215"/>
      <c r="B234" s="216"/>
      <c r="C234" s="216"/>
      <c r="D234" s="216"/>
      <c r="E234" s="178"/>
      <c r="F234" s="218"/>
      <c r="G234" s="218"/>
      <c r="H234" s="218"/>
      <c r="I234" s="192"/>
      <c r="J234" s="192"/>
      <c r="K234" s="192"/>
      <c r="L234" s="192"/>
      <c r="M234" s="192"/>
    </row>
    <row r="235" spans="1:13" s="219" customFormat="1" ht="45.75" customHeight="1" x14ac:dyDescent="0.2">
      <c r="A235" s="215"/>
      <c r="B235" s="216"/>
      <c r="C235" s="216"/>
      <c r="D235" s="216"/>
      <c r="E235" s="178"/>
      <c r="F235" s="218"/>
      <c r="G235" s="218"/>
      <c r="H235" s="218"/>
      <c r="I235" s="192"/>
      <c r="J235" s="192"/>
      <c r="K235" s="192"/>
      <c r="L235" s="192"/>
      <c r="M235" s="192"/>
    </row>
    <row r="236" spans="1:13" s="219" customFormat="1" ht="45.75" customHeight="1" x14ac:dyDescent="0.2">
      <c r="A236" s="215"/>
      <c r="B236" s="216"/>
      <c r="C236" s="216"/>
      <c r="D236" s="216"/>
      <c r="E236" s="178"/>
      <c r="F236" s="218"/>
      <c r="G236" s="218"/>
      <c r="H236" s="218"/>
      <c r="I236" s="192"/>
      <c r="J236" s="192"/>
      <c r="K236" s="192"/>
      <c r="L236" s="192"/>
      <c r="M236" s="192"/>
    </row>
    <row r="237" spans="1:13" s="219" customFormat="1" ht="45.75" customHeight="1" x14ac:dyDescent="0.2">
      <c r="A237" s="215"/>
      <c r="B237" s="216"/>
      <c r="C237" s="216"/>
      <c r="D237" s="216"/>
      <c r="E237" s="178"/>
      <c r="F237" s="218"/>
      <c r="G237" s="218"/>
      <c r="H237" s="218"/>
      <c r="I237" s="192"/>
      <c r="J237" s="192"/>
      <c r="K237" s="192"/>
      <c r="L237" s="192"/>
      <c r="M237" s="192"/>
    </row>
    <row r="238" spans="1:13" s="219" customFormat="1" ht="45.75" customHeight="1" x14ac:dyDescent="0.2">
      <c r="A238" s="215"/>
      <c r="B238" s="216"/>
      <c r="C238" s="216"/>
      <c r="D238" s="216"/>
      <c r="E238" s="178"/>
      <c r="F238" s="218"/>
      <c r="G238" s="218"/>
      <c r="H238" s="218"/>
      <c r="I238" s="192"/>
      <c r="J238" s="192"/>
      <c r="K238" s="192"/>
      <c r="L238" s="192"/>
      <c r="M238" s="192"/>
    </row>
    <row r="239" spans="1:13" s="219" customFormat="1" ht="45.75" customHeight="1" x14ac:dyDescent="0.2">
      <c r="A239" s="215"/>
      <c r="B239" s="216"/>
      <c r="C239" s="216"/>
      <c r="D239" s="216"/>
      <c r="E239" s="178"/>
      <c r="F239" s="218"/>
      <c r="G239" s="218"/>
      <c r="H239" s="218"/>
      <c r="I239" s="192"/>
      <c r="J239" s="192"/>
      <c r="K239" s="192"/>
      <c r="L239" s="192"/>
      <c r="M239" s="192"/>
    </row>
    <row r="240" spans="1:13" s="219" customFormat="1" ht="45.75" customHeight="1" x14ac:dyDescent="0.2">
      <c r="A240" s="215"/>
      <c r="B240" s="216"/>
      <c r="C240" s="216"/>
      <c r="D240" s="216"/>
      <c r="E240" s="178"/>
      <c r="F240" s="218"/>
      <c r="G240" s="218"/>
      <c r="H240" s="218"/>
      <c r="I240" s="192"/>
      <c r="J240" s="192"/>
      <c r="K240" s="192"/>
      <c r="L240" s="192"/>
      <c r="M240" s="192"/>
    </row>
    <row r="241" spans="1:13" s="219" customFormat="1" ht="45.75" customHeight="1" x14ac:dyDescent="0.2">
      <c r="A241" s="215"/>
      <c r="B241" s="216"/>
      <c r="C241" s="216"/>
      <c r="D241" s="216"/>
      <c r="E241" s="178"/>
      <c r="F241" s="218"/>
      <c r="G241" s="218"/>
      <c r="H241" s="218"/>
      <c r="I241" s="192"/>
      <c r="J241" s="192"/>
      <c r="K241" s="192"/>
      <c r="L241" s="192"/>
      <c r="M241" s="192"/>
    </row>
    <row r="242" spans="1:13" s="219" customFormat="1" ht="45.75" customHeight="1" x14ac:dyDescent="0.2">
      <c r="A242" s="215"/>
      <c r="B242" s="216"/>
      <c r="C242" s="216"/>
      <c r="D242" s="216"/>
      <c r="E242" s="178"/>
      <c r="F242" s="218"/>
      <c r="G242" s="218"/>
      <c r="H242" s="218"/>
      <c r="I242" s="192"/>
      <c r="J242" s="192"/>
      <c r="K242" s="192"/>
      <c r="L242" s="192"/>
      <c r="M242" s="192"/>
    </row>
    <row r="243" spans="1:13" s="219" customFormat="1" ht="45.75" customHeight="1" x14ac:dyDescent="0.2">
      <c r="A243" s="215"/>
      <c r="B243" s="216"/>
      <c r="C243" s="216"/>
      <c r="D243" s="216"/>
      <c r="E243" s="178"/>
      <c r="F243" s="218"/>
      <c r="G243" s="218"/>
      <c r="H243" s="218"/>
      <c r="I243" s="192"/>
      <c r="J243" s="192"/>
      <c r="K243" s="192"/>
      <c r="L243" s="192"/>
      <c r="M243" s="192"/>
    </row>
    <row r="244" spans="1:13" s="219" customFormat="1" ht="45.75" customHeight="1" x14ac:dyDescent="0.2">
      <c r="A244" s="215"/>
      <c r="B244" s="216"/>
      <c r="C244" s="216"/>
      <c r="D244" s="216"/>
      <c r="E244" s="178"/>
      <c r="F244" s="218"/>
      <c r="G244" s="218"/>
      <c r="H244" s="218"/>
      <c r="I244" s="192"/>
      <c r="J244" s="192"/>
      <c r="K244" s="192"/>
      <c r="L244" s="192"/>
      <c r="M244" s="192"/>
    </row>
    <row r="245" spans="1:13" s="219" customFormat="1" ht="45.75" customHeight="1" x14ac:dyDescent="0.2">
      <c r="A245" s="215"/>
      <c r="B245" s="216"/>
      <c r="C245" s="216"/>
      <c r="D245" s="216"/>
      <c r="E245" s="178"/>
      <c r="F245" s="218"/>
      <c r="G245" s="218"/>
      <c r="H245" s="218"/>
      <c r="I245" s="192"/>
      <c r="J245" s="192"/>
      <c r="K245" s="192"/>
      <c r="L245" s="192"/>
      <c r="M245" s="192"/>
    </row>
    <row r="246" spans="1:13" s="219" customFormat="1" ht="45.75" customHeight="1" x14ac:dyDescent="0.2">
      <c r="A246" s="215"/>
      <c r="B246" s="216"/>
      <c r="C246" s="216"/>
      <c r="D246" s="216"/>
      <c r="E246" s="178"/>
      <c r="F246" s="218"/>
      <c r="G246" s="218"/>
      <c r="H246" s="218"/>
      <c r="I246" s="192"/>
      <c r="J246" s="192"/>
      <c r="K246" s="192"/>
      <c r="L246" s="192"/>
      <c r="M246" s="192"/>
    </row>
    <row r="247" spans="1:13" s="219" customFormat="1" ht="45.75" customHeight="1" x14ac:dyDescent="0.2">
      <c r="A247" s="215"/>
      <c r="B247" s="216"/>
      <c r="C247" s="216"/>
      <c r="D247" s="216"/>
      <c r="E247" s="178"/>
      <c r="F247" s="218"/>
      <c r="G247" s="218"/>
      <c r="H247" s="218"/>
      <c r="I247" s="192"/>
      <c r="J247" s="192"/>
      <c r="K247" s="192"/>
      <c r="L247" s="192"/>
      <c r="M247" s="192"/>
    </row>
    <row r="248" spans="1:13" s="219" customFormat="1" ht="45.75" customHeight="1" x14ac:dyDescent="0.2">
      <c r="A248" s="215"/>
      <c r="B248" s="216"/>
      <c r="C248" s="216"/>
      <c r="D248" s="216"/>
      <c r="E248" s="178"/>
      <c r="F248" s="218"/>
      <c r="G248" s="218"/>
      <c r="H248" s="218"/>
      <c r="I248" s="192"/>
      <c r="J248" s="192"/>
      <c r="K248" s="192"/>
      <c r="L248" s="192"/>
      <c r="M248" s="192"/>
    </row>
    <row r="249" spans="1:13" s="219" customFormat="1" ht="45.75" customHeight="1" x14ac:dyDescent="0.2">
      <c r="A249" s="215"/>
      <c r="B249" s="216"/>
      <c r="C249" s="216"/>
      <c r="D249" s="216"/>
      <c r="E249" s="178"/>
      <c r="F249" s="218"/>
      <c r="G249" s="218"/>
      <c r="H249" s="218"/>
      <c r="I249" s="192"/>
      <c r="J249" s="192"/>
      <c r="K249" s="192"/>
      <c r="L249" s="192"/>
      <c r="M249" s="192"/>
    </row>
    <row r="250" spans="1:13" x14ac:dyDescent="0.2">
      <c r="D250" s="216"/>
    </row>
  </sheetData>
  <autoFilter ref="A2:K162" xr:uid="{00000000-0009-0000-0000-000019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3" stopIfTrue="1">
      <formula>I4&gt;$H4*1.5</formula>
    </cfRule>
    <cfRule type="expression" dxfId="22" priority="14" stopIfTrue="1">
      <formula>I4*1.5&lt;$G4</formula>
    </cfRule>
    <cfRule type="expression" dxfId="21" priority="15" stopIfTrue="1">
      <formula>I4&lt;$G4</formula>
    </cfRule>
    <cfRule type="expression" dxfId="20" priority="16" stopIfTrue="1">
      <formula>I4&gt;$H4</formula>
    </cfRule>
  </conditionalFormatting>
  <conditionalFormatting sqref="I217:M226">
    <cfRule type="expression" dxfId="19" priority="9" stopIfTrue="1">
      <formula>I217&gt;$H217*1.5</formula>
    </cfRule>
    <cfRule type="expression" dxfId="18" priority="10" stopIfTrue="1">
      <formula>I217*1.5&lt;$G217</formula>
    </cfRule>
    <cfRule type="expression" dxfId="17" priority="11" stopIfTrue="1">
      <formula>I217&lt;$G217</formula>
    </cfRule>
    <cfRule type="expression" dxfId="16" priority="12" stopIfTrue="1">
      <formula>I217&gt;$H217</formula>
    </cfRule>
  </conditionalFormatting>
  <conditionalFormatting sqref="I227:M239">
    <cfRule type="expression" dxfId="15" priority="5" stopIfTrue="1">
      <formula>I227&gt;$H227*1.5</formula>
    </cfRule>
    <cfRule type="expression" dxfId="14" priority="6" stopIfTrue="1">
      <formula>I227*1.5&lt;$G227</formula>
    </cfRule>
    <cfRule type="expression" dxfId="13" priority="7" stopIfTrue="1">
      <formula>I227&lt;$G227</formula>
    </cfRule>
    <cfRule type="expression" dxfId="12" priority="8" stopIfTrue="1">
      <formula>I227&gt;$H227</formula>
    </cfRule>
  </conditionalFormatting>
  <conditionalFormatting sqref="I247:M249">
    <cfRule type="expression" dxfId="11" priority="1" stopIfTrue="1">
      <formula>I247&gt;$H247*1.5</formula>
    </cfRule>
    <cfRule type="expression" dxfId="10" priority="2" stopIfTrue="1">
      <formula>I247*1.5&lt;$G247</formula>
    </cfRule>
    <cfRule type="expression" dxfId="9" priority="3" stopIfTrue="1">
      <formula>I247&lt;$G247</formula>
    </cfRule>
    <cfRule type="expression" dxfId="8" priority="4" stopIfTrue="1">
      <formula>I247&gt;$H247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6" hidden="1" customWidth="1"/>
    <col min="23" max="23" width="21.125" style="128" customWidth="1"/>
    <col min="24" max="24" width="14" style="128" customWidth="1"/>
    <col min="25" max="25" width="19.375" style="137" customWidth="1"/>
    <col min="26" max="26" width="21.125" style="128" customWidth="1"/>
    <col min="27" max="27" width="37.75" style="128" customWidth="1"/>
    <col min="28" max="28" width="20.75" style="128" customWidth="1"/>
    <col min="29" max="30" width="9.125" style="128" customWidth="1"/>
    <col min="31" max="16384" width="9.125" style="128"/>
  </cols>
  <sheetData>
    <row r="1" spans="1:63" s="85" customFormat="1" ht="41.25" customHeight="1" x14ac:dyDescent="0.2">
      <c r="A1" s="113"/>
      <c r="B1" s="116"/>
      <c r="C1" s="120" t="s">
        <v>87</v>
      </c>
      <c r="E1" s="121" t="s">
        <v>675</v>
      </c>
      <c r="F1" s="122"/>
      <c r="G1" s="122" t="s">
        <v>89</v>
      </c>
      <c r="H1" s="123">
        <f>B4</f>
        <v>0</v>
      </c>
      <c r="I1" s="247" t="s">
        <v>90</v>
      </c>
      <c r="J1" s="116">
        <f>A4</f>
        <v>0</v>
      </c>
      <c r="K1" s="226"/>
      <c r="L1" s="226"/>
      <c r="M1" s="227"/>
      <c r="N1" s="124"/>
      <c r="O1" s="124"/>
      <c r="P1" s="124"/>
      <c r="Q1" s="124"/>
      <c r="R1" s="124"/>
      <c r="S1" s="124"/>
      <c r="T1" s="124"/>
      <c r="U1" s="124"/>
      <c r="V1" s="124"/>
      <c r="W1" s="66" t="s">
        <v>84</v>
      </c>
      <c r="X1" s="125"/>
      <c r="Y1" s="124"/>
      <c r="Z1" s="226"/>
      <c r="AA1" s="121"/>
      <c r="AB1" s="125"/>
      <c r="AC1" s="66" t="s">
        <v>84</v>
      </c>
      <c r="AD1" s="227"/>
      <c r="AE1" s="23"/>
      <c r="AF1" s="23"/>
      <c r="AG1" s="296"/>
      <c r="AH1" s="297"/>
      <c r="AI1" s="297"/>
      <c r="AJ1" s="297"/>
      <c r="AK1" s="298"/>
      <c r="AL1" s="232"/>
      <c r="AM1" s="232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291" t="s">
        <v>91</v>
      </c>
      <c r="B2" s="289" t="s">
        <v>92</v>
      </c>
      <c r="C2" s="292" t="s">
        <v>676</v>
      </c>
      <c r="D2" s="292" t="s">
        <v>94</v>
      </c>
      <c r="E2" s="292" t="s">
        <v>95</v>
      </c>
      <c r="F2" s="292" t="s">
        <v>96</v>
      </c>
      <c r="G2" s="299" t="s">
        <v>97</v>
      </c>
      <c r="H2" s="300"/>
      <c r="I2" s="301" t="s">
        <v>98</v>
      </c>
      <c r="J2" s="302" t="s">
        <v>99</v>
      </c>
      <c r="K2" s="304" t="s">
        <v>100</v>
      </c>
      <c r="L2" s="303" t="s">
        <v>101</v>
      </c>
      <c r="M2" s="305" t="s">
        <v>102</v>
      </c>
      <c r="N2" s="306" t="s">
        <v>103</v>
      </c>
      <c r="O2" s="307"/>
      <c r="P2" s="307"/>
      <c r="Q2" s="307"/>
      <c r="R2" s="307"/>
      <c r="S2" s="307"/>
      <c r="T2" s="307"/>
      <c r="U2" s="307"/>
      <c r="V2" s="300"/>
      <c r="W2" s="294" t="s">
        <v>104</v>
      </c>
      <c r="X2" s="294" t="s">
        <v>105</v>
      </c>
      <c r="Y2" s="294" t="s">
        <v>106</v>
      </c>
      <c r="Z2" s="309" t="s">
        <v>107</v>
      </c>
      <c r="AA2" s="292" t="s">
        <v>677</v>
      </c>
      <c r="AB2" s="294" t="s">
        <v>110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228" customFormat="1" ht="93" customHeight="1" thickBot="1" x14ac:dyDescent="0.25">
      <c r="A3" s="291"/>
      <c r="B3" s="290"/>
      <c r="C3" s="293"/>
      <c r="D3" s="293"/>
      <c r="E3" s="293"/>
      <c r="F3" s="293"/>
      <c r="G3" s="248" t="s">
        <v>112</v>
      </c>
      <c r="H3" s="248" t="s">
        <v>113</v>
      </c>
      <c r="I3" s="293"/>
      <c r="J3" s="293"/>
      <c r="K3" s="293"/>
      <c r="L3" s="293"/>
      <c r="M3" s="293"/>
      <c r="N3" s="97" t="s">
        <v>114</v>
      </c>
      <c r="O3" s="97" t="s">
        <v>115</v>
      </c>
      <c r="P3" s="97" t="s">
        <v>116</v>
      </c>
      <c r="Q3" s="97" t="s">
        <v>117</v>
      </c>
      <c r="R3" s="97" t="s">
        <v>118</v>
      </c>
      <c r="S3" s="97" t="s">
        <v>119</v>
      </c>
      <c r="T3" s="97" t="s">
        <v>120</v>
      </c>
      <c r="U3" s="97" t="s">
        <v>121</v>
      </c>
      <c r="V3" s="97" t="s">
        <v>122</v>
      </c>
      <c r="W3" s="295"/>
      <c r="X3" s="295"/>
      <c r="Y3" s="295"/>
      <c r="Z3" s="293"/>
      <c r="AA3" s="293"/>
      <c r="AB3" s="295"/>
    </row>
    <row r="4" spans="1:63" ht="45.75" customHeight="1" thickTop="1" thickBot="1" x14ac:dyDescent="0.25">
      <c r="B4" s="129"/>
      <c r="C4" s="249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1"/>
      <c r="X4" s="131"/>
      <c r="Y4" s="81"/>
      <c r="Z4" s="131"/>
      <c r="AA4" s="249"/>
      <c r="AB4" s="132"/>
    </row>
    <row r="5" spans="1:63" ht="45.75" customHeight="1" thickTop="1" thickBot="1" x14ac:dyDescent="0.25">
      <c r="B5" s="129"/>
      <c r="C5" s="249"/>
      <c r="D5" s="130"/>
      <c r="E5" s="130"/>
      <c r="F5" s="130"/>
      <c r="G5" s="130"/>
      <c r="H5" s="130"/>
      <c r="I5" s="130"/>
      <c r="J5" s="133"/>
      <c r="K5" s="133"/>
      <c r="L5" s="133"/>
      <c r="M5" s="133"/>
      <c r="N5" s="81"/>
      <c r="O5" s="81"/>
      <c r="P5" s="81"/>
      <c r="Q5" s="81"/>
      <c r="R5" s="81"/>
      <c r="S5" s="81"/>
      <c r="T5" s="81"/>
      <c r="U5" s="81"/>
      <c r="V5" s="81"/>
      <c r="W5" s="131"/>
      <c r="X5" s="131"/>
      <c r="Y5" s="81"/>
      <c r="Z5" s="131"/>
      <c r="AA5" s="249"/>
      <c r="AB5" s="132"/>
    </row>
    <row r="6" spans="1:63" ht="45.75" customHeight="1" thickTop="1" thickBot="1" x14ac:dyDescent="0.25">
      <c r="B6" s="129"/>
      <c r="C6" s="249"/>
      <c r="D6" s="130"/>
      <c r="E6" s="130"/>
      <c r="F6" s="130"/>
      <c r="G6" s="130"/>
      <c r="H6" s="130"/>
      <c r="I6" s="130"/>
      <c r="J6" s="133"/>
      <c r="K6" s="133"/>
      <c r="L6" s="133"/>
      <c r="M6" s="133"/>
      <c r="N6" s="81"/>
      <c r="O6" s="81"/>
      <c r="P6" s="81"/>
      <c r="Q6" s="81"/>
      <c r="R6" s="81"/>
      <c r="S6" s="81"/>
      <c r="T6" s="81"/>
      <c r="U6" s="81"/>
      <c r="V6" s="81"/>
      <c r="W6" s="131"/>
      <c r="X6" s="131"/>
      <c r="Y6" s="81"/>
      <c r="Z6" s="131"/>
      <c r="AA6" s="249"/>
      <c r="AB6" s="132"/>
    </row>
    <row r="7" spans="1:63" ht="45.75" customHeight="1" thickTop="1" thickBot="1" x14ac:dyDescent="0.25">
      <c r="B7" s="129"/>
      <c r="C7" s="249"/>
      <c r="D7" s="130"/>
      <c r="E7" s="130"/>
      <c r="F7" s="130"/>
      <c r="G7" s="130"/>
      <c r="H7" s="130"/>
      <c r="I7" s="130"/>
      <c r="J7" s="133"/>
      <c r="K7" s="133"/>
      <c r="L7" s="133"/>
      <c r="M7" s="133"/>
      <c r="N7" s="81"/>
      <c r="O7" s="81"/>
      <c r="P7" s="81"/>
      <c r="Q7" s="81"/>
      <c r="R7" s="81"/>
      <c r="S7" s="81"/>
      <c r="T7" s="81"/>
      <c r="U7" s="81"/>
      <c r="V7" s="81"/>
      <c r="W7" s="131"/>
      <c r="X7" s="131"/>
      <c r="Y7" s="81"/>
      <c r="Z7" s="131"/>
      <c r="AA7" s="249"/>
      <c r="AB7" s="132"/>
    </row>
    <row r="8" spans="1:63" ht="45.75" customHeight="1" thickTop="1" thickBot="1" x14ac:dyDescent="0.25">
      <c r="B8" s="129"/>
      <c r="C8" s="249"/>
      <c r="D8" s="130"/>
      <c r="E8" s="130"/>
      <c r="F8" s="130"/>
      <c r="G8" s="130"/>
      <c r="H8" s="130"/>
      <c r="I8" s="130"/>
      <c r="J8" s="133"/>
      <c r="K8" s="133"/>
      <c r="L8" s="133"/>
      <c r="M8" s="133"/>
      <c r="N8" s="81"/>
      <c r="O8" s="81"/>
      <c r="P8" s="81"/>
      <c r="Q8" s="81"/>
      <c r="R8" s="81"/>
      <c r="S8" s="81"/>
      <c r="T8" s="81"/>
      <c r="U8" s="81"/>
      <c r="V8" s="81"/>
      <c r="W8" s="131"/>
      <c r="X8" s="131"/>
      <c r="Y8" s="81"/>
      <c r="Z8" s="131"/>
      <c r="AA8" s="249"/>
      <c r="AB8" s="132"/>
    </row>
    <row r="9" spans="1:63" ht="45.75" customHeight="1" thickTop="1" thickBot="1" x14ac:dyDescent="0.25">
      <c r="B9" s="129"/>
      <c r="C9" s="249"/>
      <c r="D9" s="130"/>
      <c r="E9" s="130"/>
      <c r="F9" s="130"/>
      <c r="G9" s="130"/>
      <c r="H9" s="130"/>
      <c r="I9" s="130"/>
      <c r="J9" s="133"/>
      <c r="K9" s="133"/>
      <c r="L9" s="133"/>
      <c r="M9" s="133"/>
      <c r="N9" s="81"/>
      <c r="O9" s="81"/>
      <c r="P9" s="81"/>
      <c r="Q9" s="81"/>
      <c r="R9" s="81"/>
      <c r="S9" s="81"/>
      <c r="T9" s="81"/>
      <c r="U9" s="81"/>
      <c r="V9" s="81"/>
      <c r="W9" s="131"/>
      <c r="X9" s="131"/>
      <c r="Y9" s="81"/>
      <c r="Z9" s="131"/>
      <c r="AA9" s="249"/>
      <c r="AB9" s="132"/>
    </row>
    <row r="10" spans="1:63" ht="45.75" customHeight="1" thickTop="1" thickBot="1" x14ac:dyDescent="0.25">
      <c r="B10" s="129"/>
      <c r="C10" s="249"/>
      <c r="D10" s="130"/>
      <c r="E10" s="130"/>
      <c r="F10" s="130"/>
      <c r="G10" s="130"/>
      <c r="H10" s="130"/>
      <c r="I10" s="130"/>
      <c r="J10" s="133"/>
      <c r="K10" s="133"/>
      <c r="L10" s="133"/>
      <c r="M10" s="133"/>
      <c r="N10" s="81"/>
      <c r="O10" s="81"/>
      <c r="P10" s="81"/>
      <c r="Q10" s="81"/>
      <c r="R10" s="81"/>
      <c r="S10" s="81"/>
      <c r="T10" s="81"/>
      <c r="U10" s="81"/>
      <c r="V10" s="81"/>
      <c r="W10" s="131"/>
      <c r="X10" s="131"/>
      <c r="Y10" s="81"/>
      <c r="Z10" s="131"/>
      <c r="AA10" s="249"/>
      <c r="AB10" s="132"/>
    </row>
    <row r="11" spans="1:63" ht="45.75" customHeight="1" thickTop="1" thickBot="1" x14ac:dyDescent="0.25">
      <c r="B11" s="129"/>
      <c r="C11" s="249"/>
      <c r="D11" s="130"/>
      <c r="E11" s="130"/>
      <c r="F11" s="130"/>
      <c r="G11" s="130"/>
      <c r="H11" s="130"/>
      <c r="I11" s="130"/>
      <c r="J11" s="133"/>
      <c r="K11" s="133"/>
      <c r="L11" s="133"/>
      <c r="M11" s="133"/>
      <c r="N11" s="81"/>
      <c r="O11" s="81"/>
      <c r="P11" s="81"/>
      <c r="Q11" s="81"/>
      <c r="R11" s="81"/>
      <c r="S11" s="81"/>
      <c r="T11" s="81"/>
      <c r="U11" s="81"/>
      <c r="V11" s="81"/>
      <c r="W11" s="131"/>
      <c r="X11" s="131"/>
      <c r="Y11" s="81"/>
      <c r="Z11" s="131"/>
      <c r="AA11" s="249"/>
      <c r="AB11" s="132"/>
    </row>
    <row r="12" spans="1:63" ht="45.75" customHeight="1" thickTop="1" thickBot="1" x14ac:dyDescent="0.25">
      <c r="B12" s="129"/>
      <c r="C12" s="249"/>
      <c r="D12" s="130"/>
      <c r="E12" s="130"/>
      <c r="F12" s="130"/>
      <c r="G12" s="130"/>
      <c r="H12" s="130"/>
      <c r="I12" s="130"/>
      <c r="J12" s="133"/>
      <c r="K12" s="133"/>
      <c r="L12" s="133"/>
      <c r="M12" s="133"/>
      <c r="N12" s="81"/>
      <c r="O12" s="81"/>
      <c r="P12" s="81"/>
      <c r="Q12" s="81"/>
      <c r="R12" s="81"/>
      <c r="S12" s="81"/>
      <c r="T12" s="81"/>
      <c r="U12" s="81"/>
      <c r="V12" s="81"/>
      <c r="W12" s="131"/>
      <c r="X12" s="131"/>
      <c r="Y12" s="81"/>
      <c r="Z12" s="131"/>
      <c r="AA12" s="249"/>
      <c r="AB12" s="132"/>
    </row>
    <row r="13" spans="1:63" ht="45.75" customHeight="1" thickTop="1" thickBot="1" x14ac:dyDescent="0.25">
      <c r="B13" s="129"/>
      <c r="C13" s="249"/>
      <c r="D13" s="130"/>
      <c r="E13" s="130"/>
      <c r="F13" s="130"/>
      <c r="G13" s="130"/>
      <c r="H13" s="130"/>
      <c r="I13" s="130"/>
      <c r="J13" s="133"/>
      <c r="K13" s="133"/>
      <c r="L13" s="133"/>
      <c r="M13" s="133"/>
      <c r="N13" s="81"/>
      <c r="O13" s="81"/>
      <c r="P13" s="81"/>
      <c r="Q13" s="81"/>
      <c r="R13" s="81"/>
      <c r="S13" s="81"/>
      <c r="T13" s="81"/>
      <c r="U13" s="81"/>
      <c r="V13" s="81"/>
      <c r="W13" s="131"/>
      <c r="X13" s="131"/>
      <c r="Y13" s="81"/>
      <c r="Z13" s="131"/>
      <c r="AA13" s="249"/>
      <c r="AB13" s="132"/>
    </row>
    <row r="14" spans="1:63" ht="45.75" customHeight="1" thickTop="1" thickBot="1" x14ac:dyDescent="0.25">
      <c r="B14" s="129"/>
      <c r="C14" s="249"/>
      <c r="D14" s="130"/>
      <c r="E14" s="130"/>
      <c r="F14" s="130"/>
      <c r="G14" s="130"/>
      <c r="H14" s="130"/>
      <c r="I14" s="130"/>
      <c r="J14" s="133"/>
      <c r="K14" s="133"/>
      <c r="L14" s="133"/>
      <c r="M14" s="133"/>
      <c r="N14" s="81"/>
      <c r="O14" s="81"/>
      <c r="P14" s="81"/>
      <c r="Q14" s="81"/>
      <c r="R14" s="81"/>
      <c r="S14" s="81"/>
      <c r="T14" s="81"/>
      <c r="U14" s="81"/>
      <c r="V14" s="81"/>
      <c r="W14" s="131"/>
      <c r="X14" s="131"/>
      <c r="Y14" s="81"/>
      <c r="Z14" s="131"/>
      <c r="AA14" s="249"/>
      <c r="AB14" s="132"/>
    </row>
    <row r="15" spans="1:63" ht="45.75" customHeight="1" thickTop="1" thickBot="1" x14ac:dyDescent="0.25">
      <c r="B15" s="129"/>
      <c r="C15" s="249"/>
      <c r="D15" s="130"/>
      <c r="E15" s="130"/>
      <c r="F15" s="130"/>
      <c r="G15" s="130"/>
      <c r="H15" s="130"/>
      <c r="I15" s="130"/>
      <c r="J15" s="133"/>
      <c r="K15" s="133"/>
      <c r="L15" s="133"/>
      <c r="M15" s="133"/>
      <c r="N15" s="81"/>
      <c r="O15" s="81"/>
      <c r="P15" s="81"/>
      <c r="Q15" s="81"/>
      <c r="R15" s="81"/>
      <c r="S15" s="81"/>
      <c r="T15" s="81"/>
      <c r="U15" s="81"/>
      <c r="V15" s="81"/>
      <c r="W15" s="131"/>
      <c r="X15" s="131"/>
      <c r="Y15" s="81"/>
      <c r="Z15" s="131"/>
      <c r="AA15" s="249"/>
      <c r="AB15" s="132"/>
    </row>
    <row r="16" spans="1:63" ht="45.75" customHeight="1" thickTop="1" thickBot="1" x14ac:dyDescent="0.25">
      <c r="B16" s="129"/>
      <c r="C16" s="249"/>
      <c r="D16" s="130"/>
      <c r="E16" s="130"/>
      <c r="F16" s="130"/>
      <c r="G16" s="130"/>
      <c r="H16" s="130"/>
      <c r="I16" s="130"/>
      <c r="J16" s="133"/>
      <c r="K16" s="133"/>
      <c r="L16" s="133"/>
      <c r="M16" s="133"/>
      <c r="N16" s="81"/>
      <c r="O16" s="81"/>
      <c r="P16" s="81"/>
      <c r="Q16" s="81"/>
      <c r="R16" s="81"/>
      <c r="S16" s="81"/>
      <c r="T16" s="81"/>
      <c r="U16" s="81"/>
      <c r="V16" s="81"/>
      <c r="W16" s="131"/>
      <c r="X16" s="131"/>
      <c r="Y16" s="81"/>
      <c r="Z16" s="131"/>
      <c r="AA16" s="249"/>
      <c r="AB16" s="132"/>
    </row>
    <row r="17" spans="2:28" ht="45.75" customHeight="1" thickTop="1" thickBot="1" x14ac:dyDescent="0.25">
      <c r="B17" s="129"/>
      <c r="C17" s="249"/>
      <c r="D17" s="130"/>
      <c r="E17" s="130"/>
      <c r="F17" s="130"/>
      <c r="G17" s="130"/>
      <c r="H17" s="130"/>
      <c r="I17" s="130"/>
      <c r="J17" s="133"/>
      <c r="K17" s="133"/>
      <c r="L17" s="133"/>
      <c r="M17" s="133"/>
      <c r="N17" s="81"/>
      <c r="O17" s="81"/>
      <c r="P17" s="81"/>
      <c r="Q17" s="81"/>
      <c r="R17" s="81"/>
      <c r="S17" s="81"/>
      <c r="T17" s="81"/>
      <c r="U17" s="81"/>
      <c r="V17" s="81"/>
      <c r="W17" s="131"/>
      <c r="X17" s="131"/>
      <c r="Y17" s="81"/>
      <c r="Z17" s="131"/>
      <c r="AA17" s="249"/>
      <c r="AB17" s="132"/>
    </row>
    <row r="18" spans="2:28" ht="45.75" customHeight="1" thickTop="1" thickBot="1" x14ac:dyDescent="0.25">
      <c r="B18" s="129"/>
      <c r="C18" s="249"/>
      <c r="D18" s="130"/>
      <c r="E18" s="130"/>
      <c r="F18" s="130"/>
      <c r="G18" s="130"/>
      <c r="H18" s="130"/>
      <c r="I18" s="130"/>
      <c r="J18" s="133"/>
      <c r="K18" s="133"/>
      <c r="L18" s="133"/>
      <c r="M18" s="133"/>
      <c r="N18" s="81"/>
      <c r="O18" s="81"/>
      <c r="P18" s="81"/>
      <c r="Q18" s="81"/>
      <c r="R18" s="81"/>
      <c r="S18" s="81"/>
      <c r="T18" s="81"/>
      <c r="U18" s="81"/>
      <c r="V18" s="81"/>
      <c r="W18" s="131"/>
      <c r="X18" s="131"/>
      <c r="Y18" s="81"/>
      <c r="Z18" s="131"/>
      <c r="AA18" s="249"/>
      <c r="AB18" s="132"/>
    </row>
    <row r="19" spans="2:28" ht="45.75" customHeight="1" thickTop="1" thickBot="1" x14ac:dyDescent="0.25">
      <c r="B19" s="129"/>
      <c r="C19" s="249"/>
      <c r="D19" s="130"/>
      <c r="E19" s="130"/>
      <c r="F19" s="130"/>
      <c r="G19" s="130"/>
      <c r="H19" s="130"/>
      <c r="I19" s="130"/>
      <c r="J19" s="133"/>
      <c r="K19" s="133"/>
      <c r="L19" s="133"/>
      <c r="M19" s="133"/>
      <c r="N19" s="81"/>
      <c r="O19" s="81"/>
      <c r="P19" s="81"/>
      <c r="Q19" s="81"/>
      <c r="R19" s="81"/>
      <c r="S19" s="81"/>
      <c r="T19" s="81"/>
      <c r="U19" s="81"/>
      <c r="V19" s="81"/>
      <c r="W19" s="131"/>
      <c r="X19" s="131"/>
      <c r="Y19" s="81"/>
      <c r="Z19" s="131"/>
      <c r="AA19" s="249"/>
      <c r="AB19" s="132"/>
    </row>
    <row r="20" spans="2:28" ht="45.75" customHeight="1" thickTop="1" thickBot="1" x14ac:dyDescent="0.25">
      <c r="B20" s="129"/>
      <c r="C20" s="249"/>
      <c r="D20" s="130"/>
      <c r="E20" s="130"/>
      <c r="F20" s="130"/>
      <c r="G20" s="130"/>
      <c r="H20" s="130"/>
      <c r="I20" s="130"/>
      <c r="J20" s="133"/>
      <c r="K20" s="133"/>
      <c r="L20" s="133"/>
      <c r="M20" s="133"/>
      <c r="N20" s="81"/>
      <c r="O20" s="81"/>
      <c r="P20" s="81"/>
      <c r="Q20" s="81"/>
      <c r="R20" s="81"/>
      <c r="S20" s="81"/>
      <c r="T20" s="81"/>
      <c r="U20" s="81"/>
      <c r="V20" s="81"/>
      <c r="W20" s="131"/>
      <c r="X20" s="131"/>
      <c r="Y20" s="81"/>
      <c r="Z20" s="131"/>
      <c r="AA20" s="249"/>
      <c r="AB20" s="132"/>
    </row>
    <row r="21" spans="2:28" ht="45.75" customHeight="1" thickTop="1" thickBot="1" x14ac:dyDescent="0.25">
      <c r="B21" s="129"/>
      <c r="C21" s="249"/>
      <c r="D21" s="130"/>
      <c r="E21" s="130"/>
      <c r="F21" s="130"/>
      <c r="G21" s="130"/>
      <c r="H21" s="130"/>
      <c r="I21" s="130"/>
      <c r="J21" s="133"/>
      <c r="K21" s="133"/>
      <c r="L21" s="133"/>
      <c r="M21" s="133"/>
      <c r="N21" s="81"/>
      <c r="O21" s="81"/>
      <c r="P21" s="81"/>
      <c r="Q21" s="81"/>
      <c r="R21" s="81"/>
      <c r="S21" s="81"/>
      <c r="T21" s="81"/>
      <c r="U21" s="81"/>
      <c r="V21" s="81"/>
      <c r="W21" s="131"/>
      <c r="X21" s="131"/>
      <c r="Y21" s="81"/>
      <c r="Z21" s="131"/>
      <c r="AA21" s="249"/>
      <c r="AB21" s="132"/>
    </row>
    <row r="22" spans="2:28" ht="45.75" customHeight="1" thickTop="1" thickBot="1" x14ac:dyDescent="0.25">
      <c r="B22" s="129"/>
      <c r="C22" s="249"/>
      <c r="D22" s="130"/>
      <c r="E22" s="130"/>
      <c r="F22" s="130"/>
      <c r="G22" s="130"/>
      <c r="H22" s="130"/>
      <c r="I22" s="130"/>
      <c r="J22" s="133"/>
      <c r="K22" s="133"/>
      <c r="L22" s="133"/>
      <c r="M22" s="133"/>
      <c r="N22" s="81"/>
      <c r="O22" s="81"/>
      <c r="P22" s="81"/>
      <c r="Q22" s="81"/>
      <c r="R22" s="81"/>
      <c r="S22" s="81"/>
      <c r="T22" s="81"/>
      <c r="U22" s="81"/>
      <c r="V22" s="81"/>
      <c r="W22" s="131"/>
      <c r="X22" s="131"/>
      <c r="Y22" s="81"/>
      <c r="Z22" s="131"/>
      <c r="AA22" s="249"/>
      <c r="AB22" s="132"/>
    </row>
    <row r="23" spans="2:28" ht="45.75" customHeight="1" thickTop="1" thickBot="1" x14ac:dyDescent="0.25">
      <c r="B23" s="129"/>
      <c r="C23" s="249"/>
      <c r="D23" s="130"/>
      <c r="E23" s="130"/>
      <c r="F23" s="130"/>
      <c r="G23" s="130"/>
      <c r="H23" s="130"/>
      <c r="I23" s="130"/>
      <c r="J23" s="133"/>
      <c r="K23" s="133"/>
      <c r="L23" s="133"/>
      <c r="M23" s="133"/>
      <c r="N23" s="81"/>
      <c r="O23" s="81"/>
      <c r="P23" s="81"/>
      <c r="Q23" s="81"/>
      <c r="R23" s="81"/>
      <c r="S23" s="81"/>
      <c r="T23" s="81"/>
      <c r="U23" s="81"/>
      <c r="V23" s="81"/>
      <c r="W23" s="131"/>
      <c r="X23" s="131"/>
      <c r="Y23" s="81"/>
      <c r="Z23" s="131"/>
      <c r="AA23" s="249"/>
      <c r="AB23" s="132"/>
    </row>
    <row r="24" spans="2:28" ht="45.75" customHeight="1" thickTop="1" thickBot="1" x14ac:dyDescent="0.25">
      <c r="B24" s="129"/>
      <c r="C24" s="249"/>
      <c r="D24" s="130"/>
      <c r="E24" s="130"/>
      <c r="F24" s="130"/>
      <c r="G24" s="130"/>
      <c r="H24" s="130"/>
      <c r="I24" s="130"/>
      <c r="J24" s="133"/>
      <c r="K24" s="133"/>
      <c r="L24" s="133"/>
      <c r="M24" s="133"/>
      <c r="N24" s="81"/>
      <c r="O24" s="81"/>
      <c r="P24" s="81"/>
      <c r="Q24" s="81"/>
      <c r="R24" s="81"/>
      <c r="S24" s="81"/>
      <c r="T24" s="81"/>
      <c r="U24" s="81"/>
      <c r="V24" s="81"/>
      <c r="W24" s="131"/>
      <c r="X24" s="131"/>
      <c r="Y24" s="81"/>
      <c r="Z24" s="131"/>
      <c r="AA24" s="249"/>
      <c r="AB24" s="132"/>
    </row>
    <row r="25" spans="2:28" ht="45.75" customHeight="1" thickTop="1" thickBot="1" x14ac:dyDescent="0.25">
      <c r="B25" s="129"/>
      <c r="C25" s="249"/>
      <c r="D25" s="130"/>
      <c r="E25" s="130"/>
      <c r="F25" s="130"/>
      <c r="G25" s="130"/>
      <c r="H25" s="130"/>
      <c r="I25" s="130"/>
      <c r="J25" s="133"/>
      <c r="K25" s="133"/>
      <c r="L25" s="133"/>
      <c r="M25" s="133"/>
      <c r="N25" s="81"/>
      <c r="O25" s="81"/>
      <c r="P25" s="81"/>
      <c r="Q25" s="81"/>
      <c r="R25" s="81"/>
      <c r="S25" s="81"/>
      <c r="T25" s="81"/>
      <c r="U25" s="81"/>
      <c r="V25" s="81"/>
      <c r="W25" s="131"/>
      <c r="X25" s="131"/>
      <c r="Y25" s="81"/>
      <c r="Z25" s="131"/>
      <c r="AA25" s="249"/>
      <c r="AB25" s="132"/>
    </row>
    <row r="26" spans="2:28" ht="45.75" customHeight="1" thickTop="1" thickBot="1" x14ac:dyDescent="0.25">
      <c r="B26" s="129"/>
      <c r="C26" s="249"/>
      <c r="D26" s="130"/>
      <c r="E26" s="130"/>
      <c r="F26" s="130"/>
      <c r="G26" s="130"/>
      <c r="H26" s="130"/>
      <c r="I26" s="130"/>
      <c r="J26" s="133"/>
      <c r="K26" s="133"/>
      <c r="L26" s="133"/>
      <c r="M26" s="133"/>
      <c r="N26" s="81"/>
      <c r="O26" s="81"/>
      <c r="P26" s="81"/>
      <c r="Q26" s="81"/>
      <c r="R26" s="81"/>
      <c r="S26" s="81"/>
      <c r="T26" s="81"/>
      <c r="U26" s="81"/>
      <c r="V26" s="81"/>
      <c r="W26" s="131"/>
      <c r="X26" s="131"/>
      <c r="Y26" s="81"/>
      <c r="Z26" s="131"/>
      <c r="AA26" s="249"/>
      <c r="AB26" s="132"/>
    </row>
    <row r="27" spans="2:28" ht="45.75" customHeight="1" thickTop="1" thickBot="1" x14ac:dyDescent="0.25">
      <c r="B27" s="129"/>
      <c r="C27" s="249"/>
      <c r="D27" s="130"/>
      <c r="E27" s="130"/>
      <c r="F27" s="130"/>
      <c r="G27" s="130"/>
      <c r="H27" s="130"/>
      <c r="I27" s="130"/>
      <c r="J27" s="133"/>
      <c r="K27" s="133"/>
      <c r="L27" s="133"/>
      <c r="M27" s="133"/>
      <c r="N27" s="81"/>
      <c r="O27" s="81"/>
      <c r="P27" s="81"/>
      <c r="Q27" s="81"/>
      <c r="R27" s="81"/>
      <c r="S27" s="81"/>
      <c r="T27" s="81"/>
      <c r="U27" s="81"/>
      <c r="V27" s="81"/>
      <c r="W27" s="131"/>
      <c r="X27" s="131"/>
      <c r="Y27" s="81"/>
      <c r="Z27" s="131"/>
      <c r="AA27" s="249"/>
      <c r="AB27" s="132"/>
    </row>
    <row r="28" spans="2:28" ht="45.75" customHeight="1" thickTop="1" thickBot="1" x14ac:dyDescent="0.25">
      <c r="B28" s="129"/>
      <c r="C28" s="249"/>
      <c r="D28" s="130"/>
      <c r="E28" s="130"/>
      <c r="F28" s="130"/>
      <c r="G28" s="130"/>
      <c r="H28" s="130"/>
      <c r="I28" s="130"/>
      <c r="J28" s="133"/>
      <c r="K28" s="133"/>
      <c r="L28" s="133"/>
      <c r="M28" s="133"/>
      <c r="N28" s="81"/>
      <c r="O28" s="81"/>
      <c r="P28" s="81"/>
      <c r="Q28" s="81"/>
      <c r="R28" s="81"/>
      <c r="S28" s="81"/>
      <c r="T28" s="81"/>
      <c r="U28" s="81"/>
      <c r="V28" s="81"/>
      <c r="W28" s="131"/>
      <c r="X28" s="131"/>
      <c r="Y28" s="81"/>
      <c r="Z28" s="131"/>
      <c r="AA28" s="249"/>
      <c r="AB28" s="132"/>
    </row>
    <row r="29" spans="2:28" ht="45.75" customHeight="1" thickTop="1" thickBot="1" x14ac:dyDescent="0.25">
      <c r="B29" s="129"/>
      <c r="C29" s="249"/>
      <c r="D29" s="130"/>
      <c r="E29" s="130"/>
      <c r="F29" s="130"/>
      <c r="G29" s="130"/>
      <c r="H29" s="130"/>
      <c r="I29" s="130"/>
      <c r="J29" s="133"/>
      <c r="K29" s="133"/>
      <c r="L29" s="133"/>
      <c r="M29" s="133"/>
      <c r="N29" s="81"/>
      <c r="O29" s="81"/>
      <c r="P29" s="81"/>
      <c r="Q29" s="81"/>
      <c r="R29" s="81"/>
      <c r="S29" s="81"/>
      <c r="T29" s="81"/>
      <c r="U29" s="81"/>
      <c r="V29" s="81"/>
      <c r="W29" s="131"/>
      <c r="X29" s="131"/>
      <c r="Y29" s="81"/>
      <c r="Z29" s="131"/>
      <c r="AA29" s="249"/>
      <c r="AB29" s="132"/>
    </row>
    <row r="30" spans="2:28" ht="45.75" customHeight="1" thickTop="1" thickBot="1" x14ac:dyDescent="0.25">
      <c r="B30" s="129"/>
      <c r="C30" s="249"/>
      <c r="D30" s="130"/>
      <c r="E30" s="130"/>
      <c r="F30" s="130"/>
      <c r="G30" s="130"/>
      <c r="H30" s="130"/>
      <c r="I30" s="130"/>
      <c r="J30" s="133"/>
      <c r="K30" s="133"/>
      <c r="L30" s="133"/>
      <c r="M30" s="133"/>
      <c r="N30" s="81"/>
      <c r="O30" s="81"/>
      <c r="P30" s="81"/>
      <c r="Q30" s="81"/>
      <c r="R30" s="81"/>
      <c r="S30" s="81"/>
      <c r="T30" s="81"/>
      <c r="U30" s="81"/>
      <c r="V30" s="81"/>
      <c r="W30" s="131"/>
      <c r="X30" s="131"/>
      <c r="Y30" s="81"/>
      <c r="Z30" s="131"/>
      <c r="AA30" s="249"/>
      <c r="AB30" s="132"/>
    </row>
    <row r="31" spans="2:28" ht="45.75" customHeight="1" thickTop="1" thickBot="1" x14ac:dyDescent="0.25">
      <c r="B31" s="129"/>
      <c r="C31" s="249"/>
      <c r="D31" s="130"/>
      <c r="E31" s="130"/>
      <c r="F31" s="130"/>
      <c r="G31" s="130"/>
      <c r="H31" s="130"/>
      <c r="I31" s="130"/>
      <c r="J31" s="133"/>
      <c r="K31" s="133"/>
      <c r="L31" s="133"/>
      <c r="M31" s="133"/>
      <c r="N31" s="81"/>
      <c r="O31" s="81"/>
      <c r="P31" s="81"/>
      <c r="Q31" s="81"/>
      <c r="R31" s="81"/>
      <c r="S31" s="81"/>
      <c r="T31" s="81"/>
      <c r="U31" s="81"/>
      <c r="V31" s="81"/>
      <c r="W31" s="131"/>
      <c r="X31" s="131"/>
      <c r="Y31" s="81"/>
      <c r="Z31" s="131"/>
      <c r="AA31" s="249"/>
      <c r="AB31" s="132"/>
    </row>
    <row r="32" spans="2:28" ht="45.75" customHeight="1" thickTop="1" thickBot="1" x14ac:dyDescent="0.25">
      <c r="B32" s="129"/>
      <c r="C32" s="249"/>
      <c r="D32" s="130"/>
      <c r="E32" s="130"/>
      <c r="F32" s="130"/>
      <c r="G32" s="130"/>
      <c r="H32" s="130"/>
      <c r="I32" s="130"/>
      <c r="J32" s="133"/>
      <c r="K32" s="133"/>
      <c r="L32" s="133"/>
      <c r="M32" s="133"/>
      <c r="N32" s="81"/>
      <c r="O32" s="81"/>
      <c r="P32" s="81"/>
      <c r="Q32" s="81"/>
      <c r="R32" s="81"/>
      <c r="S32" s="81"/>
      <c r="T32" s="81"/>
      <c r="U32" s="81"/>
      <c r="V32" s="81"/>
      <c r="W32" s="131"/>
      <c r="X32" s="131"/>
      <c r="Y32" s="81"/>
      <c r="Z32" s="131"/>
      <c r="AA32" s="249"/>
      <c r="AB32" s="132"/>
    </row>
    <row r="33" spans="2:28" ht="45.75" customHeight="1" thickTop="1" thickBot="1" x14ac:dyDescent="0.25">
      <c r="B33" s="129"/>
      <c r="C33" s="249"/>
      <c r="D33" s="130"/>
      <c r="E33" s="130"/>
      <c r="F33" s="130"/>
      <c r="G33" s="130"/>
      <c r="H33" s="130"/>
      <c r="I33" s="130"/>
      <c r="J33" s="133"/>
      <c r="K33" s="133"/>
      <c r="L33" s="133"/>
      <c r="M33" s="133"/>
      <c r="N33" s="81"/>
      <c r="O33" s="81"/>
      <c r="P33" s="81"/>
      <c r="Q33" s="81"/>
      <c r="R33" s="81"/>
      <c r="S33" s="81"/>
      <c r="T33" s="81"/>
      <c r="U33" s="81"/>
      <c r="V33" s="81"/>
      <c r="W33" s="131"/>
      <c r="X33" s="131"/>
      <c r="Y33" s="81"/>
      <c r="Z33" s="131"/>
      <c r="AA33" s="249"/>
      <c r="AB33" s="132"/>
    </row>
    <row r="34" spans="2:28" ht="45.75" customHeight="1" thickTop="1" thickBot="1" x14ac:dyDescent="0.25">
      <c r="B34" s="129"/>
      <c r="C34" s="249"/>
      <c r="D34" s="130"/>
      <c r="E34" s="130"/>
      <c r="F34" s="130"/>
      <c r="G34" s="130"/>
      <c r="H34" s="130"/>
      <c r="I34" s="130"/>
      <c r="J34" s="133"/>
      <c r="K34" s="133"/>
      <c r="L34" s="133"/>
      <c r="M34" s="133"/>
      <c r="N34" s="81"/>
      <c r="O34" s="81"/>
      <c r="P34" s="81"/>
      <c r="Q34" s="81"/>
      <c r="R34" s="81"/>
      <c r="S34" s="81"/>
      <c r="T34" s="81"/>
      <c r="U34" s="81"/>
      <c r="V34" s="81"/>
      <c r="W34" s="131"/>
      <c r="X34" s="131"/>
      <c r="Y34" s="81"/>
      <c r="Z34" s="131"/>
      <c r="AA34" s="249"/>
      <c r="AB34" s="132"/>
    </row>
    <row r="35" spans="2:28" ht="45.75" customHeight="1" thickTop="1" thickBot="1" x14ac:dyDescent="0.25">
      <c r="B35" s="129"/>
      <c r="C35" s="249"/>
      <c r="D35" s="130"/>
      <c r="E35" s="130"/>
      <c r="F35" s="130"/>
      <c r="G35" s="130"/>
      <c r="H35" s="130"/>
      <c r="I35" s="130"/>
      <c r="J35" s="133"/>
      <c r="K35" s="133"/>
      <c r="L35" s="133"/>
      <c r="M35" s="133"/>
      <c r="N35" s="81"/>
      <c r="O35" s="81"/>
      <c r="P35" s="81"/>
      <c r="Q35" s="81"/>
      <c r="R35" s="81"/>
      <c r="S35" s="81"/>
      <c r="T35" s="81"/>
      <c r="U35" s="81"/>
      <c r="V35" s="81"/>
      <c r="W35" s="131"/>
      <c r="X35" s="131"/>
      <c r="Y35" s="81"/>
      <c r="Z35" s="131"/>
      <c r="AA35" s="249"/>
      <c r="AB35" s="132"/>
    </row>
    <row r="36" spans="2:28" ht="45.75" customHeight="1" thickTop="1" thickBot="1" x14ac:dyDescent="0.25">
      <c r="B36" s="129"/>
      <c r="C36" s="249"/>
      <c r="D36" s="130"/>
      <c r="E36" s="130"/>
      <c r="F36" s="130"/>
      <c r="G36" s="130"/>
      <c r="H36" s="130"/>
      <c r="I36" s="130"/>
      <c r="J36" s="133"/>
      <c r="K36" s="133"/>
      <c r="L36" s="133"/>
      <c r="M36" s="133"/>
      <c r="N36" s="81"/>
      <c r="O36" s="81"/>
      <c r="P36" s="81"/>
      <c r="Q36" s="81"/>
      <c r="R36" s="81"/>
      <c r="S36" s="81"/>
      <c r="T36" s="81"/>
      <c r="U36" s="81"/>
      <c r="V36" s="81"/>
      <c r="W36" s="131"/>
      <c r="X36" s="131"/>
      <c r="Y36" s="81"/>
      <c r="Z36" s="131"/>
      <c r="AA36" s="249"/>
      <c r="AB36" s="132"/>
    </row>
    <row r="37" spans="2:28" s="135" customFormat="1" ht="45.75" customHeight="1" thickTop="1" thickBot="1" x14ac:dyDescent="0.25">
      <c r="B37" s="129"/>
      <c r="C37" s="249"/>
      <c r="D37" s="130"/>
      <c r="E37" s="130"/>
      <c r="F37" s="130"/>
      <c r="G37" s="130"/>
      <c r="H37" s="130"/>
      <c r="I37" s="130"/>
      <c r="J37" s="134"/>
      <c r="K37" s="134"/>
      <c r="L37" s="134"/>
      <c r="M37" s="134"/>
      <c r="N37" s="81"/>
      <c r="O37" s="81"/>
      <c r="P37" s="81"/>
      <c r="Q37" s="81"/>
      <c r="R37" s="81"/>
      <c r="S37" s="81"/>
      <c r="T37" s="81"/>
      <c r="U37" s="81"/>
      <c r="V37" s="81"/>
      <c r="W37" s="131"/>
      <c r="X37" s="131"/>
      <c r="Y37" s="81"/>
      <c r="Z37" s="131"/>
      <c r="AA37" s="249"/>
      <c r="AB37" s="132"/>
    </row>
    <row r="38" spans="2:28" ht="45.75" customHeight="1" thickTop="1" thickBot="1" x14ac:dyDescent="0.25">
      <c r="B38" s="129"/>
      <c r="C38" s="249"/>
      <c r="D38" s="130"/>
      <c r="E38" s="130"/>
      <c r="F38" s="130"/>
      <c r="G38" s="130"/>
      <c r="H38" s="130"/>
      <c r="I38" s="130"/>
      <c r="J38" s="133"/>
      <c r="K38" s="133"/>
      <c r="L38" s="133"/>
      <c r="M38" s="133"/>
      <c r="N38" s="81"/>
      <c r="O38" s="81"/>
      <c r="P38" s="81"/>
      <c r="Q38" s="81"/>
      <c r="R38" s="81"/>
      <c r="S38" s="81"/>
      <c r="T38" s="81"/>
      <c r="U38" s="81"/>
      <c r="V38" s="81"/>
      <c r="W38" s="131"/>
      <c r="X38" s="131"/>
      <c r="Y38" s="81"/>
      <c r="Z38" s="131"/>
      <c r="AA38" s="249"/>
      <c r="AB38" s="132"/>
    </row>
    <row r="39" spans="2:28" ht="45.75" customHeight="1" thickTop="1" thickBot="1" x14ac:dyDescent="0.25">
      <c r="B39" s="129"/>
      <c r="C39" s="249"/>
      <c r="D39" s="130"/>
      <c r="E39" s="130"/>
      <c r="F39" s="130"/>
      <c r="G39" s="130"/>
      <c r="H39" s="130"/>
      <c r="I39" s="130"/>
      <c r="J39" s="133"/>
      <c r="K39" s="133"/>
      <c r="L39" s="133"/>
      <c r="M39" s="133"/>
      <c r="N39" s="81"/>
      <c r="O39" s="81"/>
      <c r="P39" s="81"/>
      <c r="Q39" s="81"/>
      <c r="R39" s="81"/>
      <c r="S39" s="81"/>
      <c r="T39" s="81"/>
      <c r="U39" s="81"/>
      <c r="V39" s="81"/>
      <c r="W39" s="131"/>
      <c r="X39" s="131"/>
      <c r="Y39" s="81"/>
      <c r="Z39" s="131"/>
      <c r="AA39" s="249"/>
      <c r="AB39" s="132"/>
    </row>
    <row r="40" spans="2:28" ht="45.75" customHeight="1" thickTop="1" thickBot="1" x14ac:dyDescent="0.25">
      <c r="B40" s="129"/>
      <c r="C40" s="249"/>
      <c r="D40" s="130"/>
      <c r="E40" s="130"/>
      <c r="F40" s="130"/>
      <c r="G40" s="130"/>
      <c r="H40" s="130"/>
      <c r="I40" s="130"/>
      <c r="J40" s="133"/>
      <c r="K40" s="133"/>
      <c r="L40" s="133"/>
      <c r="M40" s="133"/>
      <c r="N40" s="81"/>
      <c r="O40" s="81"/>
      <c r="P40" s="81"/>
      <c r="Q40" s="81"/>
      <c r="R40" s="81"/>
      <c r="S40" s="81"/>
      <c r="T40" s="81"/>
      <c r="U40" s="81"/>
      <c r="V40" s="81"/>
      <c r="W40" s="131"/>
      <c r="X40" s="131"/>
      <c r="Y40" s="81"/>
      <c r="Z40" s="131"/>
      <c r="AA40" s="249"/>
      <c r="AB40" s="132"/>
    </row>
    <row r="41" spans="2:28" ht="45.75" customHeight="1" thickTop="1" thickBot="1" x14ac:dyDescent="0.25">
      <c r="B41" s="129"/>
      <c r="C41" s="249"/>
      <c r="D41" s="130"/>
      <c r="E41" s="130"/>
      <c r="F41" s="130"/>
      <c r="G41" s="130"/>
      <c r="H41" s="130"/>
      <c r="I41" s="130"/>
      <c r="J41" s="133"/>
      <c r="K41" s="133"/>
      <c r="L41" s="133"/>
      <c r="M41" s="133"/>
      <c r="N41" s="81"/>
      <c r="O41" s="81"/>
      <c r="P41" s="81"/>
      <c r="Q41" s="81"/>
      <c r="R41" s="81"/>
      <c r="S41" s="81"/>
      <c r="T41" s="81"/>
      <c r="U41" s="81"/>
      <c r="V41" s="81"/>
      <c r="W41" s="131"/>
      <c r="X41" s="131"/>
      <c r="Y41" s="81"/>
      <c r="Z41" s="131"/>
      <c r="AA41" s="249"/>
      <c r="AB41" s="132"/>
    </row>
    <row r="42" spans="2:28" ht="45.75" customHeight="1" thickTop="1" thickBot="1" x14ac:dyDescent="0.25">
      <c r="B42" s="129"/>
      <c r="C42" s="249"/>
      <c r="D42" s="130"/>
      <c r="E42" s="130"/>
      <c r="F42" s="130"/>
      <c r="G42" s="130"/>
      <c r="H42" s="130"/>
      <c r="I42" s="130"/>
      <c r="J42" s="133"/>
      <c r="K42" s="133"/>
      <c r="L42" s="133"/>
      <c r="M42" s="133"/>
      <c r="N42" s="81"/>
      <c r="O42" s="81"/>
      <c r="P42" s="81"/>
      <c r="Q42" s="81"/>
      <c r="R42" s="81"/>
      <c r="S42" s="81"/>
      <c r="T42" s="81"/>
      <c r="U42" s="81"/>
      <c r="V42" s="81"/>
      <c r="W42" s="131"/>
      <c r="X42" s="131"/>
      <c r="Y42" s="81"/>
      <c r="Z42" s="131"/>
      <c r="AA42" s="249"/>
      <c r="AB42" s="132"/>
    </row>
    <row r="43" spans="2:28" ht="45.75" customHeight="1" thickTop="1" thickBot="1" x14ac:dyDescent="0.25">
      <c r="B43" s="129"/>
      <c r="C43" s="249"/>
      <c r="D43" s="130"/>
      <c r="E43" s="130"/>
      <c r="F43" s="130"/>
      <c r="G43" s="130"/>
      <c r="H43" s="130"/>
      <c r="I43" s="130"/>
      <c r="J43" s="133"/>
      <c r="K43" s="133"/>
      <c r="L43" s="133"/>
      <c r="M43" s="133"/>
      <c r="N43" s="81"/>
      <c r="O43" s="81"/>
      <c r="P43" s="81"/>
      <c r="Q43" s="81"/>
      <c r="R43" s="81"/>
      <c r="S43" s="81"/>
      <c r="T43" s="81"/>
      <c r="U43" s="81"/>
      <c r="V43" s="81"/>
      <c r="W43" s="131"/>
      <c r="X43" s="131"/>
      <c r="Y43" s="81"/>
      <c r="Z43" s="131"/>
      <c r="AA43" s="249"/>
      <c r="AB43" s="132"/>
    </row>
    <row r="44" spans="2:28" ht="45.75" customHeight="1" thickTop="1" thickBot="1" x14ac:dyDescent="0.25">
      <c r="B44" s="129"/>
      <c r="C44" s="249"/>
      <c r="D44" s="130"/>
      <c r="E44" s="130"/>
      <c r="F44" s="130"/>
      <c r="G44" s="130"/>
      <c r="H44" s="130"/>
      <c r="I44" s="130"/>
      <c r="J44" s="133"/>
      <c r="K44" s="133"/>
      <c r="L44" s="133"/>
      <c r="M44" s="133"/>
      <c r="N44" s="81"/>
      <c r="O44" s="81"/>
      <c r="P44" s="81"/>
      <c r="Q44" s="81"/>
      <c r="R44" s="81"/>
      <c r="S44" s="81"/>
      <c r="T44" s="81"/>
      <c r="U44" s="81"/>
      <c r="V44" s="81"/>
      <c r="W44" s="131"/>
      <c r="X44" s="131"/>
      <c r="Y44" s="81"/>
      <c r="Z44" s="131"/>
      <c r="AA44" s="249"/>
      <c r="AB44" s="132"/>
    </row>
    <row r="45" spans="2:28" ht="45.75" customHeight="1" thickTop="1" thickBot="1" x14ac:dyDescent="0.25">
      <c r="B45" s="129"/>
      <c r="C45" s="249"/>
      <c r="D45" s="130"/>
      <c r="E45" s="130"/>
      <c r="F45" s="130"/>
      <c r="G45" s="130"/>
      <c r="H45" s="130"/>
      <c r="I45" s="130"/>
      <c r="J45" s="133"/>
      <c r="K45" s="133"/>
      <c r="L45" s="133"/>
      <c r="M45" s="133"/>
      <c r="N45" s="81"/>
      <c r="O45" s="81"/>
      <c r="P45" s="81"/>
      <c r="Q45" s="81"/>
      <c r="R45" s="81"/>
      <c r="S45" s="81"/>
      <c r="T45" s="81"/>
      <c r="U45" s="81"/>
      <c r="V45" s="81"/>
      <c r="W45" s="131"/>
      <c r="X45" s="131"/>
      <c r="Y45" s="81"/>
      <c r="Z45" s="131"/>
      <c r="AA45" s="249"/>
      <c r="AB45" s="132"/>
    </row>
    <row r="46" spans="2:28" ht="45.75" customHeight="1" thickTop="1" thickBot="1" x14ac:dyDescent="0.25">
      <c r="B46" s="129"/>
      <c r="C46" s="249"/>
      <c r="D46" s="130"/>
      <c r="E46" s="130"/>
      <c r="F46" s="130"/>
      <c r="G46" s="130"/>
      <c r="H46" s="130"/>
      <c r="I46" s="130"/>
      <c r="J46" s="133"/>
      <c r="K46" s="133"/>
      <c r="L46" s="133"/>
      <c r="M46" s="133"/>
      <c r="N46" s="81"/>
      <c r="O46" s="81"/>
      <c r="P46" s="81"/>
      <c r="Q46" s="81"/>
      <c r="R46" s="81"/>
      <c r="S46" s="81"/>
      <c r="T46" s="81"/>
      <c r="U46" s="81"/>
      <c r="V46" s="81"/>
      <c r="W46" s="131"/>
      <c r="X46" s="131"/>
      <c r="Y46" s="81"/>
      <c r="Z46" s="131"/>
      <c r="AA46" s="249"/>
      <c r="AB46" s="132"/>
    </row>
    <row r="47" spans="2:28" ht="45.75" customHeight="1" thickTop="1" thickBot="1" x14ac:dyDescent="0.25">
      <c r="B47" s="129"/>
      <c r="C47" s="249"/>
      <c r="D47" s="130"/>
      <c r="E47" s="130"/>
      <c r="F47" s="130"/>
      <c r="G47" s="130"/>
      <c r="H47" s="130"/>
      <c r="I47" s="130"/>
      <c r="J47" s="133"/>
      <c r="K47" s="133"/>
      <c r="L47" s="133"/>
      <c r="M47" s="133"/>
      <c r="N47" s="81"/>
      <c r="O47" s="81"/>
      <c r="P47" s="81"/>
      <c r="Q47" s="81"/>
      <c r="R47" s="81"/>
      <c r="S47" s="81"/>
      <c r="T47" s="81"/>
      <c r="U47" s="81"/>
      <c r="V47" s="81"/>
      <c r="W47" s="131"/>
      <c r="X47" s="131"/>
      <c r="Y47" s="81"/>
      <c r="Z47" s="131"/>
      <c r="AA47" s="249"/>
      <c r="AB47" s="132"/>
    </row>
    <row r="48" spans="2:28" ht="45.75" customHeight="1" thickTop="1" thickBot="1" x14ac:dyDescent="0.25">
      <c r="B48" s="129"/>
      <c r="C48" s="249"/>
      <c r="D48" s="130"/>
      <c r="E48" s="130"/>
      <c r="F48" s="130"/>
      <c r="G48" s="130"/>
      <c r="H48" s="130"/>
      <c r="I48" s="130"/>
      <c r="J48" s="133"/>
      <c r="K48" s="133"/>
      <c r="L48" s="133"/>
      <c r="M48" s="133"/>
      <c r="N48" s="81"/>
      <c r="O48" s="81"/>
      <c r="P48" s="81"/>
      <c r="Q48" s="81"/>
      <c r="R48" s="81"/>
      <c r="S48" s="81"/>
      <c r="T48" s="81"/>
      <c r="U48" s="81"/>
      <c r="V48" s="81"/>
      <c r="W48" s="131"/>
      <c r="X48" s="131"/>
      <c r="Y48" s="81"/>
      <c r="Z48" s="131"/>
      <c r="AA48" s="249"/>
      <c r="AB48" s="132"/>
    </row>
    <row r="49" spans="2:28" ht="45.75" customHeight="1" thickTop="1" thickBot="1" x14ac:dyDescent="0.25">
      <c r="B49" s="129"/>
      <c r="C49" s="249"/>
      <c r="D49" s="130"/>
      <c r="E49" s="130"/>
      <c r="F49" s="130"/>
      <c r="G49" s="130"/>
      <c r="H49" s="130"/>
      <c r="I49" s="130"/>
      <c r="J49" s="133"/>
      <c r="K49" s="133"/>
      <c r="L49" s="133"/>
      <c r="M49" s="133"/>
      <c r="N49" s="81"/>
      <c r="O49" s="81"/>
      <c r="P49" s="81"/>
      <c r="Q49" s="81"/>
      <c r="R49" s="81"/>
      <c r="S49" s="81"/>
      <c r="T49" s="81"/>
      <c r="U49" s="81"/>
      <c r="V49" s="81"/>
      <c r="W49" s="131"/>
      <c r="X49" s="131"/>
      <c r="Y49" s="81"/>
      <c r="Z49" s="131"/>
      <c r="AA49" s="249"/>
      <c r="AB49" s="132"/>
    </row>
    <row r="50" spans="2:28" ht="45.75" customHeight="1" thickTop="1" thickBot="1" x14ac:dyDescent="0.25">
      <c r="B50" s="129"/>
      <c r="C50" s="249"/>
      <c r="D50" s="130"/>
      <c r="E50" s="130"/>
      <c r="F50" s="130"/>
      <c r="G50" s="130"/>
      <c r="H50" s="130"/>
      <c r="I50" s="130"/>
      <c r="J50" s="133"/>
      <c r="K50" s="133"/>
      <c r="L50" s="133"/>
      <c r="M50" s="133"/>
      <c r="N50" s="81"/>
      <c r="O50" s="81"/>
      <c r="P50" s="81"/>
      <c r="Q50" s="81"/>
      <c r="R50" s="81"/>
      <c r="S50" s="81"/>
      <c r="T50" s="81"/>
      <c r="U50" s="81"/>
      <c r="V50" s="81"/>
      <c r="W50" s="131"/>
      <c r="X50" s="131"/>
      <c r="Y50" s="81"/>
      <c r="Z50" s="131"/>
      <c r="AA50" s="249"/>
      <c r="AB50" s="132"/>
    </row>
    <row r="51" spans="2:28" ht="45.75" customHeight="1" thickTop="1" thickBot="1" x14ac:dyDescent="0.25">
      <c r="B51" s="129"/>
      <c r="C51" s="249"/>
      <c r="D51" s="130"/>
      <c r="E51" s="130"/>
      <c r="F51" s="130"/>
      <c r="G51" s="130"/>
      <c r="H51" s="130"/>
      <c r="I51" s="130"/>
      <c r="J51" s="133"/>
      <c r="K51" s="133"/>
      <c r="L51" s="133"/>
      <c r="M51" s="133"/>
      <c r="N51" s="81"/>
      <c r="O51" s="81"/>
      <c r="P51" s="81"/>
      <c r="Q51" s="81"/>
      <c r="R51" s="81"/>
      <c r="S51" s="81"/>
      <c r="T51" s="81"/>
      <c r="U51" s="81"/>
      <c r="V51" s="81"/>
      <c r="W51" s="131"/>
      <c r="X51" s="131"/>
      <c r="Y51" s="81"/>
      <c r="Z51" s="131"/>
      <c r="AA51" s="249"/>
      <c r="AB51" s="132"/>
    </row>
    <row r="52" spans="2:28" ht="45.75" customHeight="1" thickTop="1" thickBot="1" x14ac:dyDescent="0.25">
      <c r="B52" s="129"/>
      <c r="C52" s="249"/>
      <c r="D52" s="130"/>
      <c r="E52" s="130"/>
      <c r="F52" s="130"/>
      <c r="G52" s="130"/>
      <c r="H52" s="130"/>
      <c r="I52" s="130"/>
      <c r="J52" s="133"/>
      <c r="K52" s="133"/>
      <c r="L52" s="133"/>
      <c r="M52" s="133"/>
      <c r="N52" s="81"/>
      <c r="O52" s="81"/>
      <c r="P52" s="81"/>
      <c r="Q52" s="81"/>
      <c r="R52" s="81"/>
      <c r="S52" s="81"/>
      <c r="T52" s="81"/>
      <c r="U52" s="81"/>
      <c r="V52" s="81"/>
      <c r="W52" s="131"/>
      <c r="X52" s="131"/>
      <c r="Y52" s="81"/>
      <c r="Z52" s="131"/>
      <c r="AA52" s="249"/>
      <c r="AB52" s="132"/>
    </row>
    <row r="53" spans="2:28" ht="45.75" customHeight="1" thickTop="1" thickBot="1" x14ac:dyDescent="0.25">
      <c r="B53" s="129"/>
      <c r="C53" s="249"/>
      <c r="D53" s="130"/>
      <c r="E53" s="130"/>
      <c r="F53" s="130"/>
      <c r="G53" s="130"/>
      <c r="H53" s="130"/>
      <c r="I53" s="130"/>
      <c r="J53" s="133"/>
      <c r="K53" s="133"/>
      <c r="L53" s="133"/>
      <c r="M53" s="133"/>
      <c r="N53" s="81"/>
      <c r="O53" s="81"/>
      <c r="P53" s="81"/>
      <c r="Q53" s="81"/>
      <c r="R53" s="81"/>
      <c r="S53" s="81"/>
      <c r="T53" s="81"/>
      <c r="U53" s="81"/>
      <c r="V53" s="81"/>
      <c r="W53" s="131"/>
      <c r="X53" s="131"/>
      <c r="Y53" s="81"/>
      <c r="Z53" s="131"/>
      <c r="AA53" s="249"/>
      <c r="AB53" s="132"/>
    </row>
    <row r="54" spans="2:28" ht="45.75" customHeight="1" thickTop="1" thickBot="1" x14ac:dyDescent="0.25">
      <c r="B54" s="129"/>
      <c r="C54" s="249"/>
      <c r="D54" s="130"/>
      <c r="E54" s="130"/>
      <c r="F54" s="130"/>
      <c r="G54" s="130"/>
      <c r="H54" s="130"/>
      <c r="I54" s="130"/>
      <c r="J54" s="133"/>
      <c r="K54" s="133"/>
      <c r="L54" s="133"/>
      <c r="M54" s="133"/>
      <c r="N54" s="81"/>
      <c r="O54" s="81"/>
      <c r="P54" s="81"/>
      <c r="Q54" s="81"/>
      <c r="R54" s="81"/>
      <c r="S54" s="81"/>
      <c r="T54" s="81"/>
      <c r="U54" s="81"/>
      <c r="V54" s="81"/>
      <c r="W54" s="131"/>
      <c r="X54" s="131"/>
      <c r="Y54" s="81"/>
      <c r="Z54" s="131"/>
      <c r="AA54" s="249"/>
      <c r="AB54" s="132"/>
    </row>
    <row r="55" spans="2:28" ht="45.75" customHeight="1" thickTop="1" thickBot="1" x14ac:dyDescent="0.25">
      <c r="B55" s="129"/>
      <c r="C55" s="249"/>
      <c r="D55" s="130"/>
      <c r="E55" s="130"/>
      <c r="F55" s="130"/>
      <c r="G55" s="130"/>
      <c r="H55" s="130"/>
      <c r="I55" s="130"/>
      <c r="J55" s="133"/>
      <c r="K55" s="133"/>
      <c r="L55" s="133"/>
      <c r="M55" s="133"/>
      <c r="N55" s="81"/>
      <c r="O55" s="81"/>
      <c r="P55" s="81"/>
      <c r="Q55" s="81"/>
      <c r="R55" s="81"/>
      <c r="S55" s="81"/>
      <c r="T55" s="81"/>
      <c r="U55" s="81"/>
      <c r="V55" s="81"/>
      <c r="W55" s="131"/>
      <c r="X55" s="131"/>
      <c r="Y55" s="81"/>
      <c r="Z55" s="131"/>
      <c r="AA55" s="249"/>
      <c r="AB55" s="132"/>
    </row>
    <row r="56" spans="2:28" ht="45.75" customHeight="1" thickTop="1" thickBot="1" x14ac:dyDescent="0.25">
      <c r="B56" s="129"/>
      <c r="C56" s="249"/>
      <c r="D56" s="130"/>
      <c r="E56" s="130"/>
      <c r="F56" s="130"/>
      <c r="G56" s="130"/>
      <c r="H56" s="130"/>
      <c r="I56" s="130"/>
      <c r="J56" s="133"/>
      <c r="K56" s="133"/>
      <c r="L56" s="133"/>
      <c r="M56" s="133"/>
      <c r="N56" s="81"/>
      <c r="O56" s="81"/>
      <c r="P56" s="81"/>
      <c r="Q56" s="81"/>
      <c r="R56" s="81"/>
      <c r="S56" s="81"/>
      <c r="T56" s="81"/>
      <c r="U56" s="81"/>
      <c r="V56" s="81"/>
      <c r="W56" s="131"/>
      <c r="X56" s="131"/>
      <c r="Y56" s="81"/>
      <c r="Z56" s="131"/>
      <c r="AA56" s="249"/>
      <c r="AB56" s="132"/>
    </row>
    <row r="57" spans="2:28" ht="45.75" customHeight="1" thickTop="1" thickBot="1" x14ac:dyDescent="0.25">
      <c r="B57" s="129"/>
      <c r="C57" s="249"/>
      <c r="D57" s="130"/>
      <c r="E57" s="130"/>
      <c r="F57" s="130"/>
      <c r="G57" s="130"/>
      <c r="H57" s="130"/>
      <c r="I57" s="130"/>
      <c r="J57" s="133"/>
      <c r="K57" s="133"/>
      <c r="L57" s="133"/>
      <c r="M57" s="133"/>
      <c r="N57" s="81"/>
      <c r="O57" s="81"/>
      <c r="P57" s="81"/>
      <c r="Q57" s="81"/>
      <c r="R57" s="81"/>
      <c r="S57" s="81"/>
      <c r="T57" s="81"/>
      <c r="U57" s="81"/>
      <c r="V57" s="81"/>
      <c r="W57" s="131"/>
      <c r="X57" s="131"/>
      <c r="Y57" s="81"/>
      <c r="Z57" s="131"/>
      <c r="AA57" s="249"/>
      <c r="AB57" s="132"/>
    </row>
    <row r="58" spans="2:28" ht="45.75" customHeight="1" thickTop="1" thickBot="1" x14ac:dyDescent="0.25">
      <c r="B58" s="129"/>
      <c r="C58" s="249"/>
      <c r="D58" s="130"/>
      <c r="E58" s="130"/>
      <c r="F58" s="130"/>
      <c r="G58" s="130"/>
      <c r="H58" s="130"/>
      <c r="I58" s="130"/>
      <c r="J58" s="133"/>
      <c r="K58" s="133"/>
      <c r="L58" s="133"/>
      <c r="M58" s="133"/>
      <c r="N58" s="81"/>
      <c r="O58" s="81"/>
      <c r="P58" s="81"/>
      <c r="Q58" s="81"/>
      <c r="R58" s="81"/>
      <c r="S58" s="81"/>
      <c r="T58" s="81"/>
      <c r="U58" s="81"/>
      <c r="V58" s="81"/>
      <c r="W58" s="131"/>
      <c r="X58" s="131"/>
      <c r="Y58" s="81"/>
      <c r="Z58" s="131"/>
      <c r="AA58" s="249"/>
      <c r="AB58" s="132"/>
    </row>
    <row r="59" spans="2:28" ht="45.75" customHeight="1" thickTop="1" thickBot="1" x14ac:dyDescent="0.25">
      <c r="B59" s="129"/>
      <c r="C59" s="249"/>
      <c r="D59" s="130"/>
      <c r="E59" s="130"/>
      <c r="F59" s="130"/>
      <c r="G59" s="130"/>
      <c r="H59" s="130"/>
      <c r="I59" s="130"/>
      <c r="J59" s="133"/>
      <c r="K59" s="133"/>
      <c r="L59" s="133"/>
      <c r="M59" s="133"/>
      <c r="N59" s="81"/>
      <c r="O59" s="81"/>
      <c r="P59" s="81"/>
      <c r="Q59" s="81"/>
      <c r="R59" s="81"/>
      <c r="S59" s="81"/>
      <c r="T59" s="81"/>
      <c r="U59" s="81"/>
      <c r="V59" s="81"/>
      <c r="W59" s="131"/>
      <c r="X59" s="131"/>
      <c r="Y59" s="81"/>
      <c r="Z59" s="131"/>
      <c r="AA59" s="249"/>
      <c r="AB59" s="132"/>
    </row>
    <row r="60" spans="2:28" ht="45.75" customHeight="1" thickTop="1" thickBot="1" x14ac:dyDescent="0.25">
      <c r="B60" s="129"/>
      <c r="C60" s="249"/>
      <c r="D60" s="130"/>
      <c r="E60" s="130"/>
      <c r="F60" s="130"/>
      <c r="G60" s="130"/>
      <c r="H60" s="130"/>
      <c r="I60" s="130"/>
      <c r="J60" s="133"/>
      <c r="K60" s="133"/>
      <c r="L60" s="133"/>
      <c r="M60" s="133"/>
      <c r="N60" s="81"/>
      <c r="O60" s="81"/>
      <c r="P60" s="81"/>
      <c r="Q60" s="81"/>
      <c r="R60" s="81"/>
      <c r="S60" s="81"/>
      <c r="T60" s="81"/>
      <c r="U60" s="81"/>
      <c r="V60" s="81"/>
      <c r="W60" s="131"/>
      <c r="X60" s="131"/>
      <c r="Y60" s="81"/>
      <c r="Z60" s="131"/>
      <c r="AA60" s="249"/>
      <c r="AB60" s="132"/>
    </row>
    <row r="61" spans="2:28" ht="45.75" customHeight="1" thickTop="1" thickBot="1" x14ac:dyDescent="0.25">
      <c r="B61" s="129"/>
      <c r="C61" s="249"/>
      <c r="D61" s="130"/>
      <c r="E61" s="130"/>
      <c r="F61" s="130"/>
      <c r="G61" s="130"/>
      <c r="H61" s="130"/>
      <c r="I61" s="130"/>
      <c r="J61" s="133"/>
      <c r="K61" s="133"/>
      <c r="L61" s="133"/>
      <c r="M61" s="133"/>
      <c r="N61" s="81"/>
      <c r="O61" s="81"/>
      <c r="P61" s="81"/>
      <c r="Q61" s="81"/>
      <c r="R61" s="81"/>
      <c r="S61" s="81"/>
      <c r="T61" s="81"/>
      <c r="U61" s="81"/>
      <c r="V61" s="81"/>
      <c r="W61" s="131"/>
      <c r="X61" s="131"/>
      <c r="Y61" s="81"/>
      <c r="Z61" s="131"/>
      <c r="AA61" s="249"/>
      <c r="AB61" s="132"/>
    </row>
    <row r="62" spans="2:28" x14ac:dyDescent="0.2"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81"/>
      <c r="O62" s="81"/>
      <c r="P62" s="81"/>
      <c r="Q62" s="81"/>
      <c r="R62" s="81"/>
      <c r="S62" s="81"/>
      <c r="T62" s="81"/>
      <c r="U62" s="81"/>
      <c r="V62" s="81"/>
      <c r="W62" s="133"/>
      <c r="X62" s="133"/>
      <c r="Y62" s="81"/>
      <c r="Z62" s="131"/>
      <c r="AA62" s="133"/>
      <c r="AB62" s="132"/>
    </row>
    <row r="63" spans="2:28" x14ac:dyDescent="0.2"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81"/>
      <c r="O63" s="81"/>
      <c r="P63" s="81"/>
      <c r="Q63" s="81"/>
      <c r="R63" s="81"/>
      <c r="S63" s="81"/>
      <c r="T63" s="81"/>
      <c r="U63" s="81"/>
      <c r="V63" s="81"/>
      <c r="W63" s="133"/>
      <c r="X63" s="133"/>
      <c r="Y63" s="81"/>
      <c r="Z63" s="131"/>
      <c r="AA63" s="133"/>
      <c r="AB63" s="132"/>
    </row>
    <row r="64" spans="2:28" x14ac:dyDescent="0.2"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81"/>
      <c r="O64" s="81"/>
      <c r="P64" s="81"/>
      <c r="Q64" s="81"/>
      <c r="R64" s="81"/>
      <c r="S64" s="81"/>
      <c r="T64" s="81"/>
      <c r="U64" s="81"/>
      <c r="V64" s="81"/>
      <c r="W64" s="133"/>
      <c r="X64" s="133"/>
      <c r="Y64" s="81"/>
      <c r="Z64" s="131"/>
      <c r="AA64" s="133"/>
      <c r="AB64" s="132"/>
    </row>
    <row r="65" spans="3:28" x14ac:dyDescent="0.2"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81"/>
      <c r="O65" s="81"/>
      <c r="P65" s="81"/>
      <c r="Q65" s="81"/>
      <c r="R65" s="81"/>
      <c r="S65" s="81"/>
      <c r="T65" s="81"/>
      <c r="U65" s="81"/>
      <c r="V65" s="81"/>
      <c r="W65" s="133"/>
      <c r="X65" s="133"/>
      <c r="Y65" s="81"/>
      <c r="Z65" s="131"/>
      <c r="AA65" s="133"/>
      <c r="AB65" s="132"/>
    </row>
    <row r="66" spans="3:28" x14ac:dyDescent="0.2"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81"/>
      <c r="O66" s="81"/>
      <c r="P66" s="81"/>
      <c r="Q66" s="81"/>
      <c r="R66" s="81"/>
      <c r="S66" s="81"/>
      <c r="T66" s="81"/>
      <c r="U66" s="81"/>
      <c r="V66" s="81"/>
      <c r="W66" s="133"/>
      <c r="X66" s="133"/>
      <c r="Y66" s="81"/>
      <c r="Z66" s="131"/>
      <c r="AA66" s="133"/>
      <c r="AB66" s="132"/>
    </row>
    <row r="67" spans="3:28" x14ac:dyDescent="0.2"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81"/>
      <c r="O67" s="81"/>
      <c r="P67" s="81"/>
      <c r="Q67" s="81"/>
      <c r="R67" s="81"/>
      <c r="S67" s="81"/>
      <c r="T67" s="81"/>
      <c r="U67" s="81"/>
      <c r="V67" s="81"/>
      <c r="W67" s="133"/>
      <c r="X67" s="133"/>
      <c r="Y67" s="81"/>
      <c r="Z67" s="131"/>
      <c r="AA67" s="133"/>
      <c r="AB67" s="132"/>
    </row>
    <row r="68" spans="3:28" x14ac:dyDescent="0.2"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81"/>
      <c r="O68" s="81"/>
      <c r="P68" s="81"/>
      <c r="Q68" s="81"/>
      <c r="R68" s="81"/>
      <c r="S68" s="81"/>
      <c r="T68" s="81"/>
      <c r="U68" s="81"/>
      <c r="V68" s="81"/>
      <c r="W68" s="133"/>
      <c r="X68" s="133"/>
      <c r="Y68" s="81"/>
      <c r="Z68" s="131"/>
      <c r="AA68" s="133"/>
      <c r="AB68" s="132"/>
    </row>
    <row r="69" spans="3:28" x14ac:dyDescent="0.2"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81"/>
      <c r="O69" s="81"/>
      <c r="P69" s="81"/>
      <c r="Q69" s="81"/>
      <c r="R69" s="81"/>
      <c r="S69" s="81"/>
      <c r="T69" s="81"/>
      <c r="U69" s="81"/>
      <c r="V69" s="81"/>
      <c r="W69" s="133"/>
      <c r="X69" s="133"/>
      <c r="Y69" s="81"/>
      <c r="Z69" s="131"/>
      <c r="AA69" s="133"/>
      <c r="AB69" s="132"/>
    </row>
    <row r="70" spans="3:28" x14ac:dyDescent="0.2"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81"/>
      <c r="O70" s="81"/>
      <c r="P70" s="81"/>
      <c r="Q70" s="81"/>
      <c r="R70" s="81"/>
      <c r="S70" s="81"/>
      <c r="T70" s="81"/>
      <c r="U70" s="81"/>
      <c r="V70" s="81"/>
      <c r="W70" s="133"/>
      <c r="X70" s="133"/>
      <c r="Y70" s="81"/>
      <c r="Z70" s="131"/>
      <c r="AA70" s="133"/>
      <c r="AB70" s="132"/>
    </row>
    <row r="71" spans="3:28" x14ac:dyDescent="0.2"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81"/>
      <c r="O71" s="81"/>
      <c r="P71" s="81"/>
      <c r="Q71" s="81"/>
      <c r="R71" s="81"/>
      <c r="S71" s="81"/>
      <c r="T71" s="81"/>
      <c r="U71" s="81"/>
      <c r="V71" s="81"/>
      <c r="W71" s="133"/>
      <c r="X71" s="133"/>
      <c r="Y71" s="81"/>
      <c r="Z71" s="131"/>
      <c r="AA71" s="133"/>
      <c r="AB71" s="132"/>
    </row>
    <row r="72" spans="3:28" x14ac:dyDescent="0.2"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81"/>
      <c r="O72" s="81"/>
      <c r="P72" s="81"/>
      <c r="Q72" s="81"/>
      <c r="R72" s="81"/>
      <c r="S72" s="81"/>
      <c r="T72" s="81"/>
      <c r="U72" s="81"/>
      <c r="V72" s="81"/>
      <c r="W72" s="133"/>
      <c r="X72" s="133"/>
      <c r="Y72" s="81"/>
      <c r="Z72" s="131"/>
      <c r="AA72" s="133"/>
      <c r="AB72" s="132"/>
    </row>
    <row r="73" spans="3:28" x14ac:dyDescent="0.2"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81"/>
      <c r="O73" s="81"/>
      <c r="P73" s="81"/>
      <c r="Q73" s="81"/>
      <c r="R73" s="81"/>
      <c r="S73" s="81"/>
      <c r="T73" s="81"/>
      <c r="U73" s="81"/>
      <c r="V73" s="81"/>
      <c r="W73" s="133"/>
      <c r="X73" s="133"/>
      <c r="Y73" s="81"/>
      <c r="Z73" s="131"/>
      <c r="AA73" s="133"/>
      <c r="AB73" s="132"/>
    </row>
    <row r="74" spans="3:28" x14ac:dyDescent="0.2"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81"/>
      <c r="O74" s="81"/>
      <c r="P74" s="81"/>
      <c r="Q74" s="81"/>
      <c r="R74" s="81"/>
      <c r="S74" s="81"/>
      <c r="T74" s="81"/>
      <c r="U74" s="81"/>
      <c r="V74" s="81"/>
      <c r="W74" s="133"/>
      <c r="X74" s="133"/>
      <c r="Y74" s="81"/>
      <c r="Z74" s="131"/>
      <c r="AA74" s="133"/>
      <c r="AB74" s="132"/>
    </row>
    <row r="75" spans="3:28" x14ac:dyDescent="0.2"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81"/>
      <c r="O75" s="81"/>
      <c r="P75" s="81"/>
      <c r="Q75" s="81"/>
      <c r="R75" s="81"/>
      <c r="S75" s="81"/>
      <c r="T75" s="81"/>
      <c r="U75" s="81"/>
      <c r="V75" s="81"/>
      <c r="W75" s="133"/>
      <c r="X75" s="133"/>
      <c r="Y75" s="81"/>
      <c r="Z75" s="131"/>
      <c r="AA75" s="133"/>
      <c r="AB75" s="132"/>
    </row>
    <row r="76" spans="3:28" x14ac:dyDescent="0.2"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81"/>
      <c r="O76" s="81"/>
      <c r="P76" s="81"/>
      <c r="Q76" s="81"/>
      <c r="R76" s="81"/>
      <c r="S76" s="81"/>
      <c r="T76" s="81"/>
      <c r="U76" s="81"/>
      <c r="V76" s="81"/>
      <c r="W76" s="133"/>
      <c r="X76" s="133"/>
      <c r="Y76" s="81"/>
      <c r="Z76" s="131"/>
      <c r="AA76" s="133"/>
      <c r="AB76" s="132"/>
    </row>
    <row r="77" spans="3:28" x14ac:dyDescent="0.2"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81"/>
      <c r="O77" s="81"/>
      <c r="P77" s="81"/>
      <c r="Q77" s="81"/>
      <c r="R77" s="81"/>
      <c r="S77" s="81"/>
      <c r="T77" s="81"/>
      <c r="U77" s="81"/>
      <c r="V77" s="81"/>
      <c r="W77" s="133"/>
      <c r="X77" s="133"/>
      <c r="Y77" s="81"/>
      <c r="Z77" s="131"/>
      <c r="AA77" s="133"/>
      <c r="AB77" s="132"/>
    </row>
    <row r="78" spans="3:28" x14ac:dyDescent="0.2"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81"/>
      <c r="O78" s="81"/>
      <c r="P78" s="81"/>
      <c r="Q78" s="81"/>
      <c r="R78" s="81"/>
      <c r="S78" s="81"/>
      <c r="T78" s="81"/>
      <c r="U78" s="81"/>
      <c r="V78" s="81"/>
      <c r="W78" s="133"/>
      <c r="X78" s="133"/>
      <c r="Y78" s="81"/>
      <c r="Z78" s="131"/>
      <c r="AA78" s="133"/>
      <c r="AB78" s="132"/>
    </row>
    <row r="79" spans="3:28" x14ac:dyDescent="0.2"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81"/>
      <c r="O79" s="81"/>
      <c r="P79" s="81"/>
      <c r="Q79" s="81"/>
      <c r="R79" s="81"/>
      <c r="S79" s="81"/>
      <c r="T79" s="81"/>
      <c r="U79" s="81"/>
      <c r="V79" s="81"/>
      <c r="W79" s="133"/>
      <c r="X79" s="133"/>
      <c r="Y79" s="81"/>
      <c r="Z79" s="131"/>
      <c r="AA79" s="133"/>
      <c r="AB79" s="132"/>
    </row>
    <row r="80" spans="3:28" x14ac:dyDescent="0.2"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81"/>
      <c r="O80" s="81"/>
      <c r="P80" s="81"/>
      <c r="Q80" s="81"/>
      <c r="R80" s="81"/>
      <c r="S80" s="81"/>
      <c r="T80" s="81"/>
      <c r="U80" s="81"/>
      <c r="V80" s="81"/>
      <c r="W80" s="133"/>
      <c r="X80" s="133"/>
      <c r="Y80" s="81"/>
      <c r="Z80" s="131"/>
      <c r="AA80" s="133"/>
      <c r="AB80" s="132"/>
    </row>
    <row r="81" spans="3:28" x14ac:dyDescent="0.2"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81"/>
      <c r="O81" s="81"/>
      <c r="P81" s="81"/>
      <c r="Q81" s="81"/>
      <c r="R81" s="81"/>
      <c r="S81" s="81"/>
      <c r="T81" s="81"/>
      <c r="U81" s="81"/>
      <c r="V81" s="81"/>
      <c r="W81" s="133"/>
      <c r="X81" s="133"/>
      <c r="Y81" s="81"/>
      <c r="Z81" s="131"/>
      <c r="AA81" s="133"/>
      <c r="AB81" s="132"/>
    </row>
    <row r="82" spans="3:28" x14ac:dyDescent="0.2"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81"/>
      <c r="O82" s="81"/>
      <c r="P82" s="81"/>
      <c r="Q82" s="81"/>
      <c r="R82" s="81"/>
      <c r="S82" s="81"/>
      <c r="T82" s="81"/>
      <c r="U82" s="81"/>
      <c r="V82" s="81"/>
      <c r="W82" s="133"/>
      <c r="X82" s="133"/>
      <c r="Y82" s="81"/>
      <c r="Z82" s="131"/>
      <c r="AA82" s="133"/>
      <c r="AB82" s="132"/>
    </row>
    <row r="83" spans="3:28" x14ac:dyDescent="0.2"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81"/>
      <c r="O83" s="81"/>
      <c r="P83" s="81"/>
      <c r="Q83" s="81"/>
      <c r="R83" s="81"/>
      <c r="S83" s="81"/>
      <c r="T83" s="81"/>
      <c r="U83" s="81"/>
      <c r="V83" s="81"/>
      <c r="W83" s="133"/>
      <c r="X83" s="133"/>
      <c r="Y83" s="81"/>
      <c r="Z83" s="131"/>
      <c r="AA83" s="133"/>
      <c r="AB83" s="132"/>
    </row>
    <row r="84" spans="3:28" x14ac:dyDescent="0.2"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81"/>
      <c r="O84" s="81"/>
      <c r="P84" s="81"/>
      <c r="Q84" s="81"/>
      <c r="R84" s="81"/>
      <c r="S84" s="81"/>
      <c r="T84" s="81"/>
      <c r="U84" s="81"/>
      <c r="V84" s="81"/>
      <c r="W84" s="133"/>
      <c r="X84" s="133"/>
      <c r="Y84" s="81"/>
      <c r="Z84" s="131"/>
      <c r="AA84" s="133"/>
      <c r="AB84" s="132"/>
    </row>
    <row r="85" spans="3:28" x14ac:dyDescent="0.2"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81"/>
      <c r="O85" s="81"/>
      <c r="P85" s="81"/>
      <c r="Q85" s="81"/>
      <c r="R85" s="81"/>
      <c r="S85" s="81"/>
      <c r="T85" s="81"/>
      <c r="U85" s="81"/>
      <c r="V85" s="81"/>
      <c r="W85" s="133"/>
      <c r="X85" s="133"/>
      <c r="Y85" s="81"/>
      <c r="Z85" s="131"/>
      <c r="AA85" s="133"/>
      <c r="AB85" s="132"/>
    </row>
    <row r="86" spans="3:28" x14ac:dyDescent="0.2"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81"/>
      <c r="O86" s="81"/>
      <c r="P86" s="81"/>
      <c r="Q86" s="81"/>
      <c r="R86" s="81"/>
      <c r="S86" s="81"/>
      <c r="T86" s="81"/>
      <c r="U86" s="81"/>
      <c r="V86" s="81"/>
      <c r="W86" s="133"/>
      <c r="X86" s="133"/>
      <c r="Y86" s="81"/>
      <c r="Z86" s="131"/>
      <c r="AA86" s="133"/>
      <c r="AB86" s="132"/>
    </row>
    <row r="87" spans="3:28" x14ac:dyDescent="0.2"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81"/>
      <c r="O87" s="81"/>
      <c r="P87" s="81"/>
      <c r="Q87" s="81"/>
      <c r="R87" s="81"/>
      <c r="S87" s="81"/>
      <c r="T87" s="81"/>
      <c r="U87" s="81"/>
      <c r="V87" s="81"/>
      <c r="W87" s="133"/>
      <c r="X87" s="133"/>
      <c r="Y87" s="81"/>
      <c r="Z87" s="131"/>
      <c r="AA87" s="133"/>
      <c r="AB87" s="132"/>
    </row>
    <row r="88" spans="3:28" x14ac:dyDescent="0.2"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81"/>
      <c r="O88" s="81"/>
      <c r="P88" s="81"/>
      <c r="Q88" s="81"/>
      <c r="R88" s="81"/>
      <c r="S88" s="81"/>
      <c r="T88" s="81"/>
      <c r="U88" s="81"/>
      <c r="V88" s="81"/>
      <c r="W88" s="133"/>
      <c r="X88" s="133"/>
      <c r="Y88" s="81"/>
      <c r="Z88" s="131"/>
      <c r="AA88" s="133"/>
      <c r="AB88" s="132"/>
    </row>
    <row r="89" spans="3:28" x14ac:dyDescent="0.2"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81"/>
      <c r="O89" s="81"/>
      <c r="P89" s="81"/>
      <c r="Q89" s="81"/>
      <c r="R89" s="81"/>
      <c r="S89" s="81"/>
      <c r="T89" s="81"/>
      <c r="U89" s="81"/>
      <c r="V89" s="81"/>
      <c r="W89" s="133"/>
      <c r="X89" s="133"/>
      <c r="Y89" s="81"/>
      <c r="Z89" s="131"/>
      <c r="AA89" s="133"/>
      <c r="AB89" s="132"/>
    </row>
    <row r="90" spans="3:28" x14ac:dyDescent="0.2"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81"/>
      <c r="O90" s="81"/>
      <c r="P90" s="81"/>
      <c r="Q90" s="81"/>
      <c r="R90" s="81"/>
      <c r="S90" s="81"/>
      <c r="T90" s="81"/>
      <c r="U90" s="81"/>
      <c r="V90" s="81"/>
      <c r="W90" s="133"/>
      <c r="X90" s="133"/>
      <c r="Y90" s="81"/>
      <c r="Z90" s="131"/>
      <c r="AA90" s="133"/>
      <c r="AB90" s="132"/>
    </row>
    <row r="91" spans="3:28" x14ac:dyDescent="0.2"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81"/>
      <c r="O91" s="81"/>
      <c r="P91" s="81"/>
      <c r="Q91" s="81"/>
      <c r="R91" s="81"/>
      <c r="S91" s="81"/>
      <c r="T91" s="81"/>
      <c r="U91" s="81"/>
      <c r="V91" s="81"/>
      <c r="W91" s="133"/>
      <c r="X91" s="133"/>
      <c r="Y91" s="81"/>
      <c r="Z91" s="131"/>
      <c r="AA91" s="133"/>
      <c r="AB91" s="132"/>
    </row>
    <row r="92" spans="3:28" x14ac:dyDescent="0.2"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81"/>
      <c r="O92" s="81"/>
      <c r="P92" s="81"/>
      <c r="Q92" s="81"/>
      <c r="R92" s="81"/>
      <c r="S92" s="81"/>
      <c r="T92" s="81"/>
      <c r="U92" s="81"/>
      <c r="V92" s="81"/>
      <c r="W92" s="133"/>
      <c r="X92" s="133"/>
      <c r="Y92" s="81"/>
      <c r="Z92" s="131"/>
      <c r="AA92" s="133"/>
      <c r="AB92" s="132"/>
    </row>
    <row r="93" spans="3:28" x14ac:dyDescent="0.2"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81"/>
      <c r="O93" s="81"/>
      <c r="P93" s="81"/>
      <c r="Q93" s="81"/>
      <c r="R93" s="81"/>
      <c r="S93" s="81"/>
      <c r="T93" s="81"/>
      <c r="U93" s="81"/>
      <c r="V93" s="81"/>
      <c r="W93" s="133"/>
      <c r="X93" s="133"/>
      <c r="Y93" s="81"/>
      <c r="Z93" s="131"/>
      <c r="AA93" s="133"/>
      <c r="AB93" s="132"/>
    </row>
    <row r="94" spans="3:28" x14ac:dyDescent="0.2"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81"/>
      <c r="O94" s="81"/>
      <c r="P94" s="81"/>
      <c r="Q94" s="81"/>
      <c r="R94" s="81"/>
      <c r="S94" s="81"/>
      <c r="T94" s="81"/>
      <c r="U94" s="81"/>
      <c r="V94" s="81"/>
      <c r="W94" s="133"/>
      <c r="X94" s="133"/>
      <c r="Y94" s="81"/>
      <c r="Z94" s="131"/>
      <c r="AA94" s="133"/>
      <c r="AB94" s="132"/>
    </row>
    <row r="95" spans="3:28" x14ac:dyDescent="0.2"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81"/>
      <c r="O95" s="81"/>
      <c r="P95" s="81"/>
      <c r="Q95" s="81"/>
      <c r="R95" s="81"/>
      <c r="S95" s="81"/>
      <c r="T95" s="81"/>
      <c r="U95" s="81"/>
      <c r="V95" s="81"/>
      <c r="W95" s="133"/>
      <c r="X95" s="133"/>
      <c r="Y95" s="81"/>
      <c r="Z95" s="131"/>
      <c r="AA95" s="133"/>
      <c r="AB95" s="132"/>
    </row>
    <row r="96" spans="3:28" x14ac:dyDescent="0.2"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81"/>
      <c r="O96" s="81"/>
      <c r="P96" s="81"/>
      <c r="Q96" s="81"/>
      <c r="R96" s="81"/>
      <c r="S96" s="81"/>
      <c r="T96" s="81"/>
      <c r="U96" s="81"/>
      <c r="V96" s="81"/>
      <c r="W96" s="133"/>
      <c r="X96" s="133"/>
      <c r="Y96" s="81"/>
      <c r="Z96" s="131"/>
      <c r="AA96" s="133"/>
      <c r="AB96" s="132"/>
    </row>
    <row r="97" spans="3:28" x14ac:dyDescent="0.2"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81"/>
      <c r="O97" s="81"/>
      <c r="P97" s="81"/>
      <c r="Q97" s="81"/>
      <c r="R97" s="81"/>
      <c r="S97" s="81"/>
      <c r="T97" s="81"/>
      <c r="U97" s="81"/>
      <c r="V97" s="81"/>
      <c r="W97" s="133"/>
      <c r="X97" s="133"/>
      <c r="Y97" s="81"/>
      <c r="Z97" s="131"/>
      <c r="AA97" s="133"/>
      <c r="AB97" s="132"/>
    </row>
    <row r="98" spans="3:28" x14ac:dyDescent="0.2"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81"/>
      <c r="O98" s="81"/>
      <c r="P98" s="81"/>
      <c r="Q98" s="81"/>
      <c r="R98" s="81"/>
      <c r="S98" s="81"/>
      <c r="T98" s="81"/>
      <c r="U98" s="81"/>
      <c r="V98" s="81"/>
      <c r="W98" s="133"/>
      <c r="X98" s="133"/>
      <c r="Y98" s="81"/>
      <c r="Z98" s="131"/>
      <c r="AA98" s="133"/>
      <c r="AB98" s="132"/>
    </row>
    <row r="99" spans="3:28" x14ac:dyDescent="0.2"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81"/>
      <c r="O99" s="81"/>
      <c r="P99" s="81"/>
      <c r="Q99" s="81"/>
      <c r="R99" s="81"/>
      <c r="S99" s="81"/>
      <c r="T99" s="81"/>
      <c r="U99" s="81"/>
      <c r="V99" s="81"/>
      <c r="W99" s="133"/>
      <c r="X99" s="133"/>
      <c r="Y99" s="81"/>
      <c r="Z99" s="131"/>
      <c r="AA99" s="133"/>
      <c r="AB99" s="132"/>
    </row>
    <row r="100" spans="3:28" x14ac:dyDescent="0.2"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81"/>
      <c r="O100" s="81"/>
      <c r="P100" s="81"/>
      <c r="Q100" s="81"/>
      <c r="R100" s="81"/>
      <c r="S100" s="81"/>
      <c r="T100" s="81"/>
      <c r="U100" s="81"/>
      <c r="V100" s="81"/>
      <c r="W100" s="133"/>
      <c r="X100" s="133"/>
      <c r="Y100" s="81"/>
      <c r="Z100" s="131"/>
      <c r="AA100" s="133"/>
      <c r="AB100" s="132"/>
    </row>
    <row r="101" spans="3:28" x14ac:dyDescent="0.2"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81"/>
      <c r="O101" s="81"/>
      <c r="P101" s="81"/>
      <c r="Q101" s="81"/>
      <c r="R101" s="81"/>
      <c r="S101" s="81"/>
      <c r="T101" s="81"/>
      <c r="U101" s="81"/>
      <c r="V101" s="81"/>
      <c r="W101" s="133"/>
      <c r="X101" s="133"/>
      <c r="Y101" s="81"/>
      <c r="Z101" s="131"/>
      <c r="AA101" s="133"/>
      <c r="AB101" s="132"/>
    </row>
    <row r="102" spans="3:28" x14ac:dyDescent="0.2"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81"/>
      <c r="O102" s="81"/>
      <c r="P102" s="81"/>
      <c r="Q102" s="81"/>
      <c r="R102" s="81"/>
      <c r="S102" s="81"/>
      <c r="T102" s="81"/>
      <c r="U102" s="81"/>
      <c r="V102" s="81"/>
      <c r="W102" s="133"/>
      <c r="X102" s="133"/>
      <c r="Y102" s="81"/>
      <c r="Z102" s="131"/>
      <c r="AA102" s="133"/>
      <c r="AB102" s="132"/>
    </row>
    <row r="103" spans="3:28" x14ac:dyDescent="0.2"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81"/>
      <c r="O103" s="81"/>
      <c r="P103" s="81"/>
      <c r="Q103" s="81"/>
      <c r="R103" s="81"/>
      <c r="S103" s="81"/>
      <c r="T103" s="81"/>
      <c r="U103" s="81"/>
      <c r="V103" s="81"/>
      <c r="W103" s="133"/>
      <c r="X103" s="133"/>
      <c r="Y103" s="81"/>
      <c r="Z103" s="131"/>
      <c r="AA103" s="133"/>
      <c r="AB103" s="132"/>
    </row>
    <row r="104" spans="3:28" x14ac:dyDescent="0.2"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81"/>
      <c r="O104" s="81"/>
      <c r="P104" s="81"/>
      <c r="Q104" s="81"/>
      <c r="R104" s="81"/>
      <c r="S104" s="81"/>
      <c r="T104" s="81"/>
      <c r="U104" s="81"/>
      <c r="V104" s="81"/>
      <c r="W104" s="133"/>
      <c r="X104" s="133"/>
      <c r="Y104" s="81"/>
      <c r="Z104" s="131"/>
      <c r="AA104" s="133"/>
      <c r="AB104" s="132"/>
    </row>
    <row r="105" spans="3:28" x14ac:dyDescent="0.2"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81"/>
      <c r="O105" s="81"/>
      <c r="P105" s="81"/>
      <c r="Q105" s="81"/>
      <c r="R105" s="81"/>
      <c r="S105" s="81"/>
      <c r="T105" s="81"/>
      <c r="U105" s="81"/>
      <c r="V105" s="81"/>
      <c r="W105" s="133"/>
      <c r="X105" s="133"/>
      <c r="Y105" s="81"/>
      <c r="Z105" s="131"/>
      <c r="AA105" s="133"/>
      <c r="AB105" s="132"/>
    </row>
    <row r="106" spans="3:28" x14ac:dyDescent="0.2"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81"/>
      <c r="O106" s="81"/>
      <c r="P106" s="81"/>
      <c r="Q106" s="81"/>
      <c r="R106" s="81"/>
      <c r="S106" s="81"/>
      <c r="T106" s="81"/>
      <c r="U106" s="81"/>
      <c r="V106" s="81"/>
      <c r="W106" s="133"/>
      <c r="X106" s="133"/>
      <c r="Y106" s="81"/>
      <c r="Z106" s="131"/>
      <c r="AA106" s="133"/>
      <c r="AB106" s="132"/>
    </row>
    <row r="107" spans="3:28" x14ac:dyDescent="0.2"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81"/>
      <c r="O107" s="81"/>
      <c r="P107" s="81"/>
      <c r="Q107" s="81"/>
      <c r="R107" s="81"/>
      <c r="S107" s="81"/>
      <c r="T107" s="81"/>
      <c r="U107" s="81"/>
      <c r="V107" s="81"/>
      <c r="W107" s="133"/>
      <c r="X107" s="133"/>
      <c r="Y107" s="81"/>
      <c r="Z107" s="131"/>
      <c r="AA107" s="133"/>
      <c r="AB107" s="132"/>
    </row>
    <row r="108" spans="3:28" x14ac:dyDescent="0.2"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81"/>
      <c r="O108" s="81"/>
      <c r="P108" s="81"/>
      <c r="Q108" s="81"/>
      <c r="R108" s="81"/>
      <c r="S108" s="81"/>
      <c r="T108" s="81"/>
      <c r="U108" s="81"/>
      <c r="V108" s="81"/>
      <c r="W108" s="133"/>
      <c r="X108" s="133"/>
      <c r="Y108" s="81"/>
      <c r="Z108" s="131"/>
      <c r="AA108" s="133"/>
      <c r="AB108" s="132"/>
    </row>
    <row r="109" spans="3:28" x14ac:dyDescent="0.2"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81"/>
      <c r="O109" s="81"/>
      <c r="P109" s="81"/>
      <c r="Q109" s="81"/>
      <c r="R109" s="81"/>
      <c r="S109" s="81"/>
      <c r="T109" s="81"/>
      <c r="U109" s="81"/>
      <c r="V109" s="81"/>
      <c r="W109" s="133"/>
      <c r="X109" s="133"/>
      <c r="Y109" s="81"/>
      <c r="Z109" s="131"/>
      <c r="AA109" s="133"/>
      <c r="AB109" s="132"/>
    </row>
    <row r="110" spans="3:28" x14ac:dyDescent="0.2"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81"/>
      <c r="O110" s="81"/>
      <c r="P110" s="81"/>
      <c r="Q110" s="81"/>
      <c r="R110" s="81"/>
      <c r="S110" s="81"/>
      <c r="T110" s="81"/>
      <c r="U110" s="81"/>
      <c r="V110" s="81"/>
      <c r="W110" s="133"/>
      <c r="X110" s="133"/>
      <c r="Y110" s="81"/>
      <c r="Z110" s="131"/>
      <c r="AA110" s="133"/>
      <c r="AB110" s="132"/>
    </row>
    <row r="111" spans="3:28" x14ac:dyDescent="0.2"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81"/>
      <c r="O111" s="81"/>
      <c r="P111" s="81"/>
      <c r="Q111" s="81"/>
      <c r="R111" s="81"/>
      <c r="S111" s="81"/>
      <c r="T111" s="81"/>
      <c r="U111" s="81"/>
      <c r="V111" s="81"/>
      <c r="W111" s="133"/>
      <c r="X111" s="133"/>
      <c r="Y111" s="81"/>
      <c r="Z111" s="131"/>
      <c r="AA111" s="133"/>
      <c r="AB111" s="132"/>
    </row>
    <row r="112" spans="3:28" x14ac:dyDescent="0.2"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81"/>
      <c r="O112" s="81"/>
      <c r="P112" s="81"/>
      <c r="Q112" s="81"/>
      <c r="R112" s="81"/>
      <c r="S112" s="81"/>
      <c r="T112" s="81"/>
      <c r="U112" s="81"/>
      <c r="V112" s="81"/>
      <c r="W112" s="133"/>
      <c r="X112" s="133"/>
      <c r="Y112" s="81"/>
      <c r="Z112" s="131"/>
      <c r="AA112" s="133"/>
      <c r="AB112" s="132"/>
    </row>
    <row r="113" spans="3:28" x14ac:dyDescent="0.2"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81"/>
      <c r="O113" s="81"/>
      <c r="P113" s="81"/>
      <c r="Q113" s="81"/>
      <c r="R113" s="81"/>
      <c r="S113" s="81"/>
      <c r="T113" s="81"/>
      <c r="U113" s="81"/>
      <c r="V113" s="81"/>
      <c r="W113" s="133"/>
      <c r="X113" s="133"/>
      <c r="Y113" s="81"/>
      <c r="Z113" s="131"/>
      <c r="AA113" s="133"/>
      <c r="AB113" s="132"/>
    </row>
    <row r="114" spans="3:28" x14ac:dyDescent="0.2"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81"/>
      <c r="O114" s="81"/>
      <c r="P114" s="81"/>
      <c r="Q114" s="81"/>
      <c r="R114" s="81"/>
      <c r="S114" s="81"/>
      <c r="T114" s="81"/>
      <c r="U114" s="81"/>
      <c r="V114" s="81"/>
      <c r="W114" s="133"/>
      <c r="X114" s="133"/>
      <c r="Y114" s="81"/>
      <c r="Z114" s="131"/>
      <c r="AA114" s="133"/>
      <c r="AB114" s="132"/>
    </row>
    <row r="115" spans="3:28" x14ac:dyDescent="0.2"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81"/>
      <c r="O115" s="81"/>
      <c r="P115" s="81"/>
      <c r="Q115" s="81"/>
      <c r="R115" s="81"/>
      <c r="S115" s="81"/>
      <c r="T115" s="81"/>
      <c r="U115" s="81"/>
      <c r="V115" s="81"/>
      <c r="W115" s="133"/>
      <c r="X115" s="133"/>
      <c r="Y115" s="81"/>
      <c r="Z115" s="131"/>
      <c r="AA115" s="133"/>
      <c r="AB115" s="132"/>
    </row>
    <row r="116" spans="3:28" x14ac:dyDescent="0.2"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81"/>
      <c r="O116" s="81"/>
      <c r="P116" s="81"/>
      <c r="Q116" s="81"/>
      <c r="R116" s="81"/>
      <c r="S116" s="81"/>
      <c r="T116" s="81"/>
      <c r="U116" s="81"/>
      <c r="V116" s="81"/>
      <c r="W116" s="133"/>
      <c r="X116" s="133"/>
      <c r="Y116" s="81"/>
      <c r="Z116" s="131"/>
      <c r="AA116" s="133"/>
      <c r="AB116" s="132"/>
    </row>
    <row r="117" spans="3:28" x14ac:dyDescent="0.2"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81"/>
      <c r="O117" s="81"/>
      <c r="P117" s="81"/>
      <c r="Q117" s="81"/>
      <c r="R117" s="81"/>
      <c r="S117" s="81"/>
      <c r="T117" s="81"/>
      <c r="U117" s="81"/>
      <c r="V117" s="81"/>
      <c r="W117" s="133"/>
      <c r="X117" s="133"/>
      <c r="Y117" s="81"/>
      <c r="Z117" s="131"/>
      <c r="AA117" s="133"/>
      <c r="AB117" s="132"/>
    </row>
    <row r="118" spans="3:28" x14ac:dyDescent="0.2"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81"/>
      <c r="O118" s="81"/>
      <c r="P118" s="81"/>
      <c r="Q118" s="81"/>
      <c r="R118" s="81"/>
      <c r="S118" s="81"/>
      <c r="T118" s="81"/>
      <c r="U118" s="81"/>
      <c r="V118" s="81"/>
      <c r="W118" s="133"/>
      <c r="X118" s="133"/>
      <c r="Y118" s="81"/>
      <c r="Z118" s="131"/>
      <c r="AA118" s="133"/>
      <c r="AB118" s="132"/>
    </row>
    <row r="119" spans="3:28" x14ac:dyDescent="0.2"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81"/>
      <c r="O119" s="81"/>
      <c r="P119" s="81"/>
      <c r="Q119" s="81"/>
      <c r="R119" s="81"/>
      <c r="S119" s="81"/>
      <c r="T119" s="81"/>
      <c r="U119" s="81"/>
      <c r="V119" s="81"/>
      <c r="W119" s="133"/>
      <c r="X119" s="133"/>
      <c r="Y119" s="81"/>
      <c r="Z119" s="131"/>
      <c r="AA119" s="133"/>
      <c r="AB119" s="132"/>
    </row>
    <row r="120" spans="3:28" x14ac:dyDescent="0.2"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81"/>
      <c r="O120" s="81"/>
      <c r="P120" s="81"/>
      <c r="Q120" s="81"/>
      <c r="R120" s="81"/>
      <c r="S120" s="81"/>
      <c r="T120" s="81"/>
      <c r="U120" s="81"/>
      <c r="V120" s="81"/>
      <c r="W120" s="133"/>
      <c r="X120" s="133"/>
      <c r="Y120" s="81"/>
      <c r="Z120" s="131"/>
      <c r="AA120" s="133"/>
      <c r="AB120" s="132"/>
    </row>
    <row r="121" spans="3:28" x14ac:dyDescent="0.2"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81"/>
      <c r="O121" s="81"/>
      <c r="P121" s="81"/>
      <c r="Q121" s="81"/>
      <c r="R121" s="81"/>
      <c r="S121" s="81"/>
      <c r="T121" s="81"/>
      <c r="U121" s="81"/>
      <c r="V121" s="81"/>
      <c r="W121" s="133"/>
      <c r="X121" s="133"/>
      <c r="Y121" s="81"/>
      <c r="Z121" s="131"/>
      <c r="AA121" s="133"/>
      <c r="AB121" s="132"/>
    </row>
    <row r="122" spans="3:28" x14ac:dyDescent="0.2"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81"/>
      <c r="O122" s="81"/>
      <c r="P122" s="81"/>
      <c r="Q122" s="81"/>
      <c r="R122" s="81"/>
      <c r="S122" s="81"/>
      <c r="T122" s="81"/>
      <c r="U122" s="81"/>
      <c r="V122" s="81"/>
      <c r="W122" s="133"/>
      <c r="X122" s="133"/>
      <c r="Y122" s="81"/>
      <c r="Z122" s="131"/>
      <c r="AA122" s="133"/>
      <c r="AB122" s="132"/>
    </row>
    <row r="123" spans="3:28" x14ac:dyDescent="0.2"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81"/>
      <c r="O123" s="81"/>
      <c r="P123" s="81"/>
      <c r="Q123" s="81"/>
      <c r="R123" s="81"/>
      <c r="S123" s="81"/>
      <c r="T123" s="81"/>
      <c r="U123" s="81"/>
      <c r="V123" s="81"/>
      <c r="W123" s="133"/>
      <c r="X123" s="133"/>
      <c r="Y123" s="81"/>
      <c r="Z123" s="131"/>
      <c r="AA123" s="133"/>
      <c r="AB123" s="132"/>
    </row>
    <row r="124" spans="3:28" x14ac:dyDescent="0.2"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81"/>
      <c r="O124" s="81"/>
      <c r="P124" s="81"/>
      <c r="Q124" s="81"/>
      <c r="R124" s="81"/>
      <c r="S124" s="81"/>
      <c r="T124" s="81"/>
      <c r="U124" s="81"/>
      <c r="V124" s="81"/>
      <c r="W124" s="133"/>
      <c r="X124" s="133"/>
      <c r="Y124" s="81"/>
      <c r="Z124" s="131"/>
      <c r="AA124" s="133"/>
      <c r="AB124" s="132"/>
    </row>
    <row r="125" spans="3:28" x14ac:dyDescent="0.2"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81"/>
      <c r="O125" s="81"/>
      <c r="P125" s="81"/>
      <c r="Q125" s="81"/>
      <c r="R125" s="81"/>
      <c r="S125" s="81"/>
      <c r="T125" s="81"/>
      <c r="U125" s="81"/>
      <c r="V125" s="81"/>
      <c r="W125" s="133"/>
      <c r="X125" s="133"/>
      <c r="Y125" s="81"/>
      <c r="Z125" s="131"/>
      <c r="AA125" s="133"/>
      <c r="AB125" s="132"/>
    </row>
    <row r="126" spans="3:28" x14ac:dyDescent="0.2"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81"/>
      <c r="O126" s="81"/>
      <c r="P126" s="81"/>
      <c r="Q126" s="81"/>
      <c r="R126" s="81"/>
      <c r="S126" s="81"/>
      <c r="T126" s="81"/>
      <c r="U126" s="81"/>
      <c r="V126" s="81"/>
      <c r="W126" s="133"/>
      <c r="X126" s="133"/>
      <c r="Y126" s="81"/>
      <c r="Z126" s="131"/>
      <c r="AA126" s="133"/>
      <c r="AB126" s="132"/>
    </row>
    <row r="127" spans="3:28" x14ac:dyDescent="0.2"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81"/>
      <c r="O127" s="81"/>
      <c r="P127" s="81"/>
      <c r="Q127" s="81"/>
      <c r="R127" s="81"/>
      <c r="S127" s="81"/>
      <c r="T127" s="81"/>
      <c r="U127" s="81"/>
      <c r="V127" s="81"/>
      <c r="W127" s="133"/>
      <c r="X127" s="133"/>
      <c r="Y127" s="81"/>
      <c r="Z127" s="131"/>
      <c r="AA127" s="133"/>
      <c r="AB127" s="132"/>
    </row>
    <row r="128" spans="3:28" x14ac:dyDescent="0.2"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81"/>
      <c r="O128" s="81"/>
      <c r="P128" s="81"/>
      <c r="Q128" s="81"/>
      <c r="R128" s="81"/>
      <c r="S128" s="81"/>
      <c r="T128" s="81"/>
      <c r="U128" s="81"/>
      <c r="V128" s="81"/>
      <c r="W128" s="133"/>
      <c r="X128" s="133"/>
      <c r="Y128" s="81"/>
      <c r="Z128" s="131"/>
      <c r="AA128" s="133"/>
      <c r="AB128" s="132"/>
    </row>
    <row r="129" spans="3:28" x14ac:dyDescent="0.2"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81"/>
      <c r="O129" s="81"/>
      <c r="P129" s="81"/>
      <c r="Q129" s="81"/>
      <c r="R129" s="81"/>
      <c r="S129" s="81"/>
      <c r="T129" s="81"/>
      <c r="U129" s="81"/>
      <c r="V129" s="81"/>
      <c r="W129" s="133"/>
      <c r="X129" s="133"/>
      <c r="Y129" s="81"/>
      <c r="Z129" s="131"/>
      <c r="AA129" s="133"/>
      <c r="AB129" s="132"/>
    </row>
    <row r="130" spans="3:28" x14ac:dyDescent="0.2"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81"/>
      <c r="O130" s="81"/>
      <c r="P130" s="81"/>
      <c r="Q130" s="81"/>
      <c r="R130" s="81"/>
      <c r="S130" s="81"/>
      <c r="T130" s="81"/>
      <c r="U130" s="81"/>
      <c r="V130" s="81"/>
      <c r="W130" s="133"/>
      <c r="X130" s="133"/>
      <c r="Y130" s="81"/>
      <c r="Z130" s="131"/>
      <c r="AA130" s="133"/>
      <c r="AB130" s="132"/>
    </row>
    <row r="131" spans="3:28" x14ac:dyDescent="0.2"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81"/>
      <c r="O131" s="81"/>
      <c r="P131" s="81"/>
      <c r="Q131" s="81"/>
      <c r="R131" s="81"/>
      <c r="S131" s="81"/>
      <c r="T131" s="81"/>
      <c r="U131" s="81"/>
      <c r="V131" s="81"/>
      <c r="W131" s="133"/>
      <c r="X131" s="133"/>
      <c r="Y131" s="81"/>
      <c r="Z131" s="131"/>
      <c r="AA131" s="133"/>
      <c r="AB131" s="132"/>
    </row>
    <row r="132" spans="3:28" x14ac:dyDescent="0.2"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81"/>
      <c r="O132" s="81"/>
      <c r="P132" s="81"/>
      <c r="Q132" s="81"/>
      <c r="R132" s="81"/>
      <c r="S132" s="81"/>
      <c r="T132" s="81"/>
      <c r="U132" s="81"/>
      <c r="V132" s="81"/>
      <c r="W132" s="133"/>
      <c r="X132" s="133"/>
      <c r="Y132" s="81"/>
      <c r="Z132" s="131"/>
      <c r="AA132" s="133"/>
      <c r="AB132" s="132"/>
    </row>
    <row r="133" spans="3:28" x14ac:dyDescent="0.2"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81"/>
      <c r="O133" s="81"/>
      <c r="P133" s="81"/>
      <c r="Q133" s="81"/>
      <c r="R133" s="81"/>
      <c r="S133" s="81"/>
      <c r="T133" s="81"/>
      <c r="U133" s="81"/>
      <c r="V133" s="81"/>
      <c r="W133" s="133"/>
      <c r="X133" s="133"/>
      <c r="Y133" s="81"/>
      <c r="Z133" s="131"/>
      <c r="AA133" s="133"/>
      <c r="AB133" s="132"/>
    </row>
    <row r="134" spans="3:28" x14ac:dyDescent="0.2"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81"/>
      <c r="O134" s="81"/>
      <c r="P134" s="81"/>
      <c r="Q134" s="81"/>
      <c r="R134" s="81"/>
      <c r="S134" s="81"/>
      <c r="T134" s="81"/>
      <c r="U134" s="81"/>
      <c r="V134" s="81"/>
      <c r="W134" s="133"/>
      <c r="X134" s="133"/>
      <c r="Y134" s="81"/>
      <c r="Z134" s="131"/>
      <c r="AA134" s="133"/>
      <c r="AB134" s="132"/>
    </row>
    <row r="135" spans="3:28" x14ac:dyDescent="0.2"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81"/>
      <c r="O135" s="81"/>
      <c r="P135" s="81"/>
      <c r="Q135" s="81"/>
      <c r="R135" s="81"/>
      <c r="S135" s="81"/>
      <c r="T135" s="81"/>
      <c r="U135" s="81"/>
      <c r="V135" s="81"/>
      <c r="W135" s="133"/>
      <c r="X135" s="133"/>
      <c r="Y135" s="81"/>
      <c r="Z135" s="131"/>
      <c r="AA135" s="133"/>
      <c r="AB135" s="132"/>
    </row>
    <row r="136" spans="3:28" x14ac:dyDescent="0.2"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81"/>
      <c r="O136" s="81"/>
      <c r="P136" s="81"/>
      <c r="Q136" s="81"/>
      <c r="R136" s="81"/>
      <c r="S136" s="81"/>
      <c r="T136" s="81"/>
      <c r="U136" s="81"/>
      <c r="V136" s="81"/>
      <c r="W136" s="133"/>
      <c r="X136" s="133"/>
      <c r="Y136" s="81"/>
      <c r="Z136" s="131"/>
      <c r="AA136" s="133"/>
      <c r="AB136" s="132"/>
    </row>
    <row r="137" spans="3:28" x14ac:dyDescent="0.2"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81"/>
      <c r="O137" s="81"/>
      <c r="P137" s="81"/>
      <c r="Q137" s="81"/>
      <c r="R137" s="81"/>
      <c r="S137" s="81"/>
      <c r="T137" s="81"/>
      <c r="U137" s="81"/>
      <c r="V137" s="81"/>
      <c r="W137" s="133"/>
      <c r="X137" s="133"/>
      <c r="Y137" s="81"/>
      <c r="Z137" s="131"/>
      <c r="AA137" s="133"/>
      <c r="AB137" s="132"/>
    </row>
    <row r="138" spans="3:28" x14ac:dyDescent="0.2"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81"/>
      <c r="O138" s="81"/>
      <c r="P138" s="81"/>
      <c r="Q138" s="81"/>
      <c r="R138" s="81"/>
      <c r="S138" s="81"/>
      <c r="T138" s="81"/>
      <c r="U138" s="81"/>
      <c r="V138" s="81"/>
      <c r="W138" s="133"/>
      <c r="X138" s="133"/>
      <c r="Y138" s="81"/>
      <c r="Z138" s="131"/>
      <c r="AA138" s="133"/>
      <c r="AB138" s="132"/>
    </row>
    <row r="139" spans="3:28" x14ac:dyDescent="0.2"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81"/>
      <c r="O139" s="81"/>
      <c r="P139" s="81"/>
      <c r="Q139" s="81"/>
      <c r="R139" s="81"/>
      <c r="S139" s="81"/>
      <c r="T139" s="81"/>
      <c r="U139" s="81"/>
      <c r="V139" s="81"/>
      <c r="W139" s="133"/>
      <c r="X139" s="133"/>
      <c r="Y139" s="81"/>
      <c r="Z139" s="131"/>
      <c r="AA139" s="133"/>
      <c r="AB139" s="132"/>
    </row>
    <row r="140" spans="3:28" x14ac:dyDescent="0.2"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81"/>
      <c r="O140" s="81"/>
      <c r="P140" s="81"/>
      <c r="Q140" s="81"/>
      <c r="R140" s="81"/>
      <c r="S140" s="81"/>
      <c r="T140" s="81"/>
      <c r="U140" s="81"/>
      <c r="V140" s="81"/>
      <c r="W140" s="133"/>
      <c r="X140" s="133"/>
      <c r="Y140" s="81"/>
      <c r="Z140" s="131"/>
      <c r="AA140" s="133"/>
      <c r="AB140" s="132"/>
    </row>
    <row r="141" spans="3:28" x14ac:dyDescent="0.2"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81"/>
      <c r="O141" s="81"/>
      <c r="P141" s="81"/>
      <c r="Q141" s="81"/>
      <c r="R141" s="81"/>
      <c r="S141" s="81"/>
      <c r="T141" s="81"/>
      <c r="U141" s="81"/>
      <c r="V141" s="81"/>
      <c r="W141" s="133"/>
      <c r="X141" s="133"/>
      <c r="Y141" s="81"/>
      <c r="Z141" s="131"/>
      <c r="AA141" s="133"/>
      <c r="AB141" s="132"/>
    </row>
    <row r="142" spans="3:28" x14ac:dyDescent="0.2"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81"/>
      <c r="O142" s="81"/>
      <c r="P142" s="81"/>
      <c r="Q142" s="81"/>
      <c r="R142" s="81"/>
      <c r="S142" s="81"/>
      <c r="T142" s="81"/>
      <c r="U142" s="81"/>
      <c r="V142" s="81"/>
      <c r="W142" s="133"/>
      <c r="X142" s="133"/>
      <c r="Y142" s="81"/>
      <c r="Z142" s="131"/>
      <c r="AA142" s="133"/>
      <c r="AB142" s="132"/>
    </row>
    <row r="143" spans="3:28" x14ac:dyDescent="0.2"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81"/>
      <c r="O143" s="81"/>
      <c r="P143" s="81"/>
      <c r="Q143" s="81"/>
      <c r="R143" s="81"/>
      <c r="S143" s="81"/>
      <c r="T143" s="81"/>
      <c r="U143" s="81"/>
      <c r="V143" s="81"/>
      <c r="W143" s="133"/>
      <c r="X143" s="133"/>
      <c r="Y143" s="81"/>
      <c r="Z143" s="131"/>
      <c r="AA143" s="133"/>
      <c r="AB143" s="132"/>
    </row>
    <row r="144" spans="3:28" x14ac:dyDescent="0.2"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81"/>
      <c r="O144" s="81"/>
      <c r="P144" s="81"/>
      <c r="Q144" s="81"/>
      <c r="R144" s="81"/>
      <c r="S144" s="81"/>
      <c r="T144" s="81"/>
      <c r="U144" s="81"/>
      <c r="V144" s="81"/>
      <c r="W144" s="133"/>
      <c r="X144" s="133"/>
      <c r="Y144" s="81"/>
      <c r="Z144" s="131"/>
      <c r="AA144" s="133"/>
      <c r="AB144" s="132"/>
    </row>
    <row r="145" spans="3:28" x14ac:dyDescent="0.2"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81"/>
      <c r="O145" s="81"/>
      <c r="P145" s="81"/>
      <c r="Q145" s="81"/>
      <c r="R145" s="81"/>
      <c r="S145" s="81"/>
      <c r="T145" s="81"/>
      <c r="U145" s="81"/>
      <c r="V145" s="81"/>
      <c r="W145" s="133"/>
      <c r="X145" s="133"/>
      <c r="Y145" s="81"/>
      <c r="Z145" s="131"/>
      <c r="AA145" s="133"/>
      <c r="AB145" s="132"/>
    </row>
    <row r="146" spans="3:28" x14ac:dyDescent="0.2"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81"/>
      <c r="O146" s="81"/>
      <c r="P146" s="81"/>
      <c r="Q146" s="81"/>
      <c r="R146" s="81"/>
      <c r="S146" s="81"/>
      <c r="T146" s="81"/>
      <c r="U146" s="81"/>
      <c r="V146" s="81"/>
      <c r="W146" s="133"/>
      <c r="X146" s="133"/>
      <c r="Y146" s="81"/>
      <c r="Z146" s="131"/>
      <c r="AA146" s="133"/>
      <c r="AB146" s="132"/>
    </row>
    <row r="147" spans="3:28" x14ac:dyDescent="0.2"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81"/>
      <c r="O147" s="81"/>
      <c r="P147" s="81"/>
      <c r="Q147" s="81"/>
      <c r="R147" s="81"/>
      <c r="S147" s="81"/>
      <c r="T147" s="81"/>
      <c r="U147" s="81"/>
      <c r="V147" s="81"/>
      <c r="W147" s="133"/>
      <c r="X147" s="133"/>
      <c r="Y147" s="81"/>
      <c r="Z147" s="131"/>
      <c r="AA147" s="133"/>
      <c r="AB147" s="132"/>
    </row>
    <row r="148" spans="3:28" x14ac:dyDescent="0.2"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81"/>
      <c r="O148" s="81"/>
      <c r="P148" s="81"/>
      <c r="Q148" s="81"/>
      <c r="R148" s="81"/>
      <c r="S148" s="81"/>
      <c r="T148" s="81"/>
      <c r="U148" s="81"/>
      <c r="V148" s="81"/>
      <c r="W148" s="133"/>
      <c r="X148" s="133"/>
      <c r="Y148" s="81"/>
      <c r="Z148" s="131"/>
      <c r="AA148" s="133"/>
      <c r="AB148" s="132"/>
    </row>
    <row r="149" spans="3:28" x14ac:dyDescent="0.2"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81"/>
      <c r="O149" s="81"/>
      <c r="P149" s="81"/>
      <c r="Q149" s="81"/>
      <c r="R149" s="81"/>
      <c r="S149" s="81"/>
      <c r="T149" s="81"/>
      <c r="U149" s="81"/>
      <c r="V149" s="81"/>
      <c r="W149" s="133"/>
      <c r="X149" s="133"/>
      <c r="Y149" s="81"/>
      <c r="Z149" s="131"/>
      <c r="AA149" s="133"/>
      <c r="AB149" s="132"/>
    </row>
    <row r="150" spans="3:28" x14ac:dyDescent="0.2"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81"/>
      <c r="O150" s="81"/>
      <c r="P150" s="81"/>
      <c r="Q150" s="81"/>
      <c r="R150" s="81"/>
      <c r="S150" s="81"/>
      <c r="T150" s="81"/>
      <c r="U150" s="81"/>
      <c r="V150" s="81"/>
      <c r="W150" s="133"/>
      <c r="X150" s="133"/>
      <c r="Y150" s="81"/>
      <c r="Z150" s="131"/>
      <c r="AA150" s="133"/>
      <c r="AB150" s="132"/>
    </row>
    <row r="151" spans="3:28" x14ac:dyDescent="0.2"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81"/>
      <c r="O151" s="81"/>
      <c r="P151" s="81"/>
      <c r="Q151" s="81"/>
      <c r="R151" s="81"/>
      <c r="S151" s="81"/>
      <c r="T151" s="81"/>
      <c r="U151" s="81"/>
      <c r="V151" s="81"/>
      <c r="W151" s="133"/>
      <c r="X151" s="133"/>
      <c r="Y151" s="81"/>
      <c r="Z151" s="131"/>
      <c r="AA151" s="133"/>
      <c r="AB151" s="132"/>
    </row>
    <row r="152" spans="3:28" x14ac:dyDescent="0.2"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81"/>
      <c r="O152" s="81"/>
      <c r="P152" s="81"/>
      <c r="Q152" s="81"/>
      <c r="R152" s="81"/>
      <c r="S152" s="81"/>
      <c r="T152" s="81"/>
      <c r="U152" s="81"/>
      <c r="V152" s="81"/>
      <c r="W152" s="133"/>
      <c r="X152" s="133"/>
      <c r="Y152" s="81"/>
      <c r="Z152" s="131"/>
      <c r="AA152" s="133"/>
      <c r="AB152" s="132"/>
    </row>
    <row r="153" spans="3:28" x14ac:dyDescent="0.2"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81"/>
      <c r="O153" s="81"/>
      <c r="P153" s="81"/>
      <c r="Q153" s="81"/>
      <c r="R153" s="81"/>
      <c r="S153" s="81"/>
      <c r="T153" s="81"/>
      <c r="U153" s="81"/>
      <c r="V153" s="81"/>
      <c r="W153" s="133"/>
      <c r="X153" s="133"/>
      <c r="Y153" s="81"/>
      <c r="Z153" s="131"/>
      <c r="AA153" s="133"/>
      <c r="AB153" s="132"/>
    </row>
    <row r="154" spans="3:28" x14ac:dyDescent="0.2"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81"/>
      <c r="O154" s="81"/>
      <c r="P154" s="81"/>
      <c r="Q154" s="81"/>
      <c r="R154" s="81"/>
      <c r="S154" s="81"/>
      <c r="T154" s="81"/>
      <c r="U154" s="81"/>
      <c r="V154" s="81"/>
      <c r="W154" s="133"/>
      <c r="X154" s="133"/>
      <c r="Y154" s="81"/>
      <c r="Z154" s="131"/>
      <c r="AA154" s="133"/>
      <c r="AB154" s="132"/>
    </row>
    <row r="155" spans="3:28" x14ac:dyDescent="0.2"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81"/>
      <c r="O155" s="81"/>
      <c r="P155" s="81"/>
      <c r="Q155" s="81"/>
      <c r="R155" s="81"/>
      <c r="S155" s="81"/>
      <c r="T155" s="81"/>
      <c r="U155" s="81"/>
      <c r="V155" s="81"/>
      <c r="W155" s="133"/>
      <c r="X155" s="133"/>
      <c r="Y155" s="81"/>
      <c r="Z155" s="131"/>
      <c r="AA155" s="133"/>
      <c r="AB155" s="132"/>
    </row>
    <row r="156" spans="3:28" x14ac:dyDescent="0.2"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81"/>
      <c r="O156" s="81"/>
      <c r="P156" s="81"/>
      <c r="Q156" s="81"/>
      <c r="R156" s="81"/>
      <c r="S156" s="81"/>
      <c r="T156" s="81"/>
      <c r="U156" s="81"/>
      <c r="V156" s="81"/>
      <c r="W156" s="133"/>
      <c r="X156" s="133"/>
      <c r="Y156" s="81"/>
      <c r="Z156" s="131"/>
      <c r="AA156" s="133"/>
      <c r="AB156" s="132"/>
    </row>
    <row r="157" spans="3:28" x14ac:dyDescent="0.2"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81"/>
      <c r="O157" s="81"/>
      <c r="P157" s="81"/>
      <c r="Q157" s="81"/>
      <c r="R157" s="81"/>
      <c r="S157" s="81"/>
      <c r="T157" s="81"/>
      <c r="U157" s="81"/>
      <c r="V157" s="81"/>
      <c r="W157" s="133"/>
      <c r="X157" s="133"/>
      <c r="Y157" s="81"/>
      <c r="Z157" s="131"/>
      <c r="AA157" s="133"/>
      <c r="AB157" s="132"/>
    </row>
    <row r="158" spans="3:28" x14ac:dyDescent="0.2"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81"/>
      <c r="O158" s="81"/>
      <c r="P158" s="81"/>
      <c r="Q158" s="81"/>
      <c r="R158" s="81"/>
      <c r="S158" s="81"/>
      <c r="T158" s="81"/>
      <c r="U158" s="81"/>
      <c r="V158" s="81"/>
      <c r="W158" s="133"/>
      <c r="X158" s="133"/>
      <c r="Y158" s="81"/>
      <c r="Z158" s="131"/>
      <c r="AA158" s="133"/>
      <c r="AB158" s="132"/>
    </row>
    <row r="159" spans="3:28" x14ac:dyDescent="0.2"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81"/>
      <c r="O159" s="81"/>
      <c r="P159" s="81"/>
      <c r="Q159" s="81"/>
      <c r="R159" s="81"/>
      <c r="S159" s="81"/>
      <c r="T159" s="81"/>
      <c r="U159" s="81"/>
      <c r="V159" s="81"/>
      <c r="W159" s="133"/>
      <c r="X159" s="133"/>
      <c r="Y159" s="81"/>
      <c r="Z159" s="131"/>
      <c r="AA159" s="133"/>
      <c r="AB159" s="132"/>
    </row>
    <row r="160" spans="3:28" x14ac:dyDescent="0.2"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81"/>
      <c r="O160" s="81"/>
      <c r="P160" s="81"/>
      <c r="Q160" s="81"/>
      <c r="R160" s="81"/>
      <c r="S160" s="81"/>
      <c r="T160" s="81"/>
      <c r="U160" s="81"/>
      <c r="V160" s="81"/>
      <c r="W160" s="133"/>
      <c r="X160" s="133"/>
      <c r="Y160" s="81"/>
      <c r="Z160" s="131"/>
      <c r="AA160" s="133"/>
      <c r="AB160" s="132"/>
    </row>
    <row r="161" spans="3:28" x14ac:dyDescent="0.2"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81"/>
      <c r="O161" s="81"/>
      <c r="P161" s="81"/>
      <c r="Q161" s="81"/>
      <c r="R161" s="81"/>
      <c r="S161" s="81"/>
      <c r="T161" s="81"/>
      <c r="U161" s="81"/>
      <c r="V161" s="81"/>
      <c r="W161" s="133"/>
      <c r="X161" s="133"/>
      <c r="Y161" s="81"/>
      <c r="Z161" s="131"/>
      <c r="AA161" s="133"/>
      <c r="AB161" s="132"/>
    </row>
    <row r="162" spans="3:28" x14ac:dyDescent="0.2"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81"/>
      <c r="O162" s="81"/>
      <c r="P162" s="81"/>
      <c r="Q162" s="81"/>
      <c r="R162" s="81"/>
      <c r="S162" s="81"/>
      <c r="T162" s="81"/>
      <c r="U162" s="81"/>
      <c r="V162" s="81"/>
      <c r="W162" s="133"/>
      <c r="X162" s="133"/>
      <c r="Y162" s="81"/>
      <c r="Z162" s="131"/>
      <c r="AA162" s="133"/>
      <c r="AB162" s="132"/>
    </row>
    <row r="163" spans="3:28" x14ac:dyDescent="0.2"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81"/>
      <c r="O163" s="81"/>
      <c r="P163" s="81"/>
      <c r="Q163" s="81"/>
      <c r="R163" s="81"/>
      <c r="S163" s="81"/>
      <c r="T163" s="81"/>
      <c r="U163" s="81"/>
      <c r="V163" s="81"/>
      <c r="W163" s="133"/>
      <c r="X163" s="133"/>
      <c r="Y163" s="81"/>
      <c r="Z163" s="131"/>
      <c r="AA163" s="133"/>
      <c r="AB163" s="132"/>
    </row>
    <row r="164" spans="3:28" x14ac:dyDescent="0.2"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81"/>
      <c r="O164" s="81"/>
      <c r="P164" s="81"/>
      <c r="Q164" s="81"/>
      <c r="R164" s="81"/>
      <c r="S164" s="81"/>
      <c r="T164" s="81"/>
      <c r="U164" s="81"/>
      <c r="V164" s="81"/>
      <c r="W164" s="133"/>
      <c r="X164" s="133"/>
      <c r="Y164" s="81"/>
      <c r="Z164" s="131"/>
      <c r="AA164" s="133"/>
      <c r="AB164" s="132"/>
    </row>
    <row r="165" spans="3:28" x14ac:dyDescent="0.2"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81"/>
      <c r="O165" s="81"/>
      <c r="P165" s="81"/>
      <c r="Q165" s="81"/>
      <c r="R165" s="81"/>
      <c r="S165" s="81"/>
      <c r="T165" s="81"/>
      <c r="U165" s="81"/>
      <c r="V165" s="81"/>
      <c r="W165" s="133"/>
      <c r="X165" s="133"/>
      <c r="Y165" s="81"/>
      <c r="Z165" s="131"/>
      <c r="AA165" s="133"/>
      <c r="AB165" s="132"/>
    </row>
    <row r="166" spans="3:28" x14ac:dyDescent="0.2"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81"/>
      <c r="O166" s="81"/>
      <c r="P166" s="81"/>
      <c r="Q166" s="81"/>
      <c r="R166" s="81"/>
      <c r="S166" s="81"/>
      <c r="T166" s="81"/>
      <c r="U166" s="81"/>
      <c r="V166" s="81"/>
      <c r="W166" s="133"/>
      <c r="X166" s="133"/>
      <c r="Y166" s="81"/>
      <c r="Z166" s="131"/>
      <c r="AA166" s="133"/>
      <c r="AB166" s="132"/>
    </row>
    <row r="167" spans="3:28" x14ac:dyDescent="0.2"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81"/>
      <c r="O167" s="81"/>
      <c r="P167" s="81"/>
      <c r="Q167" s="81"/>
      <c r="R167" s="81"/>
      <c r="S167" s="81"/>
      <c r="T167" s="81"/>
      <c r="U167" s="81"/>
      <c r="V167" s="81"/>
      <c r="W167" s="133"/>
      <c r="X167" s="133"/>
      <c r="Y167" s="81"/>
      <c r="Z167" s="131"/>
      <c r="AA167" s="133"/>
      <c r="AB167" s="132"/>
    </row>
    <row r="168" spans="3:28" x14ac:dyDescent="0.2"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81"/>
      <c r="O168" s="81"/>
      <c r="P168" s="81"/>
      <c r="Q168" s="81"/>
      <c r="R168" s="81"/>
      <c r="S168" s="81"/>
      <c r="T168" s="81"/>
      <c r="U168" s="81"/>
      <c r="V168" s="81"/>
      <c r="W168" s="133"/>
      <c r="X168" s="133"/>
      <c r="Y168" s="81"/>
      <c r="Z168" s="131"/>
      <c r="AA168" s="133"/>
      <c r="AB168" s="132"/>
    </row>
    <row r="169" spans="3:28" x14ac:dyDescent="0.2"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81"/>
      <c r="O169" s="81"/>
      <c r="P169" s="81"/>
      <c r="Q169" s="81"/>
      <c r="R169" s="81"/>
      <c r="S169" s="81"/>
      <c r="T169" s="81"/>
      <c r="U169" s="81"/>
      <c r="V169" s="81"/>
      <c r="W169" s="133"/>
      <c r="X169" s="133"/>
      <c r="Y169" s="81"/>
      <c r="Z169" s="131"/>
      <c r="AA169" s="133"/>
      <c r="AB169" s="132"/>
    </row>
    <row r="170" spans="3:28" x14ac:dyDescent="0.2"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81"/>
      <c r="O170" s="81"/>
      <c r="P170" s="81"/>
      <c r="Q170" s="81"/>
      <c r="R170" s="81"/>
      <c r="S170" s="81"/>
      <c r="T170" s="81"/>
      <c r="U170" s="81"/>
      <c r="V170" s="81"/>
      <c r="W170" s="133"/>
      <c r="X170" s="133"/>
      <c r="Y170" s="81"/>
      <c r="Z170" s="131"/>
      <c r="AA170" s="133"/>
      <c r="AB170" s="132"/>
    </row>
    <row r="171" spans="3:28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B171" s="132"/>
    </row>
    <row r="172" spans="3:28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B172" s="132"/>
    </row>
    <row r="173" spans="3:28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B173" s="132"/>
    </row>
    <row r="174" spans="3:28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B174" s="132"/>
    </row>
    <row r="175" spans="3:28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B175" s="132"/>
    </row>
    <row r="176" spans="3:28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B176" s="132"/>
    </row>
    <row r="177" spans="14:28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B177" s="132"/>
    </row>
    <row r="178" spans="14:28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B178" s="132"/>
    </row>
    <row r="179" spans="14:28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B179" s="132"/>
    </row>
    <row r="180" spans="14:28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B180" s="132"/>
    </row>
    <row r="181" spans="14:28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B181" s="132"/>
    </row>
    <row r="182" spans="14:28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B182" s="132"/>
    </row>
    <row r="183" spans="14:28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B183" s="132"/>
    </row>
    <row r="184" spans="14:28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B184" s="132"/>
    </row>
    <row r="185" spans="14:28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B185" s="132"/>
    </row>
    <row r="186" spans="14:28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B186" s="132"/>
    </row>
    <row r="187" spans="14:28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B187" s="132"/>
    </row>
    <row r="188" spans="14:28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B188" s="132"/>
    </row>
    <row r="189" spans="14:28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B189" s="132"/>
    </row>
    <row r="190" spans="14:28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B190" s="132"/>
    </row>
    <row r="191" spans="14:28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B191" s="132"/>
    </row>
    <row r="192" spans="14:28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B192" s="132"/>
    </row>
    <row r="193" spans="14:28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B193" s="132"/>
    </row>
    <row r="194" spans="14:28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B194" s="132"/>
    </row>
    <row r="195" spans="14:28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B195" s="132"/>
    </row>
    <row r="196" spans="14:28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B196" s="132"/>
    </row>
    <row r="197" spans="14:28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B197" s="132"/>
    </row>
    <row r="198" spans="14:28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B198" s="132"/>
    </row>
    <row r="199" spans="14:28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B199" s="132"/>
    </row>
    <row r="200" spans="14:28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B200" s="132"/>
    </row>
    <row r="201" spans="14:28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B201" s="132"/>
    </row>
    <row r="202" spans="14:28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B202" s="132"/>
    </row>
    <row r="203" spans="14:28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B203" s="132"/>
    </row>
    <row r="204" spans="14:28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B204" s="132"/>
    </row>
    <row r="205" spans="14:28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B205" s="132"/>
    </row>
    <row r="206" spans="14:28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B206" s="132"/>
    </row>
    <row r="207" spans="14:28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B207" s="132"/>
    </row>
    <row r="208" spans="14:28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B208" s="132"/>
    </row>
    <row r="209" spans="14:28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B209" s="132"/>
    </row>
    <row r="210" spans="14:28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B210" s="132"/>
    </row>
    <row r="211" spans="14:28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B211" s="132"/>
    </row>
    <row r="212" spans="14:28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B212" s="132"/>
    </row>
    <row r="213" spans="14:28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B213" s="132"/>
    </row>
    <row r="214" spans="14:28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B214" s="132"/>
    </row>
    <row r="215" spans="14:28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B215" s="132"/>
    </row>
    <row r="216" spans="14:28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B216" s="132"/>
    </row>
    <row r="217" spans="14:28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B217" s="132"/>
    </row>
    <row r="218" spans="14:28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B218" s="132"/>
    </row>
    <row r="219" spans="14:28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B219" s="132"/>
    </row>
    <row r="220" spans="14:28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B220" s="132"/>
    </row>
    <row r="221" spans="14:28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B221" s="132"/>
    </row>
    <row r="222" spans="14:28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B222" s="132"/>
    </row>
    <row r="223" spans="14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2" t="str">
        <f t="shared" ref="AB223:AB241" si="0">IFERROR(W223/X223,"")</f>
        <v/>
      </c>
    </row>
    <row r="224" spans="14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2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2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2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2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2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2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2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2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2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2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2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2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2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2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2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2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2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2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A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A00-000000000000}"/>
    <hyperlink ref="AC1" location="index!A1" display="العودة للفهرس" xr:uid="{00000000-0004-0000-1A00-000001000000}"/>
  </hyperlinks>
  <pageMargins left="0.7" right="0.7" top="0.75" bottom="0.75" header="0.3" footer="0.3"/>
  <pageSetup scale="25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4">
    <tabColor rgb="FF0070C0"/>
  </sheetPr>
  <dimension ref="A1:BL2630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6" hidden="1" customWidth="1"/>
    <col min="24" max="24" width="21.125" style="128" customWidth="1"/>
    <col min="25" max="25" width="14" style="128" customWidth="1"/>
    <col min="26" max="26" width="19.375" style="137" customWidth="1"/>
    <col min="27" max="27" width="21.125" style="128" customWidth="1"/>
    <col min="28" max="28" width="37.75" style="128" customWidth="1"/>
    <col min="29" max="29" width="20.75" style="128" customWidth="1"/>
    <col min="30" max="31" width="9.125" style="128" customWidth="1"/>
    <col min="32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87</v>
      </c>
      <c r="F1" s="121" t="s">
        <v>88</v>
      </c>
      <c r="G1" s="122"/>
      <c r="H1" s="122" t="s">
        <v>89</v>
      </c>
      <c r="I1" s="123">
        <f>B4</f>
        <v>1</v>
      </c>
      <c r="J1" s="247" t="s">
        <v>90</v>
      </c>
      <c r="K1" s="116">
        <f>A4</f>
        <v>2022</v>
      </c>
      <c r="L1" s="226"/>
      <c r="M1" s="226"/>
      <c r="N1" s="227"/>
      <c r="O1" s="124"/>
      <c r="P1" s="124"/>
      <c r="Q1" s="124"/>
      <c r="R1" s="124"/>
      <c r="S1" s="124"/>
      <c r="T1" s="124"/>
      <c r="U1" s="124"/>
      <c r="V1" s="124"/>
      <c r="W1" s="124"/>
      <c r="X1" s="66" t="s">
        <v>84</v>
      </c>
      <c r="Y1" s="125"/>
      <c r="Z1" s="124"/>
      <c r="AA1" s="226"/>
      <c r="AB1" s="121"/>
      <c r="AC1" s="125"/>
      <c r="AD1" s="66" t="s">
        <v>84</v>
      </c>
      <c r="AE1" s="227"/>
      <c r="AF1" s="23"/>
      <c r="AG1" s="23"/>
      <c r="AH1" s="296"/>
      <c r="AI1" s="297"/>
      <c r="AJ1" s="297"/>
      <c r="AK1" s="297"/>
      <c r="AL1" s="298"/>
      <c r="AM1" s="232"/>
      <c r="AN1" s="232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291" t="s">
        <v>91</v>
      </c>
      <c r="B2" s="289" t="s">
        <v>92</v>
      </c>
      <c r="C2" s="389" t="s">
        <v>128</v>
      </c>
      <c r="D2" s="292" t="s">
        <v>676</v>
      </c>
      <c r="E2" s="292" t="s">
        <v>94</v>
      </c>
      <c r="F2" s="292" t="s">
        <v>95</v>
      </c>
      <c r="G2" s="292" t="s">
        <v>96</v>
      </c>
      <c r="H2" s="299" t="s">
        <v>97</v>
      </c>
      <c r="I2" s="300"/>
      <c r="J2" s="301" t="s">
        <v>98</v>
      </c>
      <c r="K2" s="302" t="s">
        <v>99</v>
      </c>
      <c r="L2" s="304" t="s">
        <v>100</v>
      </c>
      <c r="M2" s="303" t="s">
        <v>101</v>
      </c>
      <c r="N2" s="305" t="s">
        <v>102</v>
      </c>
      <c r="O2" s="306" t="s">
        <v>103</v>
      </c>
      <c r="P2" s="307"/>
      <c r="Q2" s="307"/>
      <c r="R2" s="307"/>
      <c r="S2" s="307"/>
      <c r="T2" s="307"/>
      <c r="U2" s="307"/>
      <c r="V2" s="307"/>
      <c r="W2" s="300"/>
      <c r="X2" s="294" t="s">
        <v>104</v>
      </c>
      <c r="Y2" s="294" t="s">
        <v>105</v>
      </c>
      <c r="Z2" s="294" t="s">
        <v>106</v>
      </c>
      <c r="AA2" s="309" t="s">
        <v>107</v>
      </c>
      <c r="AB2" s="292" t="s">
        <v>677</v>
      </c>
      <c r="AC2" s="294" t="s">
        <v>110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228" customFormat="1" ht="93" customHeight="1" thickBot="1" x14ac:dyDescent="0.25">
      <c r="A3" s="291"/>
      <c r="B3" s="290"/>
      <c r="C3" s="390"/>
      <c r="D3" s="293"/>
      <c r="E3" s="293"/>
      <c r="F3" s="293"/>
      <c r="G3" s="293"/>
      <c r="H3" s="248" t="s">
        <v>112</v>
      </c>
      <c r="I3" s="248" t="s">
        <v>113</v>
      </c>
      <c r="J3" s="293"/>
      <c r="K3" s="293"/>
      <c r="L3" s="293"/>
      <c r="M3" s="293"/>
      <c r="N3" s="293"/>
      <c r="O3" s="97" t="s">
        <v>114</v>
      </c>
      <c r="P3" s="97" t="s">
        <v>115</v>
      </c>
      <c r="Q3" s="97" t="s">
        <v>116</v>
      </c>
      <c r="R3" s="97" t="s">
        <v>117</v>
      </c>
      <c r="S3" s="97" t="s">
        <v>118</v>
      </c>
      <c r="T3" s="97" t="s">
        <v>119</v>
      </c>
      <c r="U3" s="97" t="s">
        <v>120</v>
      </c>
      <c r="V3" s="97" t="s">
        <v>121</v>
      </c>
      <c r="W3" s="97" t="s">
        <v>122</v>
      </c>
      <c r="X3" s="295"/>
      <c r="Y3" s="295"/>
      <c r="Z3" s="295"/>
      <c r="AA3" s="293"/>
      <c r="AB3" s="293"/>
      <c r="AC3" s="295"/>
    </row>
    <row r="4" spans="1:64" ht="45.75" customHeight="1" thickTop="1" thickBot="1" x14ac:dyDescent="0.25">
      <c r="A4">
        <v>2022</v>
      </c>
      <c r="B4" s="129">
        <v>1</v>
      </c>
      <c r="C4" s="286">
        <v>44566</v>
      </c>
      <c r="D4" s="249"/>
      <c r="E4" s="130">
        <v>10</v>
      </c>
      <c r="F4" s="130" t="s">
        <v>285</v>
      </c>
      <c r="G4" s="130" t="s">
        <v>286</v>
      </c>
      <c r="H4" s="130">
        <v>44.64</v>
      </c>
      <c r="I4" s="130">
        <v>51.36</v>
      </c>
      <c r="J4" s="130"/>
      <c r="K4" s="87">
        <v>61</v>
      </c>
      <c r="L4" s="87">
        <v>118</v>
      </c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1"/>
      <c r="Y4" s="131"/>
      <c r="Z4" s="81">
        <v>0.02</v>
      </c>
      <c r="AA4" s="131">
        <v>18</v>
      </c>
      <c r="AB4" s="249"/>
      <c r="AC4" s="132" t="str">
        <f t="shared" ref="AC4:AC67" si="0">IFERROR(X4/Y4,"")</f>
        <v/>
      </c>
    </row>
    <row r="5" spans="1:64" ht="45.75" customHeight="1" thickTop="1" thickBot="1" x14ac:dyDescent="0.25">
      <c r="A5">
        <v>2022</v>
      </c>
      <c r="B5" s="129">
        <v>1</v>
      </c>
      <c r="C5" s="286">
        <v>44570</v>
      </c>
      <c r="D5" s="249"/>
      <c r="E5" s="130">
        <v>10</v>
      </c>
      <c r="F5" s="130" t="s">
        <v>285</v>
      </c>
      <c r="G5" s="130" t="s">
        <v>286</v>
      </c>
      <c r="H5" s="130">
        <v>44.64</v>
      </c>
      <c r="I5" s="130">
        <v>51.36</v>
      </c>
      <c r="J5" s="130"/>
      <c r="K5" s="133">
        <v>61</v>
      </c>
      <c r="L5" s="133">
        <v>118</v>
      </c>
      <c r="M5" s="133"/>
      <c r="N5" s="133"/>
      <c r="O5" s="81"/>
      <c r="P5" s="81"/>
      <c r="Q5" s="81"/>
      <c r="R5" s="81"/>
      <c r="S5" s="81"/>
      <c r="T5" s="81"/>
      <c r="U5" s="81"/>
      <c r="V5" s="81"/>
      <c r="W5" s="81"/>
      <c r="X5" s="131"/>
      <c r="Y5" s="131"/>
      <c r="Z5" s="81">
        <v>0.02</v>
      </c>
      <c r="AA5" s="131">
        <v>18</v>
      </c>
      <c r="AB5" s="249"/>
      <c r="AC5" s="132" t="str">
        <f t="shared" si="0"/>
        <v/>
      </c>
    </row>
    <row r="6" spans="1:64" ht="45.75" customHeight="1" thickTop="1" thickBot="1" x14ac:dyDescent="0.25">
      <c r="A6">
        <v>2022</v>
      </c>
      <c r="B6" s="129">
        <v>1</v>
      </c>
      <c r="C6" s="286">
        <v>44587</v>
      </c>
      <c r="D6" s="249"/>
      <c r="E6" s="130">
        <v>14</v>
      </c>
      <c r="F6" s="130" t="s">
        <v>375</v>
      </c>
      <c r="G6" s="130" t="s">
        <v>376</v>
      </c>
      <c r="H6" s="130">
        <v>25.11</v>
      </c>
      <c r="I6" s="130">
        <v>28.89</v>
      </c>
      <c r="J6" s="130"/>
      <c r="K6" s="133">
        <v>72</v>
      </c>
      <c r="L6" s="133">
        <v>100</v>
      </c>
      <c r="M6" s="133"/>
      <c r="N6" s="133"/>
      <c r="O6" s="81"/>
      <c r="P6" s="81"/>
      <c r="Q6" s="81"/>
      <c r="R6" s="81"/>
      <c r="S6" s="81"/>
      <c r="T6" s="81"/>
      <c r="U6" s="81"/>
      <c r="V6" s="81"/>
      <c r="W6" s="81"/>
      <c r="X6" s="131"/>
      <c r="Y6" s="131"/>
      <c r="Z6" s="81">
        <v>0.02</v>
      </c>
      <c r="AA6" s="131">
        <v>18</v>
      </c>
      <c r="AB6" s="249"/>
      <c r="AC6" s="132" t="str">
        <f t="shared" si="0"/>
        <v/>
      </c>
    </row>
    <row r="7" spans="1:64" ht="45.75" customHeight="1" thickTop="1" thickBot="1" x14ac:dyDescent="0.25">
      <c r="A7">
        <v>2022</v>
      </c>
      <c r="B7" s="129">
        <v>1</v>
      </c>
      <c r="C7" s="286">
        <v>44587</v>
      </c>
      <c r="D7" s="249"/>
      <c r="E7" s="130">
        <v>14</v>
      </c>
      <c r="F7" s="130" t="s">
        <v>375</v>
      </c>
      <c r="G7" s="130" t="s">
        <v>376</v>
      </c>
      <c r="H7" s="130">
        <v>25.11</v>
      </c>
      <c r="I7" s="130">
        <v>28.89</v>
      </c>
      <c r="J7" s="130"/>
      <c r="K7" s="133">
        <v>72</v>
      </c>
      <c r="L7" s="133">
        <v>100</v>
      </c>
      <c r="M7" s="133"/>
      <c r="N7" s="133"/>
      <c r="O7" s="81"/>
      <c r="P7" s="81"/>
      <c r="Q7" s="81"/>
      <c r="R7" s="81"/>
      <c r="S7" s="81"/>
      <c r="T7" s="81"/>
      <c r="U7" s="81"/>
      <c r="V7" s="81"/>
      <c r="W7" s="81"/>
      <c r="X7" s="131"/>
      <c r="Y7" s="131"/>
      <c r="Z7" s="81"/>
      <c r="AA7" s="131">
        <v>18</v>
      </c>
      <c r="AB7" s="249"/>
      <c r="AC7" s="132" t="str">
        <f t="shared" si="0"/>
        <v/>
      </c>
    </row>
    <row r="8" spans="1:64" ht="45.75" customHeight="1" thickTop="1" thickBot="1" x14ac:dyDescent="0.25">
      <c r="A8">
        <v>2022</v>
      </c>
      <c r="B8" s="129">
        <v>1</v>
      </c>
      <c r="C8" s="286">
        <v>44590</v>
      </c>
      <c r="D8" s="249"/>
      <c r="E8" s="130">
        <v>14</v>
      </c>
      <c r="F8" s="130" t="s">
        <v>375</v>
      </c>
      <c r="G8" s="130" t="s">
        <v>376</v>
      </c>
      <c r="H8" s="130">
        <v>25.11</v>
      </c>
      <c r="I8" s="130">
        <v>28.89</v>
      </c>
      <c r="J8" s="130"/>
      <c r="K8" s="133">
        <v>72</v>
      </c>
      <c r="L8" s="133">
        <v>100</v>
      </c>
      <c r="M8" s="133"/>
      <c r="N8" s="133"/>
      <c r="O8" s="81"/>
      <c r="P8" s="81"/>
      <c r="Q8" s="81"/>
      <c r="R8" s="81"/>
      <c r="S8" s="81"/>
      <c r="T8" s="81"/>
      <c r="U8" s="81"/>
      <c r="V8" s="81"/>
      <c r="W8" s="81"/>
      <c r="X8" s="131"/>
      <c r="Y8" s="131"/>
      <c r="Z8" s="81">
        <v>0.02</v>
      </c>
      <c r="AA8" s="131">
        <v>18</v>
      </c>
      <c r="AB8" s="249"/>
      <c r="AC8" s="132" t="str">
        <f t="shared" si="0"/>
        <v/>
      </c>
    </row>
    <row r="9" spans="1:64" ht="45.75" customHeight="1" thickTop="1" thickBot="1" x14ac:dyDescent="0.25">
      <c r="A9">
        <v>2022</v>
      </c>
      <c r="B9" s="129">
        <v>1</v>
      </c>
      <c r="C9" s="286">
        <v>44591</v>
      </c>
      <c r="D9" s="249"/>
      <c r="E9" s="130">
        <v>14</v>
      </c>
      <c r="F9" s="130" t="s">
        <v>375</v>
      </c>
      <c r="G9" s="130" t="s">
        <v>376</v>
      </c>
      <c r="H9" s="130">
        <v>25.11</v>
      </c>
      <c r="I9" s="130">
        <v>28.89</v>
      </c>
      <c r="J9" s="130"/>
      <c r="K9" s="133">
        <v>72</v>
      </c>
      <c r="L9" s="133">
        <v>100</v>
      </c>
      <c r="M9" s="133"/>
      <c r="N9" s="133"/>
      <c r="O9" s="81"/>
      <c r="P9" s="81"/>
      <c r="Q9" s="81"/>
      <c r="R9" s="81"/>
      <c r="S9" s="81"/>
      <c r="T9" s="81"/>
      <c r="U9" s="81"/>
      <c r="V9" s="81"/>
      <c r="W9" s="81"/>
      <c r="X9" s="131"/>
      <c r="Y9" s="131"/>
      <c r="Z9" s="81">
        <v>0.02</v>
      </c>
      <c r="AA9" s="131">
        <v>18</v>
      </c>
      <c r="AB9" s="249"/>
      <c r="AC9" s="132" t="str">
        <f t="shared" si="0"/>
        <v/>
      </c>
    </row>
    <row r="10" spans="1:64" ht="45.75" customHeight="1" thickTop="1" thickBot="1" x14ac:dyDescent="0.25">
      <c r="A10">
        <v>2022</v>
      </c>
      <c r="B10" s="129">
        <v>1</v>
      </c>
      <c r="C10" s="286">
        <v>44590</v>
      </c>
      <c r="D10" s="249"/>
      <c r="E10" s="130">
        <v>13</v>
      </c>
      <c r="F10" s="130" t="s">
        <v>385</v>
      </c>
      <c r="G10" s="130" t="s">
        <v>386</v>
      </c>
      <c r="H10" s="130">
        <v>33.363750000000003</v>
      </c>
      <c r="I10" s="130">
        <v>38.386249999999997</v>
      </c>
      <c r="J10" s="130"/>
      <c r="K10" s="133">
        <v>72</v>
      </c>
      <c r="L10" s="133">
        <v>100</v>
      </c>
      <c r="M10" s="133"/>
      <c r="N10" s="133"/>
      <c r="O10" s="81"/>
      <c r="P10" s="81"/>
      <c r="Q10" s="81"/>
      <c r="R10" s="81"/>
      <c r="S10" s="81"/>
      <c r="T10" s="81"/>
      <c r="U10" s="81"/>
      <c r="V10" s="81"/>
      <c r="W10" s="81"/>
      <c r="X10" s="131"/>
      <c r="Y10" s="131"/>
      <c r="Z10" s="81">
        <v>0.02</v>
      </c>
      <c r="AA10" s="131">
        <v>18</v>
      </c>
      <c r="AB10" s="249"/>
      <c r="AC10" s="132" t="str">
        <f t="shared" si="0"/>
        <v/>
      </c>
    </row>
    <row r="11" spans="1:64" ht="45.75" customHeight="1" thickTop="1" thickBot="1" x14ac:dyDescent="0.25">
      <c r="A11">
        <v>2022</v>
      </c>
      <c r="B11" s="129">
        <v>1</v>
      </c>
      <c r="C11" s="286">
        <v>44591</v>
      </c>
      <c r="D11" s="249"/>
      <c r="E11" s="130">
        <v>13</v>
      </c>
      <c r="F11" s="130" t="s">
        <v>385</v>
      </c>
      <c r="G11" s="130" t="s">
        <v>386</v>
      </c>
      <c r="H11" s="130">
        <v>33.363750000000003</v>
      </c>
      <c r="I11" s="130">
        <v>38.386249999999997</v>
      </c>
      <c r="J11" s="130"/>
      <c r="K11" s="133">
        <v>72</v>
      </c>
      <c r="L11" s="133">
        <v>100</v>
      </c>
      <c r="M11" s="133"/>
      <c r="N11" s="133"/>
      <c r="O11" s="81"/>
      <c r="P11" s="81"/>
      <c r="Q11" s="81"/>
      <c r="R11" s="81"/>
      <c r="S11" s="81"/>
      <c r="T11" s="81"/>
      <c r="U11" s="81"/>
      <c r="V11" s="81"/>
      <c r="W11" s="81"/>
      <c r="X11" s="131"/>
      <c r="Y11" s="131"/>
      <c r="Z11" s="81">
        <v>0.02</v>
      </c>
      <c r="AA11" s="131">
        <v>18</v>
      </c>
      <c r="AB11" s="249"/>
      <c r="AC11" s="132" t="str">
        <f t="shared" si="0"/>
        <v/>
      </c>
    </row>
    <row r="12" spans="1:64" ht="45.75" customHeight="1" thickTop="1" thickBot="1" x14ac:dyDescent="0.25">
      <c r="A12">
        <v>2022</v>
      </c>
      <c r="B12" s="129">
        <v>1</v>
      </c>
      <c r="C12" s="286">
        <v>44566</v>
      </c>
      <c r="D12" s="249"/>
      <c r="E12" s="130">
        <v>9</v>
      </c>
      <c r="F12" s="130" t="s">
        <v>280</v>
      </c>
      <c r="G12" s="130" t="s">
        <v>281</v>
      </c>
      <c r="H12" s="130">
        <v>22.32</v>
      </c>
      <c r="I12" s="130">
        <v>25.68</v>
      </c>
      <c r="J12" s="130"/>
      <c r="K12" s="133">
        <v>61</v>
      </c>
      <c r="L12" s="133">
        <v>118</v>
      </c>
      <c r="M12" s="133"/>
      <c r="N12" s="133"/>
      <c r="O12" s="81"/>
      <c r="P12" s="81"/>
      <c r="Q12" s="81"/>
      <c r="R12" s="81"/>
      <c r="S12" s="81"/>
      <c r="T12" s="81"/>
      <c r="U12" s="81"/>
      <c r="V12" s="81"/>
      <c r="W12" s="81"/>
      <c r="X12" s="131"/>
      <c r="Y12" s="131"/>
      <c r="Z12" s="81">
        <v>0.02</v>
      </c>
      <c r="AA12" s="131">
        <v>18</v>
      </c>
      <c r="AB12" s="249"/>
      <c r="AC12" s="132" t="str">
        <f t="shared" si="0"/>
        <v/>
      </c>
    </row>
    <row r="13" spans="1:64" ht="45.75" customHeight="1" thickTop="1" thickBot="1" x14ac:dyDescent="0.25">
      <c r="A13">
        <v>2022</v>
      </c>
      <c r="B13" s="129">
        <v>1</v>
      </c>
      <c r="C13" s="286">
        <v>44570</v>
      </c>
      <c r="D13" s="249"/>
      <c r="E13" s="130">
        <v>9</v>
      </c>
      <c r="F13" s="130" t="s">
        <v>280</v>
      </c>
      <c r="G13" s="130" t="s">
        <v>281</v>
      </c>
      <c r="H13" s="130">
        <v>22.32</v>
      </c>
      <c r="I13" s="130">
        <v>25.68</v>
      </c>
      <c r="J13" s="130"/>
      <c r="K13" s="133">
        <v>61</v>
      </c>
      <c r="L13" s="133">
        <v>118</v>
      </c>
      <c r="M13" s="133"/>
      <c r="N13" s="133"/>
      <c r="O13" s="81"/>
      <c r="P13" s="81"/>
      <c r="Q13" s="81"/>
      <c r="R13" s="81"/>
      <c r="S13" s="81"/>
      <c r="T13" s="81"/>
      <c r="U13" s="81"/>
      <c r="V13" s="81"/>
      <c r="W13" s="81"/>
      <c r="X13" s="131"/>
      <c r="Y13" s="131"/>
      <c r="Z13" s="81">
        <v>0.02</v>
      </c>
      <c r="AA13" s="131">
        <v>18</v>
      </c>
      <c r="AB13" s="249"/>
      <c r="AC13" s="132" t="str">
        <f t="shared" si="0"/>
        <v/>
      </c>
    </row>
    <row r="14" spans="1:64" ht="45.75" customHeight="1" thickTop="1" thickBot="1" x14ac:dyDescent="0.25">
      <c r="A14">
        <v>2022</v>
      </c>
      <c r="B14" s="129">
        <v>1</v>
      </c>
      <c r="C14" s="286">
        <v>44587</v>
      </c>
      <c r="D14" s="249"/>
      <c r="E14" s="130">
        <v>665</v>
      </c>
      <c r="F14" s="130" t="s">
        <v>377</v>
      </c>
      <c r="G14" s="130" t="s">
        <v>378</v>
      </c>
      <c r="H14" s="130">
        <v>101.2</v>
      </c>
      <c r="I14" s="130">
        <v>118.8</v>
      </c>
      <c r="J14" s="130"/>
      <c r="K14" s="133">
        <v>21</v>
      </c>
      <c r="L14" s="133">
        <v>171</v>
      </c>
      <c r="M14" s="133"/>
      <c r="N14" s="133"/>
      <c r="O14" s="81"/>
      <c r="P14" s="81"/>
      <c r="Q14" s="81"/>
      <c r="R14" s="81"/>
      <c r="S14" s="81"/>
      <c r="T14" s="81"/>
      <c r="U14" s="81"/>
      <c r="V14" s="81"/>
      <c r="W14" s="81"/>
      <c r="X14" s="131"/>
      <c r="Y14" s="131"/>
      <c r="Z14" s="81">
        <v>0.02</v>
      </c>
      <c r="AA14" s="131">
        <v>18</v>
      </c>
      <c r="AB14" s="249"/>
      <c r="AC14" s="132" t="str">
        <f t="shared" si="0"/>
        <v/>
      </c>
    </row>
    <row r="15" spans="1:64" ht="45.75" customHeight="1" thickTop="1" thickBot="1" x14ac:dyDescent="0.25">
      <c r="A15">
        <v>2022</v>
      </c>
      <c r="B15" s="129">
        <v>1</v>
      </c>
      <c r="C15" s="286">
        <v>44560</v>
      </c>
      <c r="D15" s="249"/>
      <c r="E15" s="130">
        <v>659</v>
      </c>
      <c r="F15" s="130" t="s">
        <v>172</v>
      </c>
      <c r="G15" s="130" t="s">
        <v>173</v>
      </c>
      <c r="H15" s="130">
        <v>283.24099999999999</v>
      </c>
      <c r="I15" s="130">
        <v>322.37099999999998</v>
      </c>
      <c r="J15" s="130"/>
      <c r="K15" s="133">
        <v>55</v>
      </c>
      <c r="L15" s="133">
        <v>131</v>
      </c>
      <c r="M15" s="133"/>
      <c r="N15" s="133"/>
      <c r="O15" s="81"/>
      <c r="P15" s="81">
        <v>5</v>
      </c>
      <c r="Q15" s="81">
        <v>10</v>
      </c>
      <c r="R15" s="81"/>
      <c r="S15" s="81"/>
      <c r="T15" s="81"/>
      <c r="U15" s="81"/>
      <c r="V15" s="81"/>
      <c r="W15" s="81"/>
      <c r="X15" s="131"/>
      <c r="Y15" s="131"/>
      <c r="Z15" s="81">
        <v>1.4999999999999999E-2</v>
      </c>
      <c r="AA15" s="131">
        <v>16</v>
      </c>
      <c r="AB15" s="249"/>
      <c r="AC15" s="132" t="str">
        <f t="shared" si="0"/>
        <v/>
      </c>
    </row>
    <row r="16" spans="1:64" ht="45.75" customHeight="1" thickTop="1" thickBot="1" x14ac:dyDescent="0.25">
      <c r="A16">
        <v>2022</v>
      </c>
      <c r="B16" s="129">
        <v>1</v>
      </c>
      <c r="C16" s="286">
        <v>44562</v>
      </c>
      <c r="D16" s="249"/>
      <c r="E16" s="130">
        <v>659</v>
      </c>
      <c r="F16" s="130" t="s">
        <v>172</v>
      </c>
      <c r="G16" s="130" t="s">
        <v>173</v>
      </c>
      <c r="H16" s="130">
        <v>283.24099999999999</v>
      </c>
      <c r="I16" s="130">
        <v>322.37099999999998</v>
      </c>
      <c r="J16" s="130"/>
      <c r="K16" s="133">
        <v>55</v>
      </c>
      <c r="L16" s="133">
        <v>131</v>
      </c>
      <c r="M16" s="133"/>
      <c r="N16" s="133"/>
      <c r="O16" s="81">
        <v>5</v>
      </c>
      <c r="P16" s="81">
        <v>12</v>
      </c>
      <c r="Q16" s="81">
        <v>5</v>
      </c>
      <c r="R16" s="81"/>
      <c r="S16" s="81"/>
      <c r="T16" s="81"/>
      <c r="U16" s="81"/>
      <c r="V16" s="81"/>
      <c r="W16" s="81"/>
      <c r="X16" s="131"/>
      <c r="Y16" s="131"/>
      <c r="Z16" s="81">
        <v>1.4999999999999999E-2</v>
      </c>
      <c r="AA16" s="131">
        <v>16</v>
      </c>
      <c r="AB16" s="249"/>
      <c r="AC16" s="132" t="str">
        <f t="shared" si="0"/>
        <v/>
      </c>
    </row>
    <row r="17" spans="1:29" ht="45.75" customHeight="1" thickTop="1" thickBot="1" x14ac:dyDescent="0.25">
      <c r="A17">
        <v>2022</v>
      </c>
      <c r="B17" s="129">
        <v>1</v>
      </c>
      <c r="C17" s="286">
        <v>44563</v>
      </c>
      <c r="D17" s="249"/>
      <c r="E17" s="130">
        <v>659</v>
      </c>
      <c r="F17" s="130" t="s">
        <v>172</v>
      </c>
      <c r="G17" s="130" t="s">
        <v>173</v>
      </c>
      <c r="H17" s="130">
        <v>283.24099999999999</v>
      </c>
      <c r="I17" s="130">
        <v>322.37099999999998</v>
      </c>
      <c r="J17" s="130"/>
      <c r="K17" s="133">
        <v>55</v>
      </c>
      <c r="L17" s="133">
        <v>131</v>
      </c>
      <c r="M17" s="133"/>
      <c r="N17" s="133"/>
      <c r="O17" s="81"/>
      <c r="P17" s="81"/>
      <c r="Q17" s="81"/>
      <c r="R17" s="81"/>
      <c r="S17" s="81"/>
      <c r="T17" s="81"/>
      <c r="U17" s="81"/>
      <c r="V17" s="81"/>
      <c r="W17" s="81"/>
      <c r="X17" s="131"/>
      <c r="Y17" s="131"/>
      <c r="Z17" s="81">
        <v>1.4999999999999999E-2</v>
      </c>
      <c r="AA17" s="131">
        <v>16</v>
      </c>
      <c r="AB17" s="249"/>
      <c r="AC17" s="132" t="str">
        <f t="shared" si="0"/>
        <v/>
      </c>
    </row>
    <row r="18" spans="1:29" ht="45.75" customHeight="1" thickTop="1" thickBot="1" x14ac:dyDescent="0.25">
      <c r="A18">
        <v>2022</v>
      </c>
      <c r="B18" s="129">
        <v>1</v>
      </c>
      <c r="C18" s="286">
        <v>44590</v>
      </c>
      <c r="D18" s="249"/>
      <c r="E18" s="130">
        <v>550</v>
      </c>
      <c r="F18" s="130" t="s">
        <v>382</v>
      </c>
      <c r="G18" s="130" t="s">
        <v>383</v>
      </c>
      <c r="H18" s="130">
        <v>32.024999999999999</v>
      </c>
      <c r="I18" s="130">
        <v>38.045000000000002</v>
      </c>
      <c r="J18" s="130"/>
      <c r="K18" s="133">
        <v>114</v>
      </c>
      <c r="L18" s="133">
        <v>95</v>
      </c>
      <c r="M18" s="133"/>
      <c r="N18" s="133"/>
      <c r="O18" s="81"/>
      <c r="P18" s="81"/>
      <c r="Q18" s="81"/>
      <c r="R18" s="81"/>
      <c r="S18" s="81"/>
      <c r="T18" s="81"/>
      <c r="U18" s="81"/>
      <c r="V18" s="81"/>
      <c r="W18" s="81"/>
      <c r="X18" s="131"/>
      <c r="Y18" s="131"/>
      <c r="Z18" s="81">
        <v>1.4999999999999999E-2</v>
      </c>
      <c r="AA18" s="131">
        <v>16</v>
      </c>
      <c r="AB18" s="249"/>
      <c r="AC18" s="132" t="str">
        <f t="shared" si="0"/>
        <v/>
      </c>
    </row>
    <row r="19" spans="1:29" ht="45.75" customHeight="1" thickTop="1" thickBot="1" x14ac:dyDescent="0.25">
      <c r="A19">
        <v>2022</v>
      </c>
      <c r="B19" s="129">
        <v>1</v>
      </c>
      <c r="C19" s="286">
        <v>44591</v>
      </c>
      <c r="D19" s="249"/>
      <c r="E19" s="130">
        <v>550</v>
      </c>
      <c r="F19" s="130" t="s">
        <v>382</v>
      </c>
      <c r="G19" s="130" t="s">
        <v>383</v>
      </c>
      <c r="H19" s="130">
        <v>32.024999999999999</v>
      </c>
      <c r="I19" s="130">
        <v>38.045000000000002</v>
      </c>
      <c r="J19" s="130"/>
      <c r="K19" s="133">
        <v>114</v>
      </c>
      <c r="L19" s="133">
        <v>95</v>
      </c>
      <c r="M19" s="133"/>
      <c r="N19" s="133"/>
      <c r="O19" s="81">
        <v>9</v>
      </c>
      <c r="P19" s="81">
        <v>10</v>
      </c>
      <c r="Q19" s="81">
        <v>10</v>
      </c>
      <c r="R19" s="81"/>
      <c r="S19" s="81"/>
      <c r="T19" s="81"/>
      <c r="U19" s="81"/>
      <c r="V19" s="81"/>
      <c r="W19" s="81"/>
      <c r="X19" s="131"/>
      <c r="Y19" s="131"/>
      <c r="Z19" s="81"/>
      <c r="AA19" s="131">
        <v>16</v>
      </c>
      <c r="AB19" s="249"/>
      <c r="AC19" s="132" t="str">
        <f t="shared" si="0"/>
        <v/>
      </c>
    </row>
    <row r="20" spans="1:29" ht="45.75" customHeight="1" thickTop="1" thickBot="1" x14ac:dyDescent="0.25">
      <c r="A20">
        <v>2022</v>
      </c>
      <c r="B20" s="129">
        <v>1</v>
      </c>
      <c r="C20" s="286">
        <v>44572</v>
      </c>
      <c r="D20" s="249"/>
      <c r="E20" s="130">
        <v>449</v>
      </c>
      <c r="F20" s="130" t="s">
        <v>299</v>
      </c>
      <c r="G20" s="130" t="s">
        <v>300</v>
      </c>
      <c r="H20" s="130">
        <v>40.985999999999997</v>
      </c>
      <c r="I20" s="130">
        <v>50.048000000000002</v>
      </c>
      <c r="J20" s="130"/>
      <c r="K20" s="133">
        <v>112</v>
      </c>
      <c r="L20" s="133">
        <v>96</v>
      </c>
      <c r="M20" s="133"/>
      <c r="N20" s="133"/>
      <c r="O20" s="81">
        <v>6</v>
      </c>
      <c r="P20" s="81">
        <v>7</v>
      </c>
      <c r="Q20" s="81">
        <v>9</v>
      </c>
      <c r="R20" s="81"/>
      <c r="S20" s="81"/>
      <c r="T20" s="81"/>
      <c r="U20" s="81"/>
      <c r="V20" s="81"/>
      <c r="W20" s="81"/>
      <c r="X20" s="131"/>
      <c r="Y20" s="131"/>
      <c r="Z20" s="81">
        <v>1.4999999999999999E-2</v>
      </c>
      <c r="AA20" s="131">
        <v>16</v>
      </c>
      <c r="AB20" s="249"/>
      <c r="AC20" s="132" t="str">
        <f t="shared" si="0"/>
        <v/>
      </c>
    </row>
    <row r="21" spans="1:29" ht="45.75" customHeight="1" thickTop="1" thickBot="1" x14ac:dyDescent="0.25">
      <c r="A21">
        <v>2022</v>
      </c>
      <c r="B21" s="129">
        <v>1</v>
      </c>
      <c r="C21" s="286">
        <v>44573</v>
      </c>
      <c r="D21" s="249"/>
      <c r="E21" s="130">
        <v>449</v>
      </c>
      <c r="F21" s="130" t="s">
        <v>299</v>
      </c>
      <c r="G21" s="130" t="s">
        <v>300</v>
      </c>
      <c r="H21" s="130">
        <v>40.985999999999997</v>
      </c>
      <c r="I21" s="130">
        <v>50.048000000000002</v>
      </c>
      <c r="J21" s="130"/>
      <c r="K21" s="133">
        <v>112</v>
      </c>
      <c r="L21" s="133">
        <v>96</v>
      </c>
      <c r="M21" s="133"/>
      <c r="N21" s="133"/>
      <c r="O21" s="81">
        <v>9</v>
      </c>
      <c r="P21" s="81">
        <v>10</v>
      </c>
      <c r="Q21" s="81">
        <v>7</v>
      </c>
      <c r="R21" s="81"/>
      <c r="S21" s="81"/>
      <c r="T21" s="81"/>
      <c r="U21" s="81"/>
      <c r="V21" s="81"/>
      <c r="W21" s="81"/>
      <c r="X21" s="131"/>
      <c r="Y21" s="131"/>
      <c r="Z21" s="81">
        <v>1.4999999999999999E-2</v>
      </c>
      <c r="AA21" s="131">
        <v>16</v>
      </c>
      <c r="AB21" s="249"/>
      <c r="AC21" s="132" t="str">
        <f t="shared" si="0"/>
        <v/>
      </c>
    </row>
    <row r="22" spans="1:29" ht="45.75" customHeight="1" thickTop="1" thickBot="1" x14ac:dyDescent="0.25">
      <c r="A22">
        <v>2022</v>
      </c>
      <c r="B22" s="129">
        <v>1</v>
      </c>
      <c r="C22" s="286">
        <v>44574</v>
      </c>
      <c r="D22" s="249"/>
      <c r="E22" s="130">
        <v>449</v>
      </c>
      <c r="F22" s="130" t="s">
        <v>299</v>
      </c>
      <c r="G22" s="130" t="s">
        <v>300</v>
      </c>
      <c r="H22" s="130">
        <v>40.985999999999997</v>
      </c>
      <c r="I22" s="130">
        <v>50.048000000000002</v>
      </c>
      <c r="J22" s="130"/>
      <c r="K22" s="133">
        <v>112</v>
      </c>
      <c r="L22" s="133">
        <v>96</v>
      </c>
      <c r="M22" s="133"/>
      <c r="N22" s="133"/>
      <c r="O22" s="81">
        <v>13</v>
      </c>
      <c r="P22" s="81">
        <v>13</v>
      </c>
      <c r="Q22" s="81">
        <v>5</v>
      </c>
      <c r="R22" s="81"/>
      <c r="S22" s="81"/>
      <c r="T22" s="81"/>
      <c r="U22" s="81"/>
      <c r="V22" s="81"/>
      <c r="W22" s="81"/>
      <c r="X22" s="131"/>
      <c r="Y22" s="131"/>
      <c r="Z22" s="81">
        <v>1.4999999999999999E-2</v>
      </c>
      <c r="AA22" s="131">
        <v>16</v>
      </c>
      <c r="AB22" s="249"/>
      <c r="AC22" s="132" t="str">
        <f t="shared" si="0"/>
        <v/>
      </c>
    </row>
    <row r="23" spans="1:29" ht="45.75" customHeight="1" thickTop="1" thickBot="1" x14ac:dyDescent="0.25">
      <c r="A23">
        <v>2022</v>
      </c>
      <c r="B23" s="129">
        <v>1</v>
      </c>
      <c r="C23" s="286">
        <v>44575</v>
      </c>
      <c r="D23" s="249"/>
      <c r="E23" s="130">
        <v>449</v>
      </c>
      <c r="F23" s="130" t="s">
        <v>299</v>
      </c>
      <c r="G23" s="130" t="s">
        <v>300</v>
      </c>
      <c r="H23" s="130">
        <v>40.985999999999997</v>
      </c>
      <c r="I23" s="130">
        <v>50.048000000000002</v>
      </c>
      <c r="J23" s="130"/>
      <c r="K23" s="133">
        <v>112</v>
      </c>
      <c r="L23" s="133">
        <v>96</v>
      </c>
      <c r="M23" s="133"/>
      <c r="N23" s="133"/>
      <c r="O23" s="81"/>
      <c r="P23" s="81"/>
      <c r="Q23" s="81"/>
      <c r="R23" s="81"/>
      <c r="S23" s="81"/>
      <c r="T23" s="81"/>
      <c r="U23" s="81"/>
      <c r="V23" s="81"/>
      <c r="W23" s="81"/>
      <c r="X23" s="131"/>
      <c r="Y23" s="131"/>
      <c r="Z23" s="81">
        <v>1.4999999999999999E-2</v>
      </c>
      <c r="AA23" s="131">
        <v>16</v>
      </c>
      <c r="AB23" s="249"/>
      <c r="AC23" s="132" t="str">
        <f t="shared" si="0"/>
        <v/>
      </c>
    </row>
    <row r="24" spans="1:29" ht="45.75" customHeight="1" thickTop="1" thickBot="1" x14ac:dyDescent="0.25">
      <c r="A24">
        <v>2022</v>
      </c>
      <c r="B24" s="129">
        <v>1</v>
      </c>
      <c r="C24" s="286">
        <v>44583</v>
      </c>
      <c r="D24" s="249"/>
      <c r="E24" s="130">
        <v>449</v>
      </c>
      <c r="F24" s="130" t="s">
        <v>299</v>
      </c>
      <c r="G24" s="130" t="s">
        <v>300</v>
      </c>
      <c r="H24" s="130">
        <v>40.985999999999997</v>
      </c>
      <c r="I24" s="130">
        <v>50.048000000000002</v>
      </c>
      <c r="J24" s="130"/>
      <c r="K24" s="133">
        <v>112</v>
      </c>
      <c r="L24" s="133">
        <v>96</v>
      </c>
      <c r="M24" s="133"/>
      <c r="N24" s="133"/>
      <c r="O24" s="81">
        <v>4</v>
      </c>
      <c r="P24" s="81">
        <v>9</v>
      </c>
      <c r="Q24" s="81">
        <v>5</v>
      </c>
      <c r="R24" s="81"/>
      <c r="S24" s="81"/>
      <c r="T24" s="81"/>
      <c r="U24" s="81"/>
      <c r="V24" s="81"/>
      <c r="W24" s="81"/>
      <c r="X24" s="131"/>
      <c r="Y24" s="131"/>
      <c r="Z24" s="81">
        <v>1.4999999999999999E-2</v>
      </c>
      <c r="AA24" s="131">
        <v>16</v>
      </c>
      <c r="AB24" s="249"/>
      <c r="AC24" s="132" t="str">
        <f t="shared" si="0"/>
        <v/>
      </c>
    </row>
    <row r="25" spans="1:29" ht="45.75" customHeight="1" thickTop="1" thickBot="1" x14ac:dyDescent="0.25">
      <c r="A25">
        <v>2022</v>
      </c>
      <c r="B25" s="129">
        <v>1</v>
      </c>
      <c r="C25" s="286">
        <v>44584</v>
      </c>
      <c r="D25" s="249"/>
      <c r="E25" s="130">
        <v>449</v>
      </c>
      <c r="F25" s="130" t="s">
        <v>299</v>
      </c>
      <c r="G25" s="130" t="s">
        <v>300</v>
      </c>
      <c r="H25" s="130">
        <v>40.985999999999997</v>
      </c>
      <c r="I25" s="130">
        <v>50.048000000000002</v>
      </c>
      <c r="J25" s="130"/>
      <c r="K25" s="133">
        <v>112</v>
      </c>
      <c r="L25" s="133">
        <v>96</v>
      </c>
      <c r="M25" s="133"/>
      <c r="N25" s="133"/>
      <c r="O25" s="81"/>
      <c r="P25" s="81">
        <v>14</v>
      </c>
      <c r="Q25" s="81">
        <v>9</v>
      </c>
      <c r="R25" s="81"/>
      <c r="S25" s="81"/>
      <c r="T25" s="81"/>
      <c r="U25" s="81"/>
      <c r="V25" s="81"/>
      <c r="W25" s="81"/>
      <c r="X25" s="131"/>
      <c r="Y25" s="131"/>
      <c r="Z25" s="81">
        <v>1.4999999999999999E-2</v>
      </c>
      <c r="AA25" s="131">
        <v>16</v>
      </c>
      <c r="AB25" s="249"/>
      <c r="AC25" s="132" t="str">
        <f t="shared" si="0"/>
        <v/>
      </c>
    </row>
    <row r="26" spans="1:29" ht="45.75" customHeight="1" thickTop="1" thickBot="1" x14ac:dyDescent="0.25">
      <c r="A26">
        <v>2022</v>
      </c>
      <c r="B26" s="129">
        <v>1</v>
      </c>
      <c r="C26" s="286">
        <v>44585</v>
      </c>
      <c r="D26" s="249"/>
      <c r="E26" s="130">
        <v>449</v>
      </c>
      <c r="F26" s="130" t="s">
        <v>299</v>
      </c>
      <c r="G26" s="130" t="s">
        <v>300</v>
      </c>
      <c r="H26" s="130">
        <v>40.985999999999997</v>
      </c>
      <c r="I26" s="130">
        <v>50.048000000000002</v>
      </c>
      <c r="J26" s="130"/>
      <c r="K26" s="133">
        <v>112</v>
      </c>
      <c r="L26" s="133">
        <v>96</v>
      </c>
      <c r="M26" s="133"/>
      <c r="N26" s="133"/>
      <c r="O26" s="81"/>
      <c r="P26" s="81">
        <v>9</v>
      </c>
      <c r="Q26" s="81">
        <v>8</v>
      </c>
      <c r="R26" s="81"/>
      <c r="S26" s="81"/>
      <c r="T26" s="81"/>
      <c r="U26" s="81"/>
      <c r="V26" s="81"/>
      <c r="W26" s="81"/>
      <c r="X26" s="131"/>
      <c r="Y26" s="131"/>
      <c r="Z26" s="81">
        <v>1.4999999999999999E-2</v>
      </c>
      <c r="AA26" s="131">
        <v>16</v>
      </c>
      <c r="AB26" s="249"/>
      <c r="AC26" s="132" t="str">
        <f t="shared" si="0"/>
        <v/>
      </c>
    </row>
    <row r="27" spans="1:29" ht="45.75" customHeight="1" thickTop="1" thickBot="1" x14ac:dyDescent="0.25">
      <c r="A27">
        <v>2022</v>
      </c>
      <c r="B27" s="129">
        <v>1</v>
      </c>
      <c r="C27" s="286">
        <v>44586</v>
      </c>
      <c r="D27" s="249"/>
      <c r="E27" s="130">
        <v>449</v>
      </c>
      <c r="F27" s="130" t="s">
        <v>299</v>
      </c>
      <c r="G27" s="130" t="s">
        <v>300</v>
      </c>
      <c r="H27" s="130">
        <v>40.985999999999997</v>
      </c>
      <c r="I27" s="130">
        <v>50.048000000000002</v>
      </c>
      <c r="J27" s="130"/>
      <c r="K27" s="133">
        <v>112</v>
      </c>
      <c r="L27" s="133">
        <v>96</v>
      </c>
      <c r="M27" s="133"/>
      <c r="N27" s="133"/>
      <c r="O27" s="81"/>
      <c r="P27" s="81"/>
      <c r="Q27" s="81"/>
      <c r="R27" s="81"/>
      <c r="S27" s="81"/>
      <c r="T27" s="81"/>
      <c r="U27" s="81"/>
      <c r="V27" s="81"/>
      <c r="W27" s="81"/>
      <c r="X27" s="131"/>
      <c r="Y27" s="131"/>
      <c r="Z27" s="81"/>
      <c r="AA27" s="131">
        <v>16</v>
      </c>
      <c r="AB27" s="249"/>
      <c r="AC27" s="132" t="str">
        <f t="shared" si="0"/>
        <v/>
      </c>
    </row>
    <row r="28" spans="1:29" ht="45.75" customHeight="1" thickTop="1" thickBot="1" x14ac:dyDescent="0.25">
      <c r="A28">
        <v>2022</v>
      </c>
      <c r="B28" s="129">
        <v>1</v>
      </c>
      <c r="C28" s="286">
        <v>44587</v>
      </c>
      <c r="D28" s="249"/>
      <c r="E28" s="130">
        <v>449</v>
      </c>
      <c r="F28" s="130" t="s">
        <v>299</v>
      </c>
      <c r="G28" s="130" t="s">
        <v>300</v>
      </c>
      <c r="H28" s="130">
        <v>40.985999999999997</v>
      </c>
      <c r="I28" s="130">
        <v>50.048000000000002</v>
      </c>
      <c r="J28" s="130"/>
      <c r="K28" s="133">
        <v>112</v>
      </c>
      <c r="L28" s="133">
        <v>96</v>
      </c>
      <c r="M28" s="133"/>
      <c r="N28" s="133"/>
      <c r="O28" s="81"/>
      <c r="P28" s="81"/>
      <c r="Q28" s="81"/>
      <c r="R28" s="81"/>
      <c r="S28" s="81"/>
      <c r="T28" s="81"/>
      <c r="U28" s="81"/>
      <c r="V28" s="81"/>
      <c r="W28" s="81"/>
      <c r="X28" s="131"/>
      <c r="Y28" s="131"/>
      <c r="Z28" s="81"/>
      <c r="AA28" s="131">
        <v>16</v>
      </c>
      <c r="AB28" s="249"/>
      <c r="AC28" s="132" t="str">
        <f t="shared" si="0"/>
        <v/>
      </c>
    </row>
    <row r="29" spans="1:29" ht="45.75" customHeight="1" thickTop="1" thickBot="1" x14ac:dyDescent="0.25">
      <c r="A29">
        <v>2022</v>
      </c>
      <c r="B29" s="129">
        <v>1</v>
      </c>
      <c r="C29" s="286">
        <v>44590</v>
      </c>
      <c r="D29" s="249"/>
      <c r="E29" s="130">
        <v>449</v>
      </c>
      <c r="F29" s="130" t="s">
        <v>299</v>
      </c>
      <c r="G29" s="130" t="s">
        <v>300</v>
      </c>
      <c r="H29" s="130">
        <v>40.985999999999997</v>
      </c>
      <c r="I29" s="130">
        <v>50.048000000000002</v>
      </c>
      <c r="J29" s="130"/>
      <c r="K29" s="133">
        <v>112</v>
      </c>
      <c r="L29" s="133">
        <v>96</v>
      </c>
      <c r="M29" s="133"/>
      <c r="N29" s="133"/>
      <c r="O29" s="81"/>
      <c r="P29" s="81"/>
      <c r="Q29" s="81"/>
      <c r="R29" s="81"/>
      <c r="S29" s="81"/>
      <c r="T29" s="81"/>
      <c r="U29" s="81"/>
      <c r="V29" s="81"/>
      <c r="W29" s="81"/>
      <c r="X29" s="131"/>
      <c r="Y29" s="131"/>
      <c r="Z29" s="81"/>
      <c r="AA29" s="131">
        <v>16</v>
      </c>
      <c r="AB29" s="249"/>
      <c r="AC29" s="132" t="str">
        <f t="shared" si="0"/>
        <v/>
      </c>
    </row>
    <row r="30" spans="1:29" ht="45.75" customHeight="1" thickTop="1" thickBot="1" x14ac:dyDescent="0.25">
      <c r="A30">
        <v>2022</v>
      </c>
      <c r="B30" s="129">
        <v>1</v>
      </c>
      <c r="C30" s="286">
        <v>44583</v>
      </c>
      <c r="D30" s="249"/>
      <c r="E30" s="130">
        <v>331</v>
      </c>
      <c r="F30" s="130" t="s">
        <v>348</v>
      </c>
      <c r="G30" s="130" t="s">
        <v>349</v>
      </c>
      <c r="H30" s="130">
        <v>312.41199999999998</v>
      </c>
      <c r="I30" s="130">
        <v>355.572</v>
      </c>
      <c r="J30" s="130"/>
      <c r="K30" s="133">
        <v>110</v>
      </c>
      <c r="L30" s="133">
        <v>131</v>
      </c>
      <c r="M30" s="133"/>
      <c r="N30" s="133"/>
      <c r="O30" s="81"/>
      <c r="P30" s="81"/>
      <c r="Q30" s="81"/>
      <c r="R30" s="81"/>
      <c r="S30" s="81"/>
      <c r="T30" s="81"/>
      <c r="U30" s="81"/>
      <c r="V30" s="81"/>
      <c r="W30" s="81"/>
      <c r="X30" s="131"/>
      <c r="Y30" s="131"/>
      <c r="Z30" s="81">
        <v>1.4999999999999999E-2</v>
      </c>
      <c r="AA30" s="131">
        <v>16</v>
      </c>
      <c r="AB30" s="249"/>
      <c r="AC30" s="132" t="str">
        <f t="shared" si="0"/>
        <v/>
      </c>
    </row>
    <row r="31" spans="1:29" ht="45.75" customHeight="1" thickTop="1" thickBot="1" x14ac:dyDescent="0.25">
      <c r="A31">
        <v>2022</v>
      </c>
      <c r="B31" s="129">
        <v>1</v>
      </c>
      <c r="C31" s="286">
        <v>44584</v>
      </c>
      <c r="D31" s="249"/>
      <c r="E31" s="130">
        <v>331</v>
      </c>
      <c r="F31" s="130" t="s">
        <v>348</v>
      </c>
      <c r="G31" s="130" t="s">
        <v>349</v>
      </c>
      <c r="H31" s="130">
        <v>312.41199999999998</v>
      </c>
      <c r="I31" s="130">
        <v>355.572</v>
      </c>
      <c r="J31" s="130"/>
      <c r="K31" s="133">
        <v>110</v>
      </c>
      <c r="L31" s="133">
        <v>131</v>
      </c>
      <c r="M31" s="133"/>
      <c r="N31" s="133"/>
      <c r="O31" s="81"/>
      <c r="P31" s="81"/>
      <c r="Q31" s="81"/>
      <c r="R31" s="81"/>
      <c r="S31" s="81"/>
      <c r="T31" s="81"/>
      <c r="U31" s="81"/>
      <c r="V31" s="81"/>
      <c r="W31" s="81"/>
      <c r="X31" s="131"/>
      <c r="Y31" s="131"/>
      <c r="Z31" s="81">
        <v>1.4999999999999999E-2</v>
      </c>
      <c r="AA31" s="131">
        <v>16</v>
      </c>
      <c r="AB31" s="249"/>
      <c r="AC31" s="132" t="str">
        <f t="shared" si="0"/>
        <v/>
      </c>
    </row>
    <row r="32" spans="1:29" ht="45.75" customHeight="1" thickTop="1" thickBot="1" x14ac:dyDescent="0.25">
      <c r="A32">
        <v>2022</v>
      </c>
      <c r="B32" s="129">
        <v>1</v>
      </c>
      <c r="C32" s="286">
        <v>44585</v>
      </c>
      <c r="D32" s="249"/>
      <c r="E32" s="130">
        <v>331</v>
      </c>
      <c r="F32" s="130" t="s">
        <v>348</v>
      </c>
      <c r="G32" s="130" t="s">
        <v>349</v>
      </c>
      <c r="H32" s="130">
        <v>312.41199999999998</v>
      </c>
      <c r="I32" s="130">
        <v>355.572</v>
      </c>
      <c r="J32" s="130"/>
      <c r="K32" s="133">
        <v>110</v>
      </c>
      <c r="L32" s="133">
        <v>131</v>
      </c>
      <c r="M32" s="133"/>
      <c r="N32" s="133"/>
      <c r="O32" s="81"/>
      <c r="P32" s="81"/>
      <c r="Q32" s="81"/>
      <c r="R32" s="81"/>
      <c r="S32" s="81"/>
      <c r="T32" s="81"/>
      <c r="U32" s="81"/>
      <c r="V32" s="81"/>
      <c r="W32" s="81"/>
      <c r="X32" s="131"/>
      <c r="Y32" s="131"/>
      <c r="Z32" s="81">
        <v>1.4999999999999999E-2</v>
      </c>
      <c r="AA32" s="131">
        <v>16</v>
      </c>
      <c r="AB32" s="249"/>
      <c r="AC32" s="132" t="str">
        <f t="shared" si="0"/>
        <v/>
      </c>
    </row>
    <row r="33" spans="1:29" ht="45.75" customHeight="1" thickTop="1" thickBot="1" x14ac:dyDescent="0.25">
      <c r="A33">
        <v>2022</v>
      </c>
      <c r="B33" s="129">
        <v>1</v>
      </c>
      <c r="C33" s="286">
        <v>44560</v>
      </c>
      <c r="D33" s="249"/>
      <c r="E33" s="130">
        <v>557</v>
      </c>
      <c r="F33" s="130" t="s">
        <v>189</v>
      </c>
      <c r="G33" s="130" t="s">
        <v>190</v>
      </c>
      <c r="H33" s="130">
        <v>171.262</v>
      </c>
      <c r="I33" s="130">
        <v>194.922</v>
      </c>
      <c r="J33" s="130"/>
      <c r="K33" s="133">
        <v>21</v>
      </c>
      <c r="L33" s="133">
        <v>180</v>
      </c>
      <c r="M33" s="133"/>
      <c r="N33" s="133"/>
      <c r="O33" s="81"/>
      <c r="P33" s="81"/>
      <c r="Q33" s="81"/>
      <c r="R33" s="81"/>
      <c r="S33" s="81"/>
      <c r="T33" s="81"/>
      <c r="U33" s="81"/>
      <c r="V33" s="81"/>
      <c r="W33" s="81"/>
      <c r="X33" s="131"/>
      <c r="Y33" s="131"/>
      <c r="Z33" s="81">
        <v>1.4999999999999999E-2</v>
      </c>
      <c r="AA33" s="131">
        <v>16</v>
      </c>
      <c r="AB33" s="249"/>
      <c r="AC33" s="132" t="str">
        <f t="shared" si="0"/>
        <v/>
      </c>
    </row>
    <row r="34" spans="1:29" ht="45.75" customHeight="1" thickTop="1" thickBot="1" x14ac:dyDescent="0.25">
      <c r="A34">
        <v>2022</v>
      </c>
      <c r="B34" s="129">
        <v>1</v>
      </c>
      <c r="C34" s="286">
        <v>44562</v>
      </c>
      <c r="D34" s="249"/>
      <c r="E34" s="130">
        <v>557</v>
      </c>
      <c r="F34" s="130" t="s">
        <v>189</v>
      </c>
      <c r="G34" s="130" t="s">
        <v>190</v>
      </c>
      <c r="H34" s="130">
        <v>171.262</v>
      </c>
      <c r="I34" s="130">
        <v>194.922</v>
      </c>
      <c r="J34" s="130"/>
      <c r="K34" s="133">
        <v>21</v>
      </c>
      <c r="L34" s="133">
        <v>180</v>
      </c>
      <c r="M34" s="133"/>
      <c r="N34" s="133"/>
      <c r="O34" s="81"/>
      <c r="P34" s="81"/>
      <c r="Q34" s="81"/>
      <c r="R34" s="81"/>
      <c r="S34" s="81"/>
      <c r="T34" s="81"/>
      <c r="U34" s="81"/>
      <c r="V34" s="81"/>
      <c r="W34" s="81"/>
      <c r="X34" s="131"/>
      <c r="Y34" s="131"/>
      <c r="Z34" s="81">
        <v>1.4999999999999999E-2</v>
      </c>
      <c r="AA34" s="131">
        <v>16</v>
      </c>
      <c r="AB34" s="249"/>
      <c r="AC34" s="132" t="str">
        <f t="shared" si="0"/>
        <v/>
      </c>
    </row>
    <row r="35" spans="1:29" ht="45.75" customHeight="1" thickTop="1" thickBot="1" x14ac:dyDescent="0.25">
      <c r="A35">
        <v>2022</v>
      </c>
      <c r="B35" s="129">
        <v>1</v>
      </c>
      <c r="C35" s="286">
        <v>44563</v>
      </c>
      <c r="D35" s="249"/>
      <c r="E35" s="130">
        <v>557</v>
      </c>
      <c r="F35" s="130" t="s">
        <v>189</v>
      </c>
      <c r="G35" s="130" t="s">
        <v>190</v>
      </c>
      <c r="H35" s="130">
        <v>171.262</v>
      </c>
      <c r="I35" s="130">
        <v>194.922</v>
      </c>
      <c r="J35" s="130"/>
      <c r="K35" s="133">
        <v>21</v>
      </c>
      <c r="L35" s="133">
        <v>180</v>
      </c>
      <c r="M35" s="133"/>
      <c r="N35" s="133"/>
      <c r="O35" s="81"/>
      <c r="P35" s="81"/>
      <c r="Q35" s="81"/>
      <c r="R35" s="81"/>
      <c r="S35" s="81"/>
      <c r="T35" s="81"/>
      <c r="U35" s="81"/>
      <c r="V35" s="81"/>
      <c r="W35" s="81"/>
      <c r="X35" s="131"/>
      <c r="Y35" s="131"/>
      <c r="Z35" s="81">
        <v>1.4999999999999999E-2</v>
      </c>
      <c r="AA35" s="131">
        <v>16</v>
      </c>
      <c r="AB35" s="249"/>
      <c r="AC35" s="132" t="str">
        <f t="shared" si="0"/>
        <v/>
      </c>
    </row>
    <row r="36" spans="1:29" ht="45.75" customHeight="1" thickTop="1" thickBot="1" x14ac:dyDescent="0.25">
      <c r="A36">
        <v>2022</v>
      </c>
      <c r="B36" s="129">
        <v>1</v>
      </c>
      <c r="C36" s="286">
        <v>44564</v>
      </c>
      <c r="D36" s="249"/>
      <c r="E36" s="130">
        <v>557</v>
      </c>
      <c r="F36" s="130" t="s">
        <v>189</v>
      </c>
      <c r="G36" s="130" t="s">
        <v>190</v>
      </c>
      <c r="H36" s="130">
        <v>171.262</v>
      </c>
      <c r="I36" s="130">
        <v>194.922</v>
      </c>
      <c r="J36" s="130"/>
      <c r="K36" s="133">
        <v>21</v>
      </c>
      <c r="L36" s="133">
        <v>180</v>
      </c>
      <c r="M36" s="133"/>
      <c r="N36" s="133"/>
      <c r="O36" s="81"/>
      <c r="P36" s="81"/>
      <c r="Q36" s="81"/>
      <c r="R36" s="81"/>
      <c r="S36" s="81"/>
      <c r="T36" s="81"/>
      <c r="U36" s="81"/>
      <c r="V36" s="81"/>
      <c r="W36" s="81"/>
      <c r="X36" s="131"/>
      <c r="Y36" s="131"/>
      <c r="Z36" s="81">
        <v>1.4999999999999999E-2</v>
      </c>
      <c r="AA36" s="131">
        <v>16</v>
      </c>
      <c r="AB36" s="249"/>
      <c r="AC36" s="132" t="str">
        <f t="shared" si="0"/>
        <v/>
      </c>
    </row>
    <row r="37" spans="1:29" s="135" customFormat="1" ht="45.75" customHeight="1" thickTop="1" thickBot="1" x14ac:dyDescent="0.25">
      <c r="A37">
        <v>2022</v>
      </c>
      <c r="B37" s="129">
        <v>1</v>
      </c>
      <c r="C37" s="286">
        <v>44565</v>
      </c>
      <c r="D37" s="249"/>
      <c r="E37" s="130">
        <v>557</v>
      </c>
      <c r="F37" s="130" t="s">
        <v>189</v>
      </c>
      <c r="G37" s="130" t="s">
        <v>190</v>
      </c>
      <c r="H37" s="130">
        <v>171.262</v>
      </c>
      <c r="I37" s="130">
        <v>194.922</v>
      </c>
      <c r="J37" s="130"/>
      <c r="K37" s="134">
        <v>21</v>
      </c>
      <c r="L37" s="134">
        <v>180</v>
      </c>
      <c r="M37" s="134"/>
      <c r="N37" s="134"/>
      <c r="O37" s="81"/>
      <c r="P37" s="81"/>
      <c r="Q37" s="81"/>
      <c r="R37" s="81"/>
      <c r="S37" s="81"/>
      <c r="T37" s="81"/>
      <c r="U37" s="81"/>
      <c r="V37" s="81"/>
      <c r="W37" s="81"/>
      <c r="X37" s="131"/>
      <c r="Y37" s="131"/>
      <c r="Z37" s="81">
        <v>1.4999999999999999E-2</v>
      </c>
      <c r="AA37" s="131">
        <v>16</v>
      </c>
      <c r="AB37" s="249"/>
      <c r="AC37" s="132" t="str">
        <f t="shared" si="0"/>
        <v/>
      </c>
    </row>
    <row r="38" spans="1:29" ht="45.75" customHeight="1" thickTop="1" thickBot="1" x14ac:dyDescent="0.25">
      <c r="A38">
        <v>2022</v>
      </c>
      <c r="B38" s="129">
        <v>1</v>
      </c>
      <c r="C38" s="286">
        <v>44566</v>
      </c>
      <c r="D38" s="249"/>
      <c r="E38" s="130">
        <v>557</v>
      </c>
      <c r="F38" s="130" t="s">
        <v>189</v>
      </c>
      <c r="G38" s="130" t="s">
        <v>190</v>
      </c>
      <c r="H38" s="130">
        <v>171.262</v>
      </c>
      <c r="I38" s="130">
        <v>194.922</v>
      </c>
      <c r="J38" s="130"/>
      <c r="K38" s="133">
        <v>21</v>
      </c>
      <c r="L38" s="133">
        <v>180</v>
      </c>
      <c r="M38" s="133"/>
      <c r="N38" s="133"/>
      <c r="O38" s="81"/>
      <c r="P38" s="81"/>
      <c r="Q38" s="81"/>
      <c r="R38" s="81"/>
      <c r="S38" s="81"/>
      <c r="T38" s="81"/>
      <c r="U38" s="81"/>
      <c r="V38" s="81"/>
      <c r="W38" s="81"/>
      <c r="X38" s="131"/>
      <c r="Y38" s="131"/>
      <c r="Z38" s="81">
        <v>1.4999999999999999E-2</v>
      </c>
      <c r="AA38" s="131">
        <v>16</v>
      </c>
      <c r="AB38" s="249"/>
      <c r="AC38" s="132" t="str">
        <f t="shared" si="0"/>
        <v/>
      </c>
    </row>
    <row r="39" spans="1:29" ht="45.75" customHeight="1" thickTop="1" thickBot="1" x14ac:dyDescent="0.25">
      <c r="A39">
        <v>2022</v>
      </c>
      <c r="B39" s="129">
        <v>1</v>
      </c>
      <c r="C39" s="286">
        <v>44569</v>
      </c>
      <c r="D39" s="249"/>
      <c r="E39" s="130">
        <v>557</v>
      </c>
      <c r="F39" s="130" t="s">
        <v>189</v>
      </c>
      <c r="G39" s="130" t="s">
        <v>190</v>
      </c>
      <c r="H39" s="130">
        <v>171.262</v>
      </c>
      <c r="I39" s="130">
        <v>194.922</v>
      </c>
      <c r="J39" s="130"/>
      <c r="K39" s="133">
        <v>21</v>
      </c>
      <c r="L39" s="133">
        <v>180</v>
      </c>
      <c r="M39" s="133"/>
      <c r="N39" s="133"/>
      <c r="O39" s="81"/>
      <c r="P39" s="81"/>
      <c r="Q39" s="81"/>
      <c r="R39" s="81"/>
      <c r="S39" s="81"/>
      <c r="T39" s="81"/>
      <c r="U39" s="81"/>
      <c r="V39" s="81"/>
      <c r="W39" s="81"/>
      <c r="X39" s="131"/>
      <c r="Y39" s="131"/>
      <c r="Z39" s="81">
        <v>1.4999999999999999E-2</v>
      </c>
      <c r="AA39" s="131">
        <v>16</v>
      </c>
      <c r="AB39" s="249"/>
      <c r="AC39" s="132" t="str">
        <f t="shared" si="0"/>
        <v/>
      </c>
    </row>
    <row r="40" spans="1:29" ht="45.75" customHeight="1" thickTop="1" thickBot="1" x14ac:dyDescent="0.25">
      <c r="A40">
        <v>2022</v>
      </c>
      <c r="B40" s="129">
        <v>1</v>
      </c>
      <c r="C40" s="286">
        <v>44570</v>
      </c>
      <c r="D40" s="249"/>
      <c r="E40" s="130">
        <v>557</v>
      </c>
      <c r="F40" s="130" t="s">
        <v>189</v>
      </c>
      <c r="G40" s="130" t="s">
        <v>190</v>
      </c>
      <c r="H40" s="130">
        <v>171.262</v>
      </c>
      <c r="I40" s="130">
        <v>194.922</v>
      </c>
      <c r="J40" s="130"/>
      <c r="K40" s="133">
        <v>21</v>
      </c>
      <c r="L40" s="133">
        <v>180</v>
      </c>
      <c r="M40" s="133"/>
      <c r="N40" s="133"/>
      <c r="O40" s="81"/>
      <c r="P40" s="81"/>
      <c r="Q40" s="81"/>
      <c r="R40" s="81"/>
      <c r="S40" s="81"/>
      <c r="T40" s="81"/>
      <c r="U40" s="81"/>
      <c r="V40" s="81"/>
      <c r="W40" s="81"/>
      <c r="X40" s="131"/>
      <c r="Y40" s="131"/>
      <c r="Z40" s="81">
        <v>1.4999999999999999E-2</v>
      </c>
      <c r="AA40" s="131">
        <v>16</v>
      </c>
      <c r="AB40" s="249"/>
      <c r="AC40" s="132" t="str">
        <f t="shared" si="0"/>
        <v/>
      </c>
    </row>
    <row r="41" spans="1:29" ht="45.75" customHeight="1" thickTop="1" thickBot="1" x14ac:dyDescent="0.25">
      <c r="A41">
        <v>2022</v>
      </c>
      <c r="B41" s="129">
        <v>1</v>
      </c>
      <c r="C41" s="286">
        <v>44571</v>
      </c>
      <c r="D41" s="249"/>
      <c r="E41" s="130">
        <v>557</v>
      </c>
      <c r="F41" s="130" t="s">
        <v>189</v>
      </c>
      <c r="G41" s="130" t="s">
        <v>190</v>
      </c>
      <c r="H41" s="130">
        <v>171.262</v>
      </c>
      <c r="I41" s="130">
        <v>194.922</v>
      </c>
      <c r="J41" s="130"/>
      <c r="K41" s="133">
        <v>21</v>
      </c>
      <c r="L41" s="133">
        <v>180</v>
      </c>
      <c r="M41" s="133"/>
      <c r="N41" s="133"/>
      <c r="O41" s="81"/>
      <c r="P41" s="81"/>
      <c r="Q41" s="81"/>
      <c r="R41" s="81"/>
      <c r="S41" s="81"/>
      <c r="T41" s="81"/>
      <c r="U41" s="81"/>
      <c r="V41" s="81"/>
      <c r="W41" s="81"/>
      <c r="X41" s="131"/>
      <c r="Y41" s="131"/>
      <c r="Z41" s="81">
        <v>1.4999999999999999E-2</v>
      </c>
      <c r="AA41" s="131">
        <v>16</v>
      </c>
      <c r="AB41" s="249"/>
      <c r="AC41" s="132" t="str">
        <f t="shared" si="0"/>
        <v/>
      </c>
    </row>
    <row r="42" spans="1:29" ht="45.75" customHeight="1" thickTop="1" thickBot="1" x14ac:dyDescent="0.25">
      <c r="A42">
        <v>2022</v>
      </c>
      <c r="B42" s="129">
        <v>1</v>
      </c>
      <c r="C42" s="286">
        <v>44572</v>
      </c>
      <c r="D42" s="249"/>
      <c r="E42" s="130">
        <v>557</v>
      </c>
      <c r="F42" s="130" t="s">
        <v>189</v>
      </c>
      <c r="G42" s="130" t="s">
        <v>190</v>
      </c>
      <c r="H42" s="130">
        <v>171.262</v>
      </c>
      <c r="I42" s="130">
        <v>194.922</v>
      </c>
      <c r="J42" s="130"/>
      <c r="K42" s="133">
        <v>21</v>
      </c>
      <c r="L42" s="133">
        <v>180</v>
      </c>
      <c r="M42" s="133"/>
      <c r="N42" s="133"/>
      <c r="O42" s="81"/>
      <c r="P42" s="81"/>
      <c r="Q42" s="81"/>
      <c r="R42" s="81"/>
      <c r="S42" s="81"/>
      <c r="T42" s="81"/>
      <c r="U42" s="81"/>
      <c r="V42" s="81"/>
      <c r="W42" s="81"/>
      <c r="X42" s="131"/>
      <c r="Y42" s="131"/>
      <c r="Z42" s="81">
        <v>1.4999999999999999E-2</v>
      </c>
      <c r="AA42" s="131">
        <v>16</v>
      </c>
      <c r="AB42" s="249"/>
      <c r="AC42" s="132" t="str">
        <f t="shared" si="0"/>
        <v/>
      </c>
    </row>
    <row r="43" spans="1:29" ht="45.75" customHeight="1" thickTop="1" thickBot="1" x14ac:dyDescent="0.25">
      <c r="A43">
        <v>2022</v>
      </c>
      <c r="B43" s="129">
        <v>1</v>
      </c>
      <c r="C43" s="286">
        <v>44573</v>
      </c>
      <c r="D43" s="249"/>
      <c r="E43" s="130">
        <v>557</v>
      </c>
      <c r="F43" s="130" t="s">
        <v>189</v>
      </c>
      <c r="G43" s="130" t="s">
        <v>190</v>
      </c>
      <c r="H43" s="130">
        <v>171.262</v>
      </c>
      <c r="I43" s="130">
        <v>194.922</v>
      </c>
      <c r="J43" s="130"/>
      <c r="K43" s="133">
        <v>21</v>
      </c>
      <c r="L43" s="133">
        <v>180</v>
      </c>
      <c r="M43" s="133"/>
      <c r="N43" s="133"/>
      <c r="O43" s="81"/>
      <c r="P43" s="81"/>
      <c r="Q43" s="81"/>
      <c r="R43" s="81"/>
      <c r="S43" s="81"/>
      <c r="T43" s="81"/>
      <c r="U43" s="81"/>
      <c r="V43" s="81"/>
      <c r="W43" s="81"/>
      <c r="X43" s="131"/>
      <c r="Y43" s="131"/>
      <c r="Z43" s="81">
        <v>1.4999999999999999E-2</v>
      </c>
      <c r="AA43" s="131">
        <v>16</v>
      </c>
      <c r="AB43" s="249"/>
      <c r="AC43" s="132" t="str">
        <f t="shared" si="0"/>
        <v/>
      </c>
    </row>
    <row r="44" spans="1:29" ht="45.75" customHeight="1" thickTop="1" thickBot="1" x14ac:dyDescent="0.25">
      <c r="A44">
        <v>2022</v>
      </c>
      <c r="B44" s="129">
        <v>1</v>
      </c>
      <c r="C44" s="286">
        <v>44574</v>
      </c>
      <c r="D44" s="249"/>
      <c r="E44" s="130">
        <v>557</v>
      </c>
      <c r="F44" s="130" t="s">
        <v>189</v>
      </c>
      <c r="G44" s="130" t="s">
        <v>190</v>
      </c>
      <c r="H44" s="130">
        <v>171.262</v>
      </c>
      <c r="I44" s="130">
        <v>194.922</v>
      </c>
      <c r="J44" s="130"/>
      <c r="K44" s="133">
        <v>21</v>
      </c>
      <c r="L44" s="133">
        <v>180</v>
      </c>
      <c r="M44" s="133"/>
      <c r="N44" s="133"/>
      <c r="O44" s="81"/>
      <c r="P44" s="81"/>
      <c r="Q44" s="81"/>
      <c r="R44" s="81"/>
      <c r="S44" s="81"/>
      <c r="T44" s="81"/>
      <c r="U44" s="81"/>
      <c r="V44" s="81"/>
      <c r="W44" s="81"/>
      <c r="X44" s="131"/>
      <c r="Y44" s="131"/>
      <c r="Z44" s="81">
        <v>1.4999999999999999E-2</v>
      </c>
      <c r="AA44" s="131">
        <v>16</v>
      </c>
      <c r="AB44" s="249"/>
      <c r="AC44" s="132" t="str">
        <f t="shared" si="0"/>
        <v/>
      </c>
    </row>
    <row r="45" spans="1:29" ht="45.75" customHeight="1" thickTop="1" thickBot="1" x14ac:dyDescent="0.25">
      <c r="A45">
        <v>2022</v>
      </c>
      <c r="B45" s="129">
        <v>1</v>
      </c>
      <c r="C45" s="286">
        <v>44575</v>
      </c>
      <c r="D45" s="249"/>
      <c r="E45" s="130">
        <v>557</v>
      </c>
      <c r="F45" s="130" t="s">
        <v>189</v>
      </c>
      <c r="G45" s="130" t="s">
        <v>190</v>
      </c>
      <c r="H45" s="130">
        <v>171.262</v>
      </c>
      <c r="I45" s="130">
        <v>194.922</v>
      </c>
      <c r="J45" s="130"/>
      <c r="K45" s="133">
        <v>21</v>
      </c>
      <c r="L45" s="133">
        <v>180</v>
      </c>
      <c r="M45" s="133"/>
      <c r="N45" s="133"/>
      <c r="O45" s="81"/>
      <c r="P45" s="81"/>
      <c r="Q45" s="81"/>
      <c r="R45" s="81"/>
      <c r="S45" s="81"/>
      <c r="T45" s="81"/>
      <c r="U45" s="81"/>
      <c r="V45" s="81"/>
      <c r="W45" s="81"/>
      <c r="X45" s="131"/>
      <c r="Y45" s="131"/>
      <c r="Z45" s="81">
        <v>1.4999999999999999E-2</v>
      </c>
      <c r="AA45" s="131">
        <v>16</v>
      </c>
      <c r="AB45" s="249"/>
      <c r="AC45" s="132" t="str">
        <f t="shared" si="0"/>
        <v/>
      </c>
    </row>
    <row r="46" spans="1:29" ht="45.75" customHeight="1" thickTop="1" thickBot="1" x14ac:dyDescent="0.25">
      <c r="A46">
        <v>2022</v>
      </c>
      <c r="B46" s="129">
        <v>1</v>
      </c>
      <c r="C46" s="286">
        <v>44576</v>
      </c>
      <c r="D46" s="249"/>
      <c r="E46" s="130">
        <v>557</v>
      </c>
      <c r="F46" s="130" t="s">
        <v>189</v>
      </c>
      <c r="G46" s="130" t="s">
        <v>190</v>
      </c>
      <c r="H46" s="130">
        <v>171.262</v>
      </c>
      <c r="I46" s="130">
        <v>194.922</v>
      </c>
      <c r="J46" s="130"/>
      <c r="K46" s="133">
        <v>21</v>
      </c>
      <c r="L46" s="133">
        <v>180</v>
      </c>
      <c r="M46" s="133"/>
      <c r="N46" s="133"/>
      <c r="O46" s="81"/>
      <c r="P46" s="81"/>
      <c r="Q46" s="81"/>
      <c r="R46" s="81"/>
      <c r="S46" s="81"/>
      <c r="T46" s="81"/>
      <c r="U46" s="81"/>
      <c r="V46" s="81"/>
      <c r="W46" s="81"/>
      <c r="X46" s="131"/>
      <c r="Y46" s="131"/>
      <c r="Z46" s="81">
        <v>1.4999999999999999E-2</v>
      </c>
      <c r="AA46" s="131">
        <v>16</v>
      </c>
      <c r="AB46" s="249"/>
      <c r="AC46" s="132" t="str">
        <f t="shared" si="0"/>
        <v/>
      </c>
    </row>
    <row r="47" spans="1:29" ht="45.75" customHeight="1" thickTop="1" thickBot="1" x14ac:dyDescent="0.25">
      <c r="A47">
        <v>2022</v>
      </c>
      <c r="B47" s="129">
        <v>1</v>
      </c>
      <c r="C47" s="286">
        <v>44577</v>
      </c>
      <c r="D47" s="249"/>
      <c r="E47" s="130">
        <v>557</v>
      </c>
      <c r="F47" s="130" t="s">
        <v>189</v>
      </c>
      <c r="G47" s="130" t="s">
        <v>190</v>
      </c>
      <c r="H47" s="130">
        <v>171.262</v>
      </c>
      <c r="I47" s="130">
        <v>194.922</v>
      </c>
      <c r="J47" s="130"/>
      <c r="K47" s="133">
        <v>21</v>
      </c>
      <c r="L47" s="133">
        <v>180</v>
      </c>
      <c r="M47" s="133"/>
      <c r="N47" s="133"/>
      <c r="O47" s="81"/>
      <c r="P47" s="81"/>
      <c r="Q47" s="81"/>
      <c r="R47" s="81"/>
      <c r="S47" s="81"/>
      <c r="T47" s="81"/>
      <c r="U47" s="81"/>
      <c r="V47" s="81"/>
      <c r="W47" s="81"/>
      <c r="X47" s="131"/>
      <c r="Y47" s="131"/>
      <c r="Z47" s="81">
        <v>1.4999999999999999E-2</v>
      </c>
      <c r="AA47" s="131">
        <v>16</v>
      </c>
      <c r="AB47" s="249"/>
      <c r="AC47" s="132" t="str">
        <f t="shared" si="0"/>
        <v/>
      </c>
    </row>
    <row r="48" spans="1:29" ht="45.75" customHeight="1" thickTop="1" thickBot="1" x14ac:dyDescent="0.25">
      <c r="A48">
        <v>2022</v>
      </c>
      <c r="B48" s="129">
        <v>1</v>
      </c>
      <c r="C48" s="286">
        <v>44578</v>
      </c>
      <c r="D48" s="249"/>
      <c r="E48" s="130">
        <v>557</v>
      </c>
      <c r="F48" s="130" t="s">
        <v>189</v>
      </c>
      <c r="G48" s="130" t="s">
        <v>190</v>
      </c>
      <c r="H48" s="130">
        <v>171.262</v>
      </c>
      <c r="I48" s="130">
        <v>194.922</v>
      </c>
      <c r="J48" s="130"/>
      <c r="K48" s="133">
        <v>21</v>
      </c>
      <c r="L48" s="133">
        <v>180</v>
      </c>
      <c r="M48" s="133"/>
      <c r="N48" s="133"/>
      <c r="O48" s="81"/>
      <c r="P48" s="81"/>
      <c r="Q48" s="81"/>
      <c r="R48" s="81"/>
      <c r="S48" s="81"/>
      <c r="T48" s="81"/>
      <c r="U48" s="81"/>
      <c r="V48" s="81"/>
      <c r="W48" s="81"/>
      <c r="X48" s="131"/>
      <c r="Y48" s="131"/>
      <c r="Z48" s="81">
        <v>1.4999999999999999E-2</v>
      </c>
      <c r="AA48" s="131">
        <v>16</v>
      </c>
      <c r="AB48" s="249"/>
      <c r="AC48" s="132" t="str">
        <f t="shared" si="0"/>
        <v/>
      </c>
    </row>
    <row r="49" spans="1:29" ht="45.75" customHeight="1" thickTop="1" thickBot="1" x14ac:dyDescent="0.25">
      <c r="A49">
        <v>2022</v>
      </c>
      <c r="B49" s="129">
        <v>1</v>
      </c>
      <c r="C49" s="286">
        <v>44579</v>
      </c>
      <c r="D49" s="249"/>
      <c r="E49" s="130">
        <v>557</v>
      </c>
      <c r="F49" s="130" t="s">
        <v>189</v>
      </c>
      <c r="G49" s="130" t="s">
        <v>190</v>
      </c>
      <c r="H49" s="130">
        <v>171.262</v>
      </c>
      <c r="I49" s="130">
        <v>194.922</v>
      </c>
      <c r="J49" s="130"/>
      <c r="K49" s="133">
        <v>21</v>
      </c>
      <c r="L49" s="133">
        <v>180</v>
      </c>
      <c r="M49" s="133"/>
      <c r="N49" s="133"/>
      <c r="O49" s="81"/>
      <c r="P49" s="81"/>
      <c r="Q49" s="81"/>
      <c r="R49" s="81"/>
      <c r="S49" s="81"/>
      <c r="T49" s="81"/>
      <c r="U49" s="81"/>
      <c r="V49" s="81"/>
      <c r="W49" s="81"/>
      <c r="X49" s="131"/>
      <c r="Y49" s="131"/>
      <c r="Z49" s="81">
        <v>1.4999999999999999E-2</v>
      </c>
      <c r="AA49" s="131">
        <v>16</v>
      </c>
      <c r="AB49" s="249"/>
      <c r="AC49" s="132" t="str">
        <f t="shared" si="0"/>
        <v/>
      </c>
    </row>
    <row r="50" spans="1:29" ht="45.75" customHeight="1" thickTop="1" thickBot="1" x14ac:dyDescent="0.25">
      <c r="A50">
        <v>2022</v>
      </c>
      <c r="B50" s="129">
        <v>1</v>
      </c>
      <c r="C50" s="286">
        <v>44580</v>
      </c>
      <c r="D50" s="249"/>
      <c r="E50" s="130">
        <v>557</v>
      </c>
      <c r="F50" s="130" t="s">
        <v>189</v>
      </c>
      <c r="G50" s="130" t="s">
        <v>190</v>
      </c>
      <c r="H50" s="130">
        <v>171.262</v>
      </c>
      <c r="I50" s="130">
        <v>194.922</v>
      </c>
      <c r="J50" s="130"/>
      <c r="K50" s="133">
        <v>21</v>
      </c>
      <c r="L50" s="133">
        <v>180</v>
      </c>
      <c r="M50" s="133"/>
      <c r="N50" s="133"/>
      <c r="O50" s="81"/>
      <c r="P50" s="81"/>
      <c r="Q50" s="81"/>
      <c r="R50" s="81"/>
      <c r="S50" s="81"/>
      <c r="T50" s="81"/>
      <c r="U50" s="81"/>
      <c r="V50" s="81"/>
      <c r="W50" s="81"/>
      <c r="X50" s="131"/>
      <c r="Y50" s="131"/>
      <c r="Z50" s="81">
        <v>1.4999999999999999E-2</v>
      </c>
      <c r="AA50" s="131">
        <v>16</v>
      </c>
      <c r="AB50" s="249"/>
      <c r="AC50" s="132" t="str">
        <f t="shared" si="0"/>
        <v/>
      </c>
    </row>
    <row r="51" spans="1:29" ht="45.75" customHeight="1" thickTop="1" thickBot="1" x14ac:dyDescent="0.25">
      <c r="A51">
        <v>2022</v>
      </c>
      <c r="B51" s="129">
        <v>1</v>
      </c>
      <c r="C51" s="286">
        <v>44581</v>
      </c>
      <c r="D51" s="249"/>
      <c r="E51" s="130">
        <v>557</v>
      </c>
      <c r="F51" s="130" t="s">
        <v>189</v>
      </c>
      <c r="G51" s="130" t="s">
        <v>190</v>
      </c>
      <c r="H51" s="130">
        <v>171.262</v>
      </c>
      <c r="I51" s="130">
        <v>194.922</v>
      </c>
      <c r="J51" s="130"/>
      <c r="K51" s="133">
        <v>21</v>
      </c>
      <c r="L51" s="133">
        <v>180</v>
      </c>
      <c r="M51" s="133"/>
      <c r="N51" s="133"/>
      <c r="O51" s="81"/>
      <c r="P51" s="81"/>
      <c r="Q51" s="81"/>
      <c r="R51" s="81"/>
      <c r="S51" s="81"/>
      <c r="T51" s="81"/>
      <c r="U51" s="81"/>
      <c r="V51" s="81"/>
      <c r="W51" s="81"/>
      <c r="X51" s="131"/>
      <c r="Y51" s="131"/>
      <c r="Z51" s="81">
        <v>1.4999999999999999E-2</v>
      </c>
      <c r="AA51" s="131">
        <v>16</v>
      </c>
      <c r="AB51" s="249"/>
      <c r="AC51" s="132" t="str">
        <f t="shared" si="0"/>
        <v/>
      </c>
    </row>
    <row r="52" spans="1:29" ht="45.75" customHeight="1" thickTop="1" thickBot="1" x14ac:dyDescent="0.25">
      <c r="A52">
        <v>2022</v>
      </c>
      <c r="B52" s="129">
        <v>1</v>
      </c>
      <c r="C52" s="286">
        <v>44583</v>
      </c>
      <c r="D52" s="249"/>
      <c r="E52" s="130">
        <v>557</v>
      </c>
      <c r="F52" s="130" t="s">
        <v>189</v>
      </c>
      <c r="G52" s="130" t="s">
        <v>190</v>
      </c>
      <c r="H52" s="130">
        <v>171.262</v>
      </c>
      <c r="I52" s="130">
        <v>194.922</v>
      </c>
      <c r="J52" s="130"/>
      <c r="K52" s="133">
        <v>21</v>
      </c>
      <c r="L52" s="133">
        <v>180</v>
      </c>
      <c r="M52" s="133"/>
      <c r="N52" s="133"/>
      <c r="O52" s="81"/>
      <c r="P52" s="81"/>
      <c r="Q52" s="81"/>
      <c r="R52" s="81"/>
      <c r="S52" s="81"/>
      <c r="T52" s="81"/>
      <c r="U52" s="81"/>
      <c r="V52" s="81"/>
      <c r="W52" s="81"/>
      <c r="X52" s="131"/>
      <c r="Y52" s="131"/>
      <c r="Z52" s="81">
        <v>1.4999999999999999E-2</v>
      </c>
      <c r="AA52" s="131">
        <v>16</v>
      </c>
      <c r="AB52" s="249"/>
      <c r="AC52" s="132" t="str">
        <f t="shared" si="0"/>
        <v/>
      </c>
    </row>
    <row r="53" spans="1:29" ht="45.75" customHeight="1" thickTop="1" thickBot="1" x14ac:dyDescent="0.25">
      <c r="A53">
        <v>2022</v>
      </c>
      <c r="B53" s="129">
        <v>1</v>
      </c>
      <c r="C53" s="286">
        <v>44584</v>
      </c>
      <c r="D53" s="249"/>
      <c r="E53" s="130">
        <v>557</v>
      </c>
      <c r="F53" s="130" t="s">
        <v>189</v>
      </c>
      <c r="G53" s="130" t="s">
        <v>190</v>
      </c>
      <c r="H53" s="130">
        <v>171.262</v>
      </c>
      <c r="I53" s="130">
        <v>194.922</v>
      </c>
      <c r="J53" s="130"/>
      <c r="K53" s="133">
        <v>21</v>
      </c>
      <c r="L53" s="133">
        <v>180</v>
      </c>
      <c r="M53" s="133"/>
      <c r="N53" s="133"/>
      <c r="O53" s="81"/>
      <c r="P53" s="81"/>
      <c r="Q53" s="81"/>
      <c r="R53" s="81"/>
      <c r="S53" s="81"/>
      <c r="T53" s="81"/>
      <c r="U53" s="81"/>
      <c r="V53" s="81"/>
      <c r="W53" s="81"/>
      <c r="X53" s="131"/>
      <c r="Y53" s="131"/>
      <c r="Z53" s="81">
        <v>1.4999999999999999E-2</v>
      </c>
      <c r="AA53" s="131">
        <v>16</v>
      </c>
      <c r="AB53" s="249"/>
      <c r="AC53" s="132" t="str">
        <f t="shared" si="0"/>
        <v/>
      </c>
    </row>
    <row r="54" spans="1:29" ht="45.75" customHeight="1" thickTop="1" thickBot="1" x14ac:dyDescent="0.25">
      <c r="A54">
        <v>2022</v>
      </c>
      <c r="B54" s="129">
        <v>1</v>
      </c>
      <c r="C54" s="286">
        <v>44585</v>
      </c>
      <c r="D54" s="249"/>
      <c r="E54" s="130">
        <v>557</v>
      </c>
      <c r="F54" s="130" t="s">
        <v>189</v>
      </c>
      <c r="G54" s="130" t="s">
        <v>190</v>
      </c>
      <c r="H54" s="130">
        <v>171.262</v>
      </c>
      <c r="I54" s="130">
        <v>194.922</v>
      </c>
      <c r="J54" s="130"/>
      <c r="K54" s="133">
        <v>21</v>
      </c>
      <c r="L54" s="133">
        <v>180</v>
      </c>
      <c r="M54" s="133"/>
      <c r="N54" s="133"/>
      <c r="O54" s="81"/>
      <c r="P54" s="81"/>
      <c r="Q54" s="81"/>
      <c r="R54" s="81"/>
      <c r="S54" s="81"/>
      <c r="T54" s="81"/>
      <c r="U54" s="81"/>
      <c r="V54" s="81"/>
      <c r="W54" s="81"/>
      <c r="X54" s="131"/>
      <c r="Y54" s="131"/>
      <c r="Z54" s="81">
        <v>1.4999999999999999E-2</v>
      </c>
      <c r="AA54" s="131">
        <v>16</v>
      </c>
      <c r="AB54" s="249"/>
      <c r="AC54" s="132" t="str">
        <f t="shared" si="0"/>
        <v/>
      </c>
    </row>
    <row r="55" spans="1:29" ht="45.75" customHeight="1" thickTop="1" thickBot="1" x14ac:dyDescent="0.25">
      <c r="A55">
        <v>2022</v>
      </c>
      <c r="B55" s="129">
        <v>1</v>
      </c>
      <c r="C55" s="286">
        <v>44586</v>
      </c>
      <c r="D55" s="249"/>
      <c r="E55" s="130">
        <v>557</v>
      </c>
      <c r="F55" s="130" t="s">
        <v>189</v>
      </c>
      <c r="G55" s="130" t="s">
        <v>190</v>
      </c>
      <c r="H55" s="130">
        <v>171.262</v>
      </c>
      <c r="I55" s="130">
        <v>194.922</v>
      </c>
      <c r="J55" s="130"/>
      <c r="K55" s="133">
        <v>21</v>
      </c>
      <c r="L55" s="133">
        <v>180</v>
      </c>
      <c r="M55" s="133"/>
      <c r="N55" s="133"/>
      <c r="O55" s="81"/>
      <c r="P55" s="81"/>
      <c r="Q55" s="81"/>
      <c r="R55" s="81"/>
      <c r="S55" s="81"/>
      <c r="T55" s="81"/>
      <c r="U55" s="81"/>
      <c r="V55" s="81"/>
      <c r="W55" s="81"/>
      <c r="X55" s="131"/>
      <c r="Y55" s="131"/>
      <c r="Z55" s="81">
        <v>1.4999999999999999E-2</v>
      </c>
      <c r="AA55" s="131">
        <v>16</v>
      </c>
      <c r="AB55" s="249"/>
      <c r="AC55" s="132" t="str">
        <f t="shared" si="0"/>
        <v/>
      </c>
    </row>
    <row r="56" spans="1:29" ht="45.75" customHeight="1" thickTop="1" thickBot="1" x14ac:dyDescent="0.25">
      <c r="A56">
        <v>2022</v>
      </c>
      <c r="B56" s="129">
        <v>1</v>
      </c>
      <c r="C56" s="286">
        <v>44587</v>
      </c>
      <c r="D56" s="249"/>
      <c r="E56" s="130">
        <v>557</v>
      </c>
      <c r="F56" s="130" t="s">
        <v>189</v>
      </c>
      <c r="G56" s="130" t="s">
        <v>190</v>
      </c>
      <c r="H56" s="130">
        <v>171.262</v>
      </c>
      <c r="I56" s="130">
        <v>194.922</v>
      </c>
      <c r="J56" s="130"/>
      <c r="K56" s="133">
        <v>21</v>
      </c>
      <c r="L56" s="133">
        <v>180</v>
      </c>
      <c r="M56" s="133"/>
      <c r="N56" s="133"/>
      <c r="O56" s="81"/>
      <c r="P56" s="81"/>
      <c r="Q56" s="81"/>
      <c r="R56" s="81"/>
      <c r="S56" s="81"/>
      <c r="T56" s="81"/>
      <c r="U56" s="81"/>
      <c r="V56" s="81"/>
      <c r="W56" s="81"/>
      <c r="X56" s="131"/>
      <c r="Y56" s="131"/>
      <c r="Z56" s="81">
        <v>1.4999999999999999E-2</v>
      </c>
      <c r="AA56" s="131">
        <v>16</v>
      </c>
      <c r="AB56" s="249"/>
      <c r="AC56" s="132" t="str">
        <f t="shared" si="0"/>
        <v/>
      </c>
    </row>
    <row r="57" spans="1:29" ht="45.75" customHeight="1" thickTop="1" thickBot="1" x14ac:dyDescent="0.25">
      <c r="A57">
        <v>2022</v>
      </c>
      <c r="B57" s="129">
        <v>1</v>
      </c>
      <c r="C57" s="286">
        <v>44590</v>
      </c>
      <c r="D57" s="249"/>
      <c r="E57" s="130">
        <v>557</v>
      </c>
      <c r="F57" s="130" t="s">
        <v>189</v>
      </c>
      <c r="G57" s="130" t="s">
        <v>190</v>
      </c>
      <c r="H57" s="130">
        <v>171.262</v>
      </c>
      <c r="I57" s="130">
        <v>194.922</v>
      </c>
      <c r="J57" s="130"/>
      <c r="K57" s="133">
        <v>21</v>
      </c>
      <c r="L57" s="133">
        <v>180</v>
      </c>
      <c r="M57" s="133"/>
      <c r="N57" s="133"/>
      <c r="O57" s="81"/>
      <c r="P57" s="81"/>
      <c r="Q57" s="81"/>
      <c r="R57" s="81"/>
      <c r="S57" s="81"/>
      <c r="T57" s="81"/>
      <c r="U57" s="81"/>
      <c r="V57" s="81"/>
      <c r="W57" s="81"/>
      <c r="X57" s="131"/>
      <c r="Y57" s="131"/>
      <c r="Z57" s="81">
        <v>1.4999999999999999E-2</v>
      </c>
      <c r="AA57" s="131">
        <v>16</v>
      </c>
      <c r="AB57" s="249"/>
      <c r="AC57" s="132" t="str">
        <f t="shared" si="0"/>
        <v/>
      </c>
    </row>
    <row r="58" spans="1:29" ht="45.75" customHeight="1" thickTop="1" thickBot="1" x14ac:dyDescent="0.25">
      <c r="A58">
        <v>2022</v>
      </c>
      <c r="B58" s="129">
        <v>1</v>
      </c>
      <c r="C58" s="286">
        <v>44591</v>
      </c>
      <c r="D58" s="249"/>
      <c r="E58" s="130">
        <v>557</v>
      </c>
      <c r="F58" s="130" t="s">
        <v>189</v>
      </c>
      <c r="G58" s="130" t="s">
        <v>190</v>
      </c>
      <c r="H58" s="130">
        <v>171.262</v>
      </c>
      <c r="I58" s="130">
        <v>194.922</v>
      </c>
      <c r="J58" s="130"/>
      <c r="K58" s="133">
        <v>21</v>
      </c>
      <c r="L58" s="133">
        <v>180</v>
      </c>
      <c r="M58" s="133"/>
      <c r="N58" s="133"/>
      <c r="O58" s="81"/>
      <c r="P58" s="81"/>
      <c r="Q58" s="81"/>
      <c r="R58" s="81"/>
      <c r="S58" s="81"/>
      <c r="T58" s="81"/>
      <c r="U58" s="81"/>
      <c r="V58" s="81"/>
      <c r="W58" s="81"/>
      <c r="X58" s="131"/>
      <c r="Y58" s="131"/>
      <c r="Z58" s="81">
        <v>1.4999999999999999E-2</v>
      </c>
      <c r="AA58" s="131">
        <v>16</v>
      </c>
      <c r="AB58" s="249"/>
      <c r="AC58" s="132" t="str">
        <f t="shared" si="0"/>
        <v/>
      </c>
    </row>
    <row r="59" spans="1:29" ht="45.75" customHeight="1" thickTop="1" thickBot="1" x14ac:dyDescent="0.25">
      <c r="A59">
        <v>2022</v>
      </c>
      <c r="B59" s="129">
        <v>1</v>
      </c>
      <c r="C59" s="286">
        <v>44560</v>
      </c>
      <c r="D59" s="249"/>
      <c r="E59" s="130">
        <v>556</v>
      </c>
      <c r="F59" s="130" t="s">
        <v>187</v>
      </c>
      <c r="G59" s="130" t="s">
        <v>188</v>
      </c>
      <c r="H59" s="130">
        <v>1003.106</v>
      </c>
      <c r="I59" s="130">
        <v>1141.6859999999999</v>
      </c>
      <c r="J59" s="130"/>
      <c r="K59" s="133">
        <v>21</v>
      </c>
      <c r="L59" s="133">
        <v>180</v>
      </c>
      <c r="M59" s="133"/>
      <c r="N59" s="133"/>
      <c r="O59" s="81">
        <v>2</v>
      </c>
      <c r="P59" s="81">
        <v>3</v>
      </c>
      <c r="Q59" s="81">
        <v>2</v>
      </c>
      <c r="R59" s="81"/>
      <c r="S59" s="81"/>
      <c r="T59" s="81"/>
      <c r="U59" s="81"/>
      <c r="V59" s="81"/>
      <c r="W59" s="81"/>
      <c r="X59" s="131"/>
      <c r="Y59" s="131"/>
      <c r="Z59" s="81">
        <v>1.4999999999999999E-2</v>
      </c>
      <c r="AA59" s="131">
        <v>16</v>
      </c>
      <c r="AB59" s="249"/>
      <c r="AC59" s="132" t="str">
        <f t="shared" si="0"/>
        <v/>
      </c>
    </row>
    <row r="60" spans="1:29" ht="45.75" customHeight="1" thickTop="1" thickBot="1" x14ac:dyDescent="0.25">
      <c r="A60">
        <v>2022</v>
      </c>
      <c r="B60" s="129">
        <v>1</v>
      </c>
      <c r="C60" s="286">
        <v>44562</v>
      </c>
      <c r="D60" s="249"/>
      <c r="E60" s="130">
        <v>556</v>
      </c>
      <c r="F60" s="130" t="s">
        <v>187</v>
      </c>
      <c r="G60" s="130" t="s">
        <v>188</v>
      </c>
      <c r="H60" s="130">
        <v>1003.106</v>
      </c>
      <c r="I60" s="130">
        <v>1141.6859999999999</v>
      </c>
      <c r="J60" s="130"/>
      <c r="K60" s="133">
        <v>21</v>
      </c>
      <c r="L60" s="133">
        <v>180</v>
      </c>
      <c r="M60" s="133"/>
      <c r="N60" s="133"/>
      <c r="O60" s="81">
        <v>2</v>
      </c>
      <c r="P60" s="81">
        <v>2</v>
      </c>
      <c r="Q60" s="81"/>
      <c r="R60" s="81"/>
      <c r="S60" s="81"/>
      <c r="T60" s="81"/>
      <c r="U60" s="81"/>
      <c r="V60" s="81"/>
      <c r="W60" s="81"/>
      <c r="X60" s="131"/>
      <c r="Y60" s="131"/>
      <c r="Z60" s="81">
        <v>1.4999999999999999E-2</v>
      </c>
      <c r="AA60" s="131">
        <v>16</v>
      </c>
      <c r="AB60" s="249"/>
      <c r="AC60" s="132" t="str">
        <f t="shared" si="0"/>
        <v/>
      </c>
    </row>
    <row r="61" spans="1:29" ht="45.75" customHeight="1" thickTop="1" thickBot="1" x14ac:dyDescent="0.25">
      <c r="A61">
        <v>2022</v>
      </c>
      <c r="B61" s="129">
        <v>1</v>
      </c>
      <c r="C61" s="286">
        <v>44563</v>
      </c>
      <c r="D61" s="249"/>
      <c r="E61" s="130">
        <v>556</v>
      </c>
      <c r="F61" s="130" t="s">
        <v>187</v>
      </c>
      <c r="G61" s="130" t="s">
        <v>188</v>
      </c>
      <c r="H61" s="130">
        <v>1003.106</v>
      </c>
      <c r="I61" s="130">
        <v>1141.6859999999999</v>
      </c>
      <c r="J61" s="130"/>
      <c r="K61" s="133">
        <v>21</v>
      </c>
      <c r="L61" s="133">
        <v>180</v>
      </c>
      <c r="M61" s="133"/>
      <c r="N61" s="133"/>
      <c r="O61" s="81">
        <v>2</v>
      </c>
      <c r="P61" s="81">
        <v>2</v>
      </c>
      <c r="Q61" s="81">
        <v>2</v>
      </c>
      <c r="R61" s="81"/>
      <c r="S61" s="81"/>
      <c r="T61" s="81"/>
      <c r="U61" s="81"/>
      <c r="V61" s="81"/>
      <c r="W61" s="81"/>
      <c r="X61" s="131"/>
      <c r="Y61" s="131"/>
      <c r="Z61" s="81">
        <v>1.4999999999999999E-2</v>
      </c>
      <c r="AA61" s="131">
        <v>16</v>
      </c>
      <c r="AB61" s="249"/>
      <c r="AC61" s="132" t="str">
        <f t="shared" si="0"/>
        <v/>
      </c>
    </row>
    <row r="62" spans="1:29" x14ac:dyDescent="0.2">
      <c r="A62">
        <v>2022</v>
      </c>
      <c r="B62">
        <v>1</v>
      </c>
      <c r="C62" s="262">
        <v>44564</v>
      </c>
      <c r="D62" s="133"/>
      <c r="E62" s="133">
        <v>556</v>
      </c>
      <c r="F62" s="133" t="s">
        <v>187</v>
      </c>
      <c r="G62" s="133" t="s">
        <v>188</v>
      </c>
      <c r="H62" s="133">
        <v>1003.106</v>
      </c>
      <c r="I62" s="133">
        <v>1141.6859999999999</v>
      </c>
      <c r="J62" s="133"/>
      <c r="K62" s="133">
        <v>21</v>
      </c>
      <c r="L62" s="133">
        <v>180</v>
      </c>
      <c r="M62" s="133"/>
      <c r="N62" s="133"/>
      <c r="O62" s="81">
        <v>2</v>
      </c>
      <c r="P62" s="81">
        <v>2</v>
      </c>
      <c r="Q62" s="81">
        <v>2</v>
      </c>
      <c r="R62" s="81"/>
      <c r="S62" s="81"/>
      <c r="T62" s="81"/>
      <c r="U62" s="81"/>
      <c r="V62" s="81"/>
      <c r="W62" s="81"/>
      <c r="X62" s="133"/>
      <c r="Y62" s="133"/>
      <c r="Z62" s="81">
        <v>1.4999999999999999E-2</v>
      </c>
      <c r="AA62" s="131">
        <v>16</v>
      </c>
      <c r="AB62" s="133"/>
      <c r="AC62" s="132" t="str">
        <f t="shared" si="0"/>
        <v/>
      </c>
    </row>
    <row r="63" spans="1:29" x14ac:dyDescent="0.2">
      <c r="A63">
        <v>2022</v>
      </c>
      <c r="B63">
        <v>1</v>
      </c>
      <c r="C63" s="262">
        <v>44565</v>
      </c>
      <c r="D63" s="133"/>
      <c r="E63" s="133">
        <v>556</v>
      </c>
      <c r="F63" s="133" t="s">
        <v>187</v>
      </c>
      <c r="G63" s="133" t="s">
        <v>188</v>
      </c>
      <c r="H63" s="133">
        <v>1003.106</v>
      </c>
      <c r="I63" s="133">
        <v>1141.6859999999999</v>
      </c>
      <c r="J63" s="133"/>
      <c r="K63" s="133">
        <v>21</v>
      </c>
      <c r="L63" s="133">
        <v>180</v>
      </c>
      <c r="M63" s="133"/>
      <c r="N63" s="133"/>
      <c r="O63" s="81">
        <v>0</v>
      </c>
      <c r="P63" s="81">
        <v>1</v>
      </c>
      <c r="Q63" s="81">
        <v>2</v>
      </c>
      <c r="R63" s="81"/>
      <c r="S63" s="81"/>
      <c r="T63" s="81"/>
      <c r="U63" s="81"/>
      <c r="V63" s="81"/>
      <c r="W63" s="81"/>
      <c r="X63" s="133"/>
      <c r="Y63" s="133"/>
      <c r="Z63" s="81">
        <v>1.4999999999999999E-2</v>
      </c>
      <c r="AA63" s="131">
        <v>16</v>
      </c>
      <c r="AB63" s="133"/>
      <c r="AC63" s="132" t="str">
        <f t="shared" si="0"/>
        <v/>
      </c>
    </row>
    <row r="64" spans="1:29" x14ac:dyDescent="0.2">
      <c r="A64">
        <v>2022</v>
      </c>
      <c r="B64">
        <v>1</v>
      </c>
      <c r="C64" s="262">
        <v>44566</v>
      </c>
      <c r="D64" s="133"/>
      <c r="E64" s="133">
        <v>556</v>
      </c>
      <c r="F64" s="133" t="s">
        <v>187</v>
      </c>
      <c r="G64" s="133" t="s">
        <v>188</v>
      </c>
      <c r="H64" s="133">
        <v>1003.106</v>
      </c>
      <c r="I64" s="133">
        <v>1141.6859999999999</v>
      </c>
      <c r="J64" s="133"/>
      <c r="K64" s="133">
        <v>21</v>
      </c>
      <c r="L64" s="133">
        <v>180</v>
      </c>
      <c r="M64" s="133"/>
      <c r="N64" s="133"/>
      <c r="O64" s="81">
        <v>3</v>
      </c>
      <c r="P64" s="81">
        <v>3</v>
      </c>
      <c r="Q64" s="81">
        <v>3</v>
      </c>
      <c r="R64" s="81"/>
      <c r="S64" s="81"/>
      <c r="T64" s="81"/>
      <c r="U64" s="81"/>
      <c r="V64" s="81"/>
      <c r="W64" s="81"/>
      <c r="X64" s="133"/>
      <c r="Y64" s="133"/>
      <c r="Z64" s="81">
        <v>1.4999999999999999E-2</v>
      </c>
      <c r="AA64" s="131">
        <v>16</v>
      </c>
      <c r="AB64" s="133"/>
      <c r="AC64" s="132" t="str">
        <f t="shared" si="0"/>
        <v/>
      </c>
    </row>
    <row r="65" spans="1:29" x14ac:dyDescent="0.2">
      <c r="A65">
        <v>2022</v>
      </c>
      <c r="B65">
        <v>1</v>
      </c>
      <c r="C65" s="262">
        <v>44569</v>
      </c>
      <c r="D65" s="133"/>
      <c r="E65" s="133">
        <v>556</v>
      </c>
      <c r="F65" s="133" t="s">
        <v>187</v>
      </c>
      <c r="G65" s="133" t="s">
        <v>188</v>
      </c>
      <c r="H65" s="133">
        <v>1003.106</v>
      </c>
      <c r="I65" s="133">
        <v>1141.6859999999999</v>
      </c>
      <c r="J65" s="133"/>
      <c r="K65" s="133">
        <v>21</v>
      </c>
      <c r="L65" s="133">
        <v>180</v>
      </c>
      <c r="M65" s="133"/>
      <c r="N65" s="133"/>
      <c r="O65" s="81">
        <v>3</v>
      </c>
      <c r="P65" s="81">
        <v>3</v>
      </c>
      <c r="Q65" s="81">
        <v>3</v>
      </c>
      <c r="R65" s="81"/>
      <c r="S65" s="81"/>
      <c r="T65" s="81"/>
      <c r="U65" s="81"/>
      <c r="V65" s="81"/>
      <c r="W65" s="81"/>
      <c r="X65" s="133"/>
      <c r="Y65" s="133"/>
      <c r="Z65" s="81">
        <v>1.4999999999999999E-2</v>
      </c>
      <c r="AA65" s="131">
        <v>16</v>
      </c>
      <c r="AB65" s="133"/>
      <c r="AC65" s="132" t="str">
        <f t="shared" si="0"/>
        <v/>
      </c>
    </row>
    <row r="66" spans="1:29" x14ac:dyDescent="0.2">
      <c r="A66">
        <v>2022</v>
      </c>
      <c r="B66">
        <v>1</v>
      </c>
      <c r="C66" s="262">
        <v>44570</v>
      </c>
      <c r="D66" s="133"/>
      <c r="E66" s="133">
        <v>556</v>
      </c>
      <c r="F66" s="133" t="s">
        <v>187</v>
      </c>
      <c r="G66" s="133" t="s">
        <v>188</v>
      </c>
      <c r="H66" s="133">
        <v>1003.106</v>
      </c>
      <c r="I66" s="133">
        <v>1141.6859999999999</v>
      </c>
      <c r="J66" s="133"/>
      <c r="K66" s="133">
        <v>21</v>
      </c>
      <c r="L66" s="133">
        <v>180</v>
      </c>
      <c r="M66" s="133"/>
      <c r="N66" s="133"/>
      <c r="O66" s="81">
        <v>2</v>
      </c>
      <c r="P66" s="81">
        <v>2</v>
      </c>
      <c r="Q66" s="81">
        <v>2</v>
      </c>
      <c r="R66" s="81"/>
      <c r="S66" s="81"/>
      <c r="T66" s="81"/>
      <c r="U66" s="81"/>
      <c r="V66" s="81"/>
      <c r="W66" s="81"/>
      <c r="X66" s="133"/>
      <c r="Y66" s="133"/>
      <c r="Z66" s="81">
        <v>1.4999999999999999E-2</v>
      </c>
      <c r="AA66" s="131">
        <v>16</v>
      </c>
      <c r="AB66" s="133"/>
      <c r="AC66" s="132" t="str">
        <f t="shared" si="0"/>
        <v/>
      </c>
    </row>
    <row r="67" spans="1:29" x14ac:dyDescent="0.2">
      <c r="A67">
        <v>2022</v>
      </c>
      <c r="B67">
        <v>1</v>
      </c>
      <c r="C67" s="262">
        <v>44571</v>
      </c>
      <c r="D67" s="133"/>
      <c r="E67" s="133">
        <v>556</v>
      </c>
      <c r="F67" s="133" t="s">
        <v>187</v>
      </c>
      <c r="G67" s="133" t="s">
        <v>188</v>
      </c>
      <c r="H67" s="133">
        <v>1003.106</v>
      </c>
      <c r="I67" s="133">
        <v>1141.6859999999999</v>
      </c>
      <c r="J67" s="133"/>
      <c r="K67" s="133">
        <v>21</v>
      </c>
      <c r="L67" s="133">
        <v>180</v>
      </c>
      <c r="M67" s="133"/>
      <c r="N67" s="133"/>
      <c r="O67" s="81">
        <v>2</v>
      </c>
      <c r="P67" s="81">
        <v>1</v>
      </c>
      <c r="Q67" s="81">
        <v>2</v>
      </c>
      <c r="R67" s="81"/>
      <c r="S67" s="81"/>
      <c r="T67" s="81"/>
      <c r="U67" s="81"/>
      <c r="V67" s="81"/>
      <c r="W67" s="81"/>
      <c r="X67" s="133"/>
      <c r="Y67" s="133"/>
      <c r="Z67" s="81">
        <v>1.4999999999999999E-2</v>
      </c>
      <c r="AA67" s="131">
        <v>16</v>
      </c>
      <c r="AB67" s="133"/>
      <c r="AC67" s="132" t="str">
        <f t="shared" si="0"/>
        <v/>
      </c>
    </row>
    <row r="68" spans="1:29" x14ac:dyDescent="0.2">
      <c r="A68">
        <v>2022</v>
      </c>
      <c r="B68">
        <v>1</v>
      </c>
      <c r="C68" s="262">
        <v>44572</v>
      </c>
      <c r="D68" s="133"/>
      <c r="E68" s="133">
        <v>556</v>
      </c>
      <c r="F68" s="133" t="s">
        <v>187</v>
      </c>
      <c r="G68" s="133" t="s">
        <v>188</v>
      </c>
      <c r="H68" s="133">
        <v>1003.106</v>
      </c>
      <c r="I68" s="133">
        <v>1141.6859999999999</v>
      </c>
      <c r="J68" s="133"/>
      <c r="K68" s="133">
        <v>21</v>
      </c>
      <c r="L68" s="133">
        <v>180</v>
      </c>
      <c r="M68" s="133"/>
      <c r="N68" s="133"/>
      <c r="O68" s="81">
        <v>2</v>
      </c>
      <c r="P68" s="81">
        <v>2</v>
      </c>
      <c r="Q68" s="81">
        <v>3</v>
      </c>
      <c r="R68" s="81"/>
      <c r="S68" s="81"/>
      <c r="T68" s="81"/>
      <c r="U68" s="81"/>
      <c r="V68" s="81"/>
      <c r="W68" s="81"/>
      <c r="X68" s="133"/>
      <c r="Y68" s="133"/>
      <c r="Z68" s="81">
        <v>1.4999999999999999E-2</v>
      </c>
      <c r="AA68" s="131">
        <v>16</v>
      </c>
      <c r="AB68" s="133"/>
      <c r="AC68" s="132" t="str">
        <f t="shared" ref="AC68:AC131" si="1">IFERROR(X68/Y68,"")</f>
        <v/>
      </c>
    </row>
    <row r="69" spans="1:29" x14ac:dyDescent="0.2">
      <c r="A69">
        <v>2022</v>
      </c>
      <c r="B69">
        <v>1</v>
      </c>
      <c r="C69" s="262">
        <v>44573</v>
      </c>
      <c r="D69" s="133"/>
      <c r="E69" s="133">
        <v>556</v>
      </c>
      <c r="F69" s="133" t="s">
        <v>187</v>
      </c>
      <c r="G69" s="133" t="s">
        <v>188</v>
      </c>
      <c r="H69" s="133">
        <v>1003.106</v>
      </c>
      <c r="I69" s="133">
        <v>1141.6859999999999</v>
      </c>
      <c r="J69" s="133"/>
      <c r="K69" s="133">
        <v>21</v>
      </c>
      <c r="L69" s="133">
        <v>180</v>
      </c>
      <c r="M69" s="133"/>
      <c r="N69" s="133"/>
      <c r="O69" s="81"/>
      <c r="P69" s="81"/>
      <c r="Q69" s="81"/>
      <c r="R69" s="81"/>
      <c r="S69" s="81"/>
      <c r="T69" s="81"/>
      <c r="U69" s="81"/>
      <c r="V69" s="81"/>
      <c r="W69" s="81"/>
      <c r="X69" s="133"/>
      <c r="Y69" s="133"/>
      <c r="Z69" s="81">
        <v>1.4999999999999999E-2</v>
      </c>
      <c r="AA69" s="131">
        <v>16</v>
      </c>
      <c r="AB69" s="133"/>
      <c r="AC69" s="132" t="str">
        <f t="shared" si="1"/>
        <v/>
      </c>
    </row>
    <row r="70" spans="1:29" x14ac:dyDescent="0.2">
      <c r="A70">
        <v>2022</v>
      </c>
      <c r="B70">
        <v>1</v>
      </c>
      <c r="C70" s="262">
        <v>44574</v>
      </c>
      <c r="D70" s="133"/>
      <c r="E70" s="133">
        <v>556</v>
      </c>
      <c r="F70" s="133" t="s">
        <v>187</v>
      </c>
      <c r="G70" s="133" t="s">
        <v>188</v>
      </c>
      <c r="H70" s="133">
        <v>1003.106</v>
      </c>
      <c r="I70" s="133">
        <v>1141.6859999999999</v>
      </c>
      <c r="J70" s="133"/>
      <c r="K70" s="133">
        <v>21</v>
      </c>
      <c r="L70" s="133">
        <v>180</v>
      </c>
      <c r="M70" s="133"/>
      <c r="N70" s="133"/>
      <c r="O70" s="81">
        <v>3</v>
      </c>
      <c r="P70" s="81">
        <v>3</v>
      </c>
      <c r="Q70" s="81">
        <v>4</v>
      </c>
      <c r="R70" s="81"/>
      <c r="S70" s="81"/>
      <c r="T70" s="81"/>
      <c r="U70" s="81"/>
      <c r="V70" s="81"/>
      <c r="W70" s="81"/>
      <c r="X70" s="133"/>
      <c r="Y70" s="133"/>
      <c r="Z70" s="81">
        <v>1.4999999999999999E-2</v>
      </c>
      <c r="AA70" s="131">
        <v>16</v>
      </c>
      <c r="AB70" s="133"/>
      <c r="AC70" s="132" t="str">
        <f t="shared" si="1"/>
        <v/>
      </c>
    </row>
    <row r="71" spans="1:29" x14ac:dyDescent="0.2">
      <c r="A71">
        <v>2022</v>
      </c>
      <c r="B71">
        <v>1</v>
      </c>
      <c r="C71" s="262">
        <v>44575</v>
      </c>
      <c r="D71" s="133"/>
      <c r="E71" s="133">
        <v>556</v>
      </c>
      <c r="F71" s="133" t="s">
        <v>187</v>
      </c>
      <c r="G71" s="133" t="s">
        <v>188</v>
      </c>
      <c r="H71" s="133">
        <v>1003.106</v>
      </c>
      <c r="I71" s="133">
        <v>1141.6859999999999</v>
      </c>
      <c r="J71" s="133"/>
      <c r="K71" s="133">
        <v>21</v>
      </c>
      <c r="L71" s="133">
        <v>180</v>
      </c>
      <c r="M71" s="133"/>
      <c r="N71" s="133"/>
      <c r="O71" s="81">
        <v>2</v>
      </c>
      <c r="P71" s="81">
        <v>3</v>
      </c>
      <c r="Q71" s="81"/>
      <c r="R71" s="81"/>
      <c r="S71" s="81"/>
      <c r="T71" s="81"/>
      <c r="U71" s="81"/>
      <c r="V71" s="81"/>
      <c r="W71" s="81"/>
      <c r="X71" s="133"/>
      <c r="Y71" s="133"/>
      <c r="Z71" s="81">
        <v>1.4999999999999999E-2</v>
      </c>
      <c r="AA71" s="131">
        <v>16</v>
      </c>
      <c r="AB71" s="133"/>
      <c r="AC71" s="132" t="str">
        <f t="shared" si="1"/>
        <v/>
      </c>
    </row>
    <row r="72" spans="1:29" x14ac:dyDescent="0.2">
      <c r="A72">
        <v>2022</v>
      </c>
      <c r="B72">
        <v>1</v>
      </c>
      <c r="C72" s="262">
        <v>44576</v>
      </c>
      <c r="D72" s="133"/>
      <c r="E72" s="133">
        <v>556</v>
      </c>
      <c r="F72" s="133" t="s">
        <v>187</v>
      </c>
      <c r="G72" s="133" t="s">
        <v>188</v>
      </c>
      <c r="H72" s="133">
        <v>1003.106</v>
      </c>
      <c r="I72" s="133">
        <v>1141.6859999999999</v>
      </c>
      <c r="J72" s="133"/>
      <c r="K72" s="133">
        <v>21</v>
      </c>
      <c r="L72" s="133">
        <v>180</v>
      </c>
      <c r="M72" s="133"/>
      <c r="N72" s="133"/>
      <c r="O72" s="81">
        <v>1</v>
      </c>
      <c r="P72" s="81"/>
      <c r="Q72" s="81">
        <v>2</v>
      </c>
      <c r="R72" s="81"/>
      <c r="S72" s="81"/>
      <c r="T72" s="81"/>
      <c r="U72" s="81"/>
      <c r="V72" s="81"/>
      <c r="W72" s="81"/>
      <c r="X72" s="133"/>
      <c r="Y72" s="133"/>
      <c r="Z72" s="81">
        <v>1.4999999999999999E-2</v>
      </c>
      <c r="AA72" s="131">
        <v>16</v>
      </c>
      <c r="AB72" s="133"/>
      <c r="AC72" s="132" t="str">
        <f t="shared" si="1"/>
        <v/>
      </c>
    </row>
    <row r="73" spans="1:29" x14ac:dyDescent="0.2">
      <c r="A73">
        <v>2022</v>
      </c>
      <c r="B73">
        <v>1</v>
      </c>
      <c r="C73" s="262">
        <v>44577</v>
      </c>
      <c r="D73" s="133"/>
      <c r="E73" s="133">
        <v>556</v>
      </c>
      <c r="F73" s="133" t="s">
        <v>187</v>
      </c>
      <c r="G73" s="133" t="s">
        <v>188</v>
      </c>
      <c r="H73" s="133">
        <v>1003.106</v>
      </c>
      <c r="I73" s="133">
        <v>1141.6859999999999</v>
      </c>
      <c r="J73" s="133"/>
      <c r="K73" s="133">
        <v>21</v>
      </c>
      <c r="L73" s="133">
        <v>180</v>
      </c>
      <c r="M73" s="133"/>
      <c r="N73" s="133"/>
      <c r="O73" s="81">
        <v>2</v>
      </c>
      <c r="P73" s="81">
        <v>2</v>
      </c>
      <c r="Q73" s="81">
        <v>2</v>
      </c>
      <c r="R73" s="81"/>
      <c r="S73" s="81"/>
      <c r="T73" s="81"/>
      <c r="U73" s="81"/>
      <c r="V73" s="81"/>
      <c r="W73" s="81"/>
      <c r="X73" s="133"/>
      <c r="Y73" s="133"/>
      <c r="Z73" s="81">
        <v>1.4999999999999999E-2</v>
      </c>
      <c r="AA73" s="131">
        <v>16</v>
      </c>
      <c r="AB73" s="133"/>
      <c r="AC73" s="132" t="str">
        <f t="shared" si="1"/>
        <v/>
      </c>
    </row>
    <row r="74" spans="1:29" x14ac:dyDescent="0.2">
      <c r="A74">
        <v>2022</v>
      </c>
      <c r="B74">
        <v>1</v>
      </c>
      <c r="C74" s="262">
        <v>44578</v>
      </c>
      <c r="D74" s="133"/>
      <c r="E74" s="133">
        <v>556</v>
      </c>
      <c r="F74" s="133" t="s">
        <v>187</v>
      </c>
      <c r="G74" s="133" t="s">
        <v>188</v>
      </c>
      <c r="H74" s="133">
        <v>1003.106</v>
      </c>
      <c r="I74" s="133">
        <v>1141.6859999999999</v>
      </c>
      <c r="J74" s="133"/>
      <c r="K74" s="133">
        <v>21</v>
      </c>
      <c r="L74" s="133">
        <v>180</v>
      </c>
      <c r="M74" s="133"/>
      <c r="N74" s="133"/>
      <c r="O74" s="81">
        <v>2</v>
      </c>
      <c r="P74" s="81">
        <v>2</v>
      </c>
      <c r="Q74" s="81">
        <v>2</v>
      </c>
      <c r="R74" s="81"/>
      <c r="S74" s="81"/>
      <c r="T74" s="81"/>
      <c r="U74" s="81"/>
      <c r="V74" s="81"/>
      <c r="W74" s="81"/>
      <c r="X74" s="133"/>
      <c r="Y74" s="133"/>
      <c r="Z74" s="81">
        <v>1.4999999999999999E-2</v>
      </c>
      <c r="AA74" s="131">
        <v>16</v>
      </c>
      <c r="AB74" s="133"/>
      <c r="AC74" s="132" t="str">
        <f t="shared" si="1"/>
        <v/>
      </c>
    </row>
    <row r="75" spans="1:29" x14ac:dyDescent="0.2">
      <c r="A75">
        <v>2022</v>
      </c>
      <c r="B75">
        <v>1</v>
      </c>
      <c r="C75" s="262">
        <v>44579</v>
      </c>
      <c r="D75" s="133"/>
      <c r="E75" s="133">
        <v>556</v>
      </c>
      <c r="F75" s="133" t="s">
        <v>187</v>
      </c>
      <c r="G75" s="133" t="s">
        <v>188</v>
      </c>
      <c r="H75" s="133">
        <v>1003.106</v>
      </c>
      <c r="I75" s="133">
        <v>1141.6859999999999</v>
      </c>
      <c r="J75" s="133"/>
      <c r="K75" s="133">
        <v>21</v>
      </c>
      <c r="L75" s="133">
        <v>180</v>
      </c>
      <c r="M75" s="133"/>
      <c r="N75" s="133"/>
      <c r="O75" s="81">
        <v>2</v>
      </c>
      <c r="P75" s="81">
        <v>2</v>
      </c>
      <c r="Q75" s="81">
        <v>2</v>
      </c>
      <c r="R75" s="81"/>
      <c r="S75" s="81"/>
      <c r="T75" s="81"/>
      <c r="U75" s="81"/>
      <c r="V75" s="81"/>
      <c r="W75" s="81"/>
      <c r="X75" s="133"/>
      <c r="Y75" s="133"/>
      <c r="Z75" s="81">
        <v>1.4999999999999999E-2</v>
      </c>
      <c r="AA75" s="131">
        <v>16</v>
      </c>
      <c r="AB75" s="133"/>
      <c r="AC75" s="132" t="str">
        <f t="shared" si="1"/>
        <v/>
      </c>
    </row>
    <row r="76" spans="1:29" x14ac:dyDescent="0.2">
      <c r="A76">
        <v>2022</v>
      </c>
      <c r="B76">
        <v>1</v>
      </c>
      <c r="C76" s="262">
        <v>44580</v>
      </c>
      <c r="D76" s="133"/>
      <c r="E76" s="133">
        <v>556</v>
      </c>
      <c r="F76" s="133" t="s">
        <v>187</v>
      </c>
      <c r="G76" s="133" t="s">
        <v>188</v>
      </c>
      <c r="H76" s="133">
        <v>1003.106</v>
      </c>
      <c r="I76" s="133">
        <v>1141.6859999999999</v>
      </c>
      <c r="J76" s="133"/>
      <c r="K76" s="133">
        <v>21</v>
      </c>
      <c r="L76" s="133">
        <v>180</v>
      </c>
      <c r="M76" s="133"/>
      <c r="N76" s="133"/>
      <c r="O76" s="81">
        <v>2</v>
      </c>
      <c r="P76" s="81">
        <v>1</v>
      </c>
      <c r="Q76" s="81">
        <v>1</v>
      </c>
      <c r="R76" s="81"/>
      <c r="S76" s="81"/>
      <c r="T76" s="81"/>
      <c r="U76" s="81"/>
      <c r="V76" s="81"/>
      <c r="W76" s="81"/>
      <c r="X76" s="133"/>
      <c r="Y76" s="133"/>
      <c r="Z76" s="81">
        <v>1.4999999999999999E-2</v>
      </c>
      <c r="AA76" s="131">
        <v>16</v>
      </c>
      <c r="AB76" s="133"/>
      <c r="AC76" s="132" t="str">
        <f t="shared" si="1"/>
        <v/>
      </c>
    </row>
    <row r="77" spans="1:29" x14ac:dyDescent="0.2">
      <c r="A77">
        <v>2022</v>
      </c>
      <c r="B77">
        <v>1</v>
      </c>
      <c r="C77" s="262">
        <v>44581</v>
      </c>
      <c r="D77" s="133"/>
      <c r="E77" s="133">
        <v>556</v>
      </c>
      <c r="F77" s="133" t="s">
        <v>187</v>
      </c>
      <c r="G77" s="133" t="s">
        <v>188</v>
      </c>
      <c r="H77" s="133">
        <v>1003.106</v>
      </c>
      <c r="I77" s="133">
        <v>1141.6859999999999</v>
      </c>
      <c r="J77" s="133"/>
      <c r="K77" s="133">
        <v>21</v>
      </c>
      <c r="L77" s="133">
        <v>180</v>
      </c>
      <c r="M77" s="133"/>
      <c r="N77" s="133"/>
      <c r="O77" s="81">
        <v>3</v>
      </c>
      <c r="P77" s="81">
        <v>3</v>
      </c>
      <c r="Q77" s="81">
        <v>4</v>
      </c>
      <c r="R77" s="81"/>
      <c r="S77" s="81"/>
      <c r="T77" s="81"/>
      <c r="U77" s="81"/>
      <c r="V77" s="81"/>
      <c r="W77" s="81"/>
      <c r="X77" s="133"/>
      <c r="Y77" s="133"/>
      <c r="Z77" s="81">
        <v>1.4999999999999999E-2</v>
      </c>
      <c r="AA77" s="131">
        <v>16</v>
      </c>
      <c r="AB77" s="133"/>
      <c r="AC77" s="132" t="str">
        <f t="shared" si="1"/>
        <v/>
      </c>
    </row>
    <row r="78" spans="1:29" x14ac:dyDescent="0.2">
      <c r="A78">
        <v>2022</v>
      </c>
      <c r="B78">
        <v>1</v>
      </c>
      <c r="C78" s="262">
        <v>44583</v>
      </c>
      <c r="D78" s="133"/>
      <c r="E78" s="133">
        <v>556</v>
      </c>
      <c r="F78" s="133" t="s">
        <v>187</v>
      </c>
      <c r="G78" s="133" t="s">
        <v>188</v>
      </c>
      <c r="H78" s="133">
        <v>1003.106</v>
      </c>
      <c r="I78" s="133">
        <v>1141.6859999999999</v>
      </c>
      <c r="J78" s="133"/>
      <c r="K78" s="133">
        <v>21</v>
      </c>
      <c r="L78" s="133">
        <v>180</v>
      </c>
      <c r="M78" s="133"/>
      <c r="N78" s="133"/>
      <c r="O78" s="81"/>
      <c r="P78" s="81"/>
      <c r="Q78" s="81"/>
      <c r="R78" s="81"/>
      <c r="S78" s="81"/>
      <c r="T78" s="81"/>
      <c r="U78" s="81"/>
      <c r="V78" s="81"/>
      <c r="W78" s="81"/>
      <c r="X78" s="133"/>
      <c r="Y78" s="133"/>
      <c r="Z78" s="81">
        <v>1.4999999999999999E-2</v>
      </c>
      <c r="AA78" s="131">
        <v>16</v>
      </c>
      <c r="AB78" s="133"/>
      <c r="AC78" s="132" t="str">
        <f t="shared" si="1"/>
        <v/>
      </c>
    </row>
    <row r="79" spans="1:29" x14ac:dyDescent="0.2">
      <c r="A79">
        <v>2022</v>
      </c>
      <c r="B79">
        <v>1</v>
      </c>
      <c r="C79" s="262">
        <v>44584</v>
      </c>
      <c r="D79" s="133"/>
      <c r="E79" s="133">
        <v>556</v>
      </c>
      <c r="F79" s="133" t="s">
        <v>187</v>
      </c>
      <c r="G79" s="133" t="s">
        <v>188</v>
      </c>
      <c r="H79" s="133">
        <v>1003.106</v>
      </c>
      <c r="I79" s="133">
        <v>1141.6859999999999</v>
      </c>
      <c r="J79" s="133"/>
      <c r="K79" s="133">
        <v>21</v>
      </c>
      <c r="L79" s="133">
        <v>180</v>
      </c>
      <c r="M79" s="133"/>
      <c r="N79" s="133"/>
      <c r="O79" s="81"/>
      <c r="P79" s="81"/>
      <c r="Q79" s="81"/>
      <c r="R79" s="81"/>
      <c r="S79" s="81"/>
      <c r="T79" s="81"/>
      <c r="U79" s="81"/>
      <c r="V79" s="81"/>
      <c r="W79" s="81"/>
      <c r="X79" s="133"/>
      <c r="Y79" s="133"/>
      <c r="Z79" s="81">
        <v>1.4999999999999999E-2</v>
      </c>
      <c r="AA79" s="131">
        <v>16</v>
      </c>
      <c r="AB79" s="133"/>
      <c r="AC79" s="132" t="str">
        <f t="shared" si="1"/>
        <v/>
      </c>
    </row>
    <row r="80" spans="1:29" x14ac:dyDescent="0.2">
      <c r="A80">
        <v>2022</v>
      </c>
      <c r="B80">
        <v>1</v>
      </c>
      <c r="C80" s="262">
        <v>44585</v>
      </c>
      <c r="D80" s="133"/>
      <c r="E80" s="133">
        <v>556</v>
      </c>
      <c r="F80" s="133" t="s">
        <v>187</v>
      </c>
      <c r="G80" s="133" t="s">
        <v>188</v>
      </c>
      <c r="H80" s="133">
        <v>1003.106</v>
      </c>
      <c r="I80" s="133">
        <v>1141.6859999999999</v>
      </c>
      <c r="J80" s="133"/>
      <c r="K80" s="133">
        <v>21</v>
      </c>
      <c r="L80" s="133">
        <v>180</v>
      </c>
      <c r="M80" s="133"/>
      <c r="N80" s="133"/>
      <c r="O80" s="81">
        <v>2</v>
      </c>
      <c r="P80" s="81">
        <v>2</v>
      </c>
      <c r="Q80" s="81">
        <v>2</v>
      </c>
      <c r="R80" s="81"/>
      <c r="S80" s="81"/>
      <c r="T80" s="81"/>
      <c r="U80" s="81"/>
      <c r="V80" s="81"/>
      <c r="W80" s="81"/>
      <c r="X80" s="133"/>
      <c r="Y80" s="133"/>
      <c r="Z80" s="81">
        <v>1.4999999999999999E-2</v>
      </c>
      <c r="AA80" s="131">
        <v>16</v>
      </c>
      <c r="AB80" s="133"/>
      <c r="AC80" s="132" t="str">
        <f t="shared" si="1"/>
        <v/>
      </c>
    </row>
    <row r="81" spans="1:29" x14ac:dyDescent="0.2">
      <c r="A81">
        <v>2022</v>
      </c>
      <c r="B81">
        <v>1</v>
      </c>
      <c r="C81" s="262">
        <v>44586</v>
      </c>
      <c r="D81" s="133"/>
      <c r="E81" s="133">
        <v>556</v>
      </c>
      <c r="F81" s="133" t="s">
        <v>187</v>
      </c>
      <c r="G81" s="133" t="s">
        <v>188</v>
      </c>
      <c r="H81" s="133">
        <v>1003.106</v>
      </c>
      <c r="I81" s="133">
        <v>1141.6859999999999</v>
      </c>
      <c r="J81" s="133"/>
      <c r="K81" s="133">
        <v>21</v>
      </c>
      <c r="L81" s="133">
        <v>180</v>
      </c>
      <c r="M81" s="133"/>
      <c r="N81" s="133"/>
      <c r="O81" s="81">
        <v>2</v>
      </c>
      <c r="P81" s="81">
        <v>1</v>
      </c>
      <c r="Q81" s="81">
        <v>2</v>
      </c>
      <c r="R81" s="81"/>
      <c r="S81" s="81"/>
      <c r="T81" s="81"/>
      <c r="U81" s="81"/>
      <c r="V81" s="81"/>
      <c r="W81" s="81"/>
      <c r="X81" s="133"/>
      <c r="Y81" s="133"/>
      <c r="Z81" s="81">
        <v>1.4999999999999999E-2</v>
      </c>
      <c r="AA81" s="131">
        <v>16</v>
      </c>
      <c r="AB81" s="133"/>
      <c r="AC81" s="132" t="str">
        <f t="shared" si="1"/>
        <v/>
      </c>
    </row>
    <row r="82" spans="1:29" x14ac:dyDescent="0.2">
      <c r="A82">
        <v>2022</v>
      </c>
      <c r="B82">
        <v>1</v>
      </c>
      <c r="C82" s="262">
        <v>44587</v>
      </c>
      <c r="D82" s="133"/>
      <c r="E82" s="133">
        <v>556</v>
      </c>
      <c r="F82" s="133" t="s">
        <v>187</v>
      </c>
      <c r="G82" s="133" t="s">
        <v>188</v>
      </c>
      <c r="H82" s="133">
        <v>1003.106</v>
      </c>
      <c r="I82" s="133">
        <v>1141.6859999999999</v>
      </c>
      <c r="J82" s="133"/>
      <c r="K82" s="133">
        <v>21</v>
      </c>
      <c r="L82" s="133">
        <v>180</v>
      </c>
      <c r="M82" s="133"/>
      <c r="N82" s="133"/>
      <c r="O82" s="81">
        <v>3</v>
      </c>
      <c r="P82" s="81">
        <v>3</v>
      </c>
      <c r="Q82" s="81">
        <v>2</v>
      </c>
      <c r="R82" s="81"/>
      <c r="S82" s="81"/>
      <c r="T82" s="81"/>
      <c r="U82" s="81"/>
      <c r="V82" s="81"/>
      <c r="W82" s="81"/>
      <c r="X82" s="133"/>
      <c r="Y82" s="133"/>
      <c r="Z82" s="81">
        <v>1.4999999999999999E-2</v>
      </c>
      <c r="AA82" s="131">
        <v>16</v>
      </c>
      <c r="AB82" s="133"/>
      <c r="AC82" s="132" t="str">
        <f t="shared" si="1"/>
        <v/>
      </c>
    </row>
    <row r="83" spans="1:29" x14ac:dyDescent="0.2">
      <c r="A83">
        <v>2022</v>
      </c>
      <c r="B83">
        <v>1</v>
      </c>
      <c r="C83" s="262">
        <v>44590</v>
      </c>
      <c r="D83" s="133"/>
      <c r="E83" s="133">
        <v>556</v>
      </c>
      <c r="F83" s="133" t="s">
        <v>187</v>
      </c>
      <c r="G83" s="133" t="s">
        <v>188</v>
      </c>
      <c r="H83" s="133">
        <v>1003.106</v>
      </c>
      <c r="I83" s="133">
        <v>1141.6859999999999</v>
      </c>
      <c r="J83" s="133"/>
      <c r="K83" s="133">
        <v>21</v>
      </c>
      <c r="L83" s="133">
        <v>180</v>
      </c>
      <c r="M83" s="133"/>
      <c r="N83" s="133"/>
      <c r="O83" s="81">
        <v>2</v>
      </c>
      <c r="P83" s="81">
        <v>2</v>
      </c>
      <c r="Q83" s="81">
        <v>2</v>
      </c>
      <c r="R83" s="81"/>
      <c r="S83" s="81"/>
      <c r="T83" s="81"/>
      <c r="U83" s="81"/>
      <c r="V83" s="81"/>
      <c r="W83" s="81"/>
      <c r="X83" s="133"/>
      <c r="Y83" s="133"/>
      <c r="Z83" s="81">
        <v>1.4999999999999999E-2</v>
      </c>
      <c r="AA83" s="131">
        <v>16</v>
      </c>
      <c r="AB83" s="133"/>
      <c r="AC83" s="132" t="str">
        <f t="shared" si="1"/>
        <v/>
      </c>
    </row>
    <row r="84" spans="1:29" x14ac:dyDescent="0.2">
      <c r="A84">
        <v>2022</v>
      </c>
      <c r="B84">
        <v>1</v>
      </c>
      <c r="C84" s="262">
        <v>44591</v>
      </c>
      <c r="D84" s="133"/>
      <c r="E84" s="133">
        <v>556</v>
      </c>
      <c r="F84" s="133" t="s">
        <v>187</v>
      </c>
      <c r="G84" s="133" t="s">
        <v>188</v>
      </c>
      <c r="H84" s="133">
        <v>1003.106</v>
      </c>
      <c r="I84" s="133">
        <v>1141.6859999999999</v>
      </c>
      <c r="J84" s="133"/>
      <c r="K84" s="133">
        <v>21</v>
      </c>
      <c r="L84" s="133">
        <v>180</v>
      </c>
      <c r="M84" s="133"/>
      <c r="N84" s="133"/>
      <c r="O84" s="81">
        <v>1</v>
      </c>
      <c r="P84" s="81">
        <v>1</v>
      </c>
      <c r="Q84" s="81">
        <v>2</v>
      </c>
      <c r="R84" s="81"/>
      <c r="S84" s="81"/>
      <c r="T84" s="81"/>
      <c r="U84" s="81"/>
      <c r="V84" s="81"/>
      <c r="W84" s="81"/>
      <c r="X84" s="133"/>
      <c r="Y84" s="133"/>
      <c r="Z84" s="81">
        <v>1.4999999999999999E-2</v>
      </c>
      <c r="AA84" s="131">
        <v>16</v>
      </c>
      <c r="AB84" s="133"/>
      <c r="AC84" s="132" t="str">
        <f t="shared" si="1"/>
        <v/>
      </c>
    </row>
    <row r="85" spans="1:29" x14ac:dyDescent="0.2">
      <c r="A85">
        <v>2022</v>
      </c>
      <c r="B85">
        <v>1</v>
      </c>
      <c r="C85" s="262">
        <v>44573</v>
      </c>
      <c r="D85" s="133"/>
      <c r="E85" s="133">
        <v>667</v>
      </c>
      <c r="F85" s="133" t="s">
        <v>311</v>
      </c>
      <c r="G85" s="133" t="s">
        <v>312</v>
      </c>
      <c r="H85" s="133">
        <v>1462.3140000000001</v>
      </c>
      <c r="I85" s="133">
        <v>1664.3340000000001</v>
      </c>
      <c r="J85" s="133"/>
      <c r="K85" s="133">
        <v>18</v>
      </c>
      <c r="L85" s="133">
        <v>200</v>
      </c>
      <c r="M85" s="133"/>
      <c r="N85" s="133"/>
      <c r="O85" s="81"/>
      <c r="P85" s="81"/>
      <c r="Q85" s="81"/>
      <c r="R85" s="81"/>
      <c r="S85" s="81"/>
      <c r="T85" s="81"/>
      <c r="U85" s="81"/>
      <c r="V85" s="81"/>
      <c r="W85" s="81"/>
      <c r="X85" s="133"/>
      <c r="Y85" s="133"/>
      <c r="Z85" s="81">
        <v>1.4999999999999999E-2</v>
      </c>
      <c r="AA85" s="131">
        <v>16</v>
      </c>
      <c r="AB85" s="133"/>
      <c r="AC85" s="132" t="str">
        <f t="shared" si="1"/>
        <v/>
      </c>
    </row>
    <row r="86" spans="1:29" x14ac:dyDescent="0.2">
      <c r="A86">
        <v>2022</v>
      </c>
      <c r="B86">
        <v>1</v>
      </c>
      <c r="C86" s="262">
        <v>44574</v>
      </c>
      <c r="D86" s="133"/>
      <c r="E86" s="133">
        <v>667</v>
      </c>
      <c r="F86" s="133" t="s">
        <v>311</v>
      </c>
      <c r="G86" s="133" t="s">
        <v>312</v>
      </c>
      <c r="H86" s="133">
        <v>1462.3140000000001</v>
      </c>
      <c r="I86" s="133">
        <v>1664.3340000000001</v>
      </c>
      <c r="J86" s="133"/>
      <c r="K86" s="133">
        <v>18</v>
      </c>
      <c r="L86" s="133">
        <v>200</v>
      </c>
      <c r="M86" s="133"/>
      <c r="N86" s="133"/>
      <c r="O86" s="81">
        <v>5</v>
      </c>
      <c r="P86" s="81">
        <v>5</v>
      </c>
      <c r="Q86" s="81">
        <v>4</v>
      </c>
      <c r="R86" s="81"/>
      <c r="S86" s="81"/>
      <c r="T86" s="81"/>
      <c r="U86" s="81"/>
      <c r="V86" s="81"/>
      <c r="W86" s="81"/>
      <c r="X86" s="133"/>
      <c r="Y86" s="133"/>
      <c r="Z86" s="81">
        <v>1.4999999999999999E-2</v>
      </c>
      <c r="AA86" s="131">
        <v>16</v>
      </c>
      <c r="AB86" s="133"/>
      <c r="AC86" s="132" t="str">
        <f t="shared" si="1"/>
        <v/>
      </c>
    </row>
    <row r="87" spans="1:29" x14ac:dyDescent="0.2">
      <c r="A87">
        <v>2022</v>
      </c>
      <c r="B87">
        <v>1</v>
      </c>
      <c r="C87" s="262">
        <v>44575</v>
      </c>
      <c r="D87" s="133"/>
      <c r="E87" s="133">
        <v>667</v>
      </c>
      <c r="F87" s="133" t="s">
        <v>311</v>
      </c>
      <c r="G87" s="133" t="s">
        <v>312</v>
      </c>
      <c r="H87" s="133">
        <v>1462.3140000000001</v>
      </c>
      <c r="I87" s="133">
        <v>1664.3340000000001</v>
      </c>
      <c r="J87" s="133"/>
      <c r="K87" s="133">
        <v>18</v>
      </c>
      <c r="L87" s="133">
        <v>200</v>
      </c>
      <c r="M87" s="133"/>
      <c r="N87" s="133"/>
      <c r="O87" s="81"/>
      <c r="P87" s="81"/>
      <c r="Q87" s="81"/>
      <c r="R87" s="81"/>
      <c r="S87" s="81"/>
      <c r="T87" s="81"/>
      <c r="U87" s="81"/>
      <c r="V87" s="81"/>
      <c r="W87" s="81"/>
      <c r="X87" s="133"/>
      <c r="Y87" s="133"/>
      <c r="Z87" s="81">
        <v>1.4999999999999999E-2</v>
      </c>
      <c r="AA87" s="131">
        <v>16</v>
      </c>
      <c r="AB87" s="133"/>
      <c r="AC87" s="132" t="str">
        <f t="shared" si="1"/>
        <v/>
      </c>
    </row>
    <row r="88" spans="1:29" x14ac:dyDescent="0.2">
      <c r="A88">
        <v>2022</v>
      </c>
      <c r="B88">
        <v>1</v>
      </c>
      <c r="C88" s="262">
        <v>44581</v>
      </c>
      <c r="D88" s="133"/>
      <c r="E88" s="133">
        <v>667</v>
      </c>
      <c r="F88" s="133" t="s">
        <v>311</v>
      </c>
      <c r="G88" s="133" t="s">
        <v>312</v>
      </c>
      <c r="H88" s="133">
        <v>1462.3140000000001</v>
      </c>
      <c r="I88" s="133">
        <v>1664.3340000000001</v>
      </c>
      <c r="J88" s="133"/>
      <c r="K88" s="133">
        <v>18</v>
      </c>
      <c r="L88" s="133">
        <v>200</v>
      </c>
      <c r="M88" s="133"/>
      <c r="N88" s="133"/>
      <c r="O88" s="81"/>
      <c r="P88" s="81"/>
      <c r="Q88" s="81"/>
      <c r="R88" s="81"/>
      <c r="S88" s="81"/>
      <c r="T88" s="81"/>
      <c r="U88" s="81"/>
      <c r="V88" s="81"/>
      <c r="W88" s="81"/>
      <c r="X88" s="133"/>
      <c r="Y88" s="133"/>
      <c r="Z88" s="81">
        <v>1.4999999999999999E-2</v>
      </c>
      <c r="AA88" s="131">
        <v>16</v>
      </c>
      <c r="AB88" s="133"/>
      <c r="AC88" s="132" t="str">
        <f t="shared" si="1"/>
        <v/>
      </c>
    </row>
    <row r="89" spans="1:29" x14ac:dyDescent="0.2">
      <c r="A89">
        <v>2022</v>
      </c>
      <c r="B89">
        <v>1</v>
      </c>
      <c r="C89" s="262">
        <v>44583</v>
      </c>
      <c r="D89" s="133"/>
      <c r="E89" s="133">
        <v>667</v>
      </c>
      <c r="F89" s="133" t="s">
        <v>311</v>
      </c>
      <c r="G89" s="133" t="s">
        <v>312</v>
      </c>
      <c r="H89" s="133">
        <v>1462.3140000000001</v>
      </c>
      <c r="I89" s="133">
        <v>1664.3340000000001</v>
      </c>
      <c r="J89" s="133"/>
      <c r="K89" s="133">
        <v>18</v>
      </c>
      <c r="L89" s="133">
        <v>200</v>
      </c>
      <c r="M89" s="133"/>
      <c r="N89" s="133"/>
      <c r="O89" s="81">
        <v>1</v>
      </c>
      <c r="P89" s="81">
        <v>1</v>
      </c>
      <c r="Q89" s="81">
        <v>2</v>
      </c>
      <c r="R89" s="81"/>
      <c r="S89" s="81"/>
      <c r="T89" s="81"/>
      <c r="U89" s="81"/>
      <c r="V89" s="81"/>
      <c r="W89" s="81"/>
      <c r="X89" s="133"/>
      <c r="Y89" s="133"/>
      <c r="Z89" s="81">
        <v>1.4999999999999999E-2</v>
      </c>
      <c r="AA89" s="131">
        <v>16</v>
      </c>
      <c r="AB89" s="133"/>
      <c r="AC89" s="132" t="str">
        <f t="shared" si="1"/>
        <v/>
      </c>
    </row>
    <row r="90" spans="1:29" x14ac:dyDescent="0.2">
      <c r="A90">
        <v>2022</v>
      </c>
      <c r="B90">
        <v>1</v>
      </c>
      <c r="C90" s="262">
        <v>44584</v>
      </c>
      <c r="D90" s="133"/>
      <c r="E90" s="133">
        <v>667</v>
      </c>
      <c r="F90" s="133" t="s">
        <v>311</v>
      </c>
      <c r="G90" s="133" t="s">
        <v>312</v>
      </c>
      <c r="H90" s="133">
        <v>1462.3140000000001</v>
      </c>
      <c r="I90" s="133">
        <v>1664.3340000000001</v>
      </c>
      <c r="J90" s="133"/>
      <c r="K90" s="133">
        <v>18</v>
      </c>
      <c r="L90" s="133">
        <v>200</v>
      </c>
      <c r="M90" s="133"/>
      <c r="N90" s="133"/>
      <c r="O90" s="81"/>
      <c r="P90" s="81"/>
      <c r="Q90" s="81"/>
      <c r="R90" s="81"/>
      <c r="S90" s="81"/>
      <c r="T90" s="81"/>
      <c r="U90" s="81"/>
      <c r="V90" s="81"/>
      <c r="W90" s="81"/>
      <c r="X90" s="133"/>
      <c r="Y90" s="133"/>
      <c r="Z90" s="81">
        <v>1.4999999999999999E-2</v>
      </c>
      <c r="AA90" s="131">
        <v>16</v>
      </c>
      <c r="AB90" s="133"/>
      <c r="AC90" s="132" t="str">
        <f t="shared" si="1"/>
        <v/>
      </c>
    </row>
    <row r="91" spans="1:29" x14ac:dyDescent="0.2">
      <c r="A91">
        <v>2022</v>
      </c>
      <c r="B91">
        <v>1</v>
      </c>
      <c r="C91" s="262">
        <v>44585</v>
      </c>
      <c r="D91" s="133"/>
      <c r="E91" s="133">
        <v>667</v>
      </c>
      <c r="F91" s="133" t="s">
        <v>311</v>
      </c>
      <c r="G91" s="133" t="s">
        <v>312</v>
      </c>
      <c r="H91" s="133">
        <v>1462.3140000000001</v>
      </c>
      <c r="I91" s="133">
        <v>1664.3340000000001</v>
      </c>
      <c r="J91" s="133"/>
      <c r="K91" s="133">
        <v>18</v>
      </c>
      <c r="L91" s="133">
        <v>200</v>
      </c>
      <c r="M91" s="133"/>
      <c r="N91" s="133"/>
      <c r="O91" s="81"/>
      <c r="P91" s="81"/>
      <c r="Q91" s="81"/>
      <c r="R91" s="81"/>
      <c r="S91" s="81"/>
      <c r="T91" s="81"/>
      <c r="U91" s="81"/>
      <c r="V91" s="81"/>
      <c r="W91" s="81"/>
      <c r="X91" s="133"/>
      <c r="Y91" s="133"/>
      <c r="Z91" s="81">
        <v>1.4999999999999999E-2</v>
      </c>
      <c r="AA91" s="131">
        <v>16</v>
      </c>
      <c r="AB91" s="133"/>
      <c r="AC91" s="132" t="str">
        <f t="shared" si="1"/>
        <v/>
      </c>
    </row>
    <row r="92" spans="1:29" x14ac:dyDescent="0.2">
      <c r="A92">
        <v>2022</v>
      </c>
      <c r="B92">
        <v>1</v>
      </c>
      <c r="C92" s="262">
        <v>44572</v>
      </c>
      <c r="D92" s="133"/>
      <c r="E92" s="133">
        <v>668</v>
      </c>
      <c r="F92" s="133" t="s">
        <v>308</v>
      </c>
      <c r="G92" s="133" t="s">
        <v>309</v>
      </c>
      <c r="H92" s="133">
        <v>96.923000000000002</v>
      </c>
      <c r="I92" s="133">
        <v>110.313</v>
      </c>
      <c r="J92" s="133"/>
      <c r="K92" s="133">
        <v>103</v>
      </c>
      <c r="L92" s="133">
        <v>105</v>
      </c>
      <c r="M92" s="133"/>
      <c r="N92" s="133"/>
      <c r="O92" s="81"/>
      <c r="P92" s="81">
        <v>6</v>
      </c>
      <c r="Q92" s="81">
        <v>8</v>
      </c>
      <c r="R92" s="81"/>
      <c r="S92" s="81"/>
      <c r="T92" s="81"/>
      <c r="U92" s="81"/>
      <c r="V92" s="81"/>
      <c r="W92" s="81"/>
      <c r="X92" s="133"/>
      <c r="Y92" s="133"/>
      <c r="Z92" s="81">
        <v>1.4999999999999999E-2</v>
      </c>
      <c r="AA92" s="131">
        <v>16</v>
      </c>
      <c r="AB92" s="133"/>
      <c r="AC92" s="132" t="str">
        <f t="shared" si="1"/>
        <v/>
      </c>
    </row>
    <row r="93" spans="1:29" x14ac:dyDescent="0.2">
      <c r="A93">
        <v>2022</v>
      </c>
      <c r="B93">
        <v>1</v>
      </c>
      <c r="C93" s="262">
        <v>44573</v>
      </c>
      <c r="D93" s="133"/>
      <c r="E93" s="133">
        <v>668</v>
      </c>
      <c r="F93" s="133" t="s">
        <v>308</v>
      </c>
      <c r="G93" s="133" t="s">
        <v>309</v>
      </c>
      <c r="H93" s="133">
        <v>96.923000000000002</v>
      </c>
      <c r="I93" s="133">
        <v>110.313</v>
      </c>
      <c r="J93" s="133"/>
      <c r="K93" s="133">
        <v>103</v>
      </c>
      <c r="L93" s="133">
        <v>105</v>
      </c>
      <c r="M93" s="133"/>
      <c r="N93" s="133"/>
      <c r="O93" s="81"/>
      <c r="P93" s="81">
        <v>6</v>
      </c>
      <c r="Q93" s="81">
        <v>7</v>
      </c>
      <c r="R93" s="81"/>
      <c r="S93" s="81"/>
      <c r="T93" s="81"/>
      <c r="U93" s="81"/>
      <c r="V93" s="81"/>
      <c r="W93" s="81"/>
      <c r="X93" s="133"/>
      <c r="Y93" s="133"/>
      <c r="Z93" s="81">
        <v>1.4999999999999999E-2</v>
      </c>
      <c r="AA93" s="131">
        <v>16</v>
      </c>
      <c r="AB93" s="133"/>
      <c r="AC93" s="132" t="str">
        <f t="shared" si="1"/>
        <v/>
      </c>
    </row>
    <row r="94" spans="1:29" x14ac:dyDescent="0.2">
      <c r="A94">
        <v>2022</v>
      </c>
      <c r="B94">
        <v>1</v>
      </c>
      <c r="C94" s="262">
        <v>44574</v>
      </c>
      <c r="D94" s="133"/>
      <c r="E94" s="133">
        <v>668</v>
      </c>
      <c r="F94" s="133" t="s">
        <v>308</v>
      </c>
      <c r="G94" s="133" t="s">
        <v>309</v>
      </c>
      <c r="H94" s="133">
        <v>96.923000000000002</v>
      </c>
      <c r="I94" s="133">
        <v>110.313</v>
      </c>
      <c r="J94" s="133"/>
      <c r="K94" s="133">
        <v>103</v>
      </c>
      <c r="L94" s="133">
        <v>105</v>
      </c>
      <c r="M94" s="133"/>
      <c r="N94" s="133"/>
      <c r="O94" s="81"/>
      <c r="P94" s="81"/>
      <c r="Q94" s="81"/>
      <c r="R94" s="81"/>
      <c r="S94" s="81"/>
      <c r="T94" s="81"/>
      <c r="U94" s="81"/>
      <c r="V94" s="81"/>
      <c r="W94" s="81"/>
      <c r="X94" s="133"/>
      <c r="Y94" s="133"/>
      <c r="Z94" s="81">
        <v>1.4999999999999999E-2</v>
      </c>
      <c r="AA94" s="131">
        <v>16</v>
      </c>
      <c r="AB94" s="133"/>
      <c r="AC94" s="132" t="str">
        <f t="shared" si="1"/>
        <v/>
      </c>
    </row>
    <row r="95" spans="1:29" x14ac:dyDescent="0.2">
      <c r="A95">
        <v>2022</v>
      </c>
      <c r="B95">
        <v>1</v>
      </c>
      <c r="C95" s="262">
        <v>44560</v>
      </c>
      <c r="D95" s="133"/>
      <c r="E95" s="133">
        <v>751</v>
      </c>
      <c r="F95" s="133" t="s">
        <v>193</v>
      </c>
      <c r="G95" s="133" t="s">
        <v>194</v>
      </c>
      <c r="H95" s="133">
        <v>949.46900000000005</v>
      </c>
      <c r="I95" s="133">
        <v>1080.6389999999999</v>
      </c>
      <c r="J95" s="133"/>
      <c r="K95" s="133">
        <v>20</v>
      </c>
      <c r="L95" s="133">
        <v>180</v>
      </c>
      <c r="M95" s="133"/>
      <c r="N95" s="133"/>
      <c r="O95" s="81">
        <v>1</v>
      </c>
      <c r="P95" s="81">
        <v>1</v>
      </c>
      <c r="Q95" s="81"/>
      <c r="R95" s="81"/>
      <c r="S95" s="81"/>
      <c r="T95" s="81"/>
      <c r="U95" s="81"/>
      <c r="V95" s="81"/>
      <c r="W95" s="81"/>
      <c r="X95" s="133"/>
      <c r="Y95" s="133"/>
      <c r="Z95" s="81">
        <v>1.4999999999999999E-2</v>
      </c>
      <c r="AA95" s="131">
        <v>16</v>
      </c>
      <c r="AB95" s="133"/>
      <c r="AC95" s="132" t="str">
        <f t="shared" si="1"/>
        <v/>
      </c>
    </row>
    <row r="96" spans="1:29" x14ac:dyDescent="0.2">
      <c r="A96">
        <v>2022</v>
      </c>
      <c r="B96">
        <v>1</v>
      </c>
      <c r="C96" s="262">
        <v>44562</v>
      </c>
      <c r="D96" s="133"/>
      <c r="E96" s="133">
        <v>751</v>
      </c>
      <c r="F96" s="133" t="s">
        <v>193</v>
      </c>
      <c r="G96" s="133" t="s">
        <v>194</v>
      </c>
      <c r="H96" s="133">
        <v>949.46900000000005</v>
      </c>
      <c r="I96" s="133">
        <v>1080.6389999999999</v>
      </c>
      <c r="J96" s="133"/>
      <c r="K96" s="133">
        <v>20</v>
      </c>
      <c r="L96" s="133">
        <v>180</v>
      </c>
      <c r="M96" s="133"/>
      <c r="N96" s="133"/>
      <c r="O96" s="81"/>
      <c r="P96" s="81"/>
      <c r="Q96" s="81"/>
      <c r="R96" s="81"/>
      <c r="S96" s="81"/>
      <c r="T96" s="81"/>
      <c r="U96" s="81"/>
      <c r="V96" s="81"/>
      <c r="W96" s="81"/>
      <c r="X96" s="133"/>
      <c r="Y96" s="133"/>
      <c r="Z96" s="81">
        <v>1.4999999999999999E-2</v>
      </c>
      <c r="AA96" s="131">
        <v>16</v>
      </c>
      <c r="AB96" s="133"/>
      <c r="AC96" s="132" t="str">
        <f t="shared" si="1"/>
        <v/>
      </c>
    </row>
    <row r="97" spans="1:29" x14ac:dyDescent="0.2">
      <c r="A97">
        <v>2022</v>
      </c>
      <c r="B97">
        <v>1</v>
      </c>
      <c r="C97" s="262">
        <v>44563</v>
      </c>
      <c r="D97" s="133"/>
      <c r="E97" s="133">
        <v>751</v>
      </c>
      <c r="F97" s="133" t="s">
        <v>193</v>
      </c>
      <c r="G97" s="133" t="s">
        <v>194</v>
      </c>
      <c r="H97" s="133">
        <v>949.46900000000005</v>
      </c>
      <c r="I97" s="133">
        <v>1080.6389999999999</v>
      </c>
      <c r="J97" s="133"/>
      <c r="K97" s="133">
        <v>20</v>
      </c>
      <c r="L97" s="133">
        <v>180</v>
      </c>
      <c r="M97" s="133"/>
      <c r="N97" s="133"/>
      <c r="O97" s="81"/>
      <c r="P97" s="81"/>
      <c r="Q97" s="81"/>
      <c r="R97" s="81"/>
      <c r="S97" s="81"/>
      <c r="T97" s="81"/>
      <c r="U97" s="81"/>
      <c r="V97" s="81"/>
      <c r="W97" s="81"/>
      <c r="X97" s="133"/>
      <c r="Y97" s="133"/>
      <c r="Z97" s="81">
        <v>1.4999999999999999E-2</v>
      </c>
      <c r="AA97" s="131">
        <v>16</v>
      </c>
      <c r="AB97" s="133"/>
      <c r="AC97" s="132" t="str">
        <f t="shared" si="1"/>
        <v/>
      </c>
    </row>
    <row r="98" spans="1:29" x14ac:dyDescent="0.2">
      <c r="A98">
        <v>2022</v>
      </c>
      <c r="B98">
        <v>1</v>
      </c>
      <c r="C98" s="262">
        <v>44566</v>
      </c>
      <c r="D98" s="133"/>
      <c r="E98" s="133">
        <v>751</v>
      </c>
      <c r="F98" s="133" t="s">
        <v>193</v>
      </c>
      <c r="G98" s="133" t="s">
        <v>194</v>
      </c>
      <c r="H98" s="133">
        <v>949.46900000000005</v>
      </c>
      <c r="I98" s="133">
        <v>1080.6389999999999</v>
      </c>
      <c r="J98" s="133"/>
      <c r="K98" s="133">
        <v>20</v>
      </c>
      <c r="L98" s="133">
        <v>180</v>
      </c>
      <c r="M98" s="133"/>
      <c r="N98" s="133"/>
      <c r="O98" s="81"/>
      <c r="P98" s="81"/>
      <c r="Q98" s="81"/>
      <c r="R98" s="81"/>
      <c r="S98" s="81"/>
      <c r="T98" s="81"/>
      <c r="U98" s="81"/>
      <c r="V98" s="81"/>
      <c r="W98" s="81"/>
      <c r="X98" s="133"/>
      <c r="Y98" s="133"/>
      <c r="Z98" s="81">
        <v>1.4999999999999999E-2</v>
      </c>
      <c r="AA98" s="131">
        <v>16</v>
      </c>
      <c r="AB98" s="133"/>
      <c r="AC98" s="132" t="str">
        <f t="shared" si="1"/>
        <v/>
      </c>
    </row>
    <row r="99" spans="1:29" x14ac:dyDescent="0.2">
      <c r="A99">
        <v>2022</v>
      </c>
      <c r="B99">
        <v>1</v>
      </c>
      <c r="C99" s="262">
        <v>44576</v>
      </c>
      <c r="D99" s="133"/>
      <c r="E99" s="133">
        <v>751</v>
      </c>
      <c r="F99" s="133" t="s">
        <v>193</v>
      </c>
      <c r="G99" s="133" t="s">
        <v>194</v>
      </c>
      <c r="H99" s="133">
        <v>949.46900000000005</v>
      </c>
      <c r="I99" s="133">
        <v>1080.6389999999999</v>
      </c>
      <c r="J99" s="133"/>
      <c r="K99" s="133">
        <v>20</v>
      </c>
      <c r="L99" s="133">
        <v>180</v>
      </c>
      <c r="M99" s="133"/>
      <c r="N99" s="133"/>
      <c r="O99" s="81"/>
      <c r="P99" s="81"/>
      <c r="Q99" s="81"/>
      <c r="R99" s="81"/>
      <c r="S99" s="81"/>
      <c r="T99" s="81"/>
      <c r="U99" s="81"/>
      <c r="V99" s="81"/>
      <c r="W99" s="81"/>
      <c r="X99" s="133"/>
      <c r="Y99" s="133"/>
      <c r="Z99" s="81">
        <v>1.4999999999999999E-2</v>
      </c>
      <c r="AA99" s="131">
        <v>16</v>
      </c>
      <c r="AB99" s="133"/>
      <c r="AC99" s="132" t="str">
        <f t="shared" si="1"/>
        <v/>
      </c>
    </row>
    <row r="100" spans="1:29" x14ac:dyDescent="0.2">
      <c r="A100">
        <v>2022</v>
      </c>
      <c r="B100">
        <v>1</v>
      </c>
      <c r="C100" s="262">
        <v>44577</v>
      </c>
      <c r="D100" s="133"/>
      <c r="E100" s="133">
        <v>751</v>
      </c>
      <c r="F100" s="133" t="s">
        <v>193</v>
      </c>
      <c r="G100" s="133" t="s">
        <v>194</v>
      </c>
      <c r="H100" s="133">
        <v>949.46900000000005</v>
      </c>
      <c r="I100" s="133">
        <v>1080.6389999999999</v>
      </c>
      <c r="J100" s="133"/>
      <c r="K100" s="133">
        <v>20</v>
      </c>
      <c r="L100" s="133">
        <v>180</v>
      </c>
      <c r="M100" s="133"/>
      <c r="N100" s="133"/>
      <c r="O100" s="81">
        <v>2</v>
      </c>
      <c r="P100" s="81">
        <v>2</v>
      </c>
      <c r="Q100" s="81">
        <v>2</v>
      </c>
      <c r="R100" s="81"/>
      <c r="S100" s="81"/>
      <c r="T100" s="81"/>
      <c r="U100" s="81"/>
      <c r="V100" s="81"/>
      <c r="W100" s="81"/>
      <c r="X100" s="133"/>
      <c r="Y100" s="133"/>
      <c r="Z100" s="81">
        <v>1.4999999999999999E-2</v>
      </c>
      <c r="AA100" s="131">
        <v>16</v>
      </c>
      <c r="AB100" s="133"/>
      <c r="AC100" s="132" t="str">
        <f t="shared" si="1"/>
        <v/>
      </c>
    </row>
    <row r="101" spans="1:29" x14ac:dyDescent="0.2">
      <c r="A101">
        <v>2022</v>
      </c>
      <c r="B101">
        <v>1</v>
      </c>
      <c r="C101" s="262">
        <v>44578</v>
      </c>
      <c r="D101" s="133"/>
      <c r="E101" s="133">
        <v>751</v>
      </c>
      <c r="F101" s="133" t="s">
        <v>193</v>
      </c>
      <c r="G101" s="133" t="s">
        <v>194</v>
      </c>
      <c r="H101" s="133">
        <v>949.46900000000005</v>
      </c>
      <c r="I101" s="133">
        <v>1080.6389999999999</v>
      </c>
      <c r="J101" s="133"/>
      <c r="K101" s="133">
        <v>20</v>
      </c>
      <c r="L101" s="133">
        <v>180</v>
      </c>
      <c r="M101" s="133"/>
      <c r="N101" s="133"/>
      <c r="O101" s="81">
        <v>2</v>
      </c>
      <c r="P101" s="81">
        <v>2</v>
      </c>
      <c r="Q101" s="81">
        <v>3</v>
      </c>
      <c r="R101" s="81"/>
      <c r="S101" s="81"/>
      <c r="T101" s="81"/>
      <c r="U101" s="81"/>
      <c r="V101" s="81"/>
      <c r="W101" s="81"/>
      <c r="X101" s="133"/>
      <c r="Y101" s="133"/>
      <c r="Z101" s="81">
        <v>1.4999999999999999E-2</v>
      </c>
      <c r="AA101" s="131">
        <v>16</v>
      </c>
      <c r="AB101" s="133"/>
      <c r="AC101" s="132" t="str">
        <f t="shared" si="1"/>
        <v/>
      </c>
    </row>
    <row r="102" spans="1:29" x14ac:dyDescent="0.2">
      <c r="A102">
        <v>2022</v>
      </c>
      <c r="B102">
        <v>1</v>
      </c>
      <c r="C102" s="262">
        <v>44579</v>
      </c>
      <c r="D102" s="133"/>
      <c r="E102" s="133">
        <v>751</v>
      </c>
      <c r="F102" s="133" t="s">
        <v>193</v>
      </c>
      <c r="G102" s="133" t="s">
        <v>194</v>
      </c>
      <c r="H102" s="133">
        <v>949.46900000000005</v>
      </c>
      <c r="I102" s="133">
        <v>1080.6389999999999</v>
      </c>
      <c r="J102" s="133"/>
      <c r="K102" s="133">
        <v>20</v>
      </c>
      <c r="L102" s="133">
        <v>180</v>
      </c>
      <c r="M102" s="133"/>
      <c r="N102" s="133"/>
      <c r="O102" s="81">
        <v>2</v>
      </c>
      <c r="P102" s="81">
        <v>3</v>
      </c>
      <c r="Q102" s="81">
        <v>2</v>
      </c>
      <c r="R102" s="81"/>
      <c r="S102" s="81"/>
      <c r="T102" s="81"/>
      <c r="U102" s="81"/>
      <c r="V102" s="81"/>
      <c r="W102" s="81"/>
      <c r="X102" s="133"/>
      <c r="Y102" s="133"/>
      <c r="Z102" s="81">
        <v>1.4999999999999999E-2</v>
      </c>
      <c r="AA102" s="131">
        <v>16</v>
      </c>
      <c r="AB102" s="133"/>
      <c r="AC102" s="132" t="str">
        <f t="shared" si="1"/>
        <v/>
      </c>
    </row>
    <row r="103" spans="1:29" x14ac:dyDescent="0.2">
      <c r="A103">
        <v>2022</v>
      </c>
      <c r="B103">
        <v>1</v>
      </c>
      <c r="C103" s="262">
        <v>44580</v>
      </c>
      <c r="D103" s="133"/>
      <c r="E103" s="133">
        <v>751</v>
      </c>
      <c r="F103" s="133" t="s">
        <v>193</v>
      </c>
      <c r="G103" s="133" t="s">
        <v>194</v>
      </c>
      <c r="H103" s="133">
        <v>949.46900000000005</v>
      </c>
      <c r="I103" s="133">
        <v>1080.6389999999999</v>
      </c>
      <c r="J103" s="133"/>
      <c r="K103" s="133">
        <v>20</v>
      </c>
      <c r="L103" s="133">
        <v>180</v>
      </c>
      <c r="M103" s="133"/>
      <c r="N103" s="133"/>
      <c r="O103" s="81"/>
      <c r="P103" s="81"/>
      <c r="Q103" s="81"/>
      <c r="R103" s="81"/>
      <c r="S103" s="81"/>
      <c r="T103" s="81"/>
      <c r="U103" s="81"/>
      <c r="V103" s="81"/>
      <c r="W103" s="81"/>
      <c r="X103" s="133"/>
      <c r="Y103" s="133"/>
      <c r="Z103" s="81">
        <v>1.4999999999999999E-2</v>
      </c>
      <c r="AA103" s="131">
        <v>16</v>
      </c>
      <c r="AB103" s="133"/>
      <c r="AC103" s="132" t="str">
        <f t="shared" si="1"/>
        <v/>
      </c>
    </row>
    <row r="104" spans="1:29" x14ac:dyDescent="0.2">
      <c r="A104">
        <v>2022</v>
      </c>
      <c r="B104">
        <v>1</v>
      </c>
      <c r="C104" s="262">
        <v>44590</v>
      </c>
      <c r="D104" s="133"/>
      <c r="E104" s="133">
        <v>751</v>
      </c>
      <c r="F104" s="133" t="s">
        <v>193</v>
      </c>
      <c r="G104" s="133" t="s">
        <v>194</v>
      </c>
      <c r="H104" s="133">
        <v>949.46900000000005</v>
      </c>
      <c r="I104" s="133">
        <v>1080.6389999999999</v>
      </c>
      <c r="J104" s="133"/>
      <c r="K104" s="133">
        <v>20</v>
      </c>
      <c r="L104" s="133">
        <v>180</v>
      </c>
      <c r="M104" s="133"/>
      <c r="N104" s="133"/>
      <c r="O104" s="81">
        <v>2</v>
      </c>
      <c r="P104" s="81">
        <v>3</v>
      </c>
      <c r="Q104" s="81">
        <v>3</v>
      </c>
      <c r="R104" s="81"/>
      <c r="S104" s="81"/>
      <c r="T104" s="81"/>
      <c r="U104" s="81"/>
      <c r="V104" s="81"/>
      <c r="W104" s="81"/>
      <c r="X104" s="133"/>
      <c r="Y104" s="133"/>
      <c r="Z104" s="81">
        <v>1.4999999999999999E-2</v>
      </c>
      <c r="AA104" s="131">
        <v>16</v>
      </c>
      <c r="AB104" s="133"/>
      <c r="AC104" s="132" t="str">
        <f t="shared" si="1"/>
        <v/>
      </c>
    </row>
    <row r="105" spans="1:29" x14ac:dyDescent="0.2">
      <c r="A105">
        <v>2022</v>
      </c>
      <c r="B105">
        <v>1</v>
      </c>
      <c r="C105" s="262">
        <v>44591</v>
      </c>
      <c r="D105" s="133"/>
      <c r="E105" s="133">
        <v>751</v>
      </c>
      <c r="F105" s="133" t="s">
        <v>193</v>
      </c>
      <c r="G105" s="133" t="s">
        <v>194</v>
      </c>
      <c r="H105" s="133">
        <v>949.46900000000005</v>
      </c>
      <c r="I105" s="133">
        <v>1080.6389999999999</v>
      </c>
      <c r="J105" s="133"/>
      <c r="K105" s="133">
        <v>20</v>
      </c>
      <c r="L105" s="133">
        <v>180</v>
      </c>
      <c r="M105" s="133"/>
      <c r="N105" s="133"/>
      <c r="O105" s="81">
        <v>1</v>
      </c>
      <c r="P105" s="81">
        <v>2</v>
      </c>
      <c r="Q105" s="81">
        <v>1</v>
      </c>
      <c r="R105" s="81"/>
      <c r="S105" s="81"/>
      <c r="T105" s="81"/>
      <c r="U105" s="81"/>
      <c r="V105" s="81"/>
      <c r="W105" s="81"/>
      <c r="X105" s="133"/>
      <c r="Y105" s="133"/>
      <c r="Z105" s="81">
        <v>1.4999999999999999E-2</v>
      </c>
      <c r="AA105" s="131">
        <v>16</v>
      </c>
      <c r="AB105" s="133"/>
      <c r="AC105" s="132" t="str">
        <f t="shared" si="1"/>
        <v/>
      </c>
    </row>
    <row r="106" spans="1:29" x14ac:dyDescent="0.2">
      <c r="A106">
        <v>2022</v>
      </c>
      <c r="B106">
        <v>1</v>
      </c>
      <c r="C106" s="262">
        <v>44564</v>
      </c>
      <c r="D106" s="133"/>
      <c r="E106" s="133">
        <v>437</v>
      </c>
      <c r="F106" s="133" t="s">
        <v>250</v>
      </c>
      <c r="G106" s="133" t="s">
        <v>251</v>
      </c>
      <c r="H106" s="133">
        <v>158.08799999999999</v>
      </c>
      <c r="I106" s="133">
        <v>179.928</v>
      </c>
      <c r="J106" s="133"/>
      <c r="K106" s="133">
        <v>120</v>
      </c>
      <c r="L106" s="133">
        <v>120</v>
      </c>
      <c r="M106" s="133"/>
      <c r="N106" s="133"/>
      <c r="O106" s="81"/>
      <c r="P106" s="81"/>
      <c r="Q106" s="81"/>
      <c r="R106" s="81"/>
      <c r="S106" s="81"/>
      <c r="T106" s="81"/>
      <c r="U106" s="81"/>
      <c r="V106" s="81"/>
      <c r="W106" s="81"/>
      <c r="X106" s="133"/>
      <c r="Y106" s="133"/>
      <c r="Z106" s="81">
        <v>1.4999999999999999E-2</v>
      </c>
      <c r="AA106" s="131">
        <v>16</v>
      </c>
      <c r="AB106" s="133"/>
      <c r="AC106" s="132" t="str">
        <f t="shared" si="1"/>
        <v/>
      </c>
    </row>
    <row r="107" spans="1:29" x14ac:dyDescent="0.2">
      <c r="A107">
        <v>2022</v>
      </c>
      <c r="B107">
        <v>1</v>
      </c>
      <c r="C107" s="262">
        <v>44565</v>
      </c>
      <c r="D107" s="133"/>
      <c r="E107" s="133">
        <v>437</v>
      </c>
      <c r="F107" s="133" t="s">
        <v>250</v>
      </c>
      <c r="G107" s="133" t="s">
        <v>251</v>
      </c>
      <c r="H107" s="133">
        <v>158.08799999999999</v>
      </c>
      <c r="I107" s="133">
        <v>179.928</v>
      </c>
      <c r="J107" s="133"/>
      <c r="K107" s="133">
        <v>120</v>
      </c>
      <c r="L107" s="133">
        <v>120</v>
      </c>
      <c r="M107" s="133"/>
      <c r="N107" s="133"/>
      <c r="O107" s="81">
        <v>3</v>
      </c>
      <c r="P107" s="81">
        <v>4</v>
      </c>
      <c r="Q107" s="81">
        <v>3</v>
      </c>
      <c r="R107" s="81"/>
      <c r="S107" s="81"/>
      <c r="T107" s="81"/>
      <c r="U107" s="81"/>
      <c r="V107" s="81"/>
      <c r="W107" s="81"/>
      <c r="X107" s="133"/>
      <c r="Y107" s="133"/>
      <c r="Z107" s="81">
        <v>1.4999999999999999E-2</v>
      </c>
      <c r="AA107" s="131">
        <v>16</v>
      </c>
      <c r="AB107" s="133"/>
      <c r="AC107" s="132" t="str">
        <f t="shared" si="1"/>
        <v/>
      </c>
    </row>
    <row r="108" spans="1:29" x14ac:dyDescent="0.2">
      <c r="A108">
        <v>2022</v>
      </c>
      <c r="B108">
        <v>1</v>
      </c>
      <c r="C108" s="262">
        <v>44566</v>
      </c>
      <c r="D108" s="133"/>
      <c r="E108" s="133">
        <v>437</v>
      </c>
      <c r="F108" s="133" t="s">
        <v>250</v>
      </c>
      <c r="G108" s="133" t="s">
        <v>251</v>
      </c>
      <c r="H108" s="133">
        <v>158.08799999999999</v>
      </c>
      <c r="I108" s="133">
        <v>179.928</v>
      </c>
      <c r="J108" s="133"/>
      <c r="K108" s="133">
        <v>120</v>
      </c>
      <c r="L108" s="133">
        <v>120</v>
      </c>
      <c r="M108" s="133"/>
      <c r="N108" s="133"/>
      <c r="O108" s="81">
        <v>7</v>
      </c>
      <c r="P108" s="81">
        <v>8</v>
      </c>
      <c r="Q108" s="81"/>
      <c r="R108" s="81"/>
      <c r="S108" s="81"/>
      <c r="T108" s="81"/>
      <c r="U108" s="81"/>
      <c r="V108" s="81"/>
      <c r="W108" s="81"/>
      <c r="X108" s="133"/>
      <c r="Y108" s="133"/>
      <c r="Z108" s="81">
        <v>1.4999999999999999E-2</v>
      </c>
      <c r="AA108" s="131">
        <v>16</v>
      </c>
      <c r="AB108" s="133"/>
      <c r="AC108" s="132" t="str">
        <f t="shared" si="1"/>
        <v/>
      </c>
    </row>
    <row r="109" spans="1:29" x14ac:dyDescent="0.2">
      <c r="A109">
        <v>2022</v>
      </c>
      <c r="B109">
        <v>1</v>
      </c>
      <c r="C109" s="262">
        <v>44569</v>
      </c>
      <c r="D109" s="133"/>
      <c r="E109" s="133">
        <v>437</v>
      </c>
      <c r="F109" s="133" t="s">
        <v>250</v>
      </c>
      <c r="G109" s="133" t="s">
        <v>251</v>
      </c>
      <c r="H109" s="133">
        <v>158.08799999999999</v>
      </c>
      <c r="I109" s="133">
        <v>179.928</v>
      </c>
      <c r="J109" s="133"/>
      <c r="K109" s="133">
        <v>120</v>
      </c>
      <c r="L109" s="133">
        <v>120</v>
      </c>
      <c r="M109" s="133"/>
      <c r="N109" s="133"/>
      <c r="O109" s="81">
        <v>6</v>
      </c>
      <c r="P109" s="81">
        <v>5</v>
      </c>
      <c r="Q109" s="81">
        <v>4</v>
      </c>
      <c r="R109" s="81"/>
      <c r="S109" s="81"/>
      <c r="T109" s="81"/>
      <c r="U109" s="81"/>
      <c r="V109" s="81"/>
      <c r="W109" s="81"/>
      <c r="X109" s="133"/>
      <c r="Y109" s="133"/>
      <c r="Z109" s="81">
        <v>1.4999999999999999E-2</v>
      </c>
      <c r="AA109" s="131">
        <v>16</v>
      </c>
      <c r="AB109" s="133"/>
      <c r="AC109" s="132" t="str">
        <f t="shared" si="1"/>
        <v/>
      </c>
    </row>
    <row r="110" spans="1:29" x14ac:dyDescent="0.2">
      <c r="A110">
        <v>2022</v>
      </c>
      <c r="B110">
        <v>1</v>
      </c>
      <c r="C110" s="262">
        <v>44570</v>
      </c>
      <c r="D110" s="133"/>
      <c r="E110" s="133">
        <v>437</v>
      </c>
      <c r="F110" s="133" t="s">
        <v>250</v>
      </c>
      <c r="G110" s="133" t="s">
        <v>251</v>
      </c>
      <c r="H110" s="133">
        <v>158.08799999999999</v>
      </c>
      <c r="I110" s="133">
        <v>179.928</v>
      </c>
      <c r="J110" s="133"/>
      <c r="K110" s="133">
        <v>120</v>
      </c>
      <c r="L110" s="133">
        <v>120</v>
      </c>
      <c r="M110" s="133"/>
      <c r="N110" s="133"/>
      <c r="O110" s="81"/>
      <c r="P110" s="81"/>
      <c r="Q110" s="81"/>
      <c r="R110" s="81"/>
      <c r="S110" s="81"/>
      <c r="T110" s="81"/>
      <c r="U110" s="81"/>
      <c r="V110" s="81"/>
      <c r="W110" s="81"/>
      <c r="X110" s="133"/>
      <c r="Y110" s="133"/>
      <c r="Z110" s="81">
        <v>1.4999999999999999E-2</v>
      </c>
      <c r="AA110" s="131">
        <v>16</v>
      </c>
      <c r="AB110" s="133"/>
      <c r="AC110" s="132" t="str">
        <f t="shared" si="1"/>
        <v/>
      </c>
    </row>
    <row r="111" spans="1:29" x14ac:dyDescent="0.2">
      <c r="A111">
        <v>2022</v>
      </c>
      <c r="B111">
        <v>1</v>
      </c>
      <c r="C111" s="262">
        <v>44578</v>
      </c>
      <c r="D111" s="133"/>
      <c r="E111" s="133">
        <v>437</v>
      </c>
      <c r="F111" s="133" t="s">
        <v>250</v>
      </c>
      <c r="G111" s="133" t="s">
        <v>251</v>
      </c>
      <c r="H111" s="133">
        <v>158.08799999999999</v>
      </c>
      <c r="I111" s="133">
        <v>179.928</v>
      </c>
      <c r="J111" s="133"/>
      <c r="K111" s="133">
        <v>120</v>
      </c>
      <c r="L111" s="133">
        <v>120</v>
      </c>
      <c r="M111" s="133"/>
      <c r="N111" s="133"/>
      <c r="O111" s="81"/>
      <c r="P111" s="81"/>
      <c r="Q111" s="81"/>
      <c r="R111" s="81"/>
      <c r="S111" s="81"/>
      <c r="T111" s="81"/>
      <c r="U111" s="81"/>
      <c r="V111" s="81"/>
      <c r="W111" s="81"/>
      <c r="X111" s="133"/>
      <c r="Y111" s="133"/>
      <c r="Z111" s="81">
        <v>1.4999999999999999E-2</v>
      </c>
      <c r="AA111" s="131">
        <v>16</v>
      </c>
      <c r="AB111" s="133"/>
      <c r="AC111" s="132" t="str">
        <f t="shared" si="1"/>
        <v/>
      </c>
    </row>
    <row r="112" spans="1:29" x14ac:dyDescent="0.2">
      <c r="A112">
        <v>2022</v>
      </c>
      <c r="B112">
        <v>1</v>
      </c>
      <c r="C112" s="262">
        <v>44579</v>
      </c>
      <c r="D112" s="133"/>
      <c r="E112" s="133">
        <v>437</v>
      </c>
      <c r="F112" s="133" t="s">
        <v>250</v>
      </c>
      <c r="G112" s="133" t="s">
        <v>251</v>
      </c>
      <c r="H112" s="133">
        <v>158.08799999999999</v>
      </c>
      <c r="I112" s="133">
        <v>179.928</v>
      </c>
      <c r="J112" s="133"/>
      <c r="K112" s="133">
        <v>120</v>
      </c>
      <c r="L112" s="133">
        <v>120</v>
      </c>
      <c r="M112" s="133"/>
      <c r="N112" s="133"/>
      <c r="O112" s="81">
        <v>3</v>
      </c>
      <c r="P112" s="81">
        <v>4</v>
      </c>
      <c r="Q112" s="81">
        <v>5</v>
      </c>
      <c r="R112" s="81"/>
      <c r="S112" s="81"/>
      <c r="T112" s="81"/>
      <c r="U112" s="81"/>
      <c r="V112" s="81"/>
      <c r="W112" s="81"/>
      <c r="X112" s="133"/>
      <c r="Y112" s="133"/>
      <c r="Z112" s="81">
        <v>1.4999999999999999E-2</v>
      </c>
      <c r="AA112" s="131">
        <v>16</v>
      </c>
      <c r="AB112" s="133"/>
      <c r="AC112" s="132" t="str">
        <f t="shared" si="1"/>
        <v/>
      </c>
    </row>
    <row r="113" spans="1:29" x14ac:dyDescent="0.2">
      <c r="A113">
        <v>2022</v>
      </c>
      <c r="B113">
        <v>1</v>
      </c>
      <c r="C113" s="262">
        <v>44580</v>
      </c>
      <c r="D113" s="133"/>
      <c r="E113" s="133">
        <v>437</v>
      </c>
      <c r="F113" s="133" t="s">
        <v>250</v>
      </c>
      <c r="G113" s="133" t="s">
        <v>251</v>
      </c>
      <c r="H113" s="133">
        <v>158.08799999999999</v>
      </c>
      <c r="I113" s="133">
        <v>179.928</v>
      </c>
      <c r="J113" s="133"/>
      <c r="K113" s="133">
        <v>120</v>
      </c>
      <c r="L113" s="133">
        <v>120</v>
      </c>
      <c r="M113" s="133"/>
      <c r="N113" s="133"/>
      <c r="O113" s="81"/>
      <c r="P113" s="81"/>
      <c r="Q113" s="81"/>
      <c r="R113" s="81"/>
      <c r="S113" s="81"/>
      <c r="T113" s="81"/>
      <c r="U113" s="81"/>
      <c r="V113" s="81"/>
      <c r="W113" s="81"/>
      <c r="X113" s="133"/>
      <c r="Y113" s="133"/>
      <c r="Z113" s="81">
        <v>1.4999999999999999E-2</v>
      </c>
      <c r="AA113" s="131">
        <v>16</v>
      </c>
      <c r="AB113" s="133"/>
      <c r="AC113" s="132" t="str">
        <f t="shared" si="1"/>
        <v/>
      </c>
    </row>
    <row r="114" spans="1:29" x14ac:dyDescent="0.2">
      <c r="A114">
        <v>2022</v>
      </c>
      <c r="B114">
        <v>1</v>
      </c>
      <c r="C114" s="262">
        <v>44581</v>
      </c>
      <c r="D114" s="133"/>
      <c r="E114" s="133">
        <v>437</v>
      </c>
      <c r="F114" s="133" t="s">
        <v>250</v>
      </c>
      <c r="G114" s="133" t="s">
        <v>251</v>
      </c>
      <c r="H114" s="133">
        <v>158.08799999999999</v>
      </c>
      <c r="I114" s="133">
        <v>179.928</v>
      </c>
      <c r="J114" s="133"/>
      <c r="K114" s="133">
        <v>120</v>
      </c>
      <c r="L114" s="133">
        <v>120</v>
      </c>
      <c r="M114" s="133"/>
      <c r="N114" s="133"/>
      <c r="O114" s="81"/>
      <c r="P114" s="81"/>
      <c r="Q114" s="81"/>
      <c r="R114" s="81"/>
      <c r="S114" s="81"/>
      <c r="T114" s="81"/>
      <c r="U114" s="81"/>
      <c r="V114" s="81"/>
      <c r="W114" s="81"/>
      <c r="X114" s="133"/>
      <c r="Y114" s="133"/>
      <c r="Z114" s="81">
        <v>1.4999999999999999E-2</v>
      </c>
      <c r="AA114" s="131">
        <v>16</v>
      </c>
      <c r="AB114" s="133"/>
      <c r="AC114" s="132" t="str">
        <f t="shared" si="1"/>
        <v/>
      </c>
    </row>
    <row r="115" spans="1:29" x14ac:dyDescent="0.2">
      <c r="A115">
        <v>2022</v>
      </c>
      <c r="B115">
        <v>1</v>
      </c>
      <c r="C115" s="262">
        <v>44590</v>
      </c>
      <c r="D115" s="133"/>
      <c r="E115" s="133">
        <v>437</v>
      </c>
      <c r="F115" s="133" t="s">
        <v>250</v>
      </c>
      <c r="G115" s="133" t="s">
        <v>251</v>
      </c>
      <c r="H115" s="133">
        <v>158.08799999999999</v>
      </c>
      <c r="I115" s="133">
        <v>179.928</v>
      </c>
      <c r="J115" s="133"/>
      <c r="K115" s="133">
        <v>120</v>
      </c>
      <c r="L115" s="133">
        <v>120</v>
      </c>
      <c r="M115" s="133"/>
      <c r="N115" s="133"/>
      <c r="O115" s="81"/>
      <c r="P115" s="81"/>
      <c r="Q115" s="81"/>
      <c r="R115" s="81"/>
      <c r="S115" s="81"/>
      <c r="T115" s="81"/>
      <c r="U115" s="81"/>
      <c r="V115" s="81"/>
      <c r="W115" s="81"/>
      <c r="X115" s="133"/>
      <c r="Y115" s="133"/>
      <c r="Z115" s="81">
        <v>1.4999999999999999E-2</v>
      </c>
      <c r="AA115" s="131">
        <v>16</v>
      </c>
      <c r="AB115" s="133"/>
      <c r="AC115" s="132" t="str">
        <f t="shared" si="1"/>
        <v/>
      </c>
    </row>
    <row r="116" spans="1:29" x14ac:dyDescent="0.2">
      <c r="A116">
        <v>2022</v>
      </c>
      <c r="B116">
        <v>1</v>
      </c>
      <c r="C116" s="262">
        <v>44591</v>
      </c>
      <c r="D116" s="133"/>
      <c r="E116" s="133">
        <v>437</v>
      </c>
      <c r="F116" s="133" t="s">
        <v>250</v>
      </c>
      <c r="G116" s="133" t="s">
        <v>251</v>
      </c>
      <c r="H116" s="133">
        <v>158.08799999999999</v>
      </c>
      <c r="I116" s="133">
        <v>179.928</v>
      </c>
      <c r="J116" s="133"/>
      <c r="K116" s="133">
        <v>120</v>
      </c>
      <c r="L116" s="133">
        <v>120</v>
      </c>
      <c r="M116" s="133"/>
      <c r="N116" s="133"/>
      <c r="O116" s="81"/>
      <c r="P116" s="81">
        <v>7</v>
      </c>
      <c r="Q116" s="81">
        <v>8</v>
      </c>
      <c r="R116" s="81"/>
      <c r="S116" s="81"/>
      <c r="T116" s="81"/>
      <c r="U116" s="81"/>
      <c r="V116" s="81"/>
      <c r="W116" s="81"/>
      <c r="X116" s="133"/>
      <c r="Y116" s="133"/>
      <c r="Z116" s="81"/>
      <c r="AA116" s="131">
        <v>16</v>
      </c>
      <c r="AB116" s="133"/>
      <c r="AC116" s="132" t="str">
        <f t="shared" si="1"/>
        <v/>
      </c>
    </row>
    <row r="117" spans="1:29" x14ac:dyDescent="0.2">
      <c r="A117">
        <v>2022</v>
      </c>
      <c r="B117">
        <v>1</v>
      </c>
      <c r="C117" s="262">
        <v>44560</v>
      </c>
      <c r="D117" s="133"/>
      <c r="E117" s="133">
        <v>438</v>
      </c>
      <c r="F117" s="133" t="s">
        <v>197</v>
      </c>
      <c r="G117" s="133" t="s">
        <v>198</v>
      </c>
      <c r="H117" s="133">
        <v>315.23500000000001</v>
      </c>
      <c r="I117" s="133">
        <v>358.78500000000003</v>
      </c>
      <c r="J117" s="133"/>
      <c r="K117" s="133">
        <v>75</v>
      </c>
      <c r="L117" s="133">
        <v>144</v>
      </c>
      <c r="M117" s="133"/>
      <c r="N117" s="133"/>
      <c r="O117" s="81">
        <v>5</v>
      </c>
      <c r="P117" s="81">
        <v>6</v>
      </c>
      <c r="Q117" s="81"/>
      <c r="R117" s="81"/>
      <c r="S117" s="81"/>
      <c r="T117" s="81"/>
      <c r="U117" s="81"/>
      <c r="V117" s="81"/>
      <c r="W117" s="81"/>
      <c r="X117" s="133"/>
      <c r="Y117" s="133"/>
      <c r="Z117" s="81">
        <v>1.4999999999999999E-2</v>
      </c>
      <c r="AA117" s="131">
        <v>16</v>
      </c>
      <c r="AB117" s="133"/>
      <c r="AC117" s="132" t="str">
        <f t="shared" si="1"/>
        <v/>
      </c>
    </row>
    <row r="118" spans="1:29" x14ac:dyDescent="0.2">
      <c r="A118">
        <v>2022</v>
      </c>
      <c r="B118">
        <v>1</v>
      </c>
      <c r="C118" s="262">
        <v>44562</v>
      </c>
      <c r="D118" s="133"/>
      <c r="E118" s="133">
        <v>438</v>
      </c>
      <c r="F118" s="133" t="s">
        <v>197</v>
      </c>
      <c r="G118" s="133" t="s">
        <v>198</v>
      </c>
      <c r="H118" s="133">
        <v>315.23500000000001</v>
      </c>
      <c r="I118" s="133">
        <v>358.78500000000003</v>
      </c>
      <c r="J118" s="133"/>
      <c r="K118" s="133">
        <v>75</v>
      </c>
      <c r="L118" s="133">
        <v>144</v>
      </c>
      <c r="M118" s="133"/>
      <c r="N118" s="133"/>
      <c r="O118" s="81">
        <v>3</v>
      </c>
      <c r="P118" s="81">
        <v>6</v>
      </c>
      <c r="Q118" s="81">
        <v>5</v>
      </c>
      <c r="R118" s="81"/>
      <c r="S118" s="81"/>
      <c r="T118" s="81"/>
      <c r="U118" s="81"/>
      <c r="V118" s="81"/>
      <c r="W118" s="81"/>
      <c r="X118" s="133"/>
      <c r="Y118" s="133"/>
      <c r="Z118" s="81">
        <v>1.4999999999999999E-2</v>
      </c>
      <c r="AA118" s="131">
        <v>16</v>
      </c>
      <c r="AB118" s="133"/>
      <c r="AC118" s="132" t="str">
        <f t="shared" si="1"/>
        <v/>
      </c>
    </row>
    <row r="119" spans="1:29" x14ac:dyDescent="0.2">
      <c r="A119">
        <v>2022</v>
      </c>
      <c r="B119">
        <v>1</v>
      </c>
      <c r="C119" s="262">
        <v>44563</v>
      </c>
      <c r="D119" s="133"/>
      <c r="E119" s="133">
        <v>438</v>
      </c>
      <c r="F119" s="133" t="s">
        <v>197</v>
      </c>
      <c r="G119" s="133" t="s">
        <v>198</v>
      </c>
      <c r="H119" s="133">
        <v>315.23500000000001</v>
      </c>
      <c r="I119" s="133">
        <v>358.78500000000003</v>
      </c>
      <c r="J119" s="133"/>
      <c r="K119" s="133">
        <v>75</v>
      </c>
      <c r="L119" s="133">
        <v>144</v>
      </c>
      <c r="M119" s="133"/>
      <c r="N119" s="133"/>
      <c r="O119" s="81">
        <v>4</v>
      </c>
      <c r="P119" s="81">
        <v>5</v>
      </c>
      <c r="Q119" s="81">
        <v>3</v>
      </c>
      <c r="R119" s="81"/>
      <c r="S119" s="81"/>
      <c r="T119" s="81"/>
      <c r="U119" s="81"/>
      <c r="V119" s="81"/>
      <c r="W119" s="81"/>
      <c r="X119" s="133"/>
      <c r="Y119" s="133"/>
      <c r="Z119" s="81">
        <v>1.4999999999999999E-2</v>
      </c>
      <c r="AA119" s="131">
        <v>16</v>
      </c>
      <c r="AB119" s="133"/>
      <c r="AC119" s="132" t="str">
        <f t="shared" si="1"/>
        <v/>
      </c>
    </row>
    <row r="120" spans="1:29" x14ac:dyDescent="0.2">
      <c r="A120">
        <v>2022</v>
      </c>
      <c r="B120">
        <v>1</v>
      </c>
      <c r="C120" s="262">
        <v>44564</v>
      </c>
      <c r="D120" s="133"/>
      <c r="E120" s="133">
        <v>438</v>
      </c>
      <c r="F120" s="133" t="s">
        <v>197</v>
      </c>
      <c r="G120" s="133" t="s">
        <v>198</v>
      </c>
      <c r="H120" s="133">
        <v>315.23500000000001</v>
      </c>
      <c r="I120" s="133">
        <v>358.78500000000003</v>
      </c>
      <c r="J120" s="133"/>
      <c r="K120" s="133">
        <v>75</v>
      </c>
      <c r="L120" s="133">
        <v>144</v>
      </c>
      <c r="M120" s="133"/>
      <c r="N120" s="133"/>
      <c r="O120" s="81"/>
      <c r="P120" s="81">
        <v>5</v>
      </c>
      <c r="Q120" s="81">
        <v>3</v>
      </c>
      <c r="R120" s="81"/>
      <c r="S120" s="81"/>
      <c r="T120" s="81"/>
      <c r="U120" s="81"/>
      <c r="V120" s="81"/>
      <c r="W120" s="81"/>
      <c r="X120" s="133"/>
      <c r="Y120" s="133"/>
      <c r="Z120" s="81">
        <v>1.4999999999999999E-2</v>
      </c>
      <c r="AA120" s="131">
        <v>16</v>
      </c>
      <c r="AB120" s="133"/>
      <c r="AC120" s="132" t="str">
        <f t="shared" si="1"/>
        <v/>
      </c>
    </row>
    <row r="121" spans="1:29" x14ac:dyDescent="0.2">
      <c r="A121">
        <v>2022</v>
      </c>
      <c r="B121">
        <v>1</v>
      </c>
      <c r="C121" s="262">
        <v>44565</v>
      </c>
      <c r="D121" s="133"/>
      <c r="E121" s="133">
        <v>438</v>
      </c>
      <c r="F121" s="133" t="s">
        <v>197</v>
      </c>
      <c r="G121" s="133" t="s">
        <v>198</v>
      </c>
      <c r="H121" s="133">
        <v>315.23500000000001</v>
      </c>
      <c r="I121" s="133">
        <v>358.78500000000003</v>
      </c>
      <c r="J121" s="133"/>
      <c r="K121" s="133">
        <v>75</v>
      </c>
      <c r="L121" s="133">
        <v>144</v>
      </c>
      <c r="M121" s="133"/>
      <c r="N121" s="133"/>
      <c r="O121" s="81"/>
      <c r="P121" s="81"/>
      <c r="Q121" s="81"/>
      <c r="R121" s="81"/>
      <c r="S121" s="81"/>
      <c r="T121" s="81"/>
      <c r="U121" s="81"/>
      <c r="V121" s="81"/>
      <c r="W121" s="81"/>
      <c r="X121" s="133"/>
      <c r="Y121" s="133"/>
      <c r="Z121" s="81">
        <v>1.4999999999999999E-2</v>
      </c>
      <c r="AA121" s="131">
        <v>16</v>
      </c>
      <c r="AB121" s="133"/>
      <c r="AC121" s="132" t="str">
        <f t="shared" si="1"/>
        <v/>
      </c>
    </row>
    <row r="122" spans="1:29" x14ac:dyDescent="0.2">
      <c r="A122">
        <v>2022</v>
      </c>
      <c r="B122">
        <v>1</v>
      </c>
      <c r="C122" s="262">
        <v>44566</v>
      </c>
      <c r="D122" s="133"/>
      <c r="E122" s="133">
        <v>438</v>
      </c>
      <c r="F122" s="133" t="s">
        <v>197</v>
      </c>
      <c r="G122" s="133" t="s">
        <v>198</v>
      </c>
      <c r="H122" s="133">
        <v>315.23500000000001</v>
      </c>
      <c r="I122" s="133">
        <v>358.78500000000003</v>
      </c>
      <c r="J122" s="133"/>
      <c r="K122" s="133">
        <v>75</v>
      </c>
      <c r="L122" s="133">
        <v>144</v>
      </c>
      <c r="M122" s="133"/>
      <c r="N122" s="133"/>
      <c r="O122" s="81"/>
      <c r="P122" s="81"/>
      <c r="Q122" s="81"/>
      <c r="R122" s="81"/>
      <c r="S122" s="81"/>
      <c r="T122" s="81"/>
      <c r="U122" s="81"/>
      <c r="V122" s="81"/>
      <c r="W122" s="81"/>
      <c r="X122" s="133"/>
      <c r="Y122" s="133"/>
      <c r="Z122" s="81">
        <v>1.4999999999999999E-2</v>
      </c>
      <c r="AA122" s="131">
        <v>16</v>
      </c>
      <c r="AB122" s="133"/>
      <c r="AC122" s="132" t="str">
        <f t="shared" si="1"/>
        <v/>
      </c>
    </row>
    <row r="123" spans="1:29" x14ac:dyDescent="0.2">
      <c r="A123">
        <v>2022</v>
      </c>
      <c r="B123">
        <v>1</v>
      </c>
      <c r="C123" s="262">
        <v>44571</v>
      </c>
      <c r="D123" s="133"/>
      <c r="E123" s="133">
        <v>438</v>
      </c>
      <c r="F123" s="133" t="s">
        <v>197</v>
      </c>
      <c r="G123" s="133" t="s">
        <v>198</v>
      </c>
      <c r="H123" s="133">
        <v>315.23500000000001</v>
      </c>
      <c r="I123" s="133">
        <v>358.78500000000003</v>
      </c>
      <c r="J123" s="133"/>
      <c r="K123" s="133">
        <v>75</v>
      </c>
      <c r="L123" s="133">
        <v>144</v>
      </c>
      <c r="M123" s="133"/>
      <c r="N123" s="133"/>
      <c r="O123" s="81">
        <v>2</v>
      </c>
      <c r="P123" s="81">
        <v>3</v>
      </c>
      <c r="Q123" s="81">
        <v>4</v>
      </c>
      <c r="R123" s="81"/>
      <c r="S123" s="81"/>
      <c r="T123" s="81"/>
      <c r="U123" s="81"/>
      <c r="V123" s="81"/>
      <c r="W123" s="81"/>
      <c r="X123" s="133"/>
      <c r="Y123" s="133"/>
      <c r="Z123" s="81">
        <v>1.4999999999999999E-2</v>
      </c>
      <c r="AA123" s="131">
        <v>16</v>
      </c>
      <c r="AB123" s="133"/>
      <c r="AC123" s="132" t="str">
        <f t="shared" si="1"/>
        <v/>
      </c>
    </row>
    <row r="124" spans="1:29" x14ac:dyDescent="0.2">
      <c r="A124">
        <v>2022</v>
      </c>
      <c r="B124">
        <v>1</v>
      </c>
      <c r="C124" s="262">
        <v>44572</v>
      </c>
      <c r="D124" s="133"/>
      <c r="E124" s="133">
        <v>438</v>
      </c>
      <c r="F124" s="133" t="s">
        <v>197</v>
      </c>
      <c r="G124" s="133" t="s">
        <v>198</v>
      </c>
      <c r="H124" s="133">
        <v>315.23500000000001</v>
      </c>
      <c r="I124" s="133">
        <v>358.78500000000003</v>
      </c>
      <c r="J124" s="133"/>
      <c r="K124" s="133">
        <v>75</v>
      </c>
      <c r="L124" s="133">
        <v>144</v>
      </c>
      <c r="M124" s="133"/>
      <c r="N124" s="133"/>
      <c r="O124" s="81">
        <v>3</v>
      </c>
      <c r="P124" s="81">
        <v>4</v>
      </c>
      <c r="Q124" s="81">
        <v>5</v>
      </c>
      <c r="R124" s="81"/>
      <c r="S124" s="81"/>
      <c r="T124" s="81"/>
      <c r="U124" s="81"/>
      <c r="V124" s="81"/>
      <c r="W124" s="81"/>
      <c r="X124" s="133"/>
      <c r="Y124" s="133"/>
      <c r="Z124" s="81">
        <v>1.4999999999999999E-2</v>
      </c>
      <c r="AA124" s="131">
        <v>16</v>
      </c>
      <c r="AB124" s="133"/>
      <c r="AC124" s="132" t="str">
        <f t="shared" si="1"/>
        <v/>
      </c>
    </row>
    <row r="125" spans="1:29" x14ac:dyDescent="0.2">
      <c r="A125">
        <v>2022</v>
      </c>
      <c r="B125">
        <v>1</v>
      </c>
      <c r="C125" s="262">
        <v>44573</v>
      </c>
      <c r="D125" s="133"/>
      <c r="E125" s="133">
        <v>438</v>
      </c>
      <c r="F125" s="133" t="s">
        <v>197</v>
      </c>
      <c r="G125" s="133" t="s">
        <v>198</v>
      </c>
      <c r="H125" s="133">
        <v>315.23500000000001</v>
      </c>
      <c r="I125" s="133">
        <v>358.78500000000003</v>
      </c>
      <c r="J125" s="133"/>
      <c r="K125" s="133">
        <v>75</v>
      </c>
      <c r="L125" s="133">
        <v>144</v>
      </c>
      <c r="M125" s="133"/>
      <c r="N125" s="133"/>
      <c r="O125" s="81"/>
      <c r="P125" s="81"/>
      <c r="Q125" s="81"/>
      <c r="R125" s="81"/>
      <c r="S125" s="81"/>
      <c r="T125" s="81"/>
      <c r="U125" s="81"/>
      <c r="V125" s="81"/>
      <c r="W125" s="81"/>
      <c r="X125" s="133"/>
      <c r="Y125" s="133"/>
      <c r="Z125" s="81">
        <v>1.4999999999999999E-2</v>
      </c>
      <c r="AA125" s="131">
        <v>16</v>
      </c>
      <c r="AB125" s="133"/>
      <c r="AC125" s="132" t="str">
        <f t="shared" si="1"/>
        <v/>
      </c>
    </row>
    <row r="126" spans="1:29" x14ac:dyDescent="0.2">
      <c r="A126">
        <v>2022</v>
      </c>
      <c r="B126">
        <v>1</v>
      </c>
      <c r="C126" s="262">
        <v>44574</v>
      </c>
      <c r="D126" s="133"/>
      <c r="E126" s="133">
        <v>438</v>
      </c>
      <c r="F126" s="133" t="s">
        <v>197</v>
      </c>
      <c r="G126" s="133" t="s">
        <v>198</v>
      </c>
      <c r="H126" s="133">
        <v>315.23500000000001</v>
      </c>
      <c r="I126" s="133">
        <v>358.78500000000003</v>
      </c>
      <c r="J126" s="133"/>
      <c r="K126" s="133">
        <v>75</v>
      </c>
      <c r="L126" s="133">
        <v>144</v>
      </c>
      <c r="M126" s="133"/>
      <c r="N126" s="133"/>
      <c r="O126" s="81">
        <v>9</v>
      </c>
      <c r="P126" s="81">
        <v>8</v>
      </c>
      <c r="Q126" s="81">
        <v>5</v>
      </c>
      <c r="R126" s="81"/>
      <c r="S126" s="81"/>
      <c r="T126" s="81"/>
      <c r="U126" s="81"/>
      <c r="V126" s="81"/>
      <c r="W126" s="81"/>
      <c r="X126" s="133"/>
      <c r="Y126" s="133"/>
      <c r="Z126" s="81">
        <v>1.4999999999999999E-2</v>
      </c>
      <c r="AA126" s="131">
        <v>16</v>
      </c>
      <c r="AB126" s="133"/>
      <c r="AC126" s="132" t="str">
        <f t="shared" si="1"/>
        <v/>
      </c>
    </row>
    <row r="127" spans="1:29" x14ac:dyDescent="0.2">
      <c r="A127">
        <v>2022</v>
      </c>
      <c r="B127">
        <v>1</v>
      </c>
      <c r="C127" s="262">
        <v>44575</v>
      </c>
      <c r="D127" s="133"/>
      <c r="E127" s="133">
        <v>438</v>
      </c>
      <c r="F127" s="133" t="s">
        <v>197</v>
      </c>
      <c r="G127" s="133" t="s">
        <v>198</v>
      </c>
      <c r="H127" s="133">
        <v>315.23500000000001</v>
      </c>
      <c r="I127" s="133">
        <v>358.78500000000003</v>
      </c>
      <c r="J127" s="133"/>
      <c r="K127" s="133">
        <v>75</v>
      </c>
      <c r="L127" s="133">
        <v>144</v>
      </c>
      <c r="M127" s="133"/>
      <c r="N127" s="133"/>
      <c r="O127" s="81">
        <v>6</v>
      </c>
      <c r="P127" s="81">
        <v>6</v>
      </c>
      <c r="Q127" s="81">
        <v>3</v>
      </c>
      <c r="R127" s="81"/>
      <c r="S127" s="81"/>
      <c r="T127" s="81"/>
      <c r="U127" s="81"/>
      <c r="V127" s="81"/>
      <c r="W127" s="81"/>
      <c r="X127" s="133"/>
      <c r="Y127" s="133"/>
      <c r="Z127" s="81">
        <v>1.4999999999999999E-2</v>
      </c>
      <c r="AA127" s="131">
        <v>16</v>
      </c>
      <c r="AB127" s="133"/>
      <c r="AC127" s="132" t="str">
        <f t="shared" si="1"/>
        <v/>
      </c>
    </row>
    <row r="128" spans="1:29" x14ac:dyDescent="0.2">
      <c r="A128">
        <v>2022</v>
      </c>
      <c r="B128">
        <v>1</v>
      </c>
      <c r="C128" s="262">
        <v>44576</v>
      </c>
      <c r="D128" s="133"/>
      <c r="E128" s="133">
        <v>438</v>
      </c>
      <c r="F128" s="133" t="s">
        <v>197</v>
      </c>
      <c r="G128" s="133" t="s">
        <v>198</v>
      </c>
      <c r="H128" s="133">
        <v>315.23500000000001</v>
      </c>
      <c r="I128" s="133">
        <v>358.78500000000003</v>
      </c>
      <c r="J128" s="133"/>
      <c r="K128" s="133">
        <v>75</v>
      </c>
      <c r="L128" s="133">
        <v>144</v>
      </c>
      <c r="M128" s="133"/>
      <c r="N128" s="133"/>
      <c r="O128" s="81">
        <v>4</v>
      </c>
      <c r="P128" s="81"/>
      <c r="Q128" s="81">
        <v>3</v>
      </c>
      <c r="R128" s="81"/>
      <c r="S128" s="81"/>
      <c r="T128" s="81"/>
      <c r="U128" s="81"/>
      <c r="V128" s="81"/>
      <c r="W128" s="81"/>
      <c r="X128" s="133"/>
      <c r="Y128" s="133"/>
      <c r="Z128" s="81">
        <v>1.4999999999999999E-2</v>
      </c>
      <c r="AA128" s="131">
        <v>16</v>
      </c>
      <c r="AB128" s="133"/>
      <c r="AC128" s="132" t="str">
        <f t="shared" si="1"/>
        <v/>
      </c>
    </row>
    <row r="129" spans="1:29" x14ac:dyDescent="0.2">
      <c r="A129">
        <v>2022</v>
      </c>
      <c r="B129">
        <v>1</v>
      </c>
      <c r="C129" s="262">
        <v>44577</v>
      </c>
      <c r="D129" s="133"/>
      <c r="E129" s="133">
        <v>438</v>
      </c>
      <c r="F129" s="133" t="s">
        <v>197</v>
      </c>
      <c r="G129" s="133" t="s">
        <v>198</v>
      </c>
      <c r="H129" s="133">
        <v>315.23500000000001</v>
      </c>
      <c r="I129" s="133">
        <v>358.78500000000003</v>
      </c>
      <c r="J129" s="133"/>
      <c r="K129" s="133">
        <v>75</v>
      </c>
      <c r="L129" s="133">
        <v>144</v>
      </c>
      <c r="M129" s="133"/>
      <c r="N129" s="133"/>
      <c r="O129" s="81">
        <v>2</v>
      </c>
      <c r="P129" s="81">
        <v>5</v>
      </c>
      <c r="Q129" s="81">
        <v>5</v>
      </c>
      <c r="R129" s="81"/>
      <c r="S129" s="81"/>
      <c r="T129" s="81"/>
      <c r="U129" s="81"/>
      <c r="V129" s="81"/>
      <c r="W129" s="81"/>
      <c r="X129" s="133"/>
      <c r="Y129" s="133"/>
      <c r="Z129" s="81">
        <v>1.4999999999999999E-2</v>
      </c>
      <c r="AA129" s="131">
        <v>16</v>
      </c>
      <c r="AB129" s="133"/>
      <c r="AC129" s="132" t="str">
        <f t="shared" si="1"/>
        <v/>
      </c>
    </row>
    <row r="130" spans="1:29" x14ac:dyDescent="0.2">
      <c r="A130">
        <v>2022</v>
      </c>
      <c r="B130">
        <v>1</v>
      </c>
      <c r="C130" s="262">
        <v>44578</v>
      </c>
      <c r="D130" s="133"/>
      <c r="E130" s="133">
        <v>438</v>
      </c>
      <c r="F130" s="133" t="s">
        <v>197</v>
      </c>
      <c r="G130" s="133" t="s">
        <v>198</v>
      </c>
      <c r="H130" s="133">
        <v>315.23500000000001</v>
      </c>
      <c r="I130" s="133">
        <v>358.78500000000003</v>
      </c>
      <c r="J130" s="133"/>
      <c r="K130" s="133">
        <v>75</v>
      </c>
      <c r="L130" s="133">
        <v>144</v>
      </c>
      <c r="M130" s="133"/>
      <c r="N130" s="133"/>
      <c r="O130" s="81">
        <v>5</v>
      </c>
      <c r="P130" s="81">
        <v>5</v>
      </c>
      <c r="Q130" s="81">
        <v>4</v>
      </c>
      <c r="R130" s="81"/>
      <c r="S130" s="81"/>
      <c r="T130" s="81"/>
      <c r="U130" s="81"/>
      <c r="V130" s="81"/>
      <c r="W130" s="81"/>
      <c r="X130" s="133"/>
      <c r="Y130" s="133"/>
      <c r="Z130" s="81">
        <v>1.4999999999999999E-2</v>
      </c>
      <c r="AA130" s="131">
        <v>16</v>
      </c>
      <c r="AB130" s="133"/>
      <c r="AC130" s="132" t="str">
        <f t="shared" si="1"/>
        <v/>
      </c>
    </row>
    <row r="131" spans="1:29" x14ac:dyDescent="0.2">
      <c r="A131">
        <v>2022</v>
      </c>
      <c r="B131">
        <v>1</v>
      </c>
      <c r="C131" s="262">
        <v>44579</v>
      </c>
      <c r="D131" s="133"/>
      <c r="E131" s="133">
        <v>438</v>
      </c>
      <c r="F131" s="133" t="s">
        <v>197</v>
      </c>
      <c r="G131" s="133" t="s">
        <v>198</v>
      </c>
      <c r="H131" s="133">
        <v>315.23500000000001</v>
      </c>
      <c r="I131" s="133">
        <v>358.78500000000003</v>
      </c>
      <c r="J131" s="133"/>
      <c r="K131" s="133">
        <v>75</v>
      </c>
      <c r="L131" s="133">
        <v>144</v>
      </c>
      <c r="M131" s="133"/>
      <c r="N131" s="133"/>
      <c r="O131" s="81"/>
      <c r="P131" s="81">
        <v>5</v>
      </c>
      <c r="Q131" s="81">
        <v>5</v>
      </c>
      <c r="R131" s="81"/>
      <c r="S131" s="81"/>
      <c r="T131" s="81"/>
      <c r="U131" s="81"/>
      <c r="V131" s="81"/>
      <c r="W131" s="81"/>
      <c r="X131" s="133"/>
      <c r="Y131" s="133"/>
      <c r="Z131" s="81">
        <v>1.4999999999999999E-2</v>
      </c>
      <c r="AA131" s="131">
        <v>16</v>
      </c>
      <c r="AB131" s="133"/>
      <c r="AC131" s="132" t="str">
        <f t="shared" si="1"/>
        <v/>
      </c>
    </row>
    <row r="132" spans="1:29" x14ac:dyDescent="0.2">
      <c r="A132">
        <v>2022</v>
      </c>
      <c r="B132">
        <v>1</v>
      </c>
      <c r="C132" s="262">
        <v>44580</v>
      </c>
      <c r="D132" s="133"/>
      <c r="E132" s="133">
        <v>438</v>
      </c>
      <c r="F132" s="133" t="s">
        <v>197</v>
      </c>
      <c r="G132" s="133" t="s">
        <v>198</v>
      </c>
      <c r="H132" s="133">
        <v>315.23500000000001</v>
      </c>
      <c r="I132" s="133">
        <v>358.78500000000003</v>
      </c>
      <c r="J132" s="133"/>
      <c r="K132" s="133">
        <v>75</v>
      </c>
      <c r="L132" s="133">
        <v>144</v>
      </c>
      <c r="M132" s="133"/>
      <c r="N132" s="133"/>
      <c r="O132" s="81"/>
      <c r="P132" s="81"/>
      <c r="Q132" s="81"/>
      <c r="R132" s="81"/>
      <c r="S132" s="81"/>
      <c r="T132" s="81"/>
      <c r="U132" s="81"/>
      <c r="V132" s="81"/>
      <c r="W132" s="81"/>
      <c r="X132" s="133"/>
      <c r="Y132" s="133"/>
      <c r="Z132" s="81">
        <v>1.4999999999999999E-2</v>
      </c>
      <c r="AA132" s="131">
        <v>16</v>
      </c>
      <c r="AB132" s="133"/>
      <c r="AC132" s="132" t="str">
        <f t="shared" ref="AC132:AC195" si="2">IFERROR(X132/Y132,"")</f>
        <v/>
      </c>
    </row>
    <row r="133" spans="1:29" x14ac:dyDescent="0.2">
      <c r="A133">
        <v>2022</v>
      </c>
      <c r="B133">
        <v>1</v>
      </c>
      <c r="C133" s="262">
        <v>44590</v>
      </c>
      <c r="D133" s="133"/>
      <c r="E133" s="133">
        <v>438</v>
      </c>
      <c r="F133" s="133" t="s">
        <v>197</v>
      </c>
      <c r="G133" s="133" t="s">
        <v>198</v>
      </c>
      <c r="H133" s="133">
        <v>315.23500000000001</v>
      </c>
      <c r="I133" s="133">
        <v>358.78500000000003</v>
      </c>
      <c r="J133" s="133"/>
      <c r="K133" s="133">
        <v>75</v>
      </c>
      <c r="L133" s="133">
        <v>144</v>
      </c>
      <c r="M133" s="133"/>
      <c r="N133" s="133"/>
      <c r="O133" s="81"/>
      <c r="P133" s="81"/>
      <c r="Q133" s="81"/>
      <c r="R133" s="81"/>
      <c r="S133" s="81"/>
      <c r="T133" s="81"/>
      <c r="U133" s="81"/>
      <c r="V133" s="81"/>
      <c r="W133" s="81"/>
      <c r="X133" s="133"/>
      <c r="Y133" s="133"/>
      <c r="Z133" s="81">
        <v>1.4999999999999999E-2</v>
      </c>
      <c r="AA133" s="131">
        <v>16</v>
      </c>
      <c r="AB133" s="133"/>
      <c r="AC133" s="132" t="str">
        <f t="shared" si="2"/>
        <v/>
      </c>
    </row>
    <row r="134" spans="1:29" x14ac:dyDescent="0.2">
      <c r="A134">
        <v>2022</v>
      </c>
      <c r="B134">
        <v>1</v>
      </c>
      <c r="C134" s="262">
        <v>44591</v>
      </c>
      <c r="D134" s="133"/>
      <c r="E134" s="133">
        <v>438</v>
      </c>
      <c r="F134" s="133" t="s">
        <v>197</v>
      </c>
      <c r="G134" s="133" t="s">
        <v>198</v>
      </c>
      <c r="H134" s="133">
        <v>315.23500000000001</v>
      </c>
      <c r="I134" s="133">
        <v>358.78500000000003</v>
      </c>
      <c r="J134" s="133"/>
      <c r="K134" s="133">
        <v>75</v>
      </c>
      <c r="L134" s="133">
        <v>144</v>
      </c>
      <c r="M134" s="133"/>
      <c r="N134" s="133"/>
      <c r="O134" s="81"/>
      <c r="P134" s="81"/>
      <c r="Q134" s="81"/>
      <c r="R134" s="81"/>
      <c r="S134" s="81"/>
      <c r="T134" s="81"/>
      <c r="U134" s="81"/>
      <c r="V134" s="81"/>
      <c r="W134" s="81"/>
      <c r="X134" s="133"/>
      <c r="Y134" s="133"/>
      <c r="Z134" s="81">
        <v>1.4999999999999999E-2</v>
      </c>
      <c r="AA134" s="131">
        <v>16</v>
      </c>
      <c r="AB134" s="133"/>
      <c r="AC134" s="132" t="str">
        <f t="shared" si="2"/>
        <v/>
      </c>
    </row>
    <row r="135" spans="1:29" x14ac:dyDescent="0.2">
      <c r="A135">
        <v>2022</v>
      </c>
      <c r="B135">
        <v>1</v>
      </c>
      <c r="C135" s="262">
        <v>44563</v>
      </c>
      <c r="D135" s="133"/>
      <c r="E135" s="133">
        <v>670</v>
      </c>
      <c r="F135" s="133" t="s">
        <v>212</v>
      </c>
      <c r="G135" s="133" t="s">
        <v>213</v>
      </c>
      <c r="H135" s="133">
        <v>280.41800000000001</v>
      </c>
      <c r="I135" s="133">
        <v>319.15800000000002</v>
      </c>
      <c r="J135" s="133"/>
      <c r="K135" s="133">
        <v>96</v>
      </c>
      <c r="L135" s="133">
        <v>150</v>
      </c>
      <c r="M135" s="133"/>
      <c r="N135" s="133"/>
      <c r="O135" s="81"/>
      <c r="P135" s="81"/>
      <c r="Q135" s="81"/>
      <c r="R135" s="81"/>
      <c r="S135" s="81"/>
      <c r="T135" s="81"/>
      <c r="U135" s="81"/>
      <c r="V135" s="81"/>
      <c r="W135" s="81"/>
      <c r="X135" s="133"/>
      <c r="Y135" s="133"/>
      <c r="Z135" s="81">
        <v>1.4999999999999999E-2</v>
      </c>
      <c r="AA135" s="131">
        <v>16</v>
      </c>
      <c r="AB135" s="133"/>
      <c r="AC135" s="132" t="str">
        <f t="shared" si="2"/>
        <v/>
      </c>
    </row>
    <row r="136" spans="1:29" x14ac:dyDescent="0.2">
      <c r="A136">
        <v>2022</v>
      </c>
      <c r="B136">
        <v>1</v>
      </c>
      <c r="C136" s="262">
        <v>44564</v>
      </c>
      <c r="D136" s="133"/>
      <c r="E136" s="133">
        <v>670</v>
      </c>
      <c r="F136" s="133" t="s">
        <v>212</v>
      </c>
      <c r="G136" s="133" t="s">
        <v>213</v>
      </c>
      <c r="H136" s="133">
        <v>280.41800000000001</v>
      </c>
      <c r="I136" s="133">
        <v>319.15800000000002</v>
      </c>
      <c r="J136" s="133"/>
      <c r="K136" s="133">
        <v>96</v>
      </c>
      <c r="L136" s="133">
        <v>150</v>
      </c>
      <c r="M136" s="133"/>
      <c r="N136" s="133"/>
      <c r="O136" s="81"/>
      <c r="P136" s="81"/>
      <c r="Q136" s="81"/>
      <c r="R136" s="81"/>
      <c r="S136" s="81"/>
      <c r="T136" s="81"/>
      <c r="U136" s="81"/>
      <c r="V136" s="81"/>
      <c r="W136" s="81"/>
      <c r="X136" s="133"/>
      <c r="Y136" s="133"/>
      <c r="Z136" s="81">
        <v>1.4999999999999999E-2</v>
      </c>
      <c r="AA136" s="131">
        <v>16</v>
      </c>
      <c r="AB136" s="133"/>
      <c r="AC136" s="132" t="str">
        <f t="shared" si="2"/>
        <v/>
      </c>
    </row>
    <row r="137" spans="1:29" x14ac:dyDescent="0.2">
      <c r="A137">
        <v>2022</v>
      </c>
      <c r="B137">
        <v>1</v>
      </c>
      <c r="C137" s="262">
        <v>44577</v>
      </c>
      <c r="D137" s="133"/>
      <c r="E137" s="133">
        <v>670</v>
      </c>
      <c r="F137" s="133" t="s">
        <v>212</v>
      </c>
      <c r="G137" s="133" t="s">
        <v>213</v>
      </c>
      <c r="H137" s="133">
        <v>280.41800000000001</v>
      </c>
      <c r="I137" s="133">
        <v>319.15800000000002</v>
      </c>
      <c r="J137" s="133"/>
      <c r="K137" s="133">
        <v>96</v>
      </c>
      <c r="L137" s="133">
        <v>150</v>
      </c>
      <c r="M137" s="133"/>
      <c r="N137" s="133"/>
      <c r="O137" s="81">
        <v>3</v>
      </c>
      <c r="P137" s="81">
        <v>4</v>
      </c>
      <c r="Q137" s="81">
        <v>9</v>
      </c>
      <c r="R137" s="81"/>
      <c r="S137" s="81"/>
      <c r="T137" s="81"/>
      <c r="U137" s="81"/>
      <c r="V137" s="81"/>
      <c r="W137" s="81"/>
      <c r="X137" s="133"/>
      <c r="Y137" s="133"/>
      <c r="Z137" s="81">
        <v>1.4999999999999999E-2</v>
      </c>
      <c r="AA137" s="131">
        <v>16</v>
      </c>
      <c r="AB137" s="133"/>
      <c r="AC137" s="132" t="str">
        <f t="shared" si="2"/>
        <v/>
      </c>
    </row>
    <row r="138" spans="1:29" x14ac:dyDescent="0.2">
      <c r="A138">
        <v>2022</v>
      </c>
      <c r="B138">
        <v>1</v>
      </c>
      <c r="C138" s="262">
        <v>44578</v>
      </c>
      <c r="D138" s="133"/>
      <c r="E138" s="133">
        <v>670</v>
      </c>
      <c r="F138" s="133" t="s">
        <v>212</v>
      </c>
      <c r="G138" s="133" t="s">
        <v>213</v>
      </c>
      <c r="H138" s="133">
        <v>280.41800000000001</v>
      </c>
      <c r="I138" s="133">
        <v>319.15800000000002</v>
      </c>
      <c r="J138" s="133"/>
      <c r="K138" s="133">
        <v>96</v>
      </c>
      <c r="L138" s="133">
        <v>150</v>
      </c>
      <c r="M138" s="133"/>
      <c r="N138" s="133"/>
      <c r="O138" s="81"/>
      <c r="P138" s="81"/>
      <c r="Q138" s="81"/>
      <c r="R138" s="81"/>
      <c r="S138" s="81"/>
      <c r="T138" s="81"/>
      <c r="U138" s="81"/>
      <c r="V138" s="81"/>
      <c r="W138" s="81"/>
      <c r="X138" s="133"/>
      <c r="Y138" s="133"/>
      <c r="Z138" s="81">
        <v>1.4999999999999999E-2</v>
      </c>
      <c r="AA138" s="131">
        <v>16</v>
      </c>
      <c r="AB138" s="133"/>
      <c r="AC138" s="132" t="str">
        <f t="shared" si="2"/>
        <v/>
      </c>
    </row>
    <row r="139" spans="1:29" x14ac:dyDescent="0.2">
      <c r="A139">
        <v>2022</v>
      </c>
      <c r="B139">
        <v>1</v>
      </c>
      <c r="C139" s="262">
        <v>44590</v>
      </c>
      <c r="D139" s="133"/>
      <c r="E139" s="133">
        <v>670</v>
      </c>
      <c r="F139" s="133" t="s">
        <v>212</v>
      </c>
      <c r="G139" s="133" t="s">
        <v>213</v>
      </c>
      <c r="H139" s="133">
        <v>280.41800000000001</v>
      </c>
      <c r="I139" s="133">
        <v>319.15800000000002</v>
      </c>
      <c r="J139" s="133"/>
      <c r="K139" s="133">
        <v>96</v>
      </c>
      <c r="L139" s="133">
        <v>150</v>
      </c>
      <c r="M139" s="133"/>
      <c r="N139" s="133"/>
      <c r="O139" s="81">
        <v>5</v>
      </c>
      <c r="P139" s="81">
        <v>5</v>
      </c>
      <c r="Q139" s="81">
        <v>5</v>
      </c>
      <c r="R139" s="81"/>
      <c r="S139" s="81"/>
      <c r="T139" s="81"/>
      <c r="U139" s="81"/>
      <c r="V139" s="81"/>
      <c r="W139" s="81"/>
      <c r="X139" s="133"/>
      <c r="Y139" s="133"/>
      <c r="Z139" s="81">
        <v>1.4999999999999999E-2</v>
      </c>
      <c r="AA139" s="131">
        <v>16</v>
      </c>
      <c r="AB139" s="133"/>
      <c r="AC139" s="132" t="str">
        <f t="shared" si="2"/>
        <v/>
      </c>
    </row>
    <row r="140" spans="1:29" x14ac:dyDescent="0.2">
      <c r="A140">
        <v>2022</v>
      </c>
      <c r="B140">
        <v>1</v>
      </c>
      <c r="C140" s="262">
        <v>44591</v>
      </c>
      <c r="D140" s="133"/>
      <c r="E140" s="133">
        <v>670</v>
      </c>
      <c r="F140" s="133" t="s">
        <v>212</v>
      </c>
      <c r="G140" s="133" t="s">
        <v>213</v>
      </c>
      <c r="H140" s="133">
        <v>280.41800000000001</v>
      </c>
      <c r="I140" s="133">
        <v>319.15800000000002</v>
      </c>
      <c r="J140" s="133"/>
      <c r="K140" s="133">
        <v>96</v>
      </c>
      <c r="L140" s="133">
        <v>150</v>
      </c>
      <c r="M140" s="133"/>
      <c r="N140" s="133"/>
      <c r="O140" s="81">
        <v>13</v>
      </c>
      <c r="P140" s="81">
        <v>16</v>
      </c>
      <c r="Q140" s="81">
        <v>13</v>
      </c>
      <c r="R140" s="81"/>
      <c r="S140" s="81"/>
      <c r="T140" s="81"/>
      <c r="U140" s="81"/>
      <c r="V140" s="81"/>
      <c r="W140" s="81"/>
      <c r="X140" s="133"/>
      <c r="Y140" s="133"/>
      <c r="Z140" s="81">
        <v>1.4999999999999999E-2</v>
      </c>
      <c r="AA140" s="131">
        <v>16</v>
      </c>
      <c r="AB140" s="133"/>
      <c r="AC140" s="132" t="str">
        <f t="shared" si="2"/>
        <v/>
      </c>
    </row>
    <row r="141" spans="1:29" x14ac:dyDescent="0.2">
      <c r="A141">
        <v>2022</v>
      </c>
      <c r="B141">
        <v>1</v>
      </c>
      <c r="C141" s="262">
        <v>44564</v>
      </c>
      <c r="D141" s="133"/>
      <c r="E141" s="133">
        <v>669</v>
      </c>
      <c r="F141" s="133" t="s">
        <v>247</v>
      </c>
      <c r="G141" s="133" t="s">
        <v>248</v>
      </c>
      <c r="H141" s="133">
        <v>897.71400000000006</v>
      </c>
      <c r="I141" s="133">
        <v>1021.734</v>
      </c>
      <c r="J141" s="133"/>
      <c r="K141" s="133">
        <v>40</v>
      </c>
      <c r="L141" s="133">
        <v>180</v>
      </c>
      <c r="M141" s="133"/>
      <c r="N141" s="133"/>
      <c r="O141" s="81"/>
      <c r="P141" s="81"/>
      <c r="Q141" s="81"/>
      <c r="R141" s="81"/>
      <c r="S141" s="81"/>
      <c r="T141" s="81"/>
      <c r="U141" s="81"/>
      <c r="V141" s="81"/>
      <c r="W141" s="81"/>
      <c r="X141" s="133"/>
      <c r="Y141" s="133"/>
      <c r="Z141" s="81">
        <v>1.4999999999999999E-2</v>
      </c>
      <c r="AA141" s="131">
        <v>16</v>
      </c>
      <c r="AB141" s="133"/>
      <c r="AC141" s="132" t="str">
        <f t="shared" si="2"/>
        <v/>
      </c>
    </row>
    <row r="142" spans="1:29" x14ac:dyDescent="0.2">
      <c r="A142">
        <v>2022</v>
      </c>
      <c r="B142">
        <v>1</v>
      </c>
      <c r="C142" s="262">
        <v>44565</v>
      </c>
      <c r="D142" s="133"/>
      <c r="E142" s="133">
        <v>669</v>
      </c>
      <c r="F142" s="133" t="s">
        <v>247</v>
      </c>
      <c r="G142" s="133" t="s">
        <v>248</v>
      </c>
      <c r="H142" s="133">
        <v>897.71400000000006</v>
      </c>
      <c r="I142" s="133">
        <v>1021.734</v>
      </c>
      <c r="J142" s="133"/>
      <c r="K142" s="133">
        <v>40</v>
      </c>
      <c r="L142" s="133">
        <v>180</v>
      </c>
      <c r="M142" s="133"/>
      <c r="N142" s="133"/>
      <c r="O142" s="81">
        <v>4</v>
      </c>
      <c r="P142" s="81">
        <v>6</v>
      </c>
      <c r="Q142" s="81">
        <v>3</v>
      </c>
      <c r="R142" s="81"/>
      <c r="S142" s="81"/>
      <c r="T142" s="81"/>
      <c r="U142" s="81"/>
      <c r="V142" s="81"/>
      <c r="W142" s="81"/>
      <c r="X142" s="133"/>
      <c r="Y142" s="133"/>
      <c r="Z142" s="81">
        <v>1.4999999999999999E-2</v>
      </c>
      <c r="AA142" s="131">
        <v>16</v>
      </c>
      <c r="AB142" s="133"/>
      <c r="AC142" s="132" t="str">
        <f t="shared" si="2"/>
        <v/>
      </c>
    </row>
    <row r="143" spans="1:29" x14ac:dyDescent="0.2">
      <c r="A143">
        <v>2022</v>
      </c>
      <c r="B143">
        <v>1</v>
      </c>
      <c r="C143" s="262">
        <v>44566</v>
      </c>
      <c r="D143" s="133"/>
      <c r="E143" s="133">
        <v>669</v>
      </c>
      <c r="F143" s="133" t="s">
        <v>247</v>
      </c>
      <c r="G143" s="133" t="s">
        <v>248</v>
      </c>
      <c r="H143" s="133">
        <v>897.71400000000006</v>
      </c>
      <c r="I143" s="133">
        <v>1021.734</v>
      </c>
      <c r="J143" s="133"/>
      <c r="K143" s="133">
        <v>40</v>
      </c>
      <c r="L143" s="133">
        <v>180</v>
      </c>
      <c r="M143" s="133"/>
      <c r="N143" s="133"/>
      <c r="O143" s="81">
        <v>4</v>
      </c>
      <c r="P143" s="81">
        <v>6</v>
      </c>
      <c r="Q143" s="81"/>
      <c r="R143" s="81"/>
      <c r="S143" s="81"/>
      <c r="T143" s="81"/>
      <c r="U143" s="81"/>
      <c r="V143" s="81"/>
      <c r="W143" s="81"/>
      <c r="X143" s="133"/>
      <c r="Y143" s="133"/>
      <c r="Z143" s="81">
        <v>1.4999999999999999E-2</v>
      </c>
      <c r="AA143" s="131">
        <v>16</v>
      </c>
      <c r="AB143" s="133"/>
      <c r="AC143" s="132" t="str">
        <f t="shared" si="2"/>
        <v/>
      </c>
    </row>
    <row r="144" spans="1:29" x14ac:dyDescent="0.2">
      <c r="A144">
        <v>2022</v>
      </c>
      <c r="B144">
        <v>1</v>
      </c>
      <c r="C144" s="262">
        <v>44569</v>
      </c>
      <c r="D144" s="133"/>
      <c r="E144" s="133">
        <v>669</v>
      </c>
      <c r="F144" s="133" t="s">
        <v>247</v>
      </c>
      <c r="G144" s="133" t="s">
        <v>248</v>
      </c>
      <c r="H144" s="133">
        <v>897.71400000000006</v>
      </c>
      <c r="I144" s="133">
        <v>1021.734</v>
      </c>
      <c r="J144" s="133"/>
      <c r="K144" s="133">
        <v>40</v>
      </c>
      <c r="L144" s="133">
        <v>180</v>
      </c>
      <c r="M144" s="133"/>
      <c r="N144" s="133"/>
      <c r="O144" s="81"/>
      <c r="P144" s="81"/>
      <c r="Q144" s="81"/>
      <c r="R144" s="81"/>
      <c r="S144" s="81"/>
      <c r="T144" s="81"/>
      <c r="U144" s="81"/>
      <c r="V144" s="81"/>
      <c r="W144" s="81"/>
      <c r="X144" s="133"/>
      <c r="Y144" s="133"/>
      <c r="Z144" s="81">
        <v>1.4999999999999999E-2</v>
      </c>
      <c r="AA144" s="131">
        <v>16</v>
      </c>
      <c r="AB144" s="133"/>
      <c r="AC144" s="132" t="str">
        <f t="shared" si="2"/>
        <v/>
      </c>
    </row>
    <row r="145" spans="1:29" x14ac:dyDescent="0.2">
      <c r="A145">
        <v>2022</v>
      </c>
      <c r="B145">
        <v>1</v>
      </c>
      <c r="C145" s="262">
        <v>44571</v>
      </c>
      <c r="D145" s="133"/>
      <c r="E145" s="133">
        <v>669</v>
      </c>
      <c r="F145" s="133" t="s">
        <v>247</v>
      </c>
      <c r="G145" s="133" t="s">
        <v>248</v>
      </c>
      <c r="H145" s="133">
        <v>897.71400000000006</v>
      </c>
      <c r="I145" s="133">
        <v>1021.734</v>
      </c>
      <c r="J145" s="133"/>
      <c r="K145" s="133">
        <v>40</v>
      </c>
      <c r="L145" s="133">
        <v>180</v>
      </c>
      <c r="M145" s="133"/>
      <c r="N145" s="133"/>
      <c r="O145" s="81">
        <v>1</v>
      </c>
      <c r="P145" s="81">
        <v>2</v>
      </c>
      <c r="Q145" s="81">
        <v>3</v>
      </c>
      <c r="R145" s="81"/>
      <c r="S145" s="81"/>
      <c r="T145" s="81"/>
      <c r="U145" s="81"/>
      <c r="V145" s="81"/>
      <c r="W145" s="81"/>
      <c r="X145" s="133"/>
      <c r="Y145" s="133"/>
      <c r="Z145" s="81">
        <v>1.4999999999999999E-2</v>
      </c>
      <c r="AA145" s="131">
        <v>16</v>
      </c>
      <c r="AB145" s="133"/>
      <c r="AC145" s="132" t="str">
        <f t="shared" si="2"/>
        <v/>
      </c>
    </row>
    <row r="146" spans="1:29" x14ac:dyDescent="0.2">
      <c r="A146">
        <v>2022</v>
      </c>
      <c r="B146">
        <v>1</v>
      </c>
      <c r="C146" s="262">
        <v>44572</v>
      </c>
      <c r="D146" s="133"/>
      <c r="E146" s="133">
        <v>669</v>
      </c>
      <c r="F146" s="133" t="s">
        <v>247</v>
      </c>
      <c r="G146" s="133" t="s">
        <v>248</v>
      </c>
      <c r="H146" s="133">
        <v>897.71400000000006</v>
      </c>
      <c r="I146" s="133">
        <v>1021.734</v>
      </c>
      <c r="J146" s="133"/>
      <c r="K146" s="133">
        <v>40</v>
      </c>
      <c r="L146" s="133">
        <v>180</v>
      </c>
      <c r="M146" s="133"/>
      <c r="N146" s="133"/>
      <c r="O146" s="81"/>
      <c r="P146" s="81">
        <v>5</v>
      </c>
      <c r="Q146" s="81">
        <v>7</v>
      </c>
      <c r="R146" s="81"/>
      <c r="S146" s="81"/>
      <c r="T146" s="81"/>
      <c r="U146" s="81"/>
      <c r="V146" s="81"/>
      <c r="W146" s="81"/>
      <c r="X146" s="133"/>
      <c r="Y146" s="133"/>
      <c r="Z146" s="81">
        <v>1.4999999999999999E-2</v>
      </c>
      <c r="AA146" s="131">
        <v>16</v>
      </c>
      <c r="AB146" s="133"/>
      <c r="AC146" s="132" t="str">
        <f t="shared" si="2"/>
        <v/>
      </c>
    </row>
    <row r="147" spans="1:29" x14ac:dyDescent="0.2">
      <c r="A147">
        <v>2022</v>
      </c>
      <c r="B147">
        <v>1</v>
      </c>
      <c r="C147" s="262">
        <v>44573</v>
      </c>
      <c r="D147" s="133"/>
      <c r="E147" s="133">
        <v>669</v>
      </c>
      <c r="F147" s="133" t="s">
        <v>247</v>
      </c>
      <c r="G147" s="133" t="s">
        <v>248</v>
      </c>
      <c r="H147" s="133">
        <v>897.71400000000006</v>
      </c>
      <c r="I147" s="133">
        <v>1021.734</v>
      </c>
      <c r="J147" s="133"/>
      <c r="K147" s="133">
        <v>40</v>
      </c>
      <c r="L147" s="133">
        <v>180</v>
      </c>
      <c r="M147" s="133"/>
      <c r="N147" s="133"/>
      <c r="O147" s="81">
        <v>7</v>
      </c>
      <c r="P147" s="81">
        <v>4</v>
      </c>
      <c r="Q147" s="81">
        <v>6</v>
      </c>
      <c r="R147" s="81"/>
      <c r="S147" s="81"/>
      <c r="T147" s="81"/>
      <c r="U147" s="81"/>
      <c r="V147" s="81"/>
      <c r="W147" s="81"/>
      <c r="X147" s="133"/>
      <c r="Y147" s="133"/>
      <c r="Z147" s="81">
        <v>1.4999999999999999E-2</v>
      </c>
      <c r="AA147" s="131">
        <v>16</v>
      </c>
      <c r="AB147" s="133"/>
      <c r="AC147" s="132" t="str">
        <f t="shared" si="2"/>
        <v/>
      </c>
    </row>
    <row r="148" spans="1:29" x14ac:dyDescent="0.2">
      <c r="A148">
        <v>2022</v>
      </c>
      <c r="B148">
        <v>1</v>
      </c>
      <c r="C148" s="262">
        <v>44574</v>
      </c>
      <c r="D148" s="133"/>
      <c r="E148" s="133">
        <v>669</v>
      </c>
      <c r="F148" s="133" t="s">
        <v>247</v>
      </c>
      <c r="G148" s="133" t="s">
        <v>248</v>
      </c>
      <c r="H148" s="133">
        <v>897.71400000000006</v>
      </c>
      <c r="I148" s="133">
        <v>1021.734</v>
      </c>
      <c r="J148" s="133"/>
      <c r="K148" s="133">
        <v>40</v>
      </c>
      <c r="L148" s="133">
        <v>180</v>
      </c>
      <c r="M148" s="133"/>
      <c r="N148" s="133"/>
      <c r="O148" s="81">
        <v>5</v>
      </c>
      <c r="P148" s="81">
        <v>6</v>
      </c>
      <c r="Q148" s="81">
        <v>9</v>
      </c>
      <c r="R148" s="81"/>
      <c r="S148" s="81"/>
      <c r="T148" s="81"/>
      <c r="U148" s="81"/>
      <c r="V148" s="81"/>
      <c r="W148" s="81"/>
      <c r="X148" s="133"/>
      <c r="Y148" s="133"/>
      <c r="Z148" s="81">
        <v>1.4999999999999999E-2</v>
      </c>
      <c r="AA148" s="131">
        <v>16</v>
      </c>
      <c r="AB148" s="133"/>
      <c r="AC148" s="132" t="str">
        <f t="shared" si="2"/>
        <v/>
      </c>
    </row>
    <row r="149" spans="1:29" x14ac:dyDescent="0.2">
      <c r="A149">
        <v>2022</v>
      </c>
      <c r="B149">
        <v>1</v>
      </c>
      <c r="C149" s="262">
        <v>44575</v>
      </c>
      <c r="D149" s="133"/>
      <c r="E149" s="133">
        <v>669</v>
      </c>
      <c r="F149" s="133" t="s">
        <v>247</v>
      </c>
      <c r="G149" s="133" t="s">
        <v>248</v>
      </c>
      <c r="H149" s="133">
        <v>897.71400000000006</v>
      </c>
      <c r="I149" s="133">
        <v>1021.734</v>
      </c>
      <c r="J149" s="133"/>
      <c r="K149" s="133">
        <v>40</v>
      </c>
      <c r="L149" s="133">
        <v>180</v>
      </c>
      <c r="M149" s="133"/>
      <c r="N149" s="133"/>
      <c r="O149" s="81">
        <v>6</v>
      </c>
      <c r="P149" s="81">
        <v>6</v>
      </c>
      <c r="Q149" s="81"/>
      <c r="R149" s="81"/>
      <c r="S149" s="81"/>
      <c r="T149" s="81"/>
      <c r="U149" s="81"/>
      <c r="V149" s="81"/>
      <c r="W149" s="81"/>
      <c r="X149" s="133"/>
      <c r="Y149" s="133"/>
      <c r="Z149" s="81">
        <v>1.4999999999999999E-2</v>
      </c>
      <c r="AA149" s="131">
        <v>16</v>
      </c>
      <c r="AB149" s="133"/>
      <c r="AC149" s="132" t="str">
        <f t="shared" si="2"/>
        <v/>
      </c>
    </row>
    <row r="150" spans="1:29" x14ac:dyDescent="0.2">
      <c r="A150">
        <v>2022</v>
      </c>
      <c r="B150">
        <v>1</v>
      </c>
      <c r="C150" s="262">
        <v>44576</v>
      </c>
      <c r="D150" s="133"/>
      <c r="E150" s="133">
        <v>669</v>
      </c>
      <c r="F150" s="133" t="s">
        <v>247</v>
      </c>
      <c r="G150" s="133" t="s">
        <v>248</v>
      </c>
      <c r="H150" s="133">
        <v>897.71400000000006</v>
      </c>
      <c r="I150" s="133">
        <v>1021.734</v>
      </c>
      <c r="J150" s="133"/>
      <c r="K150" s="133">
        <v>40</v>
      </c>
      <c r="L150" s="133">
        <v>180</v>
      </c>
      <c r="M150" s="133"/>
      <c r="N150" s="133"/>
      <c r="O150" s="81">
        <v>4</v>
      </c>
      <c r="P150" s="81"/>
      <c r="Q150" s="81">
        <v>4</v>
      </c>
      <c r="R150" s="81"/>
      <c r="S150" s="81"/>
      <c r="T150" s="81"/>
      <c r="U150" s="81"/>
      <c r="V150" s="81"/>
      <c r="W150" s="81"/>
      <c r="X150" s="133"/>
      <c r="Y150" s="133"/>
      <c r="Z150" s="81">
        <v>1.4999999999999999E-2</v>
      </c>
      <c r="AA150" s="131">
        <v>16</v>
      </c>
      <c r="AB150" s="133"/>
      <c r="AC150" s="132" t="str">
        <f t="shared" si="2"/>
        <v/>
      </c>
    </row>
    <row r="151" spans="1:29" x14ac:dyDescent="0.2">
      <c r="A151">
        <v>2022</v>
      </c>
      <c r="B151">
        <v>1</v>
      </c>
      <c r="C151" s="262">
        <v>44577</v>
      </c>
      <c r="D151" s="133"/>
      <c r="E151" s="133">
        <v>669</v>
      </c>
      <c r="F151" s="133" t="s">
        <v>247</v>
      </c>
      <c r="G151" s="133" t="s">
        <v>248</v>
      </c>
      <c r="H151" s="133">
        <v>897.71400000000006</v>
      </c>
      <c r="I151" s="133">
        <v>1021.734</v>
      </c>
      <c r="J151" s="133"/>
      <c r="K151" s="133">
        <v>40</v>
      </c>
      <c r="L151" s="133">
        <v>180</v>
      </c>
      <c r="M151" s="133"/>
      <c r="N151" s="133"/>
      <c r="O151" s="81"/>
      <c r="P151" s="81"/>
      <c r="Q151" s="81"/>
      <c r="R151" s="81"/>
      <c r="S151" s="81"/>
      <c r="T151" s="81"/>
      <c r="U151" s="81"/>
      <c r="V151" s="81"/>
      <c r="W151" s="81"/>
      <c r="X151" s="133"/>
      <c r="Y151" s="133"/>
      <c r="Z151" s="81">
        <v>1.4999999999999999E-2</v>
      </c>
      <c r="AA151" s="131">
        <v>16</v>
      </c>
      <c r="AB151" s="133"/>
      <c r="AC151" s="132" t="str">
        <f t="shared" si="2"/>
        <v/>
      </c>
    </row>
    <row r="152" spans="1:29" x14ac:dyDescent="0.2">
      <c r="A152">
        <v>2022</v>
      </c>
      <c r="B152">
        <v>1</v>
      </c>
      <c r="C152" s="262">
        <v>44578</v>
      </c>
      <c r="D152" s="133"/>
      <c r="E152" s="133">
        <v>669</v>
      </c>
      <c r="F152" s="133" t="s">
        <v>247</v>
      </c>
      <c r="G152" s="133" t="s">
        <v>248</v>
      </c>
      <c r="H152" s="133">
        <v>897.71400000000006</v>
      </c>
      <c r="I152" s="133">
        <v>1021.734</v>
      </c>
      <c r="J152" s="133"/>
      <c r="K152" s="133">
        <v>40</v>
      </c>
      <c r="L152" s="133">
        <v>180</v>
      </c>
      <c r="M152" s="133"/>
      <c r="N152" s="133"/>
      <c r="O152" s="81"/>
      <c r="P152" s="81"/>
      <c r="Q152" s="81"/>
      <c r="R152" s="81"/>
      <c r="S152" s="81"/>
      <c r="T152" s="81"/>
      <c r="U152" s="81"/>
      <c r="V152" s="81"/>
      <c r="W152" s="81"/>
      <c r="X152" s="133"/>
      <c r="Y152" s="133"/>
      <c r="Z152" s="81">
        <v>1.4999999999999999E-2</v>
      </c>
      <c r="AA152" s="131">
        <v>16</v>
      </c>
      <c r="AB152" s="133"/>
      <c r="AC152" s="132" t="str">
        <f t="shared" si="2"/>
        <v/>
      </c>
    </row>
    <row r="153" spans="1:29" x14ac:dyDescent="0.2">
      <c r="A153">
        <v>2022</v>
      </c>
      <c r="B153">
        <v>1</v>
      </c>
      <c r="C153" s="262">
        <v>44579</v>
      </c>
      <c r="D153" s="133"/>
      <c r="E153" s="133">
        <v>669</v>
      </c>
      <c r="F153" s="133" t="s">
        <v>247</v>
      </c>
      <c r="G153" s="133" t="s">
        <v>248</v>
      </c>
      <c r="H153" s="133">
        <v>897.71400000000006</v>
      </c>
      <c r="I153" s="133">
        <v>1021.734</v>
      </c>
      <c r="J153" s="133"/>
      <c r="K153" s="133">
        <v>40</v>
      </c>
      <c r="L153" s="133">
        <v>180</v>
      </c>
      <c r="M153" s="133"/>
      <c r="N153" s="133"/>
      <c r="O153" s="81"/>
      <c r="P153" s="81"/>
      <c r="Q153" s="81"/>
      <c r="R153" s="81"/>
      <c r="S153" s="81"/>
      <c r="T153" s="81"/>
      <c r="U153" s="81"/>
      <c r="V153" s="81"/>
      <c r="W153" s="81"/>
      <c r="X153" s="133"/>
      <c r="Y153" s="133"/>
      <c r="Z153" s="81">
        <v>1.4999999999999999E-2</v>
      </c>
      <c r="AA153" s="131">
        <v>16</v>
      </c>
      <c r="AB153" s="133"/>
      <c r="AC153" s="132" t="str">
        <f t="shared" si="2"/>
        <v/>
      </c>
    </row>
    <row r="154" spans="1:29" x14ac:dyDescent="0.2">
      <c r="A154">
        <v>2022</v>
      </c>
      <c r="B154">
        <v>1</v>
      </c>
      <c r="C154" s="262">
        <v>44573</v>
      </c>
      <c r="D154" s="133"/>
      <c r="E154" s="133">
        <v>673</v>
      </c>
      <c r="F154" s="133" t="s">
        <v>313</v>
      </c>
      <c r="G154" s="133" t="s">
        <v>314</v>
      </c>
      <c r="H154" s="133">
        <v>57.965600000000002</v>
      </c>
      <c r="I154" s="133">
        <v>65.973600000000005</v>
      </c>
      <c r="J154" s="133"/>
      <c r="K154" s="133">
        <v>18</v>
      </c>
      <c r="L154" s="133">
        <v>200</v>
      </c>
      <c r="M154" s="133"/>
      <c r="N154" s="133"/>
      <c r="O154" s="81"/>
      <c r="P154" s="81"/>
      <c r="Q154" s="81"/>
      <c r="R154" s="81"/>
      <c r="S154" s="81"/>
      <c r="T154" s="81"/>
      <c r="U154" s="81"/>
      <c r="V154" s="81"/>
      <c r="W154" s="81"/>
      <c r="X154" s="133"/>
      <c r="Y154" s="133"/>
      <c r="Z154" s="81">
        <v>1.4999999999999999E-2</v>
      </c>
      <c r="AA154" s="131">
        <v>16</v>
      </c>
      <c r="AB154" s="133"/>
      <c r="AC154" s="132" t="str">
        <f t="shared" si="2"/>
        <v/>
      </c>
    </row>
    <row r="155" spans="1:29" x14ac:dyDescent="0.2">
      <c r="A155">
        <v>2022</v>
      </c>
      <c r="B155">
        <v>1</v>
      </c>
      <c r="C155" s="262">
        <v>44574</v>
      </c>
      <c r="D155" s="133"/>
      <c r="E155" s="133">
        <v>673</v>
      </c>
      <c r="F155" s="133" t="s">
        <v>313</v>
      </c>
      <c r="G155" s="133" t="s">
        <v>314</v>
      </c>
      <c r="H155" s="133">
        <v>57.965600000000002</v>
      </c>
      <c r="I155" s="133">
        <v>65.973600000000005</v>
      </c>
      <c r="J155" s="133"/>
      <c r="K155" s="133">
        <v>18</v>
      </c>
      <c r="L155" s="133">
        <v>200</v>
      </c>
      <c r="M155" s="133"/>
      <c r="N155" s="133"/>
      <c r="O155" s="81"/>
      <c r="P155" s="81"/>
      <c r="Q155" s="81"/>
      <c r="R155" s="81"/>
      <c r="S155" s="81"/>
      <c r="T155" s="81"/>
      <c r="U155" s="81"/>
      <c r="V155" s="81"/>
      <c r="W155" s="81"/>
      <c r="X155" s="133"/>
      <c r="Y155" s="133"/>
      <c r="Z155" s="81">
        <v>1.4999999999999999E-2</v>
      </c>
      <c r="AA155" s="131">
        <v>16</v>
      </c>
      <c r="AB155" s="133"/>
      <c r="AC155" s="132" t="str">
        <f t="shared" si="2"/>
        <v/>
      </c>
    </row>
    <row r="156" spans="1:29" x14ac:dyDescent="0.2">
      <c r="A156">
        <v>2022</v>
      </c>
      <c r="B156">
        <v>1</v>
      </c>
      <c r="C156" s="262">
        <v>44575</v>
      </c>
      <c r="D156" s="133"/>
      <c r="E156" s="133">
        <v>673</v>
      </c>
      <c r="F156" s="133" t="s">
        <v>313</v>
      </c>
      <c r="G156" s="133" t="s">
        <v>314</v>
      </c>
      <c r="H156" s="133">
        <v>57.965600000000002</v>
      </c>
      <c r="I156" s="133">
        <v>65.973600000000005</v>
      </c>
      <c r="J156" s="133"/>
      <c r="K156" s="133">
        <v>18</v>
      </c>
      <c r="L156" s="133">
        <v>200</v>
      </c>
      <c r="M156" s="133"/>
      <c r="N156" s="133"/>
      <c r="O156" s="81"/>
      <c r="P156" s="81"/>
      <c r="Q156" s="81"/>
      <c r="R156" s="81"/>
      <c r="S156" s="81"/>
      <c r="T156" s="81"/>
      <c r="U156" s="81"/>
      <c r="V156" s="81"/>
      <c r="W156" s="81"/>
      <c r="X156" s="133"/>
      <c r="Y156" s="133"/>
      <c r="Z156" s="81">
        <v>1.4999999999999999E-2</v>
      </c>
      <c r="AA156" s="131">
        <v>16</v>
      </c>
      <c r="AB156" s="133"/>
      <c r="AC156" s="132" t="str">
        <f t="shared" si="2"/>
        <v/>
      </c>
    </row>
    <row r="157" spans="1:29" x14ac:dyDescent="0.2">
      <c r="A157">
        <v>2022</v>
      </c>
      <c r="B157">
        <v>1</v>
      </c>
      <c r="C157" s="262">
        <v>44581</v>
      </c>
      <c r="D157" s="133"/>
      <c r="E157" s="133">
        <v>673</v>
      </c>
      <c r="F157" s="133" t="s">
        <v>313</v>
      </c>
      <c r="G157" s="133" t="s">
        <v>314</v>
      </c>
      <c r="H157" s="133">
        <v>57.965600000000002</v>
      </c>
      <c r="I157" s="133">
        <v>65.973600000000005</v>
      </c>
      <c r="J157" s="133"/>
      <c r="K157" s="133">
        <v>18</v>
      </c>
      <c r="L157" s="133">
        <v>200</v>
      </c>
      <c r="M157" s="133"/>
      <c r="N157" s="133"/>
      <c r="O157" s="81"/>
      <c r="P157" s="81"/>
      <c r="Q157" s="81"/>
      <c r="R157" s="81"/>
      <c r="S157" s="81"/>
      <c r="T157" s="81"/>
      <c r="U157" s="81"/>
      <c r="V157" s="81"/>
      <c r="W157" s="81"/>
      <c r="X157" s="133"/>
      <c r="Y157" s="133"/>
      <c r="Z157" s="81">
        <v>1.4999999999999999E-2</v>
      </c>
      <c r="AA157" s="131">
        <v>16</v>
      </c>
      <c r="AB157" s="133"/>
      <c r="AC157" s="132" t="str">
        <f t="shared" si="2"/>
        <v/>
      </c>
    </row>
    <row r="158" spans="1:29" x14ac:dyDescent="0.2">
      <c r="A158">
        <v>2022</v>
      </c>
      <c r="B158">
        <v>1</v>
      </c>
      <c r="C158" s="262">
        <v>44583</v>
      </c>
      <c r="D158" s="133"/>
      <c r="E158" s="133">
        <v>673</v>
      </c>
      <c r="F158" s="133" t="s">
        <v>313</v>
      </c>
      <c r="G158" s="133" t="s">
        <v>314</v>
      </c>
      <c r="H158" s="133">
        <v>57.965600000000002</v>
      </c>
      <c r="I158" s="133">
        <v>65.973600000000005</v>
      </c>
      <c r="J158" s="133"/>
      <c r="K158" s="133">
        <v>18</v>
      </c>
      <c r="L158" s="133">
        <v>200</v>
      </c>
      <c r="M158" s="133"/>
      <c r="N158" s="133"/>
      <c r="O158" s="81"/>
      <c r="P158" s="81"/>
      <c r="Q158" s="81"/>
      <c r="R158" s="81"/>
      <c r="S158" s="81"/>
      <c r="T158" s="81"/>
      <c r="U158" s="81"/>
      <c r="V158" s="81"/>
      <c r="W158" s="81"/>
      <c r="X158" s="133"/>
      <c r="Y158" s="133"/>
      <c r="Z158" s="81">
        <v>1.4999999999999999E-2</v>
      </c>
      <c r="AA158" s="131">
        <v>16</v>
      </c>
      <c r="AB158" s="133"/>
      <c r="AC158" s="132" t="str">
        <f t="shared" si="2"/>
        <v/>
      </c>
    </row>
    <row r="159" spans="1:29" x14ac:dyDescent="0.2">
      <c r="A159">
        <v>2022</v>
      </c>
      <c r="B159">
        <v>1</v>
      </c>
      <c r="C159" s="262">
        <v>44584</v>
      </c>
      <c r="D159" s="133"/>
      <c r="E159" s="133">
        <v>673</v>
      </c>
      <c r="F159" s="133" t="s">
        <v>313</v>
      </c>
      <c r="G159" s="133" t="s">
        <v>314</v>
      </c>
      <c r="H159" s="133">
        <v>57.965600000000002</v>
      </c>
      <c r="I159" s="133">
        <v>65.973600000000005</v>
      </c>
      <c r="J159" s="133"/>
      <c r="K159" s="133">
        <v>18</v>
      </c>
      <c r="L159" s="133">
        <v>200</v>
      </c>
      <c r="M159" s="133"/>
      <c r="N159" s="133"/>
      <c r="O159" s="81"/>
      <c r="P159" s="81"/>
      <c r="Q159" s="81"/>
      <c r="R159" s="81"/>
      <c r="S159" s="81"/>
      <c r="T159" s="81"/>
      <c r="U159" s="81"/>
      <c r="V159" s="81"/>
      <c r="W159" s="81"/>
      <c r="X159" s="133"/>
      <c r="Y159" s="133"/>
      <c r="Z159" s="81">
        <v>1.4999999999999999E-2</v>
      </c>
      <c r="AA159" s="131">
        <v>16</v>
      </c>
      <c r="AB159" s="133"/>
      <c r="AC159" s="132" t="str">
        <f t="shared" si="2"/>
        <v/>
      </c>
    </row>
    <row r="160" spans="1:29" x14ac:dyDescent="0.2">
      <c r="A160">
        <v>2022</v>
      </c>
      <c r="B160">
        <v>1</v>
      </c>
      <c r="C160" s="262">
        <v>44585</v>
      </c>
      <c r="D160" s="133"/>
      <c r="E160" s="133">
        <v>673</v>
      </c>
      <c r="F160" s="133" t="s">
        <v>313</v>
      </c>
      <c r="G160" s="133" t="s">
        <v>314</v>
      </c>
      <c r="H160" s="133">
        <v>57.965600000000002</v>
      </c>
      <c r="I160" s="133">
        <v>65.973600000000005</v>
      </c>
      <c r="J160" s="133"/>
      <c r="K160" s="133">
        <v>18</v>
      </c>
      <c r="L160" s="133">
        <v>200</v>
      </c>
      <c r="M160" s="133"/>
      <c r="N160" s="133"/>
      <c r="O160" s="81"/>
      <c r="P160" s="81"/>
      <c r="Q160" s="81"/>
      <c r="R160" s="81"/>
      <c r="S160" s="81"/>
      <c r="T160" s="81"/>
      <c r="U160" s="81"/>
      <c r="V160" s="81"/>
      <c r="W160" s="81"/>
      <c r="X160" s="133"/>
      <c r="Y160" s="133"/>
      <c r="Z160" s="81">
        <v>1.4999999999999999E-2</v>
      </c>
      <c r="AA160" s="131">
        <v>16</v>
      </c>
      <c r="AB160" s="133"/>
      <c r="AC160" s="132" t="str">
        <f t="shared" si="2"/>
        <v/>
      </c>
    </row>
    <row r="161" spans="1:29" x14ac:dyDescent="0.2">
      <c r="A161">
        <v>2022</v>
      </c>
      <c r="B161">
        <v>1</v>
      </c>
      <c r="C161" s="262">
        <v>44569</v>
      </c>
      <c r="D161" s="133"/>
      <c r="E161" s="133">
        <v>50</v>
      </c>
      <c r="F161" s="133" t="s">
        <v>294</v>
      </c>
      <c r="G161" s="133" t="s">
        <v>295</v>
      </c>
      <c r="H161" s="133">
        <v>51.57</v>
      </c>
      <c r="I161" s="133">
        <v>56.43</v>
      </c>
      <c r="J161" s="133"/>
      <c r="K161" s="133">
        <v>101</v>
      </c>
      <c r="L161" s="133">
        <v>107</v>
      </c>
      <c r="M161" s="133"/>
      <c r="N161" s="133"/>
      <c r="O161" s="81">
        <v>2</v>
      </c>
      <c r="P161" s="81">
        <v>2</v>
      </c>
      <c r="Q161" s="81">
        <v>2</v>
      </c>
      <c r="R161" s="81"/>
      <c r="S161" s="81"/>
      <c r="T161" s="81"/>
      <c r="U161" s="81"/>
      <c r="V161" s="81"/>
      <c r="W161" s="81"/>
      <c r="X161" s="133"/>
      <c r="Y161" s="133"/>
      <c r="Z161" s="81">
        <v>1.4999999999999999E-2</v>
      </c>
      <c r="AA161" s="131">
        <v>18</v>
      </c>
      <c r="AB161" s="133"/>
      <c r="AC161" s="132" t="str">
        <f t="shared" si="2"/>
        <v/>
      </c>
    </row>
    <row r="162" spans="1:29" x14ac:dyDescent="0.2">
      <c r="A162">
        <v>2022</v>
      </c>
      <c r="B162">
        <v>1</v>
      </c>
      <c r="C162" s="262">
        <v>44570</v>
      </c>
      <c r="D162" s="133"/>
      <c r="E162" s="133">
        <v>50</v>
      </c>
      <c r="F162" s="133" t="s">
        <v>294</v>
      </c>
      <c r="G162" s="133" t="s">
        <v>295</v>
      </c>
      <c r="H162" s="133">
        <v>51.57</v>
      </c>
      <c r="I162" s="133">
        <v>56.43</v>
      </c>
      <c r="J162" s="133"/>
      <c r="K162" s="133">
        <v>101</v>
      </c>
      <c r="L162" s="133">
        <v>107</v>
      </c>
      <c r="M162" s="133"/>
      <c r="N162" s="133"/>
      <c r="O162" s="81"/>
      <c r="P162" s="81"/>
      <c r="Q162" s="81"/>
      <c r="R162" s="81"/>
      <c r="S162" s="81"/>
      <c r="T162" s="81"/>
      <c r="U162" s="81"/>
      <c r="V162" s="81"/>
      <c r="W162" s="81"/>
      <c r="X162" s="133"/>
      <c r="Y162" s="133"/>
      <c r="Z162" s="81">
        <v>1.4999999999999999E-2</v>
      </c>
      <c r="AA162" s="131">
        <v>18</v>
      </c>
      <c r="AB162" s="133"/>
      <c r="AC162" s="132" t="str">
        <f t="shared" si="2"/>
        <v/>
      </c>
    </row>
    <row r="163" spans="1:29" x14ac:dyDescent="0.2">
      <c r="A163">
        <v>2022</v>
      </c>
      <c r="B163">
        <v>1</v>
      </c>
      <c r="C163" s="262">
        <v>44571</v>
      </c>
      <c r="D163" s="133"/>
      <c r="E163" s="133">
        <v>50</v>
      </c>
      <c r="F163" s="133" t="s">
        <v>294</v>
      </c>
      <c r="G163" s="133" t="s">
        <v>295</v>
      </c>
      <c r="H163" s="133">
        <v>51.57</v>
      </c>
      <c r="I163" s="133">
        <v>56.43</v>
      </c>
      <c r="J163" s="133"/>
      <c r="K163" s="133">
        <v>101</v>
      </c>
      <c r="L163" s="133">
        <v>107</v>
      </c>
      <c r="M163" s="133"/>
      <c r="N163" s="133"/>
      <c r="O163" s="81"/>
      <c r="P163" s="81">
        <v>4</v>
      </c>
      <c r="Q163" s="81">
        <v>1</v>
      </c>
      <c r="R163" s="81"/>
      <c r="S163" s="81"/>
      <c r="T163" s="81"/>
      <c r="U163" s="81"/>
      <c r="V163" s="81"/>
      <c r="W163" s="81"/>
      <c r="X163" s="133"/>
      <c r="Y163" s="133"/>
      <c r="Z163" s="81">
        <v>1.4999999999999999E-2</v>
      </c>
      <c r="AA163" s="131">
        <v>18</v>
      </c>
      <c r="AB163" s="133"/>
      <c r="AC163" s="132" t="str">
        <f t="shared" si="2"/>
        <v/>
      </c>
    </row>
    <row r="164" spans="1:29" x14ac:dyDescent="0.2">
      <c r="A164">
        <v>2022</v>
      </c>
      <c r="B164">
        <v>1</v>
      </c>
      <c r="C164" s="262">
        <v>44572</v>
      </c>
      <c r="D164" s="133"/>
      <c r="E164" s="133">
        <v>50</v>
      </c>
      <c r="F164" s="133" t="s">
        <v>294</v>
      </c>
      <c r="G164" s="133" t="s">
        <v>295</v>
      </c>
      <c r="H164" s="133">
        <v>51.57</v>
      </c>
      <c r="I164" s="133">
        <v>56.43</v>
      </c>
      <c r="J164" s="133"/>
      <c r="K164" s="133">
        <v>101</v>
      </c>
      <c r="L164" s="133">
        <v>107</v>
      </c>
      <c r="M164" s="133"/>
      <c r="N164" s="133"/>
      <c r="O164" s="81"/>
      <c r="P164" s="81"/>
      <c r="Q164" s="81"/>
      <c r="R164" s="81"/>
      <c r="S164" s="81"/>
      <c r="T164" s="81"/>
      <c r="U164" s="81"/>
      <c r="V164" s="81"/>
      <c r="W164" s="81"/>
      <c r="X164" s="133"/>
      <c r="Y164" s="133"/>
      <c r="Z164" s="81">
        <v>1.4999999999999999E-2</v>
      </c>
      <c r="AA164" s="131">
        <v>18</v>
      </c>
      <c r="AB164" s="133"/>
      <c r="AC164" s="132" t="str">
        <f t="shared" si="2"/>
        <v/>
      </c>
    </row>
    <row r="165" spans="1:29" x14ac:dyDescent="0.2">
      <c r="A165">
        <v>2022</v>
      </c>
      <c r="B165">
        <v>1</v>
      </c>
      <c r="C165" s="262">
        <v>44580</v>
      </c>
      <c r="D165" s="133"/>
      <c r="E165" s="133">
        <v>50</v>
      </c>
      <c r="F165" s="133" t="s">
        <v>294</v>
      </c>
      <c r="G165" s="133" t="s">
        <v>295</v>
      </c>
      <c r="H165" s="133">
        <v>51.57</v>
      </c>
      <c r="I165" s="133">
        <v>56.43</v>
      </c>
      <c r="J165" s="133"/>
      <c r="K165" s="133">
        <v>101</v>
      </c>
      <c r="L165" s="133">
        <v>107</v>
      </c>
      <c r="M165" s="133"/>
      <c r="N165" s="133"/>
      <c r="O165" s="81"/>
      <c r="P165" s="81"/>
      <c r="Q165" s="81"/>
      <c r="R165" s="81"/>
      <c r="S165" s="81"/>
      <c r="T165" s="81"/>
      <c r="U165" s="81"/>
      <c r="V165" s="81"/>
      <c r="W165" s="81"/>
      <c r="X165" s="133"/>
      <c r="Y165" s="133"/>
      <c r="Z165" s="81">
        <v>1.4999999999999999E-2</v>
      </c>
      <c r="AA165" s="131">
        <v>18</v>
      </c>
      <c r="AB165" s="133"/>
      <c r="AC165" s="132" t="str">
        <f t="shared" si="2"/>
        <v/>
      </c>
    </row>
    <row r="166" spans="1:29" x14ac:dyDescent="0.2">
      <c r="A166">
        <v>2022</v>
      </c>
      <c r="B166">
        <v>1</v>
      </c>
      <c r="C166" s="262">
        <v>44581</v>
      </c>
      <c r="D166" s="133"/>
      <c r="E166" s="133">
        <v>50</v>
      </c>
      <c r="F166" s="133" t="s">
        <v>294</v>
      </c>
      <c r="G166" s="133" t="s">
        <v>295</v>
      </c>
      <c r="H166" s="133">
        <v>51.57</v>
      </c>
      <c r="I166" s="133">
        <v>56.43</v>
      </c>
      <c r="J166" s="133"/>
      <c r="K166" s="133">
        <v>101</v>
      </c>
      <c r="L166" s="133">
        <v>107</v>
      </c>
      <c r="M166" s="133"/>
      <c r="N166" s="133"/>
      <c r="O166" s="81"/>
      <c r="P166" s="81"/>
      <c r="Q166" s="81"/>
      <c r="R166" s="81"/>
      <c r="S166" s="81"/>
      <c r="T166" s="81"/>
      <c r="U166" s="81"/>
      <c r="V166" s="81"/>
      <c r="W166" s="81"/>
      <c r="X166" s="133"/>
      <c r="Y166" s="133"/>
      <c r="Z166" s="81">
        <v>1.4999999999999999E-2</v>
      </c>
      <c r="AA166" s="131">
        <v>18</v>
      </c>
      <c r="AB166" s="133"/>
      <c r="AC166" s="132" t="str">
        <f t="shared" si="2"/>
        <v/>
      </c>
    </row>
    <row r="167" spans="1:29" x14ac:dyDescent="0.2">
      <c r="A167">
        <v>2022</v>
      </c>
      <c r="B167">
        <v>1</v>
      </c>
      <c r="C167" s="262">
        <v>44583</v>
      </c>
      <c r="D167" s="133"/>
      <c r="E167" s="133">
        <v>50</v>
      </c>
      <c r="F167" s="133" t="s">
        <v>294</v>
      </c>
      <c r="G167" s="133" t="s">
        <v>295</v>
      </c>
      <c r="H167" s="133">
        <v>51.57</v>
      </c>
      <c r="I167" s="133">
        <v>56.43</v>
      </c>
      <c r="J167" s="133"/>
      <c r="K167" s="133">
        <v>101</v>
      </c>
      <c r="L167" s="133">
        <v>107</v>
      </c>
      <c r="M167" s="133"/>
      <c r="N167" s="133"/>
      <c r="O167" s="81"/>
      <c r="P167" s="81">
        <v>2</v>
      </c>
      <c r="Q167" s="81"/>
      <c r="R167" s="81"/>
      <c r="S167" s="81"/>
      <c r="T167" s="81"/>
      <c r="U167" s="81"/>
      <c r="V167" s="81"/>
      <c r="W167" s="81"/>
      <c r="X167" s="133"/>
      <c r="Y167" s="133"/>
      <c r="Z167" s="81">
        <v>1.4999999999999999E-2</v>
      </c>
      <c r="AA167" s="131">
        <v>18</v>
      </c>
      <c r="AB167" s="133"/>
      <c r="AC167" s="132" t="str">
        <f t="shared" si="2"/>
        <v/>
      </c>
    </row>
    <row r="168" spans="1:29" x14ac:dyDescent="0.2">
      <c r="A168">
        <v>2022</v>
      </c>
      <c r="B168">
        <v>1</v>
      </c>
      <c r="C168" s="262">
        <v>44584</v>
      </c>
      <c r="D168" s="133"/>
      <c r="E168" s="133">
        <v>50</v>
      </c>
      <c r="F168" s="133" t="s">
        <v>294</v>
      </c>
      <c r="G168" s="133" t="s">
        <v>295</v>
      </c>
      <c r="H168" s="133">
        <v>51.57</v>
      </c>
      <c r="I168" s="133">
        <v>56.43</v>
      </c>
      <c r="J168" s="133"/>
      <c r="K168" s="133">
        <v>101</v>
      </c>
      <c r="L168" s="133">
        <v>107</v>
      </c>
      <c r="M168" s="133"/>
      <c r="N168" s="133"/>
      <c r="O168" s="81"/>
      <c r="P168" s="81">
        <v>1</v>
      </c>
      <c r="Q168" s="81"/>
      <c r="R168" s="81"/>
      <c r="S168" s="81"/>
      <c r="T168" s="81"/>
      <c r="U168" s="81"/>
      <c r="V168" s="81"/>
      <c r="W168" s="81"/>
      <c r="X168" s="133"/>
      <c r="Y168" s="133"/>
      <c r="Z168" s="81">
        <v>1.4999999999999999E-2</v>
      </c>
      <c r="AA168" s="131">
        <v>18</v>
      </c>
      <c r="AB168" s="133"/>
      <c r="AC168" s="132" t="str">
        <f t="shared" si="2"/>
        <v/>
      </c>
    </row>
    <row r="169" spans="1:29" x14ac:dyDescent="0.2">
      <c r="A169">
        <v>2022</v>
      </c>
      <c r="B169">
        <v>1</v>
      </c>
      <c r="C169" s="262">
        <v>44585</v>
      </c>
      <c r="D169" s="133"/>
      <c r="E169" s="133">
        <v>50</v>
      </c>
      <c r="F169" s="133" t="s">
        <v>294</v>
      </c>
      <c r="G169" s="133" t="s">
        <v>295</v>
      </c>
      <c r="H169" s="133">
        <v>51.57</v>
      </c>
      <c r="I169" s="133">
        <v>56.43</v>
      </c>
      <c r="J169" s="133"/>
      <c r="K169" s="133">
        <v>101</v>
      </c>
      <c r="L169" s="133">
        <v>107</v>
      </c>
      <c r="M169" s="133"/>
      <c r="N169" s="133"/>
      <c r="O169" s="81"/>
      <c r="P169" s="81"/>
      <c r="Q169" s="81"/>
      <c r="R169" s="81"/>
      <c r="S169" s="81"/>
      <c r="T169" s="81"/>
      <c r="U169" s="81"/>
      <c r="V169" s="81"/>
      <c r="W169" s="81"/>
      <c r="X169" s="133"/>
      <c r="Y169" s="133"/>
      <c r="Z169" s="81">
        <v>1.4999999999999999E-2</v>
      </c>
      <c r="AA169" s="131">
        <v>18</v>
      </c>
      <c r="AB169" s="133"/>
      <c r="AC169" s="132" t="str">
        <f t="shared" si="2"/>
        <v/>
      </c>
    </row>
    <row r="170" spans="1:29" x14ac:dyDescent="0.2">
      <c r="A170">
        <v>2022</v>
      </c>
      <c r="B170">
        <v>1</v>
      </c>
      <c r="C170" s="262">
        <v>44586</v>
      </c>
      <c r="D170" s="133"/>
      <c r="E170" s="133">
        <v>50</v>
      </c>
      <c r="F170" s="133" t="s">
        <v>294</v>
      </c>
      <c r="G170" s="133" t="s">
        <v>295</v>
      </c>
      <c r="H170" s="133">
        <v>51.57</v>
      </c>
      <c r="I170" s="133">
        <v>56.43</v>
      </c>
      <c r="J170" s="133"/>
      <c r="K170" s="133">
        <v>101</v>
      </c>
      <c r="L170" s="133">
        <v>107</v>
      </c>
      <c r="M170" s="133"/>
      <c r="N170" s="133"/>
      <c r="O170" s="81"/>
      <c r="P170" s="81"/>
      <c r="Q170" s="81"/>
      <c r="R170" s="81"/>
      <c r="S170" s="81"/>
      <c r="T170" s="81"/>
      <c r="U170" s="81"/>
      <c r="V170" s="81"/>
      <c r="W170" s="81"/>
      <c r="X170" s="133"/>
      <c r="Y170" s="133"/>
      <c r="Z170" s="81">
        <v>1.4999999999999999E-2</v>
      </c>
      <c r="AA170" s="131">
        <v>18</v>
      </c>
      <c r="AB170" s="133"/>
      <c r="AC170" s="132" t="str">
        <f t="shared" si="2"/>
        <v/>
      </c>
    </row>
    <row r="171" spans="1:29" x14ac:dyDescent="0.2">
      <c r="A171">
        <v>2022</v>
      </c>
      <c r="B171">
        <v>1</v>
      </c>
      <c r="C171" s="262">
        <v>44587</v>
      </c>
      <c r="E171">
        <v>50</v>
      </c>
      <c r="F171" t="s">
        <v>294</v>
      </c>
      <c r="G171" t="s">
        <v>295</v>
      </c>
      <c r="H171">
        <v>51.57</v>
      </c>
      <c r="I171">
        <v>56.43</v>
      </c>
      <c r="K171">
        <v>101</v>
      </c>
      <c r="L171">
        <v>107</v>
      </c>
      <c r="O171" s="126"/>
      <c r="P171" s="126"/>
      <c r="Q171" s="126"/>
      <c r="R171" s="126"/>
      <c r="S171" s="126"/>
      <c r="T171" s="126"/>
      <c r="U171" s="126"/>
      <c r="V171" s="126"/>
      <c r="W171" s="126"/>
      <c r="Z171" s="127">
        <v>1.4999999999999999E-2</v>
      </c>
      <c r="AA171">
        <v>18</v>
      </c>
      <c r="AC171" s="132" t="str">
        <f t="shared" si="2"/>
        <v/>
      </c>
    </row>
    <row r="172" spans="1:29" x14ac:dyDescent="0.2">
      <c r="A172">
        <v>2022</v>
      </c>
      <c r="B172">
        <v>1</v>
      </c>
      <c r="C172" s="262">
        <v>44569</v>
      </c>
      <c r="E172">
        <v>49</v>
      </c>
      <c r="F172" t="s">
        <v>291</v>
      </c>
      <c r="G172" t="s">
        <v>292</v>
      </c>
      <c r="H172">
        <v>95.5</v>
      </c>
      <c r="I172">
        <v>104.5</v>
      </c>
      <c r="K172">
        <v>101</v>
      </c>
      <c r="L172">
        <v>107</v>
      </c>
      <c r="O172" s="81">
        <v>4</v>
      </c>
      <c r="P172" s="81">
        <v>1</v>
      </c>
      <c r="Q172" s="81">
        <v>1</v>
      </c>
      <c r="R172" s="81"/>
      <c r="S172" s="81"/>
      <c r="T172" s="81"/>
      <c r="U172" s="81"/>
      <c r="V172" s="81"/>
      <c r="W172" s="81"/>
      <c r="Z172" s="127">
        <v>1.4999999999999999E-2</v>
      </c>
      <c r="AA172">
        <v>18</v>
      </c>
      <c r="AC172" s="132" t="str">
        <f t="shared" si="2"/>
        <v/>
      </c>
    </row>
    <row r="173" spans="1:29" x14ac:dyDescent="0.2">
      <c r="A173">
        <v>2022</v>
      </c>
      <c r="B173">
        <v>1</v>
      </c>
      <c r="C173" s="262">
        <v>44570</v>
      </c>
      <c r="E173">
        <v>49</v>
      </c>
      <c r="F173" t="s">
        <v>291</v>
      </c>
      <c r="G173" t="s">
        <v>292</v>
      </c>
      <c r="H173">
        <v>95.5</v>
      </c>
      <c r="I173">
        <v>104.5</v>
      </c>
      <c r="K173">
        <v>101</v>
      </c>
      <c r="L173">
        <v>107</v>
      </c>
      <c r="O173" s="81"/>
      <c r="P173" s="81"/>
      <c r="Q173" s="81"/>
      <c r="R173" s="81"/>
      <c r="S173" s="81"/>
      <c r="T173" s="81"/>
      <c r="U173" s="81"/>
      <c r="V173" s="81"/>
      <c r="W173" s="81"/>
      <c r="Z173" s="127">
        <v>1.4999999999999999E-2</v>
      </c>
      <c r="AA173">
        <v>18</v>
      </c>
      <c r="AC173" s="132" t="str">
        <f t="shared" si="2"/>
        <v/>
      </c>
    </row>
    <row r="174" spans="1:29" x14ac:dyDescent="0.2">
      <c r="A174">
        <v>2022</v>
      </c>
      <c r="B174">
        <v>1</v>
      </c>
      <c r="C174" s="262">
        <v>44571</v>
      </c>
      <c r="E174">
        <v>49</v>
      </c>
      <c r="F174" t="s">
        <v>291</v>
      </c>
      <c r="G174" t="s">
        <v>292</v>
      </c>
      <c r="H174">
        <v>95.5</v>
      </c>
      <c r="I174">
        <v>104.5</v>
      </c>
      <c r="K174">
        <v>101</v>
      </c>
      <c r="L174">
        <v>107</v>
      </c>
      <c r="O174" s="81"/>
      <c r="P174" s="81">
        <v>1</v>
      </c>
      <c r="Q174" s="81">
        <v>2</v>
      </c>
      <c r="R174" s="81"/>
      <c r="S174" s="81"/>
      <c r="T174" s="81"/>
      <c r="U174" s="81"/>
      <c r="V174" s="81"/>
      <c r="W174" s="81"/>
      <c r="Z174" s="127">
        <v>1.4999999999999999E-2</v>
      </c>
      <c r="AA174">
        <v>18</v>
      </c>
      <c r="AC174" s="132" t="str">
        <f t="shared" si="2"/>
        <v/>
      </c>
    </row>
    <row r="175" spans="1:29" x14ac:dyDescent="0.2">
      <c r="A175">
        <v>2022</v>
      </c>
      <c r="B175">
        <v>1</v>
      </c>
      <c r="C175" s="262">
        <v>44572</v>
      </c>
      <c r="E175">
        <v>49</v>
      </c>
      <c r="F175" t="s">
        <v>291</v>
      </c>
      <c r="G175" t="s">
        <v>292</v>
      </c>
      <c r="H175">
        <v>95.5</v>
      </c>
      <c r="I175">
        <v>104.5</v>
      </c>
      <c r="K175">
        <v>101</v>
      </c>
      <c r="L175">
        <v>107</v>
      </c>
      <c r="O175" s="81"/>
      <c r="P175" s="81"/>
      <c r="Q175" s="81"/>
      <c r="R175" s="81"/>
      <c r="S175" s="81"/>
      <c r="T175" s="81"/>
      <c r="U175" s="81"/>
      <c r="V175" s="81"/>
      <c r="W175" s="81"/>
      <c r="Z175" s="127">
        <v>1.4999999999999999E-2</v>
      </c>
      <c r="AA175">
        <v>18</v>
      </c>
      <c r="AC175" s="132" t="str">
        <f t="shared" si="2"/>
        <v/>
      </c>
    </row>
    <row r="176" spans="1:29" x14ac:dyDescent="0.2">
      <c r="A176">
        <v>2022</v>
      </c>
      <c r="B176">
        <v>1</v>
      </c>
      <c r="C176" s="262">
        <v>44580</v>
      </c>
      <c r="E176">
        <v>49</v>
      </c>
      <c r="F176" t="s">
        <v>291</v>
      </c>
      <c r="G176" t="s">
        <v>292</v>
      </c>
      <c r="H176">
        <v>95.5</v>
      </c>
      <c r="I176">
        <v>104.5</v>
      </c>
      <c r="K176">
        <v>101</v>
      </c>
      <c r="L176">
        <v>107</v>
      </c>
      <c r="O176" s="81"/>
      <c r="P176" s="81"/>
      <c r="Q176" s="81"/>
      <c r="R176" s="81"/>
      <c r="S176" s="81"/>
      <c r="T176" s="81"/>
      <c r="U176" s="81"/>
      <c r="V176" s="81"/>
      <c r="W176" s="81"/>
      <c r="Z176" s="127">
        <v>1.4999999999999999E-2</v>
      </c>
      <c r="AA176">
        <v>18</v>
      </c>
      <c r="AC176" s="132" t="str">
        <f t="shared" si="2"/>
        <v/>
      </c>
    </row>
    <row r="177" spans="1:29" x14ac:dyDescent="0.2">
      <c r="A177">
        <v>2022</v>
      </c>
      <c r="B177">
        <v>1</v>
      </c>
      <c r="C177" s="262">
        <v>44581</v>
      </c>
      <c r="E177">
        <v>49</v>
      </c>
      <c r="F177" t="s">
        <v>291</v>
      </c>
      <c r="G177" t="s">
        <v>292</v>
      </c>
      <c r="H177">
        <v>95.5</v>
      </c>
      <c r="I177">
        <v>104.5</v>
      </c>
      <c r="K177">
        <v>101</v>
      </c>
      <c r="L177">
        <v>107</v>
      </c>
      <c r="O177" s="81">
        <v>1</v>
      </c>
      <c r="P177" s="81">
        <v>2</v>
      </c>
      <c r="Q177" s="81">
        <v>1</v>
      </c>
      <c r="R177" s="81"/>
      <c r="S177" s="81"/>
      <c r="T177" s="81"/>
      <c r="U177" s="81"/>
      <c r="V177" s="81"/>
      <c r="W177" s="81"/>
      <c r="Z177" s="127">
        <v>1.4999999999999999E-2</v>
      </c>
      <c r="AA177">
        <v>18</v>
      </c>
      <c r="AC177" s="132" t="str">
        <f t="shared" si="2"/>
        <v/>
      </c>
    </row>
    <row r="178" spans="1:29" x14ac:dyDescent="0.2">
      <c r="A178">
        <v>2022</v>
      </c>
      <c r="B178">
        <v>1</v>
      </c>
      <c r="C178" s="262">
        <v>44583</v>
      </c>
      <c r="E178">
        <v>49</v>
      </c>
      <c r="F178" t="s">
        <v>291</v>
      </c>
      <c r="G178" t="s">
        <v>292</v>
      </c>
      <c r="H178">
        <v>95.5</v>
      </c>
      <c r="I178">
        <v>104.5</v>
      </c>
      <c r="K178">
        <v>101</v>
      </c>
      <c r="L178">
        <v>107</v>
      </c>
      <c r="O178" s="81"/>
      <c r="P178" s="81">
        <v>1</v>
      </c>
      <c r="Q178" s="81"/>
      <c r="R178" s="81"/>
      <c r="S178" s="81"/>
      <c r="T178" s="81"/>
      <c r="U178" s="81"/>
      <c r="V178" s="81"/>
      <c r="W178" s="81"/>
      <c r="Z178" s="127">
        <v>1.4999999999999999E-2</v>
      </c>
      <c r="AA178">
        <v>18</v>
      </c>
      <c r="AC178" s="132" t="str">
        <f t="shared" si="2"/>
        <v/>
      </c>
    </row>
    <row r="179" spans="1:29" x14ac:dyDescent="0.2">
      <c r="A179">
        <v>2022</v>
      </c>
      <c r="B179">
        <v>1</v>
      </c>
      <c r="C179" s="262">
        <v>44584</v>
      </c>
      <c r="E179">
        <v>49</v>
      </c>
      <c r="F179" t="s">
        <v>291</v>
      </c>
      <c r="G179" t="s">
        <v>292</v>
      </c>
      <c r="H179">
        <v>95.5</v>
      </c>
      <c r="I179">
        <v>104.5</v>
      </c>
      <c r="K179">
        <v>101</v>
      </c>
      <c r="L179">
        <v>107</v>
      </c>
      <c r="O179" s="81"/>
      <c r="P179" s="81">
        <v>3</v>
      </c>
      <c r="Q179" s="81"/>
      <c r="R179" s="81"/>
      <c r="S179" s="81"/>
      <c r="T179" s="81"/>
      <c r="U179" s="81"/>
      <c r="V179" s="81"/>
      <c r="W179" s="81"/>
      <c r="Z179" s="127">
        <v>1.4999999999999999E-2</v>
      </c>
      <c r="AA179">
        <v>18</v>
      </c>
      <c r="AC179" s="132" t="str">
        <f t="shared" si="2"/>
        <v/>
      </c>
    </row>
    <row r="180" spans="1:29" x14ac:dyDescent="0.2">
      <c r="A180">
        <v>2022</v>
      </c>
      <c r="B180">
        <v>1</v>
      </c>
      <c r="C180" s="262">
        <v>44585</v>
      </c>
      <c r="E180">
        <v>49</v>
      </c>
      <c r="F180" t="s">
        <v>291</v>
      </c>
      <c r="G180" t="s">
        <v>292</v>
      </c>
      <c r="H180">
        <v>95.5</v>
      </c>
      <c r="I180">
        <v>104.5</v>
      </c>
      <c r="K180">
        <v>101</v>
      </c>
      <c r="L180">
        <v>107</v>
      </c>
      <c r="O180" s="81"/>
      <c r="P180" s="81"/>
      <c r="Q180" s="81"/>
      <c r="R180" s="81"/>
      <c r="S180" s="81"/>
      <c r="T180" s="81"/>
      <c r="U180" s="81"/>
      <c r="V180" s="81"/>
      <c r="W180" s="81"/>
      <c r="Z180" s="127">
        <v>1.4999999999999999E-2</v>
      </c>
      <c r="AA180">
        <v>18</v>
      </c>
      <c r="AC180" s="132" t="str">
        <f t="shared" si="2"/>
        <v/>
      </c>
    </row>
    <row r="181" spans="1:29" x14ac:dyDescent="0.2">
      <c r="A181">
        <v>2022</v>
      </c>
      <c r="B181">
        <v>1</v>
      </c>
      <c r="C181" s="262">
        <v>44586</v>
      </c>
      <c r="E181">
        <v>49</v>
      </c>
      <c r="F181" t="s">
        <v>291</v>
      </c>
      <c r="G181" t="s">
        <v>292</v>
      </c>
      <c r="H181">
        <v>95.5</v>
      </c>
      <c r="I181">
        <v>104.5</v>
      </c>
      <c r="K181">
        <v>101</v>
      </c>
      <c r="L181">
        <v>107</v>
      </c>
      <c r="O181" s="81"/>
      <c r="P181" s="81"/>
      <c r="Q181" s="81"/>
      <c r="R181" s="81"/>
      <c r="S181" s="81"/>
      <c r="T181" s="81"/>
      <c r="U181" s="81"/>
      <c r="V181" s="81"/>
      <c r="W181" s="81"/>
      <c r="Z181" s="127">
        <v>1.4999999999999999E-2</v>
      </c>
      <c r="AA181">
        <v>18</v>
      </c>
      <c r="AC181" s="132" t="str">
        <f t="shared" si="2"/>
        <v/>
      </c>
    </row>
    <row r="182" spans="1:29" x14ac:dyDescent="0.2">
      <c r="A182">
        <v>2022</v>
      </c>
      <c r="B182">
        <v>1</v>
      </c>
      <c r="C182" s="262">
        <v>44587</v>
      </c>
      <c r="E182">
        <v>49</v>
      </c>
      <c r="F182" t="s">
        <v>291</v>
      </c>
      <c r="G182" t="s">
        <v>292</v>
      </c>
      <c r="H182">
        <v>95.5</v>
      </c>
      <c r="I182">
        <v>104.5</v>
      </c>
      <c r="K182">
        <v>101</v>
      </c>
      <c r="L182">
        <v>107</v>
      </c>
      <c r="O182" s="81"/>
      <c r="P182" s="81"/>
      <c r="Q182" s="81"/>
      <c r="R182" s="81"/>
      <c r="S182" s="81"/>
      <c r="T182" s="81"/>
      <c r="U182" s="81"/>
      <c r="V182" s="81"/>
      <c r="W182" s="81"/>
      <c r="Z182" s="127">
        <v>1.4999999999999999E-2</v>
      </c>
      <c r="AA182">
        <v>18</v>
      </c>
      <c r="AC182" s="132" t="str">
        <f t="shared" si="2"/>
        <v/>
      </c>
    </row>
    <row r="183" spans="1:29" x14ac:dyDescent="0.2">
      <c r="A183">
        <v>2022</v>
      </c>
      <c r="B183">
        <v>1</v>
      </c>
      <c r="C183" s="262">
        <v>44563</v>
      </c>
      <c r="E183">
        <v>122</v>
      </c>
      <c r="F183" t="s">
        <v>224</v>
      </c>
      <c r="G183" t="s">
        <v>225</v>
      </c>
      <c r="H183">
        <v>267.39999999999998</v>
      </c>
      <c r="I183">
        <v>292.60000000000002</v>
      </c>
      <c r="K183">
        <v>64</v>
      </c>
      <c r="L183">
        <v>113</v>
      </c>
      <c r="O183" s="81"/>
      <c r="P183" s="81"/>
      <c r="Q183" s="81"/>
      <c r="R183" s="81"/>
      <c r="S183" s="81"/>
      <c r="T183" s="81"/>
      <c r="U183" s="81"/>
      <c r="V183" s="81"/>
      <c r="W183" s="81"/>
      <c r="Z183" s="127">
        <v>1.4999999999999999E-2</v>
      </c>
      <c r="AA183">
        <v>22</v>
      </c>
      <c r="AC183" s="132" t="str">
        <f t="shared" si="2"/>
        <v/>
      </c>
    </row>
    <row r="184" spans="1:29" x14ac:dyDescent="0.2">
      <c r="A184">
        <v>2022</v>
      </c>
      <c r="B184">
        <v>1</v>
      </c>
      <c r="C184" s="262">
        <v>44564</v>
      </c>
      <c r="E184">
        <v>122</v>
      </c>
      <c r="F184" t="s">
        <v>224</v>
      </c>
      <c r="G184" t="s">
        <v>225</v>
      </c>
      <c r="H184">
        <v>267.39999999999998</v>
      </c>
      <c r="I184">
        <v>292.60000000000002</v>
      </c>
      <c r="K184">
        <v>64</v>
      </c>
      <c r="L184">
        <v>113</v>
      </c>
      <c r="O184" s="81"/>
      <c r="P184" s="81"/>
      <c r="Q184" s="81"/>
      <c r="R184" s="81"/>
      <c r="S184" s="81"/>
      <c r="T184" s="81"/>
      <c r="U184" s="81"/>
      <c r="V184" s="81"/>
      <c r="W184" s="81"/>
      <c r="Z184" s="127">
        <v>1.4999999999999999E-2</v>
      </c>
      <c r="AA184">
        <v>22</v>
      </c>
      <c r="AC184" s="132" t="str">
        <f t="shared" si="2"/>
        <v/>
      </c>
    </row>
    <row r="185" spans="1:29" x14ac:dyDescent="0.2">
      <c r="A185">
        <v>2022</v>
      </c>
      <c r="B185">
        <v>1</v>
      </c>
      <c r="C185" s="262">
        <v>44565</v>
      </c>
      <c r="E185">
        <v>122</v>
      </c>
      <c r="F185" t="s">
        <v>224</v>
      </c>
      <c r="G185" t="s">
        <v>225</v>
      </c>
      <c r="H185">
        <v>267.39999999999998</v>
      </c>
      <c r="I185">
        <v>292.60000000000002</v>
      </c>
      <c r="K185">
        <v>64</v>
      </c>
      <c r="L185">
        <v>113</v>
      </c>
      <c r="O185" s="81"/>
      <c r="P185" s="81"/>
      <c r="Q185" s="81"/>
      <c r="R185" s="81"/>
      <c r="S185" s="81"/>
      <c r="T185" s="81"/>
      <c r="U185" s="81"/>
      <c r="V185" s="81"/>
      <c r="W185" s="81"/>
      <c r="Z185" s="127">
        <v>1.4999999999999999E-2</v>
      </c>
      <c r="AA185">
        <v>22</v>
      </c>
      <c r="AC185" s="132" t="str">
        <f t="shared" si="2"/>
        <v/>
      </c>
    </row>
    <row r="186" spans="1:29" x14ac:dyDescent="0.2">
      <c r="A186">
        <v>2022</v>
      </c>
      <c r="B186">
        <v>1</v>
      </c>
      <c r="C186" s="262">
        <v>44566</v>
      </c>
      <c r="E186">
        <v>122</v>
      </c>
      <c r="F186" t="s">
        <v>224</v>
      </c>
      <c r="G186" t="s">
        <v>225</v>
      </c>
      <c r="H186">
        <v>267.39999999999998</v>
      </c>
      <c r="I186">
        <v>292.60000000000002</v>
      </c>
      <c r="K186">
        <v>64</v>
      </c>
      <c r="L186">
        <v>113</v>
      </c>
      <c r="O186" s="81"/>
      <c r="P186" s="81"/>
      <c r="Q186" s="81"/>
      <c r="R186" s="81"/>
      <c r="S186" s="81"/>
      <c r="T186" s="81"/>
      <c r="U186" s="81"/>
      <c r="V186" s="81"/>
      <c r="W186" s="81"/>
      <c r="Z186" s="127">
        <v>1.4999999999999999E-2</v>
      </c>
      <c r="AA186">
        <v>22</v>
      </c>
      <c r="AC186" s="132" t="str">
        <f t="shared" si="2"/>
        <v/>
      </c>
    </row>
    <row r="187" spans="1:29" x14ac:dyDescent="0.2">
      <c r="A187">
        <v>2022</v>
      </c>
      <c r="B187">
        <v>1</v>
      </c>
      <c r="C187" s="262">
        <v>44569</v>
      </c>
      <c r="E187">
        <v>122</v>
      </c>
      <c r="F187" t="s">
        <v>224</v>
      </c>
      <c r="G187" t="s">
        <v>225</v>
      </c>
      <c r="H187">
        <v>267.39999999999998</v>
      </c>
      <c r="I187">
        <v>292.60000000000002</v>
      </c>
      <c r="K187">
        <v>64</v>
      </c>
      <c r="L187">
        <v>113</v>
      </c>
      <c r="O187" s="81">
        <v>8</v>
      </c>
      <c r="P187" s="81">
        <v>8</v>
      </c>
      <c r="Q187" s="81">
        <v>3</v>
      </c>
      <c r="R187" s="81"/>
      <c r="S187" s="81"/>
      <c r="T187" s="81"/>
      <c r="U187" s="81"/>
      <c r="V187" s="81"/>
      <c r="W187" s="81"/>
      <c r="Z187" s="127">
        <v>1.4999999999999999E-2</v>
      </c>
      <c r="AA187">
        <v>22</v>
      </c>
      <c r="AC187" s="132" t="str">
        <f t="shared" si="2"/>
        <v/>
      </c>
    </row>
    <row r="188" spans="1:29" x14ac:dyDescent="0.2">
      <c r="A188">
        <v>2022</v>
      </c>
      <c r="B188">
        <v>1</v>
      </c>
      <c r="C188" s="262">
        <v>44570</v>
      </c>
      <c r="E188">
        <v>122</v>
      </c>
      <c r="F188" t="s">
        <v>224</v>
      </c>
      <c r="G188" t="s">
        <v>225</v>
      </c>
      <c r="H188">
        <v>267.39999999999998</v>
      </c>
      <c r="I188">
        <v>292.60000000000002</v>
      </c>
      <c r="K188">
        <v>64</v>
      </c>
      <c r="L188">
        <v>113</v>
      </c>
      <c r="O188" s="81"/>
      <c r="P188" s="81">
        <v>7</v>
      </c>
      <c r="Q188" s="81">
        <v>6</v>
      </c>
      <c r="R188" s="81"/>
      <c r="S188" s="81"/>
      <c r="T188" s="81"/>
      <c r="U188" s="81"/>
      <c r="V188" s="81"/>
      <c r="W188" s="81"/>
      <c r="Z188" s="127">
        <v>1.4999999999999999E-2</v>
      </c>
      <c r="AA188">
        <v>22</v>
      </c>
      <c r="AC188" s="132" t="str">
        <f t="shared" si="2"/>
        <v/>
      </c>
    </row>
    <row r="189" spans="1:29" x14ac:dyDescent="0.2">
      <c r="A189">
        <v>2022</v>
      </c>
      <c r="B189">
        <v>1</v>
      </c>
      <c r="C189" s="262">
        <v>44571</v>
      </c>
      <c r="E189">
        <v>122</v>
      </c>
      <c r="F189" t="s">
        <v>224</v>
      </c>
      <c r="G189" t="s">
        <v>225</v>
      </c>
      <c r="H189">
        <v>267.39999999999998</v>
      </c>
      <c r="I189">
        <v>292.60000000000002</v>
      </c>
      <c r="K189">
        <v>64</v>
      </c>
      <c r="L189">
        <v>113</v>
      </c>
      <c r="O189" s="81"/>
      <c r="P189" s="81">
        <v>8</v>
      </c>
      <c r="Q189" s="81"/>
      <c r="R189" s="81"/>
      <c r="S189" s="81"/>
      <c r="T189" s="81"/>
      <c r="U189" s="81"/>
      <c r="V189" s="81"/>
      <c r="W189" s="81"/>
      <c r="Z189" s="127">
        <v>1.4999999999999999E-2</v>
      </c>
      <c r="AA189">
        <v>22</v>
      </c>
      <c r="AC189" s="132" t="str">
        <f t="shared" si="2"/>
        <v/>
      </c>
    </row>
    <row r="190" spans="1:29" x14ac:dyDescent="0.2">
      <c r="A190">
        <v>2022</v>
      </c>
      <c r="B190">
        <v>1</v>
      </c>
      <c r="C190" s="262">
        <v>44572</v>
      </c>
      <c r="E190">
        <v>122</v>
      </c>
      <c r="F190" t="s">
        <v>224</v>
      </c>
      <c r="G190" t="s">
        <v>225</v>
      </c>
      <c r="H190">
        <v>267.39999999999998</v>
      </c>
      <c r="I190">
        <v>292.60000000000002</v>
      </c>
      <c r="K190">
        <v>64</v>
      </c>
      <c r="L190">
        <v>113</v>
      </c>
      <c r="O190" s="81"/>
      <c r="P190" s="81"/>
      <c r="Q190" s="81"/>
      <c r="R190" s="81"/>
      <c r="S190" s="81"/>
      <c r="T190" s="81"/>
      <c r="U190" s="81"/>
      <c r="V190" s="81"/>
      <c r="W190" s="81"/>
      <c r="Z190" s="127">
        <v>1.4999999999999999E-2</v>
      </c>
      <c r="AA190">
        <v>22</v>
      </c>
      <c r="AC190" s="132" t="str">
        <f t="shared" si="2"/>
        <v/>
      </c>
    </row>
    <row r="191" spans="1:29" x14ac:dyDescent="0.2">
      <c r="A191">
        <v>2022</v>
      </c>
      <c r="B191">
        <v>1</v>
      </c>
      <c r="C191" s="262">
        <v>44574</v>
      </c>
      <c r="E191">
        <v>122</v>
      </c>
      <c r="F191" t="s">
        <v>224</v>
      </c>
      <c r="G191" t="s">
        <v>225</v>
      </c>
      <c r="H191">
        <v>267.39999999999998</v>
      </c>
      <c r="I191">
        <v>292.60000000000002</v>
      </c>
      <c r="K191">
        <v>64</v>
      </c>
      <c r="L191">
        <v>113</v>
      </c>
      <c r="O191" s="81"/>
      <c r="P191" s="81"/>
      <c r="Q191" s="81"/>
      <c r="R191" s="81"/>
      <c r="S191" s="81"/>
      <c r="T191" s="81"/>
      <c r="U191" s="81"/>
      <c r="V191" s="81"/>
      <c r="W191" s="81"/>
      <c r="Z191" s="127">
        <v>1.4999999999999999E-2</v>
      </c>
      <c r="AA191">
        <v>22</v>
      </c>
      <c r="AC191" s="132" t="str">
        <f t="shared" si="2"/>
        <v/>
      </c>
    </row>
    <row r="192" spans="1:29" x14ac:dyDescent="0.2">
      <c r="A192">
        <v>2022</v>
      </c>
      <c r="B192">
        <v>1</v>
      </c>
      <c r="C192" s="262">
        <v>44576</v>
      </c>
      <c r="E192">
        <v>122</v>
      </c>
      <c r="F192" t="s">
        <v>224</v>
      </c>
      <c r="G192" t="s">
        <v>225</v>
      </c>
      <c r="H192">
        <v>267.39999999999998</v>
      </c>
      <c r="I192">
        <v>292.60000000000002</v>
      </c>
      <c r="K192">
        <v>64</v>
      </c>
      <c r="L192">
        <v>113</v>
      </c>
      <c r="O192" s="81"/>
      <c r="P192" s="81"/>
      <c r="Q192" s="81"/>
      <c r="R192" s="81"/>
      <c r="S192" s="81"/>
      <c r="T192" s="81"/>
      <c r="U192" s="81"/>
      <c r="V192" s="81"/>
      <c r="W192" s="81"/>
      <c r="Z192" s="127">
        <v>1.4999999999999999E-2</v>
      </c>
      <c r="AA192">
        <v>22</v>
      </c>
      <c r="AC192" s="132" t="str">
        <f t="shared" si="2"/>
        <v/>
      </c>
    </row>
    <row r="193" spans="1:29" x14ac:dyDescent="0.2">
      <c r="A193">
        <v>2022</v>
      </c>
      <c r="B193">
        <v>1</v>
      </c>
      <c r="C193" s="262">
        <v>44579</v>
      </c>
      <c r="E193">
        <v>122</v>
      </c>
      <c r="F193" t="s">
        <v>224</v>
      </c>
      <c r="G193" t="s">
        <v>225</v>
      </c>
      <c r="H193">
        <v>267.39999999999998</v>
      </c>
      <c r="I193">
        <v>292.60000000000002</v>
      </c>
      <c r="K193">
        <v>64</v>
      </c>
      <c r="L193">
        <v>113</v>
      </c>
      <c r="O193" s="81"/>
      <c r="P193" s="81"/>
      <c r="Q193" s="81"/>
      <c r="R193" s="81"/>
      <c r="S193" s="81"/>
      <c r="T193" s="81"/>
      <c r="U193" s="81"/>
      <c r="V193" s="81"/>
      <c r="W193" s="81"/>
      <c r="Z193" s="127">
        <v>1.4999999999999999E-2</v>
      </c>
      <c r="AA193">
        <v>22</v>
      </c>
      <c r="AC193" s="132" t="str">
        <f t="shared" si="2"/>
        <v/>
      </c>
    </row>
    <row r="194" spans="1:29" x14ac:dyDescent="0.2">
      <c r="A194">
        <v>2022</v>
      </c>
      <c r="B194">
        <v>1</v>
      </c>
      <c r="C194" s="262">
        <v>44583</v>
      </c>
      <c r="E194">
        <v>122</v>
      </c>
      <c r="F194" t="s">
        <v>224</v>
      </c>
      <c r="G194" t="s">
        <v>225</v>
      </c>
      <c r="H194">
        <v>267.39999999999998</v>
      </c>
      <c r="I194">
        <v>292.60000000000002</v>
      </c>
      <c r="K194">
        <v>64</v>
      </c>
      <c r="L194">
        <v>113</v>
      </c>
      <c r="O194" s="81"/>
      <c r="P194" s="81"/>
      <c r="Q194" s="81"/>
      <c r="R194" s="81"/>
      <c r="S194" s="81"/>
      <c r="T194" s="81"/>
      <c r="U194" s="81"/>
      <c r="V194" s="81"/>
      <c r="W194" s="81"/>
      <c r="Z194" s="127">
        <v>1.4999999999999999E-2</v>
      </c>
      <c r="AA194">
        <v>22</v>
      </c>
      <c r="AC194" s="132" t="str">
        <f t="shared" si="2"/>
        <v/>
      </c>
    </row>
    <row r="195" spans="1:29" x14ac:dyDescent="0.2">
      <c r="A195">
        <v>2022</v>
      </c>
      <c r="B195">
        <v>1</v>
      </c>
      <c r="C195" s="262">
        <v>44584</v>
      </c>
      <c r="E195">
        <v>122</v>
      </c>
      <c r="F195" t="s">
        <v>224</v>
      </c>
      <c r="G195" t="s">
        <v>225</v>
      </c>
      <c r="H195">
        <v>267.39999999999998</v>
      </c>
      <c r="I195">
        <v>292.60000000000002</v>
      </c>
      <c r="K195">
        <v>64</v>
      </c>
      <c r="L195">
        <v>113</v>
      </c>
      <c r="O195" s="81"/>
      <c r="P195" s="81"/>
      <c r="Q195" s="81"/>
      <c r="R195" s="81"/>
      <c r="S195" s="81"/>
      <c r="T195" s="81"/>
      <c r="U195" s="81"/>
      <c r="V195" s="81"/>
      <c r="W195" s="81"/>
      <c r="Z195" s="127">
        <v>1.4999999999999999E-2</v>
      </c>
      <c r="AA195">
        <v>22</v>
      </c>
      <c r="AC195" s="132" t="str">
        <f t="shared" si="2"/>
        <v/>
      </c>
    </row>
    <row r="196" spans="1:29" x14ac:dyDescent="0.2">
      <c r="A196">
        <v>2022</v>
      </c>
      <c r="B196">
        <v>1</v>
      </c>
      <c r="C196" s="262">
        <v>44586</v>
      </c>
      <c r="E196">
        <v>122</v>
      </c>
      <c r="F196" t="s">
        <v>224</v>
      </c>
      <c r="G196" t="s">
        <v>225</v>
      </c>
      <c r="H196">
        <v>267.39999999999998</v>
      </c>
      <c r="I196">
        <v>292.60000000000002</v>
      </c>
      <c r="K196">
        <v>64</v>
      </c>
      <c r="L196">
        <v>113</v>
      </c>
      <c r="O196" s="81"/>
      <c r="P196" s="81"/>
      <c r="Q196" s="81"/>
      <c r="R196" s="81"/>
      <c r="S196" s="81"/>
      <c r="T196" s="81"/>
      <c r="U196" s="81"/>
      <c r="V196" s="81"/>
      <c r="W196" s="81"/>
      <c r="Z196" s="127">
        <v>1.4999999999999999E-2</v>
      </c>
      <c r="AA196">
        <v>22</v>
      </c>
      <c r="AC196" s="132" t="str">
        <f t="shared" ref="AC196:AC241" si="3">IFERROR(X196/Y196,"")</f>
        <v/>
      </c>
    </row>
    <row r="197" spans="1:29" x14ac:dyDescent="0.2">
      <c r="A197">
        <v>2022</v>
      </c>
      <c r="B197">
        <v>1</v>
      </c>
      <c r="C197" s="262">
        <v>44587</v>
      </c>
      <c r="E197">
        <v>122</v>
      </c>
      <c r="F197" t="s">
        <v>224</v>
      </c>
      <c r="G197" t="s">
        <v>225</v>
      </c>
      <c r="H197">
        <v>267.39999999999998</v>
      </c>
      <c r="I197">
        <v>292.60000000000002</v>
      </c>
      <c r="K197">
        <v>64</v>
      </c>
      <c r="L197">
        <v>113</v>
      </c>
      <c r="O197" s="81">
        <v>6</v>
      </c>
      <c r="P197" s="81">
        <v>5</v>
      </c>
      <c r="Q197" s="81"/>
      <c r="R197" s="81"/>
      <c r="S197" s="81"/>
      <c r="T197" s="81"/>
      <c r="U197" s="81"/>
      <c r="V197" s="81"/>
      <c r="W197" s="81"/>
      <c r="Z197" s="127"/>
      <c r="AA197">
        <v>22</v>
      </c>
      <c r="AC197" s="132" t="str">
        <f t="shared" si="3"/>
        <v/>
      </c>
    </row>
    <row r="198" spans="1:29" x14ac:dyDescent="0.2">
      <c r="A198">
        <v>2022</v>
      </c>
      <c r="B198">
        <v>1</v>
      </c>
      <c r="C198" s="262">
        <v>44590</v>
      </c>
      <c r="E198">
        <v>122</v>
      </c>
      <c r="F198" t="s">
        <v>224</v>
      </c>
      <c r="G198" t="s">
        <v>225</v>
      </c>
      <c r="H198">
        <v>267.39999999999998</v>
      </c>
      <c r="I198">
        <v>292.60000000000002</v>
      </c>
      <c r="K198">
        <v>64</v>
      </c>
      <c r="L198">
        <v>113</v>
      </c>
      <c r="O198" s="81"/>
      <c r="P198" s="81"/>
      <c r="Q198" s="81"/>
      <c r="R198" s="81"/>
      <c r="S198" s="81"/>
      <c r="T198" s="81"/>
      <c r="U198" s="81"/>
      <c r="V198" s="81"/>
      <c r="W198" s="81"/>
      <c r="Z198" s="127">
        <v>1.4999999999999999E-2</v>
      </c>
      <c r="AA198">
        <v>22</v>
      </c>
      <c r="AC198" s="132" t="str">
        <f t="shared" si="3"/>
        <v/>
      </c>
    </row>
    <row r="199" spans="1:29" x14ac:dyDescent="0.2">
      <c r="A199">
        <v>2022</v>
      </c>
      <c r="B199">
        <v>1</v>
      </c>
      <c r="C199" s="262">
        <v>44591</v>
      </c>
      <c r="E199">
        <v>122</v>
      </c>
      <c r="F199" t="s">
        <v>224</v>
      </c>
      <c r="G199" t="s">
        <v>225</v>
      </c>
      <c r="H199">
        <v>267.39999999999998</v>
      </c>
      <c r="I199">
        <v>292.60000000000002</v>
      </c>
      <c r="K199">
        <v>64</v>
      </c>
      <c r="L199">
        <v>113</v>
      </c>
      <c r="O199" s="81"/>
      <c r="P199" s="81">
        <v>6</v>
      </c>
      <c r="Q199" s="81">
        <v>6</v>
      </c>
      <c r="R199" s="81"/>
      <c r="S199" s="81"/>
      <c r="T199" s="81"/>
      <c r="U199" s="81"/>
      <c r="V199" s="81"/>
      <c r="W199" s="81"/>
      <c r="Z199" s="127">
        <v>1.4999999999999999E-2</v>
      </c>
      <c r="AA199">
        <v>22</v>
      </c>
      <c r="AC199" s="132" t="str">
        <f t="shared" si="3"/>
        <v/>
      </c>
    </row>
    <row r="200" spans="1:29" x14ac:dyDescent="0.2">
      <c r="A200">
        <v>2022</v>
      </c>
      <c r="B200">
        <v>1</v>
      </c>
      <c r="C200" s="262">
        <v>44563</v>
      </c>
      <c r="E200">
        <v>674</v>
      </c>
      <c r="F200" t="s">
        <v>219</v>
      </c>
      <c r="G200" t="s">
        <v>220</v>
      </c>
      <c r="H200">
        <v>240.89599999999999</v>
      </c>
      <c r="I200">
        <v>274.17599999999999</v>
      </c>
      <c r="K200">
        <v>60</v>
      </c>
      <c r="L200">
        <v>120</v>
      </c>
      <c r="O200" s="81"/>
      <c r="P200" s="81"/>
      <c r="Q200" s="81"/>
      <c r="R200" s="81"/>
      <c r="S200" s="81"/>
      <c r="T200" s="81"/>
      <c r="U200" s="81"/>
      <c r="V200" s="81"/>
      <c r="W200" s="81"/>
      <c r="Z200" s="127">
        <v>1.4999999999999999E-2</v>
      </c>
      <c r="AA200">
        <v>22</v>
      </c>
      <c r="AC200" s="132" t="str">
        <f t="shared" si="3"/>
        <v/>
      </c>
    </row>
    <row r="201" spans="1:29" x14ac:dyDescent="0.2">
      <c r="A201">
        <v>2022</v>
      </c>
      <c r="B201">
        <v>1</v>
      </c>
      <c r="C201" s="262">
        <v>44570</v>
      </c>
      <c r="E201">
        <v>674</v>
      </c>
      <c r="F201" t="s">
        <v>219</v>
      </c>
      <c r="G201" t="s">
        <v>220</v>
      </c>
      <c r="H201">
        <v>240.89599999999999</v>
      </c>
      <c r="I201">
        <v>274.17599999999999</v>
      </c>
      <c r="K201">
        <v>60</v>
      </c>
      <c r="L201">
        <v>120</v>
      </c>
      <c r="O201" s="81"/>
      <c r="P201" s="81"/>
      <c r="Q201" s="81"/>
      <c r="R201" s="81"/>
      <c r="S201" s="81"/>
      <c r="T201" s="81"/>
      <c r="U201" s="81"/>
      <c r="V201" s="81"/>
      <c r="W201" s="81"/>
      <c r="Z201" s="127">
        <v>1.4999999999999999E-2</v>
      </c>
      <c r="AA201">
        <v>22</v>
      </c>
      <c r="AC201" s="132" t="str">
        <f t="shared" si="3"/>
        <v/>
      </c>
    </row>
    <row r="202" spans="1:29" x14ac:dyDescent="0.2">
      <c r="A202">
        <v>2022</v>
      </c>
      <c r="B202">
        <v>1</v>
      </c>
      <c r="C202" s="262">
        <v>44571</v>
      </c>
      <c r="E202">
        <v>674</v>
      </c>
      <c r="F202" t="s">
        <v>219</v>
      </c>
      <c r="G202" t="s">
        <v>220</v>
      </c>
      <c r="H202">
        <v>240.89599999999999</v>
      </c>
      <c r="I202">
        <v>274.17599999999999</v>
      </c>
      <c r="K202">
        <v>60</v>
      </c>
      <c r="L202">
        <v>120</v>
      </c>
      <c r="O202" s="81"/>
      <c r="P202" s="81">
        <v>5</v>
      </c>
      <c r="Q202" s="81">
        <v>7</v>
      </c>
      <c r="R202" s="81"/>
      <c r="S202" s="81"/>
      <c r="T202" s="81"/>
      <c r="U202" s="81"/>
      <c r="V202" s="81"/>
      <c r="W202" s="81"/>
      <c r="Z202" s="127">
        <v>1.4999999999999999E-2</v>
      </c>
      <c r="AA202">
        <v>22</v>
      </c>
      <c r="AC202" s="132" t="str">
        <f t="shared" si="3"/>
        <v/>
      </c>
    </row>
    <row r="203" spans="1:29" x14ac:dyDescent="0.2">
      <c r="A203">
        <v>2022</v>
      </c>
      <c r="B203">
        <v>1</v>
      </c>
      <c r="C203" s="262">
        <v>44572</v>
      </c>
      <c r="E203">
        <v>674</v>
      </c>
      <c r="F203" t="s">
        <v>219</v>
      </c>
      <c r="G203" t="s">
        <v>220</v>
      </c>
      <c r="H203">
        <v>240.89599999999999</v>
      </c>
      <c r="I203">
        <v>274.17599999999999</v>
      </c>
      <c r="K203">
        <v>60</v>
      </c>
      <c r="L203">
        <v>120</v>
      </c>
      <c r="O203" s="81"/>
      <c r="P203" s="81"/>
      <c r="Q203" s="81"/>
      <c r="R203" s="81"/>
      <c r="S203" s="81"/>
      <c r="T203" s="81"/>
      <c r="U203" s="81"/>
      <c r="V203" s="81"/>
      <c r="W203" s="81"/>
      <c r="Z203" s="127">
        <v>1.4999999999999999E-2</v>
      </c>
      <c r="AA203">
        <v>22</v>
      </c>
      <c r="AC203" s="132" t="str">
        <f t="shared" si="3"/>
        <v/>
      </c>
    </row>
    <row r="204" spans="1:29" x14ac:dyDescent="0.2">
      <c r="A204">
        <v>2022</v>
      </c>
      <c r="B204">
        <v>1</v>
      </c>
      <c r="C204" s="262">
        <v>44579</v>
      </c>
      <c r="E204">
        <v>674</v>
      </c>
      <c r="F204" t="s">
        <v>219</v>
      </c>
      <c r="G204" t="s">
        <v>220</v>
      </c>
      <c r="H204">
        <v>240.89599999999999</v>
      </c>
      <c r="I204">
        <v>274.17599999999999</v>
      </c>
      <c r="K204">
        <v>60</v>
      </c>
      <c r="L204">
        <v>120</v>
      </c>
      <c r="O204" s="81"/>
      <c r="P204" s="81"/>
      <c r="Q204" s="81"/>
      <c r="R204" s="81"/>
      <c r="S204" s="81"/>
      <c r="T204" s="81"/>
      <c r="U204" s="81"/>
      <c r="V204" s="81"/>
      <c r="W204" s="81"/>
      <c r="Z204" s="127">
        <v>1.4999999999999999E-2</v>
      </c>
      <c r="AA204">
        <v>22</v>
      </c>
      <c r="AC204" s="132" t="str">
        <f t="shared" si="3"/>
        <v/>
      </c>
    </row>
    <row r="205" spans="1:29" x14ac:dyDescent="0.2">
      <c r="A205">
        <v>2022</v>
      </c>
      <c r="B205">
        <v>1</v>
      </c>
      <c r="C205" s="262">
        <v>44581</v>
      </c>
      <c r="E205">
        <v>674</v>
      </c>
      <c r="F205" t="s">
        <v>219</v>
      </c>
      <c r="G205" t="s">
        <v>220</v>
      </c>
      <c r="H205">
        <v>240.89599999999999</v>
      </c>
      <c r="I205">
        <v>274.17599999999999</v>
      </c>
      <c r="K205">
        <v>60</v>
      </c>
      <c r="L205">
        <v>120</v>
      </c>
      <c r="O205" s="81"/>
      <c r="P205" s="81"/>
      <c r="Q205" s="81"/>
      <c r="R205" s="81"/>
      <c r="S205" s="81"/>
      <c r="T205" s="81"/>
      <c r="U205" s="81"/>
      <c r="V205" s="81"/>
      <c r="W205" s="81"/>
      <c r="Z205" s="127">
        <v>1.4999999999999999E-2</v>
      </c>
      <c r="AA205">
        <v>22</v>
      </c>
      <c r="AC205" s="132" t="str">
        <f t="shared" si="3"/>
        <v/>
      </c>
    </row>
    <row r="206" spans="1:29" x14ac:dyDescent="0.2">
      <c r="A206">
        <v>2022</v>
      </c>
      <c r="B206">
        <v>1</v>
      </c>
      <c r="C206" s="262">
        <v>44583</v>
      </c>
      <c r="E206">
        <v>674</v>
      </c>
      <c r="F206" t="s">
        <v>219</v>
      </c>
      <c r="G206" t="s">
        <v>220</v>
      </c>
      <c r="H206">
        <v>240.89599999999999</v>
      </c>
      <c r="I206">
        <v>274.17599999999999</v>
      </c>
      <c r="K206">
        <v>60</v>
      </c>
      <c r="L206">
        <v>120</v>
      </c>
      <c r="O206" s="81"/>
      <c r="P206" s="81">
        <v>7</v>
      </c>
      <c r="Q206" s="81"/>
      <c r="R206" s="81"/>
      <c r="S206" s="81"/>
      <c r="T206" s="81"/>
      <c r="U206" s="81"/>
      <c r="V206" s="81"/>
      <c r="W206" s="81"/>
      <c r="Z206" s="127">
        <v>1.4999999999999999E-2</v>
      </c>
      <c r="AA206">
        <v>22</v>
      </c>
      <c r="AC206" s="132" t="str">
        <f t="shared" si="3"/>
        <v/>
      </c>
    </row>
    <row r="207" spans="1:29" x14ac:dyDescent="0.2">
      <c r="A207">
        <v>2022</v>
      </c>
      <c r="B207">
        <v>1</v>
      </c>
      <c r="C207" s="262">
        <v>44584</v>
      </c>
      <c r="E207">
        <v>674</v>
      </c>
      <c r="F207" t="s">
        <v>219</v>
      </c>
      <c r="G207" t="s">
        <v>220</v>
      </c>
      <c r="H207">
        <v>240.89599999999999</v>
      </c>
      <c r="I207">
        <v>274.17599999999999</v>
      </c>
      <c r="K207">
        <v>60</v>
      </c>
      <c r="L207">
        <v>120</v>
      </c>
      <c r="O207" s="81"/>
      <c r="P207" s="81"/>
      <c r="Q207" s="81"/>
      <c r="R207" s="81"/>
      <c r="S207" s="81"/>
      <c r="T207" s="81"/>
      <c r="U207" s="81"/>
      <c r="V207" s="81"/>
      <c r="W207" s="81"/>
      <c r="Z207" s="127">
        <v>1.4999999999999999E-2</v>
      </c>
      <c r="AA207">
        <v>22</v>
      </c>
      <c r="AC207" s="132" t="str">
        <f t="shared" si="3"/>
        <v/>
      </c>
    </row>
    <row r="208" spans="1:29" x14ac:dyDescent="0.2">
      <c r="A208">
        <v>2022</v>
      </c>
      <c r="B208">
        <v>1</v>
      </c>
      <c r="C208" s="262">
        <v>44585</v>
      </c>
      <c r="E208">
        <v>674</v>
      </c>
      <c r="F208" t="s">
        <v>219</v>
      </c>
      <c r="G208" t="s">
        <v>220</v>
      </c>
      <c r="H208">
        <v>240.89599999999999</v>
      </c>
      <c r="I208">
        <v>274.17599999999999</v>
      </c>
      <c r="K208">
        <v>60</v>
      </c>
      <c r="L208">
        <v>120</v>
      </c>
      <c r="O208" s="81"/>
      <c r="P208" s="81"/>
      <c r="Q208" s="81"/>
      <c r="R208" s="81"/>
      <c r="S208" s="81"/>
      <c r="T208" s="81"/>
      <c r="U208" s="81"/>
      <c r="V208" s="81"/>
      <c r="W208" s="81"/>
      <c r="Z208" s="127">
        <v>1.4999999999999999E-2</v>
      </c>
      <c r="AA208">
        <v>22</v>
      </c>
      <c r="AC208" s="132" t="str">
        <f t="shared" si="3"/>
        <v/>
      </c>
    </row>
    <row r="209" spans="1:29" x14ac:dyDescent="0.2">
      <c r="A209">
        <v>2022</v>
      </c>
      <c r="B209">
        <v>1</v>
      </c>
      <c r="C209" s="262">
        <v>44586</v>
      </c>
      <c r="E209">
        <v>674</v>
      </c>
      <c r="F209" t="s">
        <v>219</v>
      </c>
      <c r="G209" t="s">
        <v>220</v>
      </c>
      <c r="H209">
        <v>240.89599999999999</v>
      </c>
      <c r="I209">
        <v>274.17599999999999</v>
      </c>
      <c r="K209">
        <v>60</v>
      </c>
      <c r="L209">
        <v>120</v>
      </c>
      <c r="O209" s="81"/>
      <c r="P209" s="81"/>
      <c r="Q209" s="81"/>
      <c r="R209" s="81"/>
      <c r="S209" s="81"/>
      <c r="T209" s="81"/>
      <c r="U209" s="81"/>
      <c r="V209" s="81"/>
      <c r="W209" s="81"/>
      <c r="Z209" s="127">
        <v>1.4999999999999999E-2</v>
      </c>
      <c r="AA209">
        <v>22</v>
      </c>
      <c r="AC209" s="132" t="str">
        <f t="shared" si="3"/>
        <v/>
      </c>
    </row>
    <row r="210" spans="1:29" x14ac:dyDescent="0.2">
      <c r="A210">
        <v>2022</v>
      </c>
      <c r="B210">
        <v>1</v>
      </c>
      <c r="C210" s="262">
        <v>44587</v>
      </c>
      <c r="E210">
        <v>674</v>
      </c>
      <c r="F210" t="s">
        <v>219</v>
      </c>
      <c r="G210" t="s">
        <v>220</v>
      </c>
      <c r="H210">
        <v>240.89599999999999</v>
      </c>
      <c r="I210">
        <v>274.17599999999999</v>
      </c>
      <c r="K210">
        <v>60</v>
      </c>
      <c r="L210">
        <v>120</v>
      </c>
      <c r="O210" s="81"/>
      <c r="P210" s="81"/>
      <c r="Q210" s="81"/>
      <c r="R210" s="81"/>
      <c r="S210" s="81"/>
      <c r="T210" s="81"/>
      <c r="U210" s="81"/>
      <c r="V210" s="81"/>
      <c r="W210" s="81"/>
      <c r="Z210" s="127">
        <v>1.4999999999999999E-2</v>
      </c>
      <c r="AA210">
        <v>22</v>
      </c>
      <c r="AC210" s="132" t="str">
        <f t="shared" si="3"/>
        <v/>
      </c>
    </row>
    <row r="211" spans="1:29" x14ac:dyDescent="0.2">
      <c r="A211">
        <v>2022</v>
      </c>
      <c r="B211">
        <v>1</v>
      </c>
      <c r="C211" s="262">
        <v>44590</v>
      </c>
      <c r="E211">
        <v>674</v>
      </c>
      <c r="F211" t="s">
        <v>219</v>
      </c>
      <c r="G211" t="s">
        <v>220</v>
      </c>
      <c r="H211">
        <v>240.89599999999999</v>
      </c>
      <c r="I211">
        <v>274.17599999999999</v>
      </c>
      <c r="K211">
        <v>60</v>
      </c>
      <c r="L211">
        <v>120</v>
      </c>
      <c r="O211" s="81"/>
      <c r="P211" s="81"/>
      <c r="Q211" s="81"/>
      <c r="R211" s="81"/>
      <c r="S211" s="81"/>
      <c r="T211" s="81"/>
      <c r="U211" s="81"/>
      <c r="V211" s="81"/>
      <c r="W211" s="81"/>
      <c r="Z211" s="127">
        <v>1.4999999999999999E-2</v>
      </c>
      <c r="AA211">
        <v>22</v>
      </c>
      <c r="AC211" s="132" t="str">
        <f t="shared" si="3"/>
        <v/>
      </c>
    </row>
    <row r="212" spans="1:29" x14ac:dyDescent="0.2">
      <c r="A212">
        <v>2022</v>
      </c>
      <c r="B212">
        <v>1</v>
      </c>
      <c r="C212" s="262">
        <v>44591</v>
      </c>
      <c r="E212">
        <v>674</v>
      </c>
      <c r="F212" t="s">
        <v>219</v>
      </c>
      <c r="G212" t="s">
        <v>220</v>
      </c>
      <c r="H212">
        <v>240.89599999999999</v>
      </c>
      <c r="I212">
        <v>274.17599999999999</v>
      </c>
      <c r="K212">
        <v>60</v>
      </c>
      <c r="L212">
        <v>120</v>
      </c>
      <c r="O212" s="81"/>
      <c r="P212" s="81"/>
      <c r="Q212" s="81"/>
      <c r="R212" s="81"/>
      <c r="S212" s="81"/>
      <c r="T212" s="81"/>
      <c r="U212" s="81"/>
      <c r="V212" s="81"/>
      <c r="W212" s="81"/>
      <c r="Z212" s="127">
        <v>1.4999999999999999E-2</v>
      </c>
      <c r="AA212">
        <v>22</v>
      </c>
      <c r="AC212" s="132" t="str">
        <f t="shared" si="3"/>
        <v/>
      </c>
    </row>
    <row r="213" spans="1:29" x14ac:dyDescent="0.2">
      <c r="A213">
        <v>2022</v>
      </c>
      <c r="B213">
        <v>1</v>
      </c>
      <c r="C213" s="262">
        <v>44572</v>
      </c>
      <c r="E213">
        <v>660</v>
      </c>
      <c r="F213" t="s">
        <v>304</v>
      </c>
      <c r="G213" t="s">
        <v>305</v>
      </c>
      <c r="H213">
        <v>1190.365</v>
      </c>
      <c r="I213">
        <v>1354.8150000000001</v>
      </c>
      <c r="K213">
        <v>21</v>
      </c>
      <c r="L213">
        <v>180</v>
      </c>
      <c r="O213" s="81"/>
      <c r="P213" s="81"/>
      <c r="Q213" s="81"/>
      <c r="R213" s="81"/>
      <c r="S213" s="81"/>
      <c r="T213" s="81"/>
      <c r="U213" s="81"/>
      <c r="V213" s="81"/>
      <c r="W213" s="81"/>
      <c r="Z213" s="127">
        <v>1.4999999999999999E-2</v>
      </c>
      <c r="AA213">
        <v>16</v>
      </c>
      <c r="AC213" s="132" t="str">
        <f t="shared" si="3"/>
        <v/>
      </c>
    </row>
    <row r="214" spans="1:29" x14ac:dyDescent="0.2">
      <c r="A214">
        <v>2022</v>
      </c>
      <c r="B214">
        <v>1</v>
      </c>
      <c r="C214" s="262">
        <v>44572</v>
      </c>
      <c r="E214">
        <v>660</v>
      </c>
      <c r="F214" t="s">
        <v>304</v>
      </c>
      <c r="G214" t="s">
        <v>305</v>
      </c>
      <c r="H214">
        <v>1190.365</v>
      </c>
      <c r="I214">
        <v>1354.8150000000001</v>
      </c>
      <c r="K214">
        <v>21</v>
      </c>
      <c r="L214">
        <v>180</v>
      </c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A214">
        <v>16</v>
      </c>
      <c r="AC214" s="132" t="str">
        <f t="shared" si="3"/>
        <v/>
      </c>
    </row>
    <row r="215" spans="1:29" x14ac:dyDescent="0.2">
      <c r="A215">
        <v>2022</v>
      </c>
      <c r="B215">
        <v>1</v>
      </c>
      <c r="C215" s="262">
        <v>44573</v>
      </c>
      <c r="E215">
        <v>660</v>
      </c>
      <c r="F215" t="s">
        <v>304</v>
      </c>
      <c r="G215" t="s">
        <v>305</v>
      </c>
      <c r="H215">
        <v>1190.365</v>
      </c>
      <c r="I215">
        <v>1354.8150000000001</v>
      </c>
      <c r="K215">
        <v>21</v>
      </c>
      <c r="L215">
        <v>180</v>
      </c>
      <c r="O215" s="81">
        <v>2</v>
      </c>
      <c r="P215" s="81">
        <v>4</v>
      </c>
      <c r="Q215" s="81">
        <v>3</v>
      </c>
      <c r="R215" s="81"/>
      <c r="S215" s="81"/>
      <c r="T215" s="81"/>
      <c r="U215" s="81"/>
      <c r="V215" s="81"/>
      <c r="W215" s="81"/>
      <c r="Z215" s="127">
        <v>1.4999999999999999E-2</v>
      </c>
      <c r="AA215">
        <v>16</v>
      </c>
      <c r="AC215" s="132" t="str">
        <f t="shared" si="3"/>
        <v/>
      </c>
    </row>
    <row r="216" spans="1:29" x14ac:dyDescent="0.2">
      <c r="A216">
        <v>2022</v>
      </c>
      <c r="B216">
        <v>1</v>
      </c>
      <c r="C216" s="262">
        <v>44573</v>
      </c>
      <c r="E216">
        <v>660</v>
      </c>
      <c r="F216" t="s">
        <v>304</v>
      </c>
      <c r="G216" t="s">
        <v>305</v>
      </c>
      <c r="H216">
        <v>1190.365</v>
      </c>
      <c r="I216">
        <v>1354.8150000000001</v>
      </c>
      <c r="K216">
        <v>21</v>
      </c>
      <c r="L216">
        <v>180</v>
      </c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A216">
        <v>16</v>
      </c>
      <c r="AC216" s="132" t="str">
        <f t="shared" si="3"/>
        <v/>
      </c>
    </row>
    <row r="217" spans="1:29" x14ac:dyDescent="0.2">
      <c r="A217">
        <v>2022</v>
      </c>
      <c r="B217">
        <v>1</v>
      </c>
      <c r="C217" s="262">
        <v>44574</v>
      </c>
      <c r="E217">
        <v>660</v>
      </c>
      <c r="F217" t="s">
        <v>304</v>
      </c>
      <c r="G217" t="s">
        <v>305</v>
      </c>
      <c r="H217">
        <v>1190.365</v>
      </c>
      <c r="I217">
        <v>1354.8150000000001</v>
      </c>
      <c r="K217">
        <v>21</v>
      </c>
      <c r="L217">
        <v>180</v>
      </c>
      <c r="O217" s="81">
        <v>2</v>
      </c>
      <c r="P217" s="81">
        <v>2</v>
      </c>
      <c r="Q217" s="81">
        <v>3</v>
      </c>
      <c r="R217" s="81"/>
      <c r="S217" s="81"/>
      <c r="T217" s="81"/>
      <c r="U217" s="81"/>
      <c r="V217" s="81"/>
      <c r="W217" s="81"/>
      <c r="Z217" s="127">
        <v>1.4999999999999999E-2</v>
      </c>
      <c r="AA217">
        <v>16</v>
      </c>
      <c r="AC217" s="132" t="str">
        <f t="shared" si="3"/>
        <v/>
      </c>
    </row>
    <row r="218" spans="1:29" x14ac:dyDescent="0.2">
      <c r="A218">
        <v>2022</v>
      </c>
      <c r="B218">
        <v>1</v>
      </c>
      <c r="C218" s="262">
        <v>44574</v>
      </c>
      <c r="E218">
        <v>660</v>
      </c>
      <c r="F218" t="s">
        <v>304</v>
      </c>
      <c r="G218" t="s">
        <v>305</v>
      </c>
      <c r="H218">
        <v>1190.365</v>
      </c>
      <c r="I218">
        <v>1354.8150000000001</v>
      </c>
      <c r="K218">
        <v>21</v>
      </c>
      <c r="L218">
        <v>180</v>
      </c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A218">
        <v>16</v>
      </c>
      <c r="AC218" s="132" t="str">
        <f t="shared" si="3"/>
        <v/>
      </c>
    </row>
    <row r="219" spans="1:29" x14ac:dyDescent="0.2">
      <c r="A219">
        <v>2022</v>
      </c>
      <c r="B219">
        <v>1</v>
      </c>
      <c r="C219" s="262">
        <v>44575</v>
      </c>
      <c r="E219">
        <v>660</v>
      </c>
      <c r="F219" t="s">
        <v>304</v>
      </c>
      <c r="G219" t="s">
        <v>305</v>
      </c>
      <c r="H219">
        <v>1190.365</v>
      </c>
      <c r="I219">
        <v>1354.8150000000001</v>
      </c>
      <c r="K219">
        <v>21</v>
      </c>
      <c r="L219">
        <v>180</v>
      </c>
      <c r="O219" s="81">
        <v>2</v>
      </c>
      <c r="P219" s="81">
        <v>4</v>
      </c>
      <c r="Q219" s="81">
        <v>2</v>
      </c>
      <c r="R219" s="81"/>
      <c r="S219" s="81"/>
      <c r="T219" s="81"/>
      <c r="U219" s="81"/>
      <c r="V219" s="81"/>
      <c r="W219" s="81"/>
      <c r="Z219" s="127">
        <v>1.4999999999999999E-2</v>
      </c>
      <c r="AA219">
        <v>16</v>
      </c>
      <c r="AC219" s="132" t="str">
        <f t="shared" si="3"/>
        <v/>
      </c>
    </row>
    <row r="220" spans="1:29" x14ac:dyDescent="0.2">
      <c r="A220">
        <v>2022</v>
      </c>
      <c r="B220">
        <v>1</v>
      </c>
      <c r="C220" s="262">
        <v>44575</v>
      </c>
      <c r="E220">
        <v>660</v>
      </c>
      <c r="F220" t="s">
        <v>304</v>
      </c>
      <c r="G220" t="s">
        <v>305</v>
      </c>
      <c r="H220">
        <v>1190.365</v>
      </c>
      <c r="I220">
        <v>1354.8150000000001</v>
      </c>
      <c r="K220">
        <v>21</v>
      </c>
      <c r="L220">
        <v>180</v>
      </c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A220">
        <v>16</v>
      </c>
      <c r="AC220" s="132" t="str">
        <f t="shared" si="3"/>
        <v/>
      </c>
    </row>
    <row r="221" spans="1:29" x14ac:dyDescent="0.2">
      <c r="A221">
        <v>2022</v>
      </c>
      <c r="B221">
        <v>1</v>
      </c>
      <c r="C221" s="262">
        <v>44576</v>
      </c>
      <c r="E221">
        <v>660</v>
      </c>
      <c r="F221" t="s">
        <v>304</v>
      </c>
      <c r="G221" t="s">
        <v>305</v>
      </c>
      <c r="H221">
        <v>1190.365</v>
      </c>
      <c r="I221">
        <v>1354.8150000000001</v>
      </c>
      <c r="K221">
        <v>21</v>
      </c>
      <c r="L221">
        <v>180</v>
      </c>
      <c r="O221" s="81"/>
      <c r="P221" s="81"/>
      <c r="Q221" s="81"/>
      <c r="R221" s="81"/>
      <c r="S221" s="81"/>
      <c r="T221" s="81"/>
      <c r="U221" s="81"/>
      <c r="V221" s="81"/>
      <c r="W221" s="81"/>
      <c r="Z221" s="127">
        <v>1.4999999999999999E-2</v>
      </c>
      <c r="AA221">
        <v>16</v>
      </c>
      <c r="AC221" s="132" t="str">
        <f t="shared" si="3"/>
        <v/>
      </c>
    </row>
    <row r="222" spans="1:29" x14ac:dyDescent="0.2">
      <c r="A222">
        <v>2022</v>
      </c>
      <c r="B222">
        <v>1</v>
      </c>
      <c r="C222" s="262">
        <v>44576</v>
      </c>
      <c r="E222">
        <v>660</v>
      </c>
      <c r="F222" t="s">
        <v>304</v>
      </c>
      <c r="G222" t="s">
        <v>305</v>
      </c>
      <c r="H222">
        <v>1190.365</v>
      </c>
      <c r="I222">
        <v>1354.8150000000001</v>
      </c>
      <c r="K222">
        <v>21</v>
      </c>
      <c r="L222">
        <v>180</v>
      </c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A222">
        <v>16</v>
      </c>
      <c r="AC222" s="132" t="str">
        <f t="shared" si="3"/>
        <v/>
      </c>
    </row>
    <row r="223" spans="1:29" x14ac:dyDescent="0.2">
      <c r="A223">
        <v>2022</v>
      </c>
      <c r="B223">
        <v>1</v>
      </c>
      <c r="C223" s="262">
        <v>44591</v>
      </c>
      <c r="E223">
        <v>660</v>
      </c>
      <c r="F223" t="s">
        <v>304</v>
      </c>
      <c r="G223" t="s">
        <v>305</v>
      </c>
      <c r="H223">
        <v>1190.365</v>
      </c>
      <c r="I223">
        <v>1354.8150000000001</v>
      </c>
      <c r="K223">
        <v>21</v>
      </c>
      <c r="L223">
        <v>180</v>
      </c>
      <c r="O223" s="81">
        <v>1</v>
      </c>
      <c r="P223" s="81">
        <v>1</v>
      </c>
      <c r="Q223" s="81">
        <v>2</v>
      </c>
      <c r="R223" s="81"/>
      <c r="S223" s="81"/>
      <c r="T223" s="81"/>
      <c r="U223" s="81"/>
      <c r="V223" s="81"/>
      <c r="W223" s="81"/>
      <c r="Z223" s="127"/>
      <c r="AA223">
        <v>16</v>
      </c>
      <c r="AC223" s="132" t="str">
        <f t="shared" si="3"/>
        <v/>
      </c>
    </row>
    <row r="224" spans="1:29" x14ac:dyDescent="0.2">
      <c r="A224">
        <v>2022</v>
      </c>
      <c r="B224">
        <v>1</v>
      </c>
      <c r="C224" s="262">
        <v>44572</v>
      </c>
      <c r="E224">
        <v>661</v>
      </c>
      <c r="F224" t="s">
        <v>306</v>
      </c>
      <c r="G224" t="s">
        <v>307</v>
      </c>
      <c r="H224">
        <v>259.7</v>
      </c>
      <c r="I224">
        <v>295.60000000000002</v>
      </c>
      <c r="K224">
        <v>21</v>
      </c>
      <c r="L224">
        <v>180</v>
      </c>
      <c r="O224" s="81"/>
      <c r="P224" s="81"/>
      <c r="Q224" s="81"/>
      <c r="R224" s="81"/>
      <c r="S224" s="81"/>
      <c r="T224" s="81"/>
      <c r="U224" s="81"/>
      <c r="V224" s="81"/>
      <c r="W224" s="81"/>
      <c r="Z224" s="127">
        <v>1.4999999999999999E-2</v>
      </c>
      <c r="AA224">
        <v>16</v>
      </c>
      <c r="AC224" s="132" t="str">
        <f t="shared" si="3"/>
        <v/>
      </c>
    </row>
    <row r="225" spans="1:29" x14ac:dyDescent="0.2">
      <c r="A225">
        <v>2022</v>
      </c>
      <c r="B225">
        <v>1</v>
      </c>
      <c r="C225" s="262">
        <v>44573</v>
      </c>
      <c r="E225">
        <v>661</v>
      </c>
      <c r="F225" t="s">
        <v>306</v>
      </c>
      <c r="G225" t="s">
        <v>307</v>
      </c>
      <c r="H225">
        <v>259.7</v>
      </c>
      <c r="I225">
        <v>295.60000000000002</v>
      </c>
      <c r="K225">
        <v>21</v>
      </c>
      <c r="L225">
        <v>180</v>
      </c>
      <c r="O225" s="81"/>
      <c r="P225" s="81"/>
      <c r="Q225" s="81"/>
      <c r="R225" s="81"/>
      <c r="S225" s="81"/>
      <c r="T225" s="81"/>
      <c r="U225" s="81"/>
      <c r="V225" s="81"/>
      <c r="W225" s="81"/>
      <c r="Z225" s="127">
        <v>1.4999999999999999E-2</v>
      </c>
      <c r="AA225">
        <v>16</v>
      </c>
      <c r="AC225" s="132" t="str">
        <f t="shared" si="3"/>
        <v/>
      </c>
    </row>
    <row r="226" spans="1:29" x14ac:dyDescent="0.2">
      <c r="A226">
        <v>2022</v>
      </c>
      <c r="B226">
        <v>1</v>
      </c>
      <c r="C226" s="262">
        <v>44574</v>
      </c>
      <c r="E226">
        <v>661</v>
      </c>
      <c r="F226" t="s">
        <v>306</v>
      </c>
      <c r="G226" t="s">
        <v>307</v>
      </c>
      <c r="H226">
        <v>259.7</v>
      </c>
      <c r="I226">
        <v>295.60000000000002</v>
      </c>
      <c r="K226">
        <v>21</v>
      </c>
      <c r="L226">
        <v>180</v>
      </c>
      <c r="O226" s="81"/>
      <c r="P226" s="81"/>
      <c r="Q226" s="81"/>
      <c r="R226" s="81"/>
      <c r="S226" s="81"/>
      <c r="T226" s="81"/>
      <c r="U226" s="81"/>
      <c r="V226" s="81"/>
      <c r="W226" s="81"/>
      <c r="Z226" s="127">
        <v>1.4999999999999999E-2</v>
      </c>
      <c r="AA226">
        <v>16</v>
      </c>
      <c r="AC226" s="132" t="str">
        <f t="shared" si="3"/>
        <v/>
      </c>
    </row>
    <row r="227" spans="1:29" x14ac:dyDescent="0.2">
      <c r="A227">
        <v>2022</v>
      </c>
      <c r="B227">
        <v>1</v>
      </c>
      <c r="C227" s="262">
        <v>44575</v>
      </c>
      <c r="E227">
        <v>661</v>
      </c>
      <c r="F227" t="s">
        <v>306</v>
      </c>
      <c r="G227" t="s">
        <v>307</v>
      </c>
      <c r="H227">
        <v>259.7</v>
      </c>
      <c r="I227">
        <v>295.60000000000002</v>
      </c>
      <c r="K227">
        <v>21</v>
      </c>
      <c r="L227">
        <v>180</v>
      </c>
      <c r="O227" s="81"/>
      <c r="P227" s="81"/>
      <c r="Q227" s="81"/>
      <c r="R227" s="81"/>
      <c r="S227" s="81"/>
      <c r="T227" s="81"/>
      <c r="U227" s="81"/>
      <c r="V227" s="81"/>
      <c r="W227" s="81"/>
      <c r="Z227" s="127">
        <v>1.4999999999999999E-2</v>
      </c>
      <c r="AA227">
        <v>16</v>
      </c>
      <c r="AC227" s="132" t="str">
        <f t="shared" si="3"/>
        <v/>
      </c>
    </row>
    <row r="228" spans="1:29" x14ac:dyDescent="0.2">
      <c r="A228">
        <v>2022</v>
      </c>
      <c r="B228">
        <v>1</v>
      </c>
      <c r="C228" s="262">
        <v>44576</v>
      </c>
      <c r="E228">
        <v>661</v>
      </c>
      <c r="F228" t="s">
        <v>306</v>
      </c>
      <c r="G228" t="s">
        <v>307</v>
      </c>
      <c r="H228">
        <v>259.7</v>
      </c>
      <c r="I228">
        <v>295.60000000000002</v>
      </c>
      <c r="K228">
        <v>21</v>
      </c>
      <c r="L228">
        <v>180</v>
      </c>
      <c r="O228" s="81"/>
      <c r="P228" s="81"/>
      <c r="Q228" s="81"/>
      <c r="R228" s="81"/>
      <c r="S228" s="81"/>
      <c r="T228" s="81"/>
      <c r="U228" s="81"/>
      <c r="V228" s="81"/>
      <c r="W228" s="81"/>
      <c r="Z228" s="127">
        <v>1.4999999999999999E-2</v>
      </c>
      <c r="AA228">
        <v>16</v>
      </c>
      <c r="AC228" s="132" t="str">
        <f t="shared" si="3"/>
        <v/>
      </c>
    </row>
    <row r="229" spans="1:29" x14ac:dyDescent="0.2">
      <c r="A229">
        <v>2022</v>
      </c>
      <c r="B229">
        <v>1</v>
      </c>
      <c r="C229" s="262">
        <v>44591</v>
      </c>
      <c r="E229">
        <v>661</v>
      </c>
      <c r="F229" t="s">
        <v>306</v>
      </c>
      <c r="G229" t="s">
        <v>307</v>
      </c>
      <c r="H229">
        <v>259.7</v>
      </c>
      <c r="I229">
        <v>295.60000000000002</v>
      </c>
      <c r="K229">
        <v>21</v>
      </c>
      <c r="L229">
        <v>180</v>
      </c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A229">
        <v>16</v>
      </c>
      <c r="AC229" s="132" t="str">
        <f t="shared" si="3"/>
        <v/>
      </c>
    </row>
    <row r="230" spans="1:29" x14ac:dyDescent="0.2">
      <c r="A230">
        <v>2022</v>
      </c>
      <c r="B230">
        <v>1</v>
      </c>
      <c r="C230" s="262">
        <v>44563</v>
      </c>
      <c r="E230">
        <v>658</v>
      </c>
      <c r="F230" t="s">
        <v>242</v>
      </c>
      <c r="G230" t="s">
        <v>243</v>
      </c>
      <c r="H230">
        <v>83.7</v>
      </c>
      <c r="I230">
        <v>96.3</v>
      </c>
      <c r="K230">
        <v>64</v>
      </c>
      <c r="L230">
        <v>169</v>
      </c>
      <c r="O230" s="81"/>
      <c r="P230" s="81"/>
      <c r="Q230" s="81"/>
      <c r="R230" s="81"/>
      <c r="S230" s="81"/>
      <c r="T230" s="81"/>
      <c r="U230" s="81"/>
      <c r="V230" s="81"/>
      <c r="W230" s="81"/>
      <c r="Z230" s="127">
        <v>0.02</v>
      </c>
      <c r="AA230">
        <v>20</v>
      </c>
      <c r="AC230" s="132" t="str">
        <f t="shared" si="3"/>
        <v/>
      </c>
    </row>
    <row r="231" spans="1:29" x14ac:dyDescent="0.2">
      <c r="A231">
        <v>2022</v>
      </c>
      <c r="B231">
        <v>1</v>
      </c>
      <c r="C231" s="262">
        <v>44564</v>
      </c>
      <c r="E231">
        <v>658</v>
      </c>
      <c r="F231" t="s">
        <v>242</v>
      </c>
      <c r="G231" t="s">
        <v>243</v>
      </c>
      <c r="H231">
        <v>83.7</v>
      </c>
      <c r="I231">
        <v>96.3</v>
      </c>
      <c r="K231">
        <v>64</v>
      </c>
      <c r="L231">
        <v>169</v>
      </c>
      <c r="O231" s="81"/>
      <c r="P231" s="81"/>
      <c r="Q231" s="81"/>
      <c r="R231" s="81"/>
      <c r="S231" s="81"/>
      <c r="T231" s="81"/>
      <c r="U231" s="81"/>
      <c r="V231" s="81"/>
      <c r="W231" s="81"/>
      <c r="Z231" s="127">
        <v>0.02</v>
      </c>
      <c r="AA231">
        <v>20</v>
      </c>
      <c r="AC231" s="132" t="str">
        <f t="shared" si="3"/>
        <v/>
      </c>
    </row>
    <row r="232" spans="1:29" x14ac:dyDescent="0.2">
      <c r="A232">
        <v>2022</v>
      </c>
      <c r="B232">
        <v>1</v>
      </c>
      <c r="C232" s="262">
        <v>44566</v>
      </c>
      <c r="E232">
        <v>658</v>
      </c>
      <c r="F232" t="s">
        <v>242</v>
      </c>
      <c r="G232" t="s">
        <v>243</v>
      </c>
      <c r="H232">
        <v>83.7</v>
      </c>
      <c r="I232">
        <v>96.3</v>
      </c>
      <c r="K232">
        <v>64</v>
      </c>
      <c r="L232">
        <v>169</v>
      </c>
      <c r="O232" s="81"/>
      <c r="P232" s="81"/>
      <c r="Q232" s="81"/>
      <c r="R232" s="81"/>
      <c r="S232" s="81"/>
      <c r="T232" s="81"/>
      <c r="U232" s="81"/>
      <c r="V232" s="81"/>
      <c r="W232" s="81"/>
      <c r="Z232" s="127">
        <v>0.02</v>
      </c>
      <c r="AA232">
        <v>20</v>
      </c>
      <c r="AC232" s="132" t="str">
        <f t="shared" si="3"/>
        <v/>
      </c>
    </row>
    <row r="233" spans="1:29" x14ac:dyDescent="0.2">
      <c r="A233">
        <v>2022</v>
      </c>
      <c r="B233">
        <v>1</v>
      </c>
      <c r="C233" s="262">
        <v>44587</v>
      </c>
      <c r="E233">
        <v>658</v>
      </c>
      <c r="F233" t="s">
        <v>242</v>
      </c>
      <c r="G233" t="s">
        <v>243</v>
      </c>
      <c r="H233">
        <v>83.7</v>
      </c>
      <c r="I233">
        <v>96.3</v>
      </c>
      <c r="K233">
        <v>64</v>
      </c>
      <c r="L233">
        <v>169</v>
      </c>
      <c r="O233" s="81"/>
      <c r="P233" s="81"/>
      <c r="Q233" s="81"/>
      <c r="R233" s="81"/>
      <c r="S233" s="81"/>
      <c r="T233" s="81"/>
      <c r="U233" s="81"/>
      <c r="V233" s="81"/>
      <c r="W233" s="81"/>
      <c r="Z233" s="127">
        <v>0.02</v>
      </c>
      <c r="AA233">
        <v>20</v>
      </c>
      <c r="AC233" s="132" t="str">
        <f t="shared" si="3"/>
        <v/>
      </c>
    </row>
    <row r="234" spans="1:29" x14ac:dyDescent="0.2">
      <c r="A234">
        <v>2022</v>
      </c>
      <c r="B234">
        <v>1</v>
      </c>
      <c r="C234" s="262">
        <v>44591</v>
      </c>
      <c r="E234">
        <v>658</v>
      </c>
      <c r="F234" t="s">
        <v>242</v>
      </c>
      <c r="G234" t="s">
        <v>243</v>
      </c>
      <c r="H234">
        <v>83.7</v>
      </c>
      <c r="I234">
        <v>96.3</v>
      </c>
      <c r="K234">
        <v>64</v>
      </c>
      <c r="L234">
        <v>169</v>
      </c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A234">
        <v>20</v>
      </c>
      <c r="AC234" s="132" t="str">
        <f t="shared" si="3"/>
        <v/>
      </c>
    </row>
    <row r="235" spans="1:29" x14ac:dyDescent="0.2">
      <c r="A235">
        <v>2022</v>
      </c>
      <c r="B235">
        <v>1</v>
      </c>
      <c r="C235" s="262">
        <v>44566</v>
      </c>
      <c r="E235">
        <v>656</v>
      </c>
      <c r="F235" t="s">
        <v>287</v>
      </c>
      <c r="G235" t="s">
        <v>288</v>
      </c>
      <c r="H235">
        <v>137.63999999999999</v>
      </c>
      <c r="I235">
        <v>158.36000000000001</v>
      </c>
      <c r="K235">
        <v>64</v>
      </c>
      <c r="L235">
        <v>169</v>
      </c>
      <c r="O235" s="81"/>
      <c r="P235" s="81"/>
      <c r="Q235" s="81"/>
      <c r="R235" s="81"/>
      <c r="S235" s="81"/>
      <c r="T235" s="81"/>
      <c r="U235" s="81"/>
      <c r="V235" s="81"/>
      <c r="W235" s="81"/>
      <c r="Z235" s="127">
        <v>0.02</v>
      </c>
      <c r="AA235">
        <v>20</v>
      </c>
      <c r="AC235" s="132" t="str">
        <f t="shared" si="3"/>
        <v/>
      </c>
    </row>
    <row r="236" spans="1:29" x14ac:dyDescent="0.2">
      <c r="A236">
        <v>2022</v>
      </c>
      <c r="B236">
        <v>1</v>
      </c>
      <c r="C236" s="262">
        <v>44591</v>
      </c>
      <c r="E236">
        <v>656</v>
      </c>
      <c r="F236" t="s">
        <v>287</v>
      </c>
      <c r="G236" t="s">
        <v>288</v>
      </c>
      <c r="H236">
        <v>137.63999999999999</v>
      </c>
      <c r="I236">
        <v>158.36000000000001</v>
      </c>
      <c r="K236">
        <v>64</v>
      </c>
      <c r="L236">
        <v>169</v>
      </c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A236">
        <v>20</v>
      </c>
      <c r="AC236" s="132" t="str">
        <f t="shared" si="3"/>
        <v/>
      </c>
    </row>
    <row r="237" spans="1:29" x14ac:dyDescent="0.2">
      <c r="A237">
        <v>2022</v>
      </c>
      <c r="B237">
        <v>1</v>
      </c>
      <c r="C237" s="262">
        <v>44566</v>
      </c>
      <c r="E237">
        <v>657</v>
      </c>
      <c r="F237" t="s">
        <v>289</v>
      </c>
      <c r="G237" t="s">
        <v>290</v>
      </c>
      <c r="H237">
        <v>83.7</v>
      </c>
      <c r="I237">
        <v>96.3</v>
      </c>
      <c r="K237">
        <v>64</v>
      </c>
      <c r="L237">
        <v>169</v>
      </c>
      <c r="O237" s="81"/>
      <c r="P237" s="81"/>
      <c r="Q237" s="81"/>
      <c r="R237" s="81"/>
      <c r="S237" s="81"/>
      <c r="T237" s="81"/>
      <c r="U237" s="81"/>
      <c r="V237" s="81"/>
      <c r="W237" s="81"/>
      <c r="Z237" s="127">
        <v>0.02</v>
      </c>
      <c r="AA237">
        <v>20</v>
      </c>
      <c r="AC237" s="132" t="str">
        <f t="shared" si="3"/>
        <v/>
      </c>
    </row>
    <row r="238" spans="1:29" x14ac:dyDescent="0.2">
      <c r="A238">
        <v>2022</v>
      </c>
      <c r="B238">
        <v>1</v>
      </c>
      <c r="C238" s="262">
        <v>44591</v>
      </c>
      <c r="E238">
        <v>657</v>
      </c>
      <c r="F238" t="s">
        <v>289</v>
      </c>
      <c r="G238" t="s">
        <v>290</v>
      </c>
      <c r="H238">
        <v>83.7</v>
      </c>
      <c r="I238">
        <v>96.3</v>
      </c>
      <c r="K238">
        <v>64</v>
      </c>
      <c r="L238">
        <v>169</v>
      </c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A238">
        <v>20</v>
      </c>
      <c r="AC238" s="132" t="str">
        <f t="shared" si="3"/>
        <v/>
      </c>
    </row>
    <row r="239" spans="1:29" x14ac:dyDescent="0.2">
      <c r="A239">
        <v>2022</v>
      </c>
      <c r="B239">
        <v>1</v>
      </c>
      <c r="C239" s="262">
        <v>44563</v>
      </c>
      <c r="E239">
        <v>655</v>
      </c>
      <c r="F239" t="s">
        <v>240</v>
      </c>
      <c r="G239" t="s">
        <v>241</v>
      </c>
      <c r="H239">
        <v>137.63999999999999</v>
      </c>
      <c r="I239">
        <v>158.36000000000001</v>
      </c>
      <c r="K239">
        <v>64</v>
      </c>
      <c r="L239">
        <v>169</v>
      </c>
      <c r="O239" s="81"/>
      <c r="P239" s="81"/>
      <c r="Q239" s="81"/>
      <c r="R239" s="81"/>
      <c r="S239" s="81"/>
      <c r="T239" s="81"/>
      <c r="U239" s="81"/>
      <c r="V239" s="81"/>
      <c r="W239" s="81"/>
      <c r="Z239" s="127">
        <v>0.02</v>
      </c>
      <c r="AA239">
        <v>20</v>
      </c>
      <c r="AC239" s="132" t="str">
        <f t="shared" si="3"/>
        <v/>
      </c>
    </row>
    <row r="240" spans="1:29" x14ac:dyDescent="0.2">
      <c r="A240">
        <v>2022</v>
      </c>
      <c r="B240">
        <v>1</v>
      </c>
      <c r="C240" s="262">
        <v>44564</v>
      </c>
      <c r="E240">
        <v>655</v>
      </c>
      <c r="F240" t="s">
        <v>240</v>
      </c>
      <c r="G240" t="s">
        <v>241</v>
      </c>
      <c r="H240">
        <v>137.63999999999999</v>
      </c>
      <c r="I240">
        <v>158.36000000000001</v>
      </c>
      <c r="K240">
        <v>64</v>
      </c>
      <c r="L240">
        <v>169</v>
      </c>
      <c r="O240" s="81"/>
      <c r="P240" s="81"/>
      <c r="Q240" s="81"/>
      <c r="R240" s="81"/>
      <c r="S240" s="81"/>
      <c r="T240" s="81"/>
      <c r="U240" s="81"/>
      <c r="V240" s="81"/>
      <c r="W240" s="81"/>
      <c r="Z240" s="127">
        <v>0.02</v>
      </c>
      <c r="AA240">
        <v>20</v>
      </c>
      <c r="AC240" s="132" t="str">
        <f t="shared" si="3"/>
        <v/>
      </c>
    </row>
    <row r="241" spans="1:29" x14ac:dyDescent="0.2">
      <c r="A241">
        <v>2022</v>
      </c>
      <c r="B241">
        <v>1</v>
      </c>
      <c r="C241" s="262">
        <v>44566</v>
      </c>
      <c r="E241">
        <v>655</v>
      </c>
      <c r="F241" t="s">
        <v>240</v>
      </c>
      <c r="G241" t="s">
        <v>241</v>
      </c>
      <c r="H241">
        <v>137.63999999999999</v>
      </c>
      <c r="I241">
        <v>158.36000000000001</v>
      </c>
      <c r="K241">
        <v>64</v>
      </c>
      <c r="L241">
        <v>169</v>
      </c>
      <c r="O241" s="81"/>
      <c r="P241" s="81"/>
      <c r="Q241" s="81"/>
      <c r="R241" s="81"/>
      <c r="S241" s="81"/>
      <c r="T241" s="81"/>
      <c r="U241" s="81"/>
      <c r="V241" s="81"/>
      <c r="W241" s="81"/>
      <c r="Z241" s="127">
        <v>0.02</v>
      </c>
      <c r="AA241">
        <v>20</v>
      </c>
      <c r="AC241" s="132" t="str">
        <f t="shared" si="3"/>
        <v/>
      </c>
    </row>
    <row r="242" spans="1:29" x14ac:dyDescent="0.2">
      <c r="A242">
        <v>2022</v>
      </c>
      <c r="B242">
        <v>1</v>
      </c>
      <c r="C242" s="262">
        <v>44591</v>
      </c>
      <c r="E242">
        <v>655</v>
      </c>
      <c r="F242" t="s">
        <v>240</v>
      </c>
      <c r="G242" t="s">
        <v>241</v>
      </c>
      <c r="H242">
        <v>137.63999999999999</v>
      </c>
      <c r="I242">
        <v>158.36000000000001</v>
      </c>
      <c r="K242">
        <v>64</v>
      </c>
      <c r="L242">
        <v>169</v>
      </c>
      <c r="O242" s="81"/>
      <c r="P242" s="81"/>
      <c r="Q242" s="81"/>
      <c r="R242" s="81"/>
      <c r="S242" s="81"/>
      <c r="T242" s="81"/>
      <c r="U242" s="81"/>
      <c r="V242" s="81"/>
      <c r="W242" s="81"/>
      <c r="Z242" s="127"/>
      <c r="AA242">
        <v>20</v>
      </c>
    </row>
    <row r="243" spans="1:29" x14ac:dyDescent="0.2">
      <c r="A243">
        <v>2022</v>
      </c>
      <c r="B243">
        <v>1</v>
      </c>
      <c r="C243" s="262">
        <v>44560</v>
      </c>
      <c r="E243">
        <v>629</v>
      </c>
      <c r="F243" t="s">
        <v>183</v>
      </c>
      <c r="G243" t="s">
        <v>184</v>
      </c>
      <c r="H243">
        <v>203.983</v>
      </c>
      <c r="I243">
        <v>238.017</v>
      </c>
      <c r="K243">
        <v>21</v>
      </c>
      <c r="L243">
        <v>171</v>
      </c>
      <c r="O243" s="81"/>
      <c r="P243" s="81">
        <v>1</v>
      </c>
      <c r="Q243" s="81"/>
      <c r="R243" s="81"/>
      <c r="S243" s="81"/>
      <c r="T243" s="81"/>
      <c r="U243" s="81"/>
      <c r="V243" s="81"/>
      <c r="W243" s="81"/>
      <c r="Z243" s="127">
        <v>1.4999999999999999E-2</v>
      </c>
      <c r="AA243">
        <v>25</v>
      </c>
    </row>
    <row r="244" spans="1:29" x14ac:dyDescent="0.2">
      <c r="A244">
        <v>2022</v>
      </c>
      <c r="B244">
        <v>1</v>
      </c>
      <c r="C244" s="262">
        <v>44562</v>
      </c>
      <c r="E244">
        <v>629</v>
      </c>
      <c r="F244" t="s">
        <v>183</v>
      </c>
      <c r="G244" t="s">
        <v>184</v>
      </c>
      <c r="H244">
        <v>203.983</v>
      </c>
      <c r="I244">
        <v>238.017</v>
      </c>
      <c r="K244">
        <v>21</v>
      </c>
      <c r="L244">
        <v>171</v>
      </c>
      <c r="O244" s="81">
        <v>0</v>
      </c>
      <c r="P244" s="81">
        <v>1</v>
      </c>
      <c r="Q244" s="81"/>
      <c r="R244" s="81"/>
      <c r="S244" s="81"/>
      <c r="T244" s="81"/>
      <c r="U244" s="81"/>
      <c r="V244" s="81"/>
      <c r="W244" s="81"/>
      <c r="Z244" s="127">
        <v>1.4999999999999999E-2</v>
      </c>
      <c r="AA244">
        <v>25</v>
      </c>
    </row>
    <row r="245" spans="1:29" x14ac:dyDescent="0.2">
      <c r="A245">
        <v>2022</v>
      </c>
      <c r="B245">
        <v>1</v>
      </c>
      <c r="C245" s="262">
        <v>44563</v>
      </c>
      <c r="E245">
        <v>629</v>
      </c>
      <c r="F245" t="s">
        <v>183</v>
      </c>
      <c r="G245" t="s">
        <v>184</v>
      </c>
      <c r="H245">
        <v>203.983</v>
      </c>
      <c r="I245">
        <v>238.017</v>
      </c>
      <c r="K245">
        <v>21</v>
      </c>
      <c r="L245">
        <v>171</v>
      </c>
      <c r="O245" s="81"/>
      <c r="P245" s="81"/>
      <c r="Q245" s="81"/>
      <c r="R245" s="81"/>
      <c r="S245" s="81"/>
      <c r="T245" s="81"/>
      <c r="U245" s="81"/>
      <c r="V245" s="81"/>
      <c r="W245" s="81"/>
      <c r="Z245" s="127">
        <v>1.4999999999999999E-2</v>
      </c>
      <c r="AA245">
        <v>25</v>
      </c>
    </row>
    <row r="246" spans="1:29" x14ac:dyDescent="0.2">
      <c r="A246">
        <v>2022</v>
      </c>
      <c r="B246">
        <v>1</v>
      </c>
      <c r="C246" s="262">
        <v>44586</v>
      </c>
      <c r="E246">
        <v>621</v>
      </c>
      <c r="F246" t="s">
        <v>368</v>
      </c>
      <c r="G246" t="s">
        <v>369</v>
      </c>
      <c r="H246">
        <v>175.98849999999999</v>
      </c>
      <c r="I246">
        <v>207.01150000000001</v>
      </c>
      <c r="K246">
        <v>23</v>
      </c>
      <c r="L246">
        <v>157</v>
      </c>
      <c r="O246" s="81"/>
      <c r="P246" s="81"/>
      <c r="Q246" s="81"/>
      <c r="R246" s="81"/>
      <c r="S246" s="81"/>
      <c r="T246" s="81"/>
      <c r="U246" s="81"/>
      <c r="V246" s="81"/>
      <c r="W246" s="81"/>
      <c r="Z246" s="127">
        <v>1.4999999999999999E-2</v>
      </c>
      <c r="AA246">
        <v>25</v>
      </c>
    </row>
    <row r="247" spans="1:29" x14ac:dyDescent="0.2">
      <c r="A247">
        <v>2022</v>
      </c>
      <c r="B247">
        <v>1</v>
      </c>
      <c r="C247" s="262">
        <v>44587</v>
      </c>
      <c r="E247">
        <v>621</v>
      </c>
      <c r="F247" t="s">
        <v>368</v>
      </c>
      <c r="G247" t="s">
        <v>369</v>
      </c>
      <c r="H247">
        <v>175.98849999999999</v>
      </c>
      <c r="I247">
        <v>207.01150000000001</v>
      </c>
      <c r="K247">
        <v>23</v>
      </c>
      <c r="L247">
        <v>157</v>
      </c>
      <c r="O247" s="81"/>
      <c r="P247" s="81">
        <v>1</v>
      </c>
      <c r="Q247" s="81"/>
      <c r="R247" s="81"/>
      <c r="S247" s="81"/>
      <c r="T247" s="81"/>
      <c r="U247" s="81"/>
      <c r="V247" s="81"/>
      <c r="W247" s="81"/>
      <c r="Z247" s="127">
        <v>1.4999999999999999E-2</v>
      </c>
      <c r="AA247">
        <v>25</v>
      </c>
    </row>
    <row r="248" spans="1:29" x14ac:dyDescent="0.2">
      <c r="A248">
        <v>2022</v>
      </c>
      <c r="B248">
        <v>1</v>
      </c>
      <c r="C248" s="262">
        <v>44590</v>
      </c>
      <c r="E248">
        <v>621</v>
      </c>
      <c r="F248" t="s">
        <v>368</v>
      </c>
      <c r="G248" t="s">
        <v>369</v>
      </c>
      <c r="H248">
        <v>175.98849999999999</v>
      </c>
      <c r="I248">
        <v>207.01150000000001</v>
      </c>
      <c r="K248">
        <v>23</v>
      </c>
      <c r="L248">
        <v>157</v>
      </c>
      <c r="O248" s="81"/>
      <c r="P248" s="81"/>
      <c r="Q248" s="81"/>
      <c r="R248" s="81"/>
      <c r="S248" s="81"/>
      <c r="T248" s="81"/>
      <c r="U248" s="81"/>
      <c r="V248" s="81"/>
      <c r="W248" s="81"/>
      <c r="Z248" s="127">
        <v>1.4999999999999999E-2</v>
      </c>
      <c r="AA248">
        <v>25</v>
      </c>
    </row>
    <row r="249" spans="1:29" x14ac:dyDescent="0.2">
      <c r="A249">
        <v>2022</v>
      </c>
      <c r="B249">
        <v>1</v>
      </c>
      <c r="C249" s="262">
        <v>44591</v>
      </c>
      <c r="E249">
        <v>621</v>
      </c>
      <c r="F249" t="s">
        <v>368</v>
      </c>
      <c r="G249" t="s">
        <v>369</v>
      </c>
      <c r="H249">
        <v>175.98849999999999</v>
      </c>
      <c r="I249">
        <v>207.01150000000001</v>
      </c>
      <c r="K249">
        <v>23</v>
      </c>
      <c r="L249">
        <v>157</v>
      </c>
      <c r="O249" s="81"/>
      <c r="P249" s="81"/>
      <c r="Q249" s="81"/>
      <c r="R249" s="81"/>
      <c r="S249" s="81"/>
      <c r="T249" s="81"/>
      <c r="U249" s="81"/>
      <c r="V249" s="81"/>
      <c r="W249" s="81"/>
      <c r="Z249" s="127">
        <v>1.4999999999999999E-2</v>
      </c>
      <c r="AA249">
        <v>25</v>
      </c>
    </row>
    <row r="250" spans="1:29" x14ac:dyDescent="0.2">
      <c r="A250">
        <v>2022</v>
      </c>
      <c r="B250">
        <v>1</v>
      </c>
      <c r="C250" s="262">
        <v>44577</v>
      </c>
      <c r="E250">
        <v>445</v>
      </c>
      <c r="F250" t="s">
        <v>321</v>
      </c>
      <c r="G250" t="s">
        <v>322</v>
      </c>
      <c r="H250">
        <v>25.2</v>
      </c>
      <c r="I250">
        <v>30.8</v>
      </c>
      <c r="K250">
        <v>75</v>
      </c>
      <c r="L250">
        <v>144</v>
      </c>
      <c r="O250" s="81">
        <v>5</v>
      </c>
      <c r="P250" s="81"/>
      <c r="Q250" s="81">
        <v>7</v>
      </c>
      <c r="R250" s="81"/>
      <c r="S250" s="81"/>
      <c r="T250" s="81"/>
      <c r="U250" s="81"/>
      <c r="V250" s="81"/>
      <c r="W250" s="81"/>
      <c r="Z250" s="127">
        <v>1.4999999999999999E-2</v>
      </c>
      <c r="AA250">
        <v>29</v>
      </c>
    </row>
    <row r="251" spans="1:29" x14ac:dyDescent="0.2">
      <c r="A251">
        <v>2022</v>
      </c>
      <c r="B251">
        <v>1</v>
      </c>
      <c r="C251" s="262">
        <v>44578</v>
      </c>
      <c r="E251">
        <v>445</v>
      </c>
      <c r="F251" t="s">
        <v>321</v>
      </c>
      <c r="G251" t="s">
        <v>322</v>
      </c>
      <c r="H251">
        <v>25.2</v>
      </c>
      <c r="I251">
        <v>30.8</v>
      </c>
      <c r="K251">
        <v>75</v>
      </c>
      <c r="L251">
        <v>144</v>
      </c>
      <c r="O251" s="81"/>
      <c r="P251" s="81"/>
      <c r="Q251" s="81"/>
      <c r="R251" s="81"/>
      <c r="S251" s="81"/>
      <c r="T251" s="81"/>
      <c r="U251" s="81"/>
      <c r="V251" s="81"/>
      <c r="W251" s="81"/>
      <c r="Z251" s="127">
        <v>1.4999999999999999E-2</v>
      </c>
      <c r="AA251">
        <v>29</v>
      </c>
    </row>
    <row r="252" spans="1:29" x14ac:dyDescent="0.2">
      <c r="A252">
        <v>2022</v>
      </c>
      <c r="B252">
        <v>1</v>
      </c>
      <c r="C252" s="262">
        <v>44577</v>
      </c>
      <c r="E252">
        <v>446</v>
      </c>
      <c r="F252" t="s">
        <v>324</v>
      </c>
      <c r="G252" t="s">
        <v>325</v>
      </c>
      <c r="H252">
        <v>150.30000000000001</v>
      </c>
      <c r="I252">
        <v>183.7</v>
      </c>
      <c r="K252">
        <v>75</v>
      </c>
      <c r="L252">
        <v>144</v>
      </c>
      <c r="O252" s="81">
        <v>5</v>
      </c>
      <c r="P252" s="81"/>
      <c r="Q252" s="81"/>
      <c r="R252" s="81"/>
      <c r="S252" s="81"/>
      <c r="T252" s="81"/>
      <c r="U252" s="81"/>
      <c r="V252" s="81"/>
      <c r="W252" s="81"/>
      <c r="Z252" s="127">
        <v>1.4999999999999999E-2</v>
      </c>
      <c r="AA252">
        <v>29</v>
      </c>
    </row>
    <row r="253" spans="1:29" x14ac:dyDescent="0.2">
      <c r="A253">
        <v>2022</v>
      </c>
      <c r="B253">
        <v>1</v>
      </c>
      <c r="C253" s="262">
        <v>44578</v>
      </c>
      <c r="E253">
        <v>446</v>
      </c>
      <c r="F253" t="s">
        <v>324</v>
      </c>
      <c r="G253" t="s">
        <v>325</v>
      </c>
      <c r="H253">
        <v>150.30000000000001</v>
      </c>
      <c r="I253">
        <v>183.7</v>
      </c>
      <c r="K253">
        <v>75</v>
      </c>
      <c r="L253">
        <v>144</v>
      </c>
      <c r="O253" s="81"/>
      <c r="P253" s="81"/>
      <c r="Q253" s="81"/>
      <c r="R253" s="81"/>
      <c r="S253" s="81"/>
      <c r="T253" s="81"/>
      <c r="U253" s="81"/>
      <c r="V253" s="81"/>
      <c r="W253" s="81"/>
      <c r="Z253" s="127">
        <v>1.4999999999999999E-2</v>
      </c>
      <c r="AA253">
        <v>29</v>
      </c>
    </row>
    <row r="254" spans="1:29" x14ac:dyDescent="0.2">
      <c r="A254">
        <v>2022</v>
      </c>
      <c r="B254">
        <v>1</v>
      </c>
      <c r="C254" s="262">
        <v>44562</v>
      </c>
      <c r="E254">
        <v>308</v>
      </c>
      <c r="F254" t="s">
        <v>202</v>
      </c>
      <c r="G254" t="s">
        <v>203</v>
      </c>
      <c r="H254">
        <v>276.20999999999998</v>
      </c>
      <c r="I254">
        <v>317.79000000000002</v>
      </c>
      <c r="K254">
        <v>52</v>
      </c>
      <c r="L254">
        <v>277</v>
      </c>
      <c r="O254" s="81">
        <v>5</v>
      </c>
      <c r="P254" s="81">
        <v>8</v>
      </c>
      <c r="Q254" s="81">
        <v>8</v>
      </c>
      <c r="R254" s="81"/>
      <c r="S254" s="81"/>
      <c r="T254" s="81"/>
      <c r="U254" s="81"/>
      <c r="V254" s="81"/>
      <c r="W254" s="81"/>
      <c r="Z254" s="127">
        <v>1.4999999999999999E-2</v>
      </c>
      <c r="AA254">
        <v>29</v>
      </c>
    </row>
    <row r="255" spans="1:29" x14ac:dyDescent="0.2">
      <c r="A255">
        <v>2022</v>
      </c>
      <c r="B255">
        <v>1</v>
      </c>
      <c r="C255" s="262">
        <v>44563</v>
      </c>
      <c r="E255">
        <v>439</v>
      </c>
      <c r="F255" t="s">
        <v>202</v>
      </c>
      <c r="G255" t="s">
        <v>203</v>
      </c>
      <c r="H255">
        <v>308.7</v>
      </c>
      <c r="I255">
        <v>377.3</v>
      </c>
      <c r="K255">
        <v>45</v>
      </c>
      <c r="L255">
        <v>320</v>
      </c>
      <c r="O255" s="81"/>
      <c r="P255" s="81"/>
      <c r="Q255" s="81"/>
      <c r="R255" s="81"/>
      <c r="S255" s="81"/>
      <c r="T255" s="81"/>
      <c r="U255" s="81"/>
      <c r="V255" s="81"/>
      <c r="W255" s="81"/>
      <c r="Z255" s="127">
        <v>1.4999999999999999E-2</v>
      </c>
      <c r="AA255">
        <v>29</v>
      </c>
    </row>
    <row r="256" spans="1:29" x14ac:dyDescent="0.2">
      <c r="A256">
        <v>2022</v>
      </c>
      <c r="B256">
        <v>1</v>
      </c>
      <c r="C256" s="262">
        <v>44578</v>
      </c>
      <c r="E256">
        <v>439</v>
      </c>
      <c r="F256" t="s">
        <v>202</v>
      </c>
      <c r="G256" t="s">
        <v>203</v>
      </c>
      <c r="H256">
        <v>308.7</v>
      </c>
      <c r="I256">
        <v>377.3</v>
      </c>
      <c r="K256">
        <v>45</v>
      </c>
      <c r="L256">
        <v>320</v>
      </c>
      <c r="O256" s="81"/>
      <c r="P256" s="81"/>
      <c r="Q256" s="81"/>
      <c r="R256" s="81"/>
      <c r="S256" s="81"/>
      <c r="T256" s="81"/>
      <c r="U256" s="81"/>
      <c r="V256" s="81"/>
      <c r="W256" s="81"/>
      <c r="Z256" s="127">
        <v>1.4999999999999999E-2</v>
      </c>
      <c r="AA256">
        <v>29</v>
      </c>
    </row>
    <row r="257" spans="1:27" x14ac:dyDescent="0.2">
      <c r="A257">
        <v>2022</v>
      </c>
      <c r="B257">
        <v>1</v>
      </c>
      <c r="C257" s="262">
        <v>44579</v>
      </c>
      <c r="E257">
        <v>439</v>
      </c>
      <c r="F257" t="s">
        <v>202</v>
      </c>
      <c r="G257" t="s">
        <v>203</v>
      </c>
      <c r="H257">
        <v>308.7</v>
      </c>
      <c r="I257">
        <v>377.3</v>
      </c>
      <c r="K257">
        <v>45</v>
      </c>
      <c r="L257">
        <v>320</v>
      </c>
      <c r="O257" s="81"/>
      <c r="P257" s="81"/>
      <c r="Q257" s="81"/>
      <c r="R257" s="81"/>
      <c r="S257" s="81"/>
      <c r="T257" s="81"/>
      <c r="U257" s="81"/>
      <c r="V257" s="81"/>
      <c r="W257" s="81"/>
      <c r="Z257" s="127">
        <v>1.4999999999999999E-2</v>
      </c>
      <c r="AA257">
        <v>29</v>
      </c>
    </row>
    <row r="258" spans="1:27" x14ac:dyDescent="0.2">
      <c r="A258">
        <v>2022</v>
      </c>
      <c r="B258">
        <v>1</v>
      </c>
      <c r="C258" s="262">
        <v>44580</v>
      </c>
      <c r="E258">
        <v>439</v>
      </c>
      <c r="F258" t="s">
        <v>202</v>
      </c>
      <c r="G258" t="s">
        <v>203</v>
      </c>
      <c r="H258">
        <v>308.7</v>
      </c>
      <c r="I258">
        <v>377.3</v>
      </c>
      <c r="K258">
        <v>45</v>
      </c>
      <c r="L258">
        <v>320</v>
      </c>
      <c r="O258" s="81"/>
      <c r="P258" s="81"/>
      <c r="Q258" s="81"/>
      <c r="R258" s="81"/>
      <c r="S258" s="81"/>
      <c r="T258" s="81"/>
      <c r="U258" s="81"/>
      <c r="V258" s="81"/>
      <c r="W258" s="81"/>
      <c r="Z258" s="127">
        <v>1.4999999999999999E-2</v>
      </c>
      <c r="AA258">
        <v>29</v>
      </c>
    </row>
    <row r="259" spans="1:27" x14ac:dyDescent="0.2">
      <c r="A259">
        <v>2022</v>
      </c>
      <c r="B259">
        <v>1</v>
      </c>
      <c r="C259" s="262">
        <v>44585</v>
      </c>
      <c r="E259">
        <v>439</v>
      </c>
      <c r="F259" t="s">
        <v>202</v>
      </c>
      <c r="G259" t="s">
        <v>203</v>
      </c>
      <c r="H259">
        <v>308.7</v>
      </c>
      <c r="I259">
        <v>377.3</v>
      </c>
      <c r="K259">
        <v>45</v>
      </c>
      <c r="L259">
        <v>320</v>
      </c>
      <c r="O259" s="81">
        <v>5</v>
      </c>
      <c r="P259" s="81">
        <v>5</v>
      </c>
      <c r="Q259" s="81"/>
      <c r="R259" s="81"/>
      <c r="S259" s="81"/>
      <c r="T259" s="81"/>
      <c r="U259" s="81"/>
      <c r="V259" s="81"/>
      <c r="W259" s="81"/>
      <c r="Z259" s="127"/>
      <c r="AA259">
        <v>29</v>
      </c>
    </row>
    <row r="260" spans="1:27" x14ac:dyDescent="0.2">
      <c r="A260">
        <v>2022</v>
      </c>
      <c r="B260">
        <v>1</v>
      </c>
      <c r="C260" s="262">
        <v>44586</v>
      </c>
      <c r="E260">
        <v>439</v>
      </c>
      <c r="F260" t="s">
        <v>202</v>
      </c>
      <c r="G260" t="s">
        <v>203</v>
      </c>
      <c r="H260">
        <v>308.7</v>
      </c>
      <c r="I260">
        <v>377.3</v>
      </c>
      <c r="K260">
        <v>45</v>
      </c>
      <c r="L260">
        <v>320</v>
      </c>
      <c r="O260" s="81"/>
      <c r="P260" s="81">
        <v>8</v>
      </c>
      <c r="Q260" s="81"/>
      <c r="R260" s="81"/>
      <c r="S260" s="81"/>
      <c r="T260" s="81"/>
      <c r="U260" s="81"/>
      <c r="V260" s="81"/>
      <c r="W260" s="81"/>
      <c r="Z260" s="127">
        <v>1.4999999999999999E-2</v>
      </c>
      <c r="AA260">
        <v>29</v>
      </c>
    </row>
    <row r="261" spans="1:27" x14ac:dyDescent="0.2">
      <c r="A261">
        <v>2022</v>
      </c>
      <c r="B261">
        <v>1</v>
      </c>
      <c r="C261" s="262">
        <v>44587</v>
      </c>
      <c r="E261">
        <v>439</v>
      </c>
      <c r="F261" t="s">
        <v>202</v>
      </c>
      <c r="G261" t="s">
        <v>203</v>
      </c>
      <c r="H261">
        <v>308.7</v>
      </c>
      <c r="I261">
        <v>377.3</v>
      </c>
      <c r="K261">
        <v>45</v>
      </c>
      <c r="L261">
        <v>320</v>
      </c>
      <c r="O261" s="81"/>
      <c r="P261" s="81"/>
      <c r="Q261" s="81"/>
      <c r="R261" s="81"/>
      <c r="S261" s="81"/>
      <c r="T261" s="81"/>
      <c r="U261" s="81"/>
      <c r="V261" s="81"/>
      <c r="W261" s="81"/>
      <c r="Z261" s="127">
        <v>1.4999999999999999E-2</v>
      </c>
      <c r="AA261">
        <v>29</v>
      </c>
    </row>
    <row r="262" spans="1:27" x14ac:dyDescent="0.2">
      <c r="A262">
        <v>2022</v>
      </c>
      <c r="B262">
        <v>1</v>
      </c>
      <c r="C262" s="262">
        <v>44577</v>
      </c>
      <c r="E262">
        <v>447</v>
      </c>
      <c r="F262" t="s">
        <v>330</v>
      </c>
      <c r="G262" t="s">
        <v>331</v>
      </c>
      <c r="H262">
        <v>159.30000000000001</v>
      </c>
      <c r="I262">
        <v>194.7</v>
      </c>
      <c r="K262">
        <v>75</v>
      </c>
      <c r="L262">
        <v>144</v>
      </c>
      <c r="O262" s="81"/>
      <c r="P262" s="81">
        <v>4</v>
      </c>
      <c r="Q262" s="81"/>
      <c r="R262" s="81"/>
      <c r="S262" s="81"/>
      <c r="T262" s="81"/>
      <c r="U262" s="81"/>
      <c r="V262" s="81"/>
      <c r="W262" s="81"/>
      <c r="Z262" s="127"/>
      <c r="AA262">
        <v>29</v>
      </c>
    </row>
    <row r="263" spans="1:27" x14ac:dyDescent="0.2">
      <c r="A263">
        <v>2022</v>
      </c>
      <c r="B263">
        <v>1</v>
      </c>
      <c r="C263" s="262">
        <v>44578</v>
      </c>
      <c r="E263">
        <v>447</v>
      </c>
      <c r="F263" t="s">
        <v>330</v>
      </c>
      <c r="G263" t="s">
        <v>331</v>
      </c>
      <c r="H263">
        <v>159.30000000000001</v>
      </c>
      <c r="I263">
        <v>194.7</v>
      </c>
      <c r="K263">
        <v>75</v>
      </c>
      <c r="L263">
        <v>144</v>
      </c>
      <c r="O263" s="81"/>
      <c r="P263" s="81"/>
      <c r="Q263" s="81"/>
      <c r="R263" s="81"/>
      <c r="S263" s="81"/>
      <c r="T263" s="81"/>
      <c r="U263" s="81"/>
      <c r="V263" s="81"/>
      <c r="W263" s="81"/>
      <c r="Z263" s="127"/>
      <c r="AA263">
        <v>29</v>
      </c>
    </row>
    <row r="264" spans="1:27" x14ac:dyDescent="0.2">
      <c r="A264">
        <v>2022</v>
      </c>
      <c r="B264">
        <v>1</v>
      </c>
      <c r="C264" s="262">
        <v>44577</v>
      </c>
      <c r="E264">
        <v>448</v>
      </c>
      <c r="F264" t="s">
        <v>327</v>
      </c>
      <c r="G264" t="s">
        <v>328</v>
      </c>
      <c r="H264">
        <v>20.7</v>
      </c>
      <c r="I264">
        <v>25.3</v>
      </c>
      <c r="K264">
        <v>75</v>
      </c>
      <c r="L264">
        <v>144</v>
      </c>
      <c r="O264" s="81">
        <v>3</v>
      </c>
      <c r="P264" s="81">
        <v>3</v>
      </c>
      <c r="Q264" s="81"/>
      <c r="R264" s="81"/>
      <c r="S264" s="81"/>
      <c r="T264" s="81"/>
      <c r="U264" s="81"/>
      <c r="V264" s="81"/>
      <c r="W264" s="81"/>
      <c r="Z264" s="127">
        <v>1.4999999999999999E-2</v>
      </c>
      <c r="AA264">
        <v>29</v>
      </c>
    </row>
    <row r="265" spans="1:27" x14ac:dyDescent="0.2">
      <c r="A265">
        <v>2022</v>
      </c>
      <c r="B265">
        <v>1</v>
      </c>
      <c r="C265" s="262">
        <v>44578</v>
      </c>
      <c r="E265">
        <v>448</v>
      </c>
      <c r="F265" t="s">
        <v>327</v>
      </c>
      <c r="G265" t="s">
        <v>328</v>
      </c>
      <c r="H265">
        <v>20.7</v>
      </c>
      <c r="I265">
        <v>25.3</v>
      </c>
      <c r="K265">
        <v>75</v>
      </c>
      <c r="L265">
        <v>144</v>
      </c>
      <c r="O265" s="81"/>
      <c r="P265" s="81"/>
      <c r="Q265" s="81"/>
      <c r="R265" s="81"/>
      <c r="S265" s="81"/>
      <c r="T265" s="81"/>
      <c r="U265" s="81"/>
      <c r="V265" s="81"/>
      <c r="W265" s="81"/>
      <c r="Z265" s="127">
        <v>1.4999999999999999E-2</v>
      </c>
      <c r="AA265">
        <v>29</v>
      </c>
    </row>
    <row r="266" spans="1:27" x14ac:dyDescent="0.2">
      <c r="A266">
        <v>2022</v>
      </c>
      <c r="B266">
        <v>1</v>
      </c>
      <c r="C266" s="262">
        <v>44583</v>
      </c>
      <c r="E266">
        <v>607</v>
      </c>
      <c r="F266" t="s">
        <v>344</v>
      </c>
      <c r="G266" t="s">
        <v>345</v>
      </c>
      <c r="H266">
        <v>93</v>
      </c>
      <c r="I266">
        <v>107</v>
      </c>
      <c r="K266">
        <v>86</v>
      </c>
      <c r="L266">
        <v>126</v>
      </c>
      <c r="O266" s="81"/>
      <c r="P266" s="81"/>
      <c r="Q266" s="81"/>
      <c r="R266" s="81"/>
      <c r="S266" s="81"/>
      <c r="T266" s="81"/>
      <c r="U266" s="81"/>
      <c r="V266" s="81"/>
      <c r="W266" s="81"/>
      <c r="Z266" s="127">
        <v>1.4999999999999999E-2</v>
      </c>
      <c r="AA266">
        <v>16</v>
      </c>
    </row>
    <row r="267" spans="1:27" x14ac:dyDescent="0.2">
      <c r="A267">
        <v>2022</v>
      </c>
      <c r="B267">
        <v>1</v>
      </c>
      <c r="C267" s="262">
        <v>44584</v>
      </c>
      <c r="E267">
        <v>607</v>
      </c>
      <c r="F267" t="s">
        <v>344</v>
      </c>
      <c r="G267" t="s">
        <v>345</v>
      </c>
      <c r="H267">
        <v>93</v>
      </c>
      <c r="I267">
        <v>107</v>
      </c>
      <c r="K267">
        <v>86</v>
      </c>
      <c r="L267">
        <v>126</v>
      </c>
      <c r="O267" s="81"/>
      <c r="P267" s="81"/>
      <c r="Q267" s="81"/>
      <c r="R267" s="81"/>
      <c r="S267" s="81"/>
      <c r="T267" s="81"/>
      <c r="U267" s="81"/>
      <c r="V267" s="81"/>
      <c r="W267" s="81"/>
      <c r="Z267" s="127">
        <v>1.4999999999999999E-2</v>
      </c>
      <c r="AA267">
        <v>16</v>
      </c>
    </row>
    <row r="268" spans="1:27" x14ac:dyDescent="0.2">
      <c r="A268">
        <v>2022</v>
      </c>
      <c r="B268">
        <v>1</v>
      </c>
      <c r="C268" s="262">
        <v>44585</v>
      </c>
      <c r="E268">
        <v>607</v>
      </c>
      <c r="F268" t="s">
        <v>344</v>
      </c>
      <c r="G268" t="s">
        <v>345</v>
      </c>
      <c r="H268">
        <v>93</v>
      </c>
      <c r="I268">
        <v>107</v>
      </c>
      <c r="K268">
        <v>86</v>
      </c>
      <c r="L268">
        <v>126</v>
      </c>
      <c r="O268" s="81"/>
      <c r="P268" s="81"/>
      <c r="Q268" s="81"/>
      <c r="R268" s="81"/>
      <c r="S268" s="81"/>
      <c r="T268" s="81"/>
      <c r="U268" s="81"/>
      <c r="V268" s="81"/>
      <c r="W268" s="81"/>
      <c r="Z268" s="127">
        <v>1.4999999999999999E-2</v>
      </c>
      <c r="AA268">
        <v>16</v>
      </c>
    </row>
    <row r="269" spans="1:27" x14ac:dyDescent="0.2">
      <c r="A269">
        <v>2022</v>
      </c>
      <c r="B269">
        <v>1</v>
      </c>
      <c r="C269" s="262">
        <v>44586</v>
      </c>
      <c r="E269">
        <v>607</v>
      </c>
      <c r="F269" t="s">
        <v>344</v>
      </c>
      <c r="G269" t="s">
        <v>345</v>
      </c>
      <c r="H269">
        <v>93</v>
      </c>
      <c r="I269">
        <v>107</v>
      </c>
      <c r="K269">
        <v>86</v>
      </c>
      <c r="L269">
        <v>126</v>
      </c>
      <c r="O269" s="81">
        <v>2</v>
      </c>
      <c r="P269" s="81">
        <v>2</v>
      </c>
      <c r="Q269" s="81"/>
      <c r="R269" s="81"/>
      <c r="S269" s="81"/>
      <c r="T269" s="81"/>
      <c r="U269" s="81"/>
      <c r="V269" s="81"/>
      <c r="W269" s="81"/>
      <c r="Z269" s="127">
        <v>1.4999999999999999E-2</v>
      </c>
      <c r="AA269">
        <v>16</v>
      </c>
    </row>
    <row r="270" spans="1:27" x14ac:dyDescent="0.2">
      <c r="A270">
        <v>2022</v>
      </c>
      <c r="B270">
        <v>1</v>
      </c>
      <c r="C270" s="262">
        <v>44587</v>
      </c>
      <c r="E270">
        <v>607</v>
      </c>
      <c r="F270" t="s">
        <v>344</v>
      </c>
      <c r="G270" t="s">
        <v>345</v>
      </c>
      <c r="H270">
        <v>93</v>
      </c>
      <c r="I270">
        <v>107</v>
      </c>
      <c r="K270">
        <v>86</v>
      </c>
      <c r="L270">
        <v>126</v>
      </c>
      <c r="O270" s="81">
        <v>1</v>
      </c>
      <c r="P270" s="81">
        <v>2</v>
      </c>
      <c r="Q270" s="81"/>
      <c r="R270" s="81"/>
      <c r="S270" s="81"/>
      <c r="T270" s="81"/>
      <c r="U270" s="81"/>
      <c r="V270" s="81"/>
      <c r="W270" s="81"/>
      <c r="Z270" s="127">
        <v>1.4999999999999999E-2</v>
      </c>
      <c r="AA270">
        <v>16</v>
      </c>
    </row>
    <row r="271" spans="1:27" x14ac:dyDescent="0.2">
      <c r="A271">
        <v>2022</v>
      </c>
      <c r="B271">
        <v>1</v>
      </c>
      <c r="C271" s="262">
        <v>44590</v>
      </c>
      <c r="E271">
        <v>607</v>
      </c>
      <c r="F271" t="s">
        <v>344</v>
      </c>
      <c r="G271" t="s">
        <v>345</v>
      </c>
      <c r="H271">
        <v>93</v>
      </c>
      <c r="I271">
        <v>107</v>
      </c>
      <c r="K271">
        <v>86</v>
      </c>
      <c r="L271">
        <v>126</v>
      </c>
      <c r="O271" s="81"/>
      <c r="P271" s="81"/>
      <c r="Q271" s="81"/>
      <c r="R271" s="81"/>
      <c r="S271" s="81"/>
      <c r="T271" s="81"/>
      <c r="U271" s="81"/>
      <c r="V271" s="81"/>
      <c r="W271" s="81"/>
      <c r="Z271" s="127">
        <v>1.4999999999999999E-2</v>
      </c>
      <c r="AA271">
        <v>16</v>
      </c>
    </row>
    <row r="272" spans="1:27" x14ac:dyDescent="0.2">
      <c r="A272">
        <v>2022</v>
      </c>
      <c r="B272">
        <v>1</v>
      </c>
      <c r="C272" s="262">
        <v>44591</v>
      </c>
      <c r="E272">
        <v>607</v>
      </c>
      <c r="F272" t="s">
        <v>344</v>
      </c>
      <c r="G272" t="s">
        <v>345</v>
      </c>
      <c r="H272">
        <v>93</v>
      </c>
      <c r="I272">
        <v>107</v>
      </c>
      <c r="K272">
        <v>86</v>
      </c>
      <c r="L272">
        <v>126</v>
      </c>
      <c r="O272" s="81"/>
      <c r="P272" s="81"/>
      <c r="Q272" s="81"/>
      <c r="R272" s="81"/>
      <c r="S272" s="81"/>
      <c r="T272" s="81"/>
      <c r="U272" s="81"/>
      <c r="V272" s="81"/>
      <c r="W272" s="81"/>
      <c r="Z272" s="127">
        <v>1.4999999999999999E-2</v>
      </c>
      <c r="AA272">
        <v>16</v>
      </c>
    </row>
    <row r="273" spans="1:27" x14ac:dyDescent="0.2">
      <c r="A273">
        <v>2022</v>
      </c>
      <c r="B273">
        <v>1</v>
      </c>
      <c r="C273" s="262">
        <v>44563</v>
      </c>
      <c r="E273">
        <v>690</v>
      </c>
      <c r="F273" t="s">
        <v>231</v>
      </c>
      <c r="G273" t="s">
        <v>232</v>
      </c>
      <c r="H273">
        <v>153</v>
      </c>
      <c r="I273">
        <v>187</v>
      </c>
      <c r="K273">
        <v>120</v>
      </c>
      <c r="L273">
        <v>120</v>
      </c>
      <c r="O273" s="81"/>
      <c r="P273" s="81"/>
      <c r="Q273" s="81"/>
      <c r="R273" s="81"/>
      <c r="S273" s="81"/>
      <c r="T273" s="81"/>
      <c r="U273" s="81"/>
      <c r="V273" s="81"/>
      <c r="W273" s="81"/>
      <c r="Z273" s="127">
        <v>1.4999999999999999E-2</v>
      </c>
      <c r="AA273">
        <v>26</v>
      </c>
    </row>
    <row r="274" spans="1:27" x14ac:dyDescent="0.2">
      <c r="A274">
        <v>2022</v>
      </c>
      <c r="B274">
        <v>1</v>
      </c>
      <c r="C274" s="262">
        <v>44564</v>
      </c>
      <c r="E274">
        <v>690</v>
      </c>
      <c r="F274" t="s">
        <v>231</v>
      </c>
      <c r="G274" t="s">
        <v>232</v>
      </c>
      <c r="H274">
        <v>153</v>
      </c>
      <c r="I274">
        <v>187</v>
      </c>
      <c r="K274">
        <v>120</v>
      </c>
      <c r="L274">
        <v>120</v>
      </c>
      <c r="O274" s="81"/>
      <c r="P274" s="81">
        <v>1</v>
      </c>
      <c r="Q274" s="81">
        <v>1</v>
      </c>
      <c r="R274" s="81"/>
      <c r="S274" s="81"/>
      <c r="T274" s="81"/>
      <c r="U274" s="81"/>
      <c r="V274" s="81"/>
      <c r="W274" s="81"/>
      <c r="Z274" s="127">
        <v>1.4999999999999999E-2</v>
      </c>
      <c r="AA274">
        <v>26</v>
      </c>
    </row>
    <row r="275" spans="1:27" x14ac:dyDescent="0.2">
      <c r="A275">
        <v>2022</v>
      </c>
      <c r="B275">
        <v>1</v>
      </c>
      <c r="C275" s="262">
        <v>44565</v>
      </c>
      <c r="E275">
        <v>690</v>
      </c>
      <c r="F275" t="s">
        <v>231</v>
      </c>
      <c r="G275" t="s">
        <v>232</v>
      </c>
      <c r="H275">
        <v>153</v>
      </c>
      <c r="I275">
        <v>187</v>
      </c>
      <c r="K275">
        <v>120</v>
      </c>
      <c r="L275">
        <v>120</v>
      </c>
      <c r="O275" s="81"/>
      <c r="P275" s="81">
        <v>1</v>
      </c>
      <c r="Q275" s="81">
        <v>1</v>
      </c>
      <c r="R275" s="81"/>
      <c r="S275" s="81"/>
      <c r="T275" s="81"/>
      <c r="U275" s="81"/>
      <c r="V275" s="81"/>
      <c r="W275" s="81"/>
      <c r="Z275" s="127">
        <v>1.4999999999999999E-2</v>
      </c>
      <c r="AA275">
        <v>26</v>
      </c>
    </row>
    <row r="276" spans="1:27" x14ac:dyDescent="0.2">
      <c r="A276">
        <v>2022</v>
      </c>
      <c r="B276">
        <v>1</v>
      </c>
      <c r="C276" s="262">
        <v>44566</v>
      </c>
      <c r="E276">
        <v>690</v>
      </c>
      <c r="F276" t="s">
        <v>231</v>
      </c>
      <c r="G276" t="s">
        <v>232</v>
      </c>
      <c r="H276">
        <v>153</v>
      </c>
      <c r="I276">
        <v>187</v>
      </c>
      <c r="K276">
        <v>120</v>
      </c>
      <c r="L276">
        <v>120</v>
      </c>
      <c r="O276" s="81"/>
      <c r="P276" s="81"/>
      <c r="Q276" s="81"/>
      <c r="R276" s="81"/>
      <c r="S276" s="81"/>
      <c r="T276" s="81"/>
      <c r="U276" s="81"/>
      <c r="V276" s="81"/>
      <c r="W276" s="81"/>
      <c r="Z276" s="127">
        <v>1.4999999999999999E-2</v>
      </c>
      <c r="AA276">
        <v>26</v>
      </c>
    </row>
    <row r="277" spans="1:27" x14ac:dyDescent="0.2">
      <c r="A277">
        <v>2022</v>
      </c>
      <c r="B277">
        <v>1</v>
      </c>
      <c r="C277" s="262">
        <v>44586</v>
      </c>
      <c r="E277">
        <v>690</v>
      </c>
      <c r="F277" t="s">
        <v>231</v>
      </c>
      <c r="G277" t="s">
        <v>232</v>
      </c>
      <c r="H277">
        <v>153</v>
      </c>
      <c r="I277">
        <v>187</v>
      </c>
      <c r="K277">
        <v>120</v>
      </c>
      <c r="L277">
        <v>120</v>
      </c>
      <c r="O277" s="81"/>
      <c r="P277" s="81">
        <v>2</v>
      </c>
      <c r="Q277" s="81"/>
      <c r="R277" s="81"/>
      <c r="S277" s="81"/>
      <c r="T277" s="81"/>
      <c r="U277" s="81"/>
      <c r="V277" s="81"/>
      <c r="W277" s="81"/>
      <c r="Z277" s="127">
        <v>1.4999999999999999E-2</v>
      </c>
      <c r="AA277">
        <v>26</v>
      </c>
    </row>
    <row r="278" spans="1:27" x14ac:dyDescent="0.2">
      <c r="A278">
        <v>2022</v>
      </c>
      <c r="B278">
        <v>1</v>
      </c>
      <c r="C278" s="262">
        <v>44587</v>
      </c>
      <c r="E278">
        <v>690</v>
      </c>
      <c r="F278" t="s">
        <v>231</v>
      </c>
      <c r="G278" t="s">
        <v>232</v>
      </c>
      <c r="H278">
        <v>153</v>
      </c>
      <c r="I278">
        <v>187</v>
      </c>
      <c r="K278">
        <v>120</v>
      </c>
      <c r="L278">
        <v>120</v>
      </c>
      <c r="O278" s="81">
        <v>1</v>
      </c>
      <c r="P278" s="81">
        <v>1</v>
      </c>
      <c r="Q278" s="81"/>
      <c r="R278" s="81"/>
      <c r="S278" s="81"/>
      <c r="T278" s="81"/>
      <c r="U278" s="81"/>
      <c r="V278" s="81"/>
      <c r="W278" s="81"/>
      <c r="Z278" s="127">
        <v>1.4999999999999999E-2</v>
      </c>
      <c r="AA278">
        <v>26</v>
      </c>
    </row>
    <row r="279" spans="1:27" x14ac:dyDescent="0.2">
      <c r="A279">
        <v>2022</v>
      </c>
      <c r="B279">
        <v>1</v>
      </c>
      <c r="C279" s="262">
        <v>44590</v>
      </c>
      <c r="E279">
        <v>690</v>
      </c>
      <c r="F279" t="s">
        <v>231</v>
      </c>
      <c r="G279" t="s">
        <v>232</v>
      </c>
      <c r="H279">
        <v>153</v>
      </c>
      <c r="I279">
        <v>187</v>
      </c>
      <c r="K279">
        <v>120</v>
      </c>
      <c r="L279">
        <v>120</v>
      </c>
      <c r="O279" s="81"/>
      <c r="P279" s="81"/>
      <c r="Q279" s="81"/>
      <c r="R279" s="81"/>
      <c r="S279" s="81"/>
      <c r="T279" s="81"/>
      <c r="U279" s="81"/>
      <c r="V279" s="81"/>
      <c r="W279" s="81"/>
      <c r="Z279" s="127">
        <v>1.4999999999999999E-2</v>
      </c>
      <c r="AA279">
        <v>26</v>
      </c>
    </row>
    <row r="280" spans="1:27" x14ac:dyDescent="0.2">
      <c r="A280">
        <v>2022</v>
      </c>
      <c r="B280">
        <v>1</v>
      </c>
      <c r="C280" s="262">
        <v>44591</v>
      </c>
      <c r="E280">
        <v>690</v>
      </c>
      <c r="F280" t="s">
        <v>231</v>
      </c>
      <c r="G280" t="s">
        <v>232</v>
      </c>
      <c r="H280">
        <v>153</v>
      </c>
      <c r="I280">
        <v>187</v>
      </c>
      <c r="K280">
        <v>120</v>
      </c>
      <c r="L280">
        <v>120</v>
      </c>
      <c r="O280" s="81"/>
      <c r="P280" s="81"/>
      <c r="Q280" s="81"/>
      <c r="R280" s="81"/>
      <c r="S280" s="81"/>
      <c r="T280" s="81"/>
      <c r="U280" s="81"/>
      <c r="V280" s="81"/>
      <c r="W280" s="81"/>
      <c r="Z280" s="127">
        <v>1.4999999999999999E-2</v>
      </c>
      <c r="AA280">
        <v>26</v>
      </c>
    </row>
    <row r="281" spans="1:27" x14ac:dyDescent="0.2">
      <c r="A281">
        <v>2022</v>
      </c>
      <c r="B281">
        <v>1</v>
      </c>
      <c r="C281" s="262">
        <v>44583</v>
      </c>
      <c r="E281">
        <v>608</v>
      </c>
      <c r="F281" t="s">
        <v>346</v>
      </c>
      <c r="G281" t="s">
        <v>347</v>
      </c>
      <c r="H281">
        <v>93</v>
      </c>
      <c r="I281">
        <v>107</v>
      </c>
      <c r="K281">
        <v>86</v>
      </c>
      <c r="L281">
        <v>126</v>
      </c>
      <c r="O281" s="81"/>
      <c r="P281" s="81"/>
      <c r="Q281" s="81"/>
      <c r="R281" s="81"/>
      <c r="S281" s="81"/>
      <c r="T281" s="81"/>
      <c r="U281" s="81"/>
      <c r="V281" s="81"/>
      <c r="W281" s="81"/>
      <c r="Z281" s="127">
        <v>1.4999999999999999E-2</v>
      </c>
      <c r="AA281">
        <v>16</v>
      </c>
    </row>
    <row r="282" spans="1:27" x14ac:dyDescent="0.2">
      <c r="A282">
        <v>2022</v>
      </c>
      <c r="B282">
        <v>1</v>
      </c>
      <c r="C282" s="262">
        <v>44584</v>
      </c>
      <c r="E282">
        <v>608</v>
      </c>
      <c r="F282" t="s">
        <v>346</v>
      </c>
      <c r="G282" t="s">
        <v>347</v>
      </c>
      <c r="H282">
        <v>93</v>
      </c>
      <c r="I282">
        <v>107</v>
      </c>
      <c r="K282">
        <v>86</v>
      </c>
      <c r="L282">
        <v>126</v>
      </c>
      <c r="O282" s="81"/>
      <c r="P282" s="81"/>
      <c r="Q282" s="81"/>
      <c r="R282" s="81"/>
      <c r="S282" s="81"/>
      <c r="T282" s="81"/>
      <c r="U282" s="81"/>
      <c r="V282" s="81"/>
      <c r="W282" s="81"/>
      <c r="Z282" s="127">
        <v>1.4999999999999999E-2</v>
      </c>
      <c r="AA282">
        <v>16</v>
      </c>
    </row>
    <row r="283" spans="1:27" x14ac:dyDescent="0.2">
      <c r="A283">
        <v>2022</v>
      </c>
      <c r="B283">
        <v>1</v>
      </c>
      <c r="C283" s="262">
        <v>44586</v>
      </c>
      <c r="E283">
        <v>608</v>
      </c>
      <c r="F283" t="s">
        <v>346</v>
      </c>
      <c r="G283" t="s">
        <v>347</v>
      </c>
      <c r="H283">
        <v>93</v>
      </c>
      <c r="I283">
        <v>107</v>
      </c>
      <c r="K283">
        <v>86</v>
      </c>
      <c r="L283">
        <v>126</v>
      </c>
      <c r="O283" s="81"/>
      <c r="P283" s="81">
        <v>4</v>
      </c>
      <c r="Q283" s="81"/>
      <c r="R283" s="81"/>
      <c r="S283" s="81"/>
      <c r="T283" s="81"/>
      <c r="U283" s="81"/>
      <c r="V283" s="81"/>
      <c r="W283" s="81"/>
      <c r="Z283" s="127">
        <v>1.4999999999999999E-2</v>
      </c>
      <c r="AA283">
        <v>16</v>
      </c>
    </row>
    <row r="284" spans="1:27" x14ac:dyDescent="0.2">
      <c r="A284">
        <v>2022</v>
      </c>
      <c r="B284">
        <v>1</v>
      </c>
      <c r="C284" s="262">
        <v>44587</v>
      </c>
      <c r="E284">
        <v>608</v>
      </c>
      <c r="F284" t="s">
        <v>346</v>
      </c>
      <c r="G284" t="s">
        <v>347</v>
      </c>
      <c r="H284">
        <v>93</v>
      </c>
      <c r="I284">
        <v>107</v>
      </c>
      <c r="K284">
        <v>86</v>
      </c>
      <c r="L284">
        <v>126</v>
      </c>
      <c r="O284" s="81">
        <v>2</v>
      </c>
      <c r="P284" s="81">
        <v>2</v>
      </c>
      <c r="Q284" s="81"/>
      <c r="R284" s="81"/>
      <c r="S284" s="81"/>
      <c r="T284" s="81"/>
      <c r="U284" s="81"/>
      <c r="V284" s="81"/>
      <c r="W284" s="81"/>
      <c r="Z284" s="127">
        <v>1.4999999999999999E-2</v>
      </c>
      <c r="AA284">
        <v>16</v>
      </c>
    </row>
    <row r="285" spans="1:27" x14ac:dyDescent="0.2">
      <c r="A285">
        <v>2022</v>
      </c>
      <c r="B285">
        <v>1</v>
      </c>
      <c r="C285" s="262">
        <v>44590</v>
      </c>
      <c r="E285">
        <v>608</v>
      </c>
      <c r="F285" t="s">
        <v>346</v>
      </c>
      <c r="G285" t="s">
        <v>347</v>
      </c>
      <c r="H285">
        <v>93</v>
      </c>
      <c r="I285">
        <v>107</v>
      </c>
      <c r="K285">
        <v>86</v>
      </c>
      <c r="L285">
        <v>126</v>
      </c>
      <c r="O285" s="81"/>
      <c r="P285" s="81"/>
      <c r="Q285" s="81"/>
      <c r="R285" s="81"/>
      <c r="S285" s="81"/>
      <c r="T285" s="81"/>
      <c r="U285" s="81"/>
      <c r="V285" s="81"/>
      <c r="W285" s="81"/>
      <c r="Z285" s="127">
        <v>1.4999999999999999E-2</v>
      </c>
      <c r="AA285">
        <v>16</v>
      </c>
    </row>
    <row r="286" spans="1:27" x14ac:dyDescent="0.2">
      <c r="A286">
        <v>2022</v>
      </c>
      <c r="B286">
        <v>1</v>
      </c>
      <c r="C286" s="262">
        <v>44591</v>
      </c>
      <c r="E286">
        <v>608</v>
      </c>
      <c r="F286" t="s">
        <v>346</v>
      </c>
      <c r="G286" t="s">
        <v>347</v>
      </c>
      <c r="H286">
        <v>93</v>
      </c>
      <c r="I286">
        <v>107</v>
      </c>
      <c r="K286">
        <v>86</v>
      </c>
      <c r="L286">
        <v>126</v>
      </c>
      <c r="O286" s="81"/>
      <c r="P286" s="81"/>
      <c r="Q286" s="81"/>
      <c r="R286" s="81"/>
      <c r="S286" s="81"/>
      <c r="T286" s="81"/>
      <c r="U286" s="81"/>
      <c r="V286" s="81"/>
      <c r="W286" s="81"/>
      <c r="Z286" s="127">
        <v>1.4999999999999999E-2</v>
      </c>
      <c r="AA286">
        <v>16</v>
      </c>
    </row>
    <row r="287" spans="1:27" x14ac:dyDescent="0.2">
      <c r="A287">
        <v>2022</v>
      </c>
      <c r="B287">
        <v>1</v>
      </c>
      <c r="C287" s="262">
        <v>44563</v>
      </c>
      <c r="E287">
        <v>691</v>
      </c>
      <c r="F287" t="s">
        <v>227</v>
      </c>
      <c r="G287" t="s">
        <v>228</v>
      </c>
      <c r="H287">
        <v>174.6</v>
      </c>
      <c r="I287">
        <v>213.4</v>
      </c>
      <c r="K287">
        <v>120</v>
      </c>
      <c r="L287">
        <v>120</v>
      </c>
      <c r="O287" s="81"/>
      <c r="P287" s="81"/>
      <c r="Q287" s="81"/>
      <c r="R287" s="81"/>
      <c r="S287" s="81"/>
      <c r="T287" s="81"/>
      <c r="U287" s="81"/>
      <c r="V287" s="81"/>
      <c r="W287" s="81"/>
      <c r="Z287" s="127">
        <v>1.4999999999999999E-2</v>
      </c>
      <c r="AA287">
        <v>26</v>
      </c>
    </row>
    <row r="288" spans="1:27" x14ac:dyDescent="0.2">
      <c r="A288">
        <v>2022</v>
      </c>
      <c r="B288">
        <v>1</v>
      </c>
      <c r="C288" s="262">
        <v>44564</v>
      </c>
      <c r="E288">
        <v>691</v>
      </c>
      <c r="F288" t="s">
        <v>227</v>
      </c>
      <c r="G288" t="s">
        <v>228</v>
      </c>
      <c r="H288">
        <v>174.6</v>
      </c>
      <c r="I288">
        <v>213.4</v>
      </c>
      <c r="K288">
        <v>120</v>
      </c>
      <c r="L288">
        <v>120</v>
      </c>
      <c r="O288" s="81"/>
      <c r="P288" s="81">
        <v>2</v>
      </c>
      <c r="Q288" s="81">
        <v>1</v>
      </c>
      <c r="R288" s="81"/>
      <c r="S288" s="81"/>
      <c r="T288" s="81"/>
      <c r="U288" s="81"/>
      <c r="V288" s="81"/>
      <c r="W288" s="81"/>
      <c r="Z288" s="127">
        <v>1.4999999999999999E-2</v>
      </c>
      <c r="AA288">
        <v>26</v>
      </c>
    </row>
    <row r="289" spans="1:27" x14ac:dyDescent="0.2">
      <c r="A289">
        <v>2022</v>
      </c>
      <c r="B289">
        <v>1</v>
      </c>
      <c r="C289" s="262">
        <v>44565</v>
      </c>
      <c r="E289">
        <v>691</v>
      </c>
      <c r="F289" t="s">
        <v>227</v>
      </c>
      <c r="G289" t="s">
        <v>228</v>
      </c>
      <c r="H289">
        <v>174.6</v>
      </c>
      <c r="I289">
        <v>213.4</v>
      </c>
      <c r="K289">
        <v>120</v>
      </c>
      <c r="L289">
        <v>120</v>
      </c>
      <c r="O289" s="81"/>
      <c r="P289" s="81">
        <v>2</v>
      </c>
      <c r="Q289" s="81"/>
      <c r="R289" s="81"/>
      <c r="S289" s="81"/>
      <c r="T289" s="81"/>
      <c r="U289" s="81"/>
      <c r="V289" s="81"/>
      <c r="W289" s="81"/>
      <c r="Z289" s="127">
        <v>1.4999999999999999E-2</v>
      </c>
      <c r="AA289">
        <v>26</v>
      </c>
    </row>
    <row r="290" spans="1:27" x14ac:dyDescent="0.2">
      <c r="A290">
        <v>2022</v>
      </c>
      <c r="B290">
        <v>1</v>
      </c>
      <c r="C290" s="262">
        <v>44566</v>
      </c>
      <c r="E290">
        <v>691</v>
      </c>
      <c r="F290" t="s">
        <v>227</v>
      </c>
      <c r="G290" t="s">
        <v>228</v>
      </c>
      <c r="H290">
        <v>174.6</v>
      </c>
      <c r="I290">
        <v>213.4</v>
      </c>
      <c r="K290">
        <v>120</v>
      </c>
      <c r="L290">
        <v>120</v>
      </c>
      <c r="O290" s="81"/>
      <c r="P290" s="81"/>
      <c r="Q290" s="81"/>
      <c r="R290" s="81"/>
      <c r="S290" s="81"/>
      <c r="T290" s="81"/>
      <c r="U290" s="81"/>
      <c r="V290" s="81"/>
      <c r="W290" s="81"/>
      <c r="Z290" s="127">
        <v>1.4999999999999999E-2</v>
      </c>
      <c r="AA290">
        <v>26</v>
      </c>
    </row>
    <row r="291" spans="1:27" x14ac:dyDescent="0.2">
      <c r="A291">
        <v>2022</v>
      </c>
      <c r="B291">
        <v>1</v>
      </c>
      <c r="C291" s="262">
        <v>44585</v>
      </c>
      <c r="E291">
        <v>691</v>
      </c>
      <c r="F291" t="s">
        <v>227</v>
      </c>
      <c r="G291" t="s">
        <v>228</v>
      </c>
      <c r="H291">
        <v>174.6</v>
      </c>
      <c r="I291">
        <v>213.4</v>
      </c>
      <c r="K291">
        <v>120</v>
      </c>
      <c r="L291">
        <v>120</v>
      </c>
      <c r="O291" s="81"/>
      <c r="P291" s="81"/>
      <c r="Q291" s="81"/>
      <c r="R291" s="81"/>
      <c r="S291" s="81"/>
      <c r="T291" s="81"/>
      <c r="U291" s="81"/>
      <c r="V291" s="81"/>
      <c r="W291" s="81"/>
      <c r="Z291" s="127">
        <v>1.4999999999999999E-2</v>
      </c>
      <c r="AA291">
        <v>26</v>
      </c>
    </row>
    <row r="292" spans="1:27" x14ac:dyDescent="0.2">
      <c r="A292">
        <v>2022</v>
      </c>
      <c r="B292">
        <v>1</v>
      </c>
      <c r="C292" s="262">
        <v>44586</v>
      </c>
      <c r="E292">
        <v>691</v>
      </c>
      <c r="F292" t="s">
        <v>227</v>
      </c>
      <c r="G292" t="s">
        <v>228</v>
      </c>
      <c r="H292">
        <v>174.6</v>
      </c>
      <c r="I292">
        <v>213.4</v>
      </c>
      <c r="K292">
        <v>120</v>
      </c>
      <c r="L292">
        <v>120</v>
      </c>
      <c r="O292" s="81"/>
      <c r="P292" s="81">
        <v>2</v>
      </c>
      <c r="Q292" s="81"/>
      <c r="R292" s="81"/>
      <c r="S292" s="81"/>
      <c r="T292" s="81"/>
      <c r="U292" s="81"/>
      <c r="V292" s="81"/>
      <c r="W292" s="81"/>
      <c r="Z292" s="127">
        <v>1.4999999999999999E-2</v>
      </c>
      <c r="AA292">
        <v>26</v>
      </c>
    </row>
    <row r="293" spans="1:27" x14ac:dyDescent="0.2">
      <c r="A293">
        <v>2022</v>
      </c>
      <c r="B293">
        <v>1</v>
      </c>
      <c r="C293" s="262">
        <v>44587</v>
      </c>
      <c r="E293">
        <v>691</v>
      </c>
      <c r="F293" t="s">
        <v>227</v>
      </c>
      <c r="G293" t="s">
        <v>228</v>
      </c>
      <c r="H293">
        <v>174.6</v>
      </c>
      <c r="I293">
        <v>213.4</v>
      </c>
      <c r="K293">
        <v>120</v>
      </c>
      <c r="L293">
        <v>120</v>
      </c>
      <c r="O293" s="81">
        <v>1</v>
      </c>
      <c r="P293" s="81">
        <v>1</v>
      </c>
      <c r="Q293" s="81">
        <v>1</v>
      </c>
      <c r="R293" s="81"/>
      <c r="S293" s="81"/>
      <c r="T293" s="81"/>
      <c r="U293" s="81"/>
      <c r="V293" s="81"/>
      <c r="W293" s="81"/>
      <c r="Z293" s="127">
        <v>1.4999999999999999E-2</v>
      </c>
      <c r="AA293">
        <v>26</v>
      </c>
    </row>
    <row r="294" spans="1:27" x14ac:dyDescent="0.2">
      <c r="A294">
        <v>2022</v>
      </c>
      <c r="B294">
        <v>1</v>
      </c>
      <c r="C294" s="262">
        <v>44590</v>
      </c>
      <c r="E294">
        <v>691</v>
      </c>
      <c r="F294" t="s">
        <v>227</v>
      </c>
      <c r="G294" t="s">
        <v>228</v>
      </c>
      <c r="H294">
        <v>174.6</v>
      </c>
      <c r="I294">
        <v>213.4</v>
      </c>
      <c r="K294">
        <v>120</v>
      </c>
      <c r="L294">
        <v>120</v>
      </c>
      <c r="O294" s="81"/>
      <c r="P294" s="81"/>
      <c r="Q294" s="81"/>
      <c r="R294" s="81"/>
      <c r="S294" s="81"/>
      <c r="T294" s="81"/>
      <c r="U294" s="81"/>
      <c r="V294" s="81"/>
      <c r="W294" s="81"/>
      <c r="Z294" s="127">
        <v>1.4999999999999999E-2</v>
      </c>
      <c r="AA294">
        <v>26</v>
      </c>
    </row>
    <row r="295" spans="1:27" x14ac:dyDescent="0.2">
      <c r="A295">
        <v>2022</v>
      </c>
      <c r="B295">
        <v>1</v>
      </c>
      <c r="C295" s="262">
        <v>44591</v>
      </c>
      <c r="E295">
        <v>691</v>
      </c>
      <c r="F295" t="s">
        <v>227</v>
      </c>
      <c r="G295" t="s">
        <v>228</v>
      </c>
      <c r="H295">
        <v>174.6</v>
      </c>
      <c r="I295">
        <v>213.4</v>
      </c>
      <c r="K295">
        <v>120</v>
      </c>
      <c r="L295">
        <v>120</v>
      </c>
      <c r="O295" s="81"/>
      <c r="P295" s="81"/>
      <c r="Q295" s="81"/>
      <c r="R295" s="81"/>
      <c r="S295" s="81"/>
      <c r="T295" s="81"/>
      <c r="U295" s="81"/>
      <c r="V295" s="81"/>
      <c r="W295" s="81"/>
      <c r="Z295" s="127">
        <v>1.4999999999999999E-2</v>
      </c>
      <c r="AA295">
        <v>26</v>
      </c>
    </row>
    <row r="296" spans="1:27" x14ac:dyDescent="0.2">
      <c r="A296">
        <v>2022</v>
      </c>
      <c r="B296">
        <v>1</v>
      </c>
      <c r="C296" s="262">
        <v>44560</v>
      </c>
      <c r="E296">
        <v>630</v>
      </c>
      <c r="F296" t="s">
        <v>185</v>
      </c>
      <c r="G296" t="s">
        <v>186</v>
      </c>
      <c r="H296">
        <v>197.84299999999999</v>
      </c>
      <c r="I296">
        <v>230.15700000000001</v>
      </c>
      <c r="K296">
        <v>21</v>
      </c>
      <c r="L296">
        <v>171</v>
      </c>
      <c r="O296" s="81"/>
      <c r="P296" s="81"/>
      <c r="Q296" s="81"/>
      <c r="R296" s="81"/>
      <c r="S296" s="81"/>
      <c r="T296" s="81"/>
      <c r="U296" s="81"/>
      <c r="V296" s="81"/>
      <c r="W296" s="81"/>
      <c r="Z296" s="127">
        <v>1.4999999999999999E-2</v>
      </c>
      <c r="AA296">
        <v>25</v>
      </c>
    </row>
    <row r="297" spans="1:27" x14ac:dyDescent="0.2">
      <c r="A297">
        <v>2022</v>
      </c>
      <c r="B297">
        <v>1</v>
      </c>
      <c r="C297" s="262">
        <v>44562</v>
      </c>
      <c r="E297">
        <v>630</v>
      </c>
      <c r="F297" t="s">
        <v>185</v>
      </c>
      <c r="G297" t="s">
        <v>186</v>
      </c>
      <c r="H297">
        <v>197.84299999999999</v>
      </c>
      <c r="I297">
        <v>230.15700000000001</v>
      </c>
      <c r="K297">
        <v>21</v>
      </c>
      <c r="L297">
        <v>171</v>
      </c>
      <c r="O297" s="81"/>
      <c r="P297" s="81"/>
      <c r="Q297" s="81"/>
      <c r="R297" s="81"/>
      <c r="S297" s="81"/>
      <c r="T297" s="81"/>
      <c r="U297" s="81"/>
      <c r="V297" s="81"/>
      <c r="W297" s="81"/>
      <c r="Z297" s="127">
        <v>1.4999999999999999E-2</v>
      </c>
      <c r="AA297">
        <v>25</v>
      </c>
    </row>
    <row r="298" spans="1:27" x14ac:dyDescent="0.2">
      <c r="A298">
        <v>2022</v>
      </c>
      <c r="B298">
        <v>1</v>
      </c>
      <c r="C298" s="262">
        <v>44563</v>
      </c>
      <c r="E298">
        <v>630</v>
      </c>
      <c r="F298" t="s">
        <v>185</v>
      </c>
      <c r="G298" t="s">
        <v>186</v>
      </c>
      <c r="H298">
        <v>197.84299999999999</v>
      </c>
      <c r="I298">
        <v>230.15700000000001</v>
      </c>
      <c r="K298">
        <v>21</v>
      </c>
      <c r="L298">
        <v>171</v>
      </c>
      <c r="O298" s="81"/>
      <c r="P298" s="81"/>
      <c r="Q298" s="81"/>
      <c r="R298" s="81"/>
      <c r="S298" s="81"/>
      <c r="T298" s="81"/>
      <c r="U298" s="81"/>
      <c r="V298" s="81"/>
      <c r="W298" s="81"/>
      <c r="Z298" s="127">
        <v>1.4999999999999999E-2</v>
      </c>
      <c r="AA298">
        <v>25</v>
      </c>
    </row>
    <row r="299" spans="1:27" x14ac:dyDescent="0.2">
      <c r="A299">
        <v>2022</v>
      </c>
      <c r="B299">
        <v>1</v>
      </c>
      <c r="C299" s="262">
        <v>44586</v>
      </c>
      <c r="E299">
        <v>622</v>
      </c>
      <c r="F299" t="s">
        <v>370</v>
      </c>
      <c r="G299" t="s">
        <v>371</v>
      </c>
      <c r="H299">
        <v>172.41399999999999</v>
      </c>
      <c r="I299">
        <v>201.58600000000001</v>
      </c>
      <c r="K299">
        <v>23</v>
      </c>
      <c r="L299">
        <v>157</v>
      </c>
      <c r="O299" s="81"/>
      <c r="P299" s="81"/>
      <c r="Q299" s="81"/>
      <c r="R299" s="81"/>
      <c r="S299" s="81"/>
      <c r="T299" s="81"/>
      <c r="U299" s="81"/>
      <c r="V299" s="81"/>
      <c r="W299" s="81"/>
      <c r="Z299" s="127">
        <v>1.4999999999999999E-2</v>
      </c>
      <c r="AA299">
        <v>25</v>
      </c>
    </row>
    <row r="300" spans="1:27" x14ac:dyDescent="0.2">
      <c r="A300">
        <v>2022</v>
      </c>
      <c r="B300">
        <v>1</v>
      </c>
      <c r="C300" s="262">
        <v>44587</v>
      </c>
      <c r="E300">
        <v>622</v>
      </c>
      <c r="F300" t="s">
        <v>370</v>
      </c>
      <c r="G300" t="s">
        <v>371</v>
      </c>
      <c r="H300">
        <v>172.41399999999999</v>
      </c>
      <c r="I300">
        <v>201.58600000000001</v>
      </c>
      <c r="K300">
        <v>23</v>
      </c>
      <c r="L300">
        <v>157</v>
      </c>
      <c r="O300" s="81">
        <v>2</v>
      </c>
      <c r="P300" s="81">
        <v>2</v>
      </c>
      <c r="Q300" s="81">
        <v>2</v>
      </c>
      <c r="R300" s="81"/>
      <c r="S300" s="81"/>
      <c r="T300" s="81"/>
      <c r="U300" s="81"/>
      <c r="V300" s="81"/>
      <c r="W300" s="81"/>
      <c r="Z300" s="127">
        <v>1.4999999999999999E-2</v>
      </c>
      <c r="AA300">
        <v>25</v>
      </c>
    </row>
    <row r="301" spans="1:27" x14ac:dyDescent="0.2">
      <c r="A301">
        <v>2022</v>
      </c>
      <c r="B301">
        <v>1</v>
      </c>
      <c r="C301" s="262">
        <v>44590</v>
      </c>
      <c r="E301">
        <v>622</v>
      </c>
      <c r="F301" t="s">
        <v>370</v>
      </c>
      <c r="G301" t="s">
        <v>371</v>
      </c>
      <c r="H301">
        <v>172.41399999999999</v>
      </c>
      <c r="I301">
        <v>201.58600000000001</v>
      </c>
      <c r="K301">
        <v>23</v>
      </c>
      <c r="L301">
        <v>157</v>
      </c>
      <c r="O301" s="81"/>
      <c r="P301" s="81"/>
      <c r="Q301" s="81"/>
      <c r="R301" s="81"/>
      <c r="S301" s="81"/>
      <c r="T301" s="81"/>
      <c r="U301" s="81"/>
      <c r="V301" s="81"/>
      <c r="W301" s="81"/>
      <c r="Z301" s="127">
        <v>1.4999999999999999E-2</v>
      </c>
      <c r="AA301">
        <v>25</v>
      </c>
    </row>
    <row r="302" spans="1:27" x14ac:dyDescent="0.2">
      <c r="A302">
        <v>2022</v>
      </c>
      <c r="B302">
        <v>1</v>
      </c>
      <c r="C302" s="262">
        <v>44591</v>
      </c>
      <c r="E302">
        <v>622</v>
      </c>
      <c r="F302" t="s">
        <v>370</v>
      </c>
      <c r="G302" t="s">
        <v>371</v>
      </c>
      <c r="H302">
        <v>172.41399999999999</v>
      </c>
      <c r="I302">
        <v>201.58600000000001</v>
      </c>
      <c r="K302">
        <v>23</v>
      </c>
      <c r="L302">
        <v>157</v>
      </c>
      <c r="O302" s="81"/>
      <c r="P302" s="81"/>
      <c r="Q302" s="81"/>
      <c r="R302" s="81"/>
      <c r="S302" s="81"/>
      <c r="T302" s="81"/>
      <c r="U302" s="81"/>
      <c r="V302" s="81"/>
      <c r="W302" s="81"/>
      <c r="Z302" s="127">
        <v>1.4999999999999999E-2</v>
      </c>
      <c r="AA302">
        <v>25</v>
      </c>
    </row>
    <row r="303" spans="1:27" x14ac:dyDescent="0.2">
      <c r="A303">
        <v>2022</v>
      </c>
      <c r="B303">
        <v>1</v>
      </c>
      <c r="C303" s="262">
        <v>44563</v>
      </c>
      <c r="E303">
        <v>299</v>
      </c>
      <c r="F303" t="s">
        <v>233</v>
      </c>
      <c r="G303" t="s">
        <v>234</v>
      </c>
      <c r="H303">
        <v>106.95</v>
      </c>
      <c r="I303">
        <v>123.05</v>
      </c>
      <c r="K303">
        <v>86</v>
      </c>
      <c r="L303">
        <v>126</v>
      </c>
      <c r="O303" s="81"/>
      <c r="P303" s="81"/>
      <c r="Q303" s="81"/>
      <c r="R303" s="81"/>
      <c r="S303" s="81"/>
      <c r="T303" s="81"/>
      <c r="U303" s="81"/>
      <c r="V303" s="81"/>
      <c r="W303" s="81"/>
      <c r="Z303" s="127">
        <v>0.02</v>
      </c>
    </row>
    <row r="304" spans="1:27" x14ac:dyDescent="0.2">
      <c r="A304">
        <v>2022</v>
      </c>
      <c r="B304">
        <v>1</v>
      </c>
      <c r="C304" s="262">
        <v>44564</v>
      </c>
      <c r="E304">
        <v>299</v>
      </c>
      <c r="F304" t="s">
        <v>233</v>
      </c>
      <c r="G304" t="s">
        <v>234</v>
      </c>
      <c r="H304">
        <v>106.95</v>
      </c>
      <c r="I304">
        <v>123.05</v>
      </c>
      <c r="K304">
        <v>86</v>
      </c>
      <c r="L304">
        <v>126</v>
      </c>
      <c r="O304" s="81"/>
      <c r="P304" s="81"/>
      <c r="Q304" s="81"/>
      <c r="R304" s="81"/>
      <c r="S304" s="81"/>
      <c r="T304" s="81"/>
      <c r="U304" s="81"/>
      <c r="V304" s="81"/>
      <c r="W304" s="81"/>
      <c r="Z304" s="127">
        <v>0.02</v>
      </c>
    </row>
    <row r="305" spans="1:26" x14ac:dyDescent="0.2">
      <c r="A305">
        <v>2022</v>
      </c>
      <c r="B305">
        <v>1</v>
      </c>
      <c r="C305" s="262">
        <v>44572</v>
      </c>
      <c r="E305">
        <v>299</v>
      </c>
      <c r="F305" t="s">
        <v>233</v>
      </c>
      <c r="G305" t="s">
        <v>234</v>
      </c>
      <c r="H305">
        <v>106.95</v>
      </c>
      <c r="I305">
        <v>123.05</v>
      </c>
      <c r="K305">
        <v>86</v>
      </c>
      <c r="L305">
        <v>126</v>
      </c>
      <c r="O305" s="81"/>
      <c r="P305" s="81"/>
      <c r="Q305" s="81"/>
      <c r="R305" s="81"/>
      <c r="S305" s="81"/>
      <c r="T305" s="81"/>
      <c r="U305" s="81"/>
      <c r="V305" s="81"/>
      <c r="W305" s="81"/>
      <c r="Z305" s="127">
        <v>0.02</v>
      </c>
    </row>
    <row r="306" spans="1:26" x14ac:dyDescent="0.2">
      <c r="A306">
        <v>2022</v>
      </c>
      <c r="B306">
        <v>1</v>
      </c>
      <c r="C306" s="262">
        <v>44573</v>
      </c>
      <c r="E306">
        <v>299</v>
      </c>
      <c r="F306" t="s">
        <v>233</v>
      </c>
      <c r="G306" t="s">
        <v>234</v>
      </c>
      <c r="H306">
        <v>106.95</v>
      </c>
      <c r="I306">
        <v>123.05</v>
      </c>
      <c r="K306">
        <v>86</v>
      </c>
      <c r="L306">
        <v>126</v>
      </c>
      <c r="O306" s="81"/>
      <c r="P306" s="81"/>
      <c r="Q306" s="81"/>
      <c r="R306" s="81"/>
      <c r="S306" s="81"/>
      <c r="T306" s="81"/>
      <c r="U306" s="81"/>
      <c r="V306" s="81"/>
      <c r="W306" s="81"/>
      <c r="Z306" s="127">
        <v>0.02</v>
      </c>
    </row>
    <row r="307" spans="1:26" x14ac:dyDescent="0.2">
      <c r="A307">
        <v>2022</v>
      </c>
      <c r="B307">
        <v>1</v>
      </c>
      <c r="C307" s="262">
        <v>44574</v>
      </c>
      <c r="E307">
        <v>299</v>
      </c>
      <c r="F307" t="s">
        <v>233</v>
      </c>
      <c r="G307" t="s">
        <v>234</v>
      </c>
      <c r="H307">
        <v>106.95</v>
      </c>
      <c r="I307">
        <v>123.05</v>
      </c>
      <c r="K307">
        <v>86</v>
      </c>
      <c r="L307">
        <v>126</v>
      </c>
      <c r="O307" s="81">
        <v>9</v>
      </c>
      <c r="P307" s="81">
        <v>4</v>
      </c>
      <c r="Q307" s="81">
        <v>4</v>
      </c>
      <c r="R307" s="81"/>
      <c r="S307" s="81"/>
      <c r="T307" s="81"/>
      <c r="U307" s="81"/>
      <c r="V307" s="81"/>
      <c r="W307" s="81"/>
      <c r="Z307" s="127">
        <v>0.02</v>
      </c>
    </row>
    <row r="308" spans="1:26" x14ac:dyDescent="0.2">
      <c r="A308">
        <v>2022</v>
      </c>
      <c r="B308">
        <v>1</v>
      </c>
      <c r="C308" s="262">
        <v>44575</v>
      </c>
      <c r="E308">
        <v>299</v>
      </c>
      <c r="F308" t="s">
        <v>233</v>
      </c>
      <c r="G308" t="s">
        <v>234</v>
      </c>
      <c r="H308">
        <v>106.95</v>
      </c>
      <c r="I308">
        <v>123.05</v>
      </c>
      <c r="K308">
        <v>86</v>
      </c>
      <c r="L308">
        <v>126</v>
      </c>
      <c r="O308" s="81"/>
      <c r="P308" s="81"/>
      <c r="Q308" s="81"/>
      <c r="R308" s="81"/>
      <c r="S308" s="81"/>
      <c r="T308" s="81"/>
      <c r="U308" s="81"/>
      <c r="V308" s="81"/>
      <c r="W308" s="81"/>
      <c r="Z308" s="127">
        <v>0.02</v>
      </c>
    </row>
    <row r="309" spans="1:26" x14ac:dyDescent="0.2">
      <c r="A309">
        <v>2022</v>
      </c>
      <c r="B309">
        <v>1</v>
      </c>
      <c r="C309" s="262">
        <v>44576</v>
      </c>
      <c r="E309">
        <v>299</v>
      </c>
      <c r="F309" t="s">
        <v>233</v>
      </c>
      <c r="G309" t="s">
        <v>234</v>
      </c>
      <c r="H309">
        <v>106.95</v>
      </c>
      <c r="I309">
        <v>123.05</v>
      </c>
      <c r="K309">
        <v>86</v>
      </c>
      <c r="L309">
        <v>126</v>
      </c>
      <c r="O309" s="81"/>
      <c r="P309" s="81"/>
      <c r="Q309" s="81"/>
      <c r="R309" s="81"/>
      <c r="S309" s="81"/>
      <c r="T309" s="81"/>
      <c r="U309" s="81"/>
      <c r="V309" s="81"/>
      <c r="W309" s="81"/>
      <c r="Z309" s="127">
        <v>0.02</v>
      </c>
    </row>
    <row r="310" spans="1:26" x14ac:dyDescent="0.2">
      <c r="A310">
        <v>2022</v>
      </c>
      <c r="B310">
        <v>1</v>
      </c>
      <c r="C310" s="262">
        <v>44577</v>
      </c>
      <c r="E310">
        <v>299</v>
      </c>
      <c r="F310" t="s">
        <v>233</v>
      </c>
      <c r="G310" t="s">
        <v>234</v>
      </c>
      <c r="H310">
        <v>106.95</v>
      </c>
      <c r="I310">
        <v>123.05</v>
      </c>
      <c r="K310">
        <v>86</v>
      </c>
      <c r="L310">
        <v>126</v>
      </c>
      <c r="O310" s="81"/>
      <c r="P310" s="81">
        <v>4</v>
      </c>
      <c r="Q310" s="81">
        <v>5</v>
      </c>
      <c r="R310" s="81"/>
      <c r="S310" s="81"/>
      <c r="T310" s="81"/>
      <c r="U310" s="81"/>
      <c r="V310" s="81"/>
      <c r="W310" s="81"/>
      <c r="Z310" s="127">
        <v>0.02</v>
      </c>
    </row>
    <row r="311" spans="1:26" x14ac:dyDescent="0.2">
      <c r="A311">
        <v>2022</v>
      </c>
      <c r="B311">
        <v>1</v>
      </c>
      <c r="C311" s="262">
        <v>44578</v>
      </c>
      <c r="E311">
        <v>299</v>
      </c>
      <c r="F311" t="s">
        <v>233</v>
      </c>
      <c r="G311" t="s">
        <v>234</v>
      </c>
      <c r="H311">
        <v>106.95</v>
      </c>
      <c r="I311">
        <v>123.05</v>
      </c>
      <c r="K311">
        <v>86</v>
      </c>
      <c r="L311">
        <v>126</v>
      </c>
      <c r="O311" s="81">
        <v>2</v>
      </c>
      <c r="P311" s="81">
        <v>3</v>
      </c>
      <c r="Q311" s="81">
        <v>4</v>
      </c>
      <c r="R311" s="81"/>
      <c r="S311" s="81"/>
      <c r="T311" s="81"/>
      <c r="U311" s="81"/>
      <c r="V311" s="81"/>
      <c r="W311" s="81"/>
      <c r="Z311" s="127">
        <v>0.02</v>
      </c>
    </row>
    <row r="312" spans="1:26" x14ac:dyDescent="0.2">
      <c r="A312">
        <v>2022</v>
      </c>
      <c r="B312">
        <v>1</v>
      </c>
      <c r="C312" s="262">
        <v>44579</v>
      </c>
      <c r="E312">
        <v>299</v>
      </c>
      <c r="F312" t="s">
        <v>233</v>
      </c>
      <c r="G312" t="s">
        <v>234</v>
      </c>
      <c r="H312">
        <v>106.95</v>
      </c>
      <c r="I312">
        <v>123.05</v>
      </c>
      <c r="K312">
        <v>86</v>
      </c>
      <c r="L312">
        <v>126</v>
      </c>
      <c r="O312" s="81"/>
      <c r="P312" s="81"/>
      <c r="Q312" s="81"/>
      <c r="R312" s="81"/>
      <c r="S312" s="81"/>
      <c r="T312" s="81"/>
      <c r="U312" s="81"/>
      <c r="V312" s="81"/>
      <c r="W312" s="81"/>
      <c r="Z312" s="127">
        <v>0.02</v>
      </c>
    </row>
    <row r="313" spans="1:26" x14ac:dyDescent="0.2">
      <c r="A313">
        <v>2022</v>
      </c>
      <c r="B313">
        <v>1</v>
      </c>
      <c r="C313" s="262">
        <v>44580</v>
      </c>
      <c r="E313">
        <v>299</v>
      </c>
      <c r="F313" t="s">
        <v>233</v>
      </c>
      <c r="G313" t="s">
        <v>234</v>
      </c>
      <c r="H313">
        <v>106.95</v>
      </c>
      <c r="I313">
        <v>123.05</v>
      </c>
      <c r="K313">
        <v>86</v>
      </c>
      <c r="L313">
        <v>126</v>
      </c>
      <c r="O313" s="81"/>
      <c r="P313" s="81"/>
      <c r="Q313" s="81"/>
      <c r="R313" s="81"/>
      <c r="S313" s="81"/>
      <c r="T313" s="81"/>
      <c r="U313" s="81"/>
      <c r="V313" s="81"/>
      <c r="W313" s="81"/>
      <c r="Z313" s="127">
        <v>0.02</v>
      </c>
    </row>
    <row r="314" spans="1:26" x14ac:dyDescent="0.2">
      <c r="A314">
        <v>2022</v>
      </c>
      <c r="B314">
        <v>1</v>
      </c>
      <c r="C314" s="262">
        <v>44583</v>
      </c>
      <c r="E314">
        <v>299</v>
      </c>
      <c r="F314" t="s">
        <v>233</v>
      </c>
      <c r="G314" t="s">
        <v>234</v>
      </c>
      <c r="H314">
        <v>106.95</v>
      </c>
      <c r="I314">
        <v>123.05</v>
      </c>
      <c r="K314">
        <v>86</v>
      </c>
      <c r="L314">
        <v>126</v>
      </c>
      <c r="O314" s="81"/>
      <c r="P314" s="81"/>
      <c r="Q314" s="81"/>
      <c r="R314" s="81"/>
      <c r="S314" s="81"/>
      <c r="T314" s="81"/>
      <c r="U314" s="81"/>
      <c r="V314" s="81"/>
      <c r="W314" s="81"/>
      <c r="Z314" s="127">
        <v>0.02</v>
      </c>
    </row>
    <row r="315" spans="1:26" x14ac:dyDescent="0.2">
      <c r="A315">
        <v>2022</v>
      </c>
      <c r="B315">
        <v>1</v>
      </c>
      <c r="C315" s="262">
        <v>44584</v>
      </c>
      <c r="E315">
        <v>299</v>
      </c>
      <c r="F315" t="s">
        <v>233</v>
      </c>
      <c r="G315" t="s">
        <v>234</v>
      </c>
      <c r="H315">
        <v>106.95</v>
      </c>
      <c r="I315">
        <v>123.05</v>
      </c>
      <c r="K315">
        <v>86</v>
      </c>
      <c r="L315">
        <v>126</v>
      </c>
      <c r="O315" s="81"/>
      <c r="P315" s="81"/>
      <c r="Q315" s="81"/>
      <c r="R315" s="81"/>
      <c r="S315" s="81"/>
      <c r="T315" s="81"/>
      <c r="U315" s="81"/>
      <c r="V315" s="81"/>
      <c r="W315" s="81"/>
      <c r="Z315" s="127">
        <v>0.02</v>
      </c>
    </row>
    <row r="316" spans="1:26" x14ac:dyDescent="0.2">
      <c r="A316">
        <v>2022</v>
      </c>
      <c r="B316">
        <v>1</v>
      </c>
      <c r="C316" s="262">
        <v>44585</v>
      </c>
      <c r="E316">
        <v>299</v>
      </c>
      <c r="F316" t="s">
        <v>233</v>
      </c>
      <c r="G316" t="s">
        <v>234</v>
      </c>
      <c r="H316">
        <v>106.95</v>
      </c>
      <c r="I316">
        <v>123.05</v>
      </c>
      <c r="K316">
        <v>86</v>
      </c>
      <c r="L316">
        <v>126</v>
      </c>
      <c r="O316" s="81">
        <v>3</v>
      </c>
      <c r="P316" s="81">
        <v>4</v>
      </c>
      <c r="Q316" s="81">
        <v>4</v>
      </c>
      <c r="R316" s="81"/>
      <c r="S316" s="81"/>
      <c r="T316" s="81"/>
      <c r="U316" s="81"/>
      <c r="V316" s="81"/>
      <c r="W316" s="81"/>
      <c r="Z316" s="127">
        <v>0.02</v>
      </c>
    </row>
    <row r="317" spans="1:26" x14ac:dyDescent="0.2">
      <c r="A317">
        <v>2022</v>
      </c>
      <c r="B317">
        <v>1</v>
      </c>
      <c r="C317" s="262">
        <v>44585</v>
      </c>
      <c r="E317">
        <v>299</v>
      </c>
      <c r="F317" t="s">
        <v>233</v>
      </c>
      <c r="G317" t="s">
        <v>234</v>
      </c>
      <c r="H317">
        <v>106.95</v>
      </c>
      <c r="I317">
        <v>123.05</v>
      </c>
      <c r="K317">
        <v>86</v>
      </c>
      <c r="L317">
        <v>126</v>
      </c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:26" x14ac:dyDescent="0.2">
      <c r="A318">
        <v>2022</v>
      </c>
      <c r="B318">
        <v>1</v>
      </c>
      <c r="C318" s="262">
        <v>44586</v>
      </c>
      <c r="E318">
        <v>299</v>
      </c>
      <c r="F318" t="s">
        <v>233</v>
      </c>
      <c r="G318" t="s">
        <v>234</v>
      </c>
      <c r="H318">
        <v>106.95</v>
      </c>
      <c r="I318">
        <v>123.05</v>
      </c>
      <c r="K318">
        <v>86</v>
      </c>
      <c r="L318">
        <v>126</v>
      </c>
      <c r="O318" s="81"/>
      <c r="P318" s="81">
        <v>2</v>
      </c>
      <c r="Q318" s="81">
        <v>3</v>
      </c>
      <c r="R318" s="81"/>
      <c r="S318" s="81"/>
      <c r="T318" s="81"/>
      <c r="U318" s="81"/>
      <c r="V318" s="81"/>
      <c r="W318" s="81"/>
      <c r="Z318" s="127">
        <v>0.02</v>
      </c>
    </row>
    <row r="319" spans="1:26" x14ac:dyDescent="0.2">
      <c r="A319">
        <v>2022</v>
      </c>
      <c r="B319">
        <v>1</v>
      </c>
      <c r="C319" s="262">
        <v>44587</v>
      </c>
      <c r="E319">
        <v>299</v>
      </c>
      <c r="F319" t="s">
        <v>233</v>
      </c>
      <c r="G319" t="s">
        <v>234</v>
      </c>
      <c r="H319">
        <v>106.95</v>
      </c>
      <c r="I319">
        <v>123.05</v>
      </c>
      <c r="K319">
        <v>86</v>
      </c>
      <c r="L319">
        <v>126</v>
      </c>
      <c r="O319" s="81"/>
      <c r="P319" s="81"/>
      <c r="Q319" s="81"/>
      <c r="R319" s="81"/>
      <c r="S319" s="81"/>
      <c r="T319" s="81"/>
      <c r="U319" s="81"/>
      <c r="V319" s="81"/>
      <c r="W319" s="81"/>
      <c r="Z319" s="127">
        <v>0.02</v>
      </c>
    </row>
    <row r="320" spans="1:26" x14ac:dyDescent="0.2">
      <c r="A320">
        <v>2022</v>
      </c>
      <c r="B320">
        <v>1</v>
      </c>
      <c r="C320" s="262">
        <v>44591</v>
      </c>
      <c r="E320">
        <v>299</v>
      </c>
      <c r="F320" t="s">
        <v>233</v>
      </c>
      <c r="G320" t="s">
        <v>234</v>
      </c>
      <c r="H320">
        <v>106.95</v>
      </c>
      <c r="I320">
        <v>123.05</v>
      </c>
      <c r="K320">
        <v>86</v>
      </c>
      <c r="L320">
        <v>126</v>
      </c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:27" x14ac:dyDescent="0.2">
      <c r="A321">
        <v>2022</v>
      </c>
      <c r="B321">
        <v>1</v>
      </c>
      <c r="C321" s="262">
        <v>44575</v>
      </c>
      <c r="E321">
        <v>280</v>
      </c>
      <c r="F321" t="s">
        <v>319</v>
      </c>
      <c r="G321" t="s">
        <v>320</v>
      </c>
      <c r="H321">
        <v>300.39</v>
      </c>
      <c r="I321">
        <v>345.61</v>
      </c>
      <c r="K321">
        <v>105</v>
      </c>
      <c r="L321">
        <v>103</v>
      </c>
      <c r="O321" s="81">
        <v>4</v>
      </c>
      <c r="P321" s="81">
        <v>4</v>
      </c>
      <c r="Q321" s="81"/>
      <c r="R321" s="81"/>
      <c r="S321" s="81"/>
      <c r="T321" s="81"/>
      <c r="U321" s="81"/>
      <c r="V321" s="81"/>
      <c r="W321" s="81"/>
      <c r="Z321" s="127">
        <v>1.4999999999999999E-2</v>
      </c>
      <c r="AA321">
        <v>16</v>
      </c>
    </row>
    <row r="322" spans="1:27" x14ac:dyDescent="0.2">
      <c r="A322">
        <v>2022</v>
      </c>
      <c r="B322">
        <v>1</v>
      </c>
      <c r="C322" s="262">
        <v>44576</v>
      </c>
      <c r="E322">
        <v>280</v>
      </c>
      <c r="F322" t="s">
        <v>319</v>
      </c>
      <c r="G322" t="s">
        <v>320</v>
      </c>
      <c r="H322">
        <v>300.39</v>
      </c>
      <c r="I322">
        <v>345.61</v>
      </c>
      <c r="K322">
        <v>105</v>
      </c>
      <c r="L322">
        <v>103</v>
      </c>
      <c r="O322" s="81"/>
      <c r="P322" s="81"/>
      <c r="Q322" s="81"/>
      <c r="R322" s="81"/>
      <c r="S322" s="81"/>
      <c r="T322" s="81"/>
      <c r="U322" s="81"/>
      <c r="V322" s="81"/>
      <c r="W322" s="81"/>
      <c r="Z322" s="127">
        <v>1.4999999999999999E-2</v>
      </c>
      <c r="AA322">
        <v>16</v>
      </c>
    </row>
    <row r="323" spans="1:27" x14ac:dyDescent="0.2">
      <c r="A323">
        <v>2022</v>
      </c>
      <c r="B323">
        <v>1</v>
      </c>
      <c r="C323" s="262">
        <v>44583</v>
      </c>
      <c r="E323">
        <v>280</v>
      </c>
      <c r="F323" t="s">
        <v>319</v>
      </c>
      <c r="G323" t="s">
        <v>320</v>
      </c>
      <c r="H323">
        <v>300.39</v>
      </c>
      <c r="I323">
        <v>345.61</v>
      </c>
      <c r="K323">
        <v>105</v>
      </c>
      <c r="L323">
        <v>103</v>
      </c>
      <c r="O323" s="81"/>
      <c r="P323" s="81"/>
      <c r="Q323" s="81"/>
      <c r="R323" s="81"/>
      <c r="S323" s="81"/>
      <c r="T323" s="81"/>
      <c r="U323" s="81"/>
      <c r="V323" s="81"/>
      <c r="W323" s="81"/>
      <c r="Z323" s="127">
        <v>1.4999999999999999E-2</v>
      </c>
      <c r="AA323">
        <v>16</v>
      </c>
    </row>
    <row r="324" spans="1:27" x14ac:dyDescent="0.2">
      <c r="A324">
        <v>2022</v>
      </c>
      <c r="B324">
        <v>1</v>
      </c>
      <c r="C324" s="262">
        <v>44584</v>
      </c>
      <c r="E324">
        <v>280</v>
      </c>
      <c r="F324" t="s">
        <v>319</v>
      </c>
      <c r="G324" t="s">
        <v>320</v>
      </c>
      <c r="H324">
        <v>300.39</v>
      </c>
      <c r="I324">
        <v>345.61</v>
      </c>
      <c r="K324">
        <v>105</v>
      </c>
      <c r="L324">
        <v>103</v>
      </c>
      <c r="O324" s="81"/>
      <c r="P324" s="81"/>
      <c r="Q324" s="81"/>
      <c r="R324" s="81"/>
      <c r="S324" s="81"/>
      <c r="T324" s="81"/>
      <c r="U324" s="81"/>
      <c r="V324" s="81"/>
      <c r="W324" s="81"/>
      <c r="Z324" s="127">
        <v>1.4999999999999999E-2</v>
      </c>
      <c r="AA324">
        <v>16</v>
      </c>
    </row>
    <row r="325" spans="1:27" x14ac:dyDescent="0.2">
      <c r="A325">
        <v>2022</v>
      </c>
      <c r="B325">
        <v>1</v>
      </c>
      <c r="C325" s="262">
        <v>44585</v>
      </c>
      <c r="E325">
        <v>280</v>
      </c>
      <c r="F325" t="s">
        <v>319</v>
      </c>
      <c r="G325" t="s">
        <v>320</v>
      </c>
      <c r="H325">
        <v>300.39</v>
      </c>
      <c r="I325">
        <v>345.61</v>
      </c>
      <c r="K325">
        <v>105</v>
      </c>
      <c r="L325">
        <v>103</v>
      </c>
      <c r="O325" s="81"/>
      <c r="P325" s="81"/>
      <c r="Q325" s="81"/>
      <c r="R325" s="81"/>
      <c r="S325" s="81"/>
      <c r="T325" s="81"/>
      <c r="U325" s="81"/>
      <c r="V325" s="81"/>
      <c r="W325" s="81"/>
      <c r="Z325" s="127">
        <v>1.4999999999999999E-2</v>
      </c>
      <c r="AA325">
        <v>16</v>
      </c>
    </row>
    <row r="326" spans="1:27" x14ac:dyDescent="0.2">
      <c r="A326">
        <v>2022</v>
      </c>
      <c r="B326">
        <v>1</v>
      </c>
      <c r="C326" s="262">
        <v>44587</v>
      </c>
      <c r="E326">
        <v>280</v>
      </c>
      <c r="F326" t="s">
        <v>319</v>
      </c>
      <c r="G326" t="s">
        <v>320</v>
      </c>
      <c r="H326">
        <v>300.39</v>
      </c>
      <c r="I326">
        <v>345.61</v>
      </c>
      <c r="K326">
        <v>105</v>
      </c>
      <c r="L326">
        <v>103</v>
      </c>
      <c r="O326" s="81"/>
      <c r="P326" s="81"/>
      <c r="Q326" s="81"/>
      <c r="R326" s="81"/>
      <c r="S326" s="81"/>
      <c r="T326" s="81"/>
      <c r="U326" s="81"/>
      <c r="V326" s="81"/>
      <c r="W326" s="81"/>
      <c r="Z326" s="127">
        <v>1.4999999999999999E-2</v>
      </c>
      <c r="AA326">
        <v>16</v>
      </c>
    </row>
    <row r="327" spans="1:27" x14ac:dyDescent="0.2">
      <c r="A327">
        <v>2022</v>
      </c>
      <c r="B327">
        <v>1</v>
      </c>
      <c r="C327" s="262">
        <v>44590</v>
      </c>
      <c r="E327">
        <v>280</v>
      </c>
      <c r="F327" t="s">
        <v>319</v>
      </c>
      <c r="G327" t="s">
        <v>320</v>
      </c>
      <c r="H327">
        <v>300.39</v>
      </c>
      <c r="I327">
        <v>345.61</v>
      </c>
      <c r="K327">
        <v>105</v>
      </c>
      <c r="L327">
        <v>103</v>
      </c>
      <c r="O327" s="81"/>
      <c r="P327" s="81"/>
      <c r="Q327" s="81"/>
      <c r="R327" s="81"/>
      <c r="S327" s="81"/>
      <c r="T327" s="81"/>
      <c r="U327" s="81"/>
      <c r="V327" s="81"/>
      <c r="W327" s="81"/>
      <c r="Z327" s="127">
        <v>1.4999999999999999E-2</v>
      </c>
      <c r="AA327">
        <v>16</v>
      </c>
    </row>
    <row r="328" spans="1:27" x14ac:dyDescent="0.2">
      <c r="A328">
        <v>2022</v>
      </c>
      <c r="B328">
        <v>1</v>
      </c>
      <c r="C328" s="262">
        <v>44563</v>
      </c>
      <c r="E328">
        <v>281</v>
      </c>
      <c r="F328" t="s">
        <v>205</v>
      </c>
      <c r="G328" t="s">
        <v>206</v>
      </c>
      <c r="H328">
        <v>265.05</v>
      </c>
      <c r="I328">
        <v>304.95</v>
      </c>
      <c r="K328">
        <v>120</v>
      </c>
      <c r="L328">
        <v>120</v>
      </c>
      <c r="O328" s="81"/>
      <c r="P328" s="81"/>
      <c r="Q328" s="81"/>
      <c r="R328" s="81"/>
      <c r="S328" s="81"/>
      <c r="T328" s="81"/>
      <c r="U328" s="81"/>
      <c r="V328" s="81"/>
      <c r="W328" s="81"/>
      <c r="Z328" s="127">
        <v>1.4999999999999999E-2</v>
      </c>
      <c r="AA328">
        <v>18</v>
      </c>
    </row>
    <row r="329" spans="1:27" x14ac:dyDescent="0.2">
      <c r="A329">
        <v>2022</v>
      </c>
      <c r="B329">
        <v>1</v>
      </c>
      <c r="C329" s="262">
        <v>44564</v>
      </c>
      <c r="E329">
        <v>281</v>
      </c>
      <c r="F329" t="s">
        <v>205</v>
      </c>
      <c r="G329" t="s">
        <v>206</v>
      </c>
      <c r="H329">
        <v>265.05</v>
      </c>
      <c r="I329">
        <v>304.95</v>
      </c>
      <c r="K329">
        <v>120</v>
      </c>
      <c r="L329">
        <v>120</v>
      </c>
      <c r="O329" s="81"/>
      <c r="P329" s="81"/>
      <c r="Q329" s="81"/>
      <c r="R329" s="81"/>
      <c r="S329" s="81"/>
      <c r="T329" s="81"/>
      <c r="U329" s="81"/>
      <c r="V329" s="81"/>
      <c r="W329" s="81"/>
      <c r="Z329" s="127">
        <v>1.4999999999999999E-2</v>
      </c>
      <c r="AA329">
        <v>18</v>
      </c>
    </row>
    <row r="330" spans="1:27" x14ac:dyDescent="0.2">
      <c r="A330">
        <v>2022</v>
      </c>
      <c r="B330">
        <v>1</v>
      </c>
      <c r="C330" s="262">
        <v>44583</v>
      </c>
      <c r="E330">
        <v>281</v>
      </c>
      <c r="F330" t="s">
        <v>205</v>
      </c>
      <c r="G330" t="s">
        <v>206</v>
      </c>
      <c r="H330">
        <v>265.05</v>
      </c>
      <c r="I330">
        <v>304.95</v>
      </c>
      <c r="K330">
        <v>120</v>
      </c>
      <c r="L330">
        <v>120</v>
      </c>
      <c r="O330" s="81"/>
      <c r="P330" s="81"/>
      <c r="Q330" s="81"/>
      <c r="R330" s="81"/>
      <c r="S330" s="81"/>
      <c r="T330" s="81"/>
      <c r="U330" s="81"/>
      <c r="V330" s="81"/>
      <c r="W330" s="81"/>
      <c r="Z330" s="127">
        <v>1.4999999999999999E-2</v>
      </c>
      <c r="AA330">
        <v>18</v>
      </c>
    </row>
    <row r="331" spans="1:27" x14ac:dyDescent="0.2">
      <c r="A331">
        <v>2022</v>
      </c>
      <c r="B331">
        <v>1</v>
      </c>
      <c r="C331" s="262">
        <v>44584</v>
      </c>
      <c r="E331">
        <v>281</v>
      </c>
      <c r="F331" t="s">
        <v>205</v>
      </c>
      <c r="G331" t="s">
        <v>206</v>
      </c>
      <c r="H331">
        <v>265.05</v>
      </c>
      <c r="I331">
        <v>304.95</v>
      </c>
      <c r="K331">
        <v>120</v>
      </c>
      <c r="L331">
        <v>120</v>
      </c>
      <c r="O331" s="81"/>
      <c r="P331" s="81"/>
      <c r="Q331" s="81"/>
      <c r="R331" s="81"/>
      <c r="S331" s="81"/>
      <c r="T331" s="81"/>
      <c r="U331" s="81"/>
      <c r="V331" s="81"/>
      <c r="W331" s="81"/>
      <c r="Z331" s="127">
        <v>1.4999999999999999E-2</v>
      </c>
      <c r="AA331">
        <v>18</v>
      </c>
    </row>
    <row r="332" spans="1:27" x14ac:dyDescent="0.2">
      <c r="A332">
        <v>2022</v>
      </c>
      <c r="B332">
        <v>1</v>
      </c>
      <c r="C332" s="262">
        <v>44585</v>
      </c>
      <c r="E332">
        <v>281</v>
      </c>
      <c r="F332" t="s">
        <v>205</v>
      </c>
      <c r="G332" t="s">
        <v>206</v>
      </c>
      <c r="H332">
        <v>265.05</v>
      </c>
      <c r="I332">
        <v>304.95</v>
      </c>
      <c r="K332">
        <v>120</v>
      </c>
      <c r="L332">
        <v>120</v>
      </c>
      <c r="O332" s="81"/>
      <c r="P332" s="81"/>
      <c r="Q332" s="81"/>
      <c r="R332" s="81"/>
      <c r="S332" s="81"/>
      <c r="T332" s="81"/>
      <c r="U332" s="81"/>
      <c r="V332" s="81"/>
      <c r="W332" s="81"/>
      <c r="Z332" s="127"/>
      <c r="AA332">
        <v>18</v>
      </c>
    </row>
    <row r="333" spans="1:27" x14ac:dyDescent="0.2">
      <c r="A333">
        <v>2022</v>
      </c>
      <c r="B333">
        <v>1</v>
      </c>
      <c r="C333" s="262">
        <v>44586</v>
      </c>
      <c r="E333">
        <v>281</v>
      </c>
      <c r="F333" t="s">
        <v>205</v>
      </c>
      <c r="G333" t="s">
        <v>206</v>
      </c>
      <c r="H333">
        <v>265.05</v>
      </c>
      <c r="I333">
        <v>304.95</v>
      </c>
      <c r="K333">
        <v>120</v>
      </c>
      <c r="L333">
        <v>120</v>
      </c>
      <c r="O333" s="81"/>
      <c r="P333" s="81"/>
      <c r="Q333" s="81"/>
      <c r="R333" s="81"/>
      <c r="S333" s="81"/>
      <c r="T333" s="81"/>
      <c r="U333" s="81"/>
      <c r="V333" s="81"/>
      <c r="W333" s="81"/>
      <c r="Z333" s="127">
        <v>1.4999999999999999E-2</v>
      </c>
      <c r="AA333">
        <v>18</v>
      </c>
    </row>
    <row r="334" spans="1:27" x14ac:dyDescent="0.2">
      <c r="A334">
        <v>2022</v>
      </c>
      <c r="B334">
        <v>1</v>
      </c>
      <c r="C334" s="262">
        <v>44587</v>
      </c>
      <c r="E334">
        <v>281</v>
      </c>
      <c r="F334" t="s">
        <v>205</v>
      </c>
      <c r="G334" t="s">
        <v>206</v>
      </c>
      <c r="H334">
        <v>265.05</v>
      </c>
      <c r="I334">
        <v>304.95</v>
      </c>
      <c r="K334">
        <v>120</v>
      </c>
      <c r="L334">
        <v>120</v>
      </c>
      <c r="O334" s="81"/>
      <c r="P334" s="81"/>
      <c r="Q334" s="81"/>
      <c r="R334" s="81"/>
      <c r="S334" s="81"/>
      <c r="T334" s="81"/>
      <c r="U334" s="81"/>
      <c r="V334" s="81"/>
      <c r="W334" s="81"/>
      <c r="Z334" s="127">
        <v>1.4999999999999999E-2</v>
      </c>
      <c r="AA334">
        <v>18</v>
      </c>
    </row>
    <row r="335" spans="1:27" x14ac:dyDescent="0.2">
      <c r="A335">
        <v>2022</v>
      </c>
      <c r="B335">
        <v>1</v>
      </c>
      <c r="C335" s="262">
        <v>44563</v>
      </c>
      <c r="E335">
        <v>168</v>
      </c>
      <c r="F335" t="s">
        <v>166</v>
      </c>
      <c r="G335" t="s">
        <v>211</v>
      </c>
      <c r="H335">
        <v>575.66999999999996</v>
      </c>
      <c r="I335">
        <v>662.33</v>
      </c>
      <c r="K335">
        <v>90</v>
      </c>
      <c r="L335">
        <v>116</v>
      </c>
      <c r="O335" s="81"/>
      <c r="P335" s="81"/>
      <c r="Q335" s="81"/>
      <c r="R335" s="81"/>
      <c r="S335" s="81"/>
      <c r="T335" s="81"/>
      <c r="U335" s="81"/>
      <c r="V335" s="81"/>
      <c r="W335" s="81"/>
      <c r="Z335" s="127">
        <v>1.4999999999999999E-2</v>
      </c>
      <c r="AA335">
        <v>18</v>
      </c>
    </row>
    <row r="336" spans="1:27" x14ac:dyDescent="0.2">
      <c r="A336">
        <v>2022</v>
      </c>
      <c r="B336">
        <v>1</v>
      </c>
      <c r="C336" s="262">
        <v>44574</v>
      </c>
      <c r="E336">
        <v>168</v>
      </c>
      <c r="F336" t="s">
        <v>166</v>
      </c>
      <c r="G336" t="s">
        <v>211</v>
      </c>
      <c r="H336">
        <v>575.66999999999996</v>
      </c>
      <c r="I336">
        <v>662.33</v>
      </c>
      <c r="K336">
        <v>90</v>
      </c>
      <c r="L336">
        <v>116</v>
      </c>
      <c r="O336" s="81">
        <v>4</v>
      </c>
      <c r="P336" s="81">
        <v>5</v>
      </c>
      <c r="Q336" s="81">
        <v>5</v>
      </c>
      <c r="R336" s="81"/>
      <c r="S336" s="81"/>
      <c r="T336" s="81"/>
      <c r="U336" s="81"/>
      <c r="V336" s="81"/>
      <c r="W336" s="81"/>
      <c r="Z336" s="127">
        <v>1.4999999999999999E-2</v>
      </c>
      <c r="AA336">
        <v>18</v>
      </c>
    </row>
    <row r="337" spans="1:27" x14ac:dyDescent="0.2">
      <c r="A337">
        <v>2022</v>
      </c>
      <c r="B337">
        <v>1</v>
      </c>
      <c r="C337" s="262">
        <v>44575</v>
      </c>
      <c r="E337">
        <v>168</v>
      </c>
      <c r="F337" t="s">
        <v>166</v>
      </c>
      <c r="G337" t="s">
        <v>211</v>
      </c>
      <c r="H337">
        <v>575.66999999999996</v>
      </c>
      <c r="I337">
        <v>662.33</v>
      </c>
      <c r="K337">
        <v>90</v>
      </c>
      <c r="L337">
        <v>116</v>
      </c>
      <c r="O337" s="81">
        <v>3</v>
      </c>
      <c r="P337" s="81">
        <v>6</v>
      </c>
      <c r="Q337" s="81"/>
      <c r="R337" s="81"/>
      <c r="S337" s="81"/>
      <c r="T337" s="81"/>
      <c r="U337" s="81"/>
      <c r="V337" s="81"/>
      <c r="W337" s="81"/>
      <c r="Z337" s="127">
        <v>1.4999999999999999E-2</v>
      </c>
      <c r="AA337">
        <v>18</v>
      </c>
    </row>
    <row r="338" spans="1:27" x14ac:dyDescent="0.2">
      <c r="A338">
        <v>2022</v>
      </c>
      <c r="B338">
        <v>1</v>
      </c>
      <c r="C338" s="262">
        <v>44560</v>
      </c>
      <c r="E338">
        <v>273</v>
      </c>
      <c r="F338" t="s">
        <v>163</v>
      </c>
      <c r="G338" t="s">
        <v>164</v>
      </c>
      <c r="H338">
        <v>524.52</v>
      </c>
      <c r="I338">
        <v>603.48</v>
      </c>
      <c r="K338">
        <v>93</v>
      </c>
      <c r="L338">
        <v>116</v>
      </c>
      <c r="O338" s="81">
        <v>4</v>
      </c>
      <c r="P338" s="81">
        <v>4</v>
      </c>
      <c r="Q338" s="81"/>
      <c r="R338" s="81"/>
      <c r="S338" s="81"/>
      <c r="T338" s="81"/>
      <c r="U338" s="81"/>
      <c r="V338" s="81"/>
      <c r="W338" s="81"/>
      <c r="Z338" s="127">
        <v>1.4999999999999999E-2</v>
      </c>
      <c r="AA338">
        <v>16</v>
      </c>
    </row>
    <row r="339" spans="1:27" x14ac:dyDescent="0.2">
      <c r="A339">
        <v>2022</v>
      </c>
      <c r="B339">
        <v>1</v>
      </c>
      <c r="C339" s="262">
        <v>44562</v>
      </c>
      <c r="E339">
        <v>273</v>
      </c>
      <c r="F339" t="s">
        <v>163</v>
      </c>
      <c r="G339" t="s">
        <v>164</v>
      </c>
      <c r="H339">
        <v>524.52</v>
      </c>
      <c r="I339">
        <v>603.48</v>
      </c>
      <c r="K339">
        <v>93</v>
      </c>
      <c r="L339">
        <v>116</v>
      </c>
      <c r="O339" s="81">
        <v>4</v>
      </c>
      <c r="P339" s="81">
        <v>6</v>
      </c>
      <c r="Q339" s="81"/>
      <c r="R339" s="81"/>
      <c r="S339" s="81"/>
      <c r="T339" s="81"/>
      <c r="U339" s="81"/>
      <c r="V339" s="81"/>
      <c r="W339" s="81"/>
      <c r="Z339" s="127">
        <v>1.4999999999999999E-2</v>
      </c>
      <c r="AA339">
        <v>16</v>
      </c>
    </row>
    <row r="340" spans="1:27" x14ac:dyDescent="0.2">
      <c r="A340">
        <v>2022</v>
      </c>
      <c r="B340">
        <v>1</v>
      </c>
      <c r="C340" s="262">
        <v>44563</v>
      </c>
      <c r="E340">
        <v>273</v>
      </c>
      <c r="F340" t="s">
        <v>163</v>
      </c>
      <c r="G340" t="s">
        <v>164</v>
      </c>
      <c r="H340">
        <v>524.52</v>
      </c>
      <c r="I340">
        <v>603.48</v>
      </c>
      <c r="K340">
        <v>93</v>
      </c>
      <c r="L340">
        <v>116</v>
      </c>
      <c r="O340" s="81"/>
      <c r="P340" s="81"/>
      <c r="Q340" s="81"/>
      <c r="R340" s="81"/>
      <c r="S340" s="81"/>
      <c r="T340" s="81"/>
      <c r="U340" s="81"/>
      <c r="V340" s="81"/>
      <c r="W340" s="81"/>
      <c r="Z340" s="127">
        <v>1.4999999999999999E-2</v>
      </c>
      <c r="AA340">
        <v>16</v>
      </c>
    </row>
    <row r="341" spans="1:27" x14ac:dyDescent="0.2">
      <c r="A341">
        <v>2022</v>
      </c>
      <c r="B341">
        <v>1</v>
      </c>
      <c r="C341" s="262">
        <v>44574</v>
      </c>
      <c r="E341">
        <v>273</v>
      </c>
      <c r="F341" t="s">
        <v>163</v>
      </c>
      <c r="G341" t="s">
        <v>164</v>
      </c>
      <c r="H341">
        <v>524.52</v>
      </c>
      <c r="I341">
        <v>603.48</v>
      </c>
      <c r="K341">
        <v>93</v>
      </c>
      <c r="L341">
        <v>116</v>
      </c>
      <c r="O341" s="81"/>
      <c r="P341" s="81"/>
      <c r="Q341" s="81"/>
      <c r="R341" s="81"/>
      <c r="S341" s="81"/>
      <c r="T341" s="81"/>
      <c r="U341" s="81"/>
      <c r="V341" s="81"/>
      <c r="W341" s="81"/>
      <c r="Z341" s="127">
        <v>1.4999999999999999E-2</v>
      </c>
      <c r="AA341">
        <v>16</v>
      </c>
    </row>
    <row r="342" spans="1:27" x14ac:dyDescent="0.2">
      <c r="A342">
        <v>2022</v>
      </c>
      <c r="B342">
        <v>1</v>
      </c>
      <c r="C342" s="262">
        <v>44575</v>
      </c>
      <c r="E342">
        <v>273</v>
      </c>
      <c r="F342" t="s">
        <v>163</v>
      </c>
      <c r="G342" t="s">
        <v>164</v>
      </c>
      <c r="H342">
        <v>524.52</v>
      </c>
      <c r="I342">
        <v>603.48</v>
      </c>
      <c r="K342">
        <v>93</v>
      </c>
      <c r="L342">
        <v>116</v>
      </c>
      <c r="O342" s="81"/>
      <c r="P342" s="81"/>
      <c r="Q342" s="81"/>
      <c r="R342" s="81"/>
      <c r="S342" s="81"/>
      <c r="T342" s="81"/>
      <c r="U342" s="81"/>
      <c r="V342" s="81"/>
      <c r="W342" s="81"/>
      <c r="Z342" s="127">
        <v>1.4999999999999999E-2</v>
      </c>
      <c r="AA342">
        <v>16</v>
      </c>
    </row>
    <row r="343" spans="1:27" x14ac:dyDescent="0.2">
      <c r="A343">
        <v>2022</v>
      </c>
      <c r="B343">
        <v>1</v>
      </c>
      <c r="C343" s="262">
        <v>44576</v>
      </c>
      <c r="E343">
        <v>273</v>
      </c>
      <c r="F343" t="s">
        <v>163</v>
      </c>
      <c r="G343" t="s">
        <v>164</v>
      </c>
      <c r="H343">
        <v>524.52</v>
      </c>
      <c r="I343">
        <v>603.48</v>
      </c>
      <c r="K343">
        <v>93</v>
      </c>
      <c r="L343">
        <v>116</v>
      </c>
      <c r="O343" s="81"/>
      <c r="P343" s="81"/>
      <c r="Q343" s="81">
        <v>3</v>
      </c>
      <c r="R343" s="81"/>
      <c r="S343" s="81"/>
      <c r="T343" s="81"/>
      <c r="U343" s="81"/>
      <c r="V343" s="81"/>
      <c r="W343" s="81"/>
      <c r="Z343" s="127">
        <v>1.4999999999999999E-2</v>
      </c>
      <c r="AA343">
        <v>16</v>
      </c>
    </row>
    <row r="344" spans="1:27" x14ac:dyDescent="0.2">
      <c r="A344">
        <v>2022</v>
      </c>
      <c r="B344">
        <v>1</v>
      </c>
      <c r="C344" s="262">
        <v>44577</v>
      </c>
      <c r="E344">
        <v>273</v>
      </c>
      <c r="F344" t="s">
        <v>163</v>
      </c>
      <c r="G344" t="s">
        <v>164</v>
      </c>
      <c r="H344">
        <v>524.52</v>
      </c>
      <c r="I344">
        <v>603.48</v>
      </c>
      <c r="K344">
        <v>93</v>
      </c>
      <c r="L344">
        <v>116</v>
      </c>
      <c r="O344" s="81">
        <v>5</v>
      </c>
      <c r="P344" s="81">
        <v>4</v>
      </c>
      <c r="Q344" s="81">
        <v>6</v>
      </c>
      <c r="R344" s="81"/>
      <c r="S344" s="81"/>
      <c r="T344" s="81"/>
      <c r="U344" s="81"/>
      <c r="V344" s="81"/>
      <c r="W344" s="81"/>
      <c r="Z344" s="127">
        <v>1.4999999999999999E-2</v>
      </c>
      <c r="AA344">
        <v>16</v>
      </c>
    </row>
    <row r="345" spans="1:27" x14ac:dyDescent="0.2">
      <c r="A345">
        <v>2022</v>
      </c>
      <c r="B345">
        <v>1</v>
      </c>
      <c r="C345" s="262">
        <v>44578</v>
      </c>
      <c r="E345">
        <v>273</v>
      </c>
      <c r="F345" t="s">
        <v>163</v>
      </c>
      <c r="G345" t="s">
        <v>164</v>
      </c>
      <c r="H345">
        <v>524.52</v>
      </c>
      <c r="I345">
        <v>603.48</v>
      </c>
      <c r="K345">
        <v>93</v>
      </c>
      <c r="L345">
        <v>116</v>
      </c>
      <c r="O345" s="81"/>
      <c r="P345" s="81"/>
      <c r="Q345" s="81"/>
      <c r="R345" s="81"/>
      <c r="S345" s="81"/>
      <c r="T345" s="81"/>
      <c r="U345" s="81"/>
      <c r="V345" s="81"/>
      <c r="W345" s="81"/>
      <c r="Z345" s="127">
        <v>1.4999999999999999E-2</v>
      </c>
      <c r="AA345">
        <v>16</v>
      </c>
    </row>
    <row r="346" spans="1:27" x14ac:dyDescent="0.2">
      <c r="A346">
        <v>2022</v>
      </c>
      <c r="B346">
        <v>1</v>
      </c>
      <c r="C346" s="262">
        <v>44580</v>
      </c>
      <c r="E346">
        <v>271</v>
      </c>
      <c r="F346" t="s">
        <v>337</v>
      </c>
      <c r="G346" t="s">
        <v>338</v>
      </c>
      <c r="H346">
        <v>149.72999999999999</v>
      </c>
      <c r="I346">
        <v>172.27</v>
      </c>
      <c r="K346">
        <v>151</v>
      </c>
      <c r="L346">
        <v>95</v>
      </c>
      <c r="O346" s="81"/>
      <c r="P346" s="81">
        <v>2</v>
      </c>
      <c r="Q346" s="81">
        <v>6</v>
      </c>
      <c r="R346" s="81"/>
      <c r="S346" s="81"/>
      <c r="T346" s="81"/>
      <c r="U346" s="81"/>
      <c r="V346" s="81"/>
      <c r="W346" s="81"/>
      <c r="Z346" s="127">
        <v>1.4999999999999999E-2</v>
      </c>
      <c r="AA346">
        <v>16</v>
      </c>
    </row>
    <row r="347" spans="1:27" x14ac:dyDescent="0.2">
      <c r="A347">
        <v>2022</v>
      </c>
      <c r="B347">
        <v>1</v>
      </c>
      <c r="C347" s="262">
        <v>44581</v>
      </c>
      <c r="E347">
        <v>271</v>
      </c>
      <c r="F347" t="s">
        <v>337</v>
      </c>
      <c r="G347" t="s">
        <v>338</v>
      </c>
      <c r="H347">
        <v>149.72999999999999</v>
      </c>
      <c r="I347">
        <v>172.27</v>
      </c>
      <c r="K347">
        <v>151</v>
      </c>
      <c r="L347">
        <v>95</v>
      </c>
      <c r="O347" s="81">
        <v>3</v>
      </c>
      <c r="P347" s="81">
        <v>4</v>
      </c>
      <c r="Q347" s="81">
        <v>4</v>
      </c>
      <c r="R347" s="81"/>
      <c r="S347" s="81"/>
      <c r="T347" s="81"/>
      <c r="U347" s="81"/>
      <c r="V347" s="81"/>
      <c r="W347" s="81"/>
      <c r="Z347" s="127">
        <v>1.4999999999999999E-2</v>
      </c>
      <c r="AA347">
        <v>16</v>
      </c>
    </row>
    <row r="348" spans="1:27" x14ac:dyDescent="0.2">
      <c r="A348">
        <v>2022</v>
      </c>
      <c r="B348">
        <v>1</v>
      </c>
      <c r="C348" s="262">
        <v>44560</v>
      </c>
      <c r="E348">
        <v>253</v>
      </c>
      <c r="F348" t="s">
        <v>167</v>
      </c>
      <c r="G348" t="s">
        <v>168</v>
      </c>
      <c r="H348">
        <v>188.79</v>
      </c>
      <c r="I348">
        <v>217.21</v>
      </c>
      <c r="K348">
        <v>121</v>
      </c>
      <c r="L348">
        <v>89</v>
      </c>
      <c r="O348" s="81"/>
      <c r="P348" s="81"/>
      <c r="Q348" s="81"/>
      <c r="R348" s="81"/>
      <c r="S348" s="81"/>
      <c r="T348" s="81"/>
      <c r="U348" s="81"/>
      <c r="V348" s="81"/>
      <c r="W348" s="81"/>
      <c r="Z348" s="127">
        <v>1.4999999999999999E-2</v>
      </c>
      <c r="AA348">
        <v>16</v>
      </c>
    </row>
    <row r="349" spans="1:27" x14ac:dyDescent="0.2">
      <c r="A349">
        <v>2022</v>
      </c>
      <c r="B349">
        <v>1</v>
      </c>
      <c r="C349" s="262">
        <v>44560</v>
      </c>
      <c r="E349">
        <v>254</v>
      </c>
      <c r="F349" t="s">
        <v>200</v>
      </c>
      <c r="G349" t="s">
        <v>168</v>
      </c>
      <c r="H349">
        <v>188.79</v>
      </c>
      <c r="I349">
        <v>217.21</v>
      </c>
      <c r="K349">
        <v>94</v>
      </c>
      <c r="L349">
        <v>153</v>
      </c>
      <c r="O349" s="81">
        <v>9</v>
      </c>
      <c r="P349" s="81">
        <v>8</v>
      </c>
      <c r="Q349" s="81"/>
      <c r="R349" s="81"/>
      <c r="S349" s="81"/>
      <c r="T349" s="81"/>
      <c r="U349" s="81"/>
      <c r="V349" s="81"/>
      <c r="W349" s="81"/>
      <c r="Z349" s="127">
        <v>0.02</v>
      </c>
      <c r="AA349">
        <v>16</v>
      </c>
    </row>
    <row r="350" spans="1:27" x14ac:dyDescent="0.2">
      <c r="A350">
        <v>2022</v>
      </c>
      <c r="B350">
        <v>1</v>
      </c>
      <c r="C350" s="262">
        <v>44562</v>
      </c>
      <c r="E350">
        <v>254</v>
      </c>
      <c r="F350" t="s">
        <v>200</v>
      </c>
      <c r="G350" t="s">
        <v>168</v>
      </c>
      <c r="H350">
        <v>188.79</v>
      </c>
      <c r="I350">
        <v>217.21</v>
      </c>
      <c r="K350">
        <v>94</v>
      </c>
      <c r="L350">
        <v>153</v>
      </c>
      <c r="O350" s="81">
        <v>8</v>
      </c>
      <c r="P350" s="81">
        <v>7</v>
      </c>
      <c r="Q350" s="81"/>
      <c r="R350" s="81"/>
      <c r="S350" s="81"/>
      <c r="T350" s="81"/>
      <c r="U350" s="81"/>
      <c r="V350" s="81"/>
      <c r="W350" s="81"/>
      <c r="Z350" s="127">
        <v>0.02</v>
      </c>
      <c r="AA350">
        <v>16</v>
      </c>
    </row>
    <row r="351" spans="1:27" x14ac:dyDescent="0.2">
      <c r="A351">
        <v>2022</v>
      </c>
      <c r="B351">
        <v>1</v>
      </c>
      <c r="C351" s="262">
        <v>44563</v>
      </c>
      <c r="E351">
        <v>254</v>
      </c>
      <c r="F351" t="s">
        <v>200</v>
      </c>
      <c r="G351" t="s">
        <v>168</v>
      </c>
      <c r="H351">
        <v>188.79</v>
      </c>
      <c r="I351">
        <v>217.21</v>
      </c>
      <c r="K351">
        <v>94</v>
      </c>
      <c r="L351">
        <v>153</v>
      </c>
      <c r="O351" s="81">
        <v>3</v>
      </c>
      <c r="P351" s="81">
        <v>4</v>
      </c>
      <c r="Q351" s="81">
        <v>7</v>
      </c>
      <c r="R351" s="81"/>
      <c r="S351" s="81"/>
      <c r="T351" s="81"/>
      <c r="U351" s="81"/>
      <c r="V351" s="81"/>
      <c r="W351" s="81"/>
      <c r="Z351" s="127">
        <v>0.02</v>
      </c>
      <c r="AA351">
        <v>16</v>
      </c>
    </row>
    <row r="352" spans="1:27" x14ac:dyDescent="0.2">
      <c r="A352">
        <v>2022</v>
      </c>
      <c r="B352">
        <v>1</v>
      </c>
      <c r="C352" s="262">
        <v>44564</v>
      </c>
      <c r="E352">
        <v>254</v>
      </c>
      <c r="F352" t="s">
        <v>200</v>
      </c>
      <c r="G352" t="s">
        <v>168</v>
      </c>
      <c r="H352">
        <v>188.79</v>
      </c>
      <c r="I352">
        <v>217.21</v>
      </c>
      <c r="K352">
        <v>94</v>
      </c>
      <c r="L352">
        <v>153</v>
      </c>
      <c r="O352" s="81"/>
      <c r="P352" s="81"/>
      <c r="Q352" s="81"/>
      <c r="R352" s="81"/>
      <c r="S352" s="81"/>
      <c r="T352" s="81"/>
      <c r="U352" s="81"/>
      <c r="V352" s="81"/>
      <c r="W352" s="81"/>
      <c r="Z352" s="127">
        <v>0.02</v>
      </c>
      <c r="AA352">
        <v>16</v>
      </c>
    </row>
    <row r="353" spans="1:27" x14ac:dyDescent="0.2">
      <c r="A353">
        <v>2022</v>
      </c>
      <c r="B353">
        <v>1</v>
      </c>
      <c r="C353" s="262">
        <v>44565</v>
      </c>
      <c r="E353">
        <v>254</v>
      </c>
      <c r="F353" t="s">
        <v>200</v>
      </c>
      <c r="G353" t="s">
        <v>168</v>
      </c>
      <c r="H353">
        <v>188.79</v>
      </c>
      <c r="I353">
        <v>217.21</v>
      </c>
      <c r="K353">
        <v>94</v>
      </c>
      <c r="L353">
        <v>153</v>
      </c>
      <c r="O353" s="81">
        <v>5</v>
      </c>
      <c r="P353" s="81">
        <v>6</v>
      </c>
      <c r="Q353" s="81">
        <v>8</v>
      </c>
      <c r="R353" s="81"/>
      <c r="S353" s="81"/>
      <c r="T353" s="81"/>
      <c r="U353" s="81"/>
      <c r="V353" s="81"/>
      <c r="W353" s="81"/>
      <c r="Z353" s="127">
        <v>0.02</v>
      </c>
      <c r="AA353">
        <v>16</v>
      </c>
    </row>
    <row r="354" spans="1:27" x14ac:dyDescent="0.2">
      <c r="A354">
        <v>2022</v>
      </c>
      <c r="B354">
        <v>1</v>
      </c>
      <c r="C354" s="262">
        <v>44566</v>
      </c>
      <c r="E354">
        <v>254</v>
      </c>
      <c r="F354" t="s">
        <v>200</v>
      </c>
      <c r="G354" t="s">
        <v>168</v>
      </c>
      <c r="H354">
        <v>188.79</v>
      </c>
      <c r="I354">
        <v>217.21</v>
      </c>
      <c r="K354">
        <v>94</v>
      </c>
      <c r="L354">
        <v>153</v>
      </c>
      <c r="O354" s="81">
        <v>9</v>
      </c>
      <c r="P354" s="81">
        <v>8</v>
      </c>
      <c r="Q354" s="81"/>
      <c r="R354" s="81"/>
      <c r="S354" s="81"/>
      <c r="T354" s="81"/>
      <c r="U354" s="81"/>
      <c r="V354" s="81"/>
      <c r="W354" s="81"/>
      <c r="Z354" s="127">
        <v>0.02</v>
      </c>
      <c r="AA354">
        <v>16</v>
      </c>
    </row>
    <row r="355" spans="1:27" x14ac:dyDescent="0.2">
      <c r="A355">
        <v>2022</v>
      </c>
      <c r="B355">
        <v>1</v>
      </c>
      <c r="C355" s="262">
        <v>44569</v>
      </c>
      <c r="E355">
        <v>254</v>
      </c>
      <c r="F355" t="s">
        <v>200</v>
      </c>
      <c r="G355" t="s">
        <v>168</v>
      </c>
      <c r="H355">
        <v>188.79</v>
      </c>
      <c r="I355">
        <v>217.21</v>
      </c>
      <c r="K355">
        <v>94</v>
      </c>
      <c r="L355">
        <v>153</v>
      </c>
      <c r="O355" s="81">
        <v>6</v>
      </c>
      <c r="P355" s="81">
        <v>5</v>
      </c>
      <c r="Q355" s="81">
        <v>5</v>
      </c>
      <c r="R355" s="81"/>
      <c r="S355" s="81"/>
      <c r="T355" s="81"/>
      <c r="U355" s="81"/>
      <c r="V355" s="81"/>
      <c r="W355" s="81"/>
      <c r="Z355" s="127">
        <v>0.02</v>
      </c>
      <c r="AA355">
        <v>16</v>
      </c>
    </row>
    <row r="356" spans="1:27" x14ac:dyDescent="0.2">
      <c r="A356">
        <v>2022</v>
      </c>
      <c r="B356">
        <v>1</v>
      </c>
      <c r="C356" s="262">
        <v>44570</v>
      </c>
      <c r="E356">
        <v>254</v>
      </c>
      <c r="F356" t="s">
        <v>200</v>
      </c>
      <c r="G356" t="s">
        <v>168</v>
      </c>
      <c r="H356">
        <v>188.79</v>
      </c>
      <c r="I356">
        <v>217.21</v>
      </c>
      <c r="K356">
        <v>94</v>
      </c>
      <c r="L356">
        <v>153</v>
      </c>
      <c r="O356" s="81">
        <v>4</v>
      </c>
      <c r="P356" s="81">
        <v>5</v>
      </c>
      <c r="Q356" s="81">
        <v>5</v>
      </c>
      <c r="R356" s="81"/>
      <c r="S356" s="81"/>
      <c r="T356" s="81"/>
      <c r="U356" s="81"/>
      <c r="V356" s="81"/>
      <c r="W356" s="81"/>
      <c r="Z356" s="127">
        <v>0.02</v>
      </c>
      <c r="AA356">
        <v>16</v>
      </c>
    </row>
    <row r="357" spans="1:27" x14ac:dyDescent="0.2">
      <c r="A357">
        <v>2022</v>
      </c>
      <c r="B357">
        <v>1</v>
      </c>
      <c r="C357" s="262">
        <v>44571</v>
      </c>
      <c r="E357">
        <v>254</v>
      </c>
      <c r="F357" t="s">
        <v>200</v>
      </c>
      <c r="G357" t="s">
        <v>168</v>
      </c>
      <c r="H357">
        <v>188.79</v>
      </c>
      <c r="I357">
        <v>217.21</v>
      </c>
      <c r="K357">
        <v>94</v>
      </c>
      <c r="L357">
        <v>153</v>
      </c>
      <c r="O357" s="81">
        <v>6</v>
      </c>
      <c r="P357" s="81">
        <v>3</v>
      </c>
      <c r="Q357" s="81">
        <v>4</v>
      </c>
      <c r="R357" s="81"/>
      <c r="S357" s="81"/>
      <c r="T357" s="81"/>
      <c r="U357" s="81"/>
      <c r="V357" s="81"/>
      <c r="W357" s="81"/>
      <c r="Z357" s="127">
        <v>0.02</v>
      </c>
      <c r="AA357">
        <v>16</v>
      </c>
    </row>
    <row r="358" spans="1:27" x14ac:dyDescent="0.2">
      <c r="A358">
        <v>2022</v>
      </c>
      <c r="B358">
        <v>1</v>
      </c>
      <c r="C358" s="262">
        <v>44572</v>
      </c>
      <c r="E358">
        <v>254</v>
      </c>
      <c r="F358" t="s">
        <v>200</v>
      </c>
      <c r="G358" t="s">
        <v>168</v>
      </c>
      <c r="H358">
        <v>188.79</v>
      </c>
      <c r="I358">
        <v>217.21</v>
      </c>
      <c r="K358">
        <v>94</v>
      </c>
      <c r="L358">
        <v>153</v>
      </c>
      <c r="O358" s="81">
        <v>7</v>
      </c>
      <c r="P358" s="81">
        <v>7</v>
      </c>
      <c r="Q358" s="81">
        <v>3</v>
      </c>
      <c r="R358" s="81"/>
      <c r="S358" s="81"/>
      <c r="T358" s="81"/>
      <c r="U358" s="81"/>
      <c r="V358" s="81"/>
      <c r="W358" s="81"/>
      <c r="Z358" s="127">
        <v>0.02</v>
      </c>
      <c r="AA358">
        <v>16</v>
      </c>
    </row>
    <row r="359" spans="1:27" x14ac:dyDescent="0.2">
      <c r="A359">
        <v>2022</v>
      </c>
      <c r="B359">
        <v>1</v>
      </c>
      <c r="C359" s="262">
        <v>44573</v>
      </c>
      <c r="E359">
        <v>254</v>
      </c>
      <c r="F359" t="s">
        <v>200</v>
      </c>
      <c r="G359" t="s">
        <v>168</v>
      </c>
      <c r="H359">
        <v>188.79</v>
      </c>
      <c r="I359">
        <v>217.21</v>
      </c>
      <c r="K359">
        <v>94</v>
      </c>
      <c r="L359">
        <v>153</v>
      </c>
      <c r="O359" s="81">
        <v>6</v>
      </c>
      <c r="P359" s="81">
        <v>7</v>
      </c>
      <c r="Q359" s="81">
        <v>4</v>
      </c>
      <c r="R359" s="81"/>
      <c r="S359" s="81"/>
      <c r="T359" s="81"/>
      <c r="U359" s="81"/>
      <c r="V359" s="81"/>
      <c r="W359" s="81"/>
      <c r="Z359" s="127">
        <v>0.02</v>
      </c>
      <c r="AA359">
        <v>16</v>
      </c>
    </row>
    <row r="360" spans="1:27" x14ac:dyDescent="0.2">
      <c r="A360">
        <v>2022</v>
      </c>
      <c r="B360">
        <v>1</v>
      </c>
      <c r="C360" s="262">
        <v>44574</v>
      </c>
      <c r="E360">
        <v>254</v>
      </c>
      <c r="F360" t="s">
        <v>200</v>
      </c>
      <c r="G360" t="s">
        <v>168</v>
      </c>
      <c r="H360">
        <v>188.79</v>
      </c>
      <c r="I360">
        <v>217.21</v>
      </c>
      <c r="K360">
        <v>94</v>
      </c>
      <c r="L360">
        <v>153</v>
      </c>
      <c r="O360" s="81"/>
      <c r="P360" s="81"/>
      <c r="Q360" s="81"/>
      <c r="R360" s="81"/>
      <c r="S360" s="81"/>
      <c r="T360" s="81"/>
      <c r="U360" s="81"/>
      <c r="V360" s="81"/>
      <c r="W360" s="81"/>
      <c r="Z360" s="127">
        <v>0.02</v>
      </c>
      <c r="AA360">
        <v>16</v>
      </c>
    </row>
    <row r="361" spans="1:27" x14ac:dyDescent="0.2">
      <c r="A361">
        <v>2022</v>
      </c>
      <c r="B361">
        <v>1</v>
      </c>
      <c r="C361" s="262">
        <v>44575</v>
      </c>
      <c r="E361">
        <v>254</v>
      </c>
      <c r="F361" t="s">
        <v>200</v>
      </c>
      <c r="G361" t="s">
        <v>168</v>
      </c>
      <c r="H361">
        <v>188.79</v>
      </c>
      <c r="I361">
        <v>217.21</v>
      </c>
      <c r="K361">
        <v>94</v>
      </c>
      <c r="L361">
        <v>153</v>
      </c>
      <c r="O361" s="81">
        <v>14</v>
      </c>
      <c r="P361" s="81">
        <v>10</v>
      </c>
      <c r="Q361" s="81"/>
      <c r="R361" s="81"/>
      <c r="S361" s="81"/>
      <c r="T361" s="81"/>
      <c r="U361" s="81"/>
      <c r="V361" s="81"/>
      <c r="W361" s="81"/>
      <c r="Z361" s="127">
        <v>0.02</v>
      </c>
      <c r="AA361">
        <v>16</v>
      </c>
    </row>
    <row r="362" spans="1:27" x14ac:dyDescent="0.2">
      <c r="A362">
        <v>2022</v>
      </c>
      <c r="B362">
        <v>1</v>
      </c>
      <c r="C362" s="262">
        <v>44576</v>
      </c>
      <c r="E362">
        <v>254</v>
      </c>
      <c r="F362" t="s">
        <v>200</v>
      </c>
      <c r="G362" t="s">
        <v>168</v>
      </c>
      <c r="H362">
        <v>188.79</v>
      </c>
      <c r="I362">
        <v>217.21</v>
      </c>
      <c r="K362">
        <v>94</v>
      </c>
      <c r="L362">
        <v>153</v>
      </c>
      <c r="O362" s="81">
        <v>3</v>
      </c>
      <c r="P362" s="81"/>
      <c r="Q362" s="81">
        <v>6</v>
      </c>
      <c r="R362" s="81"/>
      <c r="S362" s="81"/>
      <c r="T362" s="81"/>
      <c r="U362" s="81"/>
      <c r="V362" s="81"/>
      <c r="W362" s="81"/>
      <c r="Z362" s="127">
        <v>0.02</v>
      </c>
      <c r="AA362">
        <v>16</v>
      </c>
    </row>
    <row r="363" spans="1:27" x14ac:dyDescent="0.2">
      <c r="A363">
        <v>2022</v>
      </c>
      <c r="B363">
        <v>1</v>
      </c>
      <c r="C363" s="262">
        <v>44577</v>
      </c>
      <c r="E363">
        <v>254</v>
      </c>
      <c r="F363" t="s">
        <v>200</v>
      </c>
      <c r="G363" t="s">
        <v>168</v>
      </c>
      <c r="H363">
        <v>188.79</v>
      </c>
      <c r="I363">
        <v>217.21</v>
      </c>
      <c r="K363">
        <v>94</v>
      </c>
      <c r="L363">
        <v>153</v>
      </c>
      <c r="O363" s="81">
        <v>6</v>
      </c>
      <c r="P363" s="81">
        <v>5</v>
      </c>
      <c r="Q363" s="81">
        <v>5</v>
      </c>
      <c r="R363" s="81"/>
      <c r="S363" s="81"/>
      <c r="T363" s="81"/>
      <c r="U363" s="81"/>
      <c r="V363" s="81"/>
      <c r="W363" s="81"/>
      <c r="Z363" s="127">
        <v>0.02</v>
      </c>
      <c r="AA363">
        <v>16</v>
      </c>
    </row>
    <row r="364" spans="1:27" x14ac:dyDescent="0.2">
      <c r="A364">
        <v>2022</v>
      </c>
      <c r="B364">
        <v>1</v>
      </c>
      <c r="C364" s="262">
        <v>44578</v>
      </c>
      <c r="E364">
        <v>254</v>
      </c>
      <c r="F364" t="s">
        <v>200</v>
      </c>
      <c r="G364" t="s">
        <v>168</v>
      </c>
      <c r="H364">
        <v>188.79</v>
      </c>
      <c r="I364">
        <v>217.21</v>
      </c>
      <c r="K364">
        <v>94</v>
      </c>
      <c r="L364">
        <v>153</v>
      </c>
      <c r="O364" s="81">
        <v>4</v>
      </c>
      <c r="P364" s="81">
        <v>8</v>
      </c>
      <c r="Q364" s="81">
        <v>4</v>
      </c>
      <c r="R364" s="81"/>
      <c r="S364" s="81"/>
      <c r="T364" s="81"/>
      <c r="U364" s="81"/>
      <c r="V364" s="81"/>
      <c r="W364" s="81"/>
      <c r="Z364" s="127">
        <v>0.02</v>
      </c>
      <c r="AA364">
        <v>16</v>
      </c>
    </row>
    <row r="365" spans="1:27" x14ac:dyDescent="0.2">
      <c r="A365">
        <v>2022</v>
      </c>
      <c r="B365">
        <v>1</v>
      </c>
      <c r="C365" s="262">
        <v>44579</v>
      </c>
      <c r="E365">
        <v>254</v>
      </c>
      <c r="F365" t="s">
        <v>200</v>
      </c>
      <c r="G365" t="s">
        <v>168</v>
      </c>
      <c r="H365">
        <v>188.79</v>
      </c>
      <c r="I365">
        <v>217.21</v>
      </c>
      <c r="K365">
        <v>94</v>
      </c>
      <c r="L365">
        <v>153</v>
      </c>
      <c r="O365" s="81"/>
      <c r="P365" s="81"/>
      <c r="Q365" s="81"/>
      <c r="R365" s="81"/>
      <c r="S365" s="81"/>
      <c r="T365" s="81"/>
      <c r="U365" s="81"/>
      <c r="V365" s="81"/>
      <c r="W365" s="81"/>
      <c r="Z365" s="127">
        <v>0.02</v>
      </c>
      <c r="AA365">
        <v>16</v>
      </c>
    </row>
    <row r="366" spans="1:27" x14ac:dyDescent="0.2">
      <c r="A366">
        <v>2022</v>
      </c>
      <c r="B366">
        <v>1</v>
      </c>
      <c r="C366" s="262">
        <v>44580</v>
      </c>
      <c r="E366">
        <v>254</v>
      </c>
      <c r="F366" t="s">
        <v>200</v>
      </c>
      <c r="G366" t="s">
        <v>168</v>
      </c>
      <c r="H366">
        <v>188.79</v>
      </c>
      <c r="I366">
        <v>217.21</v>
      </c>
      <c r="K366">
        <v>94</v>
      </c>
      <c r="L366">
        <v>153</v>
      </c>
      <c r="O366" s="81"/>
      <c r="P366" s="81"/>
      <c r="Q366" s="81"/>
      <c r="R366" s="81"/>
      <c r="S366" s="81"/>
      <c r="T366" s="81"/>
      <c r="U366" s="81"/>
      <c r="V366" s="81"/>
      <c r="W366" s="81"/>
      <c r="Z366" s="127">
        <v>0.02</v>
      </c>
      <c r="AA366">
        <v>16</v>
      </c>
    </row>
    <row r="367" spans="1:27" x14ac:dyDescent="0.2">
      <c r="A367">
        <v>2022</v>
      </c>
      <c r="B367">
        <v>1</v>
      </c>
      <c r="C367" s="262">
        <v>44581</v>
      </c>
      <c r="E367">
        <v>254</v>
      </c>
      <c r="F367" t="s">
        <v>200</v>
      </c>
      <c r="G367" t="s">
        <v>168</v>
      </c>
      <c r="H367">
        <v>188.79</v>
      </c>
      <c r="I367">
        <v>217.21</v>
      </c>
      <c r="K367">
        <v>94</v>
      </c>
      <c r="L367">
        <v>153</v>
      </c>
      <c r="O367" s="81"/>
      <c r="P367" s="81"/>
      <c r="Q367" s="81"/>
      <c r="R367" s="81"/>
      <c r="S367" s="81"/>
      <c r="T367" s="81"/>
      <c r="U367" s="81"/>
      <c r="V367" s="81"/>
      <c r="W367" s="81"/>
      <c r="Z367" s="127">
        <v>0.02</v>
      </c>
      <c r="AA367">
        <v>16</v>
      </c>
    </row>
    <row r="368" spans="1:27" x14ac:dyDescent="0.2">
      <c r="A368">
        <v>2022</v>
      </c>
      <c r="B368">
        <v>1</v>
      </c>
      <c r="C368" s="262">
        <v>44583</v>
      </c>
      <c r="E368">
        <v>254</v>
      </c>
      <c r="F368" t="s">
        <v>200</v>
      </c>
      <c r="G368" t="s">
        <v>168</v>
      </c>
      <c r="H368">
        <v>188.79</v>
      </c>
      <c r="I368">
        <v>217.21</v>
      </c>
      <c r="K368">
        <v>94</v>
      </c>
      <c r="L368">
        <v>153</v>
      </c>
      <c r="O368" s="81">
        <v>4</v>
      </c>
      <c r="P368" s="81">
        <v>6</v>
      </c>
      <c r="Q368" s="81"/>
      <c r="R368" s="81"/>
      <c r="S368" s="81"/>
      <c r="T368" s="81"/>
      <c r="U368" s="81"/>
      <c r="V368" s="81"/>
      <c r="W368" s="81"/>
      <c r="Z368" s="127">
        <v>0.02</v>
      </c>
      <c r="AA368">
        <v>16</v>
      </c>
    </row>
    <row r="369" spans="1:27" x14ac:dyDescent="0.2">
      <c r="A369">
        <v>2022</v>
      </c>
      <c r="B369">
        <v>1</v>
      </c>
      <c r="C369" s="262">
        <v>44584</v>
      </c>
      <c r="E369">
        <v>254</v>
      </c>
      <c r="F369" t="s">
        <v>200</v>
      </c>
      <c r="G369" t="s">
        <v>168</v>
      </c>
      <c r="H369">
        <v>188.79</v>
      </c>
      <c r="I369">
        <v>217.21</v>
      </c>
      <c r="K369">
        <v>94</v>
      </c>
      <c r="L369">
        <v>153</v>
      </c>
      <c r="O369" s="81"/>
      <c r="P369" s="81"/>
      <c r="Q369" s="81"/>
      <c r="R369" s="81"/>
      <c r="S369" s="81"/>
      <c r="T369" s="81"/>
      <c r="U369" s="81"/>
      <c r="V369" s="81"/>
      <c r="W369" s="81"/>
      <c r="Z369" s="127">
        <v>0.02</v>
      </c>
      <c r="AA369">
        <v>16</v>
      </c>
    </row>
    <row r="370" spans="1:27" x14ac:dyDescent="0.2">
      <c r="A370">
        <v>2022</v>
      </c>
      <c r="B370">
        <v>1</v>
      </c>
      <c r="C370" s="262">
        <v>44585</v>
      </c>
      <c r="E370">
        <v>254</v>
      </c>
      <c r="F370" t="s">
        <v>200</v>
      </c>
      <c r="G370" t="s">
        <v>168</v>
      </c>
      <c r="H370">
        <v>188.79</v>
      </c>
      <c r="I370">
        <v>217.21</v>
      </c>
      <c r="K370">
        <v>94</v>
      </c>
      <c r="L370">
        <v>153</v>
      </c>
      <c r="O370" s="81">
        <v>4</v>
      </c>
      <c r="P370" s="81">
        <v>5</v>
      </c>
      <c r="Q370" s="81">
        <v>5</v>
      </c>
      <c r="R370" s="81"/>
      <c r="S370" s="81"/>
      <c r="T370" s="81"/>
      <c r="U370" s="81"/>
      <c r="V370" s="81"/>
      <c r="W370" s="81"/>
      <c r="Z370" s="127">
        <v>0.02</v>
      </c>
      <c r="AA370">
        <v>16</v>
      </c>
    </row>
    <row r="371" spans="1:27" x14ac:dyDescent="0.2">
      <c r="A371">
        <v>2022</v>
      </c>
      <c r="B371">
        <v>1</v>
      </c>
      <c r="C371" s="262">
        <v>44586</v>
      </c>
      <c r="E371">
        <v>254</v>
      </c>
      <c r="F371" t="s">
        <v>200</v>
      </c>
      <c r="G371" t="s">
        <v>168</v>
      </c>
      <c r="H371">
        <v>188.79</v>
      </c>
      <c r="I371">
        <v>217.21</v>
      </c>
      <c r="K371">
        <v>94</v>
      </c>
      <c r="L371">
        <v>153</v>
      </c>
      <c r="O371" s="81">
        <v>2</v>
      </c>
      <c r="P371" s="81">
        <v>7</v>
      </c>
      <c r="Q371" s="81">
        <v>4</v>
      </c>
      <c r="R371" s="81"/>
      <c r="S371" s="81"/>
      <c r="T371" s="81"/>
      <c r="U371" s="81"/>
      <c r="V371" s="81"/>
      <c r="W371" s="81"/>
      <c r="Z371" s="127">
        <v>0.02</v>
      </c>
      <c r="AA371">
        <v>16</v>
      </c>
    </row>
    <row r="372" spans="1:27" x14ac:dyDescent="0.2">
      <c r="A372">
        <v>2022</v>
      </c>
      <c r="B372">
        <v>1</v>
      </c>
      <c r="C372" s="262">
        <v>44587</v>
      </c>
      <c r="E372">
        <v>254</v>
      </c>
      <c r="F372" t="s">
        <v>200</v>
      </c>
      <c r="G372" t="s">
        <v>168</v>
      </c>
      <c r="H372">
        <v>188.79</v>
      </c>
      <c r="I372">
        <v>217.21</v>
      </c>
      <c r="K372">
        <v>94</v>
      </c>
      <c r="L372">
        <v>153</v>
      </c>
      <c r="O372" s="81">
        <v>9</v>
      </c>
      <c r="P372" s="81">
        <v>8</v>
      </c>
      <c r="Q372" s="81"/>
      <c r="R372" s="81"/>
      <c r="S372" s="81"/>
      <c r="T372" s="81"/>
      <c r="U372" s="81"/>
      <c r="V372" s="81"/>
      <c r="W372" s="81"/>
      <c r="Z372" s="127">
        <v>0.02</v>
      </c>
      <c r="AA372">
        <v>16</v>
      </c>
    </row>
    <row r="373" spans="1:27" x14ac:dyDescent="0.2">
      <c r="A373">
        <v>2022</v>
      </c>
      <c r="B373">
        <v>1</v>
      </c>
      <c r="C373" s="262">
        <v>44590</v>
      </c>
      <c r="E373">
        <v>254</v>
      </c>
      <c r="F373" t="s">
        <v>200</v>
      </c>
      <c r="G373" t="s">
        <v>168</v>
      </c>
      <c r="H373">
        <v>188.79</v>
      </c>
      <c r="I373">
        <v>217.21</v>
      </c>
      <c r="K373">
        <v>94</v>
      </c>
      <c r="L373">
        <v>153</v>
      </c>
      <c r="O373" s="81"/>
      <c r="P373" s="81">
        <v>3</v>
      </c>
      <c r="Q373" s="81">
        <v>5</v>
      </c>
      <c r="R373" s="81"/>
      <c r="S373" s="81"/>
      <c r="T373" s="81"/>
      <c r="U373" s="81"/>
      <c r="V373" s="81"/>
      <c r="W373" s="81"/>
      <c r="Z373" s="127">
        <v>0.02</v>
      </c>
      <c r="AA373">
        <v>16</v>
      </c>
    </row>
    <row r="374" spans="1:27" x14ac:dyDescent="0.2">
      <c r="A374">
        <v>2022</v>
      </c>
      <c r="B374">
        <v>1</v>
      </c>
      <c r="C374" s="262">
        <v>44591</v>
      </c>
      <c r="E374">
        <v>254</v>
      </c>
      <c r="F374" t="s">
        <v>200</v>
      </c>
      <c r="G374" t="s">
        <v>168</v>
      </c>
      <c r="H374">
        <v>188.79</v>
      </c>
      <c r="I374">
        <v>217.21</v>
      </c>
      <c r="K374">
        <v>94</v>
      </c>
      <c r="L374">
        <v>153</v>
      </c>
      <c r="O374" s="81">
        <v>4</v>
      </c>
      <c r="P374" s="81">
        <v>6</v>
      </c>
      <c r="Q374" s="81">
        <v>4</v>
      </c>
      <c r="R374" s="81"/>
      <c r="S374" s="81"/>
      <c r="T374" s="81"/>
      <c r="U374" s="81"/>
      <c r="V374" s="81"/>
      <c r="W374" s="81"/>
      <c r="Z374" s="127">
        <v>0.02</v>
      </c>
      <c r="AA374">
        <v>16</v>
      </c>
    </row>
    <row r="375" spans="1:27" x14ac:dyDescent="0.2">
      <c r="A375">
        <v>2022</v>
      </c>
      <c r="B375">
        <v>1</v>
      </c>
      <c r="C375" s="262">
        <v>44570</v>
      </c>
      <c r="E375">
        <v>225</v>
      </c>
      <c r="F375" t="s">
        <v>297</v>
      </c>
      <c r="G375" t="s">
        <v>298</v>
      </c>
      <c r="H375">
        <v>345.96</v>
      </c>
      <c r="I375">
        <v>398.04</v>
      </c>
      <c r="K375">
        <v>169</v>
      </c>
      <c r="L375">
        <v>128</v>
      </c>
      <c r="O375" s="81"/>
      <c r="P375" s="81"/>
      <c r="Q375" s="81"/>
      <c r="R375" s="81"/>
      <c r="S375" s="81"/>
      <c r="T375" s="81"/>
      <c r="U375" s="81"/>
      <c r="V375" s="81"/>
      <c r="W375" s="81"/>
      <c r="Z375" s="127">
        <v>1.4999999999999999E-2</v>
      </c>
      <c r="AA375">
        <v>18</v>
      </c>
    </row>
    <row r="376" spans="1:27" x14ac:dyDescent="0.2">
      <c r="A376">
        <v>2022</v>
      </c>
      <c r="B376">
        <v>1</v>
      </c>
      <c r="C376" s="262">
        <v>44571</v>
      </c>
      <c r="E376">
        <v>225</v>
      </c>
      <c r="F376" t="s">
        <v>297</v>
      </c>
      <c r="G376" t="s">
        <v>298</v>
      </c>
      <c r="H376">
        <v>345.96</v>
      </c>
      <c r="I376">
        <v>398.04</v>
      </c>
      <c r="K376">
        <v>169</v>
      </c>
      <c r="L376">
        <v>128</v>
      </c>
      <c r="O376" s="81">
        <v>6</v>
      </c>
      <c r="P376" s="81">
        <v>6</v>
      </c>
      <c r="Q376" s="81">
        <v>6</v>
      </c>
      <c r="R376" s="81"/>
      <c r="S376" s="81"/>
      <c r="T376" s="81"/>
      <c r="U376" s="81"/>
      <c r="V376" s="81"/>
      <c r="W376" s="81"/>
      <c r="Z376" s="127">
        <v>1.4999999999999999E-2</v>
      </c>
      <c r="AA376">
        <v>18</v>
      </c>
    </row>
    <row r="377" spans="1:27" x14ac:dyDescent="0.2">
      <c r="A377">
        <v>2022</v>
      </c>
      <c r="B377">
        <v>1</v>
      </c>
      <c r="C377" s="262">
        <v>44572</v>
      </c>
      <c r="E377">
        <v>225</v>
      </c>
      <c r="F377" t="s">
        <v>297</v>
      </c>
      <c r="G377" t="s">
        <v>298</v>
      </c>
      <c r="H377">
        <v>345.96</v>
      </c>
      <c r="I377">
        <v>398.04</v>
      </c>
      <c r="K377">
        <v>169</v>
      </c>
      <c r="L377">
        <v>128</v>
      </c>
      <c r="O377" s="81"/>
      <c r="P377" s="81"/>
      <c r="Q377" s="81"/>
      <c r="R377" s="81"/>
      <c r="S377" s="81"/>
      <c r="T377" s="81"/>
      <c r="U377" s="81"/>
      <c r="V377" s="81"/>
      <c r="W377" s="81"/>
      <c r="Z377" s="127">
        <v>1.4999999999999999E-2</v>
      </c>
      <c r="AA377">
        <v>18</v>
      </c>
    </row>
    <row r="378" spans="1:27" x14ac:dyDescent="0.2">
      <c r="A378">
        <v>2022</v>
      </c>
      <c r="B378">
        <v>1</v>
      </c>
      <c r="C378" s="262">
        <v>44576</v>
      </c>
      <c r="E378">
        <v>225</v>
      </c>
      <c r="F378" t="s">
        <v>297</v>
      </c>
      <c r="G378" t="s">
        <v>298</v>
      </c>
      <c r="H378">
        <v>345.96</v>
      </c>
      <c r="I378">
        <v>398.04</v>
      </c>
      <c r="K378">
        <v>169</v>
      </c>
      <c r="L378">
        <v>128</v>
      </c>
      <c r="O378" s="81">
        <v>5</v>
      </c>
      <c r="P378" s="81"/>
      <c r="Q378" s="81">
        <v>7</v>
      </c>
      <c r="R378" s="81"/>
      <c r="S378" s="81"/>
      <c r="T378" s="81"/>
      <c r="U378" s="81"/>
      <c r="V378" s="81"/>
      <c r="W378" s="81"/>
      <c r="Z378" s="127">
        <v>1.4999999999999999E-2</v>
      </c>
      <c r="AA378">
        <v>18</v>
      </c>
    </row>
    <row r="379" spans="1:27" x14ac:dyDescent="0.2">
      <c r="A379">
        <v>2022</v>
      </c>
      <c r="B379">
        <v>1</v>
      </c>
      <c r="C379" s="262">
        <v>44577</v>
      </c>
      <c r="E379">
        <v>225</v>
      </c>
      <c r="F379" t="s">
        <v>297</v>
      </c>
      <c r="G379" t="s">
        <v>298</v>
      </c>
      <c r="H379">
        <v>345.96</v>
      </c>
      <c r="I379">
        <v>398.04</v>
      </c>
      <c r="K379">
        <v>169</v>
      </c>
      <c r="L379">
        <v>128</v>
      </c>
      <c r="O379" s="81"/>
      <c r="P379" s="81"/>
      <c r="Q379" s="81"/>
      <c r="R379" s="81"/>
      <c r="S379" s="81"/>
      <c r="T379" s="81"/>
      <c r="U379" s="81"/>
      <c r="V379" s="81"/>
      <c r="W379" s="81"/>
      <c r="Z379" s="127">
        <v>1.4999999999999999E-2</v>
      </c>
      <c r="AA379">
        <v>18</v>
      </c>
    </row>
    <row r="380" spans="1:27" x14ac:dyDescent="0.2">
      <c r="A380">
        <v>2022</v>
      </c>
      <c r="B380">
        <v>1</v>
      </c>
      <c r="C380" s="262">
        <v>44560</v>
      </c>
      <c r="E380">
        <v>219</v>
      </c>
      <c r="F380" t="s">
        <v>195</v>
      </c>
      <c r="G380" t="s">
        <v>196</v>
      </c>
      <c r="H380">
        <v>106.02</v>
      </c>
      <c r="I380">
        <v>121.98</v>
      </c>
      <c r="K380">
        <v>238</v>
      </c>
      <c r="L380">
        <v>91</v>
      </c>
      <c r="O380" s="81"/>
      <c r="P380" s="81"/>
      <c r="Q380" s="81"/>
      <c r="R380" s="81"/>
      <c r="S380" s="81"/>
      <c r="T380" s="81"/>
      <c r="U380" s="81"/>
      <c r="V380" s="81"/>
      <c r="W380" s="81"/>
      <c r="Z380" s="127">
        <v>1.4999999999999999E-2</v>
      </c>
      <c r="AA380">
        <v>18</v>
      </c>
    </row>
    <row r="381" spans="1:27" x14ac:dyDescent="0.2">
      <c r="A381">
        <v>2022</v>
      </c>
      <c r="B381">
        <v>1</v>
      </c>
      <c r="C381" s="262">
        <v>44570</v>
      </c>
      <c r="E381">
        <v>219</v>
      </c>
      <c r="F381" t="s">
        <v>195</v>
      </c>
      <c r="G381" t="s">
        <v>196</v>
      </c>
      <c r="H381">
        <v>106.02</v>
      </c>
      <c r="I381">
        <v>121.98</v>
      </c>
      <c r="K381">
        <v>238</v>
      </c>
      <c r="L381">
        <v>91</v>
      </c>
      <c r="O381" s="81"/>
      <c r="P381" s="81"/>
      <c r="Q381" s="81"/>
      <c r="R381" s="81"/>
      <c r="S381" s="81"/>
      <c r="T381" s="81"/>
      <c r="U381" s="81"/>
      <c r="V381" s="81"/>
      <c r="W381" s="81"/>
      <c r="Z381" s="127">
        <v>1.4999999999999999E-2</v>
      </c>
      <c r="AA381">
        <v>18</v>
      </c>
    </row>
    <row r="382" spans="1:27" x14ac:dyDescent="0.2">
      <c r="A382">
        <v>2022</v>
      </c>
      <c r="B382">
        <v>1</v>
      </c>
      <c r="C382" s="262">
        <v>44571</v>
      </c>
      <c r="E382">
        <v>219</v>
      </c>
      <c r="F382" t="s">
        <v>195</v>
      </c>
      <c r="G382" t="s">
        <v>196</v>
      </c>
      <c r="H382">
        <v>106.02</v>
      </c>
      <c r="I382">
        <v>121.98</v>
      </c>
      <c r="K382">
        <v>238</v>
      </c>
      <c r="L382">
        <v>91</v>
      </c>
      <c r="O382" s="81"/>
      <c r="P382" s="81"/>
      <c r="Q382" s="81"/>
      <c r="R382" s="81"/>
      <c r="S382" s="81"/>
      <c r="T382" s="81"/>
      <c r="U382" s="81"/>
      <c r="V382" s="81"/>
      <c r="W382" s="81"/>
      <c r="Z382" s="127">
        <v>1.4999999999999999E-2</v>
      </c>
      <c r="AA382">
        <v>18</v>
      </c>
    </row>
    <row r="383" spans="1:27" x14ac:dyDescent="0.2">
      <c r="A383">
        <v>2022</v>
      </c>
      <c r="B383">
        <v>1</v>
      </c>
      <c r="C383" s="262">
        <v>44575</v>
      </c>
      <c r="E383">
        <v>219</v>
      </c>
      <c r="F383" t="s">
        <v>195</v>
      </c>
      <c r="G383" t="s">
        <v>196</v>
      </c>
      <c r="H383">
        <v>106.02</v>
      </c>
      <c r="I383">
        <v>121.98</v>
      </c>
      <c r="K383">
        <v>238</v>
      </c>
      <c r="L383">
        <v>91</v>
      </c>
      <c r="O383" s="81"/>
      <c r="P383" s="81"/>
      <c r="Q383" s="81"/>
      <c r="R383" s="81"/>
      <c r="S383" s="81"/>
      <c r="T383" s="81"/>
      <c r="U383" s="81"/>
      <c r="V383" s="81"/>
      <c r="W383" s="81"/>
      <c r="Z383" s="127">
        <v>1.4999999999999999E-2</v>
      </c>
      <c r="AA383">
        <v>18</v>
      </c>
    </row>
    <row r="384" spans="1:27" x14ac:dyDescent="0.2">
      <c r="A384">
        <v>2022</v>
      </c>
      <c r="B384">
        <v>1</v>
      </c>
      <c r="C384" s="262">
        <v>44576</v>
      </c>
      <c r="E384">
        <v>219</v>
      </c>
      <c r="F384" t="s">
        <v>195</v>
      </c>
      <c r="G384" t="s">
        <v>196</v>
      </c>
      <c r="H384">
        <v>106.02</v>
      </c>
      <c r="I384">
        <v>121.98</v>
      </c>
      <c r="K384">
        <v>238</v>
      </c>
      <c r="L384">
        <v>91</v>
      </c>
      <c r="O384" s="81"/>
      <c r="P384" s="81"/>
      <c r="Q384" s="81">
        <v>11</v>
      </c>
      <c r="R384" s="81"/>
      <c r="S384" s="81"/>
      <c r="T384" s="81"/>
      <c r="U384" s="81"/>
      <c r="V384" s="81"/>
      <c r="W384" s="81"/>
      <c r="Z384" s="127">
        <v>1.4999999999999999E-2</v>
      </c>
      <c r="AA384">
        <v>18</v>
      </c>
    </row>
    <row r="385" spans="1:27" x14ac:dyDescent="0.2">
      <c r="A385">
        <v>2022</v>
      </c>
      <c r="B385">
        <v>1</v>
      </c>
      <c r="C385" s="262">
        <v>44586</v>
      </c>
      <c r="E385">
        <v>94</v>
      </c>
      <c r="F385" t="s">
        <v>360</v>
      </c>
      <c r="G385" t="s">
        <v>361</v>
      </c>
      <c r="H385">
        <v>17.670000000000002</v>
      </c>
      <c r="I385">
        <v>20.329999999999998</v>
      </c>
      <c r="K385">
        <v>74</v>
      </c>
      <c r="L385">
        <v>97</v>
      </c>
      <c r="O385" s="81"/>
      <c r="P385" s="81"/>
      <c r="Q385" s="81"/>
      <c r="R385" s="81"/>
      <c r="S385" s="81"/>
      <c r="T385" s="81"/>
      <c r="U385" s="81"/>
      <c r="V385" s="81"/>
      <c r="W385" s="81"/>
      <c r="Z385" s="127">
        <v>1.4999999999999999E-2</v>
      </c>
      <c r="AA385">
        <v>16</v>
      </c>
    </row>
    <row r="386" spans="1:27" x14ac:dyDescent="0.2">
      <c r="A386">
        <v>2022</v>
      </c>
      <c r="B386">
        <v>1</v>
      </c>
      <c r="C386" s="262">
        <v>44565</v>
      </c>
      <c r="E386">
        <v>104</v>
      </c>
      <c r="F386" t="s">
        <v>271</v>
      </c>
      <c r="G386" t="s">
        <v>272</v>
      </c>
      <c r="H386">
        <v>82.77</v>
      </c>
      <c r="I386">
        <v>95.23</v>
      </c>
      <c r="K386">
        <v>140</v>
      </c>
      <c r="L386">
        <v>103</v>
      </c>
      <c r="O386" s="81"/>
      <c r="P386" s="81"/>
      <c r="Q386" s="81"/>
      <c r="R386" s="81"/>
      <c r="S386" s="81"/>
      <c r="T386" s="81"/>
      <c r="U386" s="81"/>
      <c r="V386" s="81"/>
      <c r="W386" s="81"/>
      <c r="Z386" s="127">
        <v>1.4999999999999999E-2</v>
      </c>
      <c r="AA386">
        <v>18</v>
      </c>
    </row>
    <row r="387" spans="1:27" x14ac:dyDescent="0.2">
      <c r="A387">
        <v>2022</v>
      </c>
      <c r="B387">
        <v>1</v>
      </c>
      <c r="C387" s="262">
        <v>44566</v>
      </c>
      <c r="E387">
        <v>104</v>
      </c>
      <c r="F387" t="s">
        <v>271</v>
      </c>
      <c r="G387" t="s">
        <v>272</v>
      </c>
      <c r="H387">
        <v>82.77</v>
      </c>
      <c r="I387">
        <v>95.23</v>
      </c>
      <c r="K387">
        <v>140</v>
      </c>
      <c r="L387">
        <v>103</v>
      </c>
      <c r="O387" s="81"/>
      <c r="P387" s="81"/>
      <c r="Q387" s="81"/>
      <c r="R387" s="81"/>
      <c r="S387" s="81"/>
      <c r="T387" s="81"/>
      <c r="U387" s="81"/>
      <c r="V387" s="81"/>
      <c r="W387" s="81"/>
      <c r="Z387" s="127">
        <v>1.4999999999999999E-2</v>
      </c>
      <c r="AA387">
        <v>18</v>
      </c>
    </row>
    <row r="388" spans="1:27" x14ac:dyDescent="0.2">
      <c r="A388">
        <v>2022</v>
      </c>
      <c r="B388">
        <v>1</v>
      </c>
      <c r="C388" s="262">
        <v>44578</v>
      </c>
      <c r="E388">
        <v>104</v>
      </c>
      <c r="F388" t="s">
        <v>271</v>
      </c>
      <c r="G388" t="s">
        <v>272</v>
      </c>
      <c r="H388">
        <v>82.77</v>
      </c>
      <c r="I388">
        <v>95.23</v>
      </c>
      <c r="K388">
        <v>140</v>
      </c>
      <c r="L388">
        <v>103</v>
      </c>
      <c r="O388" s="81"/>
      <c r="P388" s="81"/>
      <c r="Q388" s="81"/>
      <c r="R388" s="81"/>
      <c r="S388" s="81"/>
      <c r="T388" s="81"/>
      <c r="U388" s="81"/>
      <c r="V388" s="81"/>
      <c r="W388" s="81"/>
      <c r="Z388" s="127">
        <v>1.4999999999999999E-2</v>
      </c>
      <c r="AA388">
        <v>18</v>
      </c>
    </row>
    <row r="389" spans="1:27" x14ac:dyDescent="0.2">
      <c r="A389">
        <v>2022</v>
      </c>
      <c r="B389">
        <v>1</v>
      </c>
      <c r="C389" s="262">
        <v>44579</v>
      </c>
      <c r="E389">
        <v>104</v>
      </c>
      <c r="F389" t="s">
        <v>271</v>
      </c>
      <c r="G389" t="s">
        <v>272</v>
      </c>
      <c r="H389">
        <v>82.77</v>
      </c>
      <c r="I389">
        <v>95.23</v>
      </c>
      <c r="K389">
        <v>140</v>
      </c>
      <c r="L389">
        <v>103</v>
      </c>
      <c r="O389" s="81"/>
      <c r="P389" s="81"/>
      <c r="Q389" s="81"/>
      <c r="R389" s="81"/>
      <c r="S389" s="81"/>
      <c r="T389" s="81"/>
      <c r="U389" s="81"/>
      <c r="V389" s="81"/>
      <c r="W389" s="81"/>
      <c r="Z389" s="127">
        <v>1.4999999999999999E-2</v>
      </c>
      <c r="AA389">
        <v>18</v>
      </c>
    </row>
    <row r="390" spans="1:27" x14ac:dyDescent="0.2">
      <c r="A390">
        <v>2022</v>
      </c>
      <c r="B390">
        <v>1</v>
      </c>
      <c r="C390" s="262">
        <v>44580</v>
      </c>
      <c r="E390">
        <v>104</v>
      </c>
      <c r="F390" t="s">
        <v>271</v>
      </c>
      <c r="G390" t="s">
        <v>272</v>
      </c>
      <c r="H390">
        <v>82.77</v>
      </c>
      <c r="I390">
        <v>95.23</v>
      </c>
      <c r="K390">
        <v>140</v>
      </c>
      <c r="L390">
        <v>103</v>
      </c>
      <c r="O390" s="81"/>
      <c r="P390" s="81"/>
      <c r="Q390" s="81"/>
      <c r="R390" s="81"/>
      <c r="S390" s="81"/>
      <c r="T390" s="81"/>
      <c r="U390" s="81"/>
      <c r="V390" s="81"/>
      <c r="W390" s="81"/>
      <c r="Z390" s="127">
        <v>1.4999999999999999E-2</v>
      </c>
      <c r="AA390">
        <v>18</v>
      </c>
    </row>
    <row r="391" spans="1:27" x14ac:dyDescent="0.2">
      <c r="A391">
        <v>2022</v>
      </c>
      <c r="B391">
        <v>1</v>
      </c>
      <c r="C391" s="262">
        <v>44565</v>
      </c>
      <c r="E391">
        <v>103</v>
      </c>
      <c r="F391" t="s">
        <v>268</v>
      </c>
      <c r="G391" t="s">
        <v>269</v>
      </c>
      <c r="H391">
        <v>82.77</v>
      </c>
      <c r="I391">
        <v>95.23</v>
      </c>
      <c r="K391">
        <v>140</v>
      </c>
      <c r="L391">
        <v>103</v>
      </c>
      <c r="O391" s="81"/>
      <c r="P391" s="81"/>
      <c r="Q391" s="81"/>
      <c r="R391" s="81"/>
      <c r="S391" s="81"/>
      <c r="T391" s="81"/>
      <c r="U391" s="81"/>
      <c r="V391" s="81"/>
      <c r="W391" s="81"/>
      <c r="Z391" s="127">
        <v>1.4999999999999999E-2</v>
      </c>
      <c r="AA391">
        <v>18</v>
      </c>
    </row>
    <row r="392" spans="1:27" x14ac:dyDescent="0.2">
      <c r="A392">
        <v>2022</v>
      </c>
      <c r="B392">
        <v>1</v>
      </c>
      <c r="C392" s="262">
        <v>44566</v>
      </c>
      <c r="E392">
        <v>103</v>
      </c>
      <c r="F392" t="s">
        <v>268</v>
      </c>
      <c r="G392" t="s">
        <v>269</v>
      </c>
      <c r="H392">
        <v>82.77</v>
      </c>
      <c r="I392">
        <v>95.23</v>
      </c>
      <c r="K392">
        <v>140</v>
      </c>
      <c r="L392">
        <v>103</v>
      </c>
      <c r="O392" s="81"/>
      <c r="P392" s="81"/>
      <c r="Q392" s="81"/>
      <c r="R392" s="81"/>
      <c r="S392" s="81"/>
      <c r="T392" s="81"/>
      <c r="U392" s="81"/>
      <c r="V392" s="81"/>
      <c r="W392" s="81"/>
      <c r="Z392" s="127">
        <v>1.4999999999999999E-2</v>
      </c>
      <c r="AA392">
        <v>18</v>
      </c>
    </row>
    <row r="393" spans="1:27" x14ac:dyDescent="0.2">
      <c r="A393">
        <v>2022</v>
      </c>
      <c r="B393">
        <v>1</v>
      </c>
      <c r="C393" s="262">
        <v>44578</v>
      </c>
      <c r="E393">
        <v>103</v>
      </c>
      <c r="F393" t="s">
        <v>268</v>
      </c>
      <c r="G393" t="s">
        <v>269</v>
      </c>
      <c r="H393">
        <v>82.77</v>
      </c>
      <c r="I393">
        <v>95.23</v>
      </c>
      <c r="K393">
        <v>140</v>
      </c>
      <c r="L393">
        <v>103</v>
      </c>
      <c r="O393" s="81"/>
      <c r="P393" s="81"/>
      <c r="Q393" s="81"/>
      <c r="R393" s="81"/>
      <c r="S393" s="81"/>
      <c r="T393" s="81"/>
      <c r="U393" s="81"/>
      <c r="V393" s="81"/>
      <c r="W393" s="81"/>
      <c r="Z393" s="127">
        <v>1.4999999999999999E-2</v>
      </c>
      <c r="AA393">
        <v>18</v>
      </c>
    </row>
    <row r="394" spans="1:27" x14ac:dyDescent="0.2">
      <c r="A394">
        <v>2022</v>
      </c>
      <c r="B394">
        <v>1</v>
      </c>
      <c r="C394" s="262">
        <v>44579</v>
      </c>
      <c r="E394">
        <v>103</v>
      </c>
      <c r="F394" t="s">
        <v>268</v>
      </c>
      <c r="G394" t="s">
        <v>269</v>
      </c>
      <c r="H394">
        <v>82.77</v>
      </c>
      <c r="I394">
        <v>95.23</v>
      </c>
      <c r="K394">
        <v>140</v>
      </c>
      <c r="L394">
        <v>103</v>
      </c>
      <c r="O394" s="81"/>
      <c r="P394" s="81"/>
      <c r="Q394" s="81"/>
      <c r="R394" s="81"/>
      <c r="S394" s="81"/>
      <c r="T394" s="81"/>
      <c r="U394" s="81"/>
      <c r="V394" s="81"/>
      <c r="W394" s="81"/>
      <c r="Z394" s="127">
        <v>1.4999999999999999E-2</v>
      </c>
      <c r="AA394">
        <v>18</v>
      </c>
    </row>
    <row r="395" spans="1:27" x14ac:dyDescent="0.2">
      <c r="A395">
        <v>2022</v>
      </c>
      <c r="B395">
        <v>1</v>
      </c>
      <c r="C395" s="262">
        <v>44580</v>
      </c>
      <c r="E395">
        <v>103</v>
      </c>
      <c r="F395" t="s">
        <v>268</v>
      </c>
      <c r="G395" t="s">
        <v>269</v>
      </c>
      <c r="H395">
        <v>82.77</v>
      </c>
      <c r="I395">
        <v>95.23</v>
      </c>
      <c r="K395">
        <v>140</v>
      </c>
      <c r="L395">
        <v>103</v>
      </c>
      <c r="O395" s="81"/>
      <c r="P395" s="81"/>
      <c r="Q395" s="81"/>
      <c r="R395" s="81"/>
      <c r="S395" s="81"/>
      <c r="T395" s="81"/>
      <c r="U395" s="81"/>
      <c r="V395" s="81"/>
      <c r="W395" s="81"/>
      <c r="Z395" s="127">
        <v>1.4999999999999999E-2</v>
      </c>
      <c r="AA395">
        <v>18</v>
      </c>
    </row>
    <row r="396" spans="1:27" x14ac:dyDescent="0.2">
      <c r="A396">
        <v>2022</v>
      </c>
      <c r="B396">
        <v>1</v>
      </c>
      <c r="C396" s="262">
        <v>44565</v>
      </c>
      <c r="E396">
        <v>102</v>
      </c>
      <c r="F396" t="s">
        <v>265</v>
      </c>
      <c r="G396" t="s">
        <v>266</v>
      </c>
      <c r="H396">
        <v>18.600000000000001</v>
      </c>
      <c r="I396">
        <v>21.4</v>
      </c>
      <c r="K396">
        <v>140</v>
      </c>
      <c r="L396">
        <v>103</v>
      </c>
      <c r="O396" s="81"/>
      <c r="P396" s="81"/>
      <c r="Q396" s="81"/>
      <c r="R396" s="81"/>
      <c r="S396" s="81"/>
      <c r="T396" s="81"/>
      <c r="U396" s="81"/>
      <c r="V396" s="81"/>
      <c r="W396" s="81"/>
      <c r="Z396" s="127">
        <v>1.4999999999999999E-2</v>
      </c>
      <c r="AA396">
        <v>18</v>
      </c>
    </row>
    <row r="397" spans="1:27" x14ac:dyDescent="0.2">
      <c r="A397">
        <v>2022</v>
      </c>
      <c r="B397">
        <v>1</v>
      </c>
      <c r="C397" s="262">
        <v>44566</v>
      </c>
      <c r="E397">
        <v>102</v>
      </c>
      <c r="F397" t="s">
        <v>265</v>
      </c>
      <c r="G397" t="s">
        <v>266</v>
      </c>
      <c r="H397">
        <v>18.600000000000001</v>
      </c>
      <c r="I397">
        <v>21.4</v>
      </c>
      <c r="K397">
        <v>140</v>
      </c>
      <c r="L397">
        <v>103</v>
      </c>
      <c r="O397" s="81"/>
      <c r="P397" s="81"/>
      <c r="Q397" s="81"/>
      <c r="R397" s="81"/>
      <c r="S397" s="81"/>
      <c r="T397" s="81"/>
      <c r="U397" s="81"/>
      <c r="V397" s="81"/>
      <c r="W397" s="81"/>
      <c r="Z397" s="127">
        <v>1.4999999999999999E-2</v>
      </c>
      <c r="AA397">
        <v>18</v>
      </c>
    </row>
    <row r="398" spans="1:27" x14ac:dyDescent="0.2">
      <c r="A398">
        <v>2022</v>
      </c>
      <c r="B398">
        <v>1</v>
      </c>
      <c r="C398" s="262">
        <v>44578</v>
      </c>
      <c r="E398">
        <v>102</v>
      </c>
      <c r="F398" t="s">
        <v>265</v>
      </c>
      <c r="G398" t="s">
        <v>266</v>
      </c>
      <c r="H398">
        <v>18.600000000000001</v>
      </c>
      <c r="I398">
        <v>21.4</v>
      </c>
      <c r="K398">
        <v>140</v>
      </c>
      <c r="L398">
        <v>103</v>
      </c>
      <c r="O398" s="81"/>
      <c r="P398" s="81"/>
      <c r="Q398" s="81"/>
      <c r="R398" s="81"/>
      <c r="S398" s="81"/>
      <c r="T398" s="81"/>
      <c r="U398" s="81"/>
      <c r="V398" s="81"/>
      <c r="W398" s="81"/>
      <c r="Z398" s="127">
        <v>1.4999999999999999E-2</v>
      </c>
      <c r="AA398">
        <v>18</v>
      </c>
    </row>
    <row r="399" spans="1:27" x14ac:dyDescent="0.2">
      <c r="A399">
        <v>2022</v>
      </c>
      <c r="B399">
        <v>1</v>
      </c>
      <c r="C399" s="262">
        <v>44579</v>
      </c>
      <c r="E399">
        <v>102</v>
      </c>
      <c r="F399" t="s">
        <v>265</v>
      </c>
      <c r="G399" t="s">
        <v>266</v>
      </c>
      <c r="H399">
        <v>18.600000000000001</v>
      </c>
      <c r="I399">
        <v>21.4</v>
      </c>
      <c r="K399">
        <v>140</v>
      </c>
      <c r="L399">
        <v>103</v>
      </c>
      <c r="O399" s="81"/>
      <c r="P399" s="81"/>
      <c r="Q399" s="81"/>
      <c r="R399" s="81"/>
      <c r="S399" s="81"/>
      <c r="T399" s="81"/>
      <c r="U399" s="81"/>
      <c r="V399" s="81"/>
      <c r="W399" s="81"/>
      <c r="Z399" s="127">
        <v>1.4999999999999999E-2</v>
      </c>
      <c r="AA399">
        <v>18</v>
      </c>
    </row>
    <row r="400" spans="1:27" x14ac:dyDescent="0.2">
      <c r="A400">
        <v>2022</v>
      </c>
      <c r="B400">
        <v>1</v>
      </c>
      <c r="C400" s="262">
        <v>44580</v>
      </c>
      <c r="E400">
        <v>102</v>
      </c>
      <c r="F400" t="s">
        <v>265</v>
      </c>
      <c r="G400" t="s">
        <v>266</v>
      </c>
      <c r="H400">
        <v>18.600000000000001</v>
      </c>
      <c r="I400">
        <v>21.4</v>
      </c>
      <c r="K400">
        <v>140</v>
      </c>
      <c r="L400">
        <v>103</v>
      </c>
      <c r="O400" s="81"/>
      <c r="P400" s="81"/>
      <c r="Q400" s="81"/>
      <c r="R400" s="81"/>
      <c r="S400" s="81"/>
      <c r="T400" s="81"/>
      <c r="U400" s="81"/>
      <c r="V400" s="81"/>
      <c r="W400" s="81"/>
      <c r="Z400" s="127">
        <v>1.4999999999999999E-2</v>
      </c>
      <c r="AA400">
        <v>18</v>
      </c>
    </row>
    <row r="401" spans="1:27" x14ac:dyDescent="0.2">
      <c r="A401">
        <v>2022</v>
      </c>
      <c r="B401">
        <v>1</v>
      </c>
      <c r="C401" s="262">
        <v>44565</v>
      </c>
      <c r="E401">
        <v>101</v>
      </c>
      <c r="F401" t="s">
        <v>262</v>
      </c>
      <c r="G401" t="s">
        <v>263</v>
      </c>
      <c r="H401">
        <v>18.600000000000001</v>
      </c>
      <c r="I401">
        <v>21.4</v>
      </c>
      <c r="K401">
        <v>140</v>
      </c>
      <c r="L401">
        <v>103</v>
      </c>
      <c r="O401" s="81"/>
      <c r="P401" s="81"/>
      <c r="Q401" s="81"/>
      <c r="R401" s="81"/>
      <c r="S401" s="81"/>
      <c r="T401" s="81"/>
      <c r="U401" s="81"/>
      <c r="V401" s="81"/>
      <c r="W401" s="81"/>
      <c r="Z401" s="127">
        <v>1.4999999999999999E-2</v>
      </c>
      <c r="AA401">
        <v>18</v>
      </c>
    </row>
    <row r="402" spans="1:27" x14ac:dyDescent="0.2">
      <c r="A402">
        <v>2022</v>
      </c>
      <c r="B402">
        <v>1</v>
      </c>
      <c r="C402" s="262">
        <v>44566</v>
      </c>
      <c r="E402">
        <v>101</v>
      </c>
      <c r="F402" t="s">
        <v>262</v>
      </c>
      <c r="G402" t="s">
        <v>263</v>
      </c>
      <c r="H402">
        <v>18.600000000000001</v>
      </c>
      <c r="I402">
        <v>21.4</v>
      </c>
      <c r="K402">
        <v>140</v>
      </c>
      <c r="L402">
        <v>103</v>
      </c>
      <c r="O402" s="81"/>
      <c r="P402" s="81"/>
      <c r="Q402" s="81"/>
      <c r="R402" s="81"/>
      <c r="S402" s="81"/>
      <c r="T402" s="81"/>
      <c r="U402" s="81"/>
      <c r="V402" s="81"/>
      <c r="W402" s="81"/>
      <c r="Z402" s="127">
        <v>1.4999999999999999E-2</v>
      </c>
      <c r="AA402">
        <v>18</v>
      </c>
    </row>
    <row r="403" spans="1:27" x14ac:dyDescent="0.2">
      <c r="A403">
        <v>2022</v>
      </c>
      <c r="B403">
        <v>1</v>
      </c>
      <c r="C403" s="262">
        <v>44578</v>
      </c>
      <c r="E403">
        <v>101</v>
      </c>
      <c r="F403" t="s">
        <v>262</v>
      </c>
      <c r="G403" t="s">
        <v>263</v>
      </c>
      <c r="H403">
        <v>18.600000000000001</v>
      </c>
      <c r="I403">
        <v>21.4</v>
      </c>
      <c r="K403">
        <v>140</v>
      </c>
      <c r="L403">
        <v>103</v>
      </c>
      <c r="O403" s="81"/>
      <c r="P403" s="81"/>
      <c r="Q403" s="81"/>
      <c r="R403" s="81"/>
      <c r="S403" s="81"/>
      <c r="T403" s="81"/>
      <c r="U403" s="81"/>
      <c r="V403" s="81"/>
      <c r="W403" s="81"/>
      <c r="Z403" s="127">
        <v>1.4999999999999999E-2</v>
      </c>
      <c r="AA403">
        <v>18</v>
      </c>
    </row>
    <row r="404" spans="1:27" x14ac:dyDescent="0.2">
      <c r="A404">
        <v>2022</v>
      </c>
      <c r="B404">
        <v>1</v>
      </c>
      <c r="C404" s="262">
        <v>44579</v>
      </c>
      <c r="E404">
        <v>101</v>
      </c>
      <c r="F404" t="s">
        <v>262</v>
      </c>
      <c r="G404" t="s">
        <v>263</v>
      </c>
      <c r="H404">
        <v>18.600000000000001</v>
      </c>
      <c r="I404">
        <v>21.4</v>
      </c>
      <c r="K404">
        <v>140</v>
      </c>
      <c r="L404">
        <v>103</v>
      </c>
      <c r="O404" s="81"/>
      <c r="P404" s="81"/>
      <c r="Q404" s="81"/>
      <c r="R404" s="81"/>
      <c r="S404" s="81"/>
      <c r="T404" s="81"/>
      <c r="U404" s="81"/>
      <c r="V404" s="81"/>
      <c r="W404" s="81"/>
      <c r="Z404" s="127">
        <v>1.4999999999999999E-2</v>
      </c>
      <c r="AA404">
        <v>18</v>
      </c>
    </row>
    <row r="405" spans="1:27" x14ac:dyDescent="0.2">
      <c r="A405">
        <v>2022</v>
      </c>
      <c r="B405">
        <v>1</v>
      </c>
      <c r="C405" s="262">
        <v>44580</v>
      </c>
      <c r="E405">
        <v>101</v>
      </c>
      <c r="F405" t="s">
        <v>262</v>
      </c>
      <c r="G405" t="s">
        <v>263</v>
      </c>
      <c r="H405">
        <v>18.600000000000001</v>
      </c>
      <c r="I405">
        <v>21.4</v>
      </c>
      <c r="K405">
        <v>140</v>
      </c>
      <c r="L405">
        <v>103</v>
      </c>
      <c r="O405" s="81"/>
      <c r="P405" s="81"/>
      <c r="Q405" s="81"/>
      <c r="R405" s="81"/>
      <c r="S405" s="81"/>
      <c r="T405" s="81"/>
      <c r="U405" s="81"/>
      <c r="V405" s="81"/>
      <c r="W405" s="81"/>
      <c r="Z405" s="127">
        <v>1.4999999999999999E-2</v>
      </c>
      <c r="AA405">
        <v>18</v>
      </c>
    </row>
    <row r="406" spans="1:27" x14ac:dyDescent="0.2">
      <c r="A406">
        <v>2022</v>
      </c>
      <c r="B406">
        <v>1</v>
      </c>
      <c r="C406" s="262">
        <v>44565</v>
      </c>
      <c r="E406">
        <v>100</v>
      </c>
      <c r="F406" t="s">
        <v>259</v>
      </c>
      <c r="G406" t="s">
        <v>260</v>
      </c>
      <c r="H406">
        <v>18.600000000000001</v>
      </c>
      <c r="I406">
        <v>21.4</v>
      </c>
      <c r="K406">
        <v>140</v>
      </c>
      <c r="L406">
        <v>103</v>
      </c>
      <c r="O406" s="81"/>
      <c r="P406" s="81"/>
      <c r="Q406" s="81"/>
      <c r="R406" s="81"/>
      <c r="S406" s="81"/>
      <c r="T406" s="81"/>
      <c r="U406" s="81"/>
      <c r="V406" s="81"/>
      <c r="W406" s="81"/>
      <c r="Z406" s="127">
        <v>1.4999999999999999E-2</v>
      </c>
      <c r="AA406">
        <v>18</v>
      </c>
    </row>
    <row r="407" spans="1:27" x14ac:dyDescent="0.2">
      <c r="A407">
        <v>2022</v>
      </c>
      <c r="B407">
        <v>1</v>
      </c>
      <c r="C407" s="262">
        <v>44566</v>
      </c>
      <c r="E407">
        <v>100</v>
      </c>
      <c r="F407" t="s">
        <v>259</v>
      </c>
      <c r="G407" t="s">
        <v>260</v>
      </c>
      <c r="H407">
        <v>18.600000000000001</v>
      </c>
      <c r="I407">
        <v>21.4</v>
      </c>
      <c r="K407">
        <v>140</v>
      </c>
      <c r="L407">
        <v>103</v>
      </c>
      <c r="O407" s="81"/>
      <c r="P407" s="81"/>
      <c r="Q407" s="81"/>
      <c r="R407" s="81"/>
      <c r="S407" s="81"/>
      <c r="T407" s="81"/>
      <c r="U407" s="81"/>
      <c r="V407" s="81"/>
      <c r="W407" s="81"/>
      <c r="Z407" s="127">
        <v>1.4999999999999999E-2</v>
      </c>
      <c r="AA407">
        <v>18</v>
      </c>
    </row>
    <row r="408" spans="1:27" x14ac:dyDescent="0.2">
      <c r="A408">
        <v>2022</v>
      </c>
      <c r="B408">
        <v>1</v>
      </c>
      <c r="C408" s="262">
        <v>44578</v>
      </c>
      <c r="E408">
        <v>100</v>
      </c>
      <c r="F408" t="s">
        <v>259</v>
      </c>
      <c r="G408" t="s">
        <v>260</v>
      </c>
      <c r="H408">
        <v>18.600000000000001</v>
      </c>
      <c r="I408">
        <v>21.4</v>
      </c>
      <c r="K408">
        <v>140</v>
      </c>
      <c r="L408">
        <v>103</v>
      </c>
      <c r="O408" s="81"/>
      <c r="P408" s="81"/>
      <c r="Q408" s="81"/>
      <c r="R408" s="81"/>
      <c r="S408" s="81"/>
      <c r="T408" s="81"/>
      <c r="U408" s="81"/>
      <c r="V408" s="81"/>
      <c r="W408" s="81"/>
      <c r="Z408" s="127">
        <v>1.4999999999999999E-2</v>
      </c>
      <c r="AA408">
        <v>18</v>
      </c>
    </row>
    <row r="409" spans="1:27" x14ac:dyDescent="0.2">
      <c r="A409">
        <v>2022</v>
      </c>
      <c r="B409">
        <v>1</v>
      </c>
      <c r="C409" s="262">
        <v>44579</v>
      </c>
      <c r="E409">
        <v>100</v>
      </c>
      <c r="F409" t="s">
        <v>259</v>
      </c>
      <c r="G409" t="s">
        <v>260</v>
      </c>
      <c r="H409">
        <v>18.600000000000001</v>
      </c>
      <c r="I409">
        <v>21.4</v>
      </c>
      <c r="K409">
        <v>140</v>
      </c>
      <c r="L409">
        <v>103</v>
      </c>
      <c r="O409" s="81"/>
      <c r="P409" s="81"/>
      <c r="Q409" s="81"/>
      <c r="R409" s="81"/>
      <c r="S409" s="81"/>
      <c r="T409" s="81"/>
      <c r="U409" s="81"/>
      <c r="V409" s="81"/>
      <c r="W409" s="81"/>
      <c r="Z409" s="127">
        <v>1.4999999999999999E-2</v>
      </c>
      <c r="AA409">
        <v>18</v>
      </c>
    </row>
    <row r="410" spans="1:27" x14ac:dyDescent="0.2">
      <c r="A410">
        <v>2022</v>
      </c>
      <c r="B410">
        <v>1</v>
      </c>
      <c r="C410" s="262">
        <v>44580</v>
      </c>
      <c r="E410">
        <v>100</v>
      </c>
      <c r="F410" t="s">
        <v>259</v>
      </c>
      <c r="G410" t="s">
        <v>260</v>
      </c>
      <c r="H410">
        <v>18.600000000000001</v>
      </c>
      <c r="I410">
        <v>21.4</v>
      </c>
      <c r="K410">
        <v>140</v>
      </c>
      <c r="L410">
        <v>103</v>
      </c>
      <c r="O410" s="81"/>
      <c r="P410" s="81"/>
      <c r="Q410" s="81"/>
      <c r="R410" s="81"/>
      <c r="S410" s="81"/>
      <c r="T410" s="81"/>
      <c r="U410" s="81"/>
      <c r="V410" s="81"/>
      <c r="W410" s="81"/>
      <c r="Z410" s="127">
        <v>1.4999999999999999E-2</v>
      </c>
      <c r="AA410">
        <v>18</v>
      </c>
    </row>
    <row r="411" spans="1:27" x14ac:dyDescent="0.2">
      <c r="A411">
        <v>2022</v>
      </c>
      <c r="B411">
        <v>1</v>
      </c>
      <c r="C411" s="262">
        <v>44565</v>
      </c>
      <c r="E411">
        <v>99</v>
      </c>
      <c r="F411" t="s">
        <v>256</v>
      </c>
      <c r="G411" t="s">
        <v>257</v>
      </c>
      <c r="H411">
        <v>18.600000000000001</v>
      </c>
      <c r="I411">
        <v>21.4</v>
      </c>
      <c r="K411">
        <v>140</v>
      </c>
      <c r="L411">
        <v>103</v>
      </c>
      <c r="O411" s="81"/>
      <c r="P411" s="81"/>
      <c r="Q411" s="81"/>
      <c r="R411" s="81"/>
      <c r="S411" s="81"/>
      <c r="T411" s="81"/>
      <c r="U411" s="81"/>
      <c r="V411" s="81"/>
      <c r="W411" s="81"/>
      <c r="Z411" s="127">
        <v>1.4999999999999999E-2</v>
      </c>
      <c r="AA411">
        <v>18</v>
      </c>
    </row>
    <row r="412" spans="1:27" x14ac:dyDescent="0.2">
      <c r="A412">
        <v>2022</v>
      </c>
      <c r="B412">
        <v>1</v>
      </c>
      <c r="C412" s="262">
        <v>44566</v>
      </c>
      <c r="E412">
        <v>99</v>
      </c>
      <c r="F412" t="s">
        <v>256</v>
      </c>
      <c r="G412" t="s">
        <v>257</v>
      </c>
      <c r="H412">
        <v>18.600000000000001</v>
      </c>
      <c r="I412">
        <v>21.4</v>
      </c>
      <c r="K412">
        <v>140</v>
      </c>
      <c r="L412">
        <v>103</v>
      </c>
      <c r="O412" s="81"/>
      <c r="P412" s="81"/>
      <c r="Q412" s="81"/>
      <c r="R412" s="81"/>
      <c r="S412" s="81"/>
      <c r="T412" s="81"/>
      <c r="U412" s="81"/>
      <c r="V412" s="81"/>
      <c r="W412" s="81"/>
      <c r="Z412" s="127">
        <v>1.4999999999999999E-2</v>
      </c>
      <c r="AA412">
        <v>18</v>
      </c>
    </row>
    <row r="413" spans="1:27" x14ac:dyDescent="0.2">
      <c r="A413">
        <v>2022</v>
      </c>
      <c r="B413">
        <v>1</v>
      </c>
      <c r="C413" s="262">
        <v>44578</v>
      </c>
      <c r="E413">
        <v>99</v>
      </c>
      <c r="F413" t="s">
        <v>256</v>
      </c>
      <c r="G413" t="s">
        <v>257</v>
      </c>
      <c r="H413">
        <v>18.600000000000001</v>
      </c>
      <c r="I413">
        <v>21.4</v>
      </c>
      <c r="K413">
        <v>140</v>
      </c>
      <c r="L413">
        <v>103</v>
      </c>
      <c r="O413" s="81"/>
      <c r="P413" s="81"/>
      <c r="Q413" s="81"/>
      <c r="R413" s="81"/>
      <c r="S413" s="81"/>
      <c r="T413" s="81"/>
      <c r="U413" s="81"/>
      <c r="V413" s="81"/>
      <c r="W413" s="81"/>
      <c r="Z413" s="127">
        <v>1.4999999999999999E-2</v>
      </c>
      <c r="AA413">
        <v>18</v>
      </c>
    </row>
    <row r="414" spans="1:27" x14ac:dyDescent="0.2">
      <c r="A414">
        <v>2022</v>
      </c>
      <c r="B414">
        <v>1</v>
      </c>
      <c r="C414" s="262">
        <v>44579</v>
      </c>
      <c r="E414">
        <v>99</v>
      </c>
      <c r="F414" t="s">
        <v>256</v>
      </c>
      <c r="G414" t="s">
        <v>257</v>
      </c>
      <c r="H414">
        <v>18.600000000000001</v>
      </c>
      <c r="I414">
        <v>21.4</v>
      </c>
      <c r="K414">
        <v>140</v>
      </c>
      <c r="L414">
        <v>103</v>
      </c>
      <c r="O414" s="81">
        <v>1</v>
      </c>
      <c r="P414" s="81">
        <v>2</v>
      </c>
      <c r="Q414" s="81">
        <v>1</v>
      </c>
      <c r="R414" s="81"/>
      <c r="S414" s="81"/>
      <c r="T414" s="81"/>
      <c r="U414" s="81"/>
      <c r="V414" s="81"/>
      <c r="W414" s="81"/>
      <c r="Z414" s="127">
        <v>1.4999999999999999E-2</v>
      </c>
      <c r="AA414">
        <v>18</v>
      </c>
    </row>
    <row r="415" spans="1:27" x14ac:dyDescent="0.2">
      <c r="A415">
        <v>2022</v>
      </c>
      <c r="B415">
        <v>1</v>
      </c>
      <c r="C415" s="262">
        <v>44580</v>
      </c>
      <c r="E415">
        <v>99</v>
      </c>
      <c r="F415" t="s">
        <v>256</v>
      </c>
      <c r="G415" t="s">
        <v>257</v>
      </c>
      <c r="H415">
        <v>18.600000000000001</v>
      </c>
      <c r="I415">
        <v>21.4</v>
      </c>
      <c r="K415">
        <v>140</v>
      </c>
      <c r="L415">
        <v>103</v>
      </c>
      <c r="O415" s="81"/>
      <c r="P415" s="81"/>
      <c r="Q415" s="81"/>
      <c r="R415" s="81"/>
      <c r="S415" s="81"/>
      <c r="T415" s="81"/>
      <c r="U415" s="81"/>
      <c r="V415" s="81"/>
      <c r="W415" s="81"/>
      <c r="Z415" s="127">
        <v>1.4999999999999999E-2</v>
      </c>
      <c r="AA415">
        <v>18</v>
      </c>
    </row>
    <row r="416" spans="1:27" x14ac:dyDescent="0.2">
      <c r="A416">
        <v>2022</v>
      </c>
      <c r="B416">
        <v>1</v>
      </c>
      <c r="C416" s="262">
        <v>44563</v>
      </c>
      <c r="E416">
        <v>12</v>
      </c>
      <c r="F416" t="s">
        <v>236</v>
      </c>
      <c r="G416" t="s">
        <v>237</v>
      </c>
      <c r="H416">
        <v>197.16</v>
      </c>
      <c r="I416">
        <v>226.84</v>
      </c>
      <c r="K416">
        <v>48</v>
      </c>
      <c r="L416">
        <v>195</v>
      </c>
      <c r="O416" s="81"/>
      <c r="P416" s="81"/>
      <c r="Q416" s="81"/>
      <c r="R416" s="81"/>
      <c r="S416" s="81"/>
      <c r="T416" s="81"/>
      <c r="U416" s="81"/>
      <c r="V416" s="81"/>
      <c r="W416" s="81"/>
      <c r="Z416" s="127">
        <v>0.02</v>
      </c>
      <c r="AA416">
        <v>22</v>
      </c>
    </row>
    <row r="417" spans="1:27" x14ac:dyDescent="0.2">
      <c r="A417">
        <v>2022</v>
      </c>
      <c r="B417">
        <v>1</v>
      </c>
      <c r="C417" s="262">
        <v>44564</v>
      </c>
      <c r="E417">
        <v>12</v>
      </c>
      <c r="F417" t="s">
        <v>236</v>
      </c>
      <c r="G417" t="s">
        <v>237</v>
      </c>
      <c r="H417">
        <v>197.16</v>
      </c>
      <c r="I417">
        <v>226.84</v>
      </c>
      <c r="K417">
        <v>48</v>
      </c>
      <c r="L417">
        <v>195</v>
      </c>
      <c r="O417" s="81"/>
      <c r="P417" s="81"/>
      <c r="Q417" s="81"/>
      <c r="R417" s="81"/>
      <c r="S417" s="81"/>
      <c r="T417" s="81"/>
      <c r="U417" s="81"/>
      <c r="V417" s="81"/>
      <c r="W417" s="81"/>
      <c r="Z417" s="127">
        <v>0.02</v>
      </c>
      <c r="AA417">
        <v>22</v>
      </c>
    </row>
    <row r="418" spans="1:27" x14ac:dyDescent="0.2">
      <c r="A418">
        <v>2022</v>
      </c>
      <c r="B418">
        <v>1</v>
      </c>
      <c r="C418" s="262">
        <v>44566</v>
      </c>
      <c r="E418">
        <v>647</v>
      </c>
      <c r="F418" t="s">
        <v>236</v>
      </c>
      <c r="G418" t="s">
        <v>237</v>
      </c>
      <c r="H418">
        <v>197.16</v>
      </c>
      <c r="I418">
        <v>226.84</v>
      </c>
      <c r="K418">
        <v>37</v>
      </c>
      <c r="L418">
        <v>150</v>
      </c>
      <c r="O418" s="81"/>
      <c r="P418" s="81"/>
      <c r="Q418" s="81"/>
      <c r="R418" s="81"/>
      <c r="S418" s="81"/>
      <c r="T418" s="81"/>
      <c r="U418" s="81"/>
      <c r="V418" s="81"/>
      <c r="W418" s="81"/>
      <c r="Z418" s="127">
        <v>0.02</v>
      </c>
      <c r="AA418">
        <v>22</v>
      </c>
    </row>
    <row r="419" spans="1:27" x14ac:dyDescent="0.2">
      <c r="A419">
        <v>2022</v>
      </c>
      <c r="B419">
        <v>1</v>
      </c>
      <c r="C419" s="262">
        <v>44569</v>
      </c>
      <c r="E419">
        <v>647</v>
      </c>
      <c r="F419" t="s">
        <v>236</v>
      </c>
      <c r="G419" t="s">
        <v>237</v>
      </c>
      <c r="H419">
        <v>197.16</v>
      </c>
      <c r="I419">
        <v>226.84</v>
      </c>
      <c r="K419">
        <v>37</v>
      </c>
      <c r="L419">
        <v>150</v>
      </c>
      <c r="O419" s="81"/>
      <c r="P419" s="81"/>
      <c r="Q419" s="81"/>
      <c r="R419" s="81"/>
      <c r="S419" s="81"/>
      <c r="T419" s="81"/>
      <c r="U419" s="81"/>
      <c r="V419" s="81"/>
      <c r="W419" s="81"/>
      <c r="Z419" s="127">
        <v>0.02</v>
      </c>
      <c r="AA419">
        <v>22</v>
      </c>
    </row>
    <row r="420" spans="1:27" x14ac:dyDescent="0.2">
      <c r="A420">
        <v>2022</v>
      </c>
      <c r="B420">
        <v>1</v>
      </c>
      <c r="C420" s="262">
        <v>44570</v>
      </c>
      <c r="E420">
        <v>647</v>
      </c>
      <c r="F420" t="s">
        <v>236</v>
      </c>
      <c r="G420" t="s">
        <v>237</v>
      </c>
      <c r="H420">
        <v>197.16</v>
      </c>
      <c r="I420">
        <v>226.84</v>
      </c>
      <c r="K420">
        <v>37</v>
      </c>
      <c r="L420">
        <v>150</v>
      </c>
      <c r="O420" s="81"/>
      <c r="P420" s="81"/>
      <c r="Q420" s="81"/>
      <c r="R420" s="81"/>
      <c r="S420" s="81"/>
      <c r="T420" s="81"/>
      <c r="U420" s="81"/>
      <c r="V420" s="81"/>
      <c r="W420" s="81"/>
      <c r="Z420" s="127">
        <v>0.02</v>
      </c>
      <c r="AA420">
        <v>22</v>
      </c>
    </row>
    <row r="421" spans="1:27" x14ac:dyDescent="0.2">
      <c r="A421">
        <v>2022</v>
      </c>
      <c r="B421">
        <v>1</v>
      </c>
      <c r="C421" s="262">
        <v>44572</v>
      </c>
      <c r="E421">
        <v>647</v>
      </c>
      <c r="F421" t="s">
        <v>236</v>
      </c>
      <c r="G421" t="s">
        <v>237</v>
      </c>
      <c r="H421">
        <v>197.16</v>
      </c>
      <c r="I421">
        <v>226.84</v>
      </c>
      <c r="K421">
        <v>37</v>
      </c>
      <c r="L421">
        <v>150</v>
      </c>
      <c r="O421" s="81"/>
      <c r="P421" s="81"/>
      <c r="Q421" s="81"/>
      <c r="R421" s="81"/>
      <c r="S421" s="81"/>
      <c r="T421" s="81"/>
      <c r="U421" s="81"/>
      <c r="V421" s="81"/>
      <c r="W421" s="81"/>
      <c r="Z421" s="127">
        <v>0.02</v>
      </c>
      <c r="AA421">
        <v>22</v>
      </c>
    </row>
    <row r="422" spans="1:27" x14ac:dyDescent="0.2">
      <c r="A422">
        <v>2022</v>
      </c>
      <c r="B422">
        <v>1</v>
      </c>
      <c r="C422" s="262">
        <v>44573</v>
      </c>
      <c r="E422">
        <v>647</v>
      </c>
      <c r="F422" t="s">
        <v>236</v>
      </c>
      <c r="G422" t="s">
        <v>237</v>
      </c>
      <c r="H422">
        <v>197.16</v>
      </c>
      <c r="I422">
        <v>226.84</v>
      </c>
      <c r="K422">
        <v>37</v>
      </c>
      <c r="L422">
        <v>150</v>
      </c>
      <c r="O422" s="81"/>
      <c r="P422" s="81"/>
      <c r="Q422" s="81"/>
      <c r="R422" s="81"/>
      <c r="S422" s="81"/>
      <c r="T422" s="81"/>
      <c r="U422" s="81"/>
      <c r="V422" s="81"/>
      <c r="W422" s="81"/>
      <c r="Z422" s="127">
        <v>0.02</v>
      </c>
      <c r="AA422">
        <v>22</v>
      </c>
    </row>
    <row r="423" spans="1:27" x14ac:dyDescent="0.2">
      <c r="A423">
        <v>2022</v>
      </c>
      <c r="B423">
        <v>1</v>
      </c>
      <c r="C423" s="262">
        <v>44587</v>
      </c>
      <c r="E423">
        <v>647</v>
      </c>
      <c r="F423" t="s">
        <v>236</v>
      </c>
      <c r="G423" t="s">
        <v>237</v>
      </c>
      <c r="H423">
        <v>197.16</v>
      </c>
      <c r="I423">
        <v>226.84</v>
      </c>
      <c r="K423">
        <v>37</v>
      </c>
      <c r="L423">
        <v>150</v>
      </c>
      <c r="O423" s="81"/>
      <c r="P423" s="81"/>
      <c r="Q423" s="81"/>
      <c r="R423" s="81"/>
      <c r="S423" s="81"/>
      <c r="T423" s="81"/>
      <c r="U423" s="81"/>
      <c r="V423" s="81"/>
      <c r="W423" s="81"/>
      <c r="Z423" s="127">
        <v>0.02</v>
      </c>
      <c r="AA423">
        <v>22</v>
      </c>
    </row>
    <row r="424" spans="1:27" x14ac:dyDescent="0.2">
      <c r="A424">
        <v>2022</v>
      </c>
      <c r="B424">
        <v>1</v>
      </c>
      <c r="C424" s="262">
        <v>44590</v>
      </c>
      <c r="E424">
        <v>647</v>
      </c>
      <c r="F424" t="s">
        <v>236</v>
      </c>
      <c r="G424" t="s">
        <v>237</v>
      </c>
      <c r="H424">
        <v>197.16</v>
      </c>
      <c r="I424">
        <v>226.84</v>
      </c>
      <c r="K424">
        <v>37</v>
      </c>
      <c r="L424">
        <v>150</v>
      </c>
      <c r="O424" s="81"/>
      <c r="P424" s="81"/>
      <c r="Q424" s="81"/>
      <c r="R424" s="81"/>
      <c r="S424" s="81"/>
      <c r="T424" s="81"/>
      <c r="U424" s="81"/>
      <c r="V424" s="81"/>
      <c r="W424" s="81"/>
      <c r="Z424" s="127">
        <v>0.02</v>
      </c>
      <c r="AA424">
        <v>22</v>
      </c>
    </row>
    <row r="425" spans="1:27" x14ac:dyDescent="0.2">
      <c r="A425">
        <v>2022</v>
      </c>
      <c r="B425">
        <v>1</v>
      </c>
      <c r="C425" s="262">
        <v>44591</v>
      </c>
      <c r="E425">
        <v>647</v>
      </c>
      <c r="F425" t="s">
        <v>236</v>
      </c>
      <c r="G425" t="s">
        <v>237</v>
      </c>
      <c r="H425">
        <v>197.16</v>
      </c>
      <c r="I425">
        <v>226.84</v>
      </c>
      <c r="K425">
        <v>37</v>
      </c>
      <c r="L425">
        <v>150</v>
      </c>
      <c r="O425" s="81"/>
      <c r="P425" s="81"/>
      <c r="Q425" s="81"/>
      <c r="R425" s="81"/>
      <c r="S425" s="81"/>
      <c r="T425" s="81"/>
      <c r="U425" s="81"/>
      <c r="V425" s="81"/>
      <c r="W425" s="81"/>
      <c r="Z425" s="127">
        <v>0.02</v>
      </c>
      <c r="AA425">
        <v>22</v>
      </c>
    </row>
    <row r="426" spans="1:27" x14ac:dyDescent="0.2">
      <c r="A426">
        <v>2022</v>
      </c>
      <c r="B426">
        <v>1</v>
      </c>
      <c r="C426" s="262">
        <v>44563</v>
      </c>
      <c r="E426">
        <v>11</v>
      </c>
      <c r="F426" t="s">
        <v>244</v>
      </c>
      <c r="G426" t="s">
        <v>245</v>
      </c>
      <c r="H426">
        <v>197.16</v>
      </c>
      <c r="I426">
        <v>226.84</v>
      </c>
      <c r="K426">
        <v>48</v>
      </c>
      <c r="L426">
        <v>195</v>
      </c>
      <c r="O426" s="81"/>
      <c r="P426" s="81"/>
      <c r="Q426" s="81"/>
      <c r="R426" s="81"/>
      <c r="S426" s="81"/>
      <c r="T426" s="81"/>
      <c r="U426" s="81"/>
      <c r="V426" s="81"/>
      <c r="W426" s="81"/>
      <c r="Z426" s="127">
        <v>0.02</v>
      </c>
      <c r="AA426">
        <v>22</v>
      </c>
    </row>
    <row r="427" spans="1:27" x14ac:dyDescent="0.2">
      <c r="A427">
        <v>2022</v>
      </c>
      <c r="B427">
        <v>1</v>
      </c>
      <c r="C427" s="262">
        <v>44564</v>
      </c>
      <c r="E427">
        <v>11</v>
      </c>
      <c r="F427" t="s">
        <v>244</v>
      </c>
      <c r="G427" t="s">
        <v>245</v>
      </c>
      <c r="H427">
        <v>197.16</v>
      </c>
      <c r="I427">
        <v>226.84</v>
      </c>
      <c r="K427">
        <v>48</v>
      </c>
      <c r="L427">
        <v>195</v>
      </c>
      <c r="O427" s="81"/>
      <c r="P427" s="81"/>
      <c r="Q427" s="81"/>
      <c r="R427" s="81"/>
      <c r="S427" s="81"/>
      <c r="T427" s="81"/>
      <c r="U427" s="81"/>
      <c r="V427" s="81"/>
      <c r="W427" s="81"/>
      <c r="Z427" s="127">
        <v>0.02</v>
      </c>
      <c r="AA427">
        <v>22</v>
      </c>
    </row>
    <row r="428" spans="1:27" x14ac:dyDescent="0.2">
      <c r="A428">
        <v>2022</v>
      </c>
      <c r="B428">
        <v>1</v>
      </c>
      <c r="C428" s="262">
        <v>44566</v>
      </c>
      <c r="E428">
        <v>646</v>
      </c>
      <c r="F428" t="s">
        <v>244</v>
      </c>
      <c r="G428" t="s">
        <v>245</v>
      </c>
      <c r="H428">
        <v>197.16</v>
      </c>
      <c r="I428">
        <v>226.84</v>
      </c>
      <c r="K428">
        <v>37</v>
      </c>
      <c r="L428">
        <v>150</v>
      </c>
      <c r="O428" s="81"/>
      <c r="P428" s="81"/>
      <c r="Q428" s="81"/>
      <c r="R428" s="81"/>
      <c r="S428" s="81"/>
      <c r="T428" s="81"/>
      <c r="U428" s="81"/>
      <c r="V428" s="81"/>
      <c r="W428" s="81"/>
      <c r="Z428" s="127">
        <v>0.02</v>
      </c>
      <c r="AA428">
        <v>22</v>
      </c>
    </row>
    <row r="429" spans="1:27" x14ac:dyDescent="0.2">
      <c r="A429">
        <v>2022</v>
      </c>
      <c r="B429">
        <v>1</v>
      </c>
      <c r="C429" s="262">
        <v>44569</v>
      </c>
      <c r="E429">
        <v>646</v>
      </c>
      <c r="F429" t="s">
        <v>244</v>
      </c>
      <c r="G429" t="s">
        <v>245</v>
      </c>
      <c r="H429">
        <v>197.16</v>
      </c>
      <c r="I429">
        <v>226.84</v>
      </c>
      <c r="K429">
        <v>37</v>
      </c>
      <c r="L429">
        <v>150</v>
      </c>
      <c r="O429" s="81"/>
      <c r="P429" s="81"/>
      <c r="Q429" s="81"/>
      <c r="R429" s="81"/>
      <c r="S429" s="81"/>
      <c r="T429" s="81"/>
      <c r="U429" s="81"/>
      <c r="V429" s="81"/>
      <c r="W429" s="81"/>
      <c r="Z429" s="127">
        <v>0.02</v>
      </c>
      <c r="AA429">
        <v>22</v>
      </c>
    </row>
    <row r="430" spans="1:27" x14ac:dyDescent="0.2">
      <c r="A430">
        <v>2022</v>
      </c>
      <c r="B430">
        <v>1</v>
      </c>
      <c r="C430" s="262">
        <v>44570</v>
      </c>
      <c r="E430">
        <v>646</v>
      </c>
      <c r="F430" t="s">
        <v>244</v>
      </c>
      <c r="G430" t="s">
        <v>245</v>
      </c>
      <c r="H430">
        <v>197.16</v>
      </c>
      <c r="I430">
        <v>226.84</v>
      </c>
      <c r="K430">
        <v>37</v>
      </c>
      <c r="L430">
        <v>150</v>
      </c>
      <c r="O430" s="81"/>
      <c r="P430" s="81"/>
      <c r="Q430" s="81"/>
      <c r="R430" s="81"/>
      <c r="S430" s="81"/>
      <c r="T430" s="81"/>
      <c r="U430" s="81"/>
      <c r="V430" s="81"/>
      <c r="W430" s="81"/>
      <c r="Z430" s="127">
        <v>0.02</v>
      </c>
      <c r="AA430">
        <v>22</v>
      </c>
    </row>
    <row r="431" spans="1:27" x14ac:dyDescent="0.2">
      <c r="A431">
        <v>2022</v>
      </c>
      <c r="B431">
        <v>1</v>
      </c>
      <c r="C431" s="262">
        <v>44572</v>
      </c>
      <c r="E431">
        <v>646</v>
      </c>
      <c r="F431" t="s">
        <v>244</v>
      </c>
      <c r="G431" t="s">
        <v>245</v>
      </c>
      <c r="H431">
        <v>197.16</v>
      </c>
      <c r="I431">
        <v>226.84</v>
      </c>
      <c r="K431">
        <v>37</v>
      </c>
      <c r="L431">
        <v>150</v>
      </c>
      <c r="O431" s="81"/>
      <c r="P431" s="81"/>
      <c r="Q431" s="81"/>
      <c r="R431" s="81"/>
      <c r="S431" s="81"/>
      <c r="T431" s="81"/>
      <c r="U431" s="81"/>
      <c r="V431" s="81"/>
      <c r="W431" s="81"/>
      <c r="Z431" s="127">
        <v>0.02</v>
      </c>
      <c r="AA431">
        <v>22</v>
      </c>
    </row>
    <row r="432" spans="1:27" x14ac:dyDescent="0.2">
      <c r="A432">
        <v>2022</v>
      </c>
      <c r="B432">
        <v>1</v>
      </c>
      <c r="C432" s="262">
        <v>44573</v>
      </c>
      <c r="E432">
        <v>646</v>
      </c>
      <c r="F432" t="s">
        <v>244</v>
      </c>
      <c r="G432" t="s">
        <v>245</v>
      </c>
      <c r="H432">
        <v>197.16</v>
      </c>
      <c r="I432">
        <v>226.84</v>
      </c>
      <c r="K432">
        <v>37</v>
      </c>
      <c r="L432">
        <v>150</v>
      </c>
      <c r="O432" s="81"/>
      <c r="P432" s="81"/>
      <c r="Q432" s="81"/>
      <c r="R432" s="81"/>
      <c r="S432" s="81"/>
      <c r="T432" s="81"/>
      <c r="U432" s="81"/>
      <c r="V432" s="81"/>
      <c r="W432" s="81"/>
      <c r="Z432" s="127">
        <v>0.02</v>
      </c>
      <c r="AA432">
        <v>22</v>
      </c>
    </row>
    <row r="433" spans="1:27" x14ac:dyDescent="0.2">
      <c r="A433">
        <v>2022</v>
      </c>
      <c r="B433">
        <v>1</v>
      </c>
      <c r="C433" s="262">
        <v>44587</v>
      </c>
      <c r="E433">
        <v>646</v>
      </c>
      <c r="F433" t="s">
        <v>244</v>
      </c>
      <c r="G433" t="s">
        <v>245</v>
      </c>
      <c r="H433">
        <v>197.16</v>
      </c>
      <c r="I433">
        <v>226.84</v>
      </c>
      <c r="K433">
        <v>37</v>
      </c>
      <c r="L433">
        <v>150</v>
      </c>
      <c r="O433" s="81"/>
      <c r="P433" s="81"/>
      <c r="Q433" s="81"/>
      <c r="R433" s="81"/>
      <c r="S433" s="81"/>
      <c r="T433" s="81"/>
      <c r="U433" s="81"/>
      <c r="V433" s="81"/>
      <c r="W433" s="81"/>
      <c r="Z433" s="127">
        <v>0.02</v>
      </c>
      <c r="AA433">
        <v>22</v>
      </c>
    </row>
    <row r="434" spans="1:27" x14ac:dyDescent="0.2">
      <c r="A434">
        <v>2022</v>
      </c>
      <c r="B434">
        <v>1</v>
      </c>
      <c r="C434" s="262">
        <v>44590</v>
      </c>
      <c r="E434">
        <v>646</v>
      </c>
      <c r="F434" t="s">
        <v>244</v>
      </c>
      <c r="G434" t="s">
        <v>245</v>
      </c>
      <c r="H434">
        <v>197.16</v>
      </c>
      <c r="I434">
        <v>226.84</v>
      </c>
      <c r="K434">
        <v>37</v>
      </c>
      <c r="L434">
        <v>150</v>
      </c>
      <c r="O434" s="81"/>
      <c r="P434" s="81"/>
      <c r="Q434" s="81"/>
      <c r="R434" s="81"/>
      <c r="S434" s="81"/>
      <c r="T434" s="81"/>
      <c r="U434" s="81"/>
      <c r="V434" s="81"/>
      <c r="W434" s="81"/>
      <c r="Z434" s="127">
        <v>0.02</v>
      </c>
      <c r="AA434">
        <v>22</v>
      </c>
    </row>
    <row r="435" spans="1:27" x14ac:dyDescent="0.2">
      <c r="A435">
        <v>2022</v>
      </c>
      <c r="B435">
        <v>1</v>
      </c>
      <c r="C435" s="262">
        <v>44591</v>
      </c>
      <c r="E435">
        <v>646</v>
      </c>
      <c r="F435" t="s">
        <v>244</v>
      </c>
      <c r="G435" t="s">
        <v>245</v>
      </c>
      <c r="H435">
        <v>197.16</v>
      </c>
      <c r="I435">
        <v>226.84</v>
      </c>
      <c r="K435">
        <v>37</v>
      </c>
      <c r="L435">
        <v>150</v>
      </c>
      <c r="O435" s="81"/>
      <c r="P435" s="81"/>
      <c r="Q435" s="81"/>
      <c r="R435" s="81"/>
      <c r="S435" s="81"/>
      <c r="T435" s="81"/>
      <c r="U435" s="81"/>
      <c r="V435" s="81"/>
      <c r="W435" s="81"/>
      <c r="Z435" s="127">
        <v>0.02</v>
      </c>
      <c r="AA435">
        <v>22</v>
      </c>
    </row>
    <row r="436" spans="1:27" x14ac:dyDescent="0.2">
      <c r="A436">
        <v>2022</v>
      </c>
      <c r="B436">
        <v>1</v>
      </c>
      <c r="C436" s="262">
        <v>44586</v>
      </c>
      <c r="E436">
        <v>25</v>
      </c>
      <c r="F436" t="s">
        <v>357</v>
      </c>
      <c r="G436" t="s">
        <v>358</v>
      </c>
      <c r="H436">
        <v>150.66</v>
      </c>
      <c r="I436">
        <v>173.34</v>
      </c>
      <c r="K436">
        <v>145</v>
      </c>
      <c r="L436">
        <v>99</v>
      </c>
      <c r="O436" s="81"/>
      <c r="P436" s="81"/>
      <c r="Q436" s="81"/>
      <c r="R436" s="81"/>
      <c r="S436" s="81"/>
      <c r="T436" s="81"/>
      <c r="U436" s="81"/>
      <c r="V436" s="81"/>
      <c r="W436" s="81"/>
      <c r="Z436" s="127">
        <v>1.4999999999999999E-2</v>
      </c>
      <c r="AA436">
        <v>24</v>
      </c>
    </row>
    <row r="437" spans="1:27" x14ac:dyDescent="0.2">
      <c r="A437">
        <v>2022</v>
      </c>
      <c r="B437">
        <v>1</v>
      </c>
      <c r="C437" s="262">
        <v>44587</v>
      </c>
      <c r="E437">
        <v>25</v>
      </c>
      <c r="F437" t="s">
        <v>357</v>
      </c>
      <c r="G437" t="s">
        <v>358</v>
      </c>
      <c r="H437">
        <v>150.66</v>
      </c>
      <c r="I437">
        <v>173.34</v>
      </c>
      <c r="K437">
        <v>145</v>
      </c>
      <c r="L437">
        <v>99</v>
      </c>
      <c r="O437" s="81"/>
      <c r="P437" s="81"/>
      <c r="Q437" s="81"/>
      <c r="R437" s="81"/>
      <c r="S437" s="81"/>
      <c r="T437" s="81"/>
      <c r="U437" s="81"/>
      <c r="V437" s="81"/>
      <c r="W437" s="81"/>
      <c r="Z437" s="127">
        <v>1.4999999999999999E-2</v>
      </c>
      <c r="AA437">
        <v>24</v>
      </c>
    </row>
    <row r="438" spans="1:27" x14ac:dyDescent="0.2">
      <c r="A438">
        <v>2022</v>
      </c>
      <c r="B438">
        <v>1</v>
      </c>
      <c r="C438" s="262">
        <v>44590</v>
      </c>
      <c r="E438">
        <v>25</v>
      </c>
      <c r="F438" t="s">
        <v>357</v>
      </c>
      <c r="G438" t="s">
        <v>358</v>
      </c>
      <c r="H438">
        <v>150.66</v>
      </c>
      <c r="I438">
        <v>173.34</v>
      </c>
      <c r="K438">
        <v>145</v>
      </c>
      <c r="L438">
        <v>99</v>
      </c>
      <c r="O438" s="81"/>
      <c r="P438" s="81"/>
      <c r="Q438" s="81"/>
      <c r="R438" s="81"/>
      <c r="S438" s="81"/>
      <c r="T438" s="81"/>
      <c r="U438" s="81"/>
      <c r="V438" s="81"/>
      <c r="W438" s="81"/>
      <c r="Z438" s="127">
        <v>1.4999999999999999E-2</v>
      </c>
      <c r="AA438">
        <v>24</v>
      </c>
    </row>
    <row r="439" spans="1:27" x14ac:dyDescent="0.2">
      <c r="A439">
        <v>2022</v>
      </c>
      <c r="B439">
        <v>1</v>
      </c>
      <c r="C439" s="262">
        <v>44591</v>
      </c>
      <c r="E439">
        <v>25</v>
      </c>
      <c r="F439" t="s">
        <v>357</v>
      </c>
      <c r="G439" t="s">
        <v>358</v>
      </c>
      <c r="H439">
        <v>150.66</v>
      </c>
      <c r="I439">
        <v>173.34</v>
      </c>
      <c r="K439">
        <v>145</v>
      </c>
      <c r="L439">
        <v>99</v>
      </c>
      <c r="O439" s="81"/>
      <c r="P439" s="81"/>
      <c r="Q439" s="81"/>
      <c r="R439" s="81"/>
      <c r="S439" s="81"/>
      <c r="T439" s="81"/>
      <c r="U439" s="81"/>
      <c r="V439" s="81"/>
      <c r="W439" s="81"/>
      <c r="Z439" s="127">
        <v>1.4999999999999999E-2</v>
      </c>
      <c r="AA439">
        <v>24</v>
      </c>
    </row>
    <row r="440" spans="1:27" x14ac:dyDescent="0.2">
      <c r="A440">
        <v>2022</v>
      </c>
      <c r="B440">
        <v>1</v>
      </c>
      <c r="C440" s="262">
        <v>44586</v>
      </c>
      <c r="E440">
        <v>24</v>
      </c>
      <c r="F440" t="s">
        <v>353</v>
      </c>
      <c r="G440" t="s">
        <v>354</v>
      </c>
      <c r="H440">
        <v>154.38</v>
      </c>
      <c r="I440">
        <v>177.62</v>
      </c>
      <c r="K440">
        <v>145</v>
      </c>
      <c r="L440">
        <v>99</v>
      </c>
      <c r="O440" s="81"/>
      <c r="P440" s="81"/>
      <c r="Q440" s="81"/>
      <c r="R440" s="81"/>
      <c r="S440" s="81"/>
      <c r="T440" s="81"/>
      <c r="U440" s="81"/>
      <c r="V440" s="81"/>
      <c r="W440" s="81"/>
      <c r="Z440" s="127">
        <v>1.4999999999999999E-2</v>
      </c>
      <c r="AA440">
        <v>24</v>
      </c>
    </row>
    <row r="441" spans="1:27" x14ac:dyDescent="0.2">
      <c r="A441">
        <v>2022</v>
      </c>
      <c r="B441">
        <v>1</v>
      </c>
      <c r="C441" s="262">
        <v>44587</v>
      </c>
      <c r="E441">
        <v>24</v>
      </c>
      <c r="F441" t="s">
        <v>353</v>
      </c>
      <c r="G441" t="s">
        <v>354</v>
      </c>
      <c r="H441">
        <v>154.38</v>
      </c>
      <c r="I441">
        <v>177.62</v>
      </c>
      <c r="K441">
        <v>145</v>
      </c>
      <c r="L441">
        <v>99</v>
      </c>
      <c r="O441" s="81"/>
      <c r="P441" s="81"/>
      <c r="Q441" s="81"/>
      <c r="R441" s="81"/>
      <c r="S441" s="81"/>
      <c r="T441" s="81"/>
      <c r="U441" s="81"/>
      <c r="V441" s="81"/>
      <c r="W441" s="81"/>
      <c r="Z441" s="127">
        <v>1.4999999999999999E-2</v>
      </c>
      <c r="AA441">
        <v>24</v>
      </c>
    </row>
    <row r="442" spans="1:27" x14ac:dyDescent="0.2">
      <c r="A442">
        <v>2022</v>
      </c>
      <c r="B442">
        <v>1</v>
      </c>
      <c r="C442" s="262">
        <v>44590</v>
      </c>
      <c r="E442">
        <v>24</v>
      </c>
      <c r="F442" t="s">
        <v>353</v>
      </c>
      <c r="G442" t="s">
        <v>354</v>
      </c>
      <c r="H442">
        <v>154.38</v>
      </c>
      <c r="I442">
        <v>177.62</v>
      </c>
      <c r="K442">
        <v>145</v>
      </c>
      <c r="L442">
        <v>99</v>
      </c>
      <c r="O442" s="81"/>
      <c r="P442" s="81"/>
      <c r="Q442" s="81"/>
      <c r="R442" s="81"/>
      <c r="S442" s="81"/>
      <c r="T442" s="81"/>
      <c r="U442" s="81"/>
      <c r="V442" s="81"/>
      <c r="W442" s="81"/>
      <c r="Z442" s="127">
        <v>1.4999999999999999E-2</v>
      </c>
      <c r="AA442">
        <v>24</v>
      </c>
    </row>
    <row r="443" spans="1:27" x14ac:dyDescent="0.2">
      <c r="A443">
        <v>2022</v>
      </c>
      <c r="B443">
        <v>1</v>
      </c>
      <c r="C443" s="262">
        <v>44591</v>
      </c>
      <c r="E443">
        <v>24</v>
      </c>
      <c r="F443" t="s">
        <v>353</v>
      </c>
      <c r="G443" t="s">
        <v>354</v>
      </c>
      <c r="H443">
        <v>154.38</v>
      </c>
      <c r="I443">
        <v>177.62</v>
      </c>
      <c r="K443">
        <v>145</v>
      </c>
      <c r="L443">
        <v>99</v>
      </c>
      <c r="O443" s="81"/>
      <c r="P443" s="81"/>
      <c r="Q443" s="81"/>
      <c r="R443" s="81"/>
      <c r="S443" s="81"/>
      <c r="T443" s="81"/>
      <c r="U443" s="81"/>
      <c r="V443" s="81"/>
      <c r="W443" s="81"/>
      <c r="Z443" s="127">
        <v>1.4999999999999999E-2</v>
      </c>
      <c r="AA443">
        <v>24</v>
      </c>
    </row>
    <row r="444" spans="1:27" x14ac:dyDescent="0.2">
      <c r="A444">
        <v>2022</v>
      </c>
      <c r="B444">
        <v>1</v>
      </c>
      <c r="C444" s="262">
        <v>44566</v>
      </c>
      <c r="E444">
        <v>167</v>
      </c>
      <c r="F444" t="s">
        <v>278</v>
      </c>
      <c r="G444" t="s">
        <v>279</v>
      </c>
      <c r="H444">
        <v>825.84</v>
      </c>
      <c r="I444">
        <v>950.16</v>
      </c>
      <c r="K444">
        <v>55</v>
      </c>
      <c r="L444">
        <v>131</v>
      </c>
      <c r="O444" s="81"/>
      <c r="P444" s="81"/>
      <c r="Q444" s="81"/>
      <c r="R444" s="81"/>
      <c r="S444" s="81"/>
      <c r="T444" s="81"/>
      <c r="U444" s="81"/>
      <c r="V444" s="81"/>
      <c r="W444" s="81"/>
      <c r="Z444" s="127">
        <v>1.4999999999999999E-2</v>
      </c>
      <c r="AA444">
        <v>18</v>
      </c>
    </row>
    <row r="445" spans="1:27" x14ac:dyDescent="0.2">
      <c r="A445">
        <v>2022</v>
      </c>
      <c r="B445">
        <v>1</v>
      </c>
      <c r="C445" s="262">
        <v>44569</v>
      </c>
      <c r="E445">
        <v>167</v>
      </c>
      <c r="F445" t="s">
        <v>278</v>
      </c>
      <c r="G445" t="s">
        <v>279</v>
      </c>
      <c r="H445">
        <v>825.84</v>
      </c>
      <c r="I445">
        <v>950.16</v>
      </c>
      <c r="K445">
        <v>55</v>
      </c>
      <c r="L445">
        <v>131</v>
      </c>
      <c r="O445" s="81">
        <v>3</v>
      </c>
      <c r="P445" s="81">
        <v>2</v>
      </c>
      <c r="Q445" s="81">
        <v>5</v>
      </c>
      <c r="R445" s="81"/>
      <c r="S445" s="81"/>
      <c r="T445" s="81"/>
      <c r="U445" s="81"/>
      <c r="V445" s="81"/>
      <c r="W445" s="81"/>
      <c r="Z445" s="127">
        <v>1.4999999999999999E-2</v>
      </c>
      <c r="AA445">
        <v>18</v>
      </c>
    </row>
    <row r="446" spans="1:27" x14ac:dyDescent="0.2">
      <c r="A446">
        <v>2022</v>
      </c>
      <c r="B446">
        <v>1</v>
      </c>
      <c r="C446" s="262">
        <v>44570</v>
      </c>
      <c r="E446">
        <v>167</v>
      </c>
      <c r="F446" t="s">
        <v>278</v>
      </c>
      <c r="G446" t="s">
        <v>279</v>
      </c>
      <c r="H446">
        <v>825.84</v>
      </c>
      <c r="I446">
        <v>950.16</v>
      </c>
      <c r="K446">
        <v>55</v>
      </c>
      <c r="L446">
        <v>131</v>
      </c>
      <c r="O446" s="81"/>
      <c r="P446" s="81"/>
      <c r="Q446" s="81"/>
      <c r="R446" s="81"/>
      <c r="S446" s="81"/>
      <c r="T446" s="81"/>
      <c r="U446" s="81"/>
      <c r="V446" s="81"/>
      <c r="W446" s="81"/>
      <c r="Z446" s="127">
        <v>1.4999999999999999E-2</v>
      </c>
      <c r="AA446">
        <v>18</v>
      </c>
    </row>
    <row r="447" spans="1:27" x14ac:dyDescent="0.2">
      <c r="A447">
        <v>2022</v>
      </c>
      <c r="B447">
        <v>1</v>
      </c>
      <c r="C447" s="262">
        <v>44587</v>
      </c>
      <c r="E447">
        <v>167</v>
      </c>
      <c r="F447" t="s">
        <v>278</v>
      </c>
      <c r="G447" t="s">
        <v>279</v>
      </c>
      <c r="H447">
        <v>825.84</v>
      </c>
      <c r="I447">
        <v>950.16</v>
      </c>
      <c r="K447">
        <v>55</v>
      </c>
      <c r="L447">
        <v>131</v>
      </c>
      <c r="O447" s="81"/>
      <c r="P447" s="81"/>
      <c r="Q447" s="81"/>
      <c r="R447" s="81"/>
      <c r="S447" s="81"/>
      <c r="T447" s="81"/>
      <c r="U447" s="81"/>
      <c r="V447" s="81"/>
      <c r="W447" s="81"/>
      <c r="Z447" s="127">
        <v>1.4999999999999999E-2</v>
      </c>
      <c r="AA447">
        <v>18</v>
      </c>
    </row>
    <row r="448" spans="1:27" x14ac:dyDescent="0.2">
      <c r="A448">
        <v>2022</v>
      </c>
      <c r="B448">
        <v>1</v>
      </c>
      <c r="C448" s="262">
        <v>44587</v>
      </c>
      <c r="E448">
        <v>167</v>
      </c>
      <c r="F448" t="s">
        <v>278</v>
      </c>
      <c r="G448" t="s">
        <v>279</v>
      </c>
      <c r="H448">
        <v>825.84</v>
      </c>
      <c r="I448">
        <v>950.16</v>
      </c>
      <c r="K448">
        <v>55</v>
      </c>
      <c r="L448">
        <v>131</v>
      </c>
      <c r="O448" s="81">
        <v>5</v>
      </c>
      <c r="P448" s="81">
        <v>6</v>
      </c>
      <c r="Q448" s="81"/>
      <c r="R448" s="81"/>
      <c r="S448" s="81"/>
      <c r="T448" s="81"/>
      <c r="U448" s="81"/>
      <c r="V448" s="81"/>
      <c r="W448" s="81"/>
      <c r="Z448" s="127"/>
      <c r="AA448">
        <v>18</v>
      </c>
    </row>
    <row r="449" spans="1:27" x14ac:dyDescent="0.2">
      <c r="A449">
        <v>2022</v>
      </c>
      <c r="B449">
        <v>1</v>
      </c>
      <c r="C449" s="262">
        <v>44590</v>
      </c>
      <c r="E449">
        <v>167</v>
      </c>
      <c r="F449" t="s">
        <v>278</v>
      </c>
      <c r="G449" t="s">
        <v>279</v>
      </c>
      <c r="H449">
        <v>825.84</v>
      </c>
      <c r="I449">
        <v>950.16</v>
      </c>
      <c r="K449">
        <v>55</v>
      </c>
      <c r="L449">
        <v>131</v>
      </c>
      <c r="O449" s="81"/>
      <c r="P449" s="81"/>
      <c r="Q449" s="81"/>
      <c r="R449" s="81"/>
      <c r="S449" s="81"/>
      <c r="T449" s="81"/>
      <c r="U449" s="81"/>
      <c r="V449" s="81"/>
      <c r="W449" s="81"/>
      <c r="Z449" s="127">
        <v>1.4999999999999999E-2</v>
      </c>
      <c r="AA449">
        <v>18</v>
      </c>
    </row>
    <row r="450" spans="1:27" x14ac:dyDescent="0.2">
      <c r="A450">
        <v>2022</v>
      </c>
      <c r="B450">
        <v>1</v>
      </c>
      <c r="C450" s="262">
        <v>44591</v>
      </c>
      <c r="E450">
        <v>167</v>
      </c>
      <c r="F450" t="s">
        <v>278</v>
      </c>
      <c r="G450" t="s">
        <v>279</v>
      </c>
      <c r="H450">
        <v>825.84</v>
      </c>
      <c r="I450">
        <v>950.16</v>
      </c>
      <c r="K450">
        <v>55</v>
      </c>
      <c r="L450">
        <v>131</v>
      </c>
      <c r="O450" s="81"/>
      <c r="P450" s="81"/>
      <c r="Q450" s="81"/>
      <c r="R450" s="81"/>
      <c r="S450" s="81"/>
      <c r="T450" s="81"/>
      <c r="U450" s="81"/>
      <c r="V450" s="81"/>
      <c r="W450" s="81"/>
      <c r="Z450" s="127">
        <v>1.4999999999999999E-2</v>
      </c>
      <c r="AA450">
        <v>18</v>
      </c>
    </row>
    <row r="451" spans="1:27" x14ac:dyDescent="0.2">
      <c r="A451">
        <v>2022</v>
      </c>
      <c r="B451">
        <v>1</v>
      </c>
      <c r="C451" s="262">
        <v>44563</v>
      </c>
      <c r="E451">
        <v>160</v>
      </c>
      <c r="F451" t="s">
        <v>214</v>
      </c>
      <c r="G451" t="s">
        <v>215</v>
      </c>
      <c r="H451">
        <v>186</v>
      </c>
      <c r="I451">
        <v>214</v>
      </c>
      <c r="K451">
        <v>76</v>
      </c>
      <c r="L451">
        <v>95</v>
      </c>
      <c r="O451" s="81"/>
      <c r="P451" s="81"/>
      <c r="Q451" s="81"/>
      <c r="R451" s="81"/>
      <c r="S451" s="81"/>
      <c r="T451" s="81"/>
      <c r="U451" s="81"/>
      <c r="V451" s="81"/>
      <c r="W451" s="81"/>
      <c r="Z451" s="127">
        <v>1.4999999999999999E-2</v>
      </c>
      <c r="AA451">
        <v>16</v>
      </c>
    </row>
    <row r="452" spans="1:27" x14ac:dyDescent="0.2">
      <c r="A452">
        <v>2022</v>
      </c>
      <c r="B452">
        <v>1</v>
      </c>
      <c r="C452" s="262">
        <v>44564</v>
      </c>
      <c r="E452">
        <v>160</v>
      </c>
      <c r="F452" t="s">
        <v>214</v>
      </c>
      <c r="G452" t="s">
        <v>215</v>
      </c>
      <c r="H452">
        <v>186</v>
      </c>
      <c r="I452">
        <v>214</v>
      </c>
      <c r="K452">
        <v>76</v>
      </c>
      <c r="L452">
        <v>95</v>
      </c>
      <c r="O452" s="81">
        <v>8</v>
      </c>
      <c r="P452" s="81"/>
      <c r="Q452" s="81">
        <v>7</v>
      </c>
      <c r="R452" s="81"/>
      <c r="S452" s="81"/>
      <c r="T452" s="81"/>
      <c r="U452" s="81"/>
      <c r="V452" s="81"/>
      <c r="W452" s="81"/>
      <c r="Z452" s="127">
        <v>1.4999999999999999E-2</v>
      </c>
      <c r="AA452">
        <v>16</v>
      </c>
    </row>
    <row r="453" spans="1:27" x14ac:dyDescent="0.2">
      <c r="A453">
        <v>2022</v>
      </c>
      <c r="B453">
        <v>1</v>
      </c>
      <c r="C453" s="262">
        <v>44565</v>
      </c>
      <c r="E453">
        <v>160</v>
      </c>
      <c r="F453" t="s">
        <v>214</v>
      </c>
      <c r="G453" t="s">
        <v>215</v>
      </c>
      <c r="H453">
        <v>186</v>
      </c>
      <c r="I453">
        <v>214</v>
      </c>
      <c r="K453">
        <v>76</v>
      </c>
      <c r="L453">
        <v>95</v>
      </c>
      <c r="O453" s="81"/>
      <c r="P453" s="81">
        <v>5</v>
      </c>
      <c r="Q453" s="81">
        <v>9</v>
      </c>
      <c r="R453" s="81"/>
      <c r="S453" s="81"/>
      <c r="T453" s="81"/>
      <c r="U453" s="81"/>
      <c r="V453" s="81"/>
      <c r="W453" s="81"/>
      <c r="Z453" s="127">
        <v>1.4999999999999999E-2</v>
      </c>
      <c r="AA453">
        <v>16</v>
      </c>
    </row>
    <row r="454" spans="1:27" x14ac:dyDescent="0.2">
      <c r="A454">
        <v>2022</v>
      </c>
      <c r="B454">
        <v>1</v>
      </c>
      <c r="C454" s="262">
        <v>44566</v>
      </c>
      <c r="E454">
        <v>160</v>
      </c>
      <c r="F454" t="s">
        <v>214</v>
      </c>
      <c r="G454" t="s">
        <v>215</v>
      </c>
      <c r="H454">
        <v>186</v>
      </c>
      <c r="I454">
        <v>214</v>
      </c>
      <c r="K454">
        <v>76</v>
      </c>
      <c r="L454">
        <v>95</v>
      </c>
      <c r="O454" s="81">
        <v>7</v>
      </c>
      <c r="P454" s="81">
        <v>7</v>
      </c>
      <c r="Q454" s="81"/>
      <c r="R454" s="81"/>
      <c r="S454" s="81"/>
      <c r="T454" s="81"/>
      <c r="U454" s="81"/>
      <c r="V454" s="81"/>
      <c r="W454" s="81"/>
      <c r="Z454" s="127">
        <v>1.4999999999999999E-2</v>
      </c>
      <c r="AA454">
        <v>16</v>
      </c>
    </row>
    <row r="455" spans="1:27" x14ac:dyDescent="0.2">
      <c r="A455">
        <v>2022</v>
      </c>
      <c r="B455">
        <v>1</v>
      </c>
      <c r="C455" s="262">
        <v>44569</v>
      </c>
      <c r="E455">
        <v>160</v>
      </c>
      <c r="F455" t="s">
        <v>214</v>
      </c>
      <c r="G455" t="s">
        <v>215</v>
      </c>
      <c r="H455">
        <v>186</v>
      </c>
      <c r="I455">
        <v>214</v>
      </c>
      <c r="K455">
        <v>76</v>
      </c>
      <c r="L455">
        <v>95</v>
      </c>
      <c r="O455" s="81">
        <v>10</v>
      </c>
      <c r="P455" s="81">
        <v>7</v>
      </c>
      <c r="Q455" s="81">
        <v>6</v>
      </c>
      <c r="R455" s="81"/>
      <c r="S455" s="81"/>
      <c r="T455" s="81"/>
      <c r="U455" s="81"/>
      <c r="V455" s="81"/>
      <c r="W455" s="81"/>
      <c r="Z455" s="127">
        <v>1.4999999999999999E-2</v>
      </c>
      <c r="AA455">
        <v>16</v>
      </c>
    </row>
    <row r="456" spans="1:27" x14ac:dyDescent="0.2">
      <c r="A456">
        <v>2022</v>
      </c>
      <c r="B456">
        <v>1</v>
      </c>
      <c r="C456" s="262">
        <v>44570</v>
      </c>
      <c r="E456">
        <v>160</v>
      </c>
      <c r="F456" t="s">
        <v>214</v>
      </c>
      <c r="G456" t="s">
        <v>215</v>
      </c>
      <c r="H456">
        <v>186</v>
      </c>
      <c r="I456">
        <v>214</v>
      </c>
      <c r="K456">
        <v>76</v>
      </c>
      <c r="L456">
        <v>95</v>
      </c>
      <c r="O456" s="81">
        <v>5</v>
      </c>
      <c r="P456" s="81">
        <v>7</v>
      </c>
      <c r="Q456" s="81">
        <v>8</v>
      </c>
      <c r="R456" s="81"/>
      <c r="S456" s="81"/>
      <c r="T456" s="81"/>
      <c r="U456" s="81"/>
      <c r="V456" s="81"/>
      <c r="W456" s="81"/>
      <c r="Z456" s="127">
        <v>1.4999999999999999E-2</v>
      </c>
      <c r="AA456">
        <v>16</v>
      </c>
    </row>
    <row r="457" spans="1:27" x14ac:dyDescent="0.2">
      <c r="A457">
        <v>2022</v>
      </c>
      <c r="B457">
        <v>1</v>
      </c>
      <c r="C457" s="262">
        <v>44571</v>
      </c>
      <c r="E457">
        <v>160</v>
      </c>
      <c r="F457" t="s">
        <v>214</v>
      </c>
      <c r="G457" t="s">
        <v>215</v>
      </c>
      <c r="H457">
        <v>186</v>
      </c>
      <c r="I457">
        <v>214</v>
      </c>
      <c r="K457">
        <v>76</v>
      </c>
      <c r="L457">
        <v>95</v>
      </c>
      <c r="O457" s="81"/>
      <c r="P457" s="81"/>
      <c r="Q457" s="81"/>
      <c r="R457" s="81"/>
      <c r="S457" s="81"/>
      <c r="T457" s="81"/>
      <c r="U457" s="81"/>
      <c r="V457" s="81"/>
      <c r="W457" s="81"/>
      <c r="Z457" s="127">
        <v>1.4999999999999999E-2</v>
      </c>
      <c r="AA457">
        <v>16</v>
      </c>
    </row>
    <row r="458" spans="1:27" x14ac:dyDescent="0.2">
      <c r="A458">
        <v>2022</v>
      </c>
      <c r="B458">
        <v>1</v>
      </c>
      <c r="C458" s="262">
        <v>44577</v>
      </c>
      <c r="E458">
        <v>160</v>
      </c>
      <c r="F458" t="s">
        <v>214</v>
      </c>
      <c r="G458" t="s">
        <v>215</v>
      </c>
      <c r="H458">
        <v>186</v>
      </c>
      <c r="I458">
        <v>214</v>
      </c>
      <c r="K458">
        <v>76</v>
      </c>
      <c r="L458">
        <v>95</v>
      </c>
      <c r="O458" s="81"/>
      <c r="P458" s="81"/>
      <c r="Q458" s="81"/>
      <c r="R458" s="81"/>
      <c r="S458" s="81"/>
      <c r="T458" s="81"/>
      <c r="U458" s="81"/>
      <c r="V458" s="81"/>
      <c r="W458" s="81"/>
      <c r="Z458" s="127">
        <v>1.4999999999999999E-2</v>
      </c>
      <c r="AA458">
        <v>16</v>
      </c>
    </row>
    <row r="459" spans="1:27" x14ac:dyDescent="0.2">
      <c r="A459">
        <v>2022</v>
      </c>
      <c r="B459">
        <v>1</v>
      </c>
      <c r="C459" s="262">
        <v>44578</v>
      </c>
      <c r="E459">
        <v>160</v>
      </c>
      <c r="F459" t="s">
        <v>214</v>
      </c>
      <c r="G459" t="s">
        <v>215</v>
      </c>
      <c r="H459">
        <v>186</v>
      </c>
      <c r="I459">
        <v>214</v>
      </c>
      <c r="K459">
        <v>76</v>
      </c>
      <c r="L459">
        <v>95</v>
      </c>
      <c r="O459" s="81"/>
      <c r="P459" s="81">
        <v>8</v>
      </c>
      <c r="Q459" s="81">
        <v>6</v>
      </c>
      <c r="R459" s="81"/>
      <c r="S459" s="81"/>
      <c r="T459" s="81"/>
      <c r="U459" s="81"/>
      <c r="V459" s="81"/>
      <c r="W459" s="81"/>
      <c r="Z459" s="127">
        <v>1.4999999999999999E-2</v>
      </c>
      <c r="AA459">
        <v>16</v>
      </c>
    </row>
    <row r="460" spans="1:27" x14ac:dyDescent="0.2">
      <c r="A460">
        <v>2022</v>
      </c>
      <c r="B460">
        <v>1</v>
      </c>
      <c r="C460" s="262">
        <v>44579</v>
      </c>
      <c r="E460">
        <v>160</v>
      </c>
      <c r="F460" t="s">
        <v>214</v>
      </c>
      <c r="G460" t="s">
        <v>215</v>
      </c>
      <c r="H460">
        <v>186</v>
      </c>
      <c r="I460">
        <v>214</v>
      </c>
      <c r="K460">
        <v>76</v>
      </c>
      <c r="L460">
        <v>95</v>
      </c>
      <c r="O460" s="81"/>
      <c r="P460" s="81">
        <v>8</v>
      </c>
      <c r="Q460" s="81">
        <v>9</v>
      </c>
      <c r="R460" s="81"/>
      <c r="S460" s="81"/>
      <c r="T460" s="81"/>
      <c r="U460" s="81"/>
      <c r="V460" s="81"/>
      <c r="W460" s="81"/>
      <c r="Z460" s="127">
        <v>1.4999999999999999E-2</v>
      </c>
      <c r="AA460">
        <v>16</v>
      </c>
    </row>
    <row r="461" spans="1:27" x14ac:dyDescent="0.2">
      <c r="A461">
        <v>2022</v>
      </c>
      <c r="B461">
        <v>1</v>
      </c>
      <c r="C461" s="262">
        <v>44580</v>
      </c>
      <c r="E461">
        <v>160</v>
      </c>
      <c r="F461" t="s">
        <v>214</v>
      </c>
      <c r="G461" t="s">
        <v>215</v>
      </c>
      <c r="H461">
        <v>186</v>
      </c>
      <c r="I461">
        <v>214</v>
      </c>
      <c r="K461">
        <v>76</v>
      </c>
      <c r="L461">
        <v>95</v>
      </c>
      <c r="O461" s="81"/>
      <c r="P461" s="81">
        <v>11</v>
      </c>
      <c r="Q461" s="81">
        <v>8</v>
      </c>
      <c r="R461" s="81"/>
      <c r="S461" s="81"/>
      <c r="T461" s="81"/>
      <c r="U461" s="81"/>
      <c r="V461" s="81"/>
      <c r="W461" s="81"/>
      <c r="Z461" s="127">
        <v>1.4999999999999999E-2</v>
      </c>
      <c r="AA461">
        <v>16</v>
      </c>
    </row>
    <row r="462" spans="1:27" x14ac:dyDescent="0.2">
      <c r="A462">
        <v>2022</v>
      </c>
      <c r="B462">
        <v>1</v>
      </c>
      <c r="C462" s="262">
        <v>44581</v>
      </c>
      <c r="E462">
        <v>160</v>
      </c>
      <c r="F462" t="s">
        <v>214</v>
      </c>
      <c r="G462" t="s">
        <v>215</v>
      </c>
      <c r="H462">
        <v>186</v>
      </c>
      <c r="I462">
        <v>214</v>
      </c>
      <c r="K462">
        <v>76</v>
      </c>
      <c r="L462">
        <v>95</v>
      </c>
      <c r="O462" s="81"/>
      <c r="P462" s="81"/>
      <c r="Q462" s="81"/>
      <c r="R462" s="81"/>
      <c r="S462" s="81"/>
      <c r="T462" s="81"/>
      <c r="U462" s="81"/>
      <c r="V462" s="81"/>
      <c r="W462" s="81"/>
      <c r="Z462" s="127">
        <v>1.4999999999999999E-2</v>
      </c>
      <c r="AA462">
        <v>16</v>
      </c>
    </row>
    <row r="463" spans="1:27" x14ac:dyDescent="0.2">
      <c r="A463">
        <v>2022</v>
      </c>
      <c r="B463">
        <v>1</v>
      </c>
      <c r="C463" s="262">
        <v>44585</v>
      </c>
      <c r="E463">
        <v>160</v>
      </c>
      <c r="F463" t="s">
        <v>214</v>
      </c>
      <c r="G463" t="s">
        <v>215</v>
      </c>
      <c r="H463">
        <v>186</v>
      </c>
      <c r="I463">
        <v>214</v>
      </c>
      <c r="K463">
        <v>76</v>
      </c>
      <c r="L463">
        <v>95</v>
      </c>
      <c r="O463" s="81"/>
      <c r="P463" s="81"/>
      <c r="Q463" s="81"/>
      <c r="R463" s="81"/>
      <c r="S463" s="81"/>
      <c r="T463" s="81"/>
      <c r="U463" s="81"/>
      <c r="V463" s="81"/>
      <c r="W463" s="81"/>
      <c r="Z463" s="127"/>
      <c r="AA463">
        <v>16</v>
      </c>
    </row>
    <row r="464" spans="1:27" x14ac:dyDescent="0.2">
      <c r="A464">
        <v>2022</v>
      </c>
      <c r="B464">
        <v>1</v>
      </c>
      <c r="C464" s="262">
        <v>44586</v>
      </c>
      <c r="E464">
        <v>160</v>
      </c>
      <c r="F464" t="s">
        <v>214</v>
      </c>
      <c r="G464" t="s">
        <v>215</v>
      </c>
      <c r="H464">
        <v>186</v>
      </c>
      <c r="I464">
        <v>214</v>
      </c>
      <c r="K464">
        <v>76</v>
      </c>
      <c r="L464">
        <v>95</v>
      </c>
      <c r="O464" s="81"/>
      <c r="P464" s="81">
        <v>7</v>
      </c>
      <c r="Q464" s="81"/>
      <c r="R464" s="81"/>
      <c r="S464" s="81"/>
      <c r="T464" s="81"/>
      <c r="U464" s="81"/>
      <c r="V464" s="81"/>
      <c r="W464" s="81"/>
      <c r="Z464" s="127">
        <v>1.4999999999999999E-2</v>
      </c>
      <c r="AA464">
        <v>16</v>
      </c>
    </row>
    <row r="465" spans="1:27" x14ac:dyDescent="0.2">
      <c r="A465">
        <v>2022</v>
      </c>
      <c r="B465">
        <v>1</v>
      </c>
      <c r="C465" s="262">
        <v>44587</v>
      </c>
      <c r="E465">
        <v>160</v>
      </c>
      <c r="F465" t="s">
        <v>214</v>
      </c>
      <c r="G465" t="s">
        <v>215</v>
      </c>
      <c r="H465">
        <v>186</v>
      </c>
      <c r="I465">
        <v>214</v>
      </c>
      <c r="K465">
        <v>76</v>
      </c>
      <c r="L465">
        <v>95</v>
      </c>
      <c r="O465" s="81">
        <v>6</v>
      </c>
      <c r="P465" s="81">
        <v>9</v>
      </c>
      <c r="Q465" s="81"/>
      <c r="R465" s="81"/>
      <c r="S465" s="81"/>
      <c r="T465" s="81"/>
      <c r="U465" s="81"/>
      <c r="V465" s="81"/>
      <c r="W465" s="81"/>
      <c r="Z465" s="127">
        <v>1.4999999999999999E-2</v>
      </c>
      <c r="AA465">
        <v>16</v>
      </c>
    </row>
    <row r="466" spans="1:27" x14ac:dyDescent="0.2">
      <c r="A466">
        <v>2022</v>
      </c>
      <c r="B466">
        <v>1</v>
      </c>
      <c r="C466" s="262">
        <v>44590</v>
      </c>
      <c r="E466">
        <v>160</v>
      </c>
      <c r="F466" t="s">
        <v>214</v>
      </c>
      <c r="G466" t="s">
        <v>215</v>
      </c>
      <c r="H466">
        <v>186</v>
      </c>
      <c r="I466">
        <v>214</v>
      </c>
      <c r="K466">
        <v>76</v>
      </c>
      <c r="L466">
        <v>95</v>
      </c>
      <c r="O466" s="81">
        <v>6</v>
      </c>
      <c r="P466" s="81">
        <v>5</v>
      </c>
      <c r="Q466" s="81">
        <v>9</v>
      </c>
      <c r="R466" s="81"/>
      <c r="S466" s="81"/>
      <c r="T466" s="81"/>
      <c r="U466" s="81"/>
      <c r="V466" s="81"/>
      <c r="W466" s="81"/>
      <c r="Z466" s="127">
        <v>1.4999999999999999E-2</v>
      </c>
      <c r="AA466">
        <v>16</v>
      </c>
    </row>
    <row r="467" spans="1:27" x14ac:dyDescent="0.2">
      <c r="A467">
        <v>2022</v>
      </c>
      <c r="B467">
        <v>1</v>
      </c>
      <c r="C467" s="262">
        <v>44591</v>
      </c>
      <c r="E467">
        <v>160</v>
      </c>
      <c r="F467" t="s">
        <v>214</v>
      </c>
      <c r="G467" t="s">
        <v>215</v>
      </c>
      <c r="H467">
        <v>186</v>
      </c>
      <c r="I467">
        <v>214</v>
      </c>
      <c r="K467">
        <v>76</v>
      </c>
      <c r="L467">
        <v>95</v>
      </c>
      <c r="O467" s="81"/>
      <c r="P467" s="81"/>
      <c r="Q467" s="81"/>
      <c r="R467" s="81"/>
      <c r="S467" s="81"/>
      <c r="T467" s="81"/>
      <c r="U467" s="81"/>
      <c r="V467" s="81"/>
      <c r="W467" s="81"/>
      <c r="Z467" s="127">
        <v>1.4999999999999999E-2</v>
      </c>
      <c r="AA467">
        <v>16</v>
      </c>
    </row>
    <row r="468" spans="1:27" x14ac:dyDescent="0.2">
      <c r="A468">
        <v>2022</v>
      </c>
      <c r="B468">
        <v>1</v>
      </c>
      <c r="C468" s="262">
        <v>44572</v>
      </c>
      <c r="E468">
        <v>440</v>
      </c>
      <c r="F468" t="s">
        <v>302</v>
      </c>
      <c r="G468" t="s">
        <v>303</v>
      </c>
      <c r="H468">
        <v>239.94</v>
      </c>
      <c r="I468">
        <v>276.06</v>
      </c>
      <c r="K468">
        <v>90</v>
      </c>
      <c r="L468">
        <v>116</v>
      </c>
      <c r="O468" s="81"/>
      <c r="P468" s="81"/>
      <c r="Q468" s="81"/>
      <c r="R468" s="81"/>
      <c r="S468" s="81"/>
      <c r="T468" s="81"/>
      <c r="U468" s="81"/>
      <c r="V468" s="81"/>
      <c r="W468" s="81"/>
      <c r="Z468" s="127">
        <v>1.4999999999999999E-2</v>
      </c>
      <c r="AA468">
        <v>20</v>
      </c>
    </row>
    <row r="469" spans="1:27" x14ac:dyDescent="0.2">
      <c r="A469">
        <v>2022</v>
      </c>
      <c r="B469">
        <v>1</v>
      </c>
      <c r="C469" s="262">
        <v>44573</v>
      </c>
      <c r="E469">
        <v>440</v>
      </c>
      <c r="F469" t="s">
        <v>302</v>
      </c>
      <c r="G469" t="s">
        <v>303</v>
      </c>
      <c r="H469">
        <v>239.94</v>
      </c>
      <c r="I469">
        <v>276.06</v>
      </c>
      <c r="K469">
        <v>90</v>
      </c>
      <c r="L469">
        <v>116</v>
      </c>
      <c r="O469" s="81"/>
      <c r="P469" s="81"/>
      <c r="Q469" s="81"/>
      <c r="R469" s="81"/>
      <c r="S469" s="81"/>
      <c r="T469" s="81"/>
      <c r="U469" s="81"/>
      <c r="V469" s="81"/>
      <c r="W469" s="81"/>
      <c r="Z469" s="127">
        <v>1.4999999999999999E-2</v>
      </c>
      <c r="AA469">
        <v>20</v>
      </c>
    </row>
    <row r="470" spans="1:27" x14ac:dyDescent="0.2">
      <c r="A470">
        <v>2022</v>
      </c>
      <c r="B470">
        <v>1</v>
      </c>
      <c r="C470" s="262">
        <v>44574</v>
      </c>
      <c r="E470">
        <v>155</v>
      </c>
      <c r="F470" t="s">
        <v>315</v>
      </c>
      <c r="G470" t="s">
        <v>316</v>
      </c>
      <c r="H470">
        <v>113.46</v>
      </c>
      <c r="I470">
        <v>130.54</v>
      </c>
      <c r="K470">
        <v>80</v>
      </c>
      <c r="L470">
        <v>135</v>
      </c>
      <c r="O470" s="81"/>
      <c r="P470" s="81"/>
      <c r="Q470" s="81"/>
      <c r="R470" s="81"/>
      <c r="S470" s="81"/>
      <c r="T470" s="81"/>
      <c r="U470" s="81"/>
      <c r="V470" s="81"/>
      <c r="W470" s="81"/>
      <c r="Z470" s="127">
        <v>0.02</v>
      </c>
      <c r="AA470">
        <v>18</v>
      </c>
    </row>
    <row r="471" spans="1:27" x14ac:dyDescent="0.2">
      <c r="A471">
        <v>2022</v>
      </c>
      <c r="B471">
        <v>1</v>
      </c>
      <c r="C471" s="262">
        <v>44577</v>
      </c>
      <c r="E471">
        <v>155</v>
      </c>
      <c r="F471" t="s">
        <v>315</v>
      </c>
      <c r="G471" t="s">
        <v>316</v>
      </c>
      <c r="H471">
        <v>113.46</v>
      </c>
      <c r="I471">
        <v>130.54</v>
      </c>
      <c r="K471">
        <v>80</v>
      </c>
      <c r="L471">
        <v>135</v>
      </c>
      <c r="O471" s="81"/>
      <c r="P471" s="81"/>
      <c r="Q471" s="81"/>
      <c r="R471" s="81"/>
      <c r="S471" s="81"/>
      <c r="T471" s="81"/>
      <c r="U471" s="81"/>
      <c r="V471" s="81"/>
      <c r="W471" s="81"/>
      <c r="Z471" s="127">
        <v>0.02</v>
      </c>
      <c r="AA471">
        <v>18</v>
      </c>
    </row>
    <row r="472" spans="1:27" x14ac:dyDescent="0.2">
      <c r="A472">
        <v>2022</v>
      </c>
      <c r="B472">
        <v>1</v>
      </c>
      <c r="C472" s="262">
        <v>44578</v>
      </c>
      <c r="E472">
        <v>155</v>
      </c>
      <c r="F472" t="s">
        <v>315</v>
      </c>
      <c r="G472" t="s">
        <v>316</v>
      </c>
      <c r="H472">
        <v>113.46</v>
      </c>
      <c r="I472">
        <v>130.54</v>
      </c>
      <c r="K472">
        <v>80</v>
      </c>
      <c r="L472">
        <v>135</v>
      </c>
      <c r="O472" s="81"/>
      <c r="P472" s="81"/>
      <c r="Q472" s="81"/>
      <c r="R472" s="81"/>
      <c r="S472" s="81"/>
      <c r="T472" s="81"/>
      <c r="U472" s="81"/>
      <c r="V472" s="81"/>
      <c r="W472" s="81"/>
      <c r="Z472" s="127">
        <v>0.02</v>
      </c>
      <c r="AA472">
        <v>18</v>
      </c>
    </row>
    <row r="473" spans="1:27" x14ac:dyDescent="0.2">
      <c r="A473">
        <v>2022</v>
      </c>
      <c r="B473">
        <v>1</v>
      </c>
      <c r="C473" s="262">
        <v>44579</v>
      </c>
      <c r="E473">
        <v>155</v>
      </c>
      <c r="F473" t="s">
        <v>315</v>
      </c>
      <c r="G473" t="s">
        <v>316</v>
      </c>
      <c r="H473">
        <v>113.46</v>
      </c>
      <c r="I473">
        <v>130.54</v>
      </c>
      <c r="K473">
        <v>80</v>
      </c>
      <c r="L473">
        <v>135</v>
      </c>
      <c r="O473" s="81"/>
      <c r="P473" s="81"/>
      <c r="Q473" s="81"/>
      <c r="R473" s="81"/>
      <c r="S473" s="81"/>
      <c r="T473" s="81"/>
      <c r="U473" s="81"/>
      <c r="V473" s="81"/>
      <c r="W473" s="81"/>
      <c r="Z473" s="127">
        <v>0.02</v>
      </c>
      <c r="AA473">
        <v>18</v>
      </c>
    </row>
    <row r="474" spans="1:27" x14ac:dyDescent="0.2">
      <c r="A474">
        <v>2022</v>
      </c>
      <c r="B474">
        <v>1</v>
      </c>
      <c r="C474" s="262">
        <v>44580</v>
      </c>
      <c r="E474">
        <v>155</v>
      </c>
      <c r="F474" t="s">
        <v>315</v>
      </c>
      <c r="G474" t="s">
        <v>316</v>
      </c>
      <c r="H474">
        <v>113.46</v>
      </c>
      <c r="I474">
        <v>130.54</v>
      </c>
      <c r="K474">
        <v>80</v>
      </c>
      <c r="L474">
        <v>135</v>
      </c>
      <c r="O474" s="81"/>
      <c r="P474" s="81"/>
      <c r="Q474" s="81"/>
      <c r="R474" s="81"/>
      <c r="S474" s="81"/>
      <c r="T474" s="81"/>
      <c r="U474" s="81"/>
      <c r="V474" s="81"/>
      <c r="W474" s="81"/>
      <c r="Z474" s="127">
        <v>0.02</v>
      </c>
      <c r="AA474">
        <v>18</v>
      </c>
    </row>
    <row r="475" spans="1:27" x14ac:dyDescent="0.2">
      <c r="A475">
        <v>2022</v>
      </c>
      <c r="B475">
        <v>1</v>
      </c>
      <c r="C475" s="262">
        <v>44586</v>
      </c>
      <c r="E475">
        <v>155</v>
      </c>
      <c r="F475" t="s">
        <v>315</v>
      </c>
      <c r="G475" t="s">
        <v>316</v>
      </c>
      <c r="H475">
        <v>113.46</v>
      </c>
      <c r="I475">
        <v>130.54</v>
      </c>
      <c r="K475">
        <v>80</v>
      </c>
      <c r="L475">
        <v>135</v>
      </c>
      <c r="O475" s="81"/>
      <c r="P475" s="81"/>
      <c r="Q475" s="81"/>
      <c r="R475" s="81"/>
      <c r="S475" s="81"/>
      <c r="T475" s="81"/>
      <c r="U475" s="81"/>
      <c r="V475" s="81"/>
      <c r="W475" s="81"/>
      <c r="Z475" s="127">
        <v>0.02</v>
      </c>
      <c r="AA475">
        <v>18</v>
      </c>
    </row>
    <row r="476" spans="1:27" x14ac:dyDescent="0.2">
      <c r="A476">
        <v>2022</v>
      </c>
      <c r="B476">
        <v>1</v>
      </c>
      <c r="C476" s="262">
        <v>44587</v>
      </c>
      <c r="E476">
        <v>155</v>
      </c>
      <c r="F476" t="s">
        <v>315</v>
      </c>
      <c r="G476" t="s">
        <v>316</v>
      </c>
      <c r="H476">
        <v>113.46</v>
      </c>
      <c r="I476">
        <v>130.54</v>
      </c>
      <c r="K476">
        <v>80</v>
      </c>
      <c r="L476">
        <v>135</v>
      </c>
      <c r="O476" s="81"/>
      <c r="P476" s="81"/>
      <c r="Q476" s="81"/>
      <c r="R476" s="81"/>
      <c r="S476" s="81"/>
      <c r="T476" s="81"/>
      <c r="U476" s="81"/>
      <c r="V476" s="81"/>
      <c r="W476" s="81"/>
      <c r="Z476" s="127"/>
      <c r="AA476">
        <v>18</v>
      </c>
    </row>
    <row r="477" spans="1:27" x14ac:dyDescent="0.2">
      <c r="A477">
        <v>2022</v>
      </c>
      <c r="B477">
        <v>1</v>
      </c>
      <c r="C477" s="262">
        <v>44563</v>
      </c>
      <c r="E477">
        <v>650</v>
      </c>
      <c r="F477" t="s">
        <v>209</v>
      </c>
      <c r="G477" t="s">
        <v>210</v>
      </c>
      <c r="H477">
        <v>121.83</v>
      </c>
      <c r="I477">
        <v>140.16999999999999</v>
      </c>
      <c r="K477">
        <v>150</v>
      </c>
      <c r="L477">
        <v>144</v>
      </c>
      <c r="O477" s="81"/>
      <c r="P477" s="81"/>
      <c r="Q477" s="81"/>
      <c r="R477" s="81"/>
      <c r="S477" s="81"/>
      <c r="T477" s="81"/>
      <c r="U477" s="81"/>
      <c r="V477" s="81"/>
      <c r="W477" s="81"/>
      <c r="Z477" s="127">
        <v>1.4999999999999999E-2</v>
      </c>
      <c r="AA477">
        <v>20</v>
      </c>
    </row>
    <row r="478" spans="1:27" x14ac:dyDescent="0.2">
      <c r="A478">
        <v>2022</v>
      </c>
      <c r="B478">
        <v>1</v>
      </c>
      <c r="C478" s="262">
        <v>44587</v>
      </c>
      <c r="E478">
        <v>650</v>
      </c>
      <c r="F478" t="s">
        <v>209</v>
      </c>
      <c r="G478" t="s">
        <v>210</v>
      </c>
      <c r="H478">
        <v>121.83</v>
      </c>
      <c r="I478">
        <v>140.16999999999999</v>
      </c>
      <c r="K478">
        <v>150</v>
      </c>
      <c r="L478">
        <v>144</v>
      </c>
      <c r="O478" s="81"/>
      <c r="P478" s="81"/>
      <c r="Q478" s="81"/>
      <c r="R478" s="81"/>
      <c r="S478" s="81"/>
      <c r="T478" s="81"/>
      <c r="U478" s="81"/>
      <c r="V478" s="81"/>
      <c r="W478" s="81"/>
      <c r="Z478" s="127">
        <v>1.4999999999999999E-2</v>
      </c>
      <c r="AA478">
        <v>20</v>
      </c>
    </row>
    <row r="479" spans="1:27" x14ac:dyDescent="0.2">
      <c r="A479">
        <v>2022</v>
      </c>
      <c r="B479">
        <v>1</v>
      </c>
      <c r="C479" s="262">
        <v>44563</v>
      </c>
      <c r="E479">
        <v>649</v>
      </c>
      <c r="F479" t="s">
        <v>207</v>
      </c>
      <c r="G479" t="s">
        <v>208</v>
      </c>
      <c r="H479">
        <v>132.99</v>
      </c>
      <c r="I479">
        <v>153.01</v>
      </c>
      <c r="K479">
        <v>150</v>
      </c>
      <c r="L479">
        <v>144</v>
      </c>
      <c r="O479" s="81"/>
      <c r="P479" s="81"/>
      <c r="Q479" s="81"/>
      <c r="R479" s="81"/>
      <c r="S479" s="81"/>
      <c r="T479" s="81"/>
      <c r="U479" s="81"/>
      <c r="V479" s="81"/>
      <c r="W479" s="81"/>
      <c r="Z479" s="127">
        <v>1.4999999999999999E-2</v>
      </c>
      <c r="AA479">
        <v>20</v>
      </c>
    </row>
    <row r="480" spans="1:27" x14ac:dyDescent="0.2">
      <c r="A480">
        <v>2022</v>
      </c>
      <c r="B480">
        <v>1</v>
      </c>
      <c r="C480" s="262">
        <v>44587</v>
      </c>
      <c r="E480">
        <v>649</v>
      </c>
      <c r="F480" t="s">
        <v>207</v>
      </c>
      <c r="G480" t="s">
        <v>208</v>
      </c>
      <c r="H480">
        <v>132.99</v>
      </c>
      <c r="I480">
        <v>153.01</v>
      </c>
      <c r="K480">
        <v>150</v>
      </c>
      <c r="L480">
        <v>144</v>
      </c>
      <c r="O480" s="81"/>
      <c r="P480" s="81"/>
      <c r="Q480" s="81"/>
      <c r="R480" s="81"/>
      <c r="S480" s="81"/>
      <c r="T480" s="81"/>
      <c r="U480" s="81"/>
      <c r="V480" s="81"/>
      <c r="W480" s="81"/>
      <c r="Z480" s="127">
        <v>1.4999999999999999E-2</v>
      </c>
      <c r="AA480">
        <v>20</v>
      </c>
    </row>
    <row r="481" spans="1:27" x14ac:dyDescent="0.2">
      <c r="A481">
        <v>2022</v>
      </c>
      <c r="B481">
        <v>1</v>
      </c>
      <c r="C481" s="262">
        <v>44564</v>
      </c>
      <c r="E481">
        <v>142</v>
      </c>
      <c r="F481" t="s">
        <v>253</v>
      </c>
      <c r="G481" t="s">
        <v>254</v>
      </c>
      <c r="H481">
        <v>326.43</v>
      </c>
      <c r="I481">
        <v>375.57</v>
      </c>
      <c r="K481">
        <v>74</v>
      </c>
      <c r="L481">
        <v>195</v>
      </c>
      <c r="O481" s="81"/>
      <c r="P481" s="81"/>
      <c r="Q481" s="81"/>
      <c r="R481" s="81"/>
      <c r="S481" s="81"/>
      <c r="T481" s="81"/>
      <c r="U481" s="81"/>
      <c r="V481" s="81"/>
      <c r="W481" s="81"/>
      <c r="Z481" s="127">
        <v>0.02</v>
      </c>
      <c r="AA481">
        <v>22</v>
      </c>
    </row>
    <row r="482" spans="1:27" x14ac:dyDescent="0.2">
      <c r="A482">
        <v>2022</v>
      </c>
      <c r="B482">
        <v>1</v>
      </c>
      <c r="C482" s="262">
        <v>44565</v>
      </c>
      <c r="E482">
        <v>142</v>
      </c>
      <c r="F482" t="s">
        <v>253</v>
      </c>
      <c r="G482" t="s">
        <v>254</v>
      </c>
      <c r="H482">
        <v>326.43</v>
      </c>
      <c r="I482">
        <v>375.57</v>
      </c>
      <c r="K482">
        <v>74</v>
      </c>
      <c r="L482">
        <v>195</v>
      </c>
      <c r="O482" s="81"/>
      <c r="P482" s="81"/>
      <c r="Q482" s="81"/>
      <c r="R482" s="81"/>
      <c r="S482" s="81"/>
      <c r="T482" s="81"/>
      <c r="U482" s="81"/>
      <c r="V482" s="81"/>
      <c r="W482" s="81"/>
      <c r="Z482" s="127">
        <v>0.02</v>
      </c>
      <c r="AA482">
        <v>22</v>
      </c>
    </row>
    <row r="483" spans="1:27" x14ac:dyDescent="0.2">
      <c r="A483">
        <v>2022</v>
      </c>
      <c r="B483">
        <v>1</v>
      </c>
      <c r="C483" s="262">
        <v>44566</v>
      </c>
      <c r="E483">
        <v>142</v>
      </c>
      <c r="F483" t="s">
        <v>253</v>
      </c>
      <c r="G483" t="s">
        <v>254</v>
      </c>
      <c r="H483">
        <v>326.43</v>
      </c>
      <c r="I483">
        <v>375.57</v>
      </c>
      <c r="K483">
        <v>74</v>
      </c>
      <c r="L483">
        <v>195</v>
      </c>
      <c r="O483" s="81"/>
      <c r="P483" s="81"/>
      <c r="Q483" s="81"/>
      <c r="R483" s="81"/>
      <c r="S483" s="81"/>
      <c r="T483" s="81"/>
      <c r="U483" s="81"/>
      <c r="V483" s="81"/>
      <c r="W483" s="81"/>
      <c r="Z483" s="127">
        <v>0.02</v>
      </c>
      <c r="AA483">
        <v>22</v>
      </c>
    </row>
    <row r="484" spans="1:27" x14ac:dyDescent="0.2">
      <c r="A484">
        <v>2022</v>
      </c>
      <c r="B484">
        <v>1</v>
      </c>
      <c r="C484" s="262">
        <v>44569</v>
      </c>
      <c r="E484">
        <v>142</v>
      </c>
      <c r="F484" t="s">
        <v>253</v>
      </c>
      <c r="G484" t="s">
        <v>254</v>
      </c>
      <c r="H484">
        <v>326.43</v>
      </c>
      <c r="I484">
        <v>375.57</v>
      </c>
      <c r="K484">
        <v>74</v>
      </c>
      <c r="L484">
        <v>195</v>
      </c>
      <c r="O484" s="81"/>
      <c r="P484" s="81"/>
      <c r="Q484" s="81"/>
      <c r="R484" s="81"/>
      <c r="S484" s="81"/>
      <c r="T484" s="81"/>
      <c r="U484" s="81"/>
      <c r="V484" s="81"/>
      <c r="W484" s="81"/>
      <c r="Z484" s="127">
        <v>0.02</v>
      </c>
      <c r="AA484">
        <v>22</v>
      </c>
    </row>
    <row r="485" spans="1:27" x14ac:dyDescent="0.2">
      <c r="A485">
        <v>2022</v>
      </c>
      <c r="B485">
        <v>1</v>
      </c>
      <c r="C485" s="262">
        <v>44572</v>
      </c>
      <c r="E485">
        <v>142</v>
      </c>
      <c r="F485" t="s">
        <v>253</v>
      </c>
      <c r="G485" t="s">
        <v>254</v>
      </c>
      <c r="H485">
        <v>326.43</v>
      </c>
      <c r="I485">
        <v>375.57</v>
      </c>
      <c r="K485">
        <v>74</v>
      </c>
      <c r="L485">
        <v>195</v>
      </c>
      <c r="O485" s="81"/>
      <c r="P485" s="81"/>
      <c r="Q485" s="81"/>
      <c r="R485" s="81"/>
      <c r="S485" s="81"/>
      <c r="T485" s="81"/>
      <c r="U485" s="81"/>
      <c r="V485" s="81"/>
      <c r="W485" s="81"/>
      <c r="Z485" s="127">
        <v>0.02</v>
      </c>
      <c r="AA485">
        <v>22</v>
      </c>
    </row>
    <row r="486" spans="1:27" x14ac:dyDescent="0.2">
      <c r="A486">
        <v>2022</v>
      </c>
      <c r="B486">
        <v>1</v>
      </c>
      <c r="C486" s="262">
        <v>44585</v>
      </c>
      <c r="E486">
        <v>135</v>
      </c>
      <c r="F486" t="s">
        <v>351</v>
      </c>
      <c r="G486" t="s">
        <v>352</v>
      </c>
      <c r="H486">
        <v>9.8812499999999996</v>
      </c>
      <c r="I486">
        <v>11.36875</v>
      </c>
      <c r="K486">
        <v>345</v>
      </c>
      <c r="L486">
        <v>125</v>
      </c>
      <c r="O486" s="81">
        <v>12</v>
      </c>
      <c r="P486" s="81">
        <v>12</v>
      </c>
      <c r="Q486" s="81">
        <v>13</v>
      </c>
      <c r="R486" s="81"/>
      <c r="S486" s="81"/>
      <c r="T486" s="81"/>
      <c r="U486" s="81"/>
      <c r="V486" s="81"/>
      <c r="W486" s="81"/>
      <c r="Z486" s="127"/>
      <c r="AA486">
        <v>18</v>
      </c>
    </row>
    <row r="487" spans="1:27" x14ac:dyDescent="0.2">
      <c r="A487">
        <v>2022</v>
      </c>
      <c r="B487">
        <v>1</v>
      </c>
      <c r="C487" s="262">
        <v>44586</v>
      </c>
      <c r="E487">
        <v>135</v>
      </c>
      <c r="F487" t="s">
        <v>351</v>
      </c>
      <c r="G487" t="s">
        <v>352</v>
      </c>
      <c r="H487">
        <v>9.8812499999999996</v>
      </c>
      <c r="I487">
        <v>11.36875</v>
      </c>
      <c r="K487">
        <v>345</v>
      </c>
      <c r="L487">
        <v>125</v>
      </c>
      <c r="O487" s="81"/>
      <c r="P487" s="81"/>
      <c r="Q487" s="81"/>
      <c r="R487" s="81"/>
      <c r="S487" s="81"/>
      <c r="T487" s="81"/>
      <c r="U487" s="81"/>
      <c r="V487" s="81"/>
      <c r="W487" s="81"/>
      <c r="Z487" s="127">
        <v>0.02</v>
      </c>
      <c r="AA487">
        <v>18</v>
      </c>
    </row>
    <row r="488" spans="1:27" x14ac:dyDescent="0.2">
      <c r="A488">
        <v>2022</v>
      </c>
      <c r="B488">
        <v>1</v>
      </c>
      <c r="C488" s="262">
        <v>44587</v>
      </c>
      <c r="E488">
        <v>135</v>
      </c>
      <c r="F488" t="s">
        <v>351</v>
      </c>
      <c r="G488" t="s">
        <v>352</v>
      </c>
      <c r="H488">
        <v>9.8812499999999996</v>
      </c>
      <c r="I488">
        <v>11.36875</v>
      </c>
      <c r="K488">
        <v>345</v>
      </c>
      <c r="L488">
        <v>125</v>
      </c>
      <c r="O488" s="81"/>
      <c r="P488" s="81"/>
      <c r="Q488" s="81"/>
      <c r="R488" s="81"/>
      <c r="S488" s="81"/>
      <c r="T488" s="81"/>
      <c r="U488" s="81"/>
      <c r="V488" s="81"/>
      <c r="W488" s="81"/>
      <c r="Z488" s="127">
        <v>0.02</v>
      </c>
      <c r="AA488">
        <v>18</v>
      </c>
    </row>
    <row r="489" spans="1:27" x14ac:dyDescent="0.2">
      <c r="A489">
        <v>2022</v>
      </c>
      <c r="B489">
        <v>1</v>
      </c>
      <c r="C489" s="262">
        <v>44579</v>
      </c>
      <c r="E489">
        <v>134</v>
      </c>
      <c r="F489" t="s">
        <v>333</v>
      </c>
      <c r="G489" t="s">
        <v>334</v>
      </c>
      <c r="H489">
        <v>9.3000000000000007</v>
      </c>
      <c r="I489">
        <v>10.7</v>
      </c>
      <c r="K489">
        <v>429</v>
      </c>
      <c r="L489">
        <v>101</v>
      </c>
      <c r="O489" s="81"/>
      <c r="P489" s="81"/>
      <c r="Q489" s="81"/>
      <c r="R489" s="81"/>
      <c r="S489" s="81"/>
      <c r="T489" s="81"/>
      <c r="U489" s="81"/>
      <c r="V489" s="81"/>
      <c r="W489" s="81"/>
      <c r="Z489" s="127">
        <v>0.02</v>
      </c>
      <c r="AA489">
        <v>18</v>
      </c>
    </row>
    <row r="490" spans="1:27" x14ac:dyDescent="0.2">
      <c r="A490">
        <v>2022</v>
      </c>
      <c r="B490">
        <v>1</v>
      </c>
      <c r="C490" s="262">
        <v>44580</v>
      </c>
      <c r="E490">
        <v>134</v>
      </c>
      <c r="F490" t="s">
        <v>333</v>
      </c>
      <c r="G490" t="s">
        <v>334</v>
      </c>
      <c r="H490">
        <v>9.3000000000000007</v>
      </c>
      <c r="I490">
        <v>10.7</v>
      </c>
      <c r="K490">
        <v>429</v>
      </c>
      <c r="L490">
        <v>101</v>
      </c>
      <c r="O490" s="81">
        <v>15</v>
      </c>
      <c r="P490" s="81">
        <v>8</v>
      </c>
      <c r="Q490" s="81">
        <v>28</v>
      </c>
      <c r="R490" s="81"/>
      <c r="S490" s="81"/>
      <c r="T490" s="81"/>
      <c r="U490" s="81"/>
      <c r="V490" s="81"/>
      <c r="W490" s="81"/>
      <c r="Z490" s="127">
        <v>0.02</v>
      </c>
      <c r="AA490">
        <v>18</v>
      </c>
    </row>
    <row r="491" spans="1:27" x14ac:dyDescent="0.2">
      <c r="A491">
        <v>2022</v>
      </c>
      <c r="B491">
        <v>1</v>
      </c>
      <c r="C491" s="262">
        <v>44580</v>
      </c>
      <c r="E491">
        <v>2</v>
      </c>
      <c r="F491" t="s">
        <v>342</v>
      </c>
      <c r="G491" t="s">
        <v>343</v>
      </c>
      <c r="H491">
        <v>105.09</v>
      </c>
      <c r="I491">
        <v>120.91</v>
      </c>
      <c r="K491">
        <v>108</v>
      </c>
      <c r="L491">
        <v>100</v>
      </c>
      <c r="O491" s="81"/>
      <c r="P491" s="81"/>
      <c r="Q491" s="81"/>
      <c r="R491" s="81"/>
      <c r="S491" s="81"/>
      <c r="T491" s="81"/>
      <c r="U491" s="81"/>
      <c r="V491" s="81"/>
      <c r="W491" s="81"/>
      <c r="Z491" s="127">
        <v>1.4999999999999999E-2</v>
      </c>
      <c r="AA491">
        <v>16</v>
      </c>
    </row>
    <row r="492" spans="1:27" x14ac:dyDescent="0.2">
      <c r="A492">
        <v>2022</v>
      </c>
      <c r="B492">
        <v>1</v>
      </c>
      <c r="C492" s="262">
        <v>44581</v>
      </c>
      <c r="E492">
        <v>2</v>
      </c>
      <c r="F492" t="s">
        <v>342</v>
      </c>
      <c r="G492" t="s">
        <v>343</v>
      </c>
      <c r="H492">
        <v>105.09</v>
      </c>
      <c r="I492">
        <v>120.91</v>
      </c>
      <c r="K492">
        <v>108</v>
      </c>
      <c r="L492">
        <v>100</v>
      </c>
      <c r="O492" s="81">
        <v>4</v>
      </c>
      <c r="P492" s="81">
        <v>4</v>
      </c>
      <c r="Q492" s="81">
        <v>1</v>
      </c>
      <c r="R492" s="81"/>
      <c r="S492" s="81"/>
      <c r="T492" s="81"/>
      <c r="U492" s="81"/>
      <c r="V492" s="81"/>
      <c r="W492" s="81"/>
      <c r="Z492" s="127">
        <v>1.4999999999999999E-2</v>
      </c>
      <c r="AA492">
        <v>16</v>
      </c>
    </row>
    <row r="493" spans="1:27" x14ac:dyDescent="0.2">
      <c r="A493">
        <v>2022</v>
      </c>
      <c r="B493">
        <v>1</v>
      </c>
      <c r="C493" s="262">
        <v>44583</v>
      </c>
      <c r="E493">
        <v>2</v>
      </c>
      <c r="F493" t="s">
        <v>342</v>
      </c>
      <c r="G493" t="s">
        <v>343</v>
      </c>
      <c r="H493">
        <v>105.09</v>
      </c>
      <c r="I493">
        <v>120.91</v>
      </c>
      <c r="K493">
        <v>108</v>
      </c>
      <c r="L493">
        <v>100</v>
      </c>
      <c r="O493" s="81"/>
      <c r="P493" s="81"/>
      <c r="Q493" s="81"/>
      <c r="R493" s="81"/>
      <c r="S493" s="81"/>
      <c r="T493" s="81"/>
      <c r="U493" s="81"/>
      <c r="V493" s="81"/>
      <c r="W493" s="81"/>
      <c r="Z493" s="127">
        <v>1.4999999999999999E-2</v>
      </c>
      <c r="AA493">
        <v>16</v>
      </c>
    </row>
    <row r="494" spans="1:27" x14ac:dyDescent="0.2">
      <c r="A494">
        <v>2022</v>
      </c>
      <c r="B494">
        <v>1</v>
      </c>
      <c r="C494" s="262">
        <v>44585</v>
      </c>
      <c r="E494">
        <v>2</v>
      </c>
      <c r="F494" t="s">
        <v>342</v>
      </c>
      <c r="G494" t="s">
        <v>343</v>
      </c>
      <c r="H494">
        <v>105.09</v>
      </c>
      <c r="I494">
        <v>120.91</v>
      </c>
      <c r="K494">
        <v>108</v>
      </c>
      <c r="L494">
        <v>100</v>
      </c>
      <c r="O494" s="81"/>
      <c r="P494" s="81"/>
      <c r="Q494" s="81"/>
      <c r="R494" s="81"/>
      <c r="S494" s="81"/>
      <c r="T494" s="81"/>
      <c r="U494" s="81"/>
      <c r="V494" s="81"/>
      <c r="W494" s="81"/>
      <c r="Z494" s="127">
        <v>1.4999999999999999E-2</v>
      </c>
      <c r="AA494">
        <v>16</v>
      </c>
    </row>
    <row r="495" spans="1:27" x14ac:dyDescent="0.2">
      <c r="A495">
        <v>2022</v>
      </c>
      <c r="B495">
        <v>1</v>
      </c>
      <c r="C495" s="262">
        <v>44566</v>
      </c>
      <c r="E495">
        <v>688</v>
      </c>
      <c r="F495" t="s">
        <v>274</v>
      </c>
      <c r="G495" t="s">
        <v>275</v>
      </c>
      <c r="H495">
        <v>180</v>
      </c>
      <c r="I495">
        <v>220</v>
      </c>
      <c r="K495">
        <v>59</v>
      </c>
      <c r="L495">
        <v>122</v>
      </c>
      <c r="O495" s="81"/>
      <c r="P495" s="81">
        <v>3</v>
      </c>
      <c r="Q495" s="81"/>
      <c r="R495" s="81"/>
      <c r="S495" s="81"/>
      <c r="T495" s="81"/>
      <c r="U495" s="81"/>
      <c r="V495" s="81"/>
      <c r="W495" s="81"/>
      <c r="Z495" s="127">
        <v>1.4999999999999999E-2</v>
      </c>
      <c r="AA495">
        <v>20</v>
      </c>
    </row>
    <row r="496" spans="1:27" x14ac:dyDescent="0.2">
      <c r="A496">
        <v>2022</v>
      </c>
      <c r="B496">
        <v>1</v>
      </c>
      <c r="C496" s="262">
        <v>44569</v>
      </c>
      <c r="E496">
        <v>688</v>
      </c>
      <c r="F496" t="s">
        <v>274</v>
      </c>
      <c r="G496" t="s">
        <v>275</v>
      </c>
      <c r="H496">
        <v>180</v>
      </c>
      <c r="I496">
        <v>220</v>
      </c>
      <c r="K496">
        <v>59</v>
      </c>
      <c r="L496">
        <v>122</v>
      </c>
      <c r="O496" s="81">
        <v>2</v>
      </c>
      <c r="P496" s="81">
        <v>3</v>
      </c>
      <c r="Q496" s="81">
        <v>2</v>
      </c>
      <c r="R496" s="81"/>
      <c r="S496" s="81"/>
      <c r="T496" s="81"/>
      <c r="U496" s="81"/>
      <c r="V496" s="81"/>
      <c r="W496" s="81"/>
      <c r="Z496" s="127">
        <v>1.4999999999999999E-2</v>
      </c>
      <c r="AA496">
        <v>20</v>
      </c>
    </row>
    <row r="497" spans="1:27" x14ac:dyDescent="0.2">
      <c r="A497">
        <v>2022</v>
      </c>
      <c r="B497">
        <v>1</v>
      </c>
      <c r="C497" s="262">
        <v>44570</v>
      </c>
      <c r="E497">
        <v>688</v>
      </c>
      <c r="F497" t="s">
        <v>274</v>
      </c>
      <c r="G497" t="s">
        <v>275</v>
      </c>
      <c r="H497">
        <v>180</v>
      </c>
      <c r="I497">
        <v>220</v>
      </c>
      <c r="K497">
        <v>59</v>
      </c>
      <c r="L497">
        <v>122</v>
      </c>
      <c r="O497" s="81"/>
      <c r="P497" s="81"/>
      <c r="Q497" s="81"/>
      <c r="R497" s="81"/>
      <c r="S497" s="81"/>
      <c r="T497" s="81"/>
      <c r="U497" s="81"/>
      <c r="V497" s="81"/>
      <c r="W497" s="81"/>
      <c r="Z497" s="127">
        <v>1.4999999999999999E-2</v>
      </c>
      <c r="AA497">
        <v>20</v>
      </c>
    </row>
    <row r="498" spans="1:27" x14ac:dyDescent="0.2">
      <c r="A498">
        <v>2022</v>
      </c>
      <c r="B498">
        <v>1</v>
      </c>
      <c r="C498" s="262">
        <v>44580</v>
      </c>
      <c r="E498">
        <v>688</v>
      </c>
      <c r="F498" t="s">
        <v>274</v>
      </c>
      <c r="G498" t="s">
        <v>275</v>
      </c>
      <c r="H498">
        <v>180</v>
      </c>
      <c r="I498">
        <v>220</v>
      </c>
      <c r="K498">
        <v>59</v>
      </c>
      <c r="L498">
        <v>122</v>
      </c>
      <c r="O498" s="81"/>
      <c r="P498" s="81">
        <v>2</v>
      </c>
      <c r="Q498" s="81"/>
      <c r="R498" s="81"/>
      <c r="S498" s="81"/>
      <c r="T498" s="81"/>
      <c r="U498" s="81"/>
      <c r="V498" s="81"/>
      <c r="W498" s="81"/>
      <c r="Z498" s="127">
        <v>1.4999999999999999E-2</v>
      </c>
      <c r="AA498">
        <v>20</v>
      </c>
    </row>
    <row r="499" spans="1:27" x14ac:dyDescent="0.2">
      <c r="A499">
        <v>2022</v>
      </c>
      <c r="B499">
        <v>1</v>
      </c>
      <c r="C499" s="262">
        <v>44581</v>
      </c>
      <c r="E499">
        <v>688</v>
      </c>
      <c r="F499" t="s">
        <v>274</v>
      </c>
      <c r="G499" t="s">
        <v>275</v>
      </c>
      <c r="H499">
        <v>180</v>
      </c>
      <c r="I499">
        <v>220</v>
      </c>
      <c r="K499">
        <v>59</v>
      </c>
      <c r="L499">
        <v>122</v>
      </c>
      <c r="O499" s="81">
        <v>3</v>
      </c>
      <c r="P499" s="81">
        <v>2</v>
      </c>
      <c r="Q499" s="81">
        <v>2</v>
      </c>
      <c r="R499" s="81"/>
      <c r="S499" s="81"/>
      <c r="T499" s="81"/>
      <c r="U499" s="81"/>
      <c r="V499" s="81"/>
      <c r="W499" s="81"/>
      <c r="Z499" s="127">
        <v>1.4999999999999999E-2</v>
      </c>
      <c r="AA499">
        <v>20</v>
      </c>
    </row>
    <row r="500" spans="1:27" x14ac:dyDescent="0.2">
      <c r="A500">
        <v>2022</v>
      </c>
      <c r="B500">
        <v>1</v>
      </c>
      <c r="C500" s="262">
        <v>44583</v>
      </c>
      <c r="E500">
        <v>688</v>
      </c>
      <c r="F500" t="s">
        <v>274</v>
      </c>
      <c r="G500" t="s">
        <v>275</v>
      </c>
      <c r="H500">
        <v>180</v>
      </c>
      <c r="I500">
        <v>220</v>
      </c>
      <c r="K500">
        <v>59</v>
      </c>
      <c r="L500">
        <v>122</v>
      </c>
      <c r="O500" s="81"/>
      <c r="P500" s="81">
        <v>2</v>
      </c>
      <c r="Q500" s="81"/>
      <c r="R500" s="81"/>
      <c r="S500" s="81"/>
      <c r="T500" s="81"/>
      <c r="U500" s="81"/>
      <c r="V500" s="81"/>
      <c r="W500" s="81"/>
      <c r="Z500" s="127">
        <v>1.4999999999999999E-2</v>
      </c>
      <c r="AA500">
        <v>20</v>
      </c>
    </row>
    <row r="501" spans="1:27" x14ac:dyDescent="0.2">
      <c r="A501">
        <v>2022</v>
      </c>
      <c r="B501">
        <v>1</v>
      </c>
      <c r="C501" s="262">
        <v>44584</v>
      </c>
      <c r="E501">
        <v>688</v>
      </c>
      <c r="F501" t="s">
        <v>274</v>
      </c>
      <c r="G501" t="s">
        <v>275</v>
      </c>
      <c r="H501">
        <v>180</v>
      </c>
      <c r="I501">
        <v>220</v>
      </c>
      <c r="K501">
        <v>59</v>
      </c>
      <c r="L501">
        <v>122</v>
      </c>
      <c r="O501" s="81"/>
      <c r="P501" s="81">
        <v>3</v>
      </c>
      <c r="Q501" s="81"/>
      <c r="R501" s="81"/>
      <c r="S501" s="81"/>
      <c r="T501" s="81"/>
      <c r="U501" s="81"/>
      <c r="V501" s="81"/>
      <c r="W501" s="81"/>
      <c r="Z501" s="127">
        <v>1.4999999999999999E-2</v>
      </c>
      <c r="AA501">
        <v>20</v>
      </c>
    </row>
    <row r="502" spans="1:27" x14ac:dyDescent="0.2">
      <c r="A502">
        <v>2022</v>
      </c>
      <c r="B502">
        <v>1</v>
      </c>
      <c r="C502" s="262">
        <v>44585</v>
      </c>
      <c r="E502">
        <v>688</v>
      </c>
      <c r="F502" t="s">
        <v>274</v>
      </c>
      <c r="G502" t="s">
        <v>275</v>
      </c>
      <c r="H502">
        <v>180</v>
      </c>
      <c r="I502">
        <v>220</v>
      </c>
      <c r="K502">
        <v>59</v>
      </c>
      <c r="L502">
        <v>122</v>
      </c>
      <c r="O502" s="81">
        <v>1</v>
      </c>
      <c r="P502" s="81">
        <v>3</v>
      </c>
      <c r="Q502" s="81">
        <v>2</v>
      </c>
      <c r="R502" s="81"/>
      <c r="S502" s="81"/>
      <c r="T502" s="81"/>
      <c r="U502" s="81"/>
      <c r="V502" s="81"/>
      <c r="W502" s="81"/>
      <c r="Z502" s="127">
        <v>1.4999999999999999E-2</v>
      </c>
      <c r="AA502">
        <v>20</v>
      </c>
    </row>
    <row r="503" spans="1:27" x14ac:dyDescent="0.2">
      <c r="A503">
        <v>2022</v>
      </c>
      <c r="B503">
        <v>1</v>
      </c>
      <c r="C503" s="262">
        <v>44586</v>
      </c>
      <c r="E503">
        <v>688</v>
      </c>
      <c r="F503" t="s">
        <v>274</v>
      </c>
      <c r="G503" t="s">
        <v>275</v>
      </c>
      <c r="H503">
        <v>180</v>
      </c>
      <c r="I503">
        <v>220</v>
      </c>
      <c r="K503">
        <v>59</v>
      </c>
      <c r="L503">
        <v>122</v>
      </c>
      <c r="O503" s="81"/>
      <c r="P503" s="81"/>
      <c r="Q503" s="81"/>
      <c r="R503" s="81"/>
      <c r="S503" s="81"/>
      <c r="T503" s="81"/>
      <c r="U503" s="81"/>
      <c r="V503" s="81"/>
      <c r="W503" s="81"/>
      <c r="Z503" s="127">
        <v>1.4999999999999999E-2</v>
      </c>
      <c r="AA503">
        <v>20</v>
      </c>
    </row>
    <row r="504" spans="1:27" x14ac:dyDescent="0.2">
      <c r="A504">
        <v>2022</v>
      </c>
      <c r="B504">
        <v>1</v>
      </c>
      <c r="C504" s="262">
        <v>44587</v>
      </c>
      <c r="E504">
        <v>688</v>
      </c>
      <c r="F504" t="s">
        <v>274</v>
      </c>
      <c r="G504" t="s">
        <v>275</v>
      </c>
      <c r="H504">
        <v>180</v>
      </c>
      <c r="I504">
        <v>220</v>
      </c>
      <c r="K504">
        <v>59</v>
      </c>
      <c r="L504">
        <v>122</v>
      </c>
      <c r="O504" s="81"/>
      <c r="P504" s="81"/>
      <c r="Q504" s="81"/>
      <c r="R504" s="81"/>
      <c r="S504" s="81"/>
      <c r="T504" s="81"/>
      <c r="U504" s="81"/>
      <c r="V504" s="81"/>
      <c r="W504" s="81"/>
      <c r="Z504" s="127">
        <v>1.4999999999999999E-2</v>
      </c>
      <c r="AA504">
        <v>20</v>
      </c>
    </row>
    <row r="505" spans="1:27" x14ac:dyDescent="0.2">
      <c r="A505">
        <v>2022</v>
      </c>
      <c r="B505">
        <v>1</v>
      </c>
      <c r="C505" s="262">
        <v>44590</v>
      </c>
      <c r="E505">
        <v>688</v>
      </c>
      <c r="F505" t="s">
        <v>274</v>
      </c>
      <c r="G505" t="s">
        <v>275</v>
      </c>
      <c r="H505">
        <v>180</v>
      </c>
      <c r="I505">
        <v>220</v>
      </c>
      <c r="K505">
        <v>59</v>
      </c>
      <c r="L505">
        <v>122</v>
      </c>
      <c r="O505" s="81"/>
      <c r="P505" s="81"/>
      <c r="Q505" s="81"/>
      <c r="R505" s="81"/>
      <c r="S505" s="81"/>
      <c r="T505" s="81"/>
      <c r="U505" s="81"/>
      <c r="V505" s="81"/>
      <c r="W505" s="81"/>
      <c r="Z505" s="127">
        <v>1.4999999999999999E-2</v>
      </c>
      <c r="AA505">
        <v>20</v>
      </c>
    </row>
    <row r="506" spans="1:27" x14ac:dyDescent="0.2">
      <c r="A506">
        <v>2022</v>
      </c>
      <c r="B506">
        <v>1</v>
      </c>
      <c r="C506" s="262">
        <v>44591</v>
      </c>
      <c r="E506">
        <v>688</v>
      </c>
      <c r="F506" t="s">
        <v>274</v>
      </c>
      <c r="G506" t="s">
        <v>275</v>
      </c>
      <c r="H506">
        <v>180</v>
      </c>
      <c r="I506">
        <v>220</v>
      </c>
      <c r="K506">
        <v>59</v>
      </c>
      <c r="L506">
        <v>122</v>
      </c>
      <c r="O506" s="81"/>
      <c r="P506" s="81"/>
      <c r="Q506" s="81"/>
      <c r="R506" s="81"/>
      <c r="S506" s="81"/>
      <c r="T506" s="81"/>
      <c r="U506" s="81"/>
      <c r="V506" s="81"/>
      <c r="W506" s="81"/>
      <c r="Z506" s="127">
        <v>1.4999999999999999E-2</v>
      </c>
      <c r="AA506">
        <v>20</v>
      </c>
    </row>
    <row r="507" spans="1:27" x14ac:dyDescent="0.2">
      <c r="A507">
        <v>2022</v>
      </c>
      <c r="B507">
        <v>1</v>
      </c>
      <c r="C507" s="262">
        <v>44560</v>
      </c>
      <c r="E507">
        <v>627</v>
      </c>
      <c r="F507" t="s">
        <v>177</v>
      </c>
      <c r="G507" t="s">
        <v>178</v>
      </c>
      <c r="H507">
        <v>384.97815000000003</v>
      </c>
      <c r="I507">
        <v>452.02184999999997</v>
      </c>
      <c r="K507">
        <v>21</v>
      </c>
      <c r="L507">
        <v>171</v>
      </c>
      <c r="O507" s="81">
        <v>0</v>
      </c>
      <c r="P507" s="81">
        <v>1</v>
      </c>
      <c r="Q507" s="81"/>
      <c r="R507" s="81"/>
      <c r="S507" s="81"/>
      <c r="T507" s="81"/>
      <c r="U507" s="81"/>
      <c r="V507" s="81"/>
      <c r="W507" s="81"/>
      <c r="Z507" s="127">
        <v>1.4999999999999999E-2</v>
      </c>
      <c r="AA507">
        <v>25</v>
      </c>
    </row>
    <row r="508" spans="1:27" x14ac:dyDescent="0.2">
      <c r="A508">
        <v>2022</v>
      </c>
      <c r="B508">
        <v>1</v>
      </c>
      <c r="C508" s="262">
        <v>44562</v>
      </c>
      <c r="E508">
        <v>627</v>
      </c>
      <c r="F508" t="s">
        <v>177</v>
      </c>
      <c r="G508" t="s">
        <v>178</v>
      </c>
      <c r="H508">
        <v>384.97815000000003</v>
      </c>
      <c r="I508">
        <v>452.02184999999997</v>
      </c>
      <c r="K508">
        <v>21</v>
      </c>
      <c r="L508">
        <v>171</v>
      </c>
      <c r="O508" s="81">
        <v>0</v>
      </c>
      <c r="P508" s="81">
        <v>1</v>
      </c>
      <c r="Q508" s="81"/>
      <c r="R508" s="81"/>
      <c r="S508" s="81"/>
      <c r="T508" s="81"/>
      <c r="U508" s="81"/>
      <c r="V508" s="81"/>
      <c r="W508" s="81"/>
      <c r="Z508" s="127">
        <v>1.4999999999999999E-2</v>
      </c>
      <c r="AA508">
        <v>25</v>
      </c>
    </row>
    <row r="509" spans="1:27" x14ac:dyDescent="0.2">
      <c r="A509">
        <v>2022</v>
      </c>
      <c r="B509">
        <v>1</v>
      </c>
      <c r="C509" s="262">
        <v>44563</v>
      </c>
      <c r="E509">
        <v>627</v>
      </c>
      <c r="F509" t="s">
        <v>177</v>
      </c>
      <c r="G509" t="s">
        <v>178</v>
      </c>
      <c r="H509">
        <v>384.97815000000003</v>
      </c>
      <c r="I509">
        <v>452.02184999999997</v>
      </c>
      <c r="K509">
        <v>21</v>
      </c>
      <c r="L509">
        <v>171</v>
      </c>
      <c r="O509" s="81"/>
      <c r="P509" s="81"/>
      <c r="Q509" s="81"/>
      <c r="R509" s="81"/>
      <c r="S509" s="81"/>
      <c r="T509" s="81"/>
      <c r="U509" s="81"/>
      <c r="V509" s="81"/>
      <c r="W509" s="81"/>
      <c r="Z509" s="127">
        <v>1.4999999999999999E-2</v>
      </c>
      <c r="AA509">
        <v>25</v>
      </c>
    </row>
    <row r="510" spans="1:27" x14ac:dyDescent="0.2">
      <c r="A510">
        <v>2022</v>
      </c>
      <c r="B510">
        <v>1</v>
      </c>
      <c r="C510" s="262">
        <v>44586</v>
      </c>
      <c r="E510">
        <v>619</v>
      </c>
      <c r="F510" t="s">
        <v>363</v>
      </c>
      <c r="G510" t="s">
        <v>364</v>
      </c>
      <c r="H510">
        <v>385.98</v>
      </c>
      <c r="I510">
        <v>454.02</v>
      </c>
      <c r="K510">
        <v>23</v>
      </c>
      <c r="L510">
        <v>157</v>
      </c>
      <c r="O510" s="81"/>
      <c r="P510" s="81"/>
      <c r="Q510" s="81"/>
      <c r="R510" s="81"/>
      <c r="S510" s="81"/>
      <c r="T510" s="81"/>
      <c r="U510" s="81"/>
      <c r="V510" s="81"/>
      <c r="W510" s="81"/>
      <c r="Z510" s="127">
        <v>1.4999999999999999E-2</v>
      </c>
      <c r="AA510">
        <v>25</v>
      </c>
    </row>
    <row r="511" spans="1:27" x14ac:dyDescent="0.2">
      <c r="A511">
        <v>2022</v>
      </c>
      <c r="B511">
        <v>1</v>
      </c>
      <c r="C511" s="262">
        <v>44587</v>
      </c>
      <c r="E511">
        <v>619</v>
      </c>
      <c r="F511" t="s">
        <v>363</v>
      </c>
      <c r="G511" t="s">
        <v>364</v>
      </c>
      <c r="H511">
        <v>385.98</v>
      </c>
      <c r="I511">
        <v>454.02</v>
      </c>
      <c r="K511">
        <v>23</v>
      </c>
      <c r="L511">
        <v>157</v>
      </c>
      <c r="O511" s="81">
        <v>0</v>
      </c>
      <c r="P511" s="81">
        <v>1</v>
      </c>
      <c r="Q511" s="81">
        <v>0</v>
      </c>
      <c r="R511" s="81"/>
      <c r="S511" s="81"/>
      <c r="T511" s="81"/>
      <c r="U511" s="81"/>
      <c r="V511" s="81"/>
      <c r="W511" s="81"/>
      <c r="Z511" s="127">
        <v>1.4999999999999999E-2</v>
      </c>
      <c r="AA511">
        <v>25</v>
      </c>
    </row>
    <row r="512" spans="1:27" x14ac:dyDescent="0.2">
      <c r="A512">
        <v>2022</v>
      </c>
      <c r="B512">
        <v>1</v>
      </c>
      <c r="C512" s="262">
        <v>44590</v>
      </c>
      <c r="E512">
        <v>619</v>
      </c>
      <c r="F512" t="s">
        <v>363</v>
      </c>
      <c r="G512" t="s">
        <v>364</v>
      </c>
      <c r="H512">
        <v>385.98</v>
      </c>
      <c r="I512">
        <v>454.02</v>
      </c>
      <c r="K512">
        <v>23</v>
      </c>
      <c r="L512">
        <v>157</v>
      </c>
      <c r="O512" s="81"/>
      <c r="P512" s="81"/>
      <c r="Q512" s="81"/>
      <c r="R512" s="81"/>
      <c r="S512" s="81"/>
      <c r="T512" s="81"/>
      <c r="U512" s="81"/>
      <c r="V512" s="81"/>
      <c r="W512" s="81"/>
      <c r="Z512" s="127">
        <v>1.4999999999999999E-2</v>
      </c>
      <c r="AA512">
        <v>25</v>
      </c>
    </row>
    <row r="513" spans="1:27" x14ac:dyDescent="0.2">
      <c r="A513">
        <v>2022</v>
      </c>
      <c r="B513">
        <v>1</v>
      </c>
      <c r="C513" s="262">
        <v>44591</v>
      </c>
      <c r="E513">
        <v>619</v>
      </c>
      <c r="F513" t="s">
        <v>363</v>
      </c>
      <c r="G513" t="s">
        <v>364</v>
      </c>
      <c r="H513">
        <v>385.98</v>
      </c>
      <c r="I513">
        <v>454.02</v>
      </c>
      <c r="K513">
        <v>23</v>
      </c>
      <c r="L513">
        <v>157</v>
      </c>
      <c r="O513" s="81"/>
      <c r="P513" s="81"/>
      <c r="Q513" s="81"/>
      <c r="R513" s="81"/>
      <c r="S513" s="81"/>
      <c r="T513" s="81"/>
      <c r="U513" s="81"/>
      <c r="V513" s="81"/>
      <c r="W513" s="81"/>
      <c r="Z513" s="127">
        <v>1.4999999999999999E-2</v>
      </c>
      <c r="AA513">
        <v>25</v>
      </c>
    </row>
    <row r="514" spans="1:27" x14ac:dyDescent="0.2">
      <c r="A514">
        <v>2022</v>
      </c>
      <c r="B514">
        <v>1</v>
      </c>
      <c r="C514" s="262">
        <v>44560</v>
      </c>
      <c r="E514">
        <v>609</v>
      </c>
      <c r="F514" t="s">
        <v>158</v>
      </c>
      <c r="G514" t="s">
        <v>159</v>
      </c>
      <c r="H514">
        <v>32.6</v>
      </c>
      <c r="I514">
        <v>37.5</v>
      </c>
      <c r="K514">
        <v>86</v>
      </c>
      <c r="L514">
        <v>126</v>
      </c>
      <c r="O514" s="81"/>
      <c r="P514" s="81"/>
      <c r="Q514" s="81"/>
      <c r="R514" s="81"/>
      <c r="S514" s="81"/>
      <c r="T514" s="81"/>
      <c r="U514" s="81"/>
      <c r="V514" s="81"/>
      <c r="W514" s="81"/>
      <c r="Z514" s="127">
        <v>1.4999999999999999E-2</v>
      </c>
      <c r="AA514">
        <v>16</v>
      </c>
    </row>
    <row r="515" spans="1:27" x14ac:dyDescent="0.2">
      <c r="A515">
        <v>2022</v>
      </c>
      <c r="B515">
        <v>1</v>
      </c>
      <c r="C515" s="262">
        <v>44583</v>
      </c>
      <c r="E515">
        <v>609</v>
      </c>
      <c r="F515" t="s">
        <v>158</v>
      </c>
      <c r="G515" t="s">
        <v>159</v>
      </c>
      <c r="H515">
        <v>32.6</v>
      </c>
      <c r="I515">
        <v>37.5</v>
      </c>
      <c r="K515">
        <v>86</v>
      </c>
      <c r="L515">
        <v>126</v>
      </c>
      <c r="O515" s="81"/>
      <c r="P515" s="81"/>
      <c r="Q515" s="81"/>
      <c r="R515" s="81"/>
      <c r="S515" s="81"/>
      <c r="T515" s="81"/>
      <c r="U515" s="81"/>
      <c r="V515" s="81"/>
      <c r="W515" s="81"/>
      <c r="Z515" s="127">
        <v>1.4999999999999999E-2</v>
      </c>
      <c r="AA515">
        <v>16</v>
      </c>
    </row>
    <row r="516" spans="1:27" x14ac:dyDescent="0.2">
      <c r="A516">
        <v>2022</v>
      </c>
      <c r="B516">
        <v>1</v>
      </c>
      <c r="C516" s="262">
        <v>44584</v>
      </c>
      <c r="E516">
        <v>609</v>
      </c>
      <c r="F516" t="s">
        <v>158</v>
      </c>
      <c r="G516" t="s">
        <v>159</v>
      </c>
      <c r="H516">
        <v>32.6</v>
      </c>
      <c r="I516">
        <v>37.5</v>
      </c>
      <c r="K516">
        <v>86</v>
      </c>
      <c r="L516">
        <v>126</v>
      </c>
      <c r="O516" s="81"/>
      <c r="P516" s="81"/>
      <c r="Q516" s="81"/>
      <c r="R516" s="81"/>
      <c r="S516" s="81"/>
      <c r="T516" s="81"/>
      <c r="U516" s="81"/>
      <c r="V516" s="81"/>
      <c r="W516" s="81"/>
      <c r="Z516" s="127">
        <v>1.4999999999999999E-2</v>
      </c>
      <c r="AA516">
        <v>16</v>
      </c>
    </row>
    <row r="517" spans="1:27" x14ac:dyDescent="0.2">
      <c r="A517">
        <v>2022</v>
      </c>
      <c r="B517">
        <v>1</v>
      </c>
      <c r="C517" s="262">
        <v>44585</v>
      </c>
      <c r="E517">
        <v>609</v>
      </c>
      <c r="F517" t="s">
        <v>158</v>
      </c>
      <c r="G517" t="s">
        <v>159</v>
      </c>
      <c r="H517">
        <v>32.6</v>
      </c>
      <c r="I517">
        <v>37.5</v>
      </c>
      <c r="K517">
        <v>86</v>
      </c>
      <c r="L517">
        <v>126</v>
      </c>
      <c r="O517" s="81"/>
      <c r="P517" s="81"/>
      <c r="Q517" s="81"/>
      <c r="R517" s="81"/>
      <c r="S517" s="81"/>
      <c r="T517" s="81"/>
      <c r="U517" s="81"/>
      <c r="V517" s="81"/>
      <c r="W517" s="81"/>
      <c r="Z517" s="127">
        <v>1.4999999999999999E-2</v>
      </c>
      <c r="AA517">
        <v>16</v>
      </c>
    </row>
    <row r="518" spans="1:27" x14ac:dyDescent="0.2">
      <c r="A518">
        <v>2022</v>
      </c>
      <c r="B518">
        <v>1</v>
      </c>
      <c r="C518" s="262">
        <v>44586</v>
      </c>
      <c r="E518">
        <v>609</v>
      </c>
      <c r="F518" t="s">
        <v>158</v>
      </c>
      <c r="G518" t="s">
        <v>159</v>
      </c>
      <c r="H518">
        <v>32.6</v>
      </c>
      <c r="I518">
        <v>37.5</v>
      </c>
      <c r="K518">
        <v>86</v>
      </c>
      <c r="L518">
        <v>126</v>
      </c>
      <c r="O518" s="81"/>
      <c r="P518" s="81">
        <v>1</v>
      </c>
      <c r="Q518" s="81">
        <v>2</v>
      </c>
      <c r="R518" s="81"/>
      <c r="S518" s="81"/>
      <c r="T518" s="81"/>
      <c r="U518" s="81"/>
      <c r="V518" s="81"/>
      <c r="W518" s="81"/>
      <c r="Z518" s="127">
        <v>1.4999999999999999E-2</v>
      </c>
      <c r="AA518">
        <v>16</v>
      </c>
    </row>
    <row r="519" spans="1:27" x14ac:dyDescent="0.2">
      <c r="A519">
        <v>2022</v>
      </c>
      <c r="B519">
        <v>1</v>
      </c>
      <c r="C519" s="262">
        <v>44587</v>
      </c>
      <c r="E519">
        <v>609</v>
      </c>
      <c r="F519" t="s">
        <v>158</v>
      </c>
      <c r="G519" t="s">
        <v>159</v>
      </c>
      <c r="H519">
        <v>32.6</v>
      </c>
      <c r="I519">
        <v>37.5</v>
      </c>
      <c r="K519">
        <v>86</v>
      </c>
      <c r="L519">
        <v>126</v>
      </c>
      <c r="O519" s="81">
        <v>2</v>
      </c>
      <c r="P519" s="81">
        <v>1</v>
      </c>
      <c r="Q519" s="81"/>
      <c r="R519" s="81"/>
      <c r="S519" s="81"/>
      <c r="T519" s="81"/>
      <c r="U519" s="81"/>
      <c r="V519" s="81"/>
      <c r="W519" s="81"/>
      <c r="Z519" s="127">
        <v>1.4999999999999999E-2</v>
      </c>
      <c r="AA519">
        <v>16</v>
      </c>
    </row>
    <row r="520" spans="1:27" x14ac:dyDescent="0.2">
      <c r="A520">
        <v>2022</v>
      </c>
      <c r="B520">
        <v>1</v>
      </c>
      <c r="C520" s="262">
        <v>44590</v>
      </c>
      <c r="E520">
        <v>609</v>
      </c>
      <c r="F520" t="s">
        <v>158</v>
      </c>
      <c r="G520" t="s">
        <v>159</v>
      </c>
      <c r="H520">
        <v>32.6</v>
      </c>
      <c r="I520">
        <v>37.5</v>
      </c>
      <c r="K520">
        <v>86</v>
      </c>
      <c r="L520">
        <v>126</v>
      </c>
      <c r="O520" s="81"/>
      <c r="P520" s="81"/>
      <c r="Q520" s="81"/>
      <c r="R520" s="81"/>
      <c r="S520" s="81"/>
      <c r="T520" s="81"/>
      <c r="U520" s="81"/>
      <c r="V520" s="81"/>
      <c r="W520" s="81"/>
      <c r="Z520" s="127">
        <v>1.4999999999999999E-2</v>
      </c>
      <c r="AA520">
        <v>16</v>
      </c>
    </row>
    <row r="521" spans="1:27" x14ac:dyDescent="0.2">
      <c r="A521">
        <v>2022</v>
      </c>
      <c r="B521">
        <v>1</v>
      </c>
      <c r="C521" s="262">
        <v>44591</v>
      </c>
      <c r="E521">
        <v>609</v>
      </c>
      <c r="F521" t="s">
        <v>158</v>
      </c>
      <c r="G521" t="s">
        <v>159</v>
      </c>
      <c r="H521">
        <v>32.6</v>
      </c>
      <c r="I521">
        <v>37.5</v>
      </c>
      <c r="K521">
        <v>86</v>
      </c>
      <c r="L521">
        <v>126</v>
      </c>
      <c r="O521" s="81"/>
      <c r="P521" s="81"/>
      <c r="Q521" s="81"/>
      <c r="R521" s="81"/>
      <c r="S521" s="81"/>
      <c r="T521" s="81"/>
      <c r="U521" s="81"/>
      <c r="V521" s="81"/>
      <c r="W521" s="81"/>
      <c r="Z521" s="127">
        <v>1.4999999999999999E-2</v>
      </c>
      <c r="AA521">
        <v>16</v>
      </c>
    </row>
    <row r="522" spans="1:27" x14ac:dyDescent="0.2">
      <c r="A522">
        <v>2022</v>
      </c>
      <c r="B522">
        <v>1</v>
      </c>
      <c r="C522" s="262">
        <v>44587</v>
      </c>
      <c r="E522">
        <v>92</v>
      </c>
      <c r="F522" t="s">
        <v>372</v>
      </c>
      <c r="G522" t="s">
        <v>373</v>
      </c>
      <c r="H522">
        <v>335.73</v>
      </c>
      <c r="I522">
        <v>386.27</v>
      </c>
      <c r="K522">
        <v>74</v>
      </c>
      <c r="L522">
        <v>97</v>
      </c>
      <c r="O522" s="81"/>
      <c r="P522" s="81"/>
      <c r="Q522" s="81"/>
      <c r="R522" s="81"/>
      <c r="S522" s="81"/>
      <c r="T522" s="81"/>
      <c r="U522" s="81"/>
      <c r="V522" s="81"/>
      <c r="W522" s="81"/>
      <c r="Z522" s="127">
        <v>1.4999999999999999E-2</v>
      </c>
      <c r="AA522">
        <v>16</v>
      </c>
    </row>
    <row r="523" spans="1:27" x14ac:dyDescent="0.2">
      <c r="A523">
        <v>2022</v>
      </c>
      <c r="B523">
        <v>1</v>
      </c>
      <c r="C523" s="262">
        <v>44580</v>
      </c>
      <c r="E523">
        <v>1</v>
      </c>
      <c r="F523" t="s">
        <v>339</v>
      </c>
      <c r="G523" t="s">
        <v>340</v>
      </c>
      <c r="H523">
        <v>103.23</v>
      </c>
      <c r="I523">
        <v>118.77</v>
      </c>
      <c r="K523">
        <v>108</v>
      </c>
      <c r="L523">
        <v>100</v>
      </c>
      <c r="O523" s="81"/>
      <c r="P523" s="81"/>
      <c r="Q523" s="81"/>
      <c r="R523" s="81"/>
      <c r="S523" s="81"/>
      <c r="T523" s="81"/>
      <c r="U523" s="81"/>
      <c r="V523" s="81"/>
      <c r="W523" s="81"/>
      <c r="Z523" s="127">
        <v>1.4999999999999999E-2</v>
      </c>
      <c r="AA523">
        <v>16</v>
      </c>
    </row>
    <row r="524" spans="1:27" x14ac:dyDescent="0.2">
      <c r="A524">
        <v>2022</v>
      </c>
      <c r="B524">
        <v>1</v>
      </c>
      <c r="C524" s="262">
        <v>44581</v>
      </c>
      <c r="E524">
        <v>1</v>
      </c>
      <c r="F524" t="s">
        <v>339</v>
      </c>
      <c r="G524" t="s">
        <v>340</v>
      </c>
      <c r="H524">
        <v>103.23</v>
      </c>
      <c r="I524">
        <v>118.77</v>
      </c>
      <c r="K524">
        <v>108</v>
      </c>
      <c r="L524">
        <v>100</v>
      </c>
      <c r="O524" s="81">
        <v>3</v>
      </c>
      <c r="P524" s="81">
        <v>3</v>
      </c>
      <c r="Q524" s="81">
        <v>1</v>
      </c>
      <c r="R524" s="81"/>
      <c r="S524" s="81"/>
      <c r="T524" s="81"/>
      <c r="U524" s="81"/>
      <c r="V524" s="81"/>
      <c r="W524" s="81"/>
      <c r="Z524" s="127">
        <v>1.4999999999999999E-2</v>
      </c>
      <c r="AA524">
        <v>16</v>
      </c>
    </row>
    <row r="525" spans="1:27" x14ac:dyDescent="0.2">
      <c r="A525">
        <v>2022</v>
      </c>
      <c r="B525">
        <v>1</v>
      </c>
      <c r="C525" s="262">
        <v>44583</v>
      </c>
      <c r="E525">
        <v>1</v>
      </c>
      <c r="F525" t="s">
        <v>339</v>
      </c>
      <c r="G525" t="s">
        <v>340</v>
      </c>
      <c r="H525">
        <v>103.23</v>
      </c>
      <c r="I525">
        <v>118.77</v>
      </c>
      <c r="K525">
        <v>108</v>
      </c>
      <c r="L525">
        <v>100</v>
      </c>
      <c r="O525" s="81"/>
      <c r="P525" s="81"/>
      <c r="Q525" s="81"/>
      <c r="R525" s="81"/>
      <c r="S525" s="81"/>
      <c r="T525" s="81"/>
      <c r="U525" s="81"/>
      <c r="V525" s="81"/>
      <c r="W525" s="81"/>
      <c r="Z525" s="127">
        <v>1.4999999999999999E-2</v>
      </c>
      <c r="AA525">
        <v>16</v>
      </c>
    </row>
    <row r="526" spans="1:27" x14ac:dyDescent="0.2">
      <c r="A526">
        <v>2022</v>
      </c>
      <c r="B526">
        <v>1</v>
      </c>
      <c r="C526" s="262">
        <v>44585</v>
      </c>
      <c r="E526">
        <v>1</v>
      </c>
      <c r="F526" t="s">
        <v>339</v>
      </c>
      <c r="G526" t="s">
        <v>340</v>
      </c>
      <c r="H526">
        <v>103.23</v>
      </c>
      <c r="I526">
        <v>118.77</v>
      </c>
      <c r="K526">
        <v>108</v>
      </c>
      <c r="L526">
        <v>100</v>
      </c>
      <c r="O526" s="81"/>
      <c r="P526" s="81"/>
      <c r="Q526" s="81"/>
      <c r="R526" s="81"/>
      <c r="S526" s="81"/>
      <c r="T526" s="81"/>
      <c r="U526" s="81"/>
      <c r="V526" s="81"/>
      <c r="W526" s="81"/>
      <c r="Z526" s="127">
        <v>1.4999999999999999E-2</v>
      </c>
      <c r="AA526">
        <v>16</v>
      </c>
    </row>
    <row r="527" spans="1:27" x14ac:dyDescent="0.2">
      <c r="A527">
        <v>2022</v>
      </c>
      <c r="B527">
        <v>1</v>
      </c>
      <c r="C527" s="262">
        <v>44560</v>
      </c>
      <c r="E527">
        <v>628</v>
      </c>
      <c r="F527" t="s">
        <v>181</v>
      </c>
      <c r="G527" t="s">
        <v>182</v>
      </c>
      <c r="H527">
        <v>303.99599999999998</v>
      </c>
      <c r="I527">
        <v>356.00400000000002</v>
      </c>
      <c r="K527">
        <v>21</v>
      </c>
      <c r="L527">
        <v>171</v>
      </c>
      <c r="O527" s="81"/>
      <c r="P527" s="81">
        <v>1</v>
      </c>
      <c r="Q527" s="81"/>
      <c r="R527" s="81"/>
      <c r="S527" s="81"/>
      <c r="T527" s="81"/>
      <c r="U527" s="81"/>
      <c r="V527" s="81"/>
      <c r="W527" s="81"/>
      <c r="Z527" s="127">
        <v>1.4999999999999999E-2</v>
      </c>
      <c r="AA527">
        <v>25</v>
      </c>
    </row>
    <row r="528" spans="1:27" x14ac:dyDescent="0.2">
      <c r="A528">
        <v>2022</v>
      </c>
      <c r="B528">
        <v>1</v>
      </c>
      <c r="C528" s="262">
        <v>44562</v>
      </c>
      <c r="E528">
        <v>628</v>
      </c>
      <c r="F528" t="s">
        <v>181</v>
      </c>
      <c r="G528" t="s">
        <v>182</v>
      </c>
      <c r="H528">
        <v>303.99599999999998</v>
      </c>
      <c r="I528">
        <v>356.00400000000002</v>
      </c>
      <c r="K528">
        <v>21</v>
      </c>
      <c r="L528">
        <v>171</v>
      </c>
      <c r="O528" s="81">
        <v>0</v>
      </c>
      <c r="P528" s="81">
        <v>0</v>
      </c>
      <c r="Q528" s="81">
        <v>1</v>
      </c>
      <c r="R528" s="81"/>
      <c r="S528" s="81"/>
      <c r="T528" s="81"/>
      <c r="U528" s="81"/>
      <c r="V528" s="81"/>
      <c r="W528" s="81"/>
      <c r="Z528" s="127">
        <v>1.4999999999999999E-2</v>
      </c>
      <c r="AA528">
        <v>25</v>
      </c>
    </row>
    <row r="529" spans="1:27" x14ac:dyDescent="0.2">
      <c r="A529">
        <v>2022</v>
      </c>
      <c r="B529">
        <v>1</v>
      </c>
      <c r="C529" s="262">
        <v>44563</v>
      </c>
      <c r="E529">
        <v>628</v>
      </c>
      <c r="F529" t="s">
        <v>181</v>
      </c>
      <c r="G529" t="s">
        <v>182</v>
      </c>
      <c r="H529">
        <v>303.99599999999998</v>
      </c>
      <c r="I529">
        <v>356.00400000000002</v>
      </c>
      <c r="K529">
        <v>21</v>
      </c>
      <c r="L529">
        <v>171</v>
      </c>
      <c r="O529" s="81"/>
      <c r="P529" s="81"/>
      <c r="Q529" s="81"/>
      <c r="R529" s="81"/>
      <c r="S529" s="81"/>
      <c r="T529" s="81"/>
      <c r="U529" s="81"/>
      <c r="V529" s="81"/>
      <c r="W529" s="81"/>
      <c r="Z529" s="127">
        <v>1.4999999999999999E-2</v>
      </c>
      <c r="AA529">
        <v>25</v>
      </c>
    </row>
    <row r="530" spans="1:27" x14ac:dyDescent="0.2">
      <c r="A530">
        <v>2022</v>
      </c>
      <c r="B530">
        <v>1</v>
      </c>
      <c r="C530" s="262">
        <v>44586</v>
      </c>
      <c r="E530">
        <v>620</v>
      </c>
      <c r="F530" t="s">
        <v>366</v>
      </c>
      <c r="G530" t="s">
        <v>367</v>
      </c>
      <c r="H530">
        <v>214.01050000000001</v>
      </c>
      <c r="I530">
        <v>251.98949999999999</v>
      </c>
      <c r="K530">
        <v>23</v>
      </c>
      <c r="L530">
        <v>157</v>
      </c>
      <c r="O530" s="81"/>
      <c r="P530" s="81"/>
      <c r="Q530" s="81"/>
      <c r="R530" s="81"/>
      <c r="S530" s="81"/>
      <c r="T530" s="81"/>
      <c r="U530" s="81"/>
      <c r="V530" s="81"/>
      <c r="W530" s="81"/>
      <c r="Z530" s="127">
        <v>1.4999999999999999E-2</v>
      </c>
      <c r="AA530">
        <v>25</v>
      </c>
    </row>
    <row r="531" spans="1:27" x14ac:dyDescent="0.2">
      <c r="A531">
        <v>2022</v>
      </c>
      <c r="B531">
        <v>1</v>
      </c>
      <c r="C531" s="262">
        <v>44587</v>
      </c>
      <c r="E531">
        <v>620</v>
      </c>
      <c r="F531" t="s">
        <v>366</v>
      </c>
      <c r="G531" t="s">
        <v>367</v>
      </c>
      <c r="H531">
        <v>214.01050000000001</v>
      </c>
      <c r="I531">
        <v>251.98949999999999</v>
      </c>
      <c r="K531">
        <v>23</v>
      </c>
      <c r="L531">
        <v>157</v>
      </c>
      <c r="O531" s="81">
        <v>1</v>
      </c>
      <c r="P531" s="81">
        <v>1</v>
      </c>
      <c r="Q531" s="81"/>
      <c r="R531" s="81"/>
      <c r="S531" s="81"/>
      <c r="T531" s="81"/>
      <c r="U531" s="81"/>
      <c r="V531" s="81"/>
      <c r="W531" s="81"/>
      <c r="Z531" s="127">
        <v>1.4999999999999999E-2</v>
      </c>
      <c r="AA531">
        <v>25</v>
      </c>
    </row>
    <row r="532" spans="1:27" x14ac:dyDescent="0.2">
      <c r="A532">
        <v>2022</v>
      </c>
      <c r="B532">
        <v>1</v>
      </c>
      <c r="C532" s="262">
        <v>44590</v>
      </c>
      <c r="E532">
        <v>620</v>
      </c>
      <c r="F532" t="s">
        <v>366</v>
      </c>
      <c r="G532" t="s">
        <v>367</v>
      </c>
      <c r="H532">
        <v>214.01050000000001</v>
      </c>
      <c r="I532">
        <v>251.98949999999999</v>
      </c>
      <c r="K532">
        <v>23</v>
      </c>
      <c r="L532">
        <v>157</v>
      </c>
      <c r="O532" s="81"/>
      <c r="P532" s="81"/>
      <c r="Q532" s="81"/>
      <c r="R532" s="81"/>
      <c r="S532" s="81"/>
      <c r="T532" s="81"/>
      <c r="U532" s="81"/>
      <c r="V532" s="81"/>
      <c r="W532" s="81"/>
      <c r="Z532" s="127">
        <v>1.4999999999999999E-2</v>
      </c>
      <c r="AA532">
        <v>25</v>
      </c>
    </row>
    <row r="533" spans="1:27" x14ac:dyDescent="0.2">
      <c r="A533">
        <v>2022</v>
      </c>
      <c r="B533">
        <v>1</v>
      </c>
      <c r="C533" s="262">
        <v>44591</v>
      </c>
      <c r="E533">
        <v>620</v>
      </c>
      <c r="F533" t="s">
        <v>366</v>
      </c>
      <c r="G533" t="s">
        <v>367</v>
      </c>
      <c r="H533">
        <v>214.01050000000001</v>
      </c>
      <c r="I533">
        <v>251.98949999999999</v>
      </c>
      <c r="K533">
        <v>23</v>
      </c>
      <c r="L533">
        <v>157</v>
      </c>
      <c r="O533" s="81"/>
      <c r="P533" s="81"/>
      <c r="Q533" s="81"/>
      <c r="R533" s="81"/>
      <c r="S533" s="81"/>
      <c r="T533" s="81"/>
      <c r="U533" s="81"/>
      <c r="V533" s="81"/>
      <c r="W533" s="81"/>
      <c r="Z533" s="127">
        <v>1.4999999999999999E-2</v>
      </c>
      <c r="AA533">
        <v>25</v>
      </c>
    </row>
    <row r="534" spans="1:27" x14ac:dyDescent="0.2">
      <c r="A534">
        <v>2022</v>
      </c>
      <c r="B534">
        <v>1</v>
      </c>
      <c r="C534" s="262">
        <v>44566</v>
      </c>
      <c r="E534">
        <v>689</v>
      </c>
      <c r="F534" t="s">
        <v>276</v>
      </c>
      <c r="G534" t="s">
        <v>277</v>
      </c>
      <c r="H534">
        <v>67.5</v>
      </c>
      <c r="I534">
        <v>82.5</v>
      </c>
      <c r="K534">
        <v>59</v>
      </c>
      <c r="L534">
        <v>122</v>
      </c>
      <c r="O534" s="81"/>
      <c r="P534" s="81">
        <v>4</v>
      </c>
      <c r="Q534" s="81"/>
      <c r="R534" s="81"/>
      <c r="S534" s="81"/>
      <c r="T534" s="81"/>
      <c r="U534" s="81"/>
      <c r="V534" s="81"/>
      <c r="W534" s="81"/>
      <c r="Z534" s="127">
        <v>1.4999999999999999E-2</v>
      </c>
      <c r="AA534">
        <v>20</v>
      </c>
    </row>
    <row r="535" spans="1:27" x14ac:dyDescent="0.2">
      <c r="A535">
        <v>2022</v>
      </c>
      <c r="B535">
        <v>1</v>
      </c>
      <c r="C535" s="262">
        <v>44569</v>
      </c>
      <c r="E535">
        <v>689</v>
      </c>
      <c r="F535" t="s">
        <v>276</v>
      </c>
      <c r="G535" t="s">
        <v>277</v>
      </c>
      <c r="H535">
        <v>67.5</v>
      </c>
      <c r="I535">
        <v>82.5</v>
      </c>
      <c r="K535">
        <v>59</v>
      </c>
      <c r="L535">
        <v>122</v>
      </c>
      <c r="O535" s="81">
        <v>2</v>
      </c>
      <c r="P535" s="81">
        <v>4</v>
      </c>
      <c r="Q535" s="81">
        <v>4</v>
      </c>
      <c r="R535" s="81"/>
      <c r="S535" s="81"/>
      <c r="T535" s="81"/>
      <c r="U535" s="81"/>
      <c r="V535" s="81"/>
      <c r="W535" s="81"/>
      <c r="Z535" s="127">
        <v>1.4999999999999999E-2</v>
      </c>
      <c r="AA535">
        <v>20</v>
      </c>
    </row>
    <row r="536" spans="1:27" x14ac:dyDescent="0.2">
      <c r="A536">
        <v>2022</v>
      </c>
      <c r="B536">
        <v>1</v>
      </c>
      <c r="C536" s="262">
        <v>44570</v>
      </c>
      <c r="E536">
        <v>689</v>
      </c>
      <c r="F536" t="s">
        <v>276</v>
      </c>
      <c r="G536" t="s">
        <v>277</v>
      </c>
      <c r="H536">
        <v>67.5</v>
      </c>
      <c r="I536">
        <v>82.5</v>
      </c>
      <c r="K536">
        <v>59</v>
      </c>
      <c r="L536">
        <v>122</v>
      </c>
      <c r="O536" s="81"/>
      <c r="P536" s="81"/>
      <c r="Q536" s="81"/>
      <c r="R536" s="81"/>
      <c r="S536" s="81"/>
      <c r="T536" s="81"/>
      <c r="U536" s="81"/>
      <c r="V536" s="81"/>
      <c r="W536" s="81"/>
      <c r="Z536" s="127">
        <v>1.4999999999999999E-2</v>
      </c>
      <c r="AA536">
        <v>20</v>
      </c>
    </row>
    <row r="537" spans="1:27" x14ac:dyDescent="0.2">
      <c r="A537">
        <v>2022</v>
      </c>
      <c r="B537">
        <v>1</v>
      </c>
      <c r="C537" s="262">
        <v>44580</v>
      </c>
      <c r="E537">
        <v>689</v>
      </c>
      <c r="F537" t="s">
        <v>276</v>
      </c>
      <c r="G537" t="s">
        <v>277</v>
      </c>
      <c r="H537">
        <v>67.5</v>
      </c>
      <c r="I537">
        <v>82.5</v>
      </c>
      <c r="K537">
        <v>59</v>
      </c>
      <c r="L537">
        <v>122</v>
      </c>
      <c r="O537" s="81"/>
      <c r="P537" s="81">
        <v>2</v>
      </c>
      <c r="Q537" s="81">
        <v>3</v>
      </c>
      <c r="R537" s="81"/>
      <c r="S537" s="81"/>
      <c r="T537" s="81"/>
      <c r="U537" s="81"/>
      <c r="V537" s="81"/>
      <c r="W537" s="81"/>
      <c r="Z537" s="127">
        <v>1.4999999999999999E-2</v>
      </c>
      <c r="AA537">
        <v>20</v>
      </c>
    </row>
    <row r="538" spans="1:27" x14ac:dyDescent="0.2">
      <c r="A538">
        <v>2022</v>
      </c>
      <c r="B538">
        <v>1</v>
      </c>
      <c r="C538" s="262">
        <v>44581</v>
      </c>
      <c r="E538">
        <v>689</v>
      </c>
      <c r="F538" t="s">
        <v>276</v>
      </c>
      <c r="G538" t="s">
        <v>277</v>
      </c>
      <c r="H538">
        <v>67.5</v>
      </c>
      <c r="I538">
        <v>82.5</v>
      </c>
      <c r="K538">
        <v>59</v>
      </c>
      <c r="L538">
        <v>122</v>
      </c>
      <c r="O538" s="81">
        <v>2</v>
      </c>
      <c r="P538" s="81">
        <v>2</v>
      </c>
      <c r="Q538" s="81">
        <v>2</v>
      </c>
      <c r="R538" s="81"/>
      <c r="S538" s="81"/>
      <c r="T538" s="81"/>
      <c r="U538" s="81"/>
      <c r="V538" s="81"/>
      <c r="W538" s="81"/>
      <c r="Z538" s="127">
        <v>1.4999999999999999E-2</v>
      </c>
      <c r="AA538">
        <v>20</v>
      </c>
    </row>
    <row r="539" spans="1:27" x14ac:dyDescent="0.2">
      <c r="A539">
        <v>2022</v>
      </c>
      <c r="B539">
        <v>1</v>
      </c>
      <c r="C539" s="262">
        <v>44583</v>
      </c>
      <c r="E539">
        <v>689</v>
      </c>
      <c r="F539" t="s">
        <v>276</v>
      </c>
      <c r="G539" t="s">
        <v>277</v>
      </c>
      <c r="H539">
        <v>67.5</v>
      </c>
      <c r="I539">
        <v>82.5</v>
      </c>
      <c r="K539">
        <v>59</v>
      </c>
      <c r="L539">
        <v>122</v>
      </c>
      <c r="O539" s="81"/>
      <c r="P539" s="81">
        <v>2</v>
      </c>
      <c r="Q539" s="81">
        <v>3</v>
      </c>
      <c r="R539" s="81"/>
      <c r="S539" s="81"/>
      <c r="T539" s="81"/>
      <c r="U539" s="81"/>
      <c r="V539" s="81"/>
      <c r="W539" s="81"/>
      <c r="Z539" s="127">
        <v>1.4999999999999999E-2</v>
      </c>
      <c r="AA539">
        <v>20</v>
      </c>
    </row>
    <row r="540" spans="1:27" x14ac:dyDescent="0.2">
      <c r="A540">
        <v>2022</v>
      </c>
      <c r="B540">
        <v>1</v>
      </c>
      <c r="C540" s="262">
        <v>44584</v>
      </c>
      <c r="E540">
        <v>689</v>
      </c>
      <c r="F540" t="s">
        <v>276</v>
      </c>
      <c r="G540" t="s">
        <v>277</v>
      </c>
      <c r="H540">
        <v>67.5</v>
      </c>
      <c r="I540">
        <v>82.5</v>
      </c>
      <c r="K540">
        <v>59</v>
      </c>
      <c r="L540">
        <v>122</v>
      </c>
      <c r="O540" s="81"/>
      <c r="P540" s="81">
        <v>1</v>
      </c>
      <c r="Q540" s="81">
        <v>3</v>
      </c>
      <c r="R540" s="81"/>
      <c r="S540" s="81"/>
      <c r="T540" s="81"/>
      <c r="U540" s="81"/>
      <c r="V540" s="81"/>
      <c r="W540" s="81"/>
      <c r="Z540" s="127">
        <v>1.4999999999999999E-2</v>
      </c>
      <c r="AA540">
        <v>20</v>
      </c>
    </row>
    <row r="541" spans="1:27" x14ac:dyDescent="0.2">
      <c r="A541">
        <v>2022</v>
      </c>
      <c r="B541">
        <v>1</v>
      </c>
      <c r="C541" s="262">
        <v>44585</v>
      </c>
      <c r="E541">
        <v>689</v>
      </c>
      <c r="F541" t="s">
        <v>276</v>
      </c>
      <c r="G541" t="s">
        <v>277</v>
      </c>
      <c r="H541">
        <v>67.5</v>
      </c>
      <c r="I541">
        <v>82.5</v>
      </c>
      <c r="K541">
        <v>59</v>
      </c>
      <c r="L541">
        <v>122</v>
      </c>
      <c r="O541" s="81"/>
      <c r="P541" s="81">
        <v>3</v>
      </c>
      <c r="Q541" s="81">
        <v>3</v>
      </c>
      <c r="R541" s="81"/>
      <c r="S541" s="81"/>
      <c r="T541" s="81"/>
      <c r="U541" s="81"/>
      <c r="V541" s="81"/>
      <c r="W541" s="81"/>
      <c r="Z541" s="127">
        <v>1.4999999999999999E-2</v>
      </c>
      <c r="AA541">
        <v>20</v>
      </c>
    </row>
    <row r="542" spans="1:27" x14ac:dyDescent="0.2">
      <c r="A542">
        <v>2022</v>
      </c>
      <c r="B542">
        <v>1</v>
      </c>
      <c r="C542" s="262">
        <v>44586</v>
      </c>
      <c r="E542">
        <v>689</v>
      </c>
      <c r="F542" t="s">
        <v>276</v>
      </c>
      <c r="G542" t="s">
        <v>277</v>
      </c>
      <c r="H542">
        <v>67.5</v>
      </c>
      <c r="I542">
        <v>82.5</v>
      </c>
      <c r="K542">
        <v>59</v>
      </c>
      <c r="L542">
        <v>122</v>
      </c>
      <c r="O542" s="81"/>
      <c r="P542" s="81"/>
      <c r="Q542" s="81"/>
      <c r="R542" s="81"/>
      <c r="S542" s="81"/>
      <c r="T542" s="81"/>
      <c r="U542" s="81"/>
      <c r="V542" s="81"/>
      <c r="W542" s="81"/>
      <c r="Z542" s="127">
        <v>1.4999999999999999E-2</v>
      </c>
      <c r="AA542">
        <v>20</v>
      </c>
    </row>
    <row r="543" spans="1:27" x14ac:dyDescent="0.2">
      <c r="A543">
        <v>2022</v>
      </c>
      <c r="B543">
        <v>1</v>
      </c>
      <c r="C543" s="262">
        <v>44587</v>
      </c>
      <c r="E543">
        <v>689</v>
      </c>
      <c r="F543" t="s">
        <v>276</v>
      </c>
      <c r="G543" t="s">
        <v>277</v>
      </c>
      <c r="H543">
        <v>67.5</v>
      </c>
      <c r="I543">
        <v>82.5</v>
      </c>
      <c r="K543">
        <v>59</v>
      </c>
      <c r="L543">
        <v>122</v>
      </c>
      <c r="O543" s="81"/>
      <c r="P543" s="81"/>
      <c r="Q543" s="81"/>
      <c r="R543" s="81"/>
      <c r="S543" s="81"/>
      <c r="T543" s="81"/>
      <c r="U543" s="81"/>
      <c r="V543" s="81"/>
      <c r="W543" s="81"/>
      <c r="Z543" s="127">
        <v>1.4999999999999999E-2</v>
      </c>
      <c r="AA543">
        <v>20</v>
      </c>
    </row>
    <row r="544" spans="1:27" x14ac:dyDescent="0.2">
      <c r="A544">
        <v>2022</v>
      </c>
      <c r="B544">
        <v>1</v>
      </c>
      <c r="C544" s="262">
        <v>44590</v>
      </c>
      <c r="E544">
        <v>689</v>
      </c>
      <c r="F544" t="s">
        <v>276</v>
      </c>
      <c r="G544" t="s">
        <v>277</v>
      </c>
      <c r="H544">
        <v>67.5</v>
      </c>
      <c r="I544">
        <v>82.5</v>
      </c>
      <c r="K544">
        <v>59</v>
      </c>
      <c r="L544">
        <v>122</v>
      </c>
      <c r="O544" s="81"/>
      <c r="P544" s="81"/>
      <c r="Q544" s="81"/>
      <c r="R544" s="81"/>
      <c r="S544" s="81"/>
      <c r="T544" s="81"/>
      <c r="U544" s="81"/>
      <c r="V544" s="81"/>
      <c r="W544" s="81"/>
      <c r="Z544" s="127">
        <v>1.4999999999999999E-2</v>
      </c>
      <c r="AA544">
        <v>20</v>
      </c>
    </row>
    <row r="545" spans="1:27" x14ac:dyDescent="0.2">
      <c r="A545">
        <v>2022</v>
      </c>
      <c r="B545">
        <v>1</v>
      </c>
      <c r="C545" s="262">
        <v>44591</v>
      </c>
      <c r="E545">
        <v>689</v>
      </c>
      <c r="F545" t="s">
        <v>276</v>
      </c>
      <c r="G545" t="s">
        <v>277</v>
      </c>
      <c r="H545">
        <v>67.5</v>
      </c>
      <c r="I545">
        <v>82.5</v>
      </c>
      <c r="K545">
        <v>59</v>
      </c>
      <c r="L545">
        <v>122</v>
      </c>
      <c r="O545" s="81"/>
      <c r="P545" s="81"/>
      <c r="Q545" s="81"/>
      <c r="R545" s="81"/>
      <c r="S545" s="81"/>
      <c r="T545" s="81"/>
      <c r="U545" s="81"/>
      <c r="V545" s="81"/>
      <c r="W545" s="81"/>
      <c r="Z545" s="127">
        <v>1.4999999999999999E-2</v>
      </c>
      <c r="AA545">
        <v>20</v>
      </c>
    </row>
    <row r="546" spans="1:27" x14ac:dyDescent="0.2">
      <c r="A546">
        <v>2022</v>
      </c>
      <c r="B546">
        <v>1</v>
      </c>
      <c r="C546" s="262">
        <v>44560</v>
      </c>
      <c r="E546">
        <v>752</v>
      </c>
      <c r="O546" s="81">
        <v>1</v>
      </c>
      <c r="P546" s="81">
        <v>1</v>
      </c>
      <c r="Q546" s="81"/>
      <c r="R546" s="81"/>
      <c r="S546" s="81"/>
      <c r="T546" s="81"/>
      <c r="U546" s="81"/>
      <c r="V546" s="81"/>
      <c r="W546" s="81"/>
      <c r="Z546" s="127">
        <v>1.4999999999999999E-2</v>
      </c>
    </row>
    <row r="547" spans="1:27" x14ac:dyDescent="0.2">
      <c r="A547">
        <v>2022</v>
      </c>
      <c r="B547">
        <v>1</v>
      </c>
      <c r="C547" s="262">
        <v>44562</v>
      </c>
      <c r="E547">
        <v>752</v>
      </c>
      <c r="O547" s="81"/>
      <c r="P547" s="81"/>
      <c r="Q547" s="81"/>
      <c r="R547" s="81"/>
      <c r="S547" s="81"/>
      <c r="T547" s="81"/>
      <c r="U547" s="81"/>
      <c r="V547" s="81"/>
      <c r="W547" s="81"/>
      <c r="Z547" s="127">
        <v>1.4999999999999999E-2</v>
      </c>
    </row>
    <row r="548" spans="1:27" x14ac:dyDescent="0.2">
      <c r="A548">
        <v>2022</v>
      </c>
      <c r="B548">
        <v>1</v>
      </c>
      <c r="C548" s="262">
        <v>44563</v>
      </c>
      <c r="E548">
        <v>752</v>
      </c>
      <c r="O548" s="81"/>
      <c r="P548" s="81"/>
      <c r="Q548" s="81"/>
      <c r="R548" s="81"/>
      <c r="S548" s="81"/>
      <c r="T548" s="81"/>
      <c r="U548" s="81"/>
      <c r="V548" s="81"/>
      <c r="W548" s="81"/>
      <c r="Z548" s="127">
        <v>1.4999999999999999E-2</v>
      </c>
    </row>
    <row r="549" spans="1:27" x14ac:dyDescent="0.2">
      <c r="A549">
        <v>2022</v>
      </c>
      <c r="B549">
        <v>1</v>
      </c>
      <c r="C549" s="262">
        <v>44566</v>
      </c>
      <c r="E549">
        <v>752</v>
      </c>
      <c r="O549" s="81"/>
      <c r="P549" s="81"/>
      <c r="Q549" s="81"/>
      <c r="R549" s="81"/>
      <c r="S549" s="81"/>
      <c r="T549" s="81"/>
      <c r="U549" s="81"/>
      <c r="V549" s="81"/>
      <c r="W549" s="81"/>
      <c r="Z549" s="127">
        <v>1.4999999999999999E-2</v>
      </c>
    </row>
    <row r="550" spans="1:27" x14ac:dyDescent="0.2">
      <c r="A550">
        <v>2022</v>
      </c>
      <c r="B550">
        <v>1</v>
      </c>
      <c r="C550" s="262">
        <v>44576</v>
      </c>
      <c r="E550">
        <v>752</v>
      </c>
      <c r="O550" s="81"/>
      <c r="P550" s="81"/>
      <c r="Q550" s="81"/>
      <c r="R550" s="81"/>
      <c r="S550" s="81"/>
      <c r="T550" s="81"/>
      <c r="U550" s="81"/>
      <c r="V550" s="81"/>
      <c r="W550" s="81"/>
      <c r="Z550" s="127">
        <v>1.4999999999999999E-2</v>
      </c>
    </row>
    <row r="551" spans="1:27" x14ac:dyDescent="0.2">
      <c r="A551">
        <v>2022</v>
      </c>
      <c r="B551">
        <v>1</v>
      </c>
      <c r="C551" s="262">
        <v>44577</v>
      </c>
      <c r="E551">
        <v>752</v>
      </c>
      <c r="O551" s="81"/>
      <c r="P551" s="81"/>
      <c r="Q551" s="81"/>
      <c r="R551" s="81"/>
      <c r="S551" s="81"/>
      <c r="T551" s="81"/>
      <c r="U551" s="81"/>
      <c r="V551" s="81"/>
      <c r="W551" s="81"/>
      <c r="Z551" s="127">
        <v>1.4999999999999999E-2</v>
      </c>
    </row>
    <row r="552" spans="1:27" x14ac:dyDescent="0.2">
      <c r="A552">
        <v>2022</v>
      </c>
      <c r="B552">
        <v>1</v>
      </c>
      <c r="C552" s="262">
        <v>44578</v>
      </c>
      <c r="E552">
        <v>752</v>
      </c>
      <c r="O552" s="81"/>
      <c r="P552" s="81"/>
      <c r="Q552" s="81"/>
      <c r="R552" s="81"/>
      <c r="S552" s="81"/>
      <c r="T552" s="81"/>
      <c r="U552" s="81"/>
      <c r="V552" s="81"/>
      <c r="W552" s="81"/>
      <c r="Z552" s="127">
        <v>1.4999999999999999E-2</v>
      </c>
    </row>
    <row r="553" spans="1:27" x14ac:dyDescent="0.2">
      <c r="A553">
        <v>2022</v>
      </c>
      <c r="B553">
        <v>1</v>
      </c>
      <c r="C553" s="262">
        <v>44579</v>
      </c>
      <c r="E553">
        <v>752</v>
      </c>
      <c r="O553" s="81"/>
      <c r="P553" s="81"/>
      <c r="Q553" s="81"/>
      <c r="R553" s="81"/>
      <c r="S553" s="81"/>
      <c r="T553" s="81"/>
      <c r="U553" s="81"/>
      <c r="V553" s="81"/>
      <c r="W553" s="81"/>
      <c r="Z553" s="127">
        <v>1.4999999999999999E-2</v>
      </c>
    </row>
    <row r="554" spans="1:27" x14ac:dyDescent="0.2">
      <c r="A554">
        <v>2022</v>
      </c>
      <c r="B554">
        <v>1</v>
      </c>
      <c r="C554" s="262">
        <v>44580</v>
      </c>
      <c r="E554">
        <v>752</v>
      </c>
      <c r="O554" s="81"/>
      <c r="P554" s="81"/>
      <c r="Q554" s="81"/>
      <c r="R554" s="81"/>
      <c r="S554" s="81"/>
      <c r="T554" s="81"/>
      <c r="U554" s="81"/>
      <c r="V554" s="81"/>
      <c r="W554" s="81"/>
      <c r="Z554" s="127">
        <v>1.4999999999999999E-2</v>
      </c>
    </row>
    <row r="555" spans="1:27" x14ac:dyDescent="0.2">
      <c r="A555">
        <v>2022</v>
      </c>
      <c r="B555">
        <v>1</v>
      </c>
      <c r="C555" s="262">
        <v>44590</v>
      </c>
      <c r="E555">
        <v>752</v>
      </c>
      <c r="O555" s="81"/>
      <c r="P555" s="81"/>
      <c r="Q555" s="81"/>
      <c r="R555" s="81"/>
      <c r="S555" s="81"/>
      <c r="T555" s="81"/>
      <c r="U555" s="81"/>
      <c r="V555" s="81"/>
      <c r="W555" s="81"/>
      <c r="Z555" s="127">
        <v>1.4999999999999999E-2</v>
      </c>
    </row>
    <row r="556" spans="1:27" x14ac:dyDescent="0.2">
      <c r="A556">
        <v>2022</v>
      </c>
      <c r="B556">
        <v>1</v>
      </c>
      <c r="C556" s="262">
        <v>44591</v>
      </c>
      <c r="E556">
        <v>752</v>
      </c>
      <c r="O556" s="81"/>
      <c r="P556" s="81"/>
      <c r="Q556" s="81"/>
      <c r="R556" s="81"/>
      <c r="S556" s="81"/>
      <c r="T556" s="81"/>
      <c r="U556" s="81"/>
      <c r="V556" s="81"/>
      <c r="W556" s="81"/>
      <c r="Z556" s="127">
        <v>1.4999999999999999E-2</v>
      </c>
    </row>
    <row r="557" spans="1:27" x14ac:dyDescent="0.2">
      <c r="A557">
        <v>2022</v>
      </c>
      <c r="B557">
        <v>2</v>
      </c>
      <c r="C557" s="262">
        <v>44592</v>
      </c>
      <c r="E557">
        <v>10</v>
      </c>
      <c r="F557" t="s">
        <v>285</v>
      </c>
      <c r="G557" t="s">
        <v>286</v>
      </c>
      <c r="H557">
        <v>44.64</v>
      </c>
      <c r="I557">
        <v>51.36</v>
      </c>
      <c r="K557">
        <v>61</v>
      </c>
      <c r="L557">
        <v>118</v>
      </c>
      <c r="O557" s="81"/>
      <c r="P557" s="81">
        <v>1</v>
      </c>
      <c r="Q557" s="81"/>
      <c r="R557" s="81"/>
      <c r="S557" s="81"/>
      <c r="T557" s="81"/>
      <c r="U557" s="81"/>
      <c r="V557" s="81"/>
      <c r="W557" s="81"/>
      <c r="Z557" s="127"/>
      <c r="AA557">
        <v>18</v>
      </c>
    </row>
    <row r="558" spans="1:27" x14ac:dyDescent="0.2">
      <c r="A558">
        <v>2022</v>
      </c>
      <c r="B558">
        <v>2</v>
      </c>
      <c r="C558" s="262">
        <v>44613</v>
      </c>
      <c r="E558">
        <v>10</v>
      </c>
      <c r="F558" t="s">
        <v>285</v>
      </c>
      <c r="G558" t="s">
        <v>286</v>
      </c>
      <c r="H558">
        <v>44.64</v>
      </c>
      <c r="I558">
        <v>51.36</v>
      </c>
      <c r="K558">
        <v>61</v>
      </c>
      <c r="L558">
        <v>118</v>
      </c>
      <c r="O558" s="81"/>
      <c r="P558" s="81"/>
      <c r="Q558" s="81"/>
      <c r="R558" s="81"/>
      <c r="S558" s="81"/>
      <c r="T558" s="81"/>
      <c r="U558" s="81"/>
      <c r="V558" s="81"/>
      <c r="W558" s="81"/>
      <c r="Z558" s="127">
        <v>0.02</v>
      </c>
      <c r="AA558">
        <v>18</v>
      </c>
    </row>
    <row r="559" spans="1:27" x14ac:dyDescent="0.2">
      <c r="A559">
        <v>2022</v>
      </c>
      <c r="B559">
        <v>2</v>
      </c>
      <c r="C559" s="262">
        <v>44615</v>
      </c>
      <c r="E559">
        <v>10</v>
      </c>
      <c r="F559" t="s">
        <v>285</v>
      </c>
      <c r="G559" t="s">
        <v>286</v>
      </c>
      <c r="H559">
        <v>44.64</v>
      </c>
      <c r="I559">
        <v>51.36</v>
      </c>
      <c r="K559">
        <v>61</v>
      </c>
      <c r="L559">
        <v>118</v>
      </c>
      <c r="O559" s="81"/>
      <c r="P559" s="81"/>
      <c r="Q559" s="81"/>
      <c r="R559" s="81"/>
      <c r="S559" s="81"/>
      <c r="T559" s="81"/>
      <c r="U559" s="81"/>
      <c r="V559" s="81"/>
      <c r="W559" s="81"/>
      <c r="Z559" s="127">
        <v>0.02</v>
      </c>
      <c r="AA559">
        <v>18</v>
      </c>
    </row>
    <row r="560" spans="1:27" x14ac:dyDescent="0.2">
      <c r="A560">
        <v>2022</v>
      </c>
      <c r="B560">
        <v>2</v>
      </c>
      <c r="C560" s="262">
        <v>44617</v>
      </c>
      <c r="E560">
        <v>10</v>
      </c>
      <c r="F560" t="s">
        <v>285</v>
      </c>
      <c r="G560" t="s">
        <v>286</v>
      </c>
      <c r="H560">
        <v>44.64</v>
      </c>
      <c r="I560">
        <v>51.36</v>
      </c>
      <c r="K560">
        <v>61</v>
      </c>
      <c r="L560">
        <v>118</v>
      </c>
      <c r="O560" s="81">
        <v>4</v>
      </c>
      <c r="P560" s="81"/>
      <c r="Q560" s="81">
        <v>4</v>
      </c>
      <c r="R560" s="81"/>
      <c r="S560" s="81"/>
      <c r="T560" s="81"/>
      <c r="U560" s="81"/>
      <c r="V560" s="81"/>
      <c r="W560" s="81"/>
      <c r="Z560" s="127">
        <v>0.02</v>
      </c>
      <c r="AA560">
        <v>18</v>
      </c>
    </row>
    <row r="561" spans="1:27" x14ac:dyDescent="0.2">
      <c r="A561">
        <v>2022</v>
      </c>
      <c r="B561">
        <v>2</v>
      </c>
      <c r="C561" s="262">
        <v>44618</v>
      </c>
      <c r="E561">
        <v>10</v>
      </c>
      <c r="F561" t="s">
        <v>285</v>
      </c>
      <c r="G561" t="s">
        <v>286</v>
      </c>
      <c r="H561">
        <v>44.64</v>
      </c>
      <c r="I561">
        <v>51.36</v>
      </c>
      <c r="K561">
        <v>61</v>
      </c>
      <c r="L561">
        <v>118</v>
      </c>
      <c r="O561" s="81"/>
      <c r="P561" s="81"/>
      <c r="Q561" s="81"/>
      <c r="R561" s="81"/>
      <c r="S561" s="81"/>
      <c r="T561" s="81"/>
      <c r="U561" s="81"/>
      <c r="V561" s="81"/>
      <c r="W561" s="81"/>
      <c r="Z561" s="127">
        <v>0.02</v>
      </c>
      <c r="AA561">
        <v>18</v>
      </c>
    </row>
    <row r="562" spans="1:27" x14ac:dyDescent="0.2">
      <c r="A562">
        <v>2022</v>
      </c>
      <c r="B562">
        <v>2</v>
      </c>
      <c r="C562" s="262">
        <v>44613</v>
      </c>
      <c r="E562">
        <v>9</v>
      </c>
      <c r="F562" t="s">
        <v>280</v>
      </c>
      <c r="G562" t="s">
        <v>281</v>
      </c>
      <c r="H562">
        <v>22.32</v>
      </c>
      <c r="I562">
        <v>25.68</v>
      </c>
      <c r="K562">
        <v>61</v>
      </c>
      <c r="L562">
        <v>118</v>
      </c>
      <c r="O562" s="81"/>
      <c r="P562" s="81"/>
      <c r="Q562" s="81"/>
      <c r="R562" s="81"/>
      <c r="S562" s="81"/>
      <c r="T562" s="81"/>
      <c r="U562" s="81"/>
      <c r="V562" s="81"/>
      <c r="W562" s="81"/>
      <c r="Z562" s="127">
        <v>0.02</v>
      </c>
      <c r="AA562">
        <v>18</v>
      </c>
    </row>
    <row r="563" spans="1:27" x14ac:dyDescent="0.2">
      <c r="A563">
        <v>2022</v>
      </c>
      <c r="B563">
        <v>2</v>
      </c>
      <c r="C563" s="262">
        <v>44617</v>
      </c>
      <c r="E563">
        <v>9</v>
      </c>
      <c r="F563" t="s">
        <v>280</v>
      </c>
      <c r="G563" t="s">
        <v>281</v>
      </c>
      <c r="H563">
        <v>22.32</v>
      </c>
      <c r="I563">
        <v>25.68</v>
      </c>
      <c r="K563">
        <v>61</v>
      </c>
      <c r="L563">
        <v>118</v>
      </c>
      <c r="O563" s="81"/>
      <c r="P563" s="81"/>
      <c r="Q563" s="81"/>
      <c r="R563" s="81"/>
      <c r="S563" s="81"/>
      <c r="T563" s="81"/>
      <c r="U563" s="81"/>
      <c r="V563" s="81"/>
      <c r="W563" s="81"/>
      <c r="Z563" s="127">
        <v>0.02</v>
      </c>
      <c r="AA563">
        <v>18</v>
      </c>
    </row>
    <row r="564" spans="1:27" x14ac:dyDescent="0.2">
      <c r="A564">
        <v>2022</v>
      </c>
      <c r="B564">
        <v>2</v>
      </c>
      <c r="C564" s="262">
        <v>44618</v>
      </c>
      <c r="E564">
        <v>9</v>
      </c>
      <c r="F564" t="s">
        <v>280</v>
      </c>
      <c r="G564" t="s">
        <v>281</v>
      </c>
      <c r="H564">
        <v>22.32</v>
      </c>
      <c r="I564">
        <v>25.68</v>
      </c>
      <c r="K564">
        <v>61</v>
      </c>
      <c r="L564">
        <v>118</v>
      </c>
      <c r="O564" s="81"/>
      <c r="P564" s="81"/>
      <c r="Q564" s="81"/>
      <c r="R564" s="81"/>
      <c r="S564" s="81"/>
      <c r="T564" s="81"/>
      <c r="U564" s="81"/>
      <c r="V564" s="81"/>
      <c r="W564" s="81"/>
      <c r="Z564" s="127">
        <v>0.02</v>
      </c>
      <c r="AA564">
        <v>18</v>
      </c>
    </row>
    <row r="565" spans="1:27" x14ac:dyDescent="0.2">
      <c r="A565">
        <v>2022</v>
      </c>
      <c r="B565">
        <v>2</v>
      </c>
      <c r="C565" s="262">
        <v>44594</v>
      </c>
      <c r="E565">
        <v>700</v>
      </c>
      <c r="F565" t="s">
        <v>408</v>
      </c>
      <c r="G565" t="s">
        <v>409</v>
      </c>
      <c r="H565">
        <v>324.3</v>
      </c>
      <c r="I565">
        <v>365.7</v>
      </c>
      <c r="K565">
        <v>19</v>
      </c>
      <c r="L565">
        <v>189</v>
      </c>
      <c r="O565" s="81"/>
      <c r="P565" s="81"/>
      <c r="Q565" s="81"/>
      <c r="R565" s="81"/>
      <c r="S565" s="81"/>
      <c r="T565" s="81"/>
      <c r="U565" s="81"/>
      <c r="V565" s="81"/>
      <c r="W565" s="81"/>
      <c r="Z565" s="127"/>
      <c r="AA565">
        <v>25</v>
      </c>
    </row>
    <row r="566" spans="1:27" x14ac:dyDescent="0.2">
      <c r="A566">
        <v>2022</v>
      </c>
      <c r="B566">
        <v>2</v>
      </c>
      <c r="C566" s="262">
        <v>44600</v>
      </c>
      <c r="E566">
        <v>700</v>
      </c>
      <c r="F566" t="s">
        <v>408</v>
      </c>
      <c r="G566" t="s">
        <v>409</v>
      </c>
      <c r="H566">
        <v>324.3</v>
      </c>
      <c r="I566">
        <v>365.7</v>
      </c>
      <c r="K566">
        <v>19</v>
      </c>
      <c r="L566">
        <v>189</v>
      </c>
      <c r="O566" s="81"/>
      <c r="P566" s="81"/>
      <c r="Q566" s="81"/>
      <c r="R566" s="81"/>
      <c r="S566" s="81"/>
      <c r="T566" s="81"/>
      <c r="U566" s="81"/>
      <c r="V566" s="81"/>
      <c r="W566" s="81"/>
      <c r="Z566" s="127"/>
      <c r="AA566">
        <v>25</v>
      </c>
    </row>
    <row r="567" spans="1:27" x14ac:dyDescent="0.2">
      <c r="A567">
        <v>2022</v>
      </c>
      <c r="B567">
        <v>2</v>
      </c>
      <c r="C567" s="262">
        <v>44602</v>
      </c>
      <c r="E567">
        <v>659</v>
      </c>
      <c r="F567" t="s">
        <v>172</v>
      </c>
      <c r="G567" t="s">
        <v>173</v>
      </c>
      <c r="H567">
        <v>283.24099999999999</v>
      </c>
      <c r="I567">
        <v>322.37099999999998</v>
      </c>
      <c r="K567">
        <v>55</v>
      </c>
      <c r="L567">
        <v>131</v>
      </c>
      <c r="O567" s="81"/>
      <c r="P567" s="81">
        <v>4</v>
      </c>
      <c r="Q567" s="81">
        <v>47</v>
      </c>
      <c r="R567" s="81"/>
      <c r="S567" s="81"/>
      <c r="T567" s="81"/>
      <c r="U567" s="81"/>
      <c r="V567" s="81"/>
      <c r="W567" s="81"/>
      <c r="Z567" s="127">
        <v>1.4999999999999999E-2</v>
      </c>
      <c r="AA567">
        <v>16</v>
      </c>
    </row>
    <row r="568" spans="1:27" x14ac:dyDescent="0.2">
      <c r="A568">
        <v>2022</v>
      </c>
      <c r="B568">
        <v>2</v>
      </c>
      <c r="C568" s="262">
        <v>44605</v>
      </c>
      <c r="E568">
        <v>659</v>
      </c>
      <c r="F568" t="s">
        <v>172</v>
      </c>
      <c r="G568" t="s">
        <v>173</v>
      </c>
      <c r="H568">
        <v>283.24099999999999</v>
      </c>
      <c r="I568">
        <v>322.37099999999998</v>
      </c>
      <c r="K568">
        <v>55</v>
      </c>
      <c r="L568">
        <v>131</v>
      </c>
      <c r="O568" s="81"/>
      <c r="P568" s="81">
        <v>6</v>
      </c>
      <c r="Q568" s="81">
        <v>9</v>
      </c>
      <c r="R568" s="81"/>
      <c r="S568" s="81"/>
      <c r="T568" s="81"/>
      <c r="U568" s="81"/>
      <c r="V568" s="81"/>
      <c r="W568" s="81"/>
      <c r="Z568" s="127">
        <v>1.4999999999999999E-2</v>
      </c>
      <c r="AA568">
        <v>16</v>
      </c>
    </row>
    <row r="569" spans="1:27" x14ac:dyDescent="0.2">
      <c r="A569">
        <v>2022</v>
      </c>
      <c r="B569">
        <v>2</v>
      </c>
      <c r="C569" s="262">
        <v>44606</v>
      </c>
      <c r="E569">
        <v>659</v>
      </c>
      <c r="F569" t="s">
        <v>172</v>
      </c>
      <c r="G569" t="s">
        <v>173</v>
      </c>
      <c r="H569">
        <v>283.24099999999999</v>
      </c>
      <c r="I569">
        <v>322.37099999999998</v>
      </c>
      <c r="K569">
        <v>55</v>
      </c>
      <c r="L569">
        <v>131</v>
      </c>
      <c r="O569" s="81"/>
      <c r="P569" s="81"/>
      <c r="Q569" s="81"/>
      <c r="R569" s="81"/>
      <c r="S569" s="81"/>
      <c r="T569" s="81"/>
      <c r="U569" s="81"/>
      <c r="V569" s="81"/>
      <c r="W569" s="81"/>
      <c r="Z569" s="127">
        <v>1.4999999999999999E-2</v>
      </c>
      <c r="AA569">
        <v>16</v>
      </c>
    </row>
    <row r="570" spans="1:27" x14ac:dyDescent="0.2">
      <c r="A570">
        <v>2022</v>
      </c>
      <c r="B570">
        <v>2</v>
      </c>
      <c r="C570" s="262">
        <v>44595</v>
      </c>
      <c r="E570">
        <v>565</v>
      </c>
      <c r="F570" t="s">
        <v>412</v>
      </c>
      <c r="G570" t="s">
        <v>413</v>
      </c>
      <c r="H570">
        <v>83.72</v>
      </c>
      <c r="I570">
        <v>98.28</v>
      </c>
      <c r="K570">
        <v>83</v>
      </c>
      <c r="L570">
        <v>130</v>
      </c>
      <c r="O570" s="81"/>
      <c r="P570" s="81"/>
      <c r="Q570" s="81"/>
      <c r="R570" s="81"/>
      <c r="S570" s="81"/>
      <c r="T570" s="81"/>
      <c r="U570" s="81"/>
      <c r="V570" s="81"/>
      <c r="W570" s="81"/>
      <c r="Z570" s="127">
        <v>1.4999999999999999E-2</v>
      </c>
      <c r="AA570">
        <v>18</v>
      </c>
    </row>
    <row r="571" spans="1:27" x14ac:dyDescent="0.2">
      <c r="A571">
        <v>2022</v>
      </c>
      <c r="B571">
        <v>2</v>
      </c>
      <c r="C571" s="262">
        <v>44596</v>
      </c>
      <c r="E571">
        <v>565</v>
      </c>
      <c r="F571" t="s">
        <v>412</v>
      </c>
      <c r="G571" t="s">
        <v>413</v>
      </c>
      <c r="H571">
        <v>83.72</v>
      </c>
      <c r="I571">
        <v>98.28</v>
      </c>
      <c r="K571">
        <v>83</v>
      </c>
      <c r="L571">
        <v>130</v>
      </c>
      <c r="O571" s="81"/>
      <c r="P571" s="81"/>
      <c r="Q571" s="81"/>
      <c r="R571" s="81"/>
      <c r="S571" s="81"/>
      <c r="T571" s="81"/>
      <c r="U571" s="81"/>
      <c r="V571" s="81"/>
      <c r="W571" s="81"/>
      <c r="Z571" s="127">
        <v>1.4999999999999999E-2</v>
      </c>
      <c r="AA571">
        <v>18</v>
      </c>
    </row>
    <row r="572" spans="1:27" x14ac:dyDescent="0.2">
      <c r="A572">
        <v>2022</v>
      </c>
      <c r="B572">
        <v>2</v>
      </c>
      <c r="C572" s="262">
        <v>44597</v>
      </c>
      <c r="E572">
        <v>565</v>
      </c>
      <c r="F572" t="s">
        <v>412</v>
      </c>
      <c r="G572" t="s">
        <v>413</v>
      </c>
      <c r="H572">
        <v>83.72</v>
      </c>
      <c r="I572">
        <v>98.28</v>
      </c>
      <c r="K572">
        <v>83</v>
      </c>
      <c r="L572">
        <v>130</v>
      </c>
      <c r="O572" s="81"/>
      <c r="P572" s="81"/>
      <c r="Q572" s="81"/>
      <c r="R572" s="81"/>
      <c r="S572" s="81"/>
      <c r="T572" s="81"/>
      <c r="U572" s="81"/>
      <c r="V572" s="81"/>
      <c r="W572" s="81"/>
      <c r="Z572" s="127">
        <v>1.4999999999999999E-2</v>
      </c>
      <c r="AA572">
        <v>18</v>
      </c>
    </row>
    <row r="573" spans="1:27" x14ac:dyDescent="0.2">
      <c r="A573">
        <v>2022</v>
      </c>
      <c r="B573">
        <v>2</v>
      </c>
      <c r="C573" s="262">
        <v>44598</v>
      </c>
      <c r="E573">
        <v>565</v>
      </c>
      <c r="F573" t="s">
        <v>412</v>
      </c>
      <c r="G573" t="s">
        <v>413</v>
      </c>
      <c r="H573">
        <v>83.72</v>
      </c>
      <c r="I573">
        <v>98.28</v>
      </c>
      <c r="K573">
        <v>83</v>
      </c>
      <c r="L573">
        <v>130</v>
      </c>
      <c r="O573" s="81"/>
      <c r="P573" s="81"/>
      <c r="Q573" s="81"/>
      <c r="R573" s="81"/>
      <c r="S573" s="81"/>
      <c r="T573" s="81"/>
      <c r="U573" s="81"/>
      <c r="V573" s="81"/>
      <c r="W573" s="81"/>
      <c r="Z573" s="127">
        <v>1.4999999999999999E-2</v>
      </c>
      <c r="AA573">
        <v>18</v>
      </c>
    </row>
    <row r="574" spans="1:27" x14ac:dyDescent="0.2">
      <c r="A574">
        <v>2022</v>
      </c>
      <c r="B574">
        <v>2</v>
      </c>
      <c r="C574" s="262">
        <v>44599</v>
      </c>
      <c r="E574">
        <v>565</v>
      </c>
      <c r="F574" t="s">
        <v>412</v>
      </c>
      <c r="G574" t="s">
        <v>413</v>
      </c>
      <c r="H574">
        <v>83.72</v>
      </c>
      <c r="I574">
        <v>98.28</v>
      </c>
      <c r="K574">
        <v>83</v>
      </c>
      <c r="L574">
        <v>130</v>
      </c>
      <c r="O574" s="81"/>
      <c r="P574" s="81"/>
      <c r="Q574" s="81"/>
      <c r="R574" s="81"/>
      <c r="S574" s="81"/>
      <c r="T574" s="81"/>
      <c r="U574" s="81"/>
      <c r="V574" s="81"/>
      <c r="W574" s="81"/>
      <c r="Z574" s="127">
        <v>1.4999999999999999E-2</v>
      </c>
      <c r="AA574">
        <v>18</v>
      </c>
    </row>
    <row r="575" spans="1:27" x14ac:dyDescent="0.2">
      <c r="A575">
        <v>2022</v>
      </c>
      <c r="B575">
        <v>2</v>
      </c>
      <c r="C575" s="262">
        <v>44600</v>
      </c>
      <c r="E575">
        <v>565</v>
      </c>
      <c r="F575" t="s">
        <v>412</v>
      </c>
      <c r="G575" t="s">
        <v>413</v>
      </c>
      <c r="H575">
        <v>83.72</v>
      </c>
      <c r="I575">
        <v>98.28</v>
      </c>
      <c r="K575">
        <v>83</v>
      </c>
      <c r="L575">
        <v>130</v>
      </c>
      <c r="O575" s="81"/>
      <c r="P575" s="81"/>
      <c r="Q575" s="81"/>
      <c r="R575" s="81"/>
      <c r="S575" s="81"/>
      <c r="T575" s="81"/>
      <c r="U575" s="81"/>
      <c r="V575" s="81"/>
      <c r="W575" s="81"/>
      <c r="Z575" s="127">
        <v>1.4999999999999999E-2</v>
      </c>
      <c r="AA575">
        <v>18</v>
      </c>
    </row>
    <row r="576" spans="1:27" x14ac:dyDescent="0.2">
      <c r="A576">
        <v>2022</v>
      </c>
      <c r="B576">
        <v>2</v>
      </c>
      <c r="C576" s="262">
        <v>44601</v>
      </c>
      <c r="E576">
        <v>565</v>
      </c>
      <c r="F576" t="s">
        <v>412</v>
      </c>
      <c r="G576" t="s">
        <v>413</v>
      </c>
      <c r="H576">
        <v>83.72</v>
      </c>
      <c r="I576">
        <v>98.28</v>
      </c>
      <c r="K576">
        <v>83</v>
      </c>
      <c r="L576">
        <v>130</v>
      </c>
      <c r="O576" s="81"/>
      <c r="P576" s="81"/>
      <c r="Q576" s="81"/>
      <c r="R576" s="81"/>
      <c r="S576" s="81"/>
      <c r="T576" s="81"/>
      <c r="U576" s="81"/>
      <c r="V576" s="81"/>
      <c r="W576" s="81"/>
      <c r="Z576" s="127">
        <v>1.4999999999999999E-2</v>
      </c>
      <c r="AA576">
        <v>18</v>
      </c>
    </row>
    <row r="577" spans="1:27" x14ac:dyDescent="0.2">
      <c r="A577">
        <v>2022</v>
      </c>
      <c r="B577">
        <v>2</v>
      </c>
      <c r="C577" s="262">
        <v>44602</v>
      </c>
      <c r="E577">
        <v>565</v>
      </c>
      <c r="F577" t="s">
        <v>412</v>
      </c>
      <c r="G577" t="s">
        <v>413</v>
      </c>
      <c r="H577">
        <v>83.72</v>
      </c>
      <c r="I577">
        <v>98.28</v>
      </c>
      <c r="K577">
        <v>83</v>
      </c>
      <c r="L577">
        <v>130</v>
      </c>
      <c r="O577" s="81"/>
      <c r="P577" s="81"/>
      <c r="Q577" s="81"/>
      <c r="R577" s="81"/>
      <c r="S577" s="81"/>
      <c r="T577" s="81"/>
      <c r="U577" s="81"/>
      <c r="V577" s="81"/>
      <c r="W577" s="81"/>
      <c r="Z577" s="127">
        <v>1.4999999999999999E-2</v>
      </c>
      <c r="AA577">
        <v>18</v>
      </c>
    </row>
    <row r="578" spans="1:27" x14ac:dyDescent="0.2">
      <c r="A578">
        <v>2022</v>
      </c>
      <c r="B578">
        <v>2</v>
      </c>
      <c r="C578" s="262">
        <v>44592</v>
      </c>
      <c r="E578">
        <v>550</v>
      </c>
      <c r="F578" t="s">
        <v>382</v>
      </c>
      <c r="G578" t="s">
        <v>383</v>
      </c>
      <c r="H578">
        <v>32.024999999999999</v>
      </c>
      <c r="I578">
        <v>38.045000000000002</v>
      </c>
      <c r="K578">
        <v>114</v>
      </c>
      <c r="L578">
        <v>95</v>
      </c>
      <c r="O578" s="81"/>
      <c r="P578" s="81"/>
      <c r="Q578" s="81"/>
      <c r="R578" s="81"/>
      <c r="S578" s="81"/>
      <c r="T578" s="81"/>
      <c r="U578" s="81"/>
      <c r="V578" s="81"/>
      <c r="W578" s="81"/>
      <c r="Z578" s="127">
        <v>1.4999999999999999E-2</v>
      </c>
      <c r="AA578">
        <v>16</v>
      </c>
    </row>
    <row r="579" spans="1:27" x14ac:dyDescent="0.2">
      <c r="A579">
        <v>2022</v>
      </c>
      <c r="B579">
        <v>2</v>
      </c>
      <c r="C579" s="262">
        <v>44608</v>
      </c>
      <c r="E579">
        <v>550</v>
      </c>
      <c r="F579" t="s">
        <v>382</v>
      </c>
      <c r="G579" t="s">
        <v>383</v>
      </c>
      <c r="H579">
        <v>32.024999999999999</v>
      </c>
      <c r="I579">
        <v>38.045000000000002</v>
      </c>
      <c r="K579">
        <v>114</v>
      </c>
      <c r="L579">
        <v>95</v>
      </c>
      <c r="O579" s="81">
        <v>7</v>
      </c>
      <c r="P579" s="81">
        <v>8</v>
      </c>
      <c r="Q579" s="81">
        <v>7</v>
      </c>
      <c r="R579" s="81"/>
      <c r="S579" s="81"/>
      <c r="T579" s="81"/>
      <c r="U579" s="81"/>
      <c r="V579" s="81"/>
      <c r="W579" s="81"/>
      <c r="Z579" s="127">
        <v>1.4999999999999999E-2</v>
      </c>
      <c r="AA579">
        <v>16</v>
      </c>
    </row>
    <row r="580" spans="1:27" x14ac:dyDescent="0.2">
      <c r="A580">
        <v>2022</v>
      </c>
      <c r="B580">
        <v>2</v>
      </c>
      <c r="C580" s="262">
        <v>44609</v>
      </c>
      <c r="E580">
        <v>550</v>
      </c>
      <c r="F580" t="s">
        <v>382</v>
      </c>
      <c r="G580" t="s">
        <v>383</v>
      </c>
      <c r="H580">
        <v>32.024999999999999</v>
      </c>
      <c r="I580">
        <v>38.045000000000002</v>
      </c>
      <c r="K580">
        <v>114</v>
      </c>
      <c r="L580">
        <v>95</v>
      </c>
      <c r="O580" s="81"/>
      <c r="P580" s="81"/>
      <c r="Q580" s="81"/>
      <c r="R580" s="81"/>
      <c r="S580" s="81"/>
      <c r="T580" s="81"/>
      <c r="U580" s="81"/>
      <c r="V580" s="81"/>
      <c r="W580" s="81"/>
      <c r="Z580" s="127">
        <v>1.4999999999999999E-2</v>
      </c>
      <c r="AA580">
        <v>16</v>
      </c>
    </row>
    <row r="581" spans="1:27" x14ac:dyDescent="0.2">
      <c r="A581">
        <v>2022</v>
      </c>
      <c r="B581">
        <v>2</v>
      </c>
      <c r="C581" s="262">
        <v>44592</v>
      </c>
      <c r="E581">
        <v>449</v>
      </c>
      <c r="F581" t="s">
        <v>299</v>
      </c>
      <c r="G581" t="s">
        <v>300</v>
      </c>
      <c r="H581">
        <v>40.985999999999997</v>
      </c>
      <c r="I581">
        <v>50.048000000000002</v>
      </c>
      <c r="K581">
        <v>112</v>
      </c>
      <c r="L581">
        <v>96</v>
      </c>
      <c r="O581" s="81"/>
      <c r="P581" s="81"/>
      <c r="Q581" s="81"/>
      <c r="R581" s="81"/>
      <c r="S581" s="81"/>
      <c r="T581" s="81"/>
      <c r="U581" s="81"/>
      <c r="V581" s="81"/>
      <c r="W581" s="81"/>
      <c r="Z581" s="127"/>
      <c r="AA581">
        <v>16</v>
      </c>
    </row>
    <row r="582" spans="1:27" x14ac:dyDescent="0.2">
      <c r="A582">
        <v>2022</v>
      </c>
      <c r="B582">
        <v>2</v>
      </c>
      <c r="C582" s="262">
        <v>44593</v>
      </c>
      <c r="E582">
        <v>449</v>
      </c>
      <c r="F582" t="s">
        <v>299</v>
      </c>
      <c r="G582" t="s">
        <v>300</v>
      </c>
      <c r="H582">
        <v>40.985999999999997</v>
      </c>
      <c r="I582">
        <v>50.048000000000002</v>
      </c>
      <c r="K582">
        <v>112</v>
      </c>
      <c r="L582">
        <v>96</v>
      </c>
      <c r="O582" s="81">
        <v>2</v>
      </c>
      <c r="P582" s="81">
        <v>5</v>
      </c>
      <c r="Q582" s="81">
        <v>9</v>
      </c>
      <c r="R582" s="81"/>
      <c r="S582" s="81"/>
      <c r="T582" s="81"/>
      <c r="U582" s="81"/>
      <c r="V582" s="81"/>
      <c r="W582" s="81"/>
      <c r="Z582" s="127"/>
      <c r="AA582">
        <v>16</v>
      </c>
    </row>
    <row r="583" spans="1:27" x14ac:dyDescent="0.2">
      <c r="A583">
        <v>2022</v>
      </c>
      <c r="B583">
        <v>2</v>
      </c>
      <c r="C583" s="262">
        <v>44594</v>
      </c>
      <c r="E583">
        <v>449</v>
      </c>
      <c r="F583" t="s">
        <v>299</v>
      </c>
      <c r="G583" t="s">
        <v>300</v>
      </c>
      <c r="H583">
        <v>40.985999999999997</v>
      </c>
      <c r="I583">
        <v>50.048000000000002</v>
      </c>
      <c r="K583">
        <v>112</v>
      </c>
      <c r="L583">
        <v>96</v>
      </c>
      <c r="O583" s="81">
        <v>4</v>
      </c>
      <c r="P583" s="81">
        <v>17</v>
      </c>
      <c r="Q583" s="81">
        <v>7</v>
      </c>
      <c r="R583" s="81"/>
      <c r="S583" s="81"/>
      <c r="T583" s="81"/>
      <c r="U583" s="81"/>
      <c r="V583" s="81"/>
      <c r="W583" s="81"/>
      <c r="Z583" s="127">
        <v>1.4999999999999999E-2</v>
      </c>
      <c r="AA583">
        <v>16</v>
      </c>
    </row>
    <row r="584" spans="1:27" x14ac:dyDescent="0.2">
      <c r="A584">
        <v>2022</v>
      </c>
      <c r="B584">
        <v>2</v>
      </c>
      <c r="C584" s="262">
        <v>44595</v>
      </c>
      <c r="E584">
        <v>449</v>
      </c>
      <c r="F584" t="s">
        <v>299</v>
      </c>
      <c r="G584" t="s">
        <v>300</v>
      </c>
      <c r="H584">
        <v>40.985999999999997</v>
      </c>
      <c r="I584">
        <v>50.048000000000002</v>
      </c>
      <c r="K584">
        <v>112</v>
      </c>
      <c r="L584">
        <v>96</v>
      </c>
      <c r="O584" s="81">
        <v>13</v>
      </c>
      <c r="P584" s="81">
        <v>12</v>
      </c>
      <c r="Q584" s="81">
        <v>12</v>
      </c>
      <c r="R584" s="81"/>
      <c r="S584" s="81"/>
      <c r="T584" s="81"/>
      <c r="U584" s="81"/>
      <c r="V584" s="81"/>
      <c r="W584" s="81"/>
      <c r="Z584" s="127">
        <v>1.4999999999999999E-2</v>
      </c>
      <c r="AA584">
        <v>16</v>
      </c>
    </row>
    <row r="585" spans="1:27" x14ac:dyDescent="0.2">
      <c r="A585">
        <v>2022</v>
      </c>
      <c r="B585">
        <v>2</v>
      </c>
      <c r="C585" s="262">
        <v>44596</v>
      </c>
      <c r="E585">
        <v>449</v>
      </c>
      <c r="F585" t="s">
        <v>299</v>
      </c>
      <c r="G585" t="s">
        <v>300</v>
      </c>
      <c r="H585">
        <v>40.985999999999997</v>
      </c>
      <c r="I585">
        <v>50.048000000000002</v>
      </c>
      <c r="K585">
        <v>112</v>
      </c>
      <c r="L585">
        <v>96</v>
      </c>
      <c r="O585" s="81">
        <v>6</v>
      </c>
      <c r="P585" s="81"/>
      <c r="Q585" s="81">
        <v>18</v>
      </c>
      <c r="R585" s="81"/>
      <c r="S585" s="81"/>
      <c r="T585" s="81"/>
      <c r="U585" s="81"/>
      <c r="V585" s="81"/>
      <c r="W585" s="81"/>
      <c r="Z585" s="127">
        <v>1.4999999999999999E-2</v>
      </c>
      <c r="AA585">
        <v>16</v>
      </c>
    </row>
    <row r="586" spans="1:27" x14ac:dyDescent="0.2">
      <c r="A586">
        <v>2022</v>
      </c>
      <c r="B586">
        <v>2</v>
      </c>
      <c r="C586" s="262">
        <v>44597</v>
      </c>
      <c r="E586">
        <v>449</v>
      </c>
      <c r="F586" t="s">
        <v>299</v>
      </c>
      <c r="G586" t="s">
        <v>300</v>
      </c>
      <c r="H586">
        <v>40.985999999999997</v>
      </c>
      <c r="I586">
        <v>50.048000000000002</v>
      </c>
      <c r="K586">
        <v>112</v>
      </c>
      <c r="L586">
        <v>96</v>
      </c>
      <c r="O586" s="81"/>
      <c r="P586" s="81"/>
      <c r="Q586" s="81"/>
      <c r="R586" s="81"/>
      <c r="S586" s="81"/>
      <c r="T586" s="81"/>
      <c r="U586" s="81"/>
      <c r="V586" s="81"/>
      <c r="W586" s="81"/>
      <c r="Z586" s="127">
        <v>1.4999999999999999E-2</v>
      </c>
      <c r="AA586">
        <v>16</v>
      </c>
    </row>
    <row r="587" spans="1:27" x14ac:dyDescent="0.2">
      <c r="A587">
        <v>2022</v>
      </c>
      <c r="B587">
        <v>2</v>
      </c>
      <c r="C587" s="262">
        <v>44598</v>
      </c>
      <c r="E587">
        <v>449</v>
      </c>
      <c r="F587" t="s">
        <v>299</v>
      </c>
      <c r="G587" t="s">
        <v>300</v>
      </c>
      <c r="H587">
        <v>40.985999999999997</v>
      </c>
      <c r="I587">
        <v>50.048000000000002</v>
      </c>
      <c r="K587">
        <v>112</v>
      </c>
      <c r="L587">
        <v>96</v>
      </c>
      <c r="O587" s="81"/>
      <c r="P587" s="81"/>
      <c r="Q587" s="81"/>
      <c r="R587" s="81"/>
      <c r="S587" s="81"/>
      <c r="T587" s="81"/>
      <c r="U587" s="81"/>
      <c r="V587" s="81"/>
      <c r="W587" s="81"/>
      <c r="Z587" s="127">
        <v>1.4999999999999999E-2</v>
      </c>
      <c r="AA587">
        <v>16</v>
      </c>
    </row>
    <row r="588" spans="1:27" x14ac:dyDescent="0.2">
      <c r="A588">
        <v>2022</v>
      </c>
      <c r="B588">
        <v>2</v>
      </c>
      <c r="C588" s="262">
        <v>44599</v>
      </c>
      <c r="E588">
        <v>449</v>
      </c>
      <c r="F588" t="s">
        <v>299</v>
      </c>
      <c r="G588" t="s">
        <v>300</v>
      </c>
      <c r="H588">
        <v>40.985999999999997</v>
      </c>
      <c r="I588">
        <v>50.048000000000002</v>
      </c>
      <c r="K588">
        <v>112</v>
      </c>
      <c r="L588">
        <v>96</v>
      </c>
      <c r="O588" s="81"/>
      <c r="P588" s="81"/>
      <c r="Q588" s="81"/>
      <c r="R588" s="81"/>
      <c r="S588" s="81"/>
      <c r="T588" s="81"/>
      <c r="U588" s="81"/>
      <c r="V588" s="81"/>
      <c r="W588" s="81"/>
      <c r="Z588" s="127">
        <v>1.4999999999999999E-2</v>
      </c>
      <c r="AA588">
        <v>16</v>
      </c>
    </row>
    <row r="589" spans="1:27" x14ac:dyDescent="0.2">
      <c r="A589">
        <v>2022</v>
      </c>
      <c r="B589">
        <v>2</v>
      </c>
      <c r="C589" s="262">
        <v>44609</v>
      </c>
      <c r="E589">
        <v>449</v>
      </c>
      <c r="F589" t="s">
        <v>299</v>
      </c>
      <c r="G589" t="s">
        <v>300</v>
      </c>
      <c r="H589">
        <v>40.985999999999997</v>
      </c>
      <c r="I589">
        <v>50.048000000000002</v>
      </c>
      <c r="K589">
        <v>112</v>
      </c>
      <c r="L589">
        <v>96</v>
      </c>
      <c r="O589" s="81">
        <v>6</v>
      </c>
      <c r="P589" s="81">
        <v>9</v>
      </c>
      <c r="Q589" s="81"/>
      <c r="R589" s="81"/>
      <c r="S589" s="81"/>
      <c r="T589" s="81"/>
      <c r="U589" s="81"/>
      <c r="V589" s="81"/>
      <c r="W589" s="81"/>
      <c r="Z589" s="127">
        <v>1.4999999999999999E-2</v>
      </c>
      <c r="AA589">
        <v>16</v>
      </c>
    </row>
    <row r="590" spans="1:27" x14ac:dyDescent="0.2">
      <c r="A590">
        <v>2022</v>
      </c>
      <c r="B590">
        <v>2</v>
      </c>
      <c r="C590" s="262">
        <v>44610</v>
      </c>
      <c r="E590">
        <v>449</v>
      </c>
      <c r="F590" t="s">
        <v>299</v>
      </c>
      <c r="G590" t="s">
        <v>300</v>
      </c>
      <c r="H590">
        <v>40.985999999999997</v>
      </c>
      <c r="I590">
        <v>50.048000000000002</v>
      </c>
      <c r="K590">
        <v>112</v>
      </c>
      <c r="L590">
        <v>96</v>
      </c>
      <c r="O590" s="81">
        <v>9</v>
      </c>
      <c r="P590" s="81">
        <v>7</v>
      </c>
      <c r="Q590" s="81"/>
      <c r="R590" s="81"/>
      <c r="S590" s="81"/>
      <c r="T590" s="81"/>
      <c r="U590" s="81"/>
      <c r="V590" s="81"/>
      <c r="W590" s="81"/>
      <c r="Z590" s="127">
        <v>1.4999999999999999E-2</v>
      </c>
      <c r="AA590">
        <v>16</v>
      </c>
    </row>
    <row r="591" spans="1:27" x14ac:dyDescent="0.2">
      <c r="A591">
        <v>2022</v>
      </c>
      <c r="B591">
        <v>2</v>
      </c>
      <c r="C591" s="262">
        <v>44611</v>
      </c>
      <c r="E591">
        <v>449</v>
      </c>
      <c r="F591" t="s">
        <v>299</v>
      </c>
      <c r="G591" t="s">
        <v>300</v>
      </c>
      <c r="H591">
        <v>40.985999999999997</v>
      </c>
      <c r="I591">
        <v>50.048000000000002</v>
      </c>
      <c r="K591">
        <v>112</v>
      </c>
      <c r="L591">
        <v>96</v>
      </c>
      <c r="O591" s="81"/>
      <c r="P591" s="81">
        <v>6</v>
      </c>
      <c r="Q591" s="81">
        <v>13</v>
      </c>
      <c r="R591" s="81"/>
      <c r="S591" s="81"/>
      <c r="T591" s="81"/>
      <c r="U591" s="81"/>
      <c r="V591" s="81"/>
      <c r="W591" s="81"/>
      <c r="Z591" s="127">
        <v>1.4999999999999999E-2</v>
      </c>
      <c r="AA591">
        <v>16</v>
      </c>
    </row>
    <row r="592" spans="1:27" x14ac:dyDescent="0.2">
      <c r="A592">
        <v>2022</v>
      </c>
      <c r="B592">
        <v>2</v>
      </c>
      <c r="C592" s="262">
        <v>44612</v>
      </c>
      <c r="E592">
        <v>449</v>
      </c>
      <c r="F592" t="s">
        <v>299</v>
      </c>
      <c r="G592" t="s">
        <v>300</v>
      </c>
      <c r="H592">
        <v>40.985999999999997</v>
      </c>
      <c r="I592">
        <v>50.048000000000002</v>
      </c>
      <c r="K592">
        <v>112</v>
      </c>
      <c r="L592">
        <v>96</v>
      </c>
      <c r="O592" s="81">
        <v>5</v>
      </c>
      <c r="P592" s="81">
        <v>4</v>
      </c>
      <c r="Q592" s="81">
        <v>7</v>
      </c>
      <c r="R592" s="81"/>
      <c r="S592" s="81"/>
      <c r="T592" s="81"/>
      <c r="U592" s="81"/>
      <c r="V592" s="81"/>
      <c r="W592" s="81"/>
      <c r="Z592" s="127">
        <v>1.4999999999999999E-2</v>
      </c>
      <c r="AA592">
        <v>16</v>
      </c>
    </row>
    <row r="593" spans="1:27" x14ac:dyDescent="0.2">
      <c r="A593">
        <v>2022</v>
      </c>
      <c r="B593">
        <v>2</v>
      </c>
      <c r="C593" s="262">
        <v>44613</v>
      </c>
      <c r="E593">
        <v>449</v>
      </c>
      <c r="F593" t="s">
        <v>299</v>
      </c>
      <c r="G593" t="s">
        <v>300</v>
      </c>
      <c r="H593">
        <v>40.985999999999997</v>
      </c>
      <c r="I593">
        <v>50.048000000000002</v>
      </c>
      <c r="K593">
        <v>112</v>
      </c>
      <c r="L593">
        <v>96</v>
      </c>
      <c r="O593" s="81"/>
      <c r="P593" s="81">
        <v>7</v>
      </c>
      <c r="Q593" s="81">
        <v>7</v>
      </c>
      <c r="R593" s="81"/>
      <c r="S593" s="81"/>
      <c r="T593" s="81"/>
      <c r="U593" s="81"/>
      <c r="V593" s="81"/>
      <c r="W593" s="81"/>
      <c r="Z593" s="127">
        <v>1.4999999999999999E-2</v>
      </c>
      <c r="AA593">
        <v>16</v>
      </c>
    </row>
    <row r="594" spans="1:27" x14ac:dyDescent="0.2">
      <c r="A594">
        <v>2022</v>
      </c>
      <c r="B594">
        <v>2</v>
      </c>
      <c r="C594" s="262">
        <v>44614</v>
      </c>
      <c r="E594">
        <v>449</v>
      </c>
      <c r="F594" t="s">
        <v>299</v>
      </c>
      <c r="G594" t="s">
        <v>300</v>
      </c>
      <c r="H594">
        <v>40.985999999999997</v>
      </c>
      <c r="I594">
        <v>50.048000000000002</v>
      </c>
      <c r="K594">
        <v>112</v>
      </c>
      <c r="L594">
        <v>96</v>
      </c>
      <c r="O594" s="81"/>
      <c r="P594" s="81"/>
      <c r="Q594" s="81"/>
      <c r="R594" s="81"/>
      <c r="S594" s="81"/>
      <c r="T594" s="81"/>
      <c r="U594" s="81"/>
      <c r="V594" s="81"/>
      <c r="W594" s="81"/>
      <c r="Z594" s="127">
        <v>1.4999999999999999E-2</v>
      </c>
      <c r="AA594">
        <v>16</v>
      </c>
    </row>
    <row r="595" spans="1:27" x14ac:dyDescent="0.2">
      <c r="A595">
        <v>2022</v>
      </c>
      <c r="B595">
        <v>2</v>
      </c>
      <c r="C595" s="262">
        <v>44615</v>
      </c>
      <c r="E595">
        <v>449</v>
      </c>
      <c r="F595" t="s">
        <v>299</v>
      </c>
      <c r="G595" t="s">
        <v>300</v>
      </c>
      <c r="H595">
        <v>40.985999999999997</v>
      </c>
      <c r="I595">
        <v>50.048000000000002</v>
      </c>
      <c r="K595">
        <v>112</v>
      </c>
      <c r="L595">
        <v>96</v>
      </c>
      <c r="O595" s="81"/>
      <c r="P595" s="81">
        <v>13</v>
      </c>
      <c r="Q595" s="81"/>
      <c r="R595" s="81"/>
      <c r="S595" s="81"/>
      <c r="T595" s="81"/>
      <c r="U595" s="81"/>
      <c r="V595" s="81"/>
      <c r="W595" s="81"/>
      <c r="Z595" s="127">
        <v>1.4999999999999999E-2</v>
      </c>
      <c r="AA595">
        <v>16</v>
      </c>
    </row>
    <row r="596" spans="1:27" x14ac:dyDescent="0.2">
      <c r="A596">
        <v>2022</v>
      </c>
      <c r="B596">
        <v>2</v>
      </c>
      <c r="C596" s="262">
        <v>44617</v>
      </c>
      <c r="E596">
        <v>449</v>
      </c>
      <c r="F596" t="s">
        <v>299</v>
      </c>
      <c r="G596" t="s">
        <v>300</v>
      </c>
      <c r="H596">
        <v>40.985999999999997</v>
      </c>
      <c r="I596">
        <v>50.048000000000002</v>
      </c>
      <c r="K596">
        <v>112</v>
      </c>
      <c r="L596">
        <v>96</v>
      </c>
      <c r="O596" s="81">
        <v>11</v>
      </c>
      <c r="P596" s="81"/>
      <c r="Q596" s="81">
        <v>12</v>
      </c>
      <c r="R596" s="81"/>
      <c r="S596" s="81"/>
      <c r="T596" s="81"/>
      <c r="U596" s="81"/>
      <c r="V596" s="81"/>
      <c r="W596" s="81"/>
      <c r="Z596" s="127">
        <v>1.4999999999999999E-2</v>
      </c>
      <c r="AA596">
        <v>16</v>
      </c>
    </row>
    <row r="597" spans="1:27" x14ac:dyDescent="0.2">
      <c r="A597">
        <v>2022</v>
      </c>
      <c r="B597">
        <v>2</v>
      </c>
      <c r="C597" s="262">
        <v>44618</v>
      </c>
      <c r="E597">
        <v>449</v>
      </c>
      <c r="F597" t="s">
        <v>299</v>
      </c>
      <c r="G597" t="s">
        <v>300</v>
      </c>
      <c r="H597">
        <v>40.985999999999997</v>
      </c>
      <c r="I597">
        <v>50.048000000000002</v>
      </c>
      <c r="K597">
        <v>112</v>
      </c>
      <c r="L597">
        <v>96</v>
      </c>
      <c r="O597" s="81"/>
      <c r="P597" s="81"/>
      <c r="Q597" s="81"/>
      <c r="R597" s="81"/>
      <c r="S597" s="81"/>
      <c r="T597" s="81"/>
      <c r="U597" s="81"/>
      <c r="V597" s="81"/>
      <c r="W597" s="81"/>
      <c r="Z597" s="127">
        <v>1.4999999999999999E-2</v>
      </c>
      <c r="AA597">
        <v>16</v>
      </c>
    </row>
    <row r="598" spans="1:27" x14ac:dyDescent="0.2">
      <c r="A598">
        <v>2022</v>
      </c>
      <c r="B598">
        <v>2</v>
      </c>
      <c r="C598" s="262">
        <v>44619</v>
      </c>
      <c r="E598">
        <v>449</v>
      </c>
      <c r="F598" t="s">
        <v>299</v>
      </c>
      <c r="G598" t="s">
        <v>300</v>
      </c>
      <c r="H598">
        <v>40.985999999999997</v>
      </c>
      <c r="I598">
        <v>50.048000000000002</v>
      </c>
      <c r="K598">
        <v>112</v>
      </c>
      <c r="L598">
        <v>96</v>
      </c>
      <c r="O598" s="81">
        <v>49</v>
      </c>
      <c r="P598" s="81">
        <v>6</v>
      </c>
      <c r="Q598" s="81">
        <v>7</v>
      </c>
      <c r="R598" s="81"/>
      <c r="S598" s="81"/>
      <c r="T598" s="81"/>
      <c r="U598" s="81"/>
      <c r="V598" s="81"/>
      <c r="W598" s="81"/>
      <c r="Z598" s="127">
        <v>1.4999999999999999E-2</v>
      </c>
      <c r="AA598">
        <v>16</v>
      </c>
    </row>
    <row r="599" spans="1:27" x14ac:dyDescent="0.2">
      <c r="A599">
        <v>2022</v>
      </c>
      <c r="B599">
        <v>2</v>
      </c>
      <c r="C599" s="262">
        <v>44594</v>
      </c>
      <c r="E599">
        <v>756</v>
      </c>
      <c r="F599" t="s">
        <v>406</v>
      </c>
      <c r="G599" t="s">
        <v>407</v>
      </c>
      <c r="H599">
        <v>1058.06</v>
      </c>
      <c r="I599">
        <v>1169.44</v>
      </c>
      <c r="O599" s="81"/>
      <c r="P599" s="81"/>
      <c r="Q599" s="81"/>
      <c r="R599" s="81"/>
      <c r="S599" s="81"/>
      <c r="T599" s="81"/>
      <c r="U599" s="81"/>
      <c r="V599" s="81"/>
      <c r="W599" s="81"/>
      <c r="Z599" s="127"/>
      <c r="AA599">
        <v>25</v>
      </c>
    </row>
    <row r="600" spans="1:27" x14ac:dyDescent="0.2">
      <c r="A600">
        <v>2022</v>
      </c>
      <c r="B600">
        <v>2</v>
      </c>
      <c r="C600" s="262">
        <v>44600</v>
      </c>
      <c r="E600">
        <v>756</v>
      </c>
      <c r="F600" t="s">
        <v>406</v>
      </c>
      <c r="G600" t="s">
        <v>407</v>
      </c>
      <c r="H600">
        <v>1058.06</v>
      </c>
      <c r="I600">
        <v>1169.44</v>
      </c>
      <c r="O600" s="81"/>
      <c r="P600" s="81"/>
      <c r="Q600" s="81"/>
      <c r="R600" s="81"/>
      <c r="S600" s="81"/>
      <c r="T600" s="81"/>
      <c r="U600" s="81"/>
      <c r="V600" s="81"/>
      <c r="W600" s="81"/>
      <c r="Z600" s="127"/>
      <c r="AA600">
        <v>25</v>
      </c>
    </row>
    <row r="601" spans="1:27" x14ac:dyDescent="0.2">
      <c r="A601">
        <v>2022</v>
      </c>
      <c r="B601">
        <v>2</v>
      </c>
      <c r="C601" s="262">
        <v>44594</v>
      </c>
      <c r="E601">
        <v>708</v>
      </c>
      <c r="F601" t="s">
        <v>397</v>
      </c>
      <c r="G601" t="s">
        <v>398</v>
      </c>
      <c r="H601">
        <v>1881</v>
      </c>
      <c r="I601">
        <v>2079</v>
      </c>
      <c r="O601" s="81"/>
      <c r="P601" s="81"/>
      <c r="Q601" s="81"/>
      <c r="R601" s="81"/>
      <c r="S601" s="81"/>
      <c r="T601" s="81"/>
      <c r="U601" s="81"/>
      <c r="V601" s="81"/>
      <c r="W601" s="81"/>
      <c r="Z601" s="127"/>
      <c r="AA601">
        <v>25</v>
      </c>
    </row>
    <row r="602" spans="1:27" x14ac:dyDescent="0.2">
      <c r="A602">
        <v>2022</v>
      </c>
      <c r="B602">
        <v>2</v>
      </c>
      <c r="C602" s="262">
        <v>44600</v>
      </c>
      <c r="E602">
        <v>708</v>
      </c>
      <c r="F602" t="s">
        <v>397</v>
      </c>
      <c r="G602" t="s">
        <v>398</v>
      </c>
      <c r="H602">
        <v>1881</v>
      </c>
      <c r="I602">
        <v>2079</v>
      </c>
      <c r="O602" s="81"/>
      <c r="P602" s="81"/>
      <c r="Q602" s="81"/>
      <c r="R602" s="81"/>
      <c r="S602" s="81"/>
      <c r="T602" s="81"/>
      <c r="U602" s="81"/>
      <c r="V602" s="81"/>
      <c r="W602" s="81"/>
      <c r="Z602" s="127"/>
      <c r="AA602">
        <v>25</v>
      </c>
    </row>
    <row r="603" spans="1:27" x14ac:dyDescent="0.2">
      <c r="A603">
        <v>2022</v>
      </c>
      <c r="B603">
        <v>2</v>
      </c>
      <c r="C603" s="262">
        <v>44594</v>
      </c>
      <c r="E603">
        <v>754</v>
      </c>
      <c r="F603" t="s">
        <v>402</v>
      </c>
      <c r="G603" t="s">
        <v>403</v>
      </c>
      <c r="H603">
        <v>627</v>
      </c>
      <c r="I603">
        <v>693</v>
      </c>
      <c r="O603" s="81"/>
      <c r="P603" s="81"/>
      <c r="Q603" s="81"/>
      <c r="R603" s="81"/>
      <c r="S603" s="81"/>
      <c r="T603" s="81"/>
      <c r="U603" s="81"/>
      <c r="V603" s="81"/>
      <c r="W603" s="81"/>
      <c r="Z603" s="127"/>
      <c r="AA603">
        <v>25</v>
      </c>
    </row>
    <row r="604" spans="1:27" x14ac:dyDescent="0.2">
      <c r="A604">
        <v>2022</v>
      </c>
      <c r="B604">
        <v>2</v>
      </c>
      <c r="C604" s="262">
        <v>44600</v>
      </c>
      <c r="E604">
        <v>754</v>
      </c>
      <c r="F604" t="s">
        <v>402</v>
      </c>
      <c r="G604" t="s">
        <v>403</v>
      </c>
      <c r="H604">
        <v>627</v>
      </c>
      <c r="I604">
        <v>693</v>
      </c>
      <c r="O604" s="81"/>
      <c r="P604" s="81"/>
      <c r="Q604" s="81"/>
      <c r="R604" s="81"/>
      <c r="S604" s="81"/>
      <c r="T604" s="81"/>
      <c r="U604" s="81"/>
      <c r="V604" s="81"/>
      <c r="W604" s="81"/>
      <c r="Z604" s="127"/>
      <c r="AA604">
        <v>25</v>
      </c>
    </row>
    <row r="605" spans="1:27" x14ac:dyDescent="0.2">
      <c r="A605">
        <v>2022</v>
      </c>
      <c r="B605">
        <v>2</v>
      </c>
      <c r="C605" s="262">
        <v>44594</v>
      </c>
      <c r="E605">
        <v>713</v>
      </c>
      <c r="F605" t="s">
        <v>400</v>
      </c>
      <c r="G605" t="s">
        <v>401</v>
      </c>
      <c r="H605">
        <v>1332.38</v>
      </c>
      <c r="I605">
        <v>1472.63</v>
      </c>
      <c r="O605" s="81"/>
      <c r="P605" s="81"/>
      <c r="Q605" s="81"/>
      <c r="R605" s="81"/>
      <c r="S605" s="81"/>
      <c r="T605" s="81"/>
      <c r="U605" s="81"/>
      <c r="V605" s="81"/>
      <c r="W605" s="81"/>
      <c r="Z605" s="127"/>
      <c r="AA605">
        <v>25</v>
      </c>
    </row>
    <row r="606" spans="1:27" x14ac:dyDescent="0.2">
      <c r="A606">
        <v>2022</v>
      </c>
      <c r="B606">
        <v>2</v>
      </c>
      <c r="C606" s="262">
        <v>44600</v>
      </c>
      <c r="E606">
        <v>713</v>
      </c>
      <c r="F606" t="s">
        <v>400</v>
      </c>
      <c r="G606" t="s">
        <v>401</v>
      </c>
      <c r="H606">
        <v>1332.38</v>
      </c>
      <c r="I606">
        <v>1472.63</v>
      </c>
      <c r="O606" s="81"/>
      <c r="P606" s="81"/>
      <c r="Q606" s="81"/>
      <c r="R606" s="81"/>
      <c r="S606" s="81"/>
      <c r="T606" s="81"/>
      <c r="U606" s="81"/>
      <c r="V606" s="81"/>
      <c r="W606" s="81"/>
      <c r="Z606" s="127"/>
      <c r="AA606">
        <v>25</v>
      </c>
    </row>
    <row r="607" spans="1:27" x14ac:dyDescent="0.2">
      <c r="A607">
        <v>2022</v>
      </c>
      <c r="B607">
        <v>2</v>
      </c>
      <c r="C607" s="262">
        <v>44608</v>
      </c>
      <c r="E607">
        <v>334</v>
      </c>
      <c r="F607" t="s">
        <v>433</v>
      </c>
      <c r="G607" t="s">
        <v>434</v>
      </c>
      <c r="H607">
        <v>137.386</v>
      </c>
      <c r="I607">
        <v>156.36600000000001</v>
      </c>
      <c r="K607">
        <v>138</v>
      </c>
      <c r="L607">
        <v>104</v>
      </c>
      <c r="O607" s="81"/>
      <c r="P607" s="81"/>
      <c r="Q607" s="81"/>
      <c r="R607" s="81"/>
      <c r="S607" s="81"/>
      <c r="T607" s="81"/>
      <c r="U607" s="81"/>
      <c r="V607" s="81"/>
      <c r="W607" s="81"/>
      <c r="Z607" s="127">
        <v>1.4999999999999999E-2</v>
      </c>
    </row>
    <row r="608" spans="1:27" x14ac:dyDescent="0.2">
      <c r="A608">
        <v>2022</v>
      </c>
      <c r="B608">
        <v>2</v>
      </c>
      <c r="C608" s="262">
        <v>44607</v>
      </c>
      <c r="E608">
        <v>331</v>
      </c>
      <c r="F608" t="s">
        <v>348</v>
      </c>
      <c r="G608" t="s">
        <v>349</v>
      </c>
      <c r="H608">
        <v>312.41199999999998</v>
      </c>
      <c r="I608">
        <v>355.572</v>
      </c>
      <c r="K608">
        <v>110</v>
      </c>
      <c r="L608">
        <v>131</v>
      </c>
      <c r="O608" s="81"/>
      <c r="P608" s="81"/>
      <c r="Q608" s="81"/>
      <c r="R608" s="81"/>
      <c r="S608" s="81"/>
      <c r="T608" s="81"/>
      <c r="U608" s="81"/>
      <c r="V608" s="81"/>
      <c r="W608" s="81"/>
      <c r="Z608" s="127">
        <v>1.4999999999999999E-2</v>
      </c>
      <c r="AA608">
        <v>16</v>
      </c>
    </row>
    <row r="609" spans="1:27" x14ac:dyDescent="0.2">
      <c r="A609">
        <v>2022</v>
      </c>
      <c r="B609">
        <v>2</v>
      </c>
      <c r="C609" s="262">
        <v>44608</v>
      </c>
      <c r="E609">
        <v>331</v>
      </c>
      <c r="F609" t="s">
        <v>348</v>
      </c>
      <c r="G609" t="s">
        <v>349</v>
      </c>
      <c r="H609">
        <v>312.41199999999998</v>
      </c>
      <c r="I609">
        <v>355.572</v>
      </c>
      <c r="K609">
        <v>110</v>
      </c>
      <c r="L609">
        <v>131</v>
      </c>
      <c r="O609" s="81">
        <v>4</v>
      </c>
      <c r="P609" s="81">
        <v>3</v>
      </c>
      <c r="Q609" s="81">
        <v>4</v>
      </c>
      <c r="R609" s="81"/>
      <c r="S609" s="81"/>
      <c r="T609" s="81"/>
      <c r="U609" s="81"/>
      <c r="V609" s="81"/>
      <c r="W609" s="81"/>
      <c r="Z609" s="127">
        <v>1.4999999999999999E-2</v>
      </c>
      <c r="AA609">
        <v>16</v>
      </c>
    </row>
    <row r="610" spans="1:27" x14ac:dyDescent="0.2">
      <c r="A610">
        <v>2022</v>
      </c>
      <c r="B610">
        <v>2</v>
      </c>
      <c r="C610" s="262">
        <v>44609</v>
      </c>
      <c r="E610">
        <v>331</v>
      </c>
      <c r="F610" t="s">
        <v>348</v>
      </c>
      <c r="G610" t="s">
        <v>349</v>
      </c>
      <c r="H610">
        <v>312.41199999999998</v>
      </c>
      <c r="I610">
        <v>355.572</v>
      </c>
      <c r="K610">
        <v>110</v>
      </c>
      <c r="L610">
        <v>131</v>
      </c>
      <c r="O610" s="81"/>
      <c r="P610" s="81"/>
      <c r="Q610" s="81"/>
      <c r="R610" s="81"/>
      <c r="S610" s="81"/>
      <c r="T610" s="81"/>
      <c r="U610" s="81"/>
      <c r="V610" s="81"/>
      <c r="W610" s="81"/>
      <c r="Z610" s="127">
        <v>1.4999999999999999E-2</v>
      </c>
      <c r="AA610">
        <v>16</v>
      </c>
    </row>
    <row r="611" spans="1:27" x14ac:dyDescent="0.2">
      <c r="A611">
        <v>2022</v>
      </c>
      <c r="B611">
        <v>2</v>
      </c>
      <c r="C611" s="262">
        <v>44617</v>
      </c>
      <c r="E611">
        <v>331</v>
      </c>
      <c r="F611" t="s">
        <v>348</v>
      </c>
      <c r="G611" t="s">
        <v>349</v>
      </c>
      <c r="H611">
        <v>312.41199999999998</v>
      </c>
      <c r="I611">
        <v>355.572</v>
      </c>
      <c r="K611">
        <v>110</v>
      </c>
      <c r="L611">
        <v>131</v>
      </c>
      <c r="O611" s="81">
        <v>5</v>
      </c>
      <c r="P611" s="81">
        <v>3</v>
      </c>
      <c r="Q611" s="81">
        <v>5</v>
      </c>
      <c r="R611" s="81"/>
      <c r="S611" s="81"/>
      <c r="T611" s="81"/>
      <c r="U611" s="81"/>
      <c r="V611" s="81"/>
      <c r="W611" s="81"/>
      <c r="Z611" s="127">
        <v>1.4999999999999999E-2</v>
      </c>
      <c r="AA611">
        <v>16</v>
      </c>
    </row>
    <row r="612" spans="1:27" x14ac:dyDescent="0.2">
      <c r="A612">
        <v>2022</v>
      </c>
      <c r="B612">
        <v>2</v>
      </c>
      <c r="C612" s="262">
        <v>44618</v>
      </c>
      <c r="E612">
        <v>331</v>
      </c>
      <c r="F612" t="s">
        <v>348</v>
      </c>
      <c r="G612" t="s">
        <v>349</v>
      </c>
      <c r="H612">
        <v>312.41199999999998</v>
      </c>
      <c r="I612">
        <v>355.572</v>
      </c>
      <c r="K612">
        <v>110</v>
      </c>
      <c r="L612">
        <v>131</v>
      </c>
      <c r="O612" s="81">
        <v>3</v>
      </c>
      <c r="P612" s="81">
        <v>2</v>
      </c>
      <c r="Q612" s="81">
        <v>7</v>
      </c>
      <c r="R612" s="81"/>
      <c r="S612" s="81"/>
      <c r="T612" s="81"/>
      <c r="U612" s="81"/>
      <c r="V612" s="81"/>
      <c r="W612" s="81"/>
      <c r="Z612" s="127">
        <v>1.4999999999999999E-2</v>
      </c>
      <c r="AA612">
        <v>16</v>
      </c>
    </row>
    <row r="613" spans="1:27" x14ac:dyDescent="0.2">
      <c r="A613">
        <v>2022</v>
      </c>
      <c r="B613">
        <v>2</v>
      </c>
      <c r="C613" s="262">
        <v>44619</v>
      </c>
      <c r="E613">
        <v>331</v>
      </c>
      <c r="F613" t="s">
        <v>348</v>
      </c>
      <c r="G613" t="s">
        <v>349</v>
      </c>
      <c r="H613">
        <v>312.41199999999998</v>
      </c>
      <c r="I613">
        <v>355.572</v>
      </c>
      <c r="K613">
        <v>110</v>
      </c>
      <c r="L613">
        <v>131</v>
      </c>
      <c r="O613" s="81"/>
      <c r="P613" s="81"/>
      <c r="Q613" s="81"/>
      <c r="R613" s="81"/>
      <c r="S613" s="81"/>
      <c r="T613" s="81"/>
      <c r="U613" s="81"/>
      <c r="V613" s="81"/>
      <c r="W613" s="81"/>
      <c r="Z613" s="127">
        <v>1.4999999999999999E-2</v>
      </c>
      <c r="AA613">
        <v>16</v>
      </c>
    </row>
    <row r="614" spans="1:27" x14ac:dyDescent="0.2">
      <c r="A614">
        <v>2022</v>
      </c>
      <c r="B614">
        <v>2</v>
      </c>
      <c r="C614" s="262">
        <v>44592</v>
      </c>
      <c r="E614">
        <v>557</v>
      </c>
      <c r="F614" t="s">
        <v>189</v>
      </c>
      <c r="G614" t="s">
        <v>190</v>
      </c>
      <c r="H614">
        <v>171.262</v>
      </c>
      <c r="I614">
        <v>194.922</v>
      </c>
      <c r="K614">
        <v>21</v>
      </c>
      <c r="L614">
        <v>180</v>
      </c>
      <c r="O614" s="81"/>
      <c r="P614" s="81"/>
      <c r="Q614" s="81"/>
      <c r="R614" s="81"/>
      <c r="S614" s="81"/>
      <c r="T614" s="81"/>
      <c r="U614" s="81"/>
      <c r="V614" s="81"/>
      <c r="W614" s="81"/>
      <c r="Z614" s="127">
        <v>1.4999999999999999E-2</v>
      </c>
      <c r="AA614">
        <v>16</v>
      </c>
    </row>
    <row r="615" spans="1:27" x14ac:dyDescent="0.2">
      <c r="A615">
        <v>2022</v>
      </c>
      <c r="B615">
        <v>2</v>
      </c>
      <c r="C615" s="262">
        <v>44593</v>
      </c>
      <c r="E615">
        <v>557</v>
      </c>
      <c r="F615" t="s">
        <v>189</v>
      </c>
      <c r="G615" t="s">
        <v>190</v>
      </c>
      <c r="H615">
        <v>171.262</v>
      </c>
      <c r="I615">
        <v>194.922</v>
      </c>
      <c r="K615">
        <v>21</v>
      </c>
      <c r="L615">
        <v>180</v>
      </c>
      <c r="O615" s="81"/>
      <c r="P615" s="81"/>
      <c r="Q615" s="81"/>
      <c r="R615" s="81"/>
      <c r="S615" s="81"/>
      <c r="T615" s="81"/>
      <c r="U615" s="81"/>
      <c r="V615" s="81"/>
      <c r="W615" s="81"/>
      <c r="Z615" s="127">
        <v>1.4999999999999999E-2</v>
      </c>
      <c r="AA615">
        <v>16</v>
      </c>
    </row>
    <row r="616" spans="1:27" x14ac:dyDescent="0.2">
      <c r="A616">
        <v>2022</v>
      </c>
      <c r="B616">
        <v>2</v>
      </c>
      <c r="C616" s="262">
        <v>44599</v>
      </c>
      <c r="E616">
        <v>557</v>
      </c>
      <c r="F616" t="s">
        <v>189</v>
      </c>
      <c r="G616" t="s">
        <v>190</v>
      </c>
      <c r="H616">
        <v>171.262</v>
      </c>
      <c r="I616">
        <v>194.922</v>
      </c>
      <c r="K616">
        <v>21</v>
      </c>
      <c r="L616">
        <v>180</v>
      </c>
      <c r="O616" s="81"/>
      <c r="P616" s="81"/>
      <c r="Q616" s="81"/>
      <c r="R616" s="81"/>
      <c r="S616" s="81"/>
      <c r="T616" s="81"/>
      <c r="U616" s="81"/>
      <c r="V616" s="81"/>
      <c r="W616" s="81"/>
      <c r="Z616" s="127">
        <v>1.4999999999999999E-2</v>
      </c>
      <c r="AA616">
        <v>16</v>
      </c>
    </row>
    <row r="617" spans="1:27" x14ac:dyDescent="0.2">
      <c r="A617">
        <v>2022</v>
      </c>
      <c r="B617">
        <v>2</v>
      </c>
      <c r="C617" s="262">
        <v>44600</v>
      </c>
      <c r="E617">
        <v>557</v>
      </c>
      <c r="F617" t="s">
        <v>189</v>
      </c>
      <c r="G617" t="s">
        <v>190</v>
      </c>
      <c r="H617">
        <v>171.262</v>
      </c>
      <c r="I617">
        <v>194.922</v>
      </c>
      <c r="K617">
        <v>21</v>
      </c>
      <c r="L617">
        <v>180</v>
      </c>
      <c r="O617" s="81"/>
      <c r="P617" s="81"/>
      <c r="Q617" s="81"/>
      <c r="R617" s="81"/>
      <c r="S617" s="81"/>
      <c r="T617" s="81"/>
      <c r="U617" s="81"/>
      <c r="V617" s="81"/>
      <c r="W617" s="81"/>
      <c r="Z617" s="127">
        <v>1.4999999999999999E-2</v>
      </c>
      <c r="AA617">
        <v>16</v>
      </c>
    </row>
    <row r="618" spans="1:27" x14ac:dyDescent="0.2">
      <c r="A618">
        <v>2022</v>
      </c>
      <c r="B618">
        <v>2</v>
      </c>
      <c r="C618" s="262">
        <v>44601</v>
      </c>
      <c r="E618">
        <v>557</v>
      </c>
      <c r="F618" t="s">
        <v>189</v>
      </c>
      <c r="G618" t="s">
        <v>190</v>
      </c>
      <c r="H618">
        <v>171.262</v>
      </c>
      <c r="I618">
        <v>194.922</v>
      </c>
      <c r="K618">
        <v>21</v>
      </c>
      <c r="L618">
        <v>180</v>
      </c>
      <c r="O618" s="81"/>
      <c r="P618" s="81"/>
      <c r="Q618" s="81"/>
      <c r="R618" s="81"/>
      <c r="S618" s="81"/>
      <c r="T618" s="81"/>
      <c r="U618" s="81"/>
      <c r="V618" s="81"/>
      <c r="W618" s="81"/>
      <c r="Z618" s="127">
        <v>1.4999999999999999E-2</v>
      </c>
      <c r="AA618">
        <v>16</v>
      </c>
    </row>
    <row r="619" spans="1:27" x14ac:dyDescent="0.2">
      <c r="A619">
        <v>2022</v>
      </c>
      <c r="B619">
        <v>2</v>
      </c>
      <c r="C619" s="262">
        <v>44602</v>
      </c>
      <c r="E619">
        <v>557</v>
      </c>
      <c r="F619" t="s">
        <v>189</v>
      </c>
      <c r="G619" t="s">
        <v>190</v>
      </c>
      <c r="H619">
        <v>171.262</v>
      </c>
      <c r="I619">
        <v>194.922</v>
      </c>
      <c r="K619">
        <v>21</v>
      </c>
      <c r="L619">
        <v>180</v>
      </c>
      <c r="O619" s="81"/>
      <c r="P619" s="81"/>
      <c r="Q619" s="81"/>
      <c r="R619" s="81"/>
      <c r="S619" s="81"/>
      <c r="T619" s="81"/>
      <c r="U619" s="81"/>
      <c r="V619" s="81"/>
      <c r="W619" s="81"/>
      <c r="Z619" s="127">
        <v>1.4999999999999999E-2</v>
      </c>
      <c r="AA619">
        <v>16</v>
      </c>
    </row>
    <row r="620" spans="1:27" x14ac:dyDescent="0.2">
      <c r="A620">
        <v>2022</v>
      </c>
      <c r="B620">
        <v>2</v>
      </c>
      <c r="C620" s="262">
        <v>44605</v>
      </c>
      <c r="E620">
        <v>557</v>
      </c>
      <c r="F620" t="s">
        <v>189</v>
      </c>
      <c r="G620" t="s">
        <v>190</v>
      </c>
      <c r="H620">
        <v>171.262</v>
      </c>
      <c r="I620">
        <v>194.922</v>
      </c>
      <c r="K620">
        <v>21</v>
      </c>
      <c r="L620">
        <v>180</v>
      </c>
      <c r="O620" s="81"/>
      <c r="P620" s="81"/>
      <c r="Q620" s="81"/>
      <c r="R620" s="81"/>
      <c r="S620" s="81"/>
      <c r="T620" s="81"/>
      <c r="U620" s="81"/>
      <c r="V620" s="81"/>
      <c r="W620" s="81"/>
      <c r="Z620" s="127">
        <v>1.4999999999999999E-2</v>
      </c>
      <c r="AA620">
        <v>16</v>
      </c>
    </row>
    <row r="621" spans="1:27" x14ac:dyDescent="0.2">
      <c r="A621">
        <v>2022</v>
      </c>
      <c r="B621">
        <v>2</v>
      </c>
      <c r="C621" s="262">
        <v>44606</v>
      </c>
      <c r="E621">
        <v>557</v>
      </c>
      <c r="F621" t="s">
        <v>189</v>
      </c>
      <c r="G621" t="s">
        <v>190</v>
      </c>
      <c r="H621">
        <v>171.262</v>
      </c>
      <c r="I621">
        <v>194.922</v>
      </c>
      <c r="K621">
        <v>21</v>
      </c>
      <c r="L621">
        <v>180</v>
      </c>
      <c r="O621" s="81"/>
      <c r="P621" s="81"/>
      <c r="Q621" s="81"/>
      <c r="R621" s="81"/>
      <c r="S621" s="81"/>
      <c r="T621" s="81"/>
      <c r="U621" s="81"/>
      <c r="V621" s="81"/>
      <c r="W621" s="81"/>
      <c r="Z621" s="127">
        <v>1.4999999999999999E-2</v>
      </c>
      <c r="AA621">
        <v>16</v>
      </c>
    </row>
    <row r="622" spans="1:27" x14ac:dyDescent="0.2">
      <c r="A622">
        <v>2022</v>
      </c>
      <c r="B622">
        <v>2</v>
      </c>
      <c r="C622" s="262">
        <v>44607</v>
      </c>
      <c r="E622">
        <v>557</v>
      </c>
      <c r="F622" t="s">
        <v>189</v>
      </c>
      <c r="G622" t="s">
        <v>190</v>
      </c>
      <c r="H622">
        <v>171.262</v>
      </c>
      <c r="I622">
        <v>194.922</v>
      </c>
      <c r="K622">
        <v>21</v>
      </c>
      <c r="L622">
        <v>180</v>
      </c>
      <c r="O622" s="81"/>
      <c r="P622" s="81"/>
      <c r="Q622" s="81"/>
      <c r="R622" s="81"/>
      <c r="S622" s="81"/>
      <c r="T622" s="81"/>
      <c r="U622" s="81"/>
      <c r="V622" s="81"/>
      <c r="W622" s="81"/>
      <c r="Z622" s="127">
        <v>1.4999999999999999E-2</v>
      </c>
      <c r="AA622">
        <v>16</v>
      </c>
    </row>
    <row r="623" spans="1:27" x14ac:dyDescent="0.2">
      <c r="A623">
        <v>2022</v>
      </c>
      <c r="B623">
        <v>2</v>
      </c>
      <c r="C623" s="262">
        <v>44608</v>
      </c>
      <c r="E623">
        <v>557</v>
      </c>
      <c r="F623" t="s">
        <v>189</v>
      </c>
      <c r="G623" t="s">
        <v>190</v>
      </c>
      <c r="H623">
        <v>171.262</v>
      </c>
      <c r="I623">
        <v>194.922</v>
      </c>
      <c r="K623">
        <v>21</v>
      </c>
      <c r="L623">
        <v>180</v>
      </c>
      <c r="O623" s="81"/>
      <c r="P623" s="81"/>
      <c r="Q623" s="81"/>
      <c r="R623" s="81"/>
      <c r="S623" s="81"/>
      <c r="T623" s="81"/>
      <c r="U623" s="81"/>
      <c r="V623" s="81"/>
      <c r="W623" s="81"/>
      <c r="Z623" s="127">
        <v>1.4999999999999999E-2</v>
      </c>
      <c r="AA623">
        <v>16</v>
      </c>
    </row>
    <row r="624" spans="1:27" x14ac:dyDescent="0.2">
      <c r="A624">
        <v>2022</v>
      </c>
      <c r="B624">
        <v>2</v>
      </c>
      <c r="C624" s="262">
        <v>44609</v>
      </c>
      <c r="E624">
        <v>557</v>
      </c>
      <c r="F624" t="s">
        <v>189</v>
      </c>
      <c r="G624" t="s">
        <v>190</v>
      </c>
      <c r="H624">
        <v>171.262</v>
      </c>
      <c r="I624">
        <v>194.922</v>
      </c>
      <c r="K624">
        <v>21</v>
      </c>
      <c r="L624">
        <v>180</v>
      </c>
      <c r="O624" s="81"/>
      <c r="P624" s="81"/>
      <c r="Q624" s="81"/>
      <c r="R624" s="81"/>
      <c r="S624" s="81"/>
      <c r="T624" s="81"/>
      <c r="U624" s="81"/>
      <c r="V624" s="81"/>
      <c r="W624" s="81"/>
      <c r="Z624" s="127">
        <v>1.4999999999999999E-2</v>
      </c>
      <c r="AA624">
        <v>16</v>
      </c>
    </row>
    <row r="625" spans="1:27" x14ac:dyDescent="0.2">
      <c r="A625">
        <v>2022</v>
      </c>
      <c r="B625">
        <v>2</v>
      </c>
      <c r="C625" s="262">
        <v>44610</v>
      </c>
      <c r="E625">
        <v>557</v>
      </c>
      <c r="F625" t="s">
        <v>189</v>
      </c>
      <c r="G625" t="s">
        <v>190</v>
      </c>
      <c r="H625">
        <v>171.262</v>
      </c>
      <c r="I625">
        <v>194.922</v>
      </c>
      <c r="K625">
        <v>21</v>
      </c>
      <c r="L625">
        <v>180</v>
      </c>
      <c r="O625" s="81"/>
      <c r="P625" s="81"/>
      <c r="Q625" s="81"/>
      <c r="R625" s="81"/>
      <c r="S625" s="81"/>
      <c r="T625" s="81"/>
      <c r="U625" s="81"/>
      <c r="V625" s="81"/>
      <c r="W625" s="81"/>
      <c r="Z625" s="127">
        <v>1.4999999999999999E-2</v>
      </c>
      <c r="AA625">
        <v>16</v>
      </c>
    </row>
    <row r="626" spans="1:27" x14ac:dyDescent="0.2">
      <c r="A626">
        <v>2022</v>
      </c>
      <c r="B626">
        <v>2</v>
      </c>
      <c r="C626" s="262">
        <v>44611</v>
      </c>
      <c r="E626">
        <v>557</v>
      </c>
      <c r="F626" t="s">
        <v>189</v>
      </c>
      <c r="G626" t="s">
        <v>190</v>
      </c>
      <c r="H626">
        <v>171.262</v>
      </c>
      <c r="I626">
        <v>194.922</v>
      </c>
      <c r="K626">
        <v>21</v>
      </c>
      <c r="L626">
        <v>180</v>
      </c>
      <c r="O626" s="81"/>
      <c r="P626" s="81"/>
      <c r="Q626" s="81"/>
      <c r="R626" s="81"/>
      <c r="S626" s="81"/>
      <c r="T626" s="81"/>
      <c r="U626" s="81"/>
      <c r="V626" s="81"/>
      <c r="W626" s="81"/>
      <c r="Z626" s="127">
        <v>1.4999999999999999E-2</v>
      </c>
      <c r="AA626">
        <v>16</v>
      </c>
    </row>
    <row r="627" spans="1:27" x14ac:dyDescent="0.2">
      <c r="A627">
        <v>2022</v>
      </c>
      <c r="B627">
        <v>2</v>
      </c>
      <c r="C627" s="262">
        <v>44592</v>
      </c>
      <c r="E627">
        <v>556</v>
      </c>
      <c r="F627" t="s">
        <v>187</v>
      </c>
      <c r="G627" t="s">
        <v>188</v>
      </c>
      <c r="H627">
        <v>1003.106</v>
      </c>
      <c r="I627">
        <v>1141.6859999999999</v>
      </c>
      <c r="K627">
        <v>21</v>
      </c>
      <c r="L627">
        <v>180</v>
      </c>
      <c r="O627" s="81">
        <v>2</v>
      </c>
      <c r="P627" s="81">
        <v>2</v>
      </c>
      <c r="Q627" s="81">
        <v>2</v>
      </c>
      <c r="R627" s="81"/>
      <c r="S627" s="81"/>
      <c r="T627" s="81"/>
      <c r="U627" s="81"/>
      <c r="V627" s="81"/>
      <c r="W627" s="81"/>
      <c r="Z627" s="127">
        <v>1.4999999999999999E-2</v>
      </c>
      <c r="AA627">
        <v>16</v>
      </c>
    </row>
    <row r="628" spans="1:27" x14ac:dyDescent="0.2">
      <c r="A628">
        <v>2022</v>
      </c>
      <c r="B628">
        <v>2</v>
      </c>
      <c r="C628" s="262">
        <v>44593</v>
      </c>
      <c r="E628">
        <v>556</v>
      </c>
      <c r="F628" t="s">
        <v>187</v>
      </c>
      <c r="G628" t="s">
        <v>188</v>
      </c>
      <c r="H628">
        <v>1003.106</v>
      </c>
      <c r="I628">
        <v>1141.6859999999999</v>
      </c>
      <c r="K628">
        <v>21</v>
      </c>
      <c r="L628">
        <v>180</v>
      </c>
      <c r="O628" s="81"/>
      <c r="P628" s="81"/>
      <c r="Q628" s="81"/>
      <c r="R628" s="81"/>
      <c r="S628" s="81"/>
      <c r="T628" s="81"/>
      <c r="U628" s="81"/>
      <c r="V628" s="81"/>
      <c r="W628" s="81"/>
      <c r="Z628" s="127">
        <v>1.4999999999999999E-2</v>
      </c>
      <c r="AA628">
        <v>16</v>
      </c>
    </row>
    <row r="629" spans="1:27" x14ac:dyDescent="0.2">
      <c r="A629">
        <v>2022</v>
      </c>
      <c r="B629">
        <v>2</v>
      </c>
      <c r="C629" s="262">
        <v>44599</v>
      </c>
      <c r="E629">
        <v>556</v>
      </c>
      <c r="F629" t="s">
        <v>187</v>
      </c>
      <c r="G629" t="s">
        <v>188</v>
      </c>
      <c r="H629">
        <v>1003.106</v>
      </c>
      <c r="I629">
        <v>1141.6859999999999</v>
      </c>
      <c r="K629">
        <v>21</v>
      </c>
      <c r="L629">
        <v>180</v>
      </c>
      <c r="O629" s="81">
        <v>1</v>
      </c>
      <c r="P629" s="81">
        <v>1</v>
      </c>
      <c r="Q629" s="81">
        <v>1</v>
      </c>
      <c r="R629" s="81"/>
      <c r="S629" s="81"/>
      <c r="T629" s="81"/>
      <c r="U629" s="81"/>
      <c r="V629" s="81"/>
      <c r="W629" s="81"/>
      <c r="Z629" s="127">
        <v>1.4999999999999999E-2</v>
      </c>
      <c r="AA629">
        <v>16</v>
      </c>
    </row>
    <row r="630" spans="1:27" x14ac:dyDescent="0.2">
      <c r="A630">
        <v>2022</v>
      </c>
      <c r="B630">
        <v>2</v>
      </c>
      <c r="C630" s="262">
        <v>44600</v>
      </c>
      <c r="E630">
        <v>556</v>
      </c>
      <c r="F630" t="s">
        <v>187</v>
      </c>
      <c r="G630" t="s">
        <v>188</v>
      </c>
      <c r="H630">
        <v>1003.106</v>
      </c>
      <c r="I630">
        <v>1141.6859999999999</v>
      </c>
      <c r="K630">
        <v>21</v>
      </c>
      <c r="L630">
        <v>180</v>
      </c>
      <c r="O630" s="81">
        <v>2</v>
      </c>
      <c r="P630" s="81">
        <v>2</v>
      </c>
      <c r="Q630" s="81">
        <v>2</v>
      </c>
      <c r="R630" s="81"/>
      <c r="S630" s="81"/>
      <c r="T630" s="81"/>
      <c r="U630" s="81"/>
      <c r="V630" s="81"/>
      <c r="W630" s="81"/>
      <c r="Z630" s="127">
        <v>1.4999999999999999E-2</v>
      </c>
      <c r="AA630">
        <v>16</v>
      </c>
    </row>
    <row r="631" spans="1:27" x14ac:dyDescent="0.2">
      <c r="A631">
        <v>2022</v>
      </c>
      <c r="B631">
        <v>2</v>
      </c>
      <c r="C631" s="262">
        <v>44601</v>
      </c>
      <c r="E631">
        <v>556</v>
      </c>
      <c r="F631" t="s">
        <v>187</v>
      </c>
      <c r="G631" t="s">
        <v>188</v>
      </c>
      <c r="H631">
        <v>1003.106</v>
      </c>
      <c r="I631">
        <v>1141.6859999999999</v>
      </c>
      <c r="K631">
        <v>21</v>
      </c>
      <c r="L631">
        <v>180</v>
      </c>
      <c r="O631" s="81">
        <v>3</v>
      </c>
      <c r="P631" s="81">
        <v>2</v>
      </c>
      <c r="Q631" s="81">
        <v>2</v>
      </c>
      <c r="R631" s="81"/>
      <c r="S631" s="81"/>
      <c r="T631" s="81"/>
      <c r="U631" s="81"/>
      <c r="V631" s="81"/>
      <c r="W631" s="81"/>
      <c r="Z631" s="127">
        <v>1.4999999999999999E-2</v>
      </c>
      <c r="AA631">
        <v>16</v>
      </c>
    </row>
    <row r="632" spans="1:27" x14ac:dyDescent="0.2">
      <c r="A632">
        <v>2022</v>
      </c>
      <c r="B632">
        <v>2</v>
      </c>
      <c r="C632" s="262">
        <v>44602</v>
      </c>
      <c r="E632">
        <v>556</v>
      </c>
      <c r="F632" t="s">
        <v>187</v>
      </c>
      <c r="G632" t="s">
        <v>188</v>
      </c>
      <c r="H632">
        <v>1003.106</v>
      </c>
      <c r="I632">
        <v>1141.6859999999999</v>
      </c>
      <c r="K632">
        <v>21</v>
      </c>
      <c r="L632">
        <v>180</v>
      </c>
      <c r="O632" s="81">
        <v>2</v>
      </c>
      <c r="P632" s="81">
        <v>2</v>
      </c>
      <c r="Q632" s="81">
        <v>2</v>
      </c>
      <c r="R632" s="81"/>
      <c r="S632" s="81"/>
      <c r="T632" s="81"/>
      <c r="U632" s="81"/>
      <c r="V632" s="81"/>
      <c r="W632" s="81"/>
      <c r="Z632" s="127">
        <v>1.4999999999999999E-2</v>
      </c>
      <c r="AA632">
        <v>16</v>
      </c>
    </row>
    <row r="633" spans="1:27" x14ac:dyDescent="0.2">
      <c r="A633">
        <v>2022</v>
      </c>
      <c r="B633">
        <v>2</v>
      </c>
      <c r="C633" s="262">
        <v>44605</v>
      </c>
      <c r="E633">
        <v>556</v>
      </c>
      <c r="F633" t="s">
        <v>187</v>
      </c>
      <c r="G633" t="s">
        <v>188</v>
      </c>
      <c r="H633">
        <v>1003.106</v>
      </c>
      <c r="I633">
        <v>1141.6859999999999</v>
      </c>
      <c r="K633">
        <v>21</v>
      </c>
      <c r="L633">
        <v>180</v>
      </c>
      <c r="O633" s="81">
        <v>2</v>
      </c>
      <c r="P633" s="81">
        <v>2</v>
      </c>
      <c r="Q633" s="81">
        <v>2</v>
      </c>
      <c r="R633" s="81"/>
      <c r="S633" s="81"/>
      <c r="T633" s="81"/>
      <c r="U633" s="81"/>
      <c r="V633" s="81"/>
      <c r="W633" s="81"/>
      <c r="Z633" s="127">
        <v>1.4999999999999999E-2</v>
      </c>
      <c r="AA633">
        <v>16</v>
      </c>
    </row>
    <row r="634" spans="1:27" x14ac:dyDescent="0.2">
      <c r="A634">
        <v>2022</v>
      </c>
      <c r="B634">
        <v>2</v>
      </c>
      <c r="C634" s="262">
        <v>44606</v>
      </c>
      <c r="E634">
        <v>556</v>
      </c>
      <c r="F634" t="s">
        <v>187</v>
      </c>
      <c r="G634" t="s">
        <v>188</v>
      </c>
      <c r="H634">
        <v>1003.106</v>
      </c>
      <c r="I634">
        <v>1141.6859999999999</v>
      </c>
      <c r="K634">
        <v>21</v>
      </c>
      <c r="L634">
        <v>180</v>
      </c>
      <c r="O634" s="81">
        <v>2</v>
      </c>
      <c r="P634" s="81">
        <v>2</v>
      </c>
      <c r="Q634" s="81">
        <v>3</v>
      </c>
      <c r="R634" s="81"/>
      <c r="S634" s="81"/>
      <c r="T634" s="81"/>
      <c r="U634" s="81"/>
      <c r="V634" s="81"/>
      <c r="W634" s="81"/>
      <c r="Z634" s="127">
        <v>1.4999999999999999E-2</v>
      </c>
      <c r="AA634">
        <v>16</v>
      </c>
    </row>
    <row r="635" spans="1:27" x14ac:dyDescent="0.2">
      <c r="A635">
        <v>2022</v>
      </c>
      <c r="B635">
        <v>2</v>
      </c>
      <c r="C635" s="262">
        <v>44607</v>
      </c>
      <c r="E635">
        <v>556</v>
      </c>
      <c r="F635" t="s">
        <v>187</v>
      </c>
      <c r="G635" t="s">
        <v>188</v>
      </c>
      <c r="H635">
        <v>1003.106</v>
      </c>
      <c r="I635">
        <v>1141.6859999999999</v>
      </c>
      <c r="K635">
        <v>21</v>
      </c>
      <c r="L635">
        <v>180</v>
      </c>
      <c r="O635" s="81">
        <v>2</v>
      </c>
      <c r="P635" s="81">
        <v>2</v>
      </c>
      <c r="Q635" s="81">
        <v>2</v>
      </c>
      <c r="R635" s="81"/>
      <c r="S635" s="81"/>
      <c r="T635" s="81"/>
      <c r="U635" s="81"/>
      <c r="V635" s="81"/>
      <c r="W635" s="81"/>
      <c r="Z635" s="127">
        <v>1.4999999999999999E-2</v>
      </c>
      <c r="AA635">
        <v>16</v>
      </c>
    </row>
    <row r="636" spans="1:27" x14ac:dyDescent="0.2">
      <c r="A636">
        <v>2022</v>
      </c>
      <c r="B636">
        <v>2</v>
      </c>
      <c r="C636" s="262">
        <v>44608</v>
      </c>
      <c r="E636">
        <v>556</v>
      </c>
      <c r="F636" t="s">
        <v>187</v>
      </c>
      <c r="G636" t="s">
        <v>188</v>
      </c>
      <c r="H636">
        <v>1003.106</v>
      </c>
      <c r="I636">
        <v>1141.6859999999999</v>
      </c>
      <c r="K636">
        <v>21</v>
      </c>
      <c r="L636">
        <v>180</v>
      </c>
      <c r="O636" s="81">
        <v>2</v>
      </c>
      <c r="P636" s="81">
        <v>2</v>
      </c>
      <c r="Q636" s="81">
        <v>2</v>
      </c>
      <c r="R636" s="81"/>
      <c r="S636" s="81"/>
      <c r="T636" s="81"/>
      <c r="U636" s="81"/>
      <c r="V636" s="81"/>
      <c r="W636" s="81"/>
      <c r="Z636" s="127">
        <v>1.4999999999999999E-2</v>
      </c>
      <c r="AA636">
        <v>16</v>
      </c>
    </row>
    <row r="637" spans="1:27" x14ac:dyDescent="0.2">
      <c r="A637">
        <v>2022</v>
      </c>
      <c r="B637">
        <v>2</v>
      </c>
      <c r="C637" s="262">
        <v>44609</v>
      </c>
      <c r="E637">
        <v>556</v>
      </c>
      <c r="F637" t="s">
        <v>187</v>
      </c>
      <c r="G637" t="s">
        <v>188</v>
      </c>
      <c r="H637">
        <v>1003.106</v>
      </c>
      <c r="I637">
        <v>1141.6859999999999</v>
      </c>
      <c r="K637">
        <v>21</v>
      </c>
      <c r="L637">
        <v>180</v>
      </c>
      <c r="O637" s="81">
        <v>3</v>
      </c>
      <c r="P637" s="81">
        <v>2</v>
      </c>
      <c r="Q637" s="81">
        <v>2</v>
      </c>
      <c r="R637" s="81"/>
      <c r="S637" s="81"/>
      <c r="T637" s="81"/>
      <c r="U637" s="81"/>
      <c r="V637" s="81"/>
      <c r="W637" s="81"/>
      <c r="Z637" s="127">
        <v>1.4999999999999999E-2</v>
      </c>
      <c r="AA637">
        <v>16</v>
      </c>
    </row>
    <row r="638" spans="1:27" x14ac:dyDescent="0.2">
      <c r="A638">
        <v>2022</v>
      </c>
      <c r="B638">
        <v>2</v>
      </c>
      <c r="C638" s="262">
        <v>44610</v>
      </c>
      <c r="E638">
        <v>556</v>
      </c>
      <c r="F638" t="s">
        <v>187</v>
      </c>
      <c r="G638" t="s">
        <v>188</v>
      </c>
      <c r="H638">
        <v>1003.106</v>
      </c>
      <c r="I638">
        <v>1141.6859999999999</v>
      </c>
      <c r="K638">
        <v>21</v>
      </c>
      <c r="L638">
        <v>180</v>
      </c>
      <c r="O638" s="81">
        <v>2</v>
      </c>
      <c r="P638" s="81">
        <v>5</v>
      </c>
      <c r="Q638" s="81">
        <v>1</v>
      </c>
      <c r="R638" s="81"/>
      <c r="S638" s="81"/>
      <c r="T638" s="81"/>
      <c r="U638" s="81"/>
      <c r="V638" s="81"/>
      <c r="W638" s="81"/>
      <c r="Z638" s="127">
        <v>1.4999999999999999E-2</v>
      </c>
      <c r="AA638">
        <v>16</v>
      </c>
    </row>
    <row r="639" spans="1:27" x14ac:dyDescent="0.2">
      <c r="A639">
        <v>2022</v>
      </c>
      <c r="B639">
        <v>2</v>
      </c>
      <c r="C639" s="262">
        <v>44611</v>
      </c>
      <c r="E639">
        <v>556</v>
      </c>
      <c r="F639" t="s">
        <v>187</v>
      </c>
      <c r="G639" t="s">
        <v>188</v>
      </c>
      <c r="H639">
        <v>1003.106</v>
      </c>
      <c r="I639">
        <v>1141.6859999999999</v>
      </c>
      <c r="K639">
        <v>21</v>
      </c>
      <c r="L639">
        <v>180</v>
      </c>
      <c r="O639" s="81"/>
      <c r="P639" s="81"/>
      <c r="Q639" s="81"/>
      <c r="R639" s="81"/>
      <c r="S639" s="81"/>
      <c r="T639" s="81"/>
      <c r="U639" s="81"/>
      <c r="V639" s="81"/>
      <c r="W639" s="81"/>
      <c r="Z639" s="127">
        <v>1.4999999999999999E-2</v>
      </c>
      <c r="AA639">
        <v>16</v>
      </c>
    </row>
    <row r="640" spans="1:27" x14ac:dyDescent="0.2">
      <c r="A640">
        <v>2022</v>
      </c>
      <c r="B640">
        <v>2</v>
      </c>
      <c r="C640" s="262">
        <v>44611</v>
      </c>
      <c r="E640">
        <v>667</v>
      </c>
      <c r="F640" t="s">
        <v>311</v>
      </c>
      <c r="G640" t="s">
        <v>312</v>
      </c>
      <c r="H640">
        <v>1462.3140000000001</v>
      </c>
      <c r="I640">
        <v>1664.3340000000001</v>
      </c>
      <c r="K640">
        <v>18</v>
      </c>
      <c r="L640">
        <v>200</v>
      </c>
      <c r="O640" s="81"/>
      <c r="P640" s="81"/>
      <c r="Q640" s="81"/>
      <c r="R640" s="81"/>
      <c r="S640" s="81"/>
      <c r="T640" s="81"/>
      <c r="U640" s="81"/>
      <c r="V640" s="81"/>
      <c r="W640" s="81"/>
      <c r="Z640" s="127">
        <v>1.4999999999999999E-2</v>
      </c>
      <c r="AA640">
        <v>16</v>
      </c>
    </row>
    <row r="641" spans="1:27" x14ac:dyDescent="0.2">
      <c r="A641">
        <v>2022</v>
      </c>
      <c r="B641">
        <v>2</v>
      </c>
      <c r="C641" s="262">
        <v>44612</v>
      </c>
      <c r="E641">
        <v>667</v>
      </c>
      <c r="F641" t="s">
        <v>311</v>
      </c>
      <c r="G641" t="s">
        <v>312</v>
      </c>
      <c r="H641">
        <v>1462.3140000000001</v>
      </c>
      <c r="I641">
        <v>1664.3340000000001</v>
      </c>
      <c r="K641">
        <v>18</v>
      </c>
      <c r="L641">
        <v>200</v>
      </c>
      <c r="O641" s="81">
        <v>2</v>
      </c>
      <c r="P641" s="81">
        <v>2</v>
      </c>
      <c r="Q641" s="81">
        <v>3</v>
      </c>
      <c r="R641" s="81"/>
      <c r="S641" s="81"/>
      <c r="T641" s="81"/>
      <c r="U641" s="81"/>
      <c r="V641" s="81"/>
      <c r="W641" s="81"/>
      <c r="Z641" s="127">
        <v>1.4999999999999999E-2</v>
      </c>
      <c r="AA641">
        <v>16</v>
      </c>
    </row>
    <row r="642" spans="1:27" x14ac:dyDescent="0.2">
      <c r="A642">
        <v>2022</v>
      </c>
      <c r="B642">
        <v>2</v>
      </c>
      <c r="C642" s="262">
        <v>44613</v>
      </c>
      <c r="E642">
        <v>667</v>
      </c>
      <c r="F642" t="s">
        <v>311</v>
      </c>
      <c r="G642" t="s">
        <v>312</v>
      </c>
      <c r="H642">
        <v>1462.3140000000001</v>
      </c>
      <c r="I642">
        <v>1664.3340000000001</v>
      </c>
      <c r="K642">
        <v>18</v>
      </c>
      <c r="L642">
        <v>200</v>
      </c>
      <c r="O642" s="81"/>
      <c r="P642" s="81"/>
      <c r="Q642" s="81"/>
      <c r="R642" s="81"/>
      <c r="S642" s="81"/>
      <c r="T642" s="81"/>
      <c r="U642" s="81"/>
      <c r="V642" s="81"/>
      <c r="W642" s="81"/>
      <c r="Z642" s="127">
        <v>1.4999999999999999E-2</v>
      </c>
      <c r="AA642">
        <v>16</v>
      </c>
    </row>
    <row r="643" spans="1:27" x14ac:dyDescent="0.2">
      <c r="A643">
        <v>2022</v>
      </c>
      <c r="B643">
        <v>2</v>
      </c>
      <c r="C643" s="262">
        <v>44606</v>
      </c>
      <c r="E643">
        <v>668</v>
      </c>
      <c r="F643" t="s">
        <v>308</v>
      </c>
      <c r="G643" t="s">
        <v>309</v>
      </c>
      <c r="H643">
        <v>96.923000000000002</v>
      </c>
      <c r="I643">
        <v>110.313</v>
      </c>
      <c r="K643">
        <v>103</v>
      </c>
      <c r="L643">
        <v>105</v>
      </c>
      <c r="O643" s="81"/>
      <c r="P643" s="81"/>
      <c r="Q643" s="81"/>
      <c r="R643" s="81"/>
      <c r="S643" s="81"/>
      <c r="T643" s="81"/>
      <c r="U643" s="81"/>
      <c r="V643" s="81"/>
      <c r="W643" s="81"/>
      <c r="Z643" s="127">
        <v>1.4999999999999999E-2</v>
      </c>
      <c r="AA643">
        <v>16</v>
      </c>
    </row>
    <row r="644" spans="1:27" x14ac:dyDescent="0.2">
      <c r="A644">
        <v>2022</v>
      </c>
      <c r="B644">
        <v>2</v>
      </c>
      <c r="C644" s="262">
        <v>44607</v>
      </c>
      <c r="E644">
        <v>668</v>
      </c>
      <c r="F644" t="s">
        <v>308</v>
      </c>
      <c r="G644" t="s">
        <v>309</v>
      </c>
      <c r="H644">
        <v>96.923000000000002</v>
      </c>
      <c r="I644">
        <v>110.313</v>
      </c>
      <c r="K644">
        <v>103</v>
      </c>
      <c r="L644">
        <v>105</v>
      </c>
      <c r="O644" s="81">
        <v>6</v>
      </c>
      <c r="P644" s="81">
        <v>5</v>
      </c>
      <c r="Q644" s="81"/>
      <c r="R644" s="81"/>
      <c r="S644" s="81"/>
      <c r="T644" s="81"/>
      <c r="U644" s="81"/>
      <c r="V644" s="81"/>
      <c r="W644" s="81"/>
      <c r="Z644" s="127">
        <v>1.4999999999999999E-2</v>
      </c>
      <c r="AA644">
        <v>16</v>
      </c>
    </row>
    <row r="645" spans="1:27" x14ac:dyDescent="0.2">
      <c r="A645">
        <v>2022</v>
      </c>
      <c r="B645">
        <v>2</v>
      </c>
      <c r="C645" s="262">
        <v>44608</v>
      </c>
      <c r="E645">
        <v>668</v>
      </c>
      <c r="F645" t="s">
        <v>308</v>
      </c>
      <c r="G645" t="s">
        <v>309</v>
      </c>
      <c r="H645">
        <v>96.923000000000002</v>
      </c>
      <c r="I645">
        <v>110.313</v>
      </c>
      <c r="K645">
        <v>103</v>
      </c>
      <c r="L645">
        <v>105</v>
      </c>
      <c r="O645" s="81"/>
      <c r="P645" s="81"/>
      <c r="Q645" s="81"/>
      <c r="R645" s="81"/>
      <c r="S645" s="81"/>
      <c r="T645" s="81"/>
      <c r="U645" s="81"/>
      <c r="V645" s="81"/>
      <c r="W645" s="81"/>
      <c r="Z645" s="127">
        <v>1.4999999999999999E-2</v>
      </c>
      <c r="AA645">
        <v>16</v>
      </c>
    </row>
    <row r="646" spans="1:27" x14ac:dyDescent="0.2">
      <c r="A646">
        <v>2022</v>
      </c>
      <c r="B646">
        <v>2</v>
      </c>
      <c r="C646" s="262">
        <v>44613</v>
      </c>
      <c r="E646">
        <v>668</v>
      </c>
      <c r="F646" t="s">
        <v>308</v>
      </c>
      <c r="G646" t="s">
        <v>309</v>
      </c>
      <c r="H646">
        <v>96.923000000000002</v>
      </c>
      <c r="I646">
        <v>110.313</v>
      </c>
      <c r="K646">
        <v>103</v>
      </c>
      <c r="L646">
        <v>105</v>
      </c>
      <c r="O646" s="81"/>
      <c r="P646" s="81">
        <v>7</v>
      </c>
      <c r="Q646" s="81">
        <v>5</v>
      </c>
      <c r="R646" s="81"/>
      <c r="S646" s="81"/>
      <c r="T646" s="81"/>
      <c r="U646" s="81"/>
      <c r="V646" s="81"/>
      <c r="W646" s="81"/>
      <c r="Z646" s="127">
        <v>1.4999999999999999E-2</v>
      </c>
      <c r="AA646">
        <v>16</v>
      </c>
    </row>
    <row r="647" spans="1:27" x14ac:dyDescent="0.2">
      <c r="A647">
        <v>2022</v>
      </c>
      <c r="B647">
        <v>2</v>
      </c>
      <c r="C647" s="262">
        <v>44614</v>
      </c>
      <c r="E647">
        <v>668</v>
      </c>
      <c r="F647" t="s">
        <v>308</v>
      </c>
      <c r="G647" t="s">
        <v>309</v>
      </c>
      <c r="H647">
        <v>96.923000000000002</v>
      </c>
      <c r="I647">
        <v>110.313</v>
      </c>
      <c r="K647">
        <v>103</v>
      </c>
      <c r="L647">
        <v>105</v>
      </c>
      <c r="O647" s="81"/>
      <c r="P647" s="81"/>
      <c r="Q647" s="81"/>
      <c r="R647" s="81"/>
      <c r="S647" s="81"/>
      <c r="T647" s="81"/>
      <c r="U647" s="81"/>
      <c r="V647" s="81"/>
      <c r="W647" s="81"/>
      <c r="Z647" s="127">
        <v>1.4999999999999999E-2</v>
      </c>
      <c r="AA647">
        <v>16</v>
      </c>
    </row>
    <row r="648" spans="1:27" x14ac:dyDescent="0.2">
      <c r="A648">
        <v>2022</v>
      </c>
      <c r="B648">
        <v>2</v>
      </c>
      <c r="C648" s="262">
        <v>44615</v>
      </c>
      <c r="E648">
        <v>668</v>
      </c>
      <c r="F648" t="s">
        <v>308</v>
      </c>
      <c r="G648" t="s">
        <v>309</v>
      </c>
      <c r="H648">
        <v>96.923000000000002</v>
      </c>
      <c r="I648">
        <v>110.313</v>
      </c>
      <c r="K648">
        <v>103</v>
      </c>
      <c r="L648">
        <v>105</v>
      </c>
      <c r="O648" s="81">
        <v>15</v>
      </c>
      <c r="P648" s="81">
        <v>12</v>
      </c>
      <c r="Q648" s="81"/>
      <c r="R648" s="81"/>
      <c r="S648" s="81"/>
      <c r="T648" s="81"/>
      <c r="U648" s="81"/>
      <c r="V648" s="81"/>
      <c r="W648" s="81"/>
      <c r="Z648" s="127">
        <v>1.4999999999999999E-2</v>
      </c>
      <c r="AA648">
        <v>16</v>
      </c>
    </row>
    <row r="649" spans="1:27" x14ac:dyDescent="0.2">
      <c r="A649">
        <v>2022</v>
      </c>
      <c r="B649">
        <v>2</v>
      </c>
      <c r="C649" s="262">
        <v>44617</v>
      </c>
      <c r="E649">
        <v>668</v>
      </c>
      <c r="F649" t="s">
        <v>308</v>
      </c>
      <c r="G649" t="s">
        <v>309</v>
      </c>
      <c r="H649">
        <v>96.923000000000002</v>
      </c>
      <c r="I649">
        <v>110.313</v>
      </c>
      <c r="K649">
        <v>103</v>
      </c>
      <c r="L649">
        <v>105</v>
      </c>
      <c r="O649" s="81"/>
      <c r="P649" s="81"/>
      <c r="Q649" s="81"/>
      <c r="R649" s="81"/>
      <c r="S649" s="81"/>
      <c r="T649" s="81"/>
      <c r="U649" s="81"/>
      <c r="V649" s="81"/>
      <c r="W649" s="81"/>
      <c r="Z649" s="127">
        <v>1.4999999999999999E-2</v>
      </c>
      <c r="AA649">
        <v>16</v>
      </c>
    </row>
    <row r="650" spans="1:27" x14ac:dyDescent="0.2">
      <c r="A650">
        <v>2022</v>
      </c>
      <c r="B650">
        <v>2</v>
      </c>
      <c r="C650" s="262">
        <v>44592</v>
      </c>
      <c r="E650">
        <v>751</v>
      </c>
      <c r="F650" t="s">
        <v>193</v>
      </c>
      <c r="G650" t="s">
        <v>194</v>
      </c>
      <c r="H650">
        <v>949.46900000000005</v>
      </c>
      <c r="I650">
        <v>1080.6389999999999</v>
      </c>
      <c r="K650">
        <v>20</v>
      </c>
      <c r="L650">
        <v>180</v>
      </c>
      <c r="O650" s="81">
        <v>2</v>
      </c>
      <c r="P650" s="81">
        <v>2</v>
      </c>
      <c r="Q650" s="81">
        <v>1</v>
      </c>
      <c r="R650" s="81"/>
      <c r="S650" s="81"/>
      <c r="T650" s="81"/>
      <c r="U650" s="81"/>
      <c r="V650" s="81"/>
      <c r="W650" s="81"/>
      <c r="Z650" s="127">
        <v>1.4999999999999999E-2</v>
      </c>
      <c r="AA650">
        <v>16</v>
      </c>
    </row>
    <row r="651" spans="1:27" x14ac:dyDescent="0.2">
      <c r="A651">
        <v>2022</v>
      </c>
      <c r="B651">
        <v>2</v>
      </c>
      <c r="C651" s="262">
        <v>44593</v>
      </c>
      <c r="E651">
        <v>751</v>
      </c>
      <c r="F651" t="s">
        <v>193</v>
      </c>
      <c r="G651" t="s">
        <v>194</v>
      </c>
      <c r="H651">
        <v>949.46900000000005</v>
      </c>
      <c r="I651">
        <v>1080.6389999999999</v>
      </c>
      <c r="K651">
        <v>20</v>
      </c>
      <c r="L651">
        <v>180</v>
      </c>
      <c r="O651" s="81"/>
      <c r="P651" s="81"/>
      <c r="Q651" s="81"/>
      <c r="R651" s="81"/>
      <c r="S651" s="81"/>
      <c r="T651" s="81"/>
      <c r="U651" s="81"/>
      <c r="V651" s="81"/>
      <c r="W651" s="81"/>
      <c r="Z651" s="127">
        <v>1.4999999999999999E-2</v>
      </c>
      <c r="AA651">
        <v>16</v>
      </c>
    </row>
    <row r="652" spans="1:27" x14ac:dyDescent="0.2">
      <c r="A652">
        <v>2022</v>
      </c>
      <c r="B652">
        <v>2</v>
      </c>
      <c r="C652" s="262">
        <v>44609</v>
      </c>
      <c r="E652">
        <v>751</v>
      </c>
      <c r="F652" t="s">
        <v>193</v>
      </c>
      <c r="G652" t="s">
        <v>194</v>
      </c>
      <c r="H652">
        <v>949.46900000000005</v>
      </c>
      <c r="I652">
        <v>1080.6389999999999</v>
      </c>
      <c r="K652">
        <v>20</v>
      </c>
      <c r="L652">
        <v>180</v>
      </c>
      <c r="O652" s="81">
        <v>1</v>
      </c>
      <c r="P652" s="81">
        <v>1</v>
      </c>
      <c r="Q652" s="81">
        <v>1</v>
      </c>
      <c r="R652" s="81"/>
      <c r="S652" s="81"/>
      <c r="T652" s="81"/>
      <c r="U652" s="81"/>
      <c r="V652" s="81"/>
      <c r="W652" s="81"/>
      <c r="Z652" s="127">
        <v>1.4999999999999999E-2</v>
      </c>
      <c r="AA652">
        <v>16</v>
      </c>
    </row>
    <row r="653" spans="1:27" x14ac:dyDescent="0.2">
      <c r="A653">
        <v>2022</v>
      </c>
      <c r="B653">
        <v>2</v>
      </c>
      <c r="C653" s="262">
        <v>44610</v>
      </c>
      <c r="E653">
        <v>751</v>
      </c>
      <c r="F653" t="s">
        <v>193</v>
      </c>
      <c r="G653" t="s">
        <v>194</v>
      </c>
      <c r="H653">
        <v>949.46900000000005</v>
      </c>
      <c r="I653">
        <v>1080.6389999999999</v>
      </c>
      <c r="K653">
        <v>20</v>
      </c>
      <c r="L653">
        <v>180</v>
      </c>
      <c r="O653" s="81">
        <v>4</v>
      </c>
      <c r="P653" s="81">
        <v>4</v>
      </c>
      <c r="Q653" s="81"/>
      <c r="R653" s="81"/>
      <c r="S653" s="81"/>
      <c r="T653" s="81"/>
      <c r="U653" s="81"/>
      <c r="V653" s="81"/>
      <c r="W653" s="81"/>
      <c r="Z653" s="127">
        <v>1.4999999999999999E-2</v>
      </c>
      <c r="AA653">
        <v>16</v>
      </c>
    </row>
    <row r="654" spans="1:27" x14ac:dyDescent="0.2">
      <c r="A654">
        <v>2022</v>
      </c>
      <c r="B654">
        <v>2</v>
      </c>
      <c r="C654" s="262">
        <v>44611</v>
      </c>
      <c r="E654">
        <v>751</v>
      </c>
      <c r="F654" t="s">
        <v>193</v>
      </c>
      <c r="G654" t="s">
        <v>194</v>
      </c>
      <c r="H654">
        <v>949.46900000000005</v>
      </c>
      <c r="I654">
        <v>1080.6389999999999</v>
      </c>
      <c r="K654">
        <v>20</v>
      </c>
      <c r="L654">
        <v>180</v>
      </c>
      <c r="O654" s="81">
        <v>2</v>
      </c>
      <c r="P654" s="81">
        <v>3</v>
      </c>
      <c r="Q654" s="81">
        <v>5</v>
      </c>
      <c r="R654" s="81"/>
      <c r="S654" s="81"/>
      <c r="T654" s="81"/>
      <c r="U654" s="81"/>
      <c r="V654" s="81"/>
      <c r="W654" s="81"/>
      <c r="Z654" s="127">
        <v>1.4999999999999999E-2</v>
      </c>
      <c r="AA654">
        <v>16</v>
      </c>
    </row>
    <row r="655" spans="1:27" x14ac:dyDescent="0.2">
      <c r="A655">
        <v>2022</v>
      </c>
      <c r="B655">
        <v>2</v>
      </c>
      <c r="C655" s="262">
        <v>44612</v>
      </c>
      <c r="E655">
        <v>751</v>
      </c>
      <c r="F655" t="s">
        <v>193</v>
      </c>
      <c r="G655" t="s">
        <v>194</v>
      </c>
      <c r="H655">
        <v>949.46900000000005</v>
      </c>
      <c r="I655">
        <v>1080.6389999999999</v>
      </c>
      <c r="K655">
        <v>20</v>
      </c>
      <c r="L655">
        <v>180</v>
      </c>
      <c r="O655" s="81"/>
      <c r="P655" s="81"/>
      <c r="Q655" s="81"/>
      <c r="R655" s="81"/>
      <c r="S655" s="81"/>
      <c r="T655" s="81"/>
      <c r="U655" s="81"/>
      <c r="V655" s="81"/>
      <c r="W655" s="81"/>
      <c r="Z655" s="127">
        <v>1.4999999999999999E-2</v>
      </c>
      <c r="AA655">
        <v>16</v>
      </c>
    </row>
    <row r="656" spans="1:27" x14ac:dyDescent="0.2">
      <c r="A656">
        <v>2022</v>
      </c>
      <c r="B656">
        <v>2</v>
      </c>
      <c r="C656" s="262">
        <v>44613</v>
      </c>
      <c r="E656">
        <v>751</v>
      </c>
      <c r="F656" t="s">
        <v>193</v>
      </c>
      <c r="G656" t="s">
        <v>194</v>
      </c>
      <c r="H656">
        <v>949.46900000000005</v>
      </c>
      <c r="I656">
        <v>1080.6389999999999</v>
      </c>
      <c r="K656">
        <v>20</v>
      </c>
      <c r="L656">
        <v>180</v>
      </c>
      <c r="O656" s="81"/>
      <c r="P656" s="81"/>
      <c r="Q656" s="81"/>
      <c r="R656" s="81"/>
      <c r="S656" s="81"/>
      <c r="T656" s="81"/>
      <c r="U656" s="81"/>
      <c r="V656" s="81"/>
      <c r="W656" s="81"/>
      <c r="Z656" s="127">
        <v>1.4999999999999999E-2</v>
      </c>
      <c r="AA656">
        <v>16</v>
      </c>
    </row>
    <row r="657" spans="1:27" x14ac:dyDescent="0.2">
      <c r="A657">
        <v>2022</v>
      </c>
      <c r="B657">
        <v>2</v>
      </c>
      <c r="C657" s="262">
        <v>44592</v>
      </c>
      <c r="E657">
        <v>437</v>
      </c>
      <c r="F657" t="s">
        <v>250</v>
      </c>
      <c r="G657" t="s">
        <v>251</v>
      </c>
      <c r="H657">
        <v>158.08799999999999</v>
      </c>
      <c r="I657">
        <v>179.928</v>
      </c>
      <c r="K657">
        <v>120</v>
      </c>
      <c r="L657">
        <v>120</v>
      </c>
      <c r="AA657">
        <v>16</v>
      </c>
    </row>
    <row r="658" spans="1:27" x14ac:dyDescent="0.2">
      <c r="A658">
        <v>2022</v>
      </c>
      <c r="B658">
        <v>2</v>
      </c>
      <c r="C658" s="262">
        <v>44593</v>
      </c>
      <c r="E658">
        <v>437</v>
      </c>
      <c r="F658" t="s">
        <v>250</v>
      </c>
      <c r="G658" t="s">
        <v>251</v>
      </c>
      <c r="H658">
        <v>158.08799999999999</v>
      </c>
      <c r="I658">
        <v>179.928</v>
      </c>
      <c r="K658">
        <v>120</v>
      </c>
      <c r="L658">
        <v>120</v>
      </c>
      <c r="Z658">
        <v>1.4999999999999999E-2</v>
      </c>
      <c r="AA658">
        <v>16</v>
      </c>
    </row>
    <row r="659" spans="1:27" x14ac:dyDescent="0.2">
      <c r="A659">
        <v>2022</v>
      </c>
      <c r="B659">
        <v>2</v>
      </c>
      <c r="C659" s="262">
        <v>44608</v>
      </c>
      <c r="E659">
        <v>437</v>
      </c>
      <c r="F659" t="s">
        <v>250</v>
      </c>
      <c r="G659" t="s">
        <v>251</v>
      </c>
      <c r="H659">
        <v>158.08799999999999</v>
      </c>
      <c r="I659">
        <v>179.928</v>
      </c>
      <c r="K659">
        <v>120</v>
      </c>
      <c r="L659">
        <v>120</v>
      </c>
      <c r="Z659">
        <v>1.4999999999999999E-2</v>
      </c>
      <c r="AA659">
        <v>16</v>
      </c>
    </row>
    <row r="660" spans="1:27" x14ac:dyDescent="0.2">
      <c r="A660">
        <v>2022</v>
      </c>
      <c r="B660">
        <v>2</v>
      </c>
      <c r="C660" s="262">
        <v>44609</v>
      </c>
      <c r="E660">
        <v>437</v>
      </c>
      <c r="F660" t="s">
        <v>250</v>
      </c>
      <c r="G660" t="s">
        <v>251</v>
      </c>
      <c r="H660">
        <v>158.08799999999999</v>
      </c>
      <c r="I660">
        <v>179.928</v>
      </c>
      <c r="K660">
        <v>120</v>
      </c>
      <c r="L660">
        <v>120</v>
      </c>
      <c r="O660">
        <v>4</v>
      </c>
      <c r="P660">
        <v>9</v>
      </c>
      <c r="Z660">
        <v>1.4999999999999999E-2</v>
      </c>
      <c r="AA660">
        <v>16</v>
      </c>
    </row>
    <row r="661" spans="1:27" x14ac:dyDescent="0.2">
      <c r="A661">
        <v>2022</v>
      </c>
      <c r="B661">
        <v>2</v>
      </c>
      <c r="C661" s="262">
        <v>44610</v>
      </c>
      <c r="E661">
        <v>437</v>
      </c>
      <c r="F661" t="s">
        <v>250</v>
      </c>
      <c r="G661" t="s">
        <v>251</v>
      </c>
      <c r="H661">
        <v>158.08799999999999</v>
      </c>
      <c r="I661">
        <v>179.928</v>
      </c>
      <c r="K661">
        <v>120</v>
      </c>
      <c r="L661">
        <v>120</v>
      </c>
      <c r="O661">
        <v>9</v>
      </c>
      <c r="P661">
        <v>9</v>
      </c>
      <c r="Z661">
        <v>1.4999999999999999E-2</v>
      </c>
      <c r="AA661">
        <v>16</v>
      </c>
    </row>
    <row r="662" spans="1:27" x14ac:dyDescent="0.2">
      <c r="A662">
        <v>2022</v>
      </c>
      <c r="B662">
        <v>2</v>
      </c>
      <c r="C662" s="262">
        <v>44611</v>
      </c>
      <c r="E662">
        <v>437</v>
      </c>
      <c r="F662" t="s">
        <v>250</v>
      </c>
      <c r="G662" t="s">
        <v>251</v>
      </c>
      <c r="H662">
        <v>158.08799999999999</v>
      </c>
      <c r="I662">
        <v>179.928</v>
      </c>
      <c r="K662">
        <v>120</v>
      </c>
      <c r="L662">
        <v>120</v>
      </c>
      <c r="Z662">
        <v>1.4999999999999999E-2</v>
      </c>
      <c r="AA662">
        <v>16</v>
      </c>
    </row>
    <row r="663" spans="1:27" x14ac:dyDescent="0.2">
      <c r="A663">
        <v>2022</v>
      </c>
      <c r="B663">
        <v>2</v>
      </c>
      <c r="C663" s="262">
        <v>44592</v>
      </c>
      <c r="E663">
        <v>438</v>
      </c>
      <c r="F663" t="s">
        <v>197</v>
      </c>
      <c r="G663" t="s">
        <v>198</v>
      </c>
      <c r="H663">
        <v>315.23500000000001</v>
      </c>
      <c r="I663">
        <v>358.78500000000003</v>
      </c>
      <c r="K663">
        <v>75</v>
      </c>
      <c r="L663">
        <v>144</v>
      </c>
      <c r="O663">
        <v>4</v>
      </c>
      <c r="P663">
        <v>3</v>
      </c>
      <c r="Q663">
        <v>3</v>
      </c>
      <c r="Z663">
        <v>1.4999999999999999E-2</v>
      </c>
      <c r="AA663">
        <v>16</v>
      </c>
    </row>
    <row r="664" spans="1:27" x14ac:dyDescent="0.2">
      <c r="A664">
        <v>2022</v>
      </c>
      <c r="B664">
        <v>2</v>
      </c>
      <c r="C664" s="262">
        <v>44593</v>
      </c>
      <c r="E664">
        <v>438</v>
      </c>
      <c r="F664" t="s">
        <v>197</v>
      </c>
      <c r="G664" t="s">
        <v>198</v>
      </c>
      <c r="H664">
        <v>315.23500000000001</v>
      </c>
      <c r="I664">
        <v>358.78500000000003</v>
      </c>
      <c r="K664">
        <v>75</v>
      </c>
      <c r="L664">
        <v>144</v>
      </c>
      <c r="O664">
        <v>3</v>
      </c>
      <c r="P664">
        <v>3</v>
      </c>
      <c r="Q664">
        <v>4</v>
      </c>
      <c r="Z664">
        <v>1.4999999999999999E-2</v>
      </c>
      <c r="AA664">
        <v>16</v>
      </c>
    </row>
    <row r="665" spans="1:27" x14ac:dyDescent="0.2">
      <c r="A665">
        <v>2022</v>
      </c>
      <c r="B665">
        <v>2</v>
      </c>
      <c r="C665" s="262">
        <v>44594</v>
      </c>
      <c r="E665">
        <v>438</v>
      </c>
      <c r="F665" t="s">
        <v>197</v>
      </c>
      <c r="G665" t="s">
        <v>198</v>
      </c>
      <c r="H665">
        <v>315.23500000000001</v>
      </c>
      <c r="I665">
        <v>358.78500000000003</v>
      </c>
      <c r="K665">
        <v>75</v>
      </c>
      <c r="L665">
        <v>144</v>
      </c>
      <c r="Z665">
        <v>1.4999999999999999E-2</v>
      </c>
      <c r="AA665">
        <v>16</v>
      </c>
    </row>
    <row r="666" spans="1:27" x14ac:dyDescent="0.2">
      <c r="A666">
        <v>2022</v>
      </c>
      <c r="B666">
        <v>2</v>
      </c>
      <c r="C666" s="262">
        <v>44595</v>
      </c>
      <c r="E666">
        <v>438</v>
      </c>
      <c r="F666" t="s">
        <v>197</v>
      </c>
      <c r="G666" t="s">
        <v>198</v>
      </c>
      <c r="H666">
        <v>315.23500000000001</v>
      </c>
      <c r="I666">
        <v>358.78500000000003</v>
      </c>
      <c r="K666">
        <v>75</v>
      </c>
      <c r="L666">
        <v>144</v>
      </c>
      <c r="O666">
        <v>6</v>
      </c>
      <c r="P666">
        <v>6</v>
      </c>
      <c r="Q666">
        <v>5</v>
      </c>
      <c r="Z666">
        <v>1.4999999999999999E-2</v>
      </c>
      <c r="AA666">
        <v>16</v>
      </c>
    </row>
    <row r="667" spans="1:27" x14ac:dyDescent="0.2">
      <c r="A667">
        <v>2022</v>
      </c>
      <c r="B667">
        <v>2</v>
      </c>
      <c r="C667" s="262">
        <v>44596</v>
      </c>
      <c r="E667">
        <v>438</v>
      </c>
      <c r="F667" t="s">
        <v>197</v>
      </c>
      <c r="G667" t="s">
        <v>198</v>
      </c>
      <c r="H667">
        <v>315.23500000000001</v>
      </c>
      <c r="I667">
        <v>358.78500000000003</v>
      </c>
      <c r="K667">
        <v>75</v>
      </c>
      <c r="L667">
        <v>144</v>
      </c>
      <c r="Z667">
        <v>1.4999999999999999E-2</v>
      </c>
      <c r="AA667">
        <v>16</v>
      </c>
    </row>
    <row r="668" spans="1:27" x14ac:dyDescent="0.2">
      <c r="A668">
        <v>2022</v>
      </c>
      <c r="B668">
        <v>2</v>
      </c>
      <c r="C668" s="262">
        <v>44597</v>
      </c>
      <c r="E668">
        <v>438</v>
      </c>
      <c r="F668" t="s">
        <v>197</v>
      </c>
      <c r="G668" t="s">
        <v>198</v>
      </c>
      <c r="H668">
        <v>315.23500000000001</v>
      </c>
      <c r="I668">
        <v>358.78500000000003</v>
      </c>
      <c r="K668">
        <v>75</v>
      </c>
      <c r="L668">
        <v>144</v>
      </c>
      <c r="O668">
        <v>4</v>
      </c>
      <c r="P668">
        <v>4</v>
      </c>
      <c r="Q668">
        <v>5</v>
      </c>
      <c r="Z668">
        <v>1.4999999999999999E-2</v>
      </c>
      <c r="AA668">
        <v>16</v>
      </c>
    </row>
    <row r="669" spans="1:27" x14ac:dyDescent="0.2">
      <c r="A669">
        <v>2022</v>
      </c>
      <c r="B669">
        <v>2</v>
      </c>
      <c r="C669" s="262">
        <v>44598</v>
      </c>
      <c r="E669">
        <v>438</v>
      </c>
      <c r="F669" t="s">
        <v>197</v>
      </c>
      <c r="G669" t="s">
        <v>198</v>
      </c>
      <c r="H669">
        <v>315.23500000000001</v>
      </c>
      <c r="I669">
        <v>358.78500000000003</v>
      </c>
      <c r="K669">
        <v>75</v>
      </c>
      <c r="L669">
        <v>144</v>
      </c>
      <c r="O669">
        <v>3</v>
      </c>
      <c r="P669">
        <v>5</v>
      </c>
      <c r="Q669">
        <v>4</v>
      </c>
      <c r="Z669">
        <v>1.4999999999999999E-2</v>
      </c>
      <c r="AA669">
        <v>16</v>
      </c>
    </row>
    <row r="670" spans="1:27" x14ac:dyDescent="0.2">
      <c r="A670">
        <v>2022</v>
      </c>
      <c r="B670">
        <v>2</v>
      </c>
      <c r="C670" s="262">
        <v>44599</v>
      </c>
      <c r="E670">
        <v>438</v>
      </c>
      <c r="F670" t="s">
        <v>197</v>
      </c>
      <c r="G670" t="s">
        <v>198</v>
      </c>
      <c r="H670">
        <v>315.23500000000001</v>
      </c>
      <c r="I670">
        <v>358.78500000000003</v>
      </c>
      <c r="K670">
        <v>75</v>
      </c>
      <c r="L670">
        <v>144</v>
      </c>
      <c r="O670">
        <v>3</v>
      </c>
      <c r="P670">
        <v>7</v>
      </c>
      <c r="Q670">
        <v>4</v>
      </c>
      <c r="Z670">
        <v>1.4999999999999999E-2</v>
      </c>
      <c r="AA670">
        <v>16</v>
      </c>
    </row>
    <row r="671" spans="1:27" x14ac:dyDescent="0.2">
      <c r="A671">
        <v>2022</v>
      </c>
      <c r="B671">
        <v>2</v>
      </c>
      <c r="C671" s="262">
        <v>44600</v>
      </c>
      <c r="E671">
        <v>438</v>
      </c>
      <c r="F671" t="s">
        <v>197</v>
      </c>
      <c r="G671" t="s">
        <v>198</v>
      </c>
      <c r="H671">
        <v>315.23500000000001</v>
      </c>
      <c r="I671">
        <v>358.78500000000003</v>
      </c>
      <c r="K671">
        <v>75</v>
      </c>
      <c r="L671">
        <v>144</v>
      </c>
      <c r="O671">
        <v>4</v>
      </c>
      <c r="P671">
        <v>5</v>
      </c>
      <c r="Q671">
        <v>3</v>
      </c>
      <c r="Z671">
        <v>1.4999999999999999E-2</v>
      </c>
      <c r="AA671">
        <v>16</v>
      </c>
    </row>
    <row r="672" spans="1:27" x14ac:dyDescent="0.2">
      <c r="A672">
        <v>2022</v>
      </c>
      <c r="B672">
        <v>2</v>
      </c>
      <c r="C672" s="262">
        <v>44601</v>
      </c>
      <c r="E672">
        <v>438</v>
      </c>
      <c r="F672" t="s">
        <v>197</v>
      </c>
      <c r="G672" t="s">
        <v>198</v>
      </c>
      <c r="H672">
        <v>315.23500000000001</v>
      </c>
      <c r="I672">
        <v>358.78500000000003</v>
      </c>
      <c r="K672">
        <v>75</v>
      </c>
      <c r="L672">
        <v>144</v>
      </c>
      <c r="O672">
        <v>5</v>
      </c>
      <c r="P672">
        <v>3</v>
      </c>
      <c r="Q672">
        <v>5</v>
      </c>
      <c r="Z672">
        <v>1.4999999999999999E-2</v>
      </c>
      <c r="AA672">
        <v>16</v>
      </c>
    </row>
    <row r="673" spans="1:27" x14ac:dyDescent="0.2">
      <c r="A673">
        <v>2022</v>
      </c>
      <c r="B673">
        <v>2</v>
      </c>
      <c r="C673" s="262">
        <v>44602</v>
      </c>
      <c r="E673">
        <v>438</v>
      </c>
      <c r="F673" t="s">
        <v>197</v>
      </c>
      <c r="G673" t="s">
        <v>198</v>
      </c>
      <c r="H673">
        <v>315.23500000000001</v>
      </c>
      <c r="I673">
        <v>358.78500000000003</v>
      </c>
      <c r="K673">
        <v>75</v>
      </c>
      <c r="L673">
        <v>144</v>
      </c>
      <c r="P673">
        <v>4</v>
      </c>
      <c r="Q673">
        <v>4</v>
      </c>
      <c r="Z673">
        <v>1.4999999999999999E-2</v>
      </c>
      <c r="AA673">
        <v>16</v>
      </c>
    </row>
    <row r="674" spans="1:27" x14ac:dyDescent="0.2">
      <c r="A674">
        <v>2022</v>
      </c>
      <c r="B674">
        <v>2</v>
      </c>
      <c r="C674" s="262">
        <v>44605</v>
      </c>
      <c r="E674">
        <v>438</v>
      </c>
      <c r="F674" t="s">
        <v>197</v>
      </c>
      <c r="G674" t="s">
        <v>198</v>
      </c>
      <c r="H674">
        <v>315.23500000000001</v>
      </c>
      <c r="I674">
        <v>358.78500000000003</v>
      </c>
      <c r="K674">
        <v>75</v>
      </c>
      <c r="L674">
        <v>144</v>
      </c>
      <c r="Z674">
        <v>1.4999999999999999E-2</v>
      </c>
      <c r="AA674">
        <v>16</v>
      </c>
    </row>
    <row r="675" spans="1:27" x14ac:dyDescent="0.2">
      <c r="A675">
        <v>2022</v>
      </c>
      <c r="B675">
        <v>2</v>
      </c>
      <c r="C675" s="262">
        <v>44611</v>
      </c>
      <c r="E675">
        <v>438</v>
      </c>
      <c r="F675" t="s">
        <v>197</v>
      </c>
      <c r="G675" t="s">
        <v>198</v>
      </c>
      <c r="H675">
        <v>315.23500000000001</v>
      </c>
      <c r="I675">
        <v>358.78500000000003</v>
      </c>
      <c r="K675">
        <v>75</v>
      </c>
      <c r="L675">
        <v>144</v>
      </c>
      <c r="O675">
        <v>5</v>
      </c>
      <c r="P675">
        <v>4</v>
      </c>
      <c r="Q675">
        <v>5</v>
      </c>
      <c r="Z675">
        <v>1.4999999999999999E-2</v>
      </c>
      <c r="AA675">
        <v>16</v>
      </c>
    </row>
    <row r="676" spans="1:27" x14ac:dyDescent="0.2">
      <c r="A676">
        <v>2022</v>
      </c>
      <c r="B676">
        <v>2</v>
      </c>
      <c r="C676" s="262">
        <v>44612</v>
      </c>
      <c r="E676">
        <v>438</v>
      </c>
      <c r="F676" t="s">
        <v>197</v>
      </c>
      <c r="G676" t="s">
        <v>198</v>
      </c>
      <c r="H676">
        <v>315.23500000000001</v>
      </c>
      <c r="I676">
        <v>358.78500000000003</v>
      </c>
      <c r="K676">
        <v>75</v>
      </c>
      <c r="L676">
        <v>144</v>
      </c>
      <c r="Z676">
        <v>1.4999999999999999E-2</v>
      </c>
      <c r="AA676">
        <v>16</v>
      </c>
    </row>
    <row r="677" spans="1:27" x14ac:dyDescent="0.2">
      <c r="A677">
        <v>2022</v>
      </c>
      <c r="B677">
        <v>2</v>
      </c>
      <c r="C677" s="262">
        <v>44613</v>
      </c>
      <c r="E677">
        <v>438</v>
      </c>
      <c r="F677" t="s">
        <v>197</v>
      </c>
      <c r="G677" t="s">
        <v>198</v>
      </c>
      <c r="H677">
        <v>315.23500000000001</v>
      </c>
      <c r="I677">
        <v>358.78500000000003</v>
      </c>
      <c r="K677">
        <v>75</v>
      </c>
      <c r="L677">
        <v>144</v>
      </c>
      <c r="Z677">
        <v>1.4999999999999999E-2</v>
      </c>
      <c r="AA677">
        <v>16</v>
      </c>
    </row>
    <row r="678" spans="1:27" x14ac:dyDescent="0.2">
      <c r="A678">
        <v>2022</v>
      </c>
      <c r="B678">
        <v>2</v>
      </c>
      <c r="C678" s="262">
        <v>44614</v>
      </c>
      <c r="E678">
        <v>438</v>
      </c>
      <c r="F678" t="s">
        <v>197</v>
      </c>
      <c r="G678" t="s">
        <v>198</v>
      </c>
      <c r="H678">
        <v>315.23500000000001</v>
      </c>
      <c r="I678">
        <v>358.78500000000003</v>
      </c>
      <c r="K678">
        <v>75</v>
      </c>
      <c r="L678">
        <v>144</v>
      </c>
      <c r="Z678">
        <v>1.4999999999999999E-2</v>
      </c>
      <c r="AA678">
        <v>16</v>
      </c>
    </row>
    <row r="679" spans="1:27" x14ac:dyDescent="0.2">
      <c r="A679">
        <v>2022</v>
      </c>
      <c r="B679">
        <v>2</v>
      </c>
      <c r="C679" s="262">
        <v>44615</v>
      </c>
      <c r="E679">
        <v>438</v>
      </c>
      <c r="F679" t="s">
        <v>197</v>
      </c>
      <c r="G679" t="s">
        <v>198</v>
      </c>
      <c r="H679">
        <v>315.23500000000001</v>
      </c>
      <c r="I679">
        <v>358.78500000000003</v>
      </c>
      <c r="K679">
        <v>75</v>
      </c>
      <c r="L679">
        <v>144</v>
      </c>
      <c r="P679">
        <v>9</v>
      </c>
      <c r="Z679">
        <v>1.4999999999999999E-2</v>
      </c>
      <c r="AA679">
        <v>16</v>
      </c>
    </row>
    <row r="680" spans="1:27" x14ac:dyDescent="0.2">
      <c r="A680">
        <v>2022</v>
      </c>
      <c r="B680">
        <v>2</v>
      </c>
      <c r="C680" s="262">
        <v>44617</v>
      </c>
      <c r="E680">
        <v>438</v>
      </c>
      <c r="F680" t="s">
        <v>197</v>
      </c>
      <c r="G680" t="s">
        <v>198</v>
      </c>
      <c r="H680">
        <v>315.23500000000001</v>
      </c>
      <c r="I680">
        <v>358.78500000000003</v>
      </c>
      <c r="K680">
        <v>75</v>
      </c>
      <c r="L680">
        <v>144</v>
      </c>
      <c r="O680">
        <v>4</v>
      </c>
      <c r="P680">
        <v>2</v>
      </c>
      <c r="Z680">
        <v>1.4999999999999999E-2</v>
      </c>
      <c r="AA680">
        <v>16</v>
      </c>
    </row>
    <row r="681" spans="1:27" x14ac:dyDescent="0.2">
      <c r="A681">
        <v>2022</v>
      </c>
      <c r="B681">
        <v>2</v>
      </c>
      <c r="C681" s="262">
        <v>44618</v>
      </c>
      <c r="E681">
        <v>438</v>
      </c>
      <c r="F681" t="s">
        <v>197</v>
      </c>
      <c r="G681" t="s">
        <v>198</v>
      </c>
      <c r="H681">
        <v>315.23500000000001</v>
      </c>
      <c r="I681">
        <v>358.78500000000003</v>
      </c>
      <c r="K681">
        <v>75</v>
      </c>
      <c r="L681">
        <v>144</v>
      </c>
      <c r="O681">
        <v>3</v>
      </c>
      <c r="P681">
        <v>6</v>
      </c>
      <c r="Q681">
        <v>5</v>
      </c>
      <c r="Z681">
        <v>1.4999999999999999E-2</v>
      </c>
      <c r="AA681">
        <v>16</v>
      </c>
    </row>
    <row r="682" spans="1:27" x14ac:dyDescent="0.2">
      <c r="A682">
        <v>2022</v>
      </c>
      <c r="B682">
        <v>2</v>
      </c>
      <c r="C682" s="262">
        <v>44619</v>
      </c>
      <c r="E682">
        <v>438</v>
      </c>
      <c r="F682" t="s">
        <v>197</v>
      </c>
      <c r="G682" t="s">
        <v>198</v>
      </c>
      <c r="H682">
        <v>315.23500000000001</v>
      </c>
      <c r="I682">
        <v>358.78500000000003</v>
      </c>
      <c r="K682">
        <v>75</v>
      </c>
      <c r="L682">
        <v>144</v>
      </c>
      <c r="O682">
        <v>5</v>
      </c>
      <c r="P682">
        <v>5</v>
      </c>
      <c r="Q682">
        <v>5</v>
      </c>
      <c r="Z682">
        <v>1.4999999999999999E-2</v>
      </c>
      <c r="AA682">
        <v>16</v>
      </c>
    </row>
    <row r="683" spans="1:27" x14ac:dyDescent="0.2">
      <c r="A683">
        <v>2022</v>
      </c>
      <c r="B683">
        <v>2</v>
      </c>
      <c r="C683" s="262">
        <v>44592</v>
      </c>
      <c r="E683">
        <v>670</v>
      </c>
      <c r="F683" t="s">
        <v>212</v>
      </c>
      <c r="G683" t="s">
        <v>213</v>
      </c>
      <c r="H683">
        <v>280.41800000000001</v>
      </c>
      <c r="I683">
        <v>319.15800000000002</v>
      </c>
      <c r="K683">
        <v>96</v>
      </c>
      <c r="L683">
        <v>150</v>
      </c>
      <c r="Z683">
        <v>1.4999999999999999E-2</v>
      </c>
      <c r="AA683">
        <v>16</v>
      </c>
    </row>
    <row r="684" spans="1:27" x14ac:dyDescent="0.2">
      <c r="A684">
        <v>2022</v>
      </c>
      <c r="B684">
        <v>2</v>
      </c>
      <c r="C684" s="262">
        <v>44593</v>
      </c>
      <c r="E684">
        <v>670</v>
      </c>
      <c r="F684" t="s">
        <v>212</v>
      </c>
      <c r="G684" t="s">
        <v>213</v>
      </c>
      <c r="H684">
        <v>280.41800000000001</v>
      </c>
      <c r="I684">
        <v>319.15800000000002</v>
      </c>
      <c r="K684">
        <v>96</v>
      </c>
      <c r="L684">
        <v>150</v>
      </c>
      <c r="AA684">
        <v>16</v>
      </c>
    </row>
    <row r="685" spans="1:27" x14ac:dyDescent="0.2">
      <c r="A685">
        <v>2022</v>
      </c>
      <c r="B685">
        <v>2</v>
      </c>
      <c r="C685" s="262">
        <v>44608</v>
      </c>
      <c r="E685">
        <v>670</v>
      </c>
      <c r="F685" t="s">
        <v>212</v>
      </c>
      <c r="G685" t="s">
        <v>213</v>
      </c>
      <c r="H685">
        <v>280.41800000000001</v>
      </c>
      <c r="I685">
        <v>319.15800000000002</v>
      </c>
      <c r="K685">
        <v>96</v>
      </c>
      <c r="L685">
        <v>150</v>
      </c>
      <c r="Z685">
        <v>1.4999999999999999E-2</v>
      </c>
      <c r="AA685">
        <v>16</v>
      </c>
    </row>
    <row r="686" spans="1:27" x14ac:dyDescent="0.2">
      <c r="A686">
        <v>2022</v>
      </c>
      <c r="B686">
        <v>2</v>
      </c>
      <c r="C686" s="262">
        <v>44609</v>
      </c>
      <c r="E686">
        <v>670</v>
      </c>
      <c r="F686" t="s">
        <v>212</v>
      </c>
      <c r="G686" t="s">
        <v>213</v>
      </c>
      <c r="H686">
        <v>280.41800000000001</v>
      </c>
      <c r="I686">
        <v>319.15800000000002</v>
      </c>
      <c r="K686">
        <v>96</v>
      </c>
      <c r="L686">
        <v>150</v>
      </c>
      <c r="P686">
        <v>10</v>
      </c>
      <c r="Z686">
        <v>1.4999999999999999E-2</v>
      </c>
      <c r="AA686">
        <v>16</v>
      </c>
    </row>
    <row r="687" spans="1:27" x14ac:dyDescent="0.2">
      <c r="A687">
        <v>2022</v>
      </c>
      <c r="B687">
        <v>2</v>
      </c>
      <c r="C687" s="262">
        <v>44610</v>
      </c>
      <c r="E687">
        <v>670</v>
      </c>
      <c r="F687" t="s">
        <v>212</v>
      </c>
      <c r="G687" t="s">
        <v>213</v>
      </c>
      <c r="H687">
        <v>280.41800000000001</v>
      </c>
      <c r="I687">
        <v>319.15800000000002</v>
      </c>
      <c r="K687">
        <v>96</v>
      </c>
      <c r="L687">
        <v>150</v>
      </c>
      <c r="Z687">
        <v>1.4999999999999999E-2</v>
      </c>
      <c r="AA687">
        <v>16</v>
      </c>
    </row>
    <row r="688" spans="1:27" x14ac:dyDescent="0.2">
      <c r="A688">
        <v>2022</v>
      </c>
      <c r="B688">
        <v>2</v>
      </c>
      <c r="C688" s="262">
        <v>44611</v>
      </c>
      <c r="E688">
        <v>670</v>
      </c>
      <c r="F688" t="s">
        <v>212</v>
      </c>
      <c r="G688" t="s">
        <v>213</v>
      </c>
      <c r="H688">
        <v>280.41800000000001</v>
      </c>
      <c r="I688">
        <v>319.15800000000002</v>
      </c>
      <c r="K688">
        <v>96</v>
      </c>
      <c r="L688">
        <v>150</v>
      </c>
      <c r="Z688">
        <v>1.4999999999999999E-2</v>
      </c>
      <c r="AA688">
        <v>16</v>
      </c>
    </row>
    <row r="689" spans="1:27" x14ac:dyDescent="0.2">
      <c r="A689">
        <v>2022</v>
      </c>
      <c r="B689">
        <v>2</v>
      </c>
      <c r="C689" s="262">
        <v>44619</v>
      </c>
      <c r="E689">
        <v>670</v>
      </c>
      <c r="F689" t="s">
        <v>212</v>
      </c>
      <c r="G689" t="s">
        <v>213</v>
      </c>
      <c r="H689">
        <v>280.41800000000001</v>
      </c>
      <c r="I689">
        <v>319.15800000000002</v>
      </c>
      <c r="K689">
        <v>96</v>
      </c>
      <c r="L689">
        <v>150</v>
      </c>
      <c r="P689">
        <v>27</v>
      </c>
      <c r="Q689">
        <v>31</v>
      </c>
      <c r="Z689">
        <v>1.4999999999999999E-2</v>
      </c>
      <c r="AA689">
        <v>16</v>
      </c>
    </row>
    <row r="690" spans="1:27" x14ac:dyDescent="0.2">
      <c r="A690">
        <v>2022</v>
      </c>
      <c r="B690">
        <v>2</v>
      </c>
      <c r="C690" s="262">
        <v>44595</v>
      </c>
      <c r="E690">
        <v>669</v>
      </c>
      <c r="F690" t="s">
        <v>247</v>
      </c>
      <c r="G690" t="s">
        <v>248</v>
      </c>
      <c r="H690">
        <v>897.71400000000006</v>
      </c>
      <c r="I690">
        <v>1021.734</v>
      </c>
      <c r="K690">
        <v>40</v>
      </c>
      <c r="L690">
        <v>180</v>
      </c>
      <c r="Z690">
        <v>1.4999999999999999E-2</v>
      </c>
      <c r="AA690">
        <v>16</v>
      </c>
    </row>
    <row r="691" spans="1:27" x14ac:dyDescent="0.2">
      <c r="A691">
        <v>2022</v>
      </c>
      <c r="B691">
        <v>2</v>
      </c>
      <c r="C691" s="262">
        <v>44596</v>
      </c>
      <c r="E691">
        <v>669</v>
      </c>
      <c r="F691" t="s">
        <v>247</v>
      </c>
      <c r="G691" t="s">
        <v>248</v>
      </c>
      <c r="H691">
        <v>897.71400000000006</v>
      </c>
      <c r="I691">
        <v>1021.734</v>
      </c>
      <c r="K691">
        <v>40</v>
      </c>
      <c r="L691">
        <v>180</v>
      </c>
      <c r="O691">
        <v>6</v>
      </c>
      <c r="Q691">
        <v>9</v>
      </c>
      <c r="Z691">
        <v>1.4999999999999999E-2</v>
      </c>
      <c r="AA691">
        <v>16</v>
      </c>
    </row>
    <row r="692" spans="1:27" x14ac:dyDescent="0.2">
      <c r="A692">
        <v>2022</v>
      </c>
      <c r="B692">
        <v>2</v>
      </c>
      <c r="C692" s="262">
        <v>44597</v>
      </c>
      <c r="E692">
        <v>669</v>
      </c>
      <c r="F692" t="s">
        <v>247</v>
      </c>
      <c r="G692" t="s">
        <v>248</v>
      </c>
      <c r="H692">
        <v>897.71400000000006</v>
      </c>
      <c r="I692">
        <v>1021.734</v>
      </c>
      <c r="K692">
        <v>40</v>
      </c>
      <c r="L692">
        <v>180</v>
      </c>
      <c r="O692">
        <v>4</v>
      </c>
      <c r="P692">
        <v>5</v>
      </c>
      <c r="Q692">
        <v>4</v>
      </c>
      <c r="Z692">
        <v>1.4999999999999999E-2</v>
      </c>
      <c r="AA692">
        <v>16</v>
      </c>
    </row>
    <row r="693" spans="1:27" x14ac:dyDescent="0.2">
      <c r="A693">
        <v>2022</v>
      </c>
      <c r="B693">
        <v>2</v>
      </c>
      <c r="C693" s="262">
        <v>44598</v>
      </c>
      <c r="E693">
        <v>669</v>
      </c>
      <c r="F693" t="s">
        <v>247</v>
      </c>
      <c r="G693" t="s">
        <v>248</v>
      </c>
      <c r="H693">
        <v>897.71400000000006</v>
      </c>
      <c r="I693">
        <v>1021.734</v>
      </c>
      <c r="K693">
        <v>40</v>
      </c>
      <c r="L693">
        <v>180</v>
      </c>
      <c r="Z693">
        <v>1.4999999999999999E-2</v>
      </c>
      <c r="AA693">
        <v>16</v>
      </c>
    </row>
    <row r="694" spans="1:27" x14ac:dyDescent="0.2">
      <c r="A694">
        <v>2022</v>
      </c>
      <c r="B694">
        <v>2</v>
      </c>
      <c r="C694" s="262">
        <v>44598</v>
      </c>
      <c r="E694">
        <v>669</v>
      </c>
      <c r="F694" t="s">
        <v>247</v>
      </c>
      <c r="G694" t="s">
        <v>248</v>
      </c>
      <c r="H694">
        <v>897.71400000000006</v>
      </c>
      <c r="I694">
        <v>1021.734</v>
      </c>
      <c r="K694">
        <v>40</v>
      </c>
      <c r="L694">
        <v>180</v>
      </c>
      <c r="O694">
        <v>2</v>
      </c>
      <c r="P694">
        <v>3</v>
      </c>
      <c r="Q694">
        <v>6</v>
      </c>
      <c r="AA694">
        <v>16</v>
      </c>
    </row>
    <row r="695" spans="1:27" x14ac:dyDescent="0.2">
      <c r="A695">
        <v>2022</v>
      </c>
      <c r="B695">
        <v>2</v>
      </c>
      <c r="C695" s="262">
        <v>44599</v>
      </c>
      <c r="E695">
        <v>669</v>
      </c>
      <c r="F695" t="s">
        <v>247</v>
      </c>
      <c r="G695" t="s">
        <v>248</v>
      </c>
      <c r="H695">
        <v>897.71400000000006</v>
      </c>
      <c r="I695">
        <v>1021.734</v>
      </c>
      <c r="K695">
        <v>40</v>
      </c>
      <c r="L695">
        <v>180</v>
      </c>
      <c r="O695">
        <v>10</v>
      </c>
      <c r="P695">
        <v>6</v>
      </c>
      <c r="Q695">
        <v>7</v>
      </c>
      <c r="Z695">
        <v>1.4999999999999999E-2</v>
      </c>
      <c r="AA695">
        <v>16</v>
      </c>
    </row>
    <row r="696" spans="1:27" x14ac:dyDescent="0.2">
      <c r="A696">
        <v>2022</v>
      </c>
      <c r="B696">
        <v>2</v>
      </c>
      <c r="C696" s="262">
        <v>44600</v>
      </c>
      <c r="E696">
        <v>669</v>
      </c>
      <c r="F696" t="s">
        <v>247</v>
      </c>
      <c r="G696" t="s">
        <v>248</v>
      </c>
      <c r="H696">
        <v>897.71400000000006</v>
      </c>
      <c r="I696">
        <v>1021.734</v>
      </c>
      <c r="K696">
        <v>40</v>
      </c>
      <c r="L696">
        <v>180</v>
      </c>
      <c r="Z696">
        <v>1.4999999999999999E-2</v>
      </c>
      <c r="AA696">
        <v>16</v>
      </c>
    </row>
    <row r="697" spans="1:27" x14ac:dyDescent="0.2">
      <c r="A697">
        <v>2022</v>
      </c>
      <c r="B697">
        <v>2</v>
      </c>
      <c r="C697" s="262">
        <v>44601</v>
      </c>
      <c r="E697">
        <v>669</v>
      </c>
      <c r="F697" t="s">
        <v>247</v>
      </c>
      <c r="G697" t="s">
        <v>248</v>
      </c>
      <c r="H697">
        <v>897.71400000000006</v>
      </c>
      <c r="I697">
        <v>1021.734</v>
      </c>
      <c r="K697">
        <v>40</v>
      </c>
      <c r="L697">
        <v>180</v>
      </c>
      <c r="Z697">
        <v>1.4999999999999999E-2</v>
      </c>
      <c r="AA697">
        <v>16</v>
      </c>
    </row>
    <row r="698" spans="1:27" x14ac:dyDescent="0.2">
      <c r="A698">
        <v>2022</v>
      </c>
      <c r="B698">
        <v>2</v>
      </c>
      <c r="C698" s="262">
        <v>44602</v>
      </c>
      <c r="E698">
        <v>669</v>
      </c>
      <c r="F698" t="s">
        <v>247</v>
      </c>
      <c r="G698" t="s">
        <v>248</v>
      </c>
      <c r="H698">
        <v>897.71400000000006</v>
      </c>
      <c r="I698">
        <v>1021.734</v>
      </c>
      <c r="K698">
        <v>40</v>
      </c>
      <c r="L698">
        <v>180</v>
      </c>
      <c r="Z698">
        <v>1.4999999999999999E-2</v>
      </c>
      <c r="AA698">
        <v>16</v>
      </c>
    </row>
    <row r="699" spans="1:27" x14ac:dyDescent="0.2">
      <c r="A699">
        <v>2022</v>
      </c>
      <c r="B699">
        <v>2</v>
      </c>
      <c r="C699" s="262">
        <v>44606</v>
      </c>
      <c r="E699">
        <v>669</v>
      </c>
      <c r="F699" t="s">
        <v>247</v>
      </c>
      <c r="G699" t="s">
        <v>248</v>
      </c>
      <c r="H699">
        <v>897.71400000000006</v>
      </c>
      <c r="I699">
        <v>1021.734</v>
      </c>
      <c r="K699">
        <v>40</v>
      </c>
      <c r="L699">
        <v>180</v>
      </c>
      <c r="Z699">
        <v>1.4999999999999999E-2</v>
      </c>
      <c r="AA699">
        <v>16</v>
      </c>
    </row>
    <row r="700" spans="1:27" x14ac:dyDescent="0.2">
      <c r="A700">
        <v>2022</v>
      </c>
      <c r="B700">
        <v>2</v>
      </c>
      <c r="C700" s="262">
        <v>44607</v>
      </c>
      <c r="E700">
        <v>669</v>
      </c>
      <c r="F700" t="s">
        <v>247</v>
      </c>
      <c r="G700" t="s">
        <v>248</v>
      </c>
      <c r="H700">
        <v>897.71400000000006</v>
      </c>
      <c r="I700">
        <v>1021.734</v>
      </c>
      <c r="K700">
        <v>40</v>
      </c>
      <c r="L700">
        <v>180</v>
      </c>
      <c r="O700">
        <v>4</v>
      </c>
      <c r="P700">
        <v>6</v>
      </c>
      <c r="Q700">
        <v>7</v>
      </c>
      <c r="Z700">
        <v>1.4999999999999999E-2</v>
      </c>
      <c r="AA700">
        <v>16</v>
      </c>
    </row>
    <row r="701" spans="1:27" x14ac:dyDescent="0.2">
      <c r="A701">
        <v>2022</v>
      </c>
      <c r="B701">
        <v>2</v>
      </c>
      <c r="C701" s="262">
        <v>44608</v>
      </c>
      <c r="E701">
        <v>669</v>
      </c>
      <c r="F701" t="s">
        <v>247</v>
      </c>
      <c r="G701" t="s">
        <v>248</v>
      </c>
      <c r="H701">
        <v>897.71400000000006</v>
      </c>
      <c r="I701">
        <v>1021.734</v>
      </c>
      <c r="K701">
        <v>40</v>
      </c>
      <c r="L701">
        <v>180</v>
      </c>
      <c r="O701">
        <v>4</v>
      </c>
      <c r="P701">
        <v>4</v>
      </c>
      <c r="Q701">
        <v>5</v>
      </c>
      <c r="Z701">
        <v>1.4999999999999999E-2</v>
      </c>
      <c r="AA701">
        <v>16</v>
      </c>
    </row>
    <row r="702" spans="1:27" x14ac:dyDescent="0.2">
      <c r="A702">
        <v>2022</v>
      </c>
      <c r="B702">
        <v>2</v>
      </c>
      <c r="C702" s="262">
        <v>44609</v>
      </c>
      <c r="E702">
        <v>669</v>
      </c>
      <c r="F702" t="s">
        <v>247</v>
      </c>
      <c r="G702" t="s">
        <v>248</v>
      </c>
      <c r="H702">
        <v>897.71400000000006</v>
      </c>
      <c r="I702">
        <v>1021.734</v>
      </c>
      <c r="K702">
        <v>40</v>
      </c>
      <c r="L702">
        <v>180</v>
      </c>
      <c r="O702">
        <v>6</v>
      </c>
      <c r="P702">
        <v>9</v>
      </c>
      <c r="Z702">
        <v>1.4999999999999999E-2</v>
      </c>
      <c r="AA702">
        <v>16</v>
      </c>
    </row>
    <row r="703" spans="1:27" x14ac:dyDescent="0.2">
      <c r="A703">
        <v>2022</v>
      </c>
      <c r="B703">
        <v>2</v>
      </c>
      <c r="C703" s="262">
        <v>44610</v>
      </c>
      <c r="E703">
        <v>669</v>
      </c>
      <c r="F703" t="s">
        <v>247</v>
      </c>
      <c r="G703" t="s">
        <v>248</v>
      </c>
      <c r="H703">
        <v>897.71400000000006</v>
      </c>
      <c r="I703">
        <v>1021.734</v>
      </c>
      <c r="K703">
        <v>40</v>
      </c>
      <c r="L703">
        <v>180</v>
      </c>
      <c r="O703">
        <v>6</v>
      </c>
      <c r="P703">
        <v>7</v>
      </c>
      <c r="Q703">
        <v>4</v>
      </c>
      <c r="Z703">
        <v>1.4999999999999999E-2</v>
      </c>
      <c r="AA703">
        <v>16</v>
      </c>
    </row>
    <row r="704" spans="1:27" x14ac:dyDescent="0.2">
      <c r="A704">
        <v>2022</v>
      </c>
      <c r="B704">
        <v>2</v>
      </c>
      <c r="C704" s="262">
        <v>44611</v>
      </c>
      <c r="E704">
        <v>669</v>
      </c>
      <c r="F704" t="s">
        <v>247</v>
      </c>
      <c r="G704" t="s">
        <v>248</v>
      </c>
      <c r="H704">
        <v>897.71400000000006</v>
      </c>
      <c r="I704">
        <v>1021.734</v>
      </c>
      <c r="K704">
        <v>40</v>
      </c>
      <c r="L704">
        <v>180</v>
      </c>
      <c r="O704">
        <v>5</v>
      </c>
      <c r="P704">
        <v>4</v>
      </c>
      <c r="Q704">
        <v>9</v>
      </c>
      <c r="Z704">
        <v>1.4999999999999999E-2</v>
      </c>
      <c r="AA704">
        <v>16</v>
      </c>
    </row>
    <row r="705" spans="1:27" x14ac:dyDescent="0.2">
      <c r="A705">
        <v>2022</v>
      </c>
      <c r="B705">
        <v>2</v>
      </c>
      <c r="C705" s="262">
        <v>44612</v>
      </c>
      <c r="E705">
        <v>669</v>
      </c>
      <c r="F705" t="s">
        <v>247</v>
      </c>
      <c r="G705" t="s">
        <v>248</v>
      </c>
      <c r="H705">
        <v>897.71400000000006</v>
      </c>
      <c r="I705">
        <v>1021.734</v>
      </c>
      <c r="K705">
        <v>40</v>
      </c>
      <c r="L705">
        <v>180</v>
      </c>
      <c r="Z705">
        <v>1.4999999999999999E-2</v>
      </c>
      <c r="AA705">
        <v>16</v>
      </c>
    </row>
    <row r="706" spans="1:27" x14ac:dyDescent="0.2">
      <c r="A706">
        <v>2022</v>
      </c>
      <c r="B706">
        <v>2</v>
      </c>
      <c r="C706" s="262">
        <v>44613</v>
      </c>
      <c r="E706">
        <v>669</v>
      </c>
      <c r="F706" t="s">
        <v>247</v>
      </c>
      <c r="G706" t="s">
        <v>248</v>
      </c>
      <c r="H706">
        <v>897.71400000000006</v>
      </c>
      <c r="I706">
        <v>1021.734</v>
      </c>
      <c r="K706">
        <v>40</v>
      </c>
      <c r="L706">
        <v>180</v>
      </c>
      <c r="Z706">
        <v>1.4999999999999999E-2</v>
      </c>
      <c r="AA706">
        <v>16</v>
      </c>
    </row>
    <row r="707" spans="1:27" x14ac:dyDescent="0.2">
      <c r="A707">
        <v>2022</v>
      </c>
      <c r="B707">
        <v>2</v>
      </c>
      <c r="C707" s="262">
        <v>44611</v>
      </c>
      <c r="E707">
        <v>673</v>
      </c>
      <c r="F707" t="s">
        <v>313</v>
      </c>
      <c r="G707" t="s">
        <v>314</v>
      </c>
      <c r="H707">
        <v>57.965600000000002</v>
      </c>
      <c r="I707">
        <v>65.973600000000005</v>
      </c>
      <c r="K707">
        <v>18</v>
      </c>
      <c r="L707">
        <v>200</v>
      </c>
      <c r="Z707">
        <v>1.4999999999999999E-2</v>
      </c>
      <c r="AA707">
        <v>16</v>
      </c>
    </row>
    <row r="708" spans="1:27" x14ac:dyDescent="0.2">
      <c r="A708">
        <v>2022</v>
      </c>
      <c r="B708">
        <v>2</v>
      </c>
      <c r="C708" s="262">
        <v>44612</v>
      </c>
      <c r="E708">
        <v>673</v>
      </c>
      <c r="F708" t="s">
        <v>313</v>
      </c>
      <c r="G708" t="s">
        <v>314</v>
      </c>
      <c r="H708">
        <v>57.965600000000002</v>
      </c>
      <c r="I708">
        <v>65.973600000000005</v>
      </c>
      <c r="K708">
        <v>18</v>
      </c>
      <c r="L708">
        <v>200</v>
      </c>
      <c r="Z708">
        <v>1.4999999999999999E-2</v>
      </c>
      <c r="AA708">
        <v>16</v>
      </c>
    </row>
    <row r="709" spans="1:27" x14ac:dyDescent="0.2">
      <c r="A709">
        <v>2022</v>
      </c>
      <c r="B709">
        <v>2</v>
      </c>
      <c r="C709" s="262">
        <v>44613</v>
      </c>
      <c r="E709">
        <v>673</v>
      </c>
      <c r="F709" t="s">
        <v>313</v>
      </c>
      <c r="G709" t="s">
        <v>314</v>
      </c>
      <c r="H709">
        <v>57.965600000000002</v>
      </c>
      <c r="I709">
        <v>65.973600000000005</v>
      </c>
      <c r="K709">
        <v>18</v>
      </c>
      <c r="L709">
        <v>200</v>
      </c>
      <c r="O709">
        <v>4</v>
      </c>
      <c r="P709">
        <v>5</v>
      </c>
      <c r="Q709">
        <v>5</v>
      </c>
      <c r="Z709">
        <v>1.4999999999999999E-2</v>
      </c>
      <c r="AA709">
        <v>16</v>
      </c>
    </row>
    <row r="710" spans="1:27" x14ac:dyDescent="0.2">
      <c r="A710">
        <v>2022</v>
      </c>
      <c r="B710">
        <v>2</v>
      </c>
      <c r="C710" s="262">
        <v>44595</v>
      </c>
      <c r="E710">
        <v>50</v>
      </c>
      <c r="F710" t="s">
        <v>294</v>
      </c>
      <c r="G710" t="s">
        <v>295</v>
      </c>
      <c r="H710">
        <v>51.57</v>
      </c>
      <c r="I710">
        <v>56.43</v>
      </c>
      <c r="K710">
        <v>101</v>
      </c>
      <c r="L710">
        <v>107</v>
      </c>
      <c r="Z710">
        <v>1.4999999999999999E-2</v>
      </c>
      <c r="AA710">
        <v>18</v>
      </c>
    </row>
    <row r="711" spans="1:27" x14ac:dyDescent="0.2">
      <c r="A711">
        <v>2022</v>
      </c>
      <c r="B711">
        <v>2</v>
      </c>
      <c r="C711" s="262">
        <v>44595</v>
      </c>
      <c r="E711">
        <v>50</v>
      </c>
      <c r="F711" t="s">
        <v>294</v>
      </c>
      <c r="G711" t="s">
        <v>295</v>
      </c>
      <c r="H711">
        <v>51.57</v>
      </c>
      <c r="I711">
        <v>56.43</v>
      </c>
      <c r="K711">
        <v>101</v>
      </c>
      <c r="L711">
        <v>107</v>
      </c>
      <c r="AA711">
        <v>18</v>
      </c>
    </row>
    <row r="712" spans="1:27" x14ac:dyDescent="0.2">
      <c r="A712">
        <v>2022</v>
      </c>
      <c r="B712">
        <v>2</v>
      </c>
      <c r="C712" s="262">
        <v>44596</v>
      </c>
      <c r="E712">
        <v>50</v>
      </c>
      <c r="F712" t="s">
        <v>294</v>
      </c>
      <c r="G712" t="s">
        <v>295</v>
      </c>
      <c r="H712">
        <v>51.57</v>
      </c>
      <c r="I712">
        <v>56.43</v>
      </c>
      <c r="K712">
        <v>101</v>
      </c>
      <c r="L712">
        <v>107</v>
      </c>
      <c r="Q712">
        <v>3</v>
      </c>
      <c r="Z712">
        <v>1.4999999999999999E-2</v>
      </c>
      <c r="AA712">
        <v>18</v>
      </c>
    </row>
    <row r="713" spans="1:27" x14ac:dyDescent="0.2">
      <c r="A713">
        <v>2022</v>
      </c>
      <c r="B713">
        <v>2</v>
      </c>
      <c r="C713" s="262">
        <v>44597</v>
      </c>
      <c r="E713">
        <v>50</v>
      </c>
      <c r="F713" t="s">
        <v>294</v>
      </c>
      <c r="G713" t="s">
        <v>295</v>
      </c>
      <c r="H713">
        <v>51.57</v>
      </c>
      <c r="I713">
        <v>56.43</v>
      </c>
      <c r="K713">
        <v>101</v>
      </c>
      <c r="L713">
        <v>107</v>
      </c>
      <c r="P713">
        <v>1</v>
      </c>
      <c r="Q713">
        <v>2</v>
      </c>
      <c r="Z713">
        <v>1.4999999999999999E-2</v>
      </c>
      <c r="AA713">
        <v>18</v>
      </c>
    </row>
    <row r="714" spans="1:27" x14ac:dyDescent="0.2">
      <c r="A714">
        <v>2022</v>
      </c>
      <c r="B714">
        <v>2</v>
      </c>
      <c r="C714" s="262">
        <v>44598</v>
      </c>
      <c r="E714">
        <v>50</v>
      </c>
      <c r="F714" t="s">
        <v>294</v>
      </c>
      <c r="G714" t="s">
        <v>295</v>
      </c>
      <c r="H714">
        <v>51.57</v>
      </c>
      <c r="I714">
        <v>56.43</v>
      </c>
      <c r="K714">
        <v>101</v>
      </c>
      <c r="L714">
        <v>107</v>
      </c>
      <c r="Z714">
        <v>1.4999999999999999E-2</v>
      </c>
      <c r="AA714">
        <v>18</v>
      </c>
    </row>
    <row r="715" spans="1:27" x14ac:dyDescent="0.2">
      <c r="A715">
        <v>2022</v>
      </c>
      <c r="B715">
        <v>2</v>
      </c>
      <c r="C715" s="262">
        <v>44599</v>
      </c>
      <c r="E715">
        <v>50</v>
      </c>
      <c r="F715" t="s">
        <v>294</v>
      </c>
      <c r="G715" t="s">
        <v>295</v>
      </c>
      <c r="H715">
        <v>51.57</v>
      </c>
      <c r="I715">
        <v>56.43</v>
      </c>
      <c r="K715">
        <v>101</v>
      </c>
      <c r="L715">
        <v>107</v>
      </c>
      <c r="Z715">
        <v>1.4999999999999999E-2</v>
      </c>
      <c r="AA715">
        <v>18</v>
      </c>
    </row>
    <row r="716" spans="1:27" x14ac:dyDescent="0.2">
      <c r="A716">
        <v>2022</v>
      </c>
      <c r="B716">
        <v>2</v>
      </c>
      <c r="C716" s="262">
        <v>44609</v>
      </c>
      <c r="E716">
        <v>50</v>
      </c>
      <c r="F716" t="s">
        <v>294</v>
      </c>
      <c r="G716" t="s">
        <v>295</v>
      </c>
      <c r="H716">
        <v>51.57</v>
      </c>
      <c r="I716">
        <v>56.43</v>
      </c>
      <c r="K716">
        <v>101</v>
      </c>
      <c r="L716">
        <v>107</v>
      </c>
      <c r="O716">
        <v>2</v>
      </c>
      <c r="P716">
        <v>1</v>
      </c>
      <c r="Z716">
        <v>1.4999999999999999E-2</v>
      </c>
      <c r="AA716">
        <v>18</v>
      </c>
    </row>
    <row r="717" spans="1:27" x14ac:dyDescent="0.2">
      <c r="A717">
        <v>2022</v>
      </c>
      <c r="B717">
        <v>2</v>
      </c>
      <c r="C717" s="262">
        <v>44610</v>
      </c>
      <c r="E717">
        <v>50</v>
      </c>
      <c r="F717" t="s">
        <v>294</v>
      </c>
      <c r="G717" t="s">
        <v>295</v>
      </c>
      <c r="H717">
        <v>51.57</v>
      </c>
      <c r="I717">
        <v>56.43</v>
      </c>
      <c r="K717">
        <v>101</v>
      </c>
      <c r="L717">
        <v>107</v>
      </c>
      <c r="P717">
        <v>2</v>
      </c>
      <c r="Z717">
        <v>1.4999999999999999E-2</v>
      </c>
      <c r="AA717">
        <v>18</v>
      </c>
    </row>
    <row r="718" spans="1:27" x14ac:dyDescent="0.2">
      <c r="A718">
        <v>2022</v>
      </c>
      <c r="B718">
        <v>2</v>
      </c>
      <c r="C718" s="262">
        <v>44611</v>
      </c>
      <c r="E718">
        <v>50</v>
      </c>
      <c r="F718" t="s">
        <v>294</v>
      </c>
      <c r="G718" t="s">
        <v>295</v>
      </c>
      <c r="H718">
        <v>51.57</v>
      </c>
      <c r="I718">
        <v>56.43</v>
      </c>
      <c r="K718">
        <v>101</v>
      </c>
      <c r="L718">
        <v>107</v>
      </c>
      <c r="P718">
        <v>1</v>
      </c>
      <c r="Q718">
        <v>3</v>
      </c>
      <c r="Z718">
        <v>1.4999999999999999E-2</v>
      </c>
      <c r="AA718">
        <v>18</v>
      </c>
    </row>
    <row r="719" spans="1:27" x14ac:dyDescent="0.2">
      <c r="A719">
        <v>2022</v>
      </c>
      <c r="B719">
        <v>2</v>
      </c>
      <c r="C719" s="262">
        <v>44612</v>
      </c>
      <c r="E719">
        <v>50</v>
      </c>
      <c r="F719" t="s">
        <v>294</v>
      </c>
      <c r="G719" t="s">
        <v>295</v>
      </c>
      <c r="H719">
        <v>51.57</v>
      </c>
      <c r="I719">
        <v>56.43</v>
      </c>
      <c r="K719">
        <v>101</v>
      </c>
      <c r="L719">
        <v>107</v>
      </c>
      <c r="Z719">
        <v>1.4999999999999999E-2</v>
      </c>
      <c r="AA719">
        <v>18</v>
      </c>
    </row>
    <row r="720" spans="1:27" x14ac:dyDescent="0.2">
      <c r="A720">
        <v>2022</v>
      </c>
      <c r="B720">
        <v>2</v>
      </c>
      <c r="C720" s="262">
        <v>44613</v>
      </c>
      <c r="E720">
        <v>50</v>
      </c>
      <c r="F720" t="s">
        <v>294</v>
      </c>
      <c r="G720" t="s">
        <v>295</v>
      </c>
      <c r="H720">
        <v>51.57</v>
      </c>
      <c r="I720">
        <v>56.43</v>
      </c>
      <c r="K720">
        <v>101</v>
      </c>
      <c r="L720">
        <v>107</v>
      </c>
      <c r="Z720">
        <v>1.4999999999999999E-2</v>
      </c>
      <c r="AA720">
        <v>18</v>
      </c>
    </row>
    <row r="721" spans="1:27" x14ac:dyDescent="0.2">
      <c r="A721">
        <v>2022</v>
      </c>
      <c r="B721">
        <v>2</v>
      </c>
      <c r="C721" s="262">
        <v>44595</v>
      </c>
      <c r="E721">
        <v>49</v>
      </c>
      <c r="F721" t="s">
        <v>291</v>
      </c>
      <c r="G721" t="s">
        <v>292</v>
      </c>
      <c r="H721">
        <v>95.5</v>
      </c>
      <c r="I721">
        <v>104.5</v>
      </c>
      <c r="K721">
        <v>101</v>
      </c>
      <c r="L721">
        <v>107</v>
      </c>
      <c r="O721">
        <v>3</v>
      </c>
      <c r="P721">
        <v>2</v>
      </c>
      <c r="Q721">
        <v>1</v>
      </c>
      <c r="Z721">
        <v>1.4999999999999999E-2</v>
      </c>
      <c r="AA721">
        <v>18</v>
      </c>
    </row>
    <row r="722" spans="1:27" x14ac:dyDescent="0.2">
      <c r="A722">
        <v>2022</v>
      </c>
      <c r="B722">
        <v>2</v>
      </c>
      <c r="C722" s="262">
        <v>44596</v>
      </c>
      <c r="E722">
        <v>49</v>
      </c>
      <c r="F722" t="s">
        <v>291</v>
      </c>
      <c r="G722" t="s">
        <v>292</v>
      </c>
      <c r="H722">
        <v>95.5</v>
      </c>
      <c r="I722">
        <v>104.5</v>
      </c>
      <c r="K722">
        <v>101</v>
      </c>
      <c r="L722">
        <v>107</v>
      </c>
      <c r="O722">
        <v>2</v>
      </c>
      <c r="Q722">
        <v>2</v>
      </c>
      <c r="Z722">
        <v>1.4999999999999999E-2</v>
      </c>
      <c r="AA722">
        <v>18</v>
      </c>
    </row>
    <row r="723" spans="1:27" x14ac:dyDescent="0.2">
      <c r="A723">
        <v>2022</v>
      </c>
      <c r="B723">
        <v>2</v>
      </c>
      <c r="C723" s="262">
        <v>44597</v>
      </c>
      <c r="E723">
        <v>49</v>
      </c>
      <c r="F723" t="s">
        <v>291</v>
      </c>
      <c r="G723" t="s">
        <v>292</v>
      </c>
      <c r="H723">
        <v>95.5</v>
      </c>
      <c r="I723">
        <v>104.5</v>
      </c>
      <c r="K723">
        <v>101</v>
      </c>
      <c r="L723">
        <v>107</v>
      </c>
      <c r="P723">
        <v>1</v>
      </c>
      <c r="Q723">
        <v>3</v>
      </c>
      <c r="Z723">
        <v>1.4999999999999999E-2</v>
      </c>
      <c r="AA723">
        <v>18</v>
      </c>
    </row>
    <row r="724" spans="1:27" x14ac:dyDescent="0.2">
      <c r="A724">
        <v>2022</v>
      </c>
      <c r="B724">
        <v>2</v>
      </c>
      <c r="C724" s="262">
        <v>44598</v>
      </c>
      <c r="E724">
        <v>49</v>
      </c>
      <c r="F724" t="s">
        <v>291</v>
      </c>
      <c r="G724" t="s">
        <v>292</v>
      </c>
      <c r="H724">
        <v>95.5</v>
      </c>
      <c r="I724">
        <v>104.5</v>
      </c>
      <c r="K724">
        <v>101</v>
      </c>
      <c r="L724">
        <v>107</v>
      </c>
      <c r="O724">
        <v>3</v>
      </c>
      <c r="P724">
        <v>1</v>
      </c>
      <c r="Q724">
        <v>2</v>
      </c>
      <c r="Z724">
        <v>1.4999999999999999E-2</v>
      </c>
      <c r="AA724">
        <v>18</v>
      </c>
    </row>
    <row r="725" spans="1:27" x14ac:dyDescent="0.2">
      <c r="A725">
        <v>2022</v>
      </c>
      <c r="B725">
        <v>2</v>
      </c>
      <c r="C725" s="262">
        <v>44599</v>
      </c>
      <c r="E725">
        <v>49</v>
      </c>
      <c r="F725" t="s">
        <v>291</v>
      </c>
      <c r="G725" t="s">
        <v>292</v>
      </c>
      <c r="H725">
        <v>95.5</v>
      </c>
      <c r="I725">
        <v>104.5</v>
      </c>
      <c r="K725">
        <v>101</v>
      </c>
      <c r="L725">
        <v>107</v>
      </c>
      <c r="Z725">
        <v>1.4999999999999999E-2</v>
      </c>
      <c r="AA725">
        <v>18</v>
      </c>
    </row>
    <row r="726" spans="1:27" x14ac:dyDescent="0.2">
      <c r="A726">
        <v>2022</v>
      </c>
      <c r="B726">
        <v>2</v>
      </c>
      <c r="C726" s="262">
        <v>44609</v>
      </c>
      <c r="E726">
        <v>49</v>
      </c>
      <c r="F726" t="s">
        <v>291</v>
      </c>
      <c r="G726" t="s">
        <v>292</v>
      </c>
      <c r="H726">
        <v>95.5</v>
      </c>
      <c r="I726">
        <v>104.5</v>
      </c>
      <c r="K726">
        <v>101</v>
      </c>
      <c r="L726">
        <v>107</v>
      </c>
      <c r="O726">
        <v>1</v>
      </c>
      <c r="P726">
        <v>2</v>
      </c>
      <c r="Z726">
        <v>1.4999999999999999E-2</v>
      </c>
      <c r="AA726">
        <v>18</v>
      </c>
    </row>
    <row r="727" spans="1:27" x14ac:dyDescent="0.2">
      <c r="A727">
        <v>2022</v>
      </c>
      <c r="B727">
        <v>2</v>
      </c>
      <c r="C727" s="262">
        <v>44610</v>
      </c>
      <c r="E727">
        <v>49</v>
      </c>
      <c r="F727" t="s">
        <v>291</v>
      </c>
      <c r="G727" t="s">
        <v>292</v>
      </c>
      <c r="H727">
        <v>95.5</v>
      </c>
      <c r="I727">
        <v>104.5</v>
      </c>
      <c r="K727">
        <v>101</v>
      </c>
      <c r="L727">
        <v>107</v>
      </c>
      <c r="O727">
        <v>2</v>
      </c>
      <c r="P727">
        <v>2</v>
      </c>
      <c r="Z727">
        <v>1.4999999999999999E-2</v>
      </c>
      <c r="AA727">
        <v>18</v>
      </c>
    </row>
    <row r="728" spans="1:27" x14ac:dyDescent="0.2">
      <c r="A728">
        <v>2022</v>
      </c>
      <c r="B728">
        <v>2</v>
      </c>
      <c r="C728" s="262">
        <v>44611</v>
      </c>
      <c r="E728">
        <v>49</v>
      </c>
      <c r="F728" t="s">
        <v>291</v>
      </c>
      <c r="G728" t="s">
        <v>292</v>
      </c>
      <c r="H728">
        <v>95.5</v>
      </c>
      <c r="I728">
        <v>104.5</v>
      </c>
      <c r="K728">
        <v>101</v>
      </c>
      <c r="L728">
        <v>107</v>
      </c>
      <c r="P728">
        <v>2</v>
      </c>
      <c r="Q728">
        <v>3</v>
      </c>
      <c r="Z728">
        <v>1.4999999999999999E-2</v>
      </c>
      <c r="AA728">
        <v>18</v>
      </c>
    </row>
    <row r="729" spans="1:27" x14ac:dyDescent="0.2">
      <c r="A729">
        <v>2022</v>
      </c>
      <c r="B729">
        <v>2</v>
      </c>
      <c r="C729" s="262">
        <v>44612</v>
      </c>
      <c r="E729">
        <v>49</v>
      </c>
      <c r="F729" t="s">
        <v>291</v>
      </c>
      <c r="G729" t="s">
        <v>292</v>
      </c>
      <c r="H729">
        <v>95.5</v>
      </c>
      <c r="I729">
        <v>104.5</v>
      </c>
      <c r="K729">
        <v>101</v>
      </c>
      <c r="L729">
        <v>107</v>
      </c>
      <c r="Z729">
        <v>1.4999999999999999E-2</v>
      </c>
      <c r="AA729">
        <v>18</v>
      </c>
    </row>
    <row r="730" spans="1:27" x14ac:dyDescent="0.2">
      <c r="A730">
        <v>2022</v>
      </c>
      <c r="B730">
        <v>2</v>
      </c>
      <c r="C730" s="262">
        <v>44613</v>
      </c>
      <c r="E730">
        <v>49</v>
      </c>
      <c r="F730" t="s">
        <v>291</v>
      </c>
      <c r="G730" t="s">
        <v>292</v>
      </c>
      <c r="H730">
        <v>95.5</v>
      </c>
      <c r="I730">
        <v>104.5</v>
      </c>
      <c r="K730">
        <v>101</v>
      </c>
      <c r="L730">
        <v>107</v>
      </c>
      <c r="Z730">
        <v>1.4999999999999999E-2</v>
      </c>
      <c r="AA730">
        <v>18</v>
      </c>
    </row>
    <row r="731" spans="1:27" x14ac:dyDescent="0.2">
      <c r="A731">
        <v>2022</v>
      </c>
      <c r="B731">
        <v>2</v>
      </c>
      <c r="C731" s="262">
        <v>44592</v>
      </c>
      <c r="E731">
        <v>122</v>
      </c>
      <c r="F731" t="s">
        <v>224</v>
      </c>
      <c r="G731" t="s">
        <v>225</v>
      </c>
      <c r="H731">
        <v>267.39999999999998</v>
      </c>
      <c r="I731">
        <v>292.60000000000002</v>
      </c>
      <c r="K731">
        <v>64</v>
      </c>
      <c r="L731">
        <v>113</v>
      </c>
      <c r="Q731">
        <v>5</v>
      </c>
      <c r="Z731">
        <v>1.4999999999999999E-2</v>
      </c>
      <c r="AA731">
        <v>22</v>
      </c>
    </row>
    <row r="732" spans="1:27" x14ac:dyDescent="0.2">
      <c r="A732">
        <v>2022</v>
      </c>
      <c r="B732">
        <v>2</v>
      </c>
      <c r="C732" s="262">
        <v>44593</v>
      </c>
      <c r="E732">
        <v>122</v>
      </c>
      <c r="F732" t="s">
        <v>224</v>
      </c>
      <c r="G732" t="s">
        <v>225</v>
      </c>
      <c r="H732">
        <v>267.39999999999998</v>
      </c>
      <c r="I732">
        <v>292.60000000000002</v>
      </c>
      <c r="K732">
        <v>64</v>
      </c>
      <c r="L732">
        <v>113</v>
      </c>
      <c r="P732">
        <v>5</v>
      </c>
      <c r="Q732">
        <v>6</v>
      </c>
      <c r="Z732">
        <v>1.4999999999999999E-2</v>
      </c>
      <c r="AA732">
        <v>22</v>
      </c>
    </row>
    <row r="733" spans="1:27" x14ac:dyDescent="0.2">
      <c r="A733">
        <v>2022</v>
      </c>
      <c r="B733">
        <v>2</v>
      </c>
      <c r="C733" s="262">
        <v>44594</v>
      </c>
      <c r="E733">
        <v>122</v>
      </c>
      <c r="F733" t="s">
        <v>224</v>
      </c>
      <c r="G733" t="s">
        <v>225</v>
      </c>
      <c r="H733">
        <v>267.39999999999998</v>
      </c>
      <c r="I733">
        <v>292.60000000000002</v>
      </c>
      <c r="K733">
        <v>64</v>
      </c>
      <c r="L733">
        <v>113</v>
      </c>
      <c r="P733">
        <v>6</v>
      </c>
      <c r="Q733">
        <v>7</v>
      </c>
      <c r="Z733">
        <v>1.4999999999999999E-2</v>
      </c>
      <c r="AA733">
        <v>22</v>
      </c>
    </row>
    <row r="734" spans="1:27" x14ac:dyDescent="0.2">
      <c r="A734">
        <v>2022</v>
      </c>
      <c r="B734">
        <v>2</v>
      </c>
      <c r="C734" s="262">
        <v>44595</v>
      </c>
      <c r="E734">
        <v>122</v>
      </c>
      <c r="F734" t="s">
        <v>224</v>
      </c>
      <c r="G734" t="s">
        <v>225</v>
      </c>
      <c r="H734">
        <v>267.39999999999998</v>
      </c>
      <c r="I734">
        <v>292.60000000000002</v>
      </c>
      <c r="K734">
        <v>64</v>
      </c>
      <c r="L734">
        <v>113</v>
      </c>
      <c r="Z734">
        <v>1.4999999999999999E-2</v>
      </c>
      <c r="AA734">
        <v>22</v>
      </c>
    </row>
    <row r="735" spans="1:27" x14ac:dyDescent="0.2">
      <c r="A735">
        <v>2022</v>
      </c>
      <c r="B735">
        <v>2</v>
      </c>
      <c r="C735" s="262">
        <v>44596</v>
      </c>
      <c r="E735">
        <v>122</v>
      </c>
      <c r="F735" t="s">
        <v>224</v>
      </c>
      <c r="G735" t="s">
        <v>225</v>
      </c>
      <c r="H735">
        <v>267.39999999999998</v>
      </c>
      <c r="I735">
        <v>292.60000000000002</v>
      </c>
      <c r="K735">
        <v>64</v>
      </c>
      <c r="L735">
        <v>113</v>
      </c>
      <c r="Z735">
        <v>1.4999999999999999E-2</v>
      </c>
      <c r="AA735">
        <v>22</v>
      </c>
    </row>
    <row r="736" spans="1:27" x14ac:dyDescent="0.2">
      <c r="A736">
        <v>2022</v>
      </c>
      <c r="B736">
        <v>2</v>
      </c>
      <c r="C736" s="262">
        <v>44597</v>
      </c>
      <c r="E736">
        <v>122</v>
      </c>
      <c r="F736" t="s">
        <v>224</v>
      </c>
      <c r="G736" t="s">
        <v>225</v>
      </c>
      <c r="H736">
        <v>267.39999999999998</v>
      </c>
      <c r="I736">
        <v>292.60000000000002</v>
      </c>
      <c r="K736">
        <v>64</v>
      </c>
      <c r="L736">
        <v>113</v>
      </c>
      <c r="Z736">
        <v>1.4999999999999999E-2</v>
      </c>
      <c r="AA736">
        <v>22</v>
      </c>
    </row>
    <row r="737" spans="1:27" x14ac:dyDescent="0.2">
      <c r="A737">
        <v>2022</v>
      </c>
      <c r="B737">
        <v>2</v>
      </c>
      <c r="C737" s="262">
        <v>44598</v>
      </c>
      <c r="E737">
        <v>122</v>
      </c>
      <c r="F737" t="s">
        <v>224</v>
      </c>
      <c r="G737" t="s">
        <v>225</v>
      </c>
      <c r="H737">
        <v>267.39999999999998</v>
      </c>
      <c r="I737">
        <v>292.60000000000002</v>
      </c>
      <c r="K737">
        <v>64</v>
      </c>
      <c r="L737">
        <v>113</v>
      </c>
      <c r="Z737">
        <v>1.4999999999999999E-2</v>
      </c>
      <c r="AA737">
        <v>22</v>
      </c>
    </row>
    <row r="738" spans="1:27" x14ac:dyDescent="0.2">
      <c r="A738">
        <v>2022</v>
      </c>
      <c r="B738">
        <v>2</v>
      </c>
      <c r="C738" s="262">
        <v>44600</v>
      </c>
      <c r="E738">
        <v>122</v>
      </c>
      <c r="F738" t="s">
        <v>224</v>
      </c>
      <c r="G738" t="s">
        <v>225</v>
      </c>
      <c r="H738">
        <v>267.39999999999998</v>
      </c>
      <c r="I738">
        <v>292.60000000000002</v>
      </c>
      <c r="K738">
        <v>64</v>
      </c>
      <c r="L738">
        <v>113</v>
      </c>
      <c r="AA738">
        <v>22</v>
      </c>
    </row>
    <row r="739" spans="1:27" x14ac:dyDescent="0.2">
      <c r="A739">
        <v>2022</v>
      </c>
      <c r="B739">
        <v>2</v>
      </c>
      <c r="C739" s="262">
        <v>44601</v>
      </c>
      <c r="E739">
        <v>122</v>
      </c>
      <c r="F739" t="s">
        <v>224</v>
      </c>
      <c r="G739" t="s">
        <v>225</v>
      </c>
      <c r="H739">
        <v>267.39999999999998</v>
      </c>
      <c r="I739">
        <v>292.60000000000002</v>
      </c>
      <c r="K739">
        <v>64</v>
      </c>
      <c r="L739">
        <v>113</v>
      </c>
      <c r="O739">
        <v>5</v>
      </c>
      <c r="P739">
        <v>5</v>
      </c>
      <c r="Q739">
        <v>8</v>
      </c>
      <c r="Z739">
        <v>1.4999999999999999E-2</v>
      </c>
      <c r="AA739">
        <v>22</v>
      </c>
    </row>
    <row r="740" spans="1:27" x14ac:dyDescent="0.2">
      <c r="A740">
        <v>2022</v>
      </c>
      <c r="B740">
        <v>2</v>
      </c>
      <c r="C740" s="262">
        <v>44602</v>
      </c>
      <c r="E740">
        <v>122</v>
      </c>
      <c r="F740" t="s">
        <v>224</v>
      </c>
      <c r="G740" t="s">
        <v>225</v>
      </c>
      <c r="H740">
        <v>267.39999999999998</v>
      </c>
      <c r="I740">
        <v>292.60000000000002</v>
      </c>
      <c r="K740">
        <v>64</v>
      </c>
      <c r="L740">
        <v>113</v>
      </c>
      <c r="Z740">
        <v>1.4999999999999999E-2</v>
      </c>
      <c r="AA740">
        <v>22</v>
      </c>
    </row>
    <row r="741" spans="1:27" x14ac:dyDescent="0.2">
      <c r="A741">
        <v>2022</v>
      </c>
      <c r="B741">
        <v>2</v>
      </c>
      <c r="C741" s="262">
        <v>44605</v>
      </c>
      <c r="E741">
        <v>122</v>
      </c>
      <c r="F741" t="s">
        <v>224</v>
      </c>
      <c r="G741" t="s">
        <v>225</v>
      </c>
      <c r="H741">
        <v>267.39999999999998</v>
      </c>
      <c r="I741">
        <v>292.60000000000002</v>
      </c>
      <c r="K741">
        <v>64</v>
      </c>
      <c r="L741">
        <v>113</v>
      </c>
      <c r="O741">
        <v>4</v>
      </c>
      <c r="P741">
        <v>5</v>
      </c>
      <c r="Q741">
        <v>7</v>
      </c>
      <c r="Z741">
        <v>1.4999999999999999E-2</v>
      </c>
      <c r="AA741">
        <v>22</v>
      </c>
    </row>
    <row r="742" spans="1:27" x14ac:dyDescent="0.2">
      <c r="A742">
        <v>2022</v>
      </c>
      <c r="B742">
        <v>2</v>
      </c>
      <c r="C742" s="262">
        <v>44606</v>
      </c>
      <c r="E742">
        <v>122</v>
      </c>
      <c r="F742" t="s">
        <v>224</v>
      </c>
      <c r="G742" t="s">
        <v>225</v>
      </c>
      <c r="H742">
        <v>267.39999999999998</v>
      </c>
      <c r="I742">
        <v>292.60000000000002</v>
      </c>
      <c r="K742">
        <v>64</v>
      </c>
      <c r="L742">
        <v>113</v>
      </c>
      <c r="P742">
        <v>6</v>
      </c>
      <c r="Q742">
        <v>7</v>
      </c>
      <c r="Z742">
        <v>1.4999999999999999E-2</v>
      </c>
      <c r="AA742">
        <v>22</v>
      </c>
    </row>
    <row r="743" spans="1:27" x14ac:dyDescent="0.2">
      <c r="A743">
        <v>2022</v>
      </c>
      <c r="B743">
        <v>2</v>
      </c>
      <c r="C743" s="262">
        <v>44607</v>
      </c>
      <c r="E743">
        <v>122</v>
      </c>
      <c r="F743" t="s">
        <v>224</v>
      </c>
      <c r="G743" t="s">
        <v>225</v>
      </c>
      <c r="H743">
        <v>267.39999999999998</v>
      </c>
      <c r="I743">
        <v>292.60000000000002</v>
      </c>
      <c r="K743">
        <v>64</v>
      </c>
      <c r="L743">
        <v>113</v>
      </c>
      <c r="P743">
        <v>5</v>
      </c>
      <c r="Q743">
        <v>7</v>
      </c>
      <c r="Z743">
        <v>1.4999999999999999E-2</v>
      </c>
      <c r="AA743">
        <v>22</v>
      </c>
    </row>
    <row r="744" spans="1:27" x14ac:dyDescent="0.2">
      <c r="A744">
        <v>2022</v>
      </c>
      <c r="B744">
        <v>2</v>
      </c>
      <c r="C744" s="262">
        <v>44608</v>
      </c>
      <c r="E744">
        <v>122</v>
      </c>
      <c r="F744" t="s">
        <v>224</v>
      </c>
      <c r="G744" t="s">
        <v>225</v>
      </c>
      <c r="H744">
        <v>267.39999999999998</v>
      </c>
      <c r="I744">
        <v>292.60000000000002</v>
      </c>
      <c r="K744">
        <v>64</v>
      </c>
      <c r="L744">
        <v>113</v>
      </c>
      <c r="Z744">
        <v>1.4999999999999999E-2</v>
      </c>
      <c r="AA744">
        <v>22</v>
      </c>
    </row>
    <row r="745" spans="1:27" x14ac:dyDescent="0.2">
      <c r="A745">
        <v>2022</v>
      </c>
      <c r="B745">
        <v>2</v>
      </c>
      <c r="C745" s="262">
        <v>44611</v>
      </c>
      <c r="E745">
        <v>122</v>
      </c>
      <c r="F745" t="s">
        <v>224</v>
      </c>
      <c r="G745" t="s">
        <v>225</v>
      </c>
      <c r="H745">
        <v>267.39999999999998</v>
      </c>
      <c r="I745">
        <v>292.60000000000002</v>
      </c>
      <c r="K745">
        <v>64</v>
      </c>
      <c r="L745">
        <v>113</v>
      </c>
      <c r="Z745">
        <v>1.4999999999999999E-2</v>
      </c>
      <c r="AA745">
        <v>22</v>
      </c>
    </row>
    <row r="746" spans="1:27" x14ac:dyDescent="0.2">
      <c r="A746">
        <v>2022</v>
      </c>
      <c r="B746">
        <v>2</v>
      </c>
      <c r="C746" s="262">
        <v>44612</v>
      </c>
      <c r="E746">
        <v>122</v>
      </c>
      <c r="F746" t="s">
        <v>224</v>
      </c>
      <c r="G746" t="s">
        <v>225</v>
      </c>
      <c r="H746">
        <v>267.39999999999998</v>
      </c>
      <c r="I746">
        <v>292.60000000000002</v>
      </c>
      <c r="K746">
        <v>64</v>
      </c>
      <c r="L746">
        <v>113</v>
      </c>
      <c r="Z746">
        <v>1.4999999999999999E-2</v>
      </c>
      <c r="AA746">
        <v>22</v>
      </c>
    </row>
    <row r="747" spans="1:27" x14ac:dyDescent="0.2">
      <c r="A747">
        <v>2022</v>
      </c>
      <c r="B747">
        <v>2</v>
      </c>
      <c r="C747" s="262">
        <v>44613</v>
      </c>
      <c r="E747">
        <v>122</v>
      </c>
      <c r="F747" t="s">
        <v>224</v>
      </c>
      <c r="G747" t="s">
        <v>225</v>
      </c>
      <c r="H747">
        <v>267.39999999999998</v>
      </c>
      <c r="I747">
        <v>292.60000000000002</v>
      </c>
      <c r="K747">
        <v>64</v>
      </c>
      <c r="L747">
        <v>113</v>
      </c>
      <c r="Z747">
        <v>1.4999999999999999E-2</v>
      </c>
      <c r="AA747">
        <v>22</v>
      </c>
    </row>
    <row r="748" spans="1:27" x14ac:dyDescent="0.2">
      <c r="A748">
        <v>2022</v>
      </c>
      <c r="B748">
        <v>2</v>
      </c>
      <c r="C748" s="262">
        <v>44614</v>
      </c>
      <c r="E748">
        <v>122</v>
      </c>
      <c r="F748" t="s">
        <v>224</v>
      </c>
      <c r="G748" t="s">
        <v>225</v>
      </c>
      <c r="H748">
        <v>267.39999999999998</v>
      </c>
      <c r="I748">
        <v>292.60000000000002</v>
      </c>
      <c r="K748">
        <v>64</v>
      </c>
      <c r="L748">
        <v>113</v>
      </c>
      <c r="Z748">
        <v>1.4999999999999999E-2</v>
      </c>
      <c r="AA748">
        <v>22</v>
      </c>
    </row>
    <row r="749" spans="1:27" x14ac:dyDescent="0.2">
      <c r="A749">
        <v>2022</v>
      </c>
      <c r="B749">
        <v>2</v>
      </c>
      <c r="C749" s="262">
        <v>44615</v>
      </c>
      <c r="E749">
        <v>122</v>
      </c>
      <c r="F749" t="s">
        <v>224</v>
      </c>
      <c r="G749" t="s">
        <v>225</v>
      </c>
      <c r="H749">
        <v>267.39999999999998</v>
      </c>
      <c r="I749">
        <v>292.60000000000002</v>
      </c>
      <c r="K749">
        <v>64</v>
      </c>
      <c r="L749">
        <v>113</v>
      </c>
      <c r="P749">
        <v>4</v>
      </c>
      <c r="Z749">
        <v>1.4999999999999999E-2</v>
      </c>
      <c r="AA749">
        <v>22</v>
      </c>
    </row>
    <row r="750" spans="1:27" x14ac:dyDescent="0.2">
      <c r="A750">
        <v>2022</v>
      </c>
      <c r="B750">
        <v>2</v>
      </c>
      <c r="C750" s="262">
        <v>44617</v>
      </c>
      <c r="E750">
        <v>122</v>
      </c>
      <c r="F750" t="s">
        <v>224</v>
      </c>
      <c r="G750" t="s">
        <v>225</v>
      </c>
      <c r="H750">
        <v>267.39999999999998</v>
      </c>
      <c r="I750">
        <v>292.60000000000002</v>
      </c>
      <c r="K750">
        <v>64</v>
      </c>
      <c r="L750">
        <v>113</v>
      </c>
      <c r="O750">
        <v>7</v>
      </c>
      <c r="Q750">
        <v>5</v>
      </c>
      <c r="Z750">
        <v>1.4999999999999999E-2</v>
      </c>
      <c r="AA750">
        <v>22</v>
      </c>
    </row>
    <row r="751" spans="1:27" x14ac:dyDescent="0.2">
      <c r="A751">
        <v>2022</v>
      </c>
      <c r="B751">
        <v>2</v>
      </c>
      <c r="C751" s="262">
        <v>44618</v>
      </c>
      <c r="E751">
        <v>122</v>
      </c>
      <c r="F751" t="s">
        <v>224</v>
      </c>
      <c r="G751" t="s">
        <v>225</v>
      </c>
      <c r="H751">
        <v>267.39999999999998</v>
      </c>
      <c r="I751">
        <v>292.60000000000002</v>
      </c>
      <c r="K751">
        <v>64</v>
      </c>
      <c r="L751">
        <v>113</v>
      </c>
      <c r="Z751">
        <v>1.4999999999999999E-2</v>
      </c>
      <c r="AA751">
        <v>22</v>
      </c>
    </row>
    <row r="752" spans="1:27" x14ac:dyDescent="0.2">
      <c r="A752">
        <v>2022</v>
      </c>
      <c r="B752">
        <v>2</v>
      </c>
      <c r="C752" s="262">
        <v>44619</v>
      </c>
      <c r="E752">
        <v>122</v>
      </c>
      <c r="F752" t="s">
        <v>224</v>
      </c>
      <c r="G752" t="s">
        <v>225</v>
      </c>
      <c r="H752">
        <v>267.39999999999998</v>
      </c>
      <c r="I752">
        <v>292.60000000000002</v>
      </c>
      <c r="K752">
        <v>64</v>
      </c>
      <c r="L752">
        <v>113</v>
      </c>
      <c r="Z752">
        <v>1.4999999999999999E-2</v>
      </c>
      <c r="AA752">
        <v>22</v>
      </c>
    </row>
    <row r="753" spans="1:27" x14ac:dyDescent="0.2">
      <c r="A753">
        <v>2022</v>
      </c>
      <c r="B753">
        <v>2</v>
      </c>
      <c r="C753" s="262">
        <v>44598</v>
      </c>
      <c r="E753">
        <v>674</v>
      </c>
      <c r="F753" t="s">
        <v>219</v>
      </c>
      <c r="G753" t="s">
        <v>220</v>
      </c>
      <c r="H753">
        <v>240.89599999999999</v>
      </c>
      <c r="I753">
        <v>274.17599999999999</v>
      </c>
      <c r="K753">
        <v>60</v>
      </c>
      <c r="L753">
        <v>120</v>
      </c>
      <c r="Z753">
        <v>1.4999999999999999E-2</v>
      </c>
      <c r="AA753">
        <v>22</v>
      </c>
    </row>
    <row r="754" spans="1:27" x14ac:dyDescent="0.2">
      <c r="A754">
        <v>2022</v>
      </c>
      <c r="B754">
        <v>2</v>
      </c>
      <c r="C754" s="262">
        <v>44599</v>
      </c>
      <c r="E754">
        <v>674</v>
      </c>
      <c r="F754" t="s">
        <v>219</v>
      </c>
      <c r="G754" t="s">
        <v>220</v>
      </c>
      <c r="H754">
        <v>240.89599999999999</v>
      </c>
      <c r="I754">
        <v>274.17599999999999</v>
      </c>
      <c r="K754">
        <v>60</v>
      </c>
      <c r="L754">
        <v>120</v>
      </c>
      <c r="Z754">
        <v>1.4999999999999999E-2</v>
      </c>
      <c r="AA754">
        <v>22</v>
      </c>
    </row>
    <row r="755" spans="1:27" x14ac:dyDescent="0.2">
      <c r="A755">
        <v>2022</v>
      </c>
      <c r="B755">
        <v>2</v>
      </c>
      <c r="C755" s="262">
        <v>44600</v>
      </c>
      <c r="E755">
        <v>674</v>
      </c>
      <c r="F755" t="s">
        <v>219</v>
      </c>
      <c r="G755" t="s">
        <v>220</v>
      </c>
      <c r="H755">
        <v>240.89599999999999</v>
      </c>
      <c r="I755">
        <v>274.17599999999999</v>
      </c>
      <c r="K755">
        <v>60</v>
      </c>
      <c r="L755">
        <v>120</v>
      </c>
      <c r="O755">
        <v>4</v>
      </c>
      <c r="P755">
        <v>8</v>
      </c>
      <c r="Q755">
        <v>8</v>
      </c>
      <c r="Z755">
        <v>1.4999999999999999E-2</v>
      </c>
      <c r="AA755">
        <v>22</v>
      </c>
    </row>
    <row r="756" spans="1:27" x14ac:dyDescent="0.2">
      <c r="A756">
        <v>2022</v>
      </c>
      <c r="B756">
        <v>2</v>
      </c>
      <c r="C756" s="262">
        <v>44602</v>
      </c>
      <c r="E756">
        <v>674</v>
      </c>
      <c r="F756" t="s">
        <v>219</v>
      </c>
      <c r="G756" t="s">
        <v>220</v>
      </c>
      <c r="H756">
        <v>240.89599999999999</v>
      </c>
      <c r="I756">
        <v>274.17599999999999</v>
      </c>
      <c r="K756">
        <v>60</v>
      </c>
      <c r="L756">
        <v>120</v>
      </c>
      <c r="P756">
        <v>6</v>
      </c>
      <c r="Q756">
        <v>8</v>
      </c>
      <c r="Z756">
        <v>1.4999999999999999E-2</v>
      </c>
      <c r="AA756">
        <v>22</v>
      </c>
    </row>
    <row r="757" spans="1:27" x14ac:dyDescent="0.2">
      <c r="A757">
        <v>2022</v>
      </c>
      <c r="B757">
        <v>2</v>
      </c>
      <c r="C757" s="262">
        <v>44605</v>
      </c>
      <c r="E757">
        <v>674</v>
      </c>
      <c r="F757" t="s">
        <v>219</v>
      </c>
      <c r="G757" t="s">
        <v>220</v>
      </c>
      <c r="H757">
        <v>240.89599999999999</v>
      </c>
      <c r="I757">
        <v>274.17599999999999</v>
      </c>
      <c r="K757">
        <v>60</v>
      </c>
      <c r="L757">
        <v>120</v>
      </c>
      <c r="Z757">
        <v>1.4999999999999999E-2</v>
      </c>
      <c r="AA757">
        <v>22</v>
      </c>
    </row>
    <row r="758" spans="1:27" x14ac:dyDescent="0.2">
      <c r="A758">
        <v>2022</v>
      </c>
      <c r="B758">
        <v>2</v>
      </c>
      <c r="C758" s="262">
        <v>44611</v>
      </c>
      <c r="E758">
        <v>674</v>
      </c>
      <c r="F758" t="s">
        <v>219</v>
      </c>
      <c r="G758" t="s">
        <v>220</v>
      </c>
      <c r="H758">
        <v>240.89599999999999</v>
      </c>
      <c r="I758">
        <v>274.17599999999999</v>
      </c>
      <c r="K758">
        <v>60</v>
      </c>
      <c r="L758">
        <v>120</v>
      </c>
      <c r="Z758">
        <v>1.4999999999999999E-2</v>
      </c>
      <c r="AA758">
        <v>22</v>
      </c>
    </row>
    <row r="759" spans="1:27" x14ac:dyDescent="0.2">
      <c r="A759">
        <v>2022</v>
      </c>
      <c r="B759">
        <v>2</v>
      </c>
      <c r="C759" s="262">
        <v>44612</v>
      </c>
      <c r="E759">
        <v>674</v>
      </c>
      <c r="F759" t="s">
        <v>219</v>
      </c>
      <c r="G759" t="s">
        <v>220</v>
      </c>
      <c r="H759">
        <v>240.89599999999999</v>
      </c>
      <c r="I759">
        <v>274.17599999999999</v>
      </c>
      <c r="K759">
        <v>60</v>
      </c>
      <c r="L759">
        <v>120</v>
      </c>
      <c r="P759">
        <v>6</v>
      </c>
      <c r="Z759">
        <v>1.4999999999999999E-2</v>
      </c>
      <c r="AA759">
        <v>22</v>
      </c>
    </row>
    <row r="760" spans="1:27" x14ac:dyDescent="0.2">
      <c r="A760">
        <v>2022</v>
      </c>
      <c r="B760">
        <v>2</v>
      </c>
      <c r="C760" s="262">
        <v>44613</v>
      </c>
      <c r="E760">
        <v>674</v>
      </c>
      <c r="F760" t="s">
        <v>219</v>
      </c>
      <c r="G760" t="s">
        <v>220</v>
      </c>
      <c r="H760">
        <v>240.89599999999999</v>
      </c>
      <c r="I760">
        <v>274.17599999999999</v>
      </c>
      <c r="K760">
        <v>60</v>
      </c>
      <c r="L760">
        <v>120</v>
      </c>
      <c r="Z760">
        <v>1.4999999999999999E-2</v>
      </c>
      <c r="AA760">
        <v>22</v>
      </c>
    </row>
    <row r="761" spans="1:27" x14ac:dyDescent="0.2">
      <c r="A761">
        <v>2022</v>
      </c>
      <c r="B761">
        <v>2</v>
      </c>
      <c r="C761" s="262">
        <v>44614</v>
      </c>
      <c r="E761">
        <v>674</v>
      </c>
      <c r="F761" t="s">
        <v>219</v>
      </c>
      <c r="G761" t="s">
        <v>220</v>
      </c>
      <c r="H761">
        <v>240.89599999999999</v>
      </c>
      <c r="I761">
        <v>274.17599999999999</v>
      </c>
      <c r="K761">
        <v>60</v>
      </c>
      <c r="L761">
        <v>120</v>
      </c>
      <c r="Z761">
        <v>1.4999999999999999E-2</v>
      </c>
      <c r="AA761">
        <v>22</v>
      </c>
    </row>
    <row r="762" spans="1:27" x14ac:dyDescent="0.2">
      <c r="A762">
        <v>2022</v>
      </c>
      <c r="B762">
        <v>2</v>
      </c>
      <c r="C762" s="262">
        <v>44615</v>
      </c>
      <c r="E762">
        <v>674</v>
      </c>
      <c r="F762" t="s">
        <v>219</v>
      </c>
      <c r="G762" t="s">
        <v>220</v>
      </c>
      <c r="H762">
        <v>240.89599999999999</v>
      </c>
      <c r="I762">
        <v>274.17599999999999</v>
      </c>
      <c r="K762">
        <v>60</v>
      </c>
      <c r="L762">
        <v>120</v>
      </c>
      <c r="Z762">
        <v>1.4999999999999999E-2</v>
      </c>
      <c r="AA762">
        <v>22</v>
      </c>
    </row>
    <row r="763" spans="1:27" x14ac:dyDescent="0.2">
      <c r="A763">
        <v>2022</v>
      </c>
      <c r="B763">
        <v>2</v>
      </c>
      <c r="C763" s="262">
        <v>44617</v>
      </c>
      <c r="E763">
        <v>674</v>
      </c>
      <c r="F763" t="s">
        <v>219</v>
      </c>
      <c r="G763" t="s">
        <v>220</v>
      </c>
      <c r="H763">
        <v>240.89599999999999</v>
      </c>
      <c r="I763">
        <v>274.17599999999999</v>
      </c>
      <c r="K763">
        <v>60</v>
      </c>
      <c r="L763">
        <v>120</v>
      </c>
      <c r="O763">
        <v>4</v>
      </c>
      <c r="P763">
        <v>5</v>
      </c>
      <c r="Z763">
        <v>1.4999999999999999E-2</v>
      </c>
      <c r="AA763">
        <v>22</v>
      </c>
    </row>
    <row r="764" spans="1:27" x14ac:dyDescent="0.2">
      <c r="A764">
        <v>2022</v>
      </c>
      <c r="B764">
        <v>2</v>
      </c>
      <c r="C764" s="262">
        <v>44618</v>
      </c>
      <c r="E764">
        <v>674</v>
      </c>
      <c r="F764" t="s">
        <v>219</v>
      </c>
      <c r="G764" t="s">
        <v>220</v>
      </c>
      <c r="H764">
        <v>240.89599999999999</v>
      </c>
      <c r="I764">
        <v>274.17599999999999</v>
      </c>
      <c r="K764">
        <v>60</v>
      </c>
      <c r="L764">
        <v>120</v>
      </c>
      <c r="P764">
        <v>5</v>
      </c>
      <c r="Q764">
        <v>5</v>
      </c>
      <c r="Z764">
        <v>1.4999999999999999E-2</v>
      </c>
      <c r="AA764">
        <v>22</v>
      </c>
    </row>
    <row r="765" spans="1:27" x14ac:dyDescent="0.2">
      <c r="A765">
        <v>2022</v>
      </c>
      <c r="B765">
        <v>2</v>
      </c>
      <c r="C765" s="262">
        <v>44619</v>
      </c>
      <c r="E765">
        <v>674</v>
      </c>
      <c r="F765" t="s">
        <v>219</v>
      </c>
      <c r="G765" t="s">
        <v>220</v>
      </c>
      <c r="H765">
        <v>240.89599999999999</v>
      </c>
      <c r="I765">
        <v>274.17599999999999</v>
      </c>
      <c r="K765">
        <v>60</v>
      </c>
      <c r="L765">
        <v>120</v>
      </c>
      <c r="Z765">
        <v>1.4999999999999999E-2</v>
      </c>
      <c r="AA765">
        <v>22</v>
      </c>
    </row>
    <row r="766" spans="1:27" x14ac:dyDescent="0.2">
      <c r="A766">
        <v>2022</v>
      </c>
      <c r="B766">
        <v>2</v>
      </c>
      <c r="C766" s="262">
        <v>44594</v>
      </c>
      <c r="E766">
        <v>755</v>
      </c>
      <c r="F766" t="s">
        <v>404</v>
      </c>
      <c r="G766" t="s">
        <v>405</v>
      </c>
      <c r="H766">
        <v>498.75</v>
      </c>
      <c r="I766">
        <v>551.25</v>
      </c>
      <c r="AA766">
        <v>25</v>
      </c>
    </row>
    <row r="767" spans="1:27" x14ac:dyDescent="0.2">
      <c r="A767">
        <v>2022</v>
      </c>
      <c r="B767">
        <v>2</v>
      </c>
      <c r="C767" s="262">
        <v>44600</v>
      </c>
      <c r="E767">
        <v>755</v>
      </c>
      <c r="F767" t="s">
        <v>404</v>
      </c>
      <c r="G767" t="s">
        <v>405</v>
      </c>
      <c r="H767">
        <v>498.75</v>
      </c>
      <c r="I767">
        <v>551.25</v>
      </c>
      <c r="AA767">
        <v>25</v>
      </c>
    </row>
    <row r="768" spans="1:27" x14ac:dyDescent="0.2">
      <c r="A768">
        <v>2022</v>
      </c>
      <c r="B768">
        <v>2</v>
      </c>
      <c r="C768" s="262">
        <v>44592</v>
      </c>
      <c r="E768">
        <v>660</v>
      </c>
      <c r="F768" t="s">
        <v>304</v>
      </c>
      <c r="G768" t="s">
        <v>305</v>
      </c>
      <c r="H768">
        <v>1190.365</v>
      </c>
      <c r="I768">
        <v>1354.8150000000001</v>
      </c>
      <c r="K768">
        <v>21</v>
      </c>
      <c r="L768">
        <v>180</v>
      </c>
      <c r="O768">
        <v>2</v>
      </c>
      <c r="P768">
        <v>1</v>
      </c>
      <c r="Q768">
        <v>2</v>
      </c>
      <c r="Z768">
        <v>1.4999999999999999E-2</v>
      </c>
      <c r="AA768">
        <v>16</v>
      </c>
    </row>
    <row r="769" spans="1:27" x14ac:dyDescent="0.2">
      <c r="A769">
        <v>2022</v>
      </c>
      <c r="B769">
        <v>2</v>
      </c>
      <c r="C769" s="262">
        <v>44592</v>
      </c>
      <c r="E769">
        <v>660</v>
      </c>
      <c r="F769" t="s">
        <v>304</v>
      </c>
      <c r="G769" t="s">
        <v>305</v>
      </c>
      <c r="H769">
        <v>1190.365</v>
      </c>
      <c r="I769">
        <v>1354.8150000000001</v>
      </c>
      <c r="K769">
        <v>21</v>
      </c>
      <c r="L769">
        <v>180</v>
      </c>
      <c r="AA769">
        <v>16</v>
      </c>
    </row>
    <row r="770" spans="1:27" x14ac:dyDescent="0.2">
      <c r="A770">
        <v>2022</v>
      </c>
      <c r="B770">
        <v>2</v>
      </c>
      <c r="C770" s="262">
        <v>44593</v>
      </c>
      <c r="E770">
        <v>660</v>
      </c>
      <c r="F770" t="s">
        <v>304</v>
      </c>
      <c r="G770" t="s">
        <v>305</v>
      </c>
      <c r="H770">
        <v>1190.365</v>
      </c>
      <c r="I770">
        <v>1354.8150000000001</v>
      </c>
      <c r="K770">
        <v>21</v>
      </c>
      <c r="L770">
        <v>180</v>
      </c>
      <c r="Z770">
        <v>1.4999999999999999E-2</v>
      </c>
      <c r="AA770">
        <v>16</v>
      </c>
    </row>
    <row r="771" spans="1:27" x14ac:dyDescent="0.2">
      <c r="A771">
        <v>2022</v>
      </c>
      <c r="B771">
        <v>2</v>
      </c>
      <c r="C771" s="262">
        <v>44593</v>
      </c>
      <c r="E771">
        <v>660</v>
      </c>
      <c r="F771" t="s">
        <v>304</v>
      </c>
      <c r="G771" t="s">
        <v>305</v>
      </c>
      <c r="H771">
        <v>1190.365</v>
      </c>
      <c r="I771">
        <v>1354.8150000000001</v>
      </c>
      <c r="K771">
        <v>21</v>
      </c>
      <c r="L771">
        <v>180</v>
      </c>
      <c r="AA771">
        <v>16</v>
      </c>
    </row>
    <row r="772" spans="1:27" x14ac:dyDescent="0.2">
      <c r="A772">
        <v>2022</v>
      </c>
      <c r="B772">
        <v>2</v>
      </c>
      <c r="C772" s="262">
        <v>44600</v>
      </c>
      <c r="E772">
        <v>660</v>
      </c>
      <c r="F772" t="s">
        <v>304</v>
      </c>
      <c r="G772" t="s">
        <v>305</v>
      </c>
      <c r="H772">
        <v>1190.365</v>
      </c>
      <c r="I772">
        <v>1354.8150000000001</v>
      </c>
      <c r="K772">
        <v>21</v>
      </c>
      <c r="L772">
        <v>180</v>
      </c>
      <c r="O772">
        <v>2</v>
      </c>
      <c r="P772">
        <v>2</v>
      </c>
      <c r="Q772">
        <v>2</v>
      </c>
      <c r="Z772">
        <v>1.4999999999999999E-2</v>
      </c>
      <c r="AA772">
        <v>16</v>
      </c>
    </row>
    <row r="773" spans="1:27" x14ac:dyDescent="0.2">
      <c r="A773">
        <v>2022</v>
      </c>
      <c r="B773">
        <v>2</v>
      </c>
      <c r="C773" s="262">
        <v>44600</v>
      </c>
      <c r="E773">
        <v>660</v>
      </c>
      <c r="F773" t="s">
        <v>304</v>
      </c>
      <c r="G773" t="s">
        <v>305</v>
      </c>
      <c r="H773">
        <v>1190.365</v>
      </c>
      <c r="I773">
        <v>1354.8150000000001</v>
      </c>
      <c r="K773">
        <v>21</v>
      </c>
      <c r="L773">
        <v>180</v>
      </c>
      <c r="AA773">
        <v>16</v>
      </c>
    </row>
    <row r="774" spans="1:27" x14ac:dyDescent="0.2">
      <c r="A774">
        <v>2022</v>
      </c>
      <c r="B774">
        <v>2</v>
      </c>
      <c r="C774" s="262">
        <v>44601</v>
      </c>
      <c r="E774">
        <v>660</v>
      </c>
      <c r="F774" t="s">
        <v>304</v>
      </c>
      <c r="G774" t="s">
        <v>305</v>
      </c>
      <c r="H774">
        <v>1190.365</v>
      </c>
      <c r="I774">
        <v>1354.8150000000001</v>
      </c>
      <c r="K774">
        <v>21</v>
      </c>
      <c r="L774">
        <v>180</v>
      </c>
      <c r="O774">
        <v>2</v>
      </c>
      <c r="P774">
        <v>3</v>
      </c>
      <c r="Q774">
        <v>2</v>
      </c>
      <c r="Z774">
        <v>1.4999999999999999E-2</v>
      </c>
      <c r="AA774">
        <v>16</v>
      </c>
    </row>
    <row r="775" spans="1:27" x14ac:dyDescent="0.2">
      <c r="A775">
        <v>2022</v>
      </c>
      <c r="B775">
        <v>2</v>
      </c>
      <c r="C775" s="262">
        <v>44602</v>
      </c>
      <c r="E775">
        <v>660</v>
      </c>
      <c r="F775" t="s">
        <v>304</v>
      </c>
      <c r="G775" t="s">
        <v>305</v>
      </c>
      <c r="H775">
        <v>1190.365</v>
      </c>
      <c r="I775">
        <v>1354.8150000000001</v>
      </c>
      <c r="K775">
        <v>21</v>
      </c>
      <c r="L775">
        <v>180</v>
      </c>
      <c r="Z775">
        <v>1.4999999999999999E-2</v>
      </c>
      <c r="AA775">
        <v>16</v>
      </c>
    </row>
    <row r="776" spans="1:27" x14ac:dyDescent="0.2">
      <c r="A776">
        <v>2022</v>
      </c>
      <c r="B776">
        <v>2</v>
      </c>
      <c r="C776" s="262">
        <v>44605</v>
      </c>
      <c r="E776">
        <v>660</v>
      </c>
      <c r="F776" t="s">
        <v>304</v>
      </c>
      <c r="G776" t="s">
        <v>305</v>
      </c>
      <c r="H776">
        <v>1190.365</v>
      </c>
      <c r="I776">
        <v>1354.8150000000001</v>
      </c>
      <c r="K776">
        <v>21</v>
      </c>
      <c r="L776">
        <v>180</v>
      </c>
      <c r="Z776">
        <v>1.4999999999999999E-2</v>
      </c>
      <c r="AA776">
        <v>16</v>
      </c>
    </row>
    <row r="777" spans="1:27" x14ac:dyDescent="0.2">
      <c r="A777">
        <v>2022</v>
      </c>
      <c r="B777">
        <v>2</v>
      </c>
      <c r="C777" s="262">
        <v>44605</v>
      </c>
      <c r="E777">
        <v>660</v>
      </c>
      <c r="F777" t="s">
        <v>304</v>
      </c>
      <c r="G777" t="s">
        <v>305</v>
      </c>
      <c r="H777">
        <v>1190.365</v>
      </c>
      <c r="I777">
        <v>1354.8150000000001</v>
      </c>
      <c r="K777">
        <v>21</v>
      </c>
      <c r="L777">
        <v>180</v>
      </c>
      <c r="AA777">
        <v>16</v>
      </c>
    </row>
    <row r="778" spans="1:27" x14ac:dyDescent="0.2">
      <c r="A778">
        <v>2022</v>
      </c>
      <c r="B778">
        <v>2</v>
      </c>
      <c r="C778" s="262">
        <v>44606</v>
      </c>
      <c r="E778">
        <v>660</v>
      </c>
      <c r="F778" t="s">
        <v>304</v>
      </c>
      <c r="G778" t="s">
        <v>305</v>
      </c>
      <c r="H778">
        <v>1190.365</v>
      </c>
      <c r="I778">
        <v>1354.8150000000001</v>
      </c>
      <c r="K778">
        <v>21</v>
      </c>
      <c r="L778">
        <v>180</v>
      </c>
      <c r="O778">
        <v>3</v>
      </c>
      <c r="P778">
        <v>1</v>
      </c>
      <c r="Q778">
        <v>2</v>
      </c>
      <c r="Z778">
        <v>1.4999999999999999E-2</v>
      </c>
      <c r="AA778">
        <v>16</v>
      </c>
    </row>
    <row r="779" spans="1:27" x14ac:dyDescent="0.2">
      <c r="A779">
        <v>2022</v>
      </c>
      <c r="B779">
        <v>2</v>
      </c>
      <c r="C779" s="262">
        <v>44607</v>
      </c>
      <c r="E779">
        <v>660</v>
      </c>
      <c r="F779" t="s">
        <v>304</v>
      </c>
      <c r="G779" t="s">
        <v>305</v>
      </c>
      <c r="H779">
        <v>1190.365</v>
      </c>
      <c r="I779">
        <v>1354.8150000000001</v>
      </c>
      <c r="K779">
        <v>21</v>
      </c>
      <c r="L779">
        <v>180</v>
      </c>
      <c r="Z779">
        <v>1.4999999999999999E-2</v>
      </c>
      <c r="AA779">
        <v>16</v>
      </c>
    </row>
    <row r="780" spans="1:27" x14ac:dyDescent="0.2">
      <c r="A780">
        <v>2022</v>
      </c>
      <c r="B780">
        <v>2</v>
      </c>
      <c r="C780" s="262">
        <v>44619</v>
      </c>
      <c r="E780">
        <v>660</v>
      </c>
      <c r="F780" t="s">
        <v>304</v>
      </c>
      <c r="G780" t="s">
        <v>305</v>
      </c>
      <c r="H780">
        <v>1190.365</v>
      </c>
      <c r="I780">
        <v>1354.8150000000001</v>
      </c>
      <c r="K780">
        <v>21</v>
      </c>
      <c r="L780">
        <v>180</v>
      </c>
      <c r="Z780">
        <v>1.4999999999999999E-2</v>
      </c>
      <c r="AA780">
        <v>16</v>
      </c>
    </row>
    <row r="781" spans="1:27" x14ac:dyDescent="0.2">
      <c r="A781">
        <v>2022</v>
      </c>
      <c r="B781">
        <v>2</v>
      </c>
      <c r="C781" s="262">
        <v>44592</v>
      </c>
      <c r="E781">
        <v>661</v>
      </c>
      <c r="F781" t="s">
        <v>306</v>
      </c>
      <c r="G781" t="s">
        <v>307</v>
      </c>
      <c r="H781">
        <v>259.7</v>
      </c>
      <c r="I781">
        <v>295.60000000000002</v>
      </c>
      <c r="K781">
        <v>21</v>
      </c>
      <c r="L781">
        <v>180</v>
      </c>
      <c r="Z781">
        <v>1.4999999999999999E-2</v>
      </c>
      <c r="AA781">
        <v>16</v>
      </c>
    </row>
    <row r="782" spans="1:27" x14ac:dyDescent="0.2">
      <c r="A782">
        <v>2022</v>
      </c>
      <c r="B782">
        <v>2</v>
      </c>
      <c r="C782" s="262">
        <v>44593</v>
      </c>
      <c r="E782">
        <v>661</v>
      </c>
      <c r="F782" t="s">
        <v>306</v>
      </c>
      <c r="G782" t="s">
        <v>307</v>
      </c>
      <c r="H782">
        <v>259.7</v>
      </c>
      <c r="I782">
        <v>295.60000000000002</v>
      </c>
      <c r="K782">
        <v>21</v>
      </c>
      <c r="L782">
        <v>180</v>
      </c>
      <c r="Z782">
        <v>1.4999999999999999E-2</v>
      </c>
      <c r="AA782">
        <v>16</v>
      </c>
    </row>
    <row r="783" spans="1:27" x14ac:dyDescent="0.2">
      <c r="A783">
        <v>2022</v>
      </c>
      <c r="B783">
        <v>2</v>
      </c>
      <c r="C783" s="262">
        <v>44600</v>
      </c>
      <c r="E783">
        <v>661</v>
      </c>
      <c r="F783" t="s">
        <v>306</v>
      </c>
      <c r="G783" t="s">
        <v>307</v>
      </c>
      <c r="H783">
        <v>259.7</v>
      </c>
      <c r="I783">
        <v>295.60000000000002</v>
      </c>
      <c r="K783">
        <v>21</v>
      </c>
      <c r="L783">
        <v>180</v>
      </c>
      <c r="Z783">
        <v>1.4999999999999999E-2</v>
      </c>
      <c r="AA783">
        <v>16</v>
      </c>
    </row>
    <row r="784" spans="1:27" x14ac:dyDescent="0.2">
      <c r="A784">
        <v>2022</v>
      </c>
      <c r="B784">
        <v>2</v>
      </c>
      <c r="C784" s="262">
        <v>44601</v>
      </c>
      <c r="E784">
        <v>661</v>
      </c>
      <c r="F784" t="s">
        <v>306</v>
      </c>
      <c r="G784" t="s">
        <v>307</v>
      </c>
      <c r="H784">
        <v>259.7</v>
      </c>
      <c r="I784">
        <v>295.60000000000002</v>
      </c>
      <c r="K784">
        <v>21</v>
      </c>
      <c r="L784">
        <v>180</v>
      </c>
      <c r="Z784">
        <v>1.4999999999999999E-2</v>
      </c>
      <c r="AA784">
        <v>16</v>
      </c>
    </row>
    <row r="785" spans="1:27" x14ac:dyDescent="0.2">
      <c r="A785">
        <v>2022</v>
      </c>
      <c r="B785">
        <v>2</v>
      </c>
      <c r="C785" s="262">
        <v>44601</v>
      </c>
      <c r="E785">
        <v>661</v>
      </c>
      <c r="F785" t="s">
        <v>306</v>
      </c>
      <c r="G785" t="s">
        <v>307</v>
      </c>
      <c r="H785">
        <v>259.7</v>
      </c>
      <c r="I785">
        <v>295.60000000000002</v>
      </c>
      <c r="K785">
        <v>21</v>
      </c>
      <c r="L785">
        <v>180</v>
      </c>
      <c r="AA785">
        <v>16</v>
      </c>
    </row>
    <row r="786" spans="1:27" x14ac:dyDescent="0.2">
      <c r="A786">
        <v>2022</v>
      </c>
      <c r="B786">
        <v>2</v>
      </c>
      <c r="C786" s="262">
        <v>44602</v>
      </c>
      <c r="E786">
        <v>661</v>
      </c>
      <c r="F786" t="s">
        <v>306</v>
      </c>
      <c r="G786" t="s">
        <v>307</v>
      </c>
      <c r="H786">
        <v>259.7</v>
      </c>
      <c r="I786">
        <v>295.60000000000002</v>
      </c>
      <c r="K786">
        <v>21</v>
      </c>
      <c r="L786">
        <v>180</v>
      </c>
      <c r="Z786">
        <v>1.4999999999999999E-2</v>
      </c>
      <c r="AA786">
        <v>16</v>
      </c>
    </row>
    <row r="787" spans="1:27" x14ac:dyDescent="0.2">
      <c r="A787">
        <v>2022</v>
      </c>
      <c r="B787">
        <v>2</v>
      </c>
      <c r="C787" s="262">
        <v>44605</v>
      </c>
      <c r="E787">
        <v>661</v>
      </c>
      <c r="F787" t="s">
        <v>306</v>
      </c>
      <c r="G787" t="s">
        <v>307</v>
      </c>
      <c r="H787">
        <v>259.7</v>
      </c>
      <c r="I787">
        <v>295.60000000000002</v>
      </c>
      <c r="K787">
        <v>21</v>
      </c>
      <c r="L787">
        <v>180</v>
      </c>
      <c r="Z787">
        <v>1.4999999999999999E-2</v>
      </c>
      <c r="AA787">
        <v>16</v>
      </c>
    </row>
    <row r="788" spans="1:27" x14ac:dyDescent="0.2">
      <c r="A788">
        <v>2022</v>
      </c>
      <c r="B788">
        <v>2</v>
      </c>
      <c r="C788" s="262">
        <v>44606</v>
      </c>
      <c r="E788">
        <v>661</v>
      </c>
      <c r="F788" t="s">
        <v>306</v>
      </c>
      <c r="G788" t="s">
        <v>307</v>
      </c>
      <c r="H788">
        <v>259.7</v>
      </c>
      <c r="I788">
        <v>295.60000000000002</v>
      </c>
      <c r="K788">
        <v>21</v>
      </c>
      <c r="L788">
        <v>180</v>
      </c>
      <c r="Z788">
        <v>1.4999999999999999E-2</v>
      </c>
      <c r="AA788">
        <v>16</v>
      </c>
    </row>
    <row r="789" spans="1:27" x14ac:dyDescent="0.2">
      <c r="A789">
        <v>2022</v>
      </c>
      <c r="B789">
        <v>2</v>
      </c>
      <c r="C789" s="262">
        <v>44607</v>
      </c>
      <c r="E789">
        <v>661</v>
      </c>
      <c r="F789" t="s">
        <v>306</v>
      </c>
      <c r="G789" t="s">
        <v>307</v>
      </c>
      <c r="H789">
        <v>259.7</v>
      </c>
      <c r="I789">
        <v>295.60000000000002</v>
      </c>
      <c r="K789">
        <v>21</v>
      </c>
      <c r="L789">
        <v>180</v>
      </c>
      <c r="Z789">
        <v>1.4999999999999999E-2</v>
      </c>
      <c r="AA789">
        <v>16</v>
      </c>
    </row>
    <row r="790" spans="1:27" x14ac:dyDescent="0.2">
      <c r="A790">
        <v>2022</v>
      </c>
      <c r="B790">
        <v>2</v>
      </c>
      <c r="C790" s="262">
        <v>44619</v>
      </c>
      <c r="E790">
        <v>661</v>
      </c>
      <c r="F790" t="s">
        <v>306</v>
      </c>
      <c r="G790" t="s">
        <v>307</v>
      </c>
      <c r="H790">
        <v>259.7</v>
      </c>
      <c r="I790">
        <v>295.60000000000002</v>
      </c>
      <c r="K790">
        <v>21</v>
      </c>
      <c r="L790">
        <v>180</v>
      </c>
      <c r="Z790">
        <v>1.4999999999999999E-2</v>
      </c>
      <c r="AA790">
        <v>16</v>
      </c>
    </row>
    <row r="791" spans="1:27" x14ac:dyDescent="0.2">
      <c r="A791">
        <v>2022</v>
      </c>
      <c r="B791">
        <v>2</v>
      </c>
      <c r="C791" s="262">
        <v>44592</v>
      </c>
      <c r="E791">
        <v>658</v>
      </c>
      <c r="F791" t="s">
        <v>242</v>
      </c>
      <c r="G791" t="s">
        <v>243</v>
      </c>
      <c r="H791">
        <v>83.7</v>
      </c>
      <c r="I791">
        <v>96.3</v>
      </c>
      <c r="K791">
        <v>64</v>
      </c>
      <c r="L791">
        <v>169</v>
      </c>
      <c r="Z791">
        <v>0.02</v>
      </c>
      <c r="AA791">
        <v>20</v>
      </c>
    </row>
    <row r="792" spans="1:27" x14ac:dyDescent="0.2">
      <c r="A792">
        <v>2022</v>
      </c>
      <c r="B792">
        <v>2</v>
      </c>
      <c r="C792" s="262">
        <v>44593</v>
      </c>
      <c r="E792">
        <v>658</v>
      </c>
      <c r="F792" t="s">
        <v>242</v>
      </c>
      <c r="G792" t="s">
        <v>243</v>
      </c>
      <c r="H792">
        <v>83.7</v>
      </c>
      <c r="I792">
        <v>96.3</v>
      </c>
      <c r="K792">
        <v>64</v>
      </c>
      <c r="L792">
        <v>169</v>
      </c>
      <c r="Z792">
        <v>0.02</v>
      </c>
      <c r="AA792">
        <v>20</v>
      </c>
    </row>
    <row r="793" spans="1:27" x14ac:dyDescent="0.2">
      <c r="A793">
        <v>2022</v>
      </c>
      <c r="B793">
        <v>2</v>
      </c>
      <c r="C793" s="262">
        <v>44595</v>
      </c>
      <c r="E793">
        <v>658</v>
      </c>
      <c r="F793" t="s">
        <v>242</v>
      </c>
      <c r="G793" t="s">
        <v>243</v>
      </c>
      <c r="H793">
        <v>83.7</v>
      </c>
      <c r="I793">
        <v>96.3</v>
      </c>
      <c r="K793">
        <v>64</v>
      </c>
      <c r="L793">
        <v>169</v>
      </c>
      <c r="Z793">
        <v>0.02</v>
      </c>
      <c r="AA793">
        <v>20</v>
      </c>
    </row>
    <row r="794" spans="1:27" x14ac:dyDescent="0.2">
      <c r="A794">
        <v>2022</v>
      </c>
      <c r="B794">
        <v>2</v>
      </c>
      <c r="C794" s="262">
        <v>44595</v>
      </c>
      <c r="E794">
        <v>658</v>
      </c>
      <c r="F794" t="s">
        <v>242</v>
      </c>
      <c r="G794" t="s">
        <v>243</v>
      </c>
      <c r="H794">
        <v>83.7</v>
      </c>
      <c r="I794">
        <v>96.3</v>
      </c>
      <c r="K794">
        <v>64</v>
      </c>
      <c r="L794">
        <v>169</v>
      </c>
      <c r="AA794">
        <v>20</v>
      </c>
    </row>
    <row r="795" spans="1:27" x14ac:dyDescent="0.2">
      <c r="A795">
        <v>2022</v>
      </c>
      <c r="B795">
        <v>2</v>
      </c>
      <c r="C795" s="262">
        <v>44596</v>
      </c>
      <c r="E795">
        <v>658</v>
      </c>
      <c r="F795" t="s">
        <v>242</v>
      </c>
      <c r="G795" t="s">
        <v>243</v>
      </c>
      <c r="H795">
        <v>83.7</v>
      </c>
      <c r="I795">
        <v>96.3</v>
      </c>
      <c r="K795">
        <v>64</v>
      </c>
      <c r="L795">
        <v>169</v>
      </c>
      <c r="Z795">
        <v>0.02</v>
      </c>
      <c r="AA795">
        <v>20</v>
      </c>
    </row>
    <row r="796" spans="1:27" x14ac:dyDescent="0.2">
      <c r="A796">
        <v>2022</v>
      </c>
      <c r="B796">
        <v>2</v>
      </c>
      <c r="C796" s="262">
        <v>44600</v>
      </c>
      <c r="E796">
        <v>658</v>
      </c>
      <c r="F796" t="s">
        <v>242</v>
      </c>
      <c r="G796" t="s">
        <v>243</v>
      </c>
      <c r="H796">
        <v>83.7</v>
      </c>
      <c r="I796">
        <v>96.3</v>
      </c>
      <c r="K796">
        <v>64</v>
      </c>
      <c r="L796">
        <v>169</v>
      </c>
      <c r="Z796">
        <v>0.02</v>
      </c>
      <c r="AA796">
        <v>20</v>
      </c>
    </row>
    <row r="797" spans="1:27" x14ac:dyDescent="0.2">
      <c r="A797">
        <v>2022</v>
      </c>
      <c r="B797">
        <v>2</v>
      </c>
      <c r="C797" s="262">
        <v>44601</v>
      </c>
      <c r="E797">
        <v>658</v>
      </c>
      <c r="F797" t="s">
        <v>242</v>
      </c>
      <c r="G797" t="s">
        <v>243</v>
      </c>
      <c r="H797">
        <v>83.7</v>
      </c>
      <c r="I797">
        <v>96.3</v>
      </c>
      <c r="K797">
        <v>64</v>
      </c>
      <c r="L797">
        <v>169</v>
      </c>
      <c r="Z797">
        <v>0.02</v>
      </c>
      <c r="AA797">
        <v>20</v>
      </c>
    </row>
    <row r="798" spans="1:27" x14ac:dyDescent="0.2">
      <c r="A798">
        <v>2022</v>
      </c>
      <c r="B798">
        <v>2</v>
      </c>
      <c r="C798" s="262">
        <v>44602</v>
      </c>
      <c r="E798">
        <v>658</v>
      </c>
      <c r="F798" t="s">
        <v>242</v>
      </c>
      <c r="G798" t="s">
        <v>243</v>
      </c>
      <c r="H798">
        <v>83.7</v>
      </c>
      <c r="I798">
        <v>96.3</v>
      </c>
      <c r="K798">
        <v>64</v>
      </c>
      <c r="L798">
        <v>169</v>
      </c>
      <c r="Z798">
        <v>0.02</v>
      </c>
      <c r="AA798">
        <v>20</v>
      </c>
    </row>
    <row r="799" spans="1:27" x14ac:dyDescent="0.2">
      <c r="A799">
        <v>2022</v>
      </c>
      <c r="B799">
        <v>2</v>
      </c>
      <c r="C799" s="262">
        <v>44609</v>
      </c>
      <c r="E799">
        <v>658</v>
      </c>
      <c r="F799" t="s">
        <v>242</v>
      </c>
      <c r="G799" t="s">
        <v>243</v>
      </c>
      <c r="H799">
        <v>83.7</v>
      </c>
      <c r="I799">
        <v>96.3</v>
      </c>
      <c r="K799">
        <v>64</v>
      </c>
      <c r="L799">
        <v>169</v>
      </c>
      <c r="Z799">
        <v>0.02</v>
      </c>
      <c r="AA799">
        <v>20</v>
      </c>
    </row>
    <row r="800" spans="1:27" x14ac:dyDescent="0.2">
      <c r="A800">
        <v>2022</v>
      </c>
      <c r="B800">
        <v>2</v>
      </c>
      <c r="C800" s="262">
        <v>44611</v>
      </c>
      <c r="E800">
        <v>658</v>
      </c>
      <c r="F800" t="s">
        <v>242</v>
      </c>
      <c r="G800" t="s">
        <v>243</v>
      </c>
      <c r="H800">
        <v>83.7</v>
      </c>
      <c r="I800">
        <v>96.3</v>
      </c>
      <c r="K800">
        <v>64</v>
      </c>
      <c r="L800">
        <v>169</v>
      </c>
      <c r="Z800">
        <v>0.02</v>
      </c>
      <c r="AA800">
        <v>20</v>
      </c>
    </row>
    <row r="801" spans="1:27" x14ac:dyDescent="0.2">
      <c r="A801">
        <v>2022</v>
      </c>
      <c r="B801">
        <v>2</v>
      </c>
      <c r="C801" s="262">
        <v>44617</v>
      </c>
      <c r="E801">
        <v>658</v>
      </c>
      <c r="F801" t="s">
        <v>242</v>
      </c>
      <c r="G801" t="s">
        <v>243</v>
      </c>
      <c r="H801">
        <v>83.7</v>
      </c>
      <c r="I801">
        <v>96.3</v>
      </c>
      <c r="K801">
        <v>64</v>
      </c>
      <c r="L801">
        <v>169</v>
      </c>
      <c r="Z801">
        <v>0.02</v>
      </c>
      <c r="AA801">
        <v>20</v>
      </c>
    </row>
    <row r="802" spans="1:27" x14ac:dyDescent="0.2">
      <c r="A802">
        <v>2022</v>
      </c>
      <c r="B802">
        <v>2</v>
      </c>
      <c r="C802" s="262">
        <v>44618</v>
      </c>
      <c r="E802">
        <v>658</v>
      </c>
      <c r="F802" t="s">
        <v>242</v>
      </c>
      <c r="G802" t="s">
        <v>243</v>
      </c>
      <c r="H802">
        <v>83.7</v>
      </c>
      <c r="I802">
        <v>96.3</v>
      </c>
      <c r="K802">
        <v>64</v>
      </c>
      <c r="L802">
        <v>169</v>
      </c>
      <c r="Z802">
        <v>0.02</v>
      </c>
      <c r="AA802">
        <v>20</v>
      </c>
    </row>
    <row r="803" spans="1:27" x14ac:dyDescent="0.2">
      <c r="A803">
        <v>2022</v>
      </c>
      <c r="B803">
        <v>2</v>
      </c>
      <c r="C803" s="262">
        <v>44619</v>
      </c>
      <c r="E803">
        <v>658</v>
      </c>
      <c r="F803" t="s">
        <v>242</v>
      </c>
      <c r="G803" t="s">
        <v>243</v>
      </c>
      <c r="H803">
        <v>83.7</v>
      </c>
      <c r="I803">
        <v>96.3</v>
      </c>
      <c r="K803">
        <v>64</v>
      </c>
      <c r="L803">
        <v>169</v>
      </c>
      <c r="Z803">
        <v>0.02</v>
      </c>
      <c r="AA803">
        <v>20</v>
      </c>
    </row>
    <row r="804" spans="1:27" x14ac:dyDescent="0.2">
      <c r="A804">
        <v>2022</v>
      </c>
      <c r="B804">
        <v>2</v>
      </c>
      <c r="C804" s="262">
        <v>44592</v>
      </c>
      <c r="E804">
        <v>656</v>
      </c>
      <c r="F804" t="s">
        <v>287</v>
      </c>
      <c r="G804" t="s">
        <v>288</v>
      </c>
      <c r="H804">
        <v>137.63999999999999</v>
      </c>
      <c r="I804">
        <v>158.36000000000001</v>
      </c>
      <c r="K804">
        <v>64</v>
      </c>
      <c r="L804">
        <v>169</v>
      </c>
      <c r="Z804">
        <v>0.02</v>
      </c>
      <c r="AA804">
        <v>20</v>
      </c>
    </row>
    <row r="805" spans="1:27" x14ac:dyDescent="0.2">
      <c r="A805">
        <v>2022</v>
      </c>
      <c r="B805">
        <v>2</v>
      </c>
      <c r="C805" s="262">
        <v>44593</v>
      </c>
      <c r="E805">
        <v>656</v>
      </c>
      <c r="F805" t="s">
        <v>287</v>
      </c>
      <c r="G805" t="s">
        <v>288</v>
      </c>
      <c r="H805">
        <v>137.63999999999999</v>
      </c>
      <c r="I805">
        <v>158.36000000000001</v>
      </c>
      <c r="K805">
        <v>64</v>
      </c>
      <c r="L805">
        <v>169</v>
      </c>
      <c r="Z805">
        <v>0.02</v>
      </c>
      <c r="AA805">
        <v>20</v>
      </c>
    </row>
    <row r="806" spans="1:27" x14ac:dyDescent="0.2">
      <c r="A806">
        <v>2022</v>
      </c>
      <c r="B806">
        <v>2</v>
      </c>
      <c r="C806" s="262">
        <v>44595</v>
      </c>
      <c r="E806">
        <v>656</v>
      </c>
      <c r="F806" t="s">
        <v>287</v>
      </c>
      <c r="G806" t="s">
        <v>288</v>
      </c>
      <c r="H806">
        <v>137.63999999999999</v>
      </c>
      <c r="I806">
        <v>158.36000000000001</v>
      </c>
      <c r="K806">
        <v>64</v>
      </c>
      <c r="L806">
        <v>169</v>
      </c>
      <c r="AA806">
        <v>20</v>
      </c>
    </row>
    <row r="807" spans="1:27" x14ac:dyDescent="0.2">
      <c r="A807">
        <v>2022</v>
      </c>
      <c r="B807">
        <v>2</v>
      </c>
      <c r="C807" s="262">
        <v>44596</v>
      </c>
      <c r="E807">
        <v>656</v>
      </c>
      <c r="F807" t="s">
        <v>287</v>
      </c>
      <c r="G807" t="s">
        <v>288</v>
      </c>
      <c r="H807">
        <v>137.63999999999999</v>
      </c>
      <c r="I807">
        <v>158.36000000000001</v>
      </c>
      <c r="K807">
        <v>64</v>
      </c>
      <c r="L807">
        <v>169</v>
      </c>
      <c r="Z807">
        <v>0.02</v>
      </c>
      <c r="AA807">
        <v>20</v>
      </c>
    </row>
    <row r="808" spans="1:27" x14ac:dyDescent="0.2">
      <c r="A808">
        <v>2022</v>
      </c>
      <c r="B808">
        <v>2</v>
      </c>
      <c r="C808" s="262">
        <v>44600</v>
      </c>
      <c r="E808">
        <v>656</v>
      </c>
      <c r="F808" t="s">
        <v>287</v>
      </c>
      <c r="G808" t="s">
        <v>288</v>
      </c>
      <c r="H808">
        <v>137.63999999999999</v>
      </c>
      <c r="I808">
        <v>158.36000000000001</v>
      </c>
      <c r="K808">
        <v>64</v>
      </c>
      <c r="L808">
        <v>169</v>
      </c>
      <c r="Z808">
        <v>0.02</v>
      </c>
      <c r="AA808">
        <v>20</v>
      </c>
    </row>
    <row r="809" spans="1:27" x14ac:dyDescent="0.2">
      <c r="A809">
        <v>2022</v>
      </c>
      <c r="B809">
        <v>2</v>
      </c>
      <c r="C809" s="262">
        <v>44601</v>
      </c>
      <c r="E809">
        <v>656</v>
      </c>
      <c r="F809" t="s">
        <v>287</v>
      </c>
      <c r="G809" t="s">
        <v>288</v>
      </c>
      <c r="H809">
        <v>137.63999999999999</v>
      </c>
      <c r="I809">
        <v>158.36000000000001</v>
      </c>
      <c r="K809">
        <v>64</v>
      </c>
      <c r="L809">
        <v>169</v>
      </c>
      <c r="Z809">
        <v>0.02</v>
      </c>
      <c r="AA809">
        <v>20</v>
      </c>
    </row>
    <row r="810" spans="1:27" x14ac:dyDescent="0.2">
      <c r="A810">
        <v>2022</v>
      </c>
      <c r="B810">
        <v>2</v>
      </c>
      <c r="C810" s="262">
        <v>44602</v>
      </c>
      <c r="E810">
        <v>656</v>
      </c>
      <c r="F810" t="s">
        <v>287</v>
      </c>
      <c r="G810" t="s">
        <v>288</v>
      </c>
      <c r="H810">
        <v>137.63999999999999</v>
      </c>
      <c r="I810">
        <v>158.36000000000001</v>
      </c>
      <c r="K810">
        <v>64</v>
      </c>
      <c r="L810">
        <v>169</v>
      </c>
      <c r="Z810">
        <v>0.02</v>
      </c>
      <c r="AA810">
        <v>20</v>
      </c>
    </row>
    <row r="811" spans="1:27" x14ac:dyDescent="0.2">
      <c r="A811">
        <v>2022</v>
      </c>
      <c r="B811">
        <v>2</v>
      </c>
      <c r="C811" s="262">
        <v>44609</v>
      </c>
      <c r="E811">
        <v>656</v>
      </c>
      <c r="F811" t="s">
        <v>287</v>
      </c>
      <c r="G811" t="s">
        <v>288</v>
      </c>
      <c r="H811">
        <v>137.63999999999999</v>
      </c>
      <c r="I811">
        <v>158.36000000000001</v>
      </c>
      <c r="K811">
        <v>64</v>
      </c>
      <c r="L811">
        <v>169</v>
      </c>
      <c r="Z811">
        <v>0.02</v>
      </c>
      <c r="AA811">
        <v>20</v>
      </c>
    </row>
    <row r="812" spans="1:27" x14ac:dyDescent="0.2">
      <c r="A812">
        <v>2022</v>
      </c>
      <c r="B812">
        <v>2</v>
      </c>
      <c r="C812" s="262">
        <v>44611</v>
      </c>
      <c r="E812">
        <v>656</v>
      </c>
      <c r="F812" t="s">
        <v>287</v>
      </c>
      <c r="G812" t="s">
        <v>288</v>
      </c>
      <c r="H812">
        <v>137.63999999999999</v>
      </c>
      <c r="I812">
        <v>158.36000000000001</v>
      </c>
      <c r="K812">
        <v>64</v>
      </c>
      <c r="L812">
        <v>169</v>
      </c>
      <c r="Z812">
        <v>0.02</v>
      </c>
      <c r="AA812">
        <v>20</v>
      </c>
    </row>
    <row r="813" spans="1:27" x14ac:dyDescent="0.2">
      <c r="A813">
        <v>2022</v>
      </c>
      <c r="B813">
        <v>2</v>
      </c>
      <c r="C813" s="262">
        <v>44617</v>
      </c>
      <c r="E813">
        <v>656</v>
      </c>
      <c r="F813" t="s">
        <v>287</v>
      </c>
      <c r="G813" t="s">
        <v>288</v>
      </c>
      <c r="H813">
        <v>137.63999999999999</v>
      </c>
      <c r="I813">
        <v>158.36000000000001</v>
      </c>
      <c r="K813">
        <v>64</v>
      </c>
      <c r="L813">
        <v>169</v>
      </c>
      <c r="Z813">
        <v>0.02</v>
      </c>
      <c r="AA813">
        <v>20</v>
      </c>
    </row>
    <row r="814" spans="1:27" x14ac:dyDescent="0.2">
      <c r="A814">
        <v>2022</v>
      </c>
      <c r="B814">
        <v>2</v>
      </c>
      <c r="C814" s="262">
        <v>44618</v>
      </c>
      <c r="E814">
        <v>656</v>
      </c>
      <c r="F814" t="s">
        <v>287</v>
      </c>
      <c r="G814" t="s">
        <v>288</v>
      </c>
      <c r="H814">
        <v>137.63999999999999</v>
      </c>
      <c r="I814">
        <v>158.36000000000001</v>
      </c>
      <c r="K814">
        <v>64</v>
      </c>
      <c r="L814">
        <v>169</v>
      </c>
      <c r="Z814">
        <v>0.02</v>
      </c>
      <c r="AA814">
        <v>20</v>
      </c>
    </row>
    <row r="815" spans="1:27" x14ac:dyDescent="0.2">
      <c r="A815">
        <v>2022</v>
      </c>
      <c r="B815">
        <v>2</v>
      </c>
      <c r="C815" s="262">
        <v>44619</v>
      </c>
      <c r="E815">
        <v>656</v>
      </c>
      <c r="F815" t="s">
        <v>287</v>
      </c>
      <c r="G815" t="s">
        <v>288</v>
      </c>
      <c r="H815">
        <v>137.63999999999999</v>
      </c>
      <c r="I815">
        <v>158.36000000000001</v>
      </c>
      <c r="K815">
        <v>64</v>
      </c>
      <c r="L815">
        <v>169</v>
      </c>
      <c r="Z815">
        <v>0.02</v>
      </c>
      <c r="AA815">
        <v>20</v>
      </c>
    </row>
    <row r="816" spans="1:27" x14ac:dyDescent="0.2">
      <c r="A816">
        <v>2022</v>
      </c>
      <c r="B816">
        <v>2</v>
      </c>
      <c r="C816" s="262">
        <v>44592</v>
      </c>
      <c r="E816">
        <v>657</v>
      </c>
      <c r="F816" t="s">
        <v>289</v>
      </c>
      <c r="G816" t="s">
        <v>290</v>
      </c>
      <c r="H816">
        <v>83.7</v>
      </c>
      <c r="I816">
        <v>96.3</v>
      </c>
      <c r="K816">
        <v>64</v>
      </c>
      <c r="L816">
        <v>169</v>
      </c>
      <c r="P816">
        <v>4</v>
      </c>
      <c r="Q816">
        <v>7</v>
      </c>
      <c r="Z816">
        <v>0.02</v>
      </c>
      <c r="AA816">
        <v>20</v>
      </c>
    </row>
    <row r="817" spans="1:27" x14ac:dyDescent="0.2">
      <c r="A817">
        <v>2022</v>
      </c>
      <c r="B817">
        <v>2</v>
      </c>
      <c r="C817" s="262">
        <v>44593</v>
      </c>
      <c r="E817">
        <v>657</v>
      </c>
      <c r="F817" t="s">
        <v>289</v>
      </c>
      <c r="G817" t="s">
        <v>290</v>
      </c>
      <c r="H817">
        <v>83.7</v>
      </c>
      <c r="I817">
        <v>96.3</v>
      </c>
      <c r="K817">
        <v>64</v>
      </c>
      <c r="L817">
        <v>169</v>
      </c>
      <c r="Z817">
        <v>0.02</v>
      </c>
      <c r="AA817">
        <v>20</v>
      </c>
    </row>
    <row r="818" spans="1:27" x14ac:dyDescent="0.2">
      <c r="A818">
        <v>2022</v>
      </c>
      <c r="B818">
        <v>2</v>
      </c>
      <c r="C818" s="262">
        <v>44595</v>
      </c>
      <c r="E818">
        <v>657</v>
      </c>
      <c r="F818" t="s">
        <v>289</v>
      </c>
      <c r="G818" t="s">
        <v>290</v>
      </c>
      <c r="H818">
        <v>83.7</v>
      </c>
      <c r="I818">
        <v>96.3</v>
      </c>
      <c r="K818">
        <v>64</v>
      </c>
      <c r="L818">
        <v>169</v>
      </c>
      <c r="AA818">
        <v>20</v>
      </c>
    </row>
    <row r="819" spans="1:27" x14ac:dyDescent="0.2">
      <c r="A819">
        <v>2022</v>
      </c>
      <c r="B819">
        <v>2</v>
      </c>
      <c r="C819" s="262">
        <v>44596</v>
      </c>
      <c r="E819">
        <v>657</v>
      </c>
      <c r="F819" t="s">
        <v>289</v>
      </c>
      <c r="G819" t="s">
        <v>290</v>
      </c>
      <c r="H819">
        <v>83.7</v>
      </c>
      <c r="I819">
        <v>96.3</v>
      </c>
      <c r="K819">
        <v>64</v>
      </c>
      <c r="L819">
        <v>169</v>
      </c>
      <c r="Z819">
        <v>0.02</v>
      </c>
      <c r="AA819">
        <v>20</v>
      </c>
    </row>
    <row r="820" spans="1:27" x14ac:dyDescent="0.2">
      <c r="A820">
        <v>2022</v>
      </c>
      <c r="B820">
        <v>2</v>
      </c>
      <c r="C820" s="262">
        <v>44600</v>
      </c>
      <c r="E820">
        <v>657</v>
      </c>
      <c r="F820" t="s">
        <v>289</v>
      </c>
      <c r="G820" t="s">
        <v>290</v>
      </c>
      <c r="H820">
        <v>83.7</v>
      </c>
      <c r="I820">
        <v>96.3</v>
      </c>
      <c r="K820">
        <v>64</v>
      </c>
      <c r="L820">
        <v>169</v>
      </c>
      <c r="Z820">
        <v>0.02</v>
      </c>
      <c r="AA820">
        <v>20</v>
      </c>
    </row>
    <row r="821" spans="1:27" x14ac:dyDescent="0.2">
      <c r="A821">
        <v>2022</v>
      </c>
      <c r="B821">
        <v>2</v>
      </c>
      <c r="C821" s="262">
        <v>44601</v>
      </c>
      <c r="E821">
        <v>657</v>
      </c>
      <c r="F821" t="s">
        <v>289</v>
      </c>
      <c r="G821" t="s">
        <v>290</v>
      </c>
      <c r="H821">
        <v>83.7</v>
      </c>
      <c r="I821">
        <v>96.3</v>
      </c>
      <c r="K821">
        <v>64</v>
      </c>
      <c r="L821">
        <v>169</v>
      </c>
      <c r="O821">
        <v>4</v>
      </c>
      <c r="P821">
        <v>5</v>
      </c>
      <c r="Q821">
        <v>6</v>
      </c>
      <c r="Z821">
        <v>0.02</v>
      </c>
      <c r="AA821">
        <v>20</v>
      </c>
    </row>
    <row r="822" spans="1:27" x14ac:dyDescent="0.2">
      <c r="A822">
        <v>2022</v>
      </c>
      <c r="B822">
        <v>2</v>
      </c>
      <c r="C822" s="262">
        <v>44602</v>
      </c>
      <c r="E822">
        <v>657</v>
      </c>
      <c r="F822" t="s">
        <v>289</v>
      </c>
      <c r="G822" t="s">
        <v>290</v>
      </c>
      <c r="H822">
        <v>83.7</v>
      </c>
      <c r="I822">
        <v>96.3</v>
      </c>
      <c r="K822">
        <v>64</v>
      </c>
      <c r="L822">
        <v>169</v>
      </c>
      <c r="Z822">
        <v>0.02</v>
      </c>
      <c r="AA822">
        <v>20</v>
      </c>
    </row>
    <row r="823" spans="1:27" x14ac:dyDescent="0.2">
      <c r="A823">
        <v>2022</v>
      </c>
      <c r="B823">
        <v>2</v>
      </c>
      <c r="C823" s="262">
        <v>44609</v>
      </c>
      <c r="E823">
        <v>657</v>
      </c>
      <c r="F823" t="s">
        <v>289</v>
      </c>
      <c r="G823" t="s">
        <v>290</v>
      </c>
      <c r="H823">
        <v>83.7</v>
      </c>
      <c r="I823">
        <v>96.3</v>
      </c>
      <c r="K823">
        <v>64</v>
      </c>
      <c r="L823">
        <v>169</v>
      </c>
      <c r="Z823">
        <v>0.02</v>
      </c>
      <c r="AA823">
        <v>20</v>
      </c>
    </row>
    <row r="824" spans="1:27" x14ac:dyDescent="0.2">
      <c r="A824">
        <v>2022</v>
      </c>
      <c r="B824">
        <v>2</v>
      </c>
      <c r="C824" s="262">
        <v>44611</v>
      </c>
      <c r="E824">
        <v>657</v>
      </c>
      <c r="F824" t="s">
        <v>289</v>
      </c>
      <c r="G824" t="s">
        <v>290</v>
      </c>
      <c r="H824">
        <v>83.7</v>
      </c>
      <c r="I824">
        <v>96.3</v>
      </c>
      <c r="K824">
        <v>64</v>
      </c>
      <c r="L824">
        <v>169</v>
      </c>
      <c r="Z824">
        <v>0.02</v>
      </c>
      <c r="AA824">
        <v>20</v>
      </c>
    </row>
    <row r="825" spans="1:27" x14ac:dyDescent="0.2">
      <c r="A825">
        <v>2022</v>
      </c>
      <c r="B825">
        <v>2</v>
      </c>
      <c r="C825" s="262">
        <v>44617</v>
      </c>
      <c r="E825">
        <v>657</v>
      </c>
      <c r="F825" t="s">
        <v>289</v>
      </c>
      <c r="G825" t="s">
        <v>290</v>
      </c>
      <c r="H825">
        <v>83.7</v>
      </c>
      <c r="I825">
        <v>96.3</v>
      </c>
      <c r="K825">
        <v>64</v>
      </c>
      <c r="L825">
        <v>169</v>
      </c>
      <c r="Z825">
        <v>0.02</v>
      </c>
      <c r="AA825">
        <v>20</v>
      </c>
    </row>
    <row r="826" spans="1:27" x14ac:dyDescent="0.2">
      <c r="A826">
        <v>2022</v>
      </c>
      <c r="B826">
        <v>2</v>
      </c>
      <c r="C826" s="262">
        <v>44618</v>
      </c>
      <c r="E826">
        <v>657</v>
      </c>
      <c r="F826" t="s">
        <v>289</v>
      </c>
      <c r="G826" t="s">
        <v>290</v>
      </c>
      <c r="H826">
        <v>83.7</v>
      </c>
      <c r="I826">
        <v>96.3</v>
      </c>
      <c r="K826">
        <v>64</v>
      </c>
      <c r="L826">
        <v>169</v>
      </c>
      <c r="O826">
        <v>5</v>
      </c>
      <c r="P826">
        <v>4</v>
      </c>
      <c r="Q826">
        <v>6</v>
      </c>
      <c r="Z826">
        <v>0.02</v>
      </c>
      <c r="AA826">
        <v>20</v>
      </c>
    </row>
    <row r="827" spans="1:27" x14ac:dyDescent="0.2">
      <c r="A827">
        <v>2022</v>
      </c>
      <c r="B827">
        <v>2</v>
      </c>
      <c r="C827" s="262">
        <v>44619</v>
      </c>
      <c r="E827">
        <v>657</v>
      </c>
      <c r="F827" t="s">
        <v>289</v>
      </c>
      <c r="G827" t="s">
        <v>290</v>
      </c>
      <c r="H827">
        <v>83.7</v>
      </c>
      <c r="I827">
        <v>96.3</v>
      </c>
      <c r="K827">
        <v>64</v>
      </c>
      <c r="L827">
        <v>169</v>
      </c>
      <c r="Z827">
        <v>0.02</v>
      </c>
      <c r="AA827">
        <v>20</v>
      </c>
    </row>
    <row r="828" spans="1:27" x14ac:dyDescent="0.2">
      <c r="A828">
        <v>2022</v>
      </c>
      <c r="B828">
        <v>2</v>
      </c>
      <c r="C828" s="262">
        <v>44592</v>
      </c>
      <c r="E828">
        <v>655</v>
      </c>
      <c r="F828" t="s">
        <v>240</v>
      </c>
      <c r="G828" t="s">
        <v>241</v>
      </c>
      <c r="H828">
        <v>137.63999999999999</v>
      </c>
      <c r="I828">
        <v>158.36000000000001</v>
      </c>
      <c r="K828">
        <v>64</v>
      </c>
      <c r="L828">
        <v>169</v>
      </c>
      <c r="O828">
        <v>9</v>
      </c>
      <c r="P828">
        <v>5</v>
      </c>
      <c r="Q828">
        <v>2</v>
      </c>
      <c r="Z828">
        <v>0.02</v>
      </c>
      <c r="AA828">
        <v>20</v>
      </c>
    </row>
    <row r="829" spans="1:27" x14ac:dyDescent="0.2">
      <c r="A829">
        <v>2022</v>
      </c>
      <c r="B829">
        <v>2</v>
      </c>
      <c r="C829" s="262">
        <v>44593</v>
      </c>
      <c r="E829">
        <v>655</v>
      </c>
      <c r="F829" t="s">
        <v>240</v>
      </c>
      <c r="G829" t="s">
        <v>241</v>
      </c>
      <c r="H829">
        <v>137.63999999999999</v>
      </c>
      <c r="I829">
        <v>158.36000000000001</v>
      </c>
      <c r="K829">
        <v>64</v>
      </c>
      <c r="L829">
        <v>169</v>
      </c>
      <c r="Z829">
        <v>0.02</v>
      </c>
      <c r="AA829">
        <v>20</v>
      </c>
    </row>
    <row r="830" spans="1:27" x14ac:dyDescent="0.2">
      <c r="A830">
        <v>2022</v>
      </c>
      <c r="B830">
        <v>2</v>
      </c>
      <c r="C830" s="262">
        <v>44595</v>
      </c>
      <c r="E830">
        <v>655</v>
      </c>
      <c r="F830" t="s">
        <v>240</v>
      </c>
      <c r="G830" t="s">
        <v>241</v>
      </c>
      <c r="H830">
        <v>137.63999999999999</v>
      </c>
      <c r="I830">
        <v>158.36000000000001</v>
      </c>
      <c r="K830">
        <v>64</v>
      </c>
      <c r="L830">
        <v>169</v>
      </c>
      <c r="AA830">
        <v>20</v>
      </c>
    </row>
    <row r="831" spans="1:27" x14ac:dyDescent="0.2">
      <c r="A831">
        <v>2022</v>
      </c>
      <c r="B831">
        <v>2</v>
      </c>
      <c r="C831" s="262">
        <v>44596</v>
      </c>
      <c r="E831">
        <v>655</v>
      </c>
      <c r="F831" t="s">
        <v>240</v>
      </c>
      <c r="G831" t="s">
        <v>241</v>
      </c>
      <c r="H831">
        <v>137.63999999999999</v>
      </c>
      <c r="I831">
        <v>158.36000000000001</v>
      </c>
      <c r="K831">
        <v>64</v>
      </c>
      <c r="L831">
        <v>169</v>
      </c>
      <c r="Z831">
        <v>0.02</v>
      </c>
      <c r="AA831">
        <v>20</v>
      </c>
    </row>
    <row r="832" spans="1:27" x14ac:dyDescent="0.2">
      <c r="A832">
        <v>2022</v>
      </c>
      <c r="B832">
        <v>2</v>
      </c>
      <c r="C832" s="262">
        <v>44600</v>
      </c>
      <c r="E832">
        <v>655</v>
      </c>
      <c r="F832" t="s">
        <v>240</v>
      </c>
      <c r="G832" t="s">
        <v>241</v>
      </c>
      <c r="H832">
        <v>137.63999999999999</v>
      </c>
      <c r="I832">
        <v>158.36000000000001</v>
      </c>
      <c r="K832">
        <v>64</v>
      </c>
      <c r="L832">
        <v>169</v>
      </c>
      <c r="Z832">
        <v>0.02</v>
      </c>
      <c r="AA832">
        <v>20</v>
      </c>
    </row>
    <row r="833" spans="1:27" x14ac:dyDescent="0.2">
      <c r="A833">
        <v>2022</v>
      </c>
      <c r="B833">
        <v>2</v>
      </c>
      <c r="C833" s="262">
        <v>44601</v>
      </c>
      <c r="E833">
        <v>655</v>
      </c>
      <c r="F833" t="s">
        <v>240</v>
      </c>
      <c r="G833" t="s">
        <v>241</v>
      </c>
      <c r="H833">
        <v>137.63999999999999</v>
      </c>
      <c r="I833">
        <v>158.36000000000001</v>
      </c>
      <c r="K833">
        <v>64</v>
      </c>
      <c r="L833">
        <v>169</v>
      </c>
      <c r="P833">
        <v>5</v>
      </c>
      <c r="Q833">
        <v>10</v>
      </c>
      <c r="Z833">
        <v>0.02</v>
      </c>
      <c r="AA833">
        <v>20</v>
      </c>
    </row>
    <row r="834" spans="1:27" x14ac:dyDescent="0.2">
      <c r="A834">
        <v>2022</v>
      </c>
      <c r="B834">
        <v>2</v>
      </c>
      <c r="C834" s="262">
        <v>44602</v>
      </c>
      <c r="E834">
        <v>655</v>
      </c>
      <c r="F834" t="s">
        <v>240</v>
      </c>
      <c r="G834" t="s">
        <v>241</v>
      </c>
      <c r="H834">
        <v>137.63999999999999</v>
      </c>
      <c r="I834">
        <v>158.36000000000001</v>
      </c>
      <c r="K834">
        <v>64</v>
      </c>
      <c r="L834">
        <v>169</v>
      </c>
      <c r="Z834">
        <v>0.02</v>
      </c>
      <c r="AA834">
        <v>20</v>
      </c>
    </row>
    <row r="835" spans="1:27" x14ac:dyDescent="0.2">
      <c r="A835">
        <v>2022</v>
      </c>
      <c r="B835">
        <v>2</v>
      </c>
      <c r="C835" s="262">
        <v>44609</v>
      </c>
      <c r="E835">
        <v>655</v>
      </c>
      <c r="F835" t="s">
        <v>240</v>
      </c>
      <c r="G835" t="s">
        <v>241</v>
      </c>
      <c r="H835">
        <v>137.63999999999999</v>
      </c>
      <c r="I835">
        <v>158.36000000000001</v>
      </c>
      <c r="K835">
        <v>64</v>
      </c>
      <c r="L835">
        <v>169</v>
      </c>
      <c r="Z835">
        <v>0.02</v>
      </c>
      <c r="AA835">
        <v>20</v>
      </c>
    </row>
    <row r="836" spans="1:27" x14ac:dyDescent="0.2">
      <c r="A836">
        <v>2022</v>
      </c>
      <c r="B836">
        <v>2</v>
      </c>
      <c r="C836" s="262">
        <v>44611</v>
      </c>
      <c r="E836">
        <v>655</v>
      </c>
      <c r="F836" t="s">
        <v>240</v>
      </c>
      <c r="G836" t="s">
        <v>241</v>
      </c>
      <c r="H836">
        <v>137.63999999999999</v>
      </c>
      <c r="I836">
        <v>158.36000000000001</v>
      </c>
      <c r="K836">
        <v>64</v>
      </c>
      <c r="L836">
        <v>169</v>
      </c>
      <c r="Z836">
        <v>0.02</v>
      </c>
      <c r="AA836">
        <v>20</v>
      </c>
    </row>
    <row r="837" spans="1:27" x14ac:dyDescent="0.2">
      <c r="A837">
        <v>2022</v>
      </c>
      <c r="B837">
        <v>2</v>
      </c>
      <c r="C837" s="262">
        <v>44617</v>
      </c>
      <c r="E837">
        <v>655</v>
      </c>
      <c r="F837" t="s">
        <v>240</v>
      </c>
      <c r="G837" t="s">
        <v>241</v>
      </c>
      <c r="H837">
        <v>137.63999999999999</v>
      </c>
      <c r="I837">
        <v>158.36000000000001</v>
      </c>
      <c r="K837">
        <v>64</v>
      </c>
      <c r="L837">
        <v>169</v>
      </c>
      <c r="Z837">
        <v>0.02</v>
      </c>
      <c r="AA837">
        <v>20</v>
      </c>
    </row>
    <row r="838" spans="1:27" x14ac:dyDescent="0.2">
      <c r="A838">
        <v>2022</v>
      </c>
      <c r="B838">
        <v>2</v>
      </c>
      <c r="C838" s="262">
        <v>44618</v>
      </c>
      <c r="E838">
        <v>655</v>
      </c>
      <c r="F838" t="s">
        <v>240</v>
      </c>
      <c r="G838" t="s">
        <v>241</v>
      </c>
      <c r="H838">
        <v>137.63999999999999</v>
      </c>
      <c r="I838">
        <v>158.36000000000001</v>
      </c>
      <c r="K838">
        <v>64</v>
      </c>
      <c r="L838">
        <v>169</v>
      </c>
      <c r="O838">
        <v>2</v>
      </c>
      <c r="P838">
        <v>5</v>
      </c>
      <c r="Q838">
        <v>7</v>
      </c>
      <c r="Z838">
        <v>0.02</v>
      </c>
      <c r="AA838">
        <v>20</v>
      </c>
    </row>
    <row r="839" spans="1:27" x14ac:dyDescent="0.2">
      <c r="A839">
        <v>2022</v>
      </c>
      <c r="B839">
        <v>2</v>
      </c>
      <c r="C839" s="262">
        <v>44619</v>
      </c>
      <c r="E839">
        <v>655</v>
      </c>
      <c r="F839" t="s">
        <v>240</v>
      </c>
      <c r="G839" t="s">
        <v>241</v>
      </c>
      <c r="H839">
        <v>137.63999999999999</v>
      </c>
      <c r="I839">
        <v>158.36000000000001</v>
      </c>
      <c r="K839">
        <v>64</v>
      </c>
      <c r="L839">
        <v>169</v>
      </c>
      <c r="Z839">
        <v>0.02</v>
      </c>
      <c r="AA839">
        <v>20</v>
      </c>
    </row>
    <row r="840" spans="1:27" x14ac:dyDescent="0.2">
      <c r="A840">
        <v>2022</v>
      </c>
      <c r="B840">
        <v>2</v>
      </c>
      <c r="C840" s="262">
        <v>44595</v>
      </c>
      <c r="E840">
        <v>566</v>
      </c>
      <c r="F840" t="s">
        <v>414</v>
      </c>
      <c r="G840" t="s">
        <v>415</v>
      </c>
      <c r="H840">
        <v>31.28</v>
      </c>
      <c r="I840">
        <v>36.72</v>
      </c>
      <c r="K840">
        <v>83</v>
      </c>
      <c r="L840">
        <v>130</v>
      </c>
      <c r="Z840">
        <v>1.4999999999999999E-2</v>
      </c>
      <c r="AA840">
        <v>18</v>
      </c>
    </row>
    <row r="841" spans="1:27" x14ac:dyDescent="0.2">
      <c r="A841">
        <v>2022</v>
      </c>
      <c r="B841">
        <v>2</v>
      </c>
      <c r="C841" s="262">
        <v>44596</v>
      </c>
      <c r="E841">
        <v>566</v>
      </c>
      <c r="F841" t="s">
        <v>414</v>
      </c>
      <c r="G841" t="s">
        <v>415</v>
      </c>
      <c r="H841">
        <v>31.28</v>
      </c>
      <c r="I841">
        <v>36.72</v>
      </c>
      <c r="K841">
        <v>83</v>
      </c>
      <c r="L841">
        <v>130</v>
      </c>
      <c r="Z841">
        <v>1.4999999999999999E-2</v>
      </c>
      <c r="AA841">
        <v>18</v>
      </c>
    </row>
    <row r="842" spans="1:27" x14ac:dyDescent="0.2">
      <c r="A842">
        <v>2022</v>
      </c>
      <c r="B842">
        <v>2</v>
      </c>
      <c r="C842" s="262">
        <v>44597</v>
      </c>
      <c r="E842">
        <v>566</v>
      </c>
      <c r="F842" t="s">
        <v>414</v>
      </c>
      <c r="G842" t="s">
        <v>415</v>
      </c>
      <c r="H842">
        <v>31.28</v>
      </c>
      <c r="I842">
        <v>36.72</v>
      </c>
      <c r="K842">
        <v>83</v>
      </c>
      <c r="L842">
        <v>130</v>
      </c>
      <c r="Z842">
        <v>1.4999999999999999E-2</v>
      </c>
      <c r="AA842">
        <v>18</v>
      </c>
    </row>
    <row r="843" spans="1:27" x14ac:dyDescent="0.2">
      <c r="A843">
        <v>2022</v>
      </c>
      <c r="B843">
        <v>2</v>
      </c>
      <c r="C843" s="262">
        <v>44598</v>
      </c>
      <c r="E843">
        <v>566</v>
      </c>
      <c r="F843" t="s">
        <v>414</v>
      </c>
      <c r="G843" t="s">
        <v>415</v>
      </c>
      <c r="H843">
        <v>31.28</v>
      </c>
      <c r="I843">
        <v>36.72</v>
      </c>
      <c r="K843">
        <v>83</v>
      </c>
      <c r="L843">
        <v>130</v>
      </c>
      <c r="Z843">
        <v>1.4999999999999999E-2</v>
      </c>
      <c r="AA843">
        <v>18</v>
      </c>
    </row>
    <row r="844" spans="1:27" x14ac:dyDescent="0.2">
      <c r="A844">
        <v>2022</v>
      </c>
      <c r="B844">
        <v>2</v>
      </c>
      <c r="C844" s="262">
        <v>44599</v>
      </c>
      <c r="E844">
        <v>566</v>
      </c>
      <c r="F844" t="s">
        <v>414</v>
      </c>
      <c r="G844" t="s">
        <v>415</v>
      </c>
      <c r="H844">
        <v>31.28</v>
      </c>
      <c r="I844">
        <v>36.72</v>
      </c>
      <c r="K844">
        <v>83</v>
      </c>
      <c r="L844">
        <v>130</v>
      </c>
      <c r="Z844">
        <v>1.4999999999999999E-2</v>
      </c>
      <c r="AA844">
        <v>18</v>
      </c>
    </row>
    <row r="845" spans="1:27" x14ac:dyDescent="0.2">
      <c r="A845">
        <v>2022</v>
      </c>
      <c r="B845">
        <v>2</v>
      </c>
      <c r="C845" s="262">
        <v>44600</v>
      </c>
      <c r="E845">
        <v>566</v>
      </c>
      <c r="F845" t="s">
        <v>414</v>
      </c>
      <c r="G845" t="s">
        <v>415</v>
      </c>
      <c r="H845">
        <v>31.28</v>
      </c>
      <c r="I845">
        <v>36.72</v>
      </c>
      <c r="K845">
        <v>83</v>
      </c>
      <c r="L845">
        <v>130</v>
      </c>
      <c r="Z845">
        <v>1.4999999999999999E-2</v>
      </c>
      <c r="AA845">
        <v>18</v>
      </c>
    </row>
    <row r="846" spans="1:27" x14ac:dyDescent="0.2">
      <c r="A846">
        <v>2022</v>
      </c>
      <c r="B846">
        <v>2</v>
      </c>
      <c r="C846" s="262">
        <v>44601</v>
      </c>
      <c r="E846">
        <v>566</v>
      </c>
      <c r="F846" t="s">
        <v>414</v>
      </c>
      <c r="G846" t="s">
        <v>415</v>
      </c>
      <c r="H846">
        <v>31.28</v>
      </c>
      <c r="I846">
        <v>36.72</v>
      </c>
      <c r="K846">
        <v>83</v>
      </c>
      <c r="L846">
        <v>130</v>
      </c>
      <c r="Z846">
        <v>1.4999999999999999E-2</v>
      </c>
      <c r="AA846">
        <v>18</v>
      </c>
    </row>
    <row r="847" spans="1:27" x14ac:dyDescent="0.2">
      <c r="A847">
        <v>2022</v>
      </c>
      <c r="B847">
        <v>2</v>
      </c>
      <c r="C847" s="262">
        <v>44602</v>
      </c>
      <c r="E847">
        <v>566</v>
      </c>
      <c r="F847" t="s">
        <v>414</v>
      </c>
      <c r="G847" t="s">
        <v>415</v>
      </c>
      <c r="H847">
        <v>31.28</v>
      </c>
      <c r="I847">
        <v>36.72</v>
      </c>
      <c r="K847">
        <v>83</v>
      </c>
      <c r="L847">
        <v>130</v>
      </c>
      <c r="Z847">
        <v>1.4999999999999999E-2</v>
      </c>
      <c r="AA847">
        <v>18</v>
      </c>
    </row>
    <row r="848" spans="1:27" x14ac:dyDescent="0.2">
      <c r="A848">
        <v>2022</v>
      </c>
      <c r="B848">
        <v>2</v>
      </c>
      <c r="C848" s="262">
        <v>44595</v>
      </c>
      <c r="E848">
        <v>564</v>
      </c>
      <c r="F848" t="s">
        <v>410</v>
      </c>
      <c r="G848" t="s">
        <v>411</v>
      </c>
      <c r="H848">
        <v>109.48</v>
      </c>
      <c r="I848">
        <v>128.52000000000001</v>
      </c>
      <c r="K848">
        <v>83</v>
      </c>
      <c r="L848">
        <v>130</v>
      </c>
      <c r="O848">
        <v>3</v>
      </c>
      <c r="P848">
        <v>3</v>
      </c>
      <c r="Q848">
        <v>4</v>
      </c>
      <c r="Z848">
        <v>1.4999999999999999E-2</v>
      </c>
      <c r="AA848">
        <v>18</v>
      </c>
    </row>
    <row r="849" spans="1:27" x14ac:dyDescent="0.2">
      <c r="A849">
        <v>2022</v>
      </c>
      <c r="B849">
        <v>2</v>
      </c>
      <c r="C849" s="262">
        <v>44596</v>
      </c>
      <c r="E849">
        <v>564</v>
      </c>
      <c r="F849" t="s">
        <v>410</v>
      </c>
      <c r="G849" t="s">
        <v>411</v>
      </c>
      <c r="H849">
        <v>109.48</v>
      </c>
      <c r="I849">
        <v>128.52000000000001</v>
      </c>
      <c r="K849">
        <v>83</v>
      </c>
      <c r="L849">
        <v>130</v>
      </c>
      <c r="O849">
        <v>3</v>
      </c>
      <c r="P849">
        <v>2</v>
      </c>
      <c r="Q849">
        <v>3</v>
      </c>
      <c r="Z849">
        <v>1.4999999999999999E-2</v>
      </c>
      <c r="AA849">
        <v>18</v>
      </c>
    </row>
    <row r="850" spans="1:27" x14ac:dyDescent="0.2">
      <c r="A850">
        <v>2022</v>
      </c>
      <c r="B850">
        <v>2</v>
      </c>
      <c r="C850" s="262">
        <v>44597</v>
      </c>
      <c r="E850">
        <v>564</v>
      </c>
      <c r="F850" t="s">
        <v>410</v>
      </c>
      <c r="G850" t="s">
        <v>411</v>
      </c>
      <c r="H850">
        <v>109.48</v>
      </c>
      <c r="I850">
        <v>128.52000000000001</v>
      </c>
      <c r="K850">
        <v>83</v>
      </c>
      <c r="L850">
        <v>130</v>
      </c>
      <c r="O850">
        <v>1</v>
      </c>
      <c r="P850">
        <v>1</v>
      </c>
      <c r="Q850">
        <v>2</v>
      </c>
      <c r="Z850">
        <v>1.4999999999999999E-2</v>
      </c>
      <c r="AA850">
        <v>18</v>
      </c>
    </row>
    <row r="851" spans="1:27" x14ac:dyDescent="0.2">
      <c r="A851">
        <v>2022</v>
      </c>
      <c r="B851">
        <v>2</v>
      </c>
      <c r="C851" s="262">
        <v>44598</v>
      </c>
      <c r="E851">
        <v>564</v>
      </c>
      <c r="F851" t="s">
        <v>410</v>
      </c>
      <c r="G851" t="s">
        <v>411</v>
      </c>
      <c r="H851">
        <v>109.48</v>
      </c>
      <c r="I851">
        <v>128.52000000000001</v>
      </c>
      <c r="K851">
        <v>83</v>
      </c>
      <c r="L851">
        <v>130</v>
      </c>
      <c r="O851">
        <v>2</v>
      </c>
      <c r="P851">
        <v>4</v>
      </c>
      <c r="Q851">
        <v>2</v>
      </c>
      <c r="Z851">
        <v>1.4999999999999999E-2</v>
      </c>
      <c r="AA851">
        <v>18</v>
      </c>
    </row>
    <row r="852" spans="1:27" x14ac:dyDescent="0.2">
      <c r="A852">
        <v>2022</v>
      </c>
      <c r="B852">
        <v>2</v>
      </c>
      <c r="C852" s="262">
        <v>44599</v>
      </c>
      <c r="E852">
        <v>564</v>
      </c>
      <c r="F852" t="s">
        <v>410</v>
      </c>
      <c r="G852" t="s">
        <v>411</v>
      </c>
      <c r="H852">
        <v>109.48</v>
      </c>
      <c r="I852">
        <v>128.52000000000001</v>
      </c>
      <c r="K852">
        <v>83</v>
      </c>
      <c r="L852">
        <v>130</v>
      </c>
      <c r="O852">
        <v>2</v>
      </c>
      <c r="P852">
        <v>2</v>
      </c>
      <c r="Q852">
        <v>3</v>
      </c>
      <c r="Z852">
        <v>1.4999999999999999E-2</v>
      </c>
      <c r="AA852">
        <v>18</v>
      </c>
    </row>
    <row r="853" spans="1:27" x14ac:dyDescent="0.2">
      <c r="A853">
        <v>2022</v>
      </c>
      <c r="B853">
        <v>2</v>
      </c>
      <c r="C853" s="262">
        <v>44600</v>
      </c>
      <c r="E853">
        <v>564</v>
      </c>
      <c r="F853" t="s">
        <v>410</v>
      </c>
      <c r="G853" t="s">
        <v>411</v>
      </c>
      <c r="H853">
        <v>109.48</v>
      </c>
      <c r="I853">
        <v>128.52000000000001</v>
      </c>
      <c r="K853">
        <v>83</v>
      </c>
      <c r="L853">
        <v>130</v>
      </c>
      <c r="O853">
        <v>2</v>
      </c>
      <c r="P853">
        <v>3</v>
      </c>
      <c r="Q853">
        <v>2</v>
      </c>
      <c r="Z853">
        <v>1.4999999999999999E-2</v>
      </c>
      <c r="AA853">
        <v>18</v>
      </c>
    </row>
    <row r="854" spans="1:27" x14ac:dyDescent="0.2">
      <c r="A854">
        <v>2022</v>
      </c>
      <c r="B854">
        <v>2</v>
      </c>
      <c r="C854" s="262">
        <v>44601</v>
      </c>
      <c r="E854">
        <v>564</v>
      </c>
      <c r="F854" t="s">
        <v>410</v>
      </c>
      <c r="G854" t="s">
        <v>411</v>
      </c>
      <c r="H854">
        <v>109.48</v>
      </c>
      <c r="I854">
        <v>128.52000000000001</v>
      </c>
      <c r="K854">
        <v>83</v>
      </c>
      <c r="L854">
        <v>130</v>
      </c>
      <c r="O854">
        <v>3</v>
      </c>
      <c r="P854">
        <v>3</v>
      </c>
      <c r="Q854">
        <v>3</v>
      </c>
      <c r="Z854">
        <v>1.4999999999999999E-2</v>
      </c>
      <c r="AA854">
        <v>18</v>
      </c>
    </row>
    <row r="855" spans="1:27" x14ac:dyDescent="0.2">
      <c r="A855">
        <v>2022</v>
      </c>
      <c r="B855">
        <v>2</v>
      </c>
      <c r="C855" s="262">
        <v>44602</v>
      </c>
      <c r="E855">
        <v>564</v>
      </c>
      <c r="F855" t="s">
        <v>410</v>
      </c>
      <c r="G855" t="s">
        <v>411</v>
      </c>
      <c r="H855">
        <v>109.48</v>
      </c>
      <c r="I855">
        <v>128.52000000000001</v>
      </c>
      <c r="K855">
        <v>83</v>
      </c>
      <c r="L855">
        <v>130</v>
      </c>
      <c r="Z855">
        <v>1.4999999999999999E-2</v>
      </c>
      <c r="AA855">
        <v>18</v>
      </c>
    </row>
    <row r="856" spans="1:27" x14ac:dyDescent="0.2">
      <c r="A856">
        <v>2022</v>
      </c>
      <c r="B856">
        <v>2</v>
      </c>
      <c r="C856" s="262">
        <v>44593</v>
      </c>
      <c r="E856">
        <v>629</v>
      </c>
      <c r="F856" t="s">
        <v>183</v>
      </c>
      <c r="G856" t="s">
        <v>184</v>
      </c>
      <c r="H856">
        <v>203.983</v>
      </c>
      <c r="I856">
        <v>238.017</v>
      </c>
      <c r="K856">
        <v>21</v>
      </c>
      <c r="L856">
        <v>171</v>
      </c>
      <c r="O856">
        <v>0</v>
      </c>
      <c r="Z856">
        <v>1.4999999999999999E-2</v>
      </c>
      <c r="AA856">
        <v>25</v>
      </c>
    </row>
    <row r="857" spans="1:27" x14ac:dyDescent="0.2">
      <c r="A857">
        <v>2022</v>
      </c>
      <c r="B857">
        <v>2</v>
      </c>
      <c r="C857" s="262">
        <v>44594</v>
      </c>
      <c r="E857">
        <v>629</v>
      </c>
      <c r="F857" t="s">
        <v>183</v>
      </c>
      <c r="G857" t="s">
        <v>184</v>
      </c>
      <c r="H857">
        <v>203.983</v>
      </c>
      <c r="I857">
        <v>238.017</v>
      </c>
      <c r="K857">
        <v>21</v>
      </c>
      <c r="L857">
        <v>171</v>
      </c>
      <c r="P857">
        <v>0</v>
      </c>
      <c r="Z857">
        <v>1.4999999999999999E-2</v>
      </c>
      <c r="AA857">
        <v>25</v>
      </c>
    </row>
    <row r="858" spans="1:27" x14ac:dyDescent="0.2">
      <c r="A858">
        <v>2022</v>
      </c>
      <c r="B858">
        <v>2</v>
      </c>
      <c r="C858" s="262">
        <v>44595</v>
      </c>
      <c r="E858">
        <v>629</v>
      </c>
      <c r="F858" t="s">
        <v>183</v>
      </c>
      <c r="G858" t="s">
        <v>184</v>
      </c>
      <c r="H858">
        <v>203.983</v>
      </c>
      <c r="I858">
        <v>238.017</v>
      </c>
      <c r="K858">
        <v>21</v>
      </c>
      <c r="L858">
        <v>171</v>
      </c>
      <c r="Z858">
        <v>1.4999999999999999E-2</v>
      </c>
      <c r="AA858">
        <v>25</v>
      </c>
    </row>
    <row r="859" spans="1:27" x14ac:dyDescent="0.2">
      <c r="A859">
        <v>2022</v>
      </c>
      <c r="B859">
        <v>2</v>
      </c>
      <c r="C859" s="262">
        <v>44618</v>
      </c>
      <c r="E859">
        <v>629</v>
      </c>
      <c r="F859" t="s">
        <v>183</v>
      </c>
      <c r="G859" t="s">
        <v>184</v>
      </c>
      <c r="H859">
        <v>203.983</v>
      </c>
      <c r="I859">
        <v>238.017</v>
      </c>
      <c r="K859">
        <v>21</v>
      </c>
      <c r="L859">
        <v>171</v>
      </c>
      <c r="Z859">
        <v>1.4999999999999999E-2</v>
      </c>
      <c r="AA859">
        <v>25</v>
      </c>
    </row>
    <row r="860" spans="1:27" x14ac:dyDescent="0.2">
      <c r="A860">
        <v>2022</v>
      </c>
      <c r="B860">
        <v>2</v>
      </c>
      <c r="C860" s="262">
        <v>44619</v>
      </c>
      <c r="E860">
        <v>629</v>
      </c>
      <c r="F860" t="s">
        <v>183</v>
      </c>
      <c r="G860" t="s">
        <v>184</v>
      </c>
      <c r="H860">
        <v>203.983</v>
      </c>
      <c r="I860">
        <v>238.017</v>
      </c>
      <c r="K860">
        <v>21</v>
      </c>
      <c r="L860">
        <v>171</v>
      </c>
      <c r="P860">
        <v>0</v>
      </c>
      <c r="Q860">
        <v>1</v>
      </c>
      <c r="Z860">
        <v>1.4999999999999999E-2</v>
      </c>
      <c r="AA860">
        <v>25</v>
      </c>
    </row>
    <row r="861" spans="1:27" x14ac:dyDescent="0.2">
      <c r="A861">
        <v>2022</v>
      </c>
      <c r="B861">
        <v>2</v>
      </c>
      <c r="C861" s="262">
        <v>44597</v>
      </c>
      <c r="E861">
        <v>445</v>
      </c>
      <c r="F861" t="s">
        <v>321</v>
      </c>
      <c r="G861" t="s">
        <v>322</v>
      </c>
      <c r="H861">
        <v>25.2</v>
      </c>
      <c r="I861">
        <v>30.8</v>
      </c>
      <c r="K861">
        <v>75</v>
      </c>
      <c r="L861">
        <v>144</v>
      </c>
      <c r="Q861">
        <v>10</v>
      </c>
      <c r="AA861">
        <v>29</v>
      </c>
    </row>
    <row r="862" spans="1:27" x14ac:dyDescent="0.2">
      <c r="A862">
        <v>2022</v>
      </c>
      <c r="B862">
        <v>2</v>
      </c>
      <c r="C862" s="262">
        <v>44598</v>
      </c>
      <c r="E862">
        <v>445</v>
      </c>
      <c r="F862" t="s">
        <v>321</v>
      </c>
      <c r="G862" t="s">
        <v>322</v>
      </c>
      <c r="H862">
        <v>25.2</v>
      </c>
      <c r="I862">
        <v>30.8</v>
      </c>
      <c r="K862">
        <v>75</v>
      </c>
      <c r="L862">
        <v>144</v>
      </c>
      <c r="P862">
        <v>3</v>
      </c>
      <c r="Q862">
        <v>8</v>
      </c>
      <c r="Z862">
        <v>1.4999999999999999E-2</v>
      </c>
      <c r="AA862">
        <v>29</v>
      </c>
    </row>
    <row r="863" spans="1:27" x14ac:dyDescent="0.2">
      <c r="A863">
        <v>2022</v>
      </c>
      <c r="B863">
        <v>2</v>
      </c>
      <c r="C863" s="262">
        <v>44599</v>
      </c>
      <c r="E863">
        <v>445</v>
      </c>
      <c r="F863" t="s">
        <v>321</v>
      </c>
      <c r="G863" t="s">
        <v>322</v>
      </c>
      <c r="H863">
        <v>25.2</v>
      </c>
      <c r="I863">
        <v>30.8</v>
      </c>
      <c r="K863">
        <v>75</v>
      </c>
      <c r="L863">
        <v>144</v>
      </c>
      <c r="Z863">
        <v>1.4999999999999999E-2</v>
      </c>
      <c r="AA863">
        <v>29</v>
      </c>
    </row>
    <row r="864" spans="1:27" x14ac:dyDescent="0.2">
      <c r="A864">
        <v>2022</v>
      </c>
      <c r="B864">
        <v>2</v>
      </c>
      <c r="C864" s="262">
        <v>44597</v>
      </c>
      <c r="E864">
        <v>446</v>
      </c>
      <c r="F864" t="s">
        <v>324</v>
      </c>
      <c r="G864" t="s">
        <v>325</v>
      </c>
      <c r="H864">
        <v>150.30000000000001</v>
      </c>
      <c r="I864">
        <v>183.7</v>
      </c>
      <c r="K864">
        <v>75</v>
      </c>
      <c r="L864">
        <v>144</v>
      </c>
      <c r="P864">
        <v>5</v>
      </c>
      <c r="Q864">
        <v>8</v>
      </c>
      <c r="AA864">
        <v>29</v>
      </c>
    </row>
    <row r="865" spans="1:27" x14ac:dyDescent="0.2">
      <c r="A865">
        <v>2022</v>
      </c>
      <c r="B865">
        <v>2</v>
      </c>
      <c r="C865" s="262">
        <v>44598</v>
      </c>
      <c r="E865">
        <v>446</v>
      </c>
      <c r="F865" t="s">
        <v>324</v>
      </c>
      <c r="G865" t="s">
        <v>325</v>
      </c>
      <c r="H865">
        <v>150.30000000000001</v>
      </c>
      <c r="I865">
        <v>183.7</v>
      </c>
      <c r="K865">
        <v>75</v>
      </c>
      <c r="L865">
        <v>144</v>
      </c>
      <c r="P865">
        <v>5</v>
      </c>
      <c r="Q865">
        <v>2</v>
      </c>
      <c r="Z865">
        <v>1.4999999999999999E-2</v>
      </c>
      <c r="AA865">
        <v>29</v>
      </c>
    </row>
    <row r="866" spans="1:27" x14ac:dyDescent="0.2">
      <c r="A866">
        <v>2022</v>
      </c>
      <c r="B866">
        <v>2</v>
      </c>
      <c r="C866" s="262">
        <v>44599</v>
      </c>
      <c r="E866">
        <v>446</v>
      </c>
      <c r="F866" t="s">
        <v>324</v>
      </c>
      <c r="G866" t="s">
        <v>325</v>
      </c>
      <c r="H866">
        <v>150.30000000000001</v>
      </c>
      <c r="I866">
        <v>183.7</v>
      </c>
      <c r="K866">
        <v>75</v>
      </c>
      <c r="L866">
        <v>144</v>
      </c>
      <c r="Z866">
        <v>1.4999999999999999E-2</v>
      </c>
      <c r="AA866">
        <v>29</v>
      </c>
    </row>
    <row r="867" spans="1:27" x14ac:dyDescent="0.2">
      <c r="A867">
        <v>2022</v>
      </c>
      <c r="B867">
        <v>2</v>
      </c>
      <c r="C867" s="262">
        <v>44597</v>
      </c>
      <c r="E867">
        <v>439</v>
      </c>
      <c r="F867" t="s">
        <v>202</v>
      </c>
      <c r="G867" t="s">
        <v>203</v>
      </c>
      <c r="H867">
        <v>308.7</v>
      </c>
      <c r="I867">
        <v>377.3</v>
      </c>
      <c r="K867">
        <v>45</v>
      </c>
      <c r="L867">
        <v>320</v>
      </c>
      <c r="AA867">
        <v>29</v>
      </c>
    </row>
    <row r="868" spans="1:27" x14ac:dyDescent="0.2">
      <c r="A868">
        <v>2022</v>
      </c>
      <c r="B868">
        <v>2</v>
      </c>
      <c r="C868" s="262">
        <v>44598</v>
      </c>
      <c r="E868">
        <v>439</v>
      </c>
      <c r="F868" t="s">
        <v>202</v>
      </c>
      <c r="G868" t="s">
        <v>203</v>
      </c>
      <c r="H868">
        <v>308.7</v>
      </c>
      <c r="I868">
        <v>377.3</v>
      </c>
      <c r="K868">
        <v>45</v>
      </c>
      <c r="L868">
        <v>320</v>
      </c>
      <c r="O868">
        <v>7</v>
      </c>
      <c r="P868">
        <v>6</v>
      </c>
      <c r="Q868">
        <v>11</v>
      </c>
      <c r="AA868">
        <v>29</v>
      </c>
    </row>
    <row r="869" spans="1:27" x14ac:dyDescent="0.2">
      <c r="A869">
        <v>2022</v>
      </c>
      <c r="B869">
        <v>2</v>
      </c>
      <c r="C869" s="262">
        <v>44599</v>
      </c>
      <c r="E869">
        <v>439</v>
      </c>
      <c r="F869" t="s">
        <v>202</v>
      </c>
      <c r="G869" t="s">
        <v>203</v>
      </c>
      <c r="H869">
        <v>308.7</v>
      </c>
      <c r="I869">
        <v>377.3</v>
      </c>
      <c r="K869">
        <v>45</v>
      </c>
      <c r="L869">
        <v>320</v>
      </c>
      <c r="O869">
        <v>7</v>
      </c>
      <c r="P869">
        <v>4</v>
      </c>
      <c r="Q869">
        <v>11</v>
      </c>
      <c r="Z869">
        <v>1.4999999999999999E-2</v>
      </c>
      <c r="AA869">
        <v>29</v>
      </c>
    </row>
    <row r="870" spans="1:27" x14ac:dyDescent="0.2">
      <c r="A870">
        <v>2022</v>
      </c>
      <c r="B870">
        <v>2</v>
      </c>
      <c r="C870" s="262">
        <v>44600</v>
      </c>
      <c r="E870">
        <v>439</v>
      </c>
      <c r="F870" t="s">
        <v>202</v>
      </c>
      <c r="G870" t="s">
        <v>203</v>
      </c>
      <c r="H870">
        <v>308.7</v>
      </c>
      <c r="I870">
        <v>377.3</v>
      </c>
      <c r="K870">
        <v>45</v>
      </c>
      <c r="L870">
        <v>320</v>
      </c>
      <c r="O870">
        <v>4</v>
      </c>
      <c r="P870">
        <v>5</v>
      </c>
      <c r="Q870">
        <v>13</v>
      </c>
      <c r="Z870">
        <v>1.4999999999999999E-2</v>
      </c>
      <c r="AA870">
        <v>29</v>
      </c>
    </row>
    <row r="871" spans="1:27" x14ac:dyDescent="0.2">
      <c r="A871">
        <v>2022</v>
      </c>
      <c r="B871">
        <v>2</v>
      </c>
      <c r="C871" s="262">
        <v>44601</v>
      </c>
      <c r="E871">
        <v>439</v>
      </c>
      <c r="F871" t="s">
        <v>202</v>
      </c>
      <c r="G871" t="s">
        <v>203</v>
      </c>
      <c r="H871">
        <v>308.7</v>
      </c>
      <c r="I871">
        <v>377.3</v>
      </c>
      <c r="K871">
        <v>45</v>
      </c>
      <c r="L871">
        <v>320</v>
      </c>
      <c r="Z871">
        <v>1.4999999999999999E-2</v>
      </c>
      <c r="AA871">
        <v>29</v>
      </c>
    </row>
    <row r="872" spans="1:27" x14ac:dyDescent="0.2">
      <c r="A872">
        <v>2022</v>
      </c>
      <c r="B872">
        <v>2</v>
      </c>
      <c r="C872" s="262">
        <v>44597</v>
      </c>
      <c r="E872">
        <v>447</v>
      </c>
      <c r="F872" t="s">
        <v>330</v>
      </c>
      <c r="G872" t="s">
        <v>331</v>
      </c>
      <c r="H872">
        <v>159.30000000000001</v>
      </c>
      <c r="I872">
        <v>194.7</v>
      </c>
      <c r="K872">
        <v>75</v>
      </c>
      <c r="L872">
        <v>144</v>
      </c>
      <c r="AA872">
        <v>29</v>
      </c>
    </row>
    <row r="873" spans="1:27" x14ac:dyDescent="0.2">
      <c r="A873">
        <v>2022</v>
      </c>
      <c r="B873">
        <v>2</v>
      </c>
      <c r="C873" s="262">
        <v>44598</v>
      </c>
      <c r="E873">
        <v>447</v>
      </c>
      <c r="F873" t="s">
        <v>330</v>
      </c>
      <c r="G873" t="s">
        <v>331</v>
      </c>
      <c r="H873">
        <v>159.30000000000001</v>
      </c>
      <c r="I873">
        <v>194.7</v>
      </c>
      <c r="K873">
        <v>75</v>
      </c>
      <c r="L873">
        <v>144</v>
      </c>
      <c r="P873">
        <v>7</v>
      </c>
      <c r="Q873">
        <v>10</v>
      </c>
      <c r="AA873">
        <v>29</v>
      </c>
    </row>
    <row r="874" spans="1:27" x14ac:dyDescent="0.2">
      <c r="A874">
        <v>2022</v>
      </c>
      <c r="B874">
        <v>2</v>
      </c>
      <c r="C874" s="262">
        <v>44599</v>
      </c>
      <c r="E874">
        <v>447</v>
      </c>
      <c r="F874" t="s">
        <v>330</v>
      </c>
      <c r="G874" t="s">
        <v>331</v>
      </c>
      <c r="H874">
        <v>159.30000000000001</v>
      </c>
      <c r="I874">
        <v>194.7</v>
      </c>
      <c r="K874">
        <v>75</v>
      </c>
      <c r="L874">
        <v>144</v>
      </c>
      <c r="AA874">
        <v>29</v>
      </c>
    </row>
    <row r="875" spans="1:27" x14ac:dyDescent="0.2">
      <c r="A875">
        <v>2022</v>
      </c>
      <c r="B875">
        <v>2</v>
      </c>
      <c r="C875" s="262">
        <v>44592</v>
      </c>
      <c r="E875">
        <v>306</v>
      </c>
      <c r="F875" t="s">
        <v>387</v>
      </c>
      <c r="G875" t="s">
        <v>388</v>
      </c>
      <c r="H875">
        <v>182.28</v>
      </c>
      <c r="I875">
        <v>209.72</v>
      </c>
      <c r="K875">
        <v>23</v>
      </c>
      <c r="L875">
        <v>157</v>
      </c>
      <c r="AA875">
        <v>24</v>
      </c>
    </row>
    <row r="876" spans="1:27" x14ac:dyDescent="0.2">
      <c r="A876">
        <v>2022</v>
      </c>
      <c r="B876">
        <v>2</v>
      </c>
      <c r="C876" s="262">
        <v>44593</v>
      </c>
      <c r="E876">
        <v>306</v>
      </c>
      <c r="F876" t="s">
        <v>387</v>
      </c>
      <c r="G876" t="s">
        <v>388</v>
      </c>
      <c r="H876">
        <v>182.28</v>
      </c>
      <c r="I876">
        <v>209.72</v>
      </c>
      <c r="K876">
        <v>23</v>
      </c>
      <c r="L876">
        <v>157</v>
      </c>
      <c r="AA876">
        <v>24</v>
      </c>
    </row>
    <row r="877" spans="1:27" x14ac:dyDescent="0.2">
      <c r="A877">
        <v>2022</v>
      </c>
      <c r="B877">
        <v>2</v>
      </c>
      <c r="C877" s="262">
        <v>44592</v>
      </c>
      <c r="E877">
        <v>652</v>
      </c>
      <c r="F877" t="s">
        <v>327</v>
      </c>
      <c r="G877" t="s">
        <v>328</v>
      </c>
      <c r="H877">
        <v>15.903</v>
      </c>
      <c r="I877">
        <v>18.297000000000001</v>
      </c>
      <c r="K877">
        <v>23</v>
      </c>
      <c r="L877">
        <v>157</v>
      </c>
    </row>
    <row r="878" spans="1:27" x14ac:dyDescent="0.2">
      <c r="A878">
        <v>2022</v>
      </c>
      <c r="B878">
        <v>2</v>
      </c>
      <c r="C878" s="262">
        <v>44593</v>
      </c>
      <c r="E878">
        <v>652</v>
      </c>
      <c r="F878" t="s">
        <v>327</v>
      </c>
      <c r="G878" t="s">
        <v>328</v>
      </c>
      <c r="H878">
        <v>15.903</v>
      </c>
      <c r="I878">
        <v>18.297000000000001</v>
      </c>
      <c r="K878">
        <v>23</v>
      </c>
      <c r="L878">
        <v>157</v>
      </c>
    </row>
    <row r="879" spans="1:27" x14ac:dyDescent="0.2">
      <c r="A879">
        <v>2022</v>
      </c>
      <c r="B879">
        <v>2</v>
      </c>
      <c r="C879" s="262">
        <v>44597</v>
      </c>
      <c r="E879">
        <v>448</v>
      </c>
      <c r="F879" t="s">
        <v>327</v>
      </c>
      <c r="G879" t="s">
        <v>328</v>
      </c>
      <c r="H879">
        <v>20.7</v>
      </c>
      <c r="I879">
        <v>25.3</v>
      </c>
      <c r="K879">
        <v>75</v>
      </c>
      <c r="L879">
        <v>144</v>
      </c>
      <c r="Z879">
        <v>1.4999999999999999E-2</v>
      </c>
      <c r="AA879">
        <v>29</v>
      </c>
    </row>
    <row r="880" spans="1:27" x14ac:dyDescent="0.2">
      <c r="A880">
        <v>2022</v>
      </c>
      <c r="B880">
        <v>2</v>
      </c>
      <c r="C880" s="262">
        <v>44597</v>
      </c>
      <c r="E880">
        <v>448</v>
      </c>
      <c r="F880" t="s">
        <v>327</v>
      </c>
      <c r="G880" t="s">
        <v>328</v>
      </c>
      <c r="H880">
        <v>20.7</v>
      </c>
      <c r="I880">
        <v>25.3</v>
      </c>
      <c r="K880">
        <v>75</v>
      </c>
      <c r="L880">
        <v>144</v>
      </c>
      <c r="Q880">
        <v>5</v>
      </c>
      <c r="AA880">
        <v>29</v>
      </c>
    </row>
    <row r="881" spans="1:27" x14ac:dyDescent="0.2">
      <c r="A881">
        <v>2022</v>
      </c>
      <c r="B881">
        <v>2</v>
      </c>
      <c r="C881" s="262">
        <v>44598</v>
      </c>
      <c r="E881">
        <v>448</v>
      </c>
      <c r="F881" t="s">
        <v>327</v>
      </c>
      <c r="G881" t="s">
        <v>328</v>
      </c>
      <c r="H881">
        <v>20.7</v>
      </c>
      <c r="I881">
        <v>25.3</v>
      </c>
      <c r="K881">
        <v>75</v>
      </c>
      <c r="L881">
        <v>144</v>
      </c>
      <c r="O881">
        <v>4</v>
      </c>
      <c r="P881">
        <v>2</v>
      </c>
      <c r="Q881">
        <v>3</v>
      </c>
      <c r="Z881">
        <v>1.4999999999999999E-2</v>
      </c>
      <c r="AA881">
        <v>29</v>
      </c>
    </row>
    <row r="882" spans="1:27" x14ac:dyDescent="0.2">
      <c r="A882">
        <v>2022</v>
      </c>
      <c r="B882">
        <v>2</v>
      </c>
      <c r="C882" s="262">
        <v>44599</v>
      </c>
      <c r="E882">
        <v>448</v>
      </c>
      <c r="F882" t="s">
        <v>327</v>
      </c>
      <c r="G882" t="s">
        <v>328</v>
      </c>
      <c r="H882">
        <v>20.7</v>
      </c>
      <c r="I882">
        <v>25.3</v>
      </c>
      <c r="K882">
        <v>75</v>
      </c>
      <c r="L882">
        <v>144</v>
      </c>
      <c r="Z882">
        <v>1.4999999999999999E-2</v>
      </c>
      <c r="AA882">
        <v>29</v>
      </c>
    </row>
    <row r="883" spans="1:27" x14ac:dyDescent="0.2">
      <c r="A883">
        <v>2022</v>
      </c>
      <c r="B883">
        <v>2</v>
      </c>
      <c r="C883" s="262">
        <v>44602</v>
      </c>
      <c r="E883">
        <v>304</v>
      </c>
      <c r="F883" t="s">
        <v>424</v>
      </c>
      <c r="G883" t="s">
        <v>425</v>
      </c>
      <c r="H883">
        <v>506.85</v>
      </c>
      <c r="I883">
        <v>583.15</v>
      </c>
      <c r="K883">
        <v>20</v>
      </c>
      <c r="L883">
        <v>180</v>
      </c>
      <c r="Z883">
        <v>0.02</v>
      </c>
      <c r="AA883">
        <v>24</v>
      </c>
    </row>
    <row r="884" spans="1:27" x14ac:dyDescent="0.2">
      <c r="A884">
        <v>2022</v>
      </c>
      <c r="B884">
        <v>2</v>
      </c>
      <c r="C884" s="262">
        <v>44605</v>
      </c>
      <c r="E884">
        <v>304</v>
      </c>
      <c r="F884" t="s">
        <v>424</v>
      </c>
      <c r="G884" t="s">
        <v>425</v>
      </c>
      <c r="H884">
        <v>506.85</v>
      </c>
      <c r="I884">
        <v>583.15</v>
      </c>
      <c r="K884">
        <v>20</v>
      </c>
      <c r="L884">
        <v>180</v>
      </c>
      <c r="Q884">
        <v>4</v>
      </c>
      <c r="Z884">
        <v>0.02</v>
      </c>
      <c r="AA884">
        <v>24</v>
      </c>
    </row>
    <row r="885" spans="1:27" x14ac:dyDescent="0.2">
      <c r="A885">
        <v>2022</v>
      </c>
      <c r="B885">
        <v>2</v>
      </c>
      <c r="C885" s="262">
        <v>44606</v>
      </c>
      <c r="E885">
        <v>304</v>
      </c>
      <c r="F885" t="s">
        <v>424</v>
      </c>
      <c r="G885" t="s">
        <v>425</v>
      </c>
      <c r="H885">
        <v>506.85</v>
      </c>
      <c r="I885">
        <v>583.15</v>
      </c>
      <c r="K885">
        <v>20</v>
      </c>
      <c r="L885">
        <v>180</v>
      </c>
      <c r="Z885">
        <v>0.02</v>
      </c>
      <c r="AA885">
        <v>24</v>
      </c>
    </row>
    <row r="886" spans="1:27" x14ac:dyDescent="0.2">
      <c r="A886">
        <v>2022</v>
      </c>
      <c r="B886">
        <v>2</v>
      </c>
      <c r="C886" s="262">
        <v>44605</v>
      </c>
      <c r="E886">
        <v>303</v>
      </c>
      <c r="F886" t="s">
        <v>429</v>
      </c>
      <c r="G886" t="s">
        <v>430</v>
      </c>
      <c r="H886">
        <v>558</v>
      </c>
      <c r="I886">
        <v>642</v>
      </c>
      <c r="K886">
        <v>21</v>
      </c>
      <c r="L886">
        <v>171</v>
      </c>
      <c r="AA886">
        <v>24</v>
      </c>
    </row>
    <row r="887" spans="1:27" x14ac:dyDescent="0.2">
      <c r="A887">
        <v>2022</v>
      </c>
      <c r="B887">
        <v>2</v>
      </c>
      <c r="C887" s="262">
        <v>44606</v>
      </c>
      <c r="E887">
        <v>303</v>
      </c>
      <c r="F887" t="s">
        <v>429</v>
      </c>
      <c r="G887" t="s">
        <v>430</v>
      </c>
      <c r="H887">
        <v>558</v>
      </c>
      <c r="I887">
        <v>642</v>
      </c>
      <c r="K887">
        <v>21</v>
      </c>
      <c r="L887">
        <v>171</v>
      </c>
      <c r="Z887">
        <v>0.02</v>
      </c>
      <c r="AA887">
        <v>24</v>
      </c>
    </row>
    <row r="888" spans="1:27" x14ac:dyDescent="0.2">
      <c r="A888">
        <v>2022</v>
      </c>
      <c r="B888">
        <v>2</v>
      </c>
      <c r="C888" s="262">
        <v>44606</v>
      </c>
      <c r="E888">
        <v>302</v>
      </c>
      <c r="F888" t="s">
        <v>431</v>
      </c>
      <c r="G888" t="s">
        <v>432</v>
      </c>
      <c r="H888">
        <v>982.08</v>
      </c>
      <c r="I888">
        <v>1129.92</v>
      </c>
      <c r="K888">
        <v>15</v>
      </c>
      <c r="L888">
        <v>240</v>
      </c>
      <c r="AA888">
        <v>24</v>
      </c>
    </row>
    <row r="889" spans="1:27" x14ac:dyDescent="0.2">
      <c r="A889">
        <v>2022</v>
      </c>
      <c r="B889">
        <v>2</v>
      </c>
      <c r="C889" s="262">
        <v>44607</v>
      </c>
      <c r="E889">
        <v>302</v>
      </c>
      <c r="F889" t="s">
        <v>431</v>
      </c>
      <c r="G889" t="s">
        <v>432</v>
      </c>
      <c r="H889">
        <v>982.08</v>
      </c>
      <c r="I889">
        <v>1129.92</v>
      </c>
      <c r="K889">
        <v>15</v>
      </c>
      <c r="L889">
        <v>240</v>
      </c>
      <c r="AA889">
        <v>24</v>
      </c>
    </row>
    <row r="890" spans="1:27" x14ac:dyDescent="0.2">
      <c r="A890">
        <v>2022</v>
      </c>
      <c r="B890">
        <v>2</v>
      </c>
      <c r="C890" s="262">
        <v>44608</v>
      </c>
      <c r="E890">
        <v>302</v>
      </c>
      <c r="F890" t="s">
        <v>431</v>
      </c>
      <c r="G890" t="s">
        <v>432</v>
      </c>
      <c r="H890">
        <v>982.08</v>
      </c>
      <c r="I890">
        <v>1129.92</v>
      </c>
      <c r="K890">
        <v>15</v>
      </c>
      <c r="L890">
        <v>240</v>
      </c>
      <c r="Q890">
        <v>5</v>
      </c>
      <c r="Z890">
        <v>0.02</v>
      </c>
      <c r="AA890">
        <v>24</v>
      </c>
    </row>
    <row r="891" spans="1:27" x14ac:dyDescent="0.2">
      <c r="A891">
        <v>2022</v>
      </c>
      <c r="B891">
        <v>2</v>
      </c>
      <c r="C891" s="262">
        <v>44609</v>
      </c>
      <c r="E891">
        <v>302</v>
      </c>
      <c r="F891" t="s">
        <v>431</v>
      </c>
      <c r="G891" t="s">
        <v>432</v>
      </c>
      <c r="H891">
        <v>982.08</v>
      </c>
      <c r="I891">
        <v>1129.92</v>
      </c>
      <c r="K891">
        <v>15</v>
      </c>
      <c r="L891">
        <v>240</v>
      </c>
      <c r="Q891">
        <v>5</v>
      </c>
      <c r="Z891">
        <v>0.02</v>
      </c>
      <c r="AA891">
        <v>24</v>
      </c>
    </row>
    <row r="892" spans="1:27" x14ac:dyDescent="0.2">
      <c r="A892">
        <v>2022</v>
      </c>
      <c r="B892">
        <v>2</v>
      </c>
      <c r="C892" s="262">
        <v>44599</v>
      </c>
      <c r="E892">
        <v>83</v>
      </c>
      <c r="F892" t="s">
        <v>416</v>
      </c>
      <c r="G892" t="s">
        <v>417</v>
      </c>
      <c r="H892">
        <v>20.46</v>
      </c>
      <c r="I892">
        <v>23.54</v>
      </c>
      <c r="K892">
        <v>60</v>
      </c>
      <c r="L892">
        <v>120</v>
      </c>
      <c r="Z892">
        <v>1.4999999999999999E-2</v>
      </c>
      <c r="AA892">
        <v>22</v>
      </c>
    </row>
    <row r="893" spans="1:27" x14ac:dyDescent="0.2">
      <c r="A893">
        <v>2022</v>
      </c>
      <c r="B893">
        <v>2</v>
      </c>
      <c r="C893" s="262">
        <v>44600</v>
      </c>
      <c r="E893">
        <v>83</v>
      </c>
      <c r="F893" t="s">
        <v>416</v>
      </c>
      <c r="G893" t="s">
        <v>417</v>
      </c>
      <c r="H893">
        <v>20.46</v>
      </c>
      <c r="I893">
        <v>23.54</v>
      </c>
      <c r="K893">
        <v>60</v>
      </c>
      <c r="L893">
        <v>120</v>
      </c>
      <c r="Z893">
        <v>1.4999999999999999E-2</v>
      </c>
      <c r="AA893">
        <v>22</v>
      </c>
    </row>
    <row r="894" spans="1:27" x14ac:dyDescent="0.2">
      <c r="A894">
        <v>2022</v>
      </c>
      <c r="B894">
        <v>2</v>
      </c>
      <c r="C894" s="262">
        <v>44602</v>
      </c>
      <c r="E894">
        <v>83</v>
      </c>
      <c r="F894" t="s">
        <v>416</v>
      </c>
      <c r="G894" t="s">
        <v>417</v>
      </c>
      <c r="H894">
        <v>20.46</v>
      </c>
      <c r="I894">
        <v>23.54</v>
      </c>
      <c r="K894">
        <v>60</v>
      </c>
      <c r="L894">
        <v>120</v>
      </c>
      <c r="Z894">
        <v>1.4999999999999999E-2</v>
      </c>
      <c r="AA894">
        <v>22</v>
      </c>
    </row>
    <row r="895" spans="1:27" x14ac:dyDescent="0.2">
      <c r="A895">
        <v>2022</v>
      </c>
      <c r="B895">
        <v>2</v>
      </c>
      <c r="C895" s="262">
        <v>44611</v>
      </c>
      <c r="E895">
        <v>83</v>
      </c>
      <c r="F895" t="s">
        <v>416</v>
      </c>
      <c r="G895" t="s">
        <v>417</v>
      </c>
      <c r="H895">
        <v>20.46</v>
      </c>
      <c r="I895">
        <v>23.54</v>
      </c>
      <c r="K895">
        <v>60</v>
      </c>
      <c r="L895">
        <v>120</v>
      </c>
      <c r="Z895">
        <v>1.4999999999999999E-2</v>
      </c>
      <c r="AA895">
        <v>22</v>
      </c>
    </row>
    <row r="896" spans="1:27" x14ac:dyDescent="0.2">
      <c r="A896">
        <v>2022</v>
      </c>
      <c r="B896">
        <v>2</v>
      </c>
      <c r="C896" s="262">
        <v>44612</v>
      </c>
      <c r="E896">
        <v>83</v>
      </c>
      <c r="F896" t="s">
        <v>416</v>
      </c>
      <c r="G896" t="s">
        <v>417</v>
      </c>
      <c r="H896">
        <v>20.46</v>
      </c>
      <c r="I896">
        <v>23.54</v>
      </c>
      <c r="K896">
        <v>60</v>
      </c>
      <c r="L896">
        <v>120</v>
      </c>
      <c r="Z896">
        <v>1.4999999999999999E-2</v>
      </c>
      <c r="AA896">
        <v>22</v>
      </c>
    </row>
    <row r="897" spans="1:27" x14ac:dyDescent="0.2">
      <c r="A897">
        <v>2022</v>
      </c>
      <c r="B897">
        <v>2</v>
      </c>
      <c r="C897" s="262">
        <v>44613</v>
      </c>
      <c r="E897">
        <v>83</v>
      </c>
      <c r="F897" t="s">
        <v>416</v>
      </c>
      <c r="G897" t="s">
        <v>417</v>
      </c>
      <c r="H897">
        <v>20.46</v>
      </c>
      <c r="I897">
        <v>23.54</v>
      </c>
      <c r="K897">
        <v>60</v>
      </c>
      <c r="L897">
        <v>120</v>
      </c>
      <c r="Z897">
        <v>1.4999999999999999E-2</v>
      </c>
      <c r="AA897">
        <v>22</v>
      </c>
    </row>
    <row r="898" spans="1:27" x14ac:dyDescent="0.2">
      <c r="A898">
        <v>2022</v>
      </c>
      <c r="B898">
        <v>2</v>
      </c>
      <c r="C898" s="262">
        <v>44605</v>
      </c>
      <c r="E898">
        <v>607</v>
      </c>
      <c r="F898" t="s">
        <v>344</v>
      </c>
      <c r="G898" t="s">
        <v>345</v>
      </c>
      <c r="H898">
        <v>93</v>
      </c>
      <c r="I898">
        <v>107</v>
      </c>
      <c r="K898">
        <v>86</v>
      </c>
      <c r="L898">
        <v>126</v>
      </c>
      <c r="Z898">
        <v>1.4999999999999999E-2</v>
      </c>
      <c r="AA898">
        <v>16</v>
      </c>
    </row>
    <row r="899" spans="1:27" x14ac:dyDescent="0.2">
      <c r="A899">
        <v>2022</v>
      </c>
      <c r="B899">
        <v>2</v>
      </c>
      <c r="C899" s="262">
        <v>44606</v>
      </c>
      <c r="E899">
        <v>607</v>
      </c>
      <c r="F899" t="s">
        <v>344</v>
      </c>
      <c r="G899" t="s">
        <v>345</v>
      </c>
      <c r="H899">
        <v>93</v>
      </c>
      <c r="I899">
        <v>107</v>
      </c>
      <c r="K899">
        <v>86</v>
      </c>
      <c r="L899">
        <v>126</v>
      </c>
      <c r="Z899">
        <v>1.4999999999999999E-2</v>
      </c>
      <c r="AA899">
        <v>16</v>
      </c>
    </row>
    <row r="900" spans="1:27" x14ac:dyDescent="0.2">
      <c r="A900">
        <v>2022</v>
      </c>
      <c r="B900">
        <v>2</v>
      </c>
      <c r="C900" s="262">
        <v>44607</v>
      </c>
      <c r="E900">
        <v>690</v>
      </c>
      <c r="F900" t="s">
        <v>231</v>
      </c>
      <c r="G900" t="s">
        <v>232</v>
      </c>
      <c r="H900">
        <v>153</v>
      </c>
      <c r="I900">
        <v>187</v>
      </c>
      <c r="K900">
        <v>120</v>
      </c>
      <c r="L900">
        <v>120</v>
      </c>
      <c r="Z900">
        <v>1.4999999999999999E-2</v>
      </c>
      <c r="AA900">
        <v>26</v>
      </c>
    </row>
    <row r="901" spans="1:27" x14ac:dyDescent="0.2">
      <c r="A901">
        <v>2022</v>
      </c>
      <c r="B901">
        <v>2</v>
      </c>
      <c r="C901" s="262">
        <v>44608</v>
      </c>
      <c r="E901">
        <v>690</v>
      </c>
      <c r="F901" t="s">
        <v>231</v>
      </c>
      <c r="G901" t="s">
        <v>232</v>
      </c>
      <c r="H901">
        <v>153</v>
      </c>
      <c r="I901">
        <v>187</v>
      </c>
      <c r="K901">
        <v>120</v>
      </c>
      <c r="L901">
        <v>120</v>
      </c>
      <c r="P901">
        <v>1</v>
      </c>
      <c r="Q901">
        <v>2</v>
      </c>
      <c r="Z901">
        <v>1.4999999999999999E-2</v>
      </c>
      <c r="AA901">
        <v>26</v>
      </c>
    </row>
    <row r="902" spans="1:27" x14ac:dyDescent="0.2">
      <c r="A902">
        <v>2022</v>
      </c>
      <c r="B902">
        <v>2</v>
      </c>
      <c r="C902" s="262">
        <v>44609</v>
      </c>
      <c r="E902">
        <v>690</v>
      </c>
      <c r="F902" t="s">
        <v>231</v>
      </c>
      <c r="G902" t="s">
        <v>232</v>
      </c>
      <c r="H902">
        <v>153</v>
      </c>
      <c r="I902">
        <v>187</v>
      </c>
      <c r="K902">
        <v>120</v>
      </c>
      <c r="L902">
        <v>120</v>
      </c>
      <c r="Z902">
        <v>1.4999999999999999E-2</v>
      </c>
      <c r="AA902">
        <v>26</v>
      </c>
    </row>
    <row r="903" spans="1:27" x14ac:dyDescent="0.2">
      <c r="A903">
        <v>2022</v>
      </c>
      <c r="B903">
        <v>2</v>
      </c>
      <c r="C903" s="262">
        <v>44613</v>
      </c>
      <c r="E903">
        <v>690</v>
      </c>
      <c r="F903" t="s">
        <v>231</v>
      </c>
      <c r="G903" t="s">
        <v>232</v>
      </c>
      <c r="H903">
        <v>153</v>
      </c>
      <c r="I903">
        <v>187</v>
      </c>
      <c r="K903">
        <v>120</v>
      </c>
      <c r="L903">
        <v>120</v>
      </c>
      <c r="Z903">
        <v>1.4999999999999999E-2</v>
      </c>
      <c r="AA903">
        <v>26</v>
      </c>
    </row>
    <row r="904" spans="1:27" x14ac:dyDescent="0.2">
      <c r="A904">
        <v>2022</v>
      </c>
      <c r="B904">
        <v>2</v>
      </c>
      <c r="C904" s="262">
        <v>44614</v>
      </c>
      <c r="E904">
        <v>690</v>
      </c>
      <c r="F904" t="s">
        <v>231</v>
      </c>
      <c r="G904" t="s">
        <v>232</v>
      </c>
      <c r="H904">
        <v>153</v>
      </c>
      <c r="I904">
        <v>187</v>
      </c>
      <c r="K904">
        <v>120</v>
      </c>
      <c r="L904">
        <v>120</v>
      </c>
      <c r="Z904">
        <v>1.4999999999999999E-2</v>
      </c>
      <c r="AA904">
        <v>26</v>
      </c>
    </row>
    <row r="905" spans="1:27" x14ac:dyDescent="0.2">
      <c r="A905">
        <v>2022</v>
      </c>
      <c r="B905">
        <v>2</v>
      </c>
      <c r="C905" s="262">
        <v>44618</v>
      </c>
      <c r="E905">
        <v>690</v>
      </c>
      <c r="F905" t="s">
        <v>231</v>
      </c>
      <c r="G905" t="s">
        <v>232</v>
      </c>
      <c r="H905">
        <v>153</v>
      </c>
      <c r="I905">
        <v>187</v>
      </c>
      <c r="K905">
        <v>120</v>
      </c>
      <c r="L905">
        <v>120</v>
      </c>
      <c r="Z905">
        <v>1.4999999999999999E-2</v>
      </c>
      <c r="AA905">
        <v>26</v>
      </c>
    </row>
    <row r="906" spans="1:27" x14ac:dyDescent="0.2">
      <c r="A906">
        <v>2022</v>
      </c>
      <c r="B906">
        <v>2</v>
      </c>
      <c r="C906" s="262">
        <v>44619</v>
      </c>
      <c r="E906">
        <v>690</v>
      </c>
      <c r="F906" t="s">
        <v>231</v>
      </c>
      <c r="G906" t="s">
        <v>232</v>
      </c>
      <c r="H906">
        <v>153</v>
      </c>
      <c r="I906">
        <v>187</v>
      </c>
      <c r="K906">
        <v>120</v>
      </c>
      <c r="L906">
        <v>120</v>
      </c>
      <c r="O906">
        <v>1</v>
      </c>
      <c r="P906">
        <v>1</v>
      </c>
      <c r="Q906">
        <v>2</v>
      </c>
      <c r="Z906">
        <v>1.4999999999999999E-2</v>
      </c>
      <c r="AA906">
        <v>26</v>
      </c>
    </row>
    <row r="907" spans="1:27" x14ac:dyDescent="0.2">
      <c r="A907">
        <v>2022</v>
      </c>
      <c r="B907">
        <v>2</v>
      </c>
      <c r="C907" s="262">
        <v>44605</v>
      </c>
      <c r="E907">
        <v>608</v>
      </c>
      <c r="F907" t="s">
        <v>346</v>
      </c>
      <c r="G907" t="s">
        <v>347</v>
      </c>
      <c r="H907">
        <v>93</v>
      </c>
      <c r="I907">
        <v>107</v>
      </c>
      <c r="K907">
        <v>86</v>
      </c>
      <c r="L907">
        <v>126</v>
      </c>
      <c r="Z907">
        <v>1.4999999999999999E-2</v>
      </c>
      <c r="AA907">
        <v>16</v>
      </c>
    </row>
    <row r="908" spans="1:27" x14ac:dyDescent="0.2">
      <c r="A908">
        <v>2022</v>
      </c>
      <c r="B908">
        <v>2</v>
      </c>
      <c r="C908" s="262">
        <v>44606</v>
      </c>
      <c r="E908">
        <v>608</v>
      </c>
      <c r="F908" t="s">
        <v>346</v>
      </c>
      <c r="G908" t="s">
        <v>347</v>
      </c>
      <c r="H908">
        <v>93</v>
      </c>
      <c r="I908">
        <v>107</v>
      </c>
      <c r="K908">
        <v>86</v>
      </c>
      <c r="L908">
        <v>126</v>
      </c>
      <c r="Z908">
        <v>1.4999999999999999E-2</v>
      </c>
      <c r="AA908">
        <v>16</v>
      </c>
    </row>
    <row r="909" spans="1:27" x14ac:dyDescent="0.2">
      <c r="A909">
        <v>2022</v>
      </c>
      <c r="B909">
        <v>2</v>
      </c>
      <c r="C909" s="262">
        <v>44607</v>
      </c>
      <c r="E909">
        <v>691</v>
      </c>
      <c r="F909" t="s">
        <v>227</v>
      </c>
      <c r="G909" t="s">
        <v>228</v>
      </c>
      <c r="H909">
        <v>174.6</v>
      </c>
      <c r="I909">
        <v>213.4</v>
      </c>
      <c r="K909">
        <v>120</v>
      </c>
      <c r="L909">
        <v>120</v>
      </c>
      <c r="Z909">
        <v>1.4999999999999999E-2</v>
      </c>
      <c r="AA909">
        <v>26</v>
      </c>
    </row>
    <row r="910" spans="1:27" x14ac:dyDescent="0.2">
      <c r="A910">
        <v>2022</v>
      </c>
      <c r="B910">
        <v>2</v>
      </c>
      <c r="C910" s="262">
        <v>44608</v>
      </c>
      <c r="E910">
        <v>691</v>
      </c>
      <c r="F910" t="s">
        <v>227</v>
      </c>
      <c r="G910" t="s">
        <v>228</v>
      </c>
      <c r="H910">
        <v>174.6</v>
      </c>
      <c r="I910">
        <v>213.4</v>
      </c>
      <c r="K910">
        <v>120</v>
      </c>
      <c r="L910">
        <v>120</v>
      </c>
      <c r="O910">
        <v>0</v>
      </c>
      <c r="P910">
        <v>1</v>
      </c>
      <c r="Q910">
        <v>2</v>
      </c>
      <c r="Z910">
        <v>1.4999999999999999E-2</v>
      </c>
      <c r="AA910">
        <v>26</v>
      </c>
    </row>
    <row r="911" spans="1:27" x14ac:dyDescent="0.2">
      <c r="A911">
        <v>2022</v>
      </c>
      <c r="B911">
        <v>2</v>
      </c>
      <c r="C911" s="262">
        <v>44609</v>
      </c>
      <c r="E911">
        <v>691</v>
      </c>
      <c r="F911" t="s">
        <v>227</v>
      </c>
      <c r="G911" t="s">
        <v>228</v>
      </c>
      <c r="H911">
        <v>174.6</v>
      </c>
      <c r="I911">
        <v>213.4</v>
      </c>
      <c r="K911">
        <v>120</v>
      </c>
      <c r="L911">
        <v>120</v>
      </c>
      <c r="Z911">
        <v>1.4999999999999999E-2</v>
      </c>
      <c r="AA911">
        <v>26</v>
      </c>
    </row>
    <row r="912" spans="1:27" x14ac:dyDescent="0.2">
      <c r="A912">
        <v>2022</v>
      </c>
      <c r="B912">
        <v>2</v>
      </c>
      <c r="C912" s="262">
        <v>44613</v>
      </c>
      <c r="E912">
        <v>691</v>
      </c>
      <c r="F912" t="s">
        <v>227</v>
      </c>
      <c r="G912" t="s">
        <v>228</v>
      </c>
      <c r="H912">
        <v>174.6</v>
      </c>
      <c r="I912">
        <v>213.4</v>
      </c>
      <c r="K912">
        <v>120</v>
      </c>
      <c r="L912">
        <v>120</v>
      </c>
      <c r="Z912">
        <v>1.4999999999999999E-2</v>
      </c>
      <c r="AA912">
        <v>26</v>
      </c>
    </row>
    <row r="913" spans="1:27" x14ac:dyDescent="0.2">
      <c r="A913">
        <v>2022</v>
      </c>
      <c r="B913">
        <v>2</v>
      </c>
      <c r="C913" s="262">
        <v>44614</v>
      </c>
      <c r="E913">
        <v>691</v>
      </c>
      <c r="F913" t="s">
        <v>227</v>
      </c>
      <c r="G913" t="s">
        <v>228</v>
      </c>
      <c r="H913">
        <v>174.6</v>
      </c>
      <c r="I913">
        <v>213.4</v>
      </c>
      <c r="K913">
        <v>120</v>
      </c>
      <c r="L913">
        <v>120</v>
      </c>
      <c r="Z913">
        <v>1.4999999999999999E-2</v>
      </c>
      <c r="AA913">
        <v>26</v>
      </c>
    </row>
    <row r="914" spans="1:27" x14ac:dyDescent="0.2">
      <c r="A914">
        <v>2022</v>
      </c>
      <c r="B914">
        <v>2</v>
      </c>
      <c r="C914" s="262">
        <v>44618</v>
      </c>
      <c r="E914">
        <v>691</v>
      </c>
      <c r="F914" t="s">
        <v>227</v>
      </c>
      <c r="G914" t="s">
        <v>228</v>
      </c>
      <c r="H914">
        <v>174.6</v>
      </c>
      <c r="I914">
        <v>213.4</v>
      </c>
      <c r="K914">
        <v>120</v>
      </c>
      <c r="L914">
        <v>120</v>
      </c>
      <c r="Z914">
        <v>1.4999999999999999E-2</v>
      </c>
      <c r="AA914">
        <v>26</v>
      </c>
    </row>
    <row r="915" spans="1:27" x14ac:dyDescent="0.2">
      <c r="A915">
        <v>2022</v>
      </c>
      <c r="B915">
        <v>2</v>
      </c>
      <c r="C915" s="262">
        <v>44619</v>
      </c>
      <c r="E915">
        <v>691</v>
      </c>
      <c r="F915" t="s">
        <v>227</v>
      </c>
      <c r="G915" t="s">
        <v>228</v>
      </c>
      <c r="H915">
        <v>174.6</v>
      </c>
      <c r="I915">
        <v>213.4</v>
      </c>
      <c r="K915">
        <v>120</v>
      </c>
      <c r="L915">
        <v>120</v>
      </c>
      <c r="O915">
        <v>1</v>
      </c>
      <c r="P915">
        <v>1</v>
      </c>
      <c r="Q915">
        <v>2</v>
      </c>
      <c r="Z915">
        <v>1.4999999999999999E-2</v>
      </c>
      <c r="AA915">
        <v>26</v>
      </c>
    </row>
    <row r="916" spans="1:27" x14ac:dyDescent="0.2">
      <c r="A916">
        <v>2022</v>
      </c>
      <c r="B916">
        <v>2</v>
      </c>
      <c r="C916" s="262">
        <v>44593</v>
      </c>
      <c r="E916">
        <v>630</v>
      </c>
      <c r="F916" t="s">
        <v>185</v>
      </c>
      <c r="G916" t="s">
        <v>186</v>
      </c>
      <c r="H916">
        <v>197.84299999999999</v>
      </c>
      <c r="I916">
        <v>230.15700000000001</v>
      </c>
      <c r="K916">
        <v>21</v>
      </c>
      <c r="L916">
        <v>171</v>
      </c>
      <c r="AA916">
        <v>25</v>
      </c>
    </row>
    <row r="917" spans="1:27" x14ac:dyDescent="0.2">
      <c r="A917">
        <v>2022</v>
      </c>
      <c r="B917">
        <v>2</v>
      </c>
      <c r="C917" s="262">
        <v>44594</v>
      </c>
      <c r="E917">
        <v>630</v>
      </c>
      <c r="F917" t="s">
        <v>185</v>
      </c>
      <c r="G917" t="s">
        <v>186</v>
      </c>
      <c r="H917">
        <v>197.84299999999999</v>
      </c>
      <c r="I917">
        <v>230.15700000000001</v>
      </c>
      <c r="K917">
        <v>21</v>
      </c>
      <c r="L917">
        <v>171</v>
      </c>
      <c r="Z917">
        <v>1.4999999999999999E-2</v>
      </c>
      <c r="AA917">
        <v>25</v>
      </c>
    </row>
    <row r="918" spans="1:27" x14ac:dyDescent="0.2">
      <c r="A918">
        <v>2022</v>
      </c>
      <c r="B918">
        <v>2</v>
      </c>
      <c r="C918" s="262">
        <v>44595</v>
      </c>
      <c r="E918">
        <v>630</v>
      </c>
      <c r="F918" t="s">
        <v>185</v>
      </c>
      <c r="G918" t="s">
        <v>186</v>
      </c>
      <c r="H918">
        <v>197.84299999999999</v>
      </c>
      <c r="I918">
        <v>230.15700000000001</v>
      </c>
      <c r="K918">
        <v>21</v>
      </c>
      <c r="L918">
        <v>171</v>
      </c>
      <c r="Z918">
        <v>1.4999999999999999E-2</v>
      </c>
      <c r="AA918">
        <v>25</v>
      </c>
    </row>
    <row r="919" spans="1:27" x14ac:dyDescent="0.2">
      <c r="A919">
        <v>2022</v>
      </c>
      <c r="B919">
        <v>2</v>
      </c>
      <c r="C919" s="262">
        <v>44618</v>
      </c>
      <c r="E919">
        <v>630</v>
      </c>
      <c r="F919" t="s">
        <v>185</v>
      </c>
      <c r="G919" t="s">
        <v>186</v>
      </c>
      <c r="H919">
        <v>197.84299999999999</v>
      </c>
      <c r="I919">
        <v>230.15700000000001</v>
      </c>
      <c r="K919">
        <v>21</v>
      </c>
      <c r="L919">
        <v>171</v>
      </c>
      <c r="Z919">
        <v>1.4999999999999999E-2</v>
      </c>
      <c r="AA919">
        <v>25</v>
      </c>
    </row>
    <row r="920" spans="1:27" x14ac:dyDescent="0.2">
      <c r="A920">
        <v>2022</v>
      </c>
      <c r="B920">
        <v>2</v>
      </c>
      <c r="C920" s="262">
        <v>44619</v>
      </c>
      <c r="E920">
        <v>630</v>
      </c>
      <c r="F920" t="s">
        <v>185</v>
      </c>
      <c r="G920" t="s">
        <v>186</v>
      </c>
      <c r="H920">
        <v>197.84299999999999</v>
      </c>
      <c r="I920">
        <v>230.15700000000001</v>
      </c>
      <c r="K920">
        <v>21</v>
      </c>
      <c r="L920">
        <v>171</v>
      </c>
      <c r="Z920">
        <v>1.4999999999999999E-2</v>
      </c>
      <c r="AA920">
        <v>25</v>
      </c>
    </row>
    <row r="921" spans="1:27" x14ac:dyDescent="0.2">
      <c r="A921">
        <v>2022</v>
      </c>
      <c r="B921">
        <v>2</v>
      </c>
      <c r="C921" s="262">
        <v>44592</v>
      </c>
      <c r="E921">
        <v>299</v>
      </c>
      <c r="F921" t="s">
        <v>233</v>
      </c>
      <c r="G921" t="s">
        <v>234</v>
      </c>
      <c r="H921">
        <v>106.95</v>
      </c>
      <c r="I921">
        <v>123.05</v>
      </c>
      <c r="K921">
        <v>86</v>
      </c>
      <c r="L921">
        <v>126</v>
      </c>
      <c r="O921">
        <v>2</v>
      </c>
      <c r="P921">
        <v>2</v>
      </c>
      <c r="Q921">
        <v>6</v>
      </c>
      <c r="Z921">
        <v>0.02</v>
      </c>
    </row>
    <row r="922" spans="1:27" x14ac:dyDescent="0.2">
      <c r="A922">
        <v>2022</v>
      </c>
      <c r="B922">
        <v>2</v>
      </c>
      <c r="C922" s="262">
        <v>44593</v>
      </c>
      <c r="E922">
        <v>299</v>
      </c>
      <c r="F922" t="s">
        <v>233</v>
      </c>
      <c r="G922" t="s">
        <v>234</v>
      </c>
      <c r="H922">
        <v>106.95</v>
      </c>
      <c r="I922">
        <v>123.05</v>
      </c>
      <c r="K922">
        <v>86</v>
      </c>
      <c r="L922">
        <v>126</v>
      </c>
      <c r="O922">
        <v>2</v>
      </c>
      <c r="P922">
        <v>2</v>
      </c>
      <c r="Q922">
        <v>4</v>
      </c>
      <c r="Z922">
        <v>0.02</v>
      </c>
    </row>
    <row r="923" spans="1:27" x14ac:dyDescent="0.2">
      <c r="A923">
        <v>2022</v>
      </c>
      <c r="B923">
        <v>2</v>
      </c>
      <c r="C923" s="262">
        <v>44594</v>
      </c>
      <c r="E923">
        <v>299</v>
      </c>
      <c r="F923" t="s">
        <v>233</v>
      </c>
      <c r="G923" t="s">
        <v>234</v>
      </c>
      <c r="H923">
        <v>106.95</v>
      </c>
      <c r="I923">
        <v>123.05</v>
      </c>
      <c r="K923">
        <v>86</v>
      </c>
      <c r="L923">
        <v>126</v>
      </c>
      <c r="O923">
        <v>2</v>
      </c>
      <c r="P923">
        <v>3</v>
      </c>
      <c r="Q923">
        <v>2</v>
      </c>
      <c r="Z923">
        <v>0.02</v>
      </c>
    </row>
    <row r="924" spans="1:27" x14ac:dyDescent="0.2">
      <c r="A924">
        <v>2022</v>
      </c>
      <c r="B924">
        <v>2</v>
      </c>
      <c r="C924" s="262">
        <v>44595</v>
      </c>
      <c r="E924">
        <v>299</v>
      </c>
      <c r="F924" t="s">
        <v>233</v>
      </c>
      <c r="G924" t="s">
        <v>234</v>
      </c>
      <c r="H924">
        <v>106.95</v>
      </c>
      <c r="I924">
        <v>123.05</v>
      </c>
      <c r="K924">
        <v>86</v>
      </c>
      <c r="L924">
        <v>126</v>
      </c>
      <c r="Z924">
        <v>0.02</v>
      </c>
    </row>
    <row r="925" spans="1:27" x14ac:dyDescent="0.2">
      <c r="A925">
        <v>2022</v>
      </c>
      <c r="B925">
        <v>2</v>
      </c>
      <c r="C925" s="262">
        <v>44609</v>
      </c>
      <c r="E925">
        <v>299</v>
      </c>
      <c r="F925" t="s">
        <v>233</v>
      </c>
      <c r="G925" t="s">
        <v>234</v>
      </c>
      <c r="H925">
        <v>106.95</v>
      </c>
      <c r="I925">
        <v>123.05</v>
      </c>
      <c r="K925">
        <v>86</v>
      </c>
      <c r="L925">
        <v>126</v>
      </c>
      <c r="Z925">
        <v>0.02</v>
      </c>
    </row>
    <row r="926" spans="1:27" x14ac:dyDescent="0.2">
      <c r="A926">
        <v>2022</v>
      </c>
      <c r="B926">
        <v>2</v>
      </c>
      <c r="C926" s="262">
        <v>44615</v>
      </c>
      <c r="E926">
        <v>299</v>
      </c>
      <c r="F926" t="s">
        <v>233</v>
      </c>
      <c r="G926" t="s">
        <v>234</v>
      </c>
      <c r="H926">
        <v>106.95</v>
      </c>
      <c r="I926">
        <v>123.05</v>
      </c>
      <c r="K926">
        <v>86</v>
      </c>
      <c r="L926">
        <v>126</v>
      </c>
      <c r="Z926">
        <v>0.02</v>
      </c>
    </row>
    <row r="927" spans="1:27" x14ac:dyDescent="0.2">
      <c r="A927">
        <v>2022</v>
      </c>
      <c r="B927">
        <v>2</v>
      </c>
      <c r="C927" s="262">
        <v>44619</v>
      </c>
      <c r="E927">
        <v>299</v>
      </c>
      <c r="F927" t="s">
        <v>233</v>
      </c>
      <c r="G927" t="s">
        <v>234</v>
      </c>
      <c r="H927">
        <v>106.95</v>
      </c>
      <c r="I927">
        <v>123.05</v>
      </c>
      <c r="K927">
        <v>86</v>
      </c>
      <c r="L927">
        <v>126</v>
      </c>
      <c r="Z927">
        <v>0.02</v>
      </c>
    </row>
    <row r="928" spans="1:27" x14ac:dyDescent="0.2">
      <c r="A928">
        <v>2022</v>
      </c>
      <c r="B928">
        <v>2</v>
      </c>
      <c r="C928" s="262">
        <v>44593</v>
      </c>
      <c r="E928">
        <v>280</v>
      </c>
      <c r="F928" t="s">
        <v>319</v>
      </c>
      <c r="G928" t="s">
        <v>320</v>
      </c>
      <c r="H928">
        <v>300.39</v>
      </c>
      <c r="I928">
        <v>345.61</v>
      </c>
      <c r="K928">
        <v>105</v>
      </c>
      <c r="L928">
        <v>103</v>
      </c>
      <c r="AA928">
        <v>16</v>
      </c>
    </row>
    <row r="929" spans="1:27" x14ac:dyDescent="0.2">
      <c r="A929">
        <v>2022</v>
      </c>
      <c r="B929">
        <v>2</v>
      </c>
      <c r="C929" s="262">
        <v>44594</v>
      </c>
      <c r="E929">
        <v>280</v>
      </c>
      <c r="F929" t="s">
        <v>319</v>
      </c>
      <c r="G929" t="s">
        <v>320</v>
      </c>
      <c r="H929">
        <v>300.39</v>
      </c>
      <c r="I929">
        <v>345.61</v>
      </c>
      <c r="K929">
        <v>105</v>
      </c>
      <c r="L929">
        <v>103</v>
      </c>
      <c r="O929">
        <v>3</v>
      </c>
      <c r="P929">
        <v>4</v>
      </c>
      <c r="Q929">
        <v>3</v>
      </c>
      <c r="Z929">
        <v>1.4999999999999999E-2</v>
      </c>
      <c r="AA929">
        <v>16</v>
      </c>
    </row>
    <row r="930" spans="1:27" x14ac:dyDescent="0.2">
      <c r="A930">
        <v>2022</v>
      </c>
      <c r="B930">
        <v>2</v>
      </c>
      <c r="C930" s="262">
        <v>44595</v>
      </c>
      <c r="E930">
        <v>280</v>
      </c>
      <c r="F930" t="s">
        <v>319</v>
      </c>
      <c r="G930" t="s">
        <v>320</v>
      </c>
      <c r="H930">
        <v>300.39</v>
      </c>
      <c r="I930">
        <v>345.61</v>
      </c>
      <c r="K930">
        <v>105</v>
      </c>
      <c r="L930">
        <v>103</v>
      </c>
      <c r="Z930">
        <v>1.4999999999999999E-2</v>
      </c>
      <c r="AA930">
        <v>16</v>
      </c>
    </row>
    <row r="931" spans="1:27" x14ac:dyDescent="0.2">
      <c r="A931">
        <v>2022</v>
      </c>
      <c r="B931">
        <v>2</v>
      </c>
      <c r="C931" s="262">
        <v>44597</v>
      </c>
      <c r="E931">
        <v>280</v>
      </c>
      <c r="F931" t="s">
        <v>319</v>
      </c>
      <c r="G931" t="s">
        <v>320</v>
      </c>
      <c r="H931">
        <v>300.39</v>
      </c>
      <c r="I931">
        <v>345.61</v>
      </c>
      <c r="K931">
        <v>105</v>
      </c>
      <c r="L931">
        <v>103</v>
      </c>
      <c r="Z931">
        <v>1.4999999999999999E-2</v>
      </c>
      <c r="AA931">
        <v>16</v>
      </c>
    </row>
    <row r="932" spans="1:27" x14ac:dyDescent="0.2">
      <c r="A932">
        <v>2022</v>
      </c>
      <c r="B932">
        <v>2</v>
      </c>
      <c r="C932" s="262">
        <v>44598</v>
      </c>
      <c r="E932">
        <v>280</v>
      </c>
      <c r="F932" t="s">
        <v>319</v>
      </c>
      <c r="G932" t="s">
        <v>320</v>
      </c>
      <c r="H932">
        <v>300.39</v>
      </c>
      <c r="I932">
        <v>345.61</v>
      </c>
      <c r="K932">
        <v>105</v>
      </c>
      <c r="L932">
        <v>103</v>
      </c>
      <c r="Z932">
        <v>1.4999999999999999E-2</v>
      </c>
      <c r="AA932">
        <v>16</v>
      </c>
    </row>
    <row r="933" spans="1:27" x14ac:dyDescent="0.2">
      <c r="A933">
        <v>2022</v>
      </c>
      <c r="B933">
        <v>2</v>
      </c>
      <c r="C933" s="262">
        <v>44599</v>
      </c>
      <c r="E933">
        <v>280</v>
      </c>
      <c r="F933" t="s">
        <v>319</v>
      </c>
      <c r="G933" t="s">
        <v>320</v>
      </c>
      <c r="H933">
        <v>300.39</v>
      </c>
      <c r="I933">
        <v>345.61</v>
      </c>
      <c r="K933">
        <v>105</v>
      </c>
      <c r="L933">
        <v>103</v>
      </c>
      <c r="Z933">
        <v>1.4999999999999999E-2</v>
      </c>
      <c r="AA933">
        <v>16</v>
      </c>
    </row>
    <row r="934" spans="1:27" x14ac:dyDescent="0.2">
      <c r="A934">
        <v>2022</v>
      </c>
      <c r="B934">
        <v>2</v>
      </c>
      <c r="C934" s="262">
        <v>44619</v>
      </c>
      <c r="E934">
        <v>281</v>
      </c>
      <c r="F934" t="s">
        <v>205</v>
      </c>
      <c r="G934" t="s">
        <v>206</v>
      </c>
      <c r="H934">
        <v>265.05</v>
      </c>
      <c r="I934">
        <v>304.95</v>
      </c>
      <c r="K934">
        <v>120</v>
      </c>
      <c r="L934">
        <v>120</v>
      </c>
      <c r="Z934">
        <v>1.4999999999999999E-2</v>
      </c>
      <c r="AA934">
        <v>18</v>
      </c>
    </row>
    <row r="935" spans="1:27" x14ac:dyDescent="0.2">
      <c r="A935">
        <v>2022</v>
      </c>
      <c r="B935">
        <v>2</v>
      </c>
      <c r="C935" s="262">
        <v>44611</v>
      </c>
      <c r="E935">
        <v>168</v>
      </c>
      <c r="F935" t="s">
        <v>166</v>
      </c>
      <c r="G935" t="s">
        <v>211</v>
      </c>
      <c r="H935">
        <v>575.66999999999996</v>
      </c>
      <c r="I935">
        <v>662.33</v>
      </c>
      <c r="K935">
        <v>90</v>
      </c>
      <c r="L935">
        <v>116</v>
      </c>
      <c r="Z935">
        <v>1.4999999999999999E-2</v>
      </c>
      <c r="AA935">
        <v>18</v>
      </c>
    </row>
    <row r="936" spans="1:27" x14ac:dyDescent="0.2">
      <c r="A936">
        <v>2022</v>
      </c>
      <c r="B936">
        <v>2</v>
      </c>
      <c r="C936" s="262">
        <v>44612</v>
      </c>
      <c r="E936">
        <v>168</v>
      </c>
      <c r="F936" t="s">
        <v>166</v>
      </c>
      <c r="G936" t="s">
        <v>211</v>
      </c>
      <c r="H936">
        <v>575.66999999999996</v>
      </c>
      <c r="I936">
        <v>662.33</v>
      </c>
      <c r="K936">
        <v>90</v>
      </c>
      <c r="L936">
        <v>116</v>
      </c>
      <c r="Z936">
        <v>1.4999999999999999E-2</v>
      </c>
      <c r="AA936">
        <v>18</v>
      </c>
    </row>
    <row r="937" spans="1:27" x14ac:dyDescent="0.2">
      <c r="A937">
        <v>2022</v>
      </c>
      <c r="B937">
        <v>2</v>
      </c>
      <c r="C937" s="262">
        <v>44594</v>
      </c>
      <c r="E937">
        <v>273</v>
      </c>
      <c r="F937" t="s">
        <v>163</v>
      </c>
      <c r="G937" t="s">
        <v>164</v>
      </c>
      <c r="H937">
        <v>524.52</v>
      </c>
      <c r="I937">
        <v>603.48</v>
      </c>
      <c r="K937">
        <v>93</v>
      </c>
      <c r="L937">
        <v>116</v>
      </c>
      <c r="Z937">
        <v>1.4999999999999999E-2</v>
      </c>
      <c r="AA937">
        <v>16</v>
      </c>
    </row>
    <row r="938" spans="1:27" x14ac:dyDescent="0.2">
      <c r="A938">
        <v>2022</v>
      </c>
      <c r="B938">
        <v>2</v>
      </c>
      <c r="C938" s="262">
        <v>44595</v>
      </c>
      <c r="E938">
        <v>273</v>
      </c>
      <c r="F938" t="s">
        <v>163</v>
      </c>
      <c r="G938" t="s">
        <v>164</v>
      </c>
      <c r="H938">
        <v>524.52</v>
      </c>
      <c r="I938">
        <v>603.48</v>
      </c>
      <c r="K938">
        <v>93</v>
      </c>
      <c r="L938">
        <v>116</v>
      </c>
      <c r="O938">
        <v>4</v>
      </c>
      <c r="P938">
        <v>4</v>
      </c>
      <c r="Q938">
        <v>5</v>
      </c>
      <c r="Z938">
        <v>1.4999999999999999E-2</v>
      </c>
      <c r="AA938">
        <v>16</v>
      </c>
    </row>
    <row r="939" spans="1:27" x14ac:dyDescent="0.2">
      <c r="A939">
        <v>2022</v>
      </c>
      <c r="B939">
        <v>2</v>
      </c>
      <c r="C939" s="262">
        <v>44596</v>
      </c>
      <c r="E939">
        <v>273</v>
      </c>
      <c r="F939" t="s">
        <v>163</v>
      </c>
      <c r="G939" t="s">
        <v>164</v>
      </c>
      <c r="H939">
        <v>524.52</v>
      </c>
      <c r="I939">
        <v>603.48</v>
      </c>
      <c r="K939">
        <v>93</v>
      </c>
      <c r="L939">
        <v>116</v>
      </c>
      <c r="O939">
        <v>3</v>
      </c>
      <c r="P939">
        <v>4</v>
      </c>
      <c r="Q939">
        <v>2</v>
      </c>
      <c r="Z939">
        <v>1.4999999999999999E-2</v>
      </c>
      <c r="AA939">
        <v>16</v>
      </c>
    </row>
    <row r="940" spans="1:27" x14ac:dyDescent="0.2">
      <c r="A940">
        <v>2022</v>
      </c>
      <c r="B940">
        <v>2</v>
      </c>
      <c r="C940" s="262">
        <v>44597</v>
      </c>
      <c r="E940">
        <v>273</v>
      </c>
      <c r="F940" t="s">
        <v>163</v>
      </c>
      <c r="G940" t="s">
        <v>164</v>
      </c>
      <c r="H940">
        <v>524.52</v>
      </c>
      <c r="I940">
        <v>603.48</v>
      </c>
      <c r="K940">
        <v>93</v>
      </c>
      <c r="L940">
        <v>116</v>
      </c>
      <c r="Z940">
        <v>1.4999999999999999E-2</v>
      </c>
      <c r="AA940">
        <v>16</v>
      </c>
    </row>
    <row r="941" spans="1:27" x14ac:dyDescent="0.2">
      <c r="A941">
        <v>2022</v>
      </c>
      <c r="B941">
        <v>2</v>
      </c>
      <c r="C941" s="262">
        <v>44598</v>
      </c>
      <c r="E941">
        <v>273</v>
      </c>
      <c r="F941" t="s">
        <v>163</v>
      </c>
      <c r="G941" t="s">
        <v>164</v>
      </c>
      <c r="H941">
        <v>524.52</v>
      </c>
      <c r="I941">
        <v>603.48</v>
      </c>
      <c r="K941">
        <v>93</v>
      </c>
      <c r="L941">
        <v>116</v>
      </c>
      <c r="Z941">
        <v>1.4999999999999999E-2</v>
      </c>
      <c r="AA941">
        <v>16</v>
      </c>
    </row>
    <row r="942" spans="1:27" x14ac:dyDescent="0.2">
      <c r="A942">
        <v>2022</v>
      </c>
      <c r="B942">
        <v>2</v>
      </c>
      <c r="C942" s="262">
        <v>44599</v>
      </c>
      <c r="E942">
        <v>273</v>
      </c>
      <c r="F942" t="s">
        <v>163</v>
      </c>
      <c r="G942" t="s">
        <v>164</v>
      </c>
      <c r="H942">
        <v>524.52</v>
      </c>
      <c r="I942">
        <v>603.48</v>
      </c>
      <c r="K942">
        <v>93</v>
      </c>
      <c r="L942">
        <v>116</v>
      </c>
      <c r="Z942">
        <v>1.4999999999999999E-2</v>
      </c>
      <c r="AA942">
        <v>16</v>
      </c>
    </row>
    <row r="943" spans="1:27" x14ac:dyDescent="0.2">
      <c r="A943">
        <v>2022</v>
      </c>
      <c r="B943">
        <v>2</v>
      </c>
      <c r="C943" s="262">
        <v>44610</v>
      </c>
      <c r="E943">
        <v>273</v>
      </c>
      <c r="F943" t="s">
        <v>163</v>
      </c>
      <c r="G943" t="s">
        <v>164</v>
      </c>
      <c r="H943">
        <v>524.52</v>
      </c>
      <c r="I943">
        <v>603.48</v>
      </c>
      <c r="K943">
        <v>93</v>
      </c>
      <c r="L943">
        <v>116</v>
      </c>
      <c r="O943">
        <v>5</v>
      </c>
      <c r="P943">
        <v>6</v>
      </c>
      <c r="Z943">
        <v>1.4999999999999999E-2</v>
      </c>
      <c r="AA943">
        <v>16</v>
      </c>
    </row>
    <row r="944" spans="1:27" x14ac:dyDescent="0.2">
      <c r="A944">
        <v>2022</v>
      </c>
      <c r="B944">
        <v>2</v>
      </c>
      <c r="C944" s="262">
        <v>44611</v>
      </c>
      <c r="E944">
        <v>273</v>
      </c>
      <c r="F944" t="s">
        <v>163</v>
      </c>
      <c r="G944" t="s">
        <v>164</v>
      </c>
      <c r="H944">
        <v>524.52</v>
      </c>
      <c r="I944">
        <v>603.48</v>
      </c>
      <c r="K944">
        <v>93</v>
      </c>
      <c r="L944">
        <v>116</v>
      </c>
      <c r="O944">
        <v>1</v>
      </c>
      <c r="P944">
        <v>3</v>
      </c>
      <c r="Q944">
        <v>5</v>
      </c>
      <c r="Z944">
        <v>1.4999999999999999E-2</v>
      </c>
      <c r="AA944">
        <v>16</v>
      </c>
    </row>
    <row r="945" spans="1:27" x14ac:dyDescent="0.2">
      <c r="A945">
        <v>2022</v>
      </c>
      <c r="B945">
        <v>2</v>
      </c>
      <c r="C945" s="262">
        <v>44612</v>
      </c>
      <c r="E945">
        <v>273</v>
      </c>
      <c r="F945" t="s">
        <v>163</v>
      </c>
      <c r="G945" t="s">
        <v>164</v>
      </c>
      <c r="H945">
        <v>524.52</v>
      </c>
      <c r="I945">
        <v>603.48</v>
      </c>
      <c r="K945">
        <v>93</v>
      </c>
      <c r="L945">
        <v>116</v>
      </c>
      <c r="Z945">
        <v>1.4999999999999999E-2</v>
      </c>
      <c r="AA945">
        <v>16</v>
      </c>
    </row>
    <row r="946" spans="1:27" x14ac:dyDescent="0.2">
      <c r="A946">
        <v>2022</v>
      </c>
      <c r="B946">
        <v>2</v>
      </c>
      <c r="C946" s="262">
        <v>44613</v>
      </c>
      <c r="E946">
        <v>273</v>
      </c>
      <c r="F946" t="s">
        <v>163</v>
      </c>
      <c r="G946" t="s">
        <v>164</v>
      </c>
      <c r="H946">
        <v>524.52</v>
      </c>
      <c r="I946">
        <v>603.48</v>
      </c>
      <c r="K946">
        <v>93</v>
      </c>
      <c r="L946">
        <v>116</v>
      </c>
      <c r="Z946">
        <v>1.4999999999999999E-2</v>
      </c>
      <c r="AA946">
        <v>16</v>
      </c>
    </row>
    <row r="947" spans="1:27" x14ac:dyDescent="0.2">
      <c r="A947">
        <v>2022</v>
      </c>
      <c r="B947">
        <v>2</v>
      </c>
      <c r="C947" s="262">
        <v>44607</v>
      </c>
      <c r="E947">
        <v>271</v>
      </c>
      <c r="F947" t="s">
        <v>337</v>
      </c>
      <c r="G947" t="s">
        <v>338</v>
      </c>
      <c r="H947">
        <v>149.72999999999999</v>
      </c>
      <c r="I947">
        <v>172.27</v>
      </c>
      <c r="K947">
        <v>151</v>
      </c>
      <c r="L947">
        <v>95</v>
      </c>
      <c r="Z947">
        <v>1.4999999999999999E-2</v>
      </c>
      <c r="AA947">
        <v>16</v>
      </c>
    </row>
    <row r="948" spans="1:27" x14ac:dyDescent="0.2">
      <c r="A948">
        <v>2022</v>
      </c>
      <c r="B948">
        <v>2</v>
      </c>
      <c r="C948" s="262">
        <v>44608</v>
      </c>
      <c r="E948">
        <v>271</v>
      </c>
      <c r="F948" t="s">
        <v>337</v>
      </c>
      <c r="G948" t="s">
        <v>338</v>
      </c>
      <c r="H948">
        <v>149.72999999999999</v>
      </c>
      <c r="I948">
        <v>172.27</v>
      </c>
      <c r="K948">
        <v>151</v>
      </c>
      <c r="L948">
        <v>95</v>
      </c>
      <c r="Z948">
        <v>1.4999999999999999E-2</v>
      </c>
      <c r="AA948">
        <v>16</v>
      </c>
    </row>
    <row r="949" spans="1:27" x14ac:dyDescent="0.2">
      <c r="A949">
        <v>2022</v>
      </c>
      <c r="B949">
        <v>2</v>
      </c>
      <c r="C949" s="262">
        <v>44601</v>
      </c>
      <c r="E949">
        <v>253</v>
      </c>
      <c r="F949" t="s">
        <v>167</v>
      </c>
      <c r="G949" t="s">
        <v>168</v>
      </c>
      <c r="H949">
        <v>188.79</v>
      </c>
      <c r="I949">
        <v>217.21</v>
      </c>
      <c r="K949">
        <v>121</v>
      </c>
      <c r="L949">
        <v>89</v>
      </c>
      <c r="Z949">
        <v>1.4999999999999999E-2</v>
      </c>
      <c r="AA949">
        <v>16</v>
      </c>
    </row>
    <row r="950" spans="1:27" x14ac:dyDescent="0.2">
      <c r="A950">
        <v>2022</v>
      </c>
      <c r="B950">
        <v>2</v>
      </c>
      <c r="C950" s="262">
        <v>44602</v>
      </c>
      <c r="E950">
        <v>253</v>
      </c>
      <c r="F950" t="s">
        <v>167</v>
      </c>
      <c r="G950" t="s">
        <v>168</v>
      </c>
      <c r="H950">
        <v>188.79</v>
      </c>
      <c r="I950">
        <v>217.21</v>
      </c>
      <c r="K950">
        <v>121</v>
      </c>
      <c r="L950">
        <v>89</v>
      </c>
      <c r="Z950">
        <v>1.4999999999999999E-2</v>
      </c>
      <c r="AA950">
        <v>16</v>
      </c>
    </row>
    <row r="951" spans="1:27" x14ac:dyDescent="0.2">
      <c r="A951">
        <v>2022</v>
      </c>
      <c r="B951">
        <v>2</v>
      </c>
      <c r="C951" s="262">
        <v>44602</v>
      </c>
      <c r="E951">
        <v>253</v>
      </c>
      <c r="F951" t="s">
        <v>167</v>
      </c>
      <c r="G951" t="s">
        <v>168</v>
      </c>
      <c r="H951">
        <v>188.79</v>
      </c>
      <c r="I951">
        <v>217.21</v>
      </c>
      <c r="K951">
        <v>121</v>
      </c>
      <c r="L951">
        <v>89</v>
      </c>
      <c r="P951">
        <v>7</v>
      </c>
      <c r="Q951">
        <v>6</v>
      </c>
      <c r="AA951">
        <v>16</v>
      </c>
    </row>
    <row r="952" spans="1:27" x14ac:dyDescent="0.2">
      <c r="A952">
        <v>2022</v>
      </c>
      <c r="B952">
        <v>2</v>
      </c>
      <c r="C952" s="262">
        <v>44605</v>
      </c>
      <c r="E952">
        <v>253</v>
      </c>
      <c r="F952" t="s">
        <v>167</v>
      </c>
      <c r="G952" t="s">
        <v>168</v>
      </c>
      <c r="H952">
        <v>188.79</v>
      </c>
      <c r="I952">
        <v>217.21</v>
      </c>
      <c r="K952">
        <v>121</v>
      </c>
      <c r="L952">
        <v>89</v>
      </c>
      <c r="O952">
        <v>4</v>
      </c>
      <c r="P952">
        <v>4</v>
      </c>
      <c r="Q952">
        <v>9</v>
      </c>
      <c r="Z952">
        <v>1.4999999999999999E-2</v>
      </c>
      <c r="AA952">
        <v>16</v>
      </c>
    </row>
    <row r="953" spans="1:27" x14ac:dyDescent="0.2">
      <c r="A953">
        <v>2022</v>
      </c>
      <c r="B953">
        <v>2</v>
      </c>
      <c r="C953" s="262">
        <v>44606</v>
      </c>
      <c r="E953">
        <v>253</v>
      </c>
      <c r="F953" t="s">
        <v>167</v>
      </c>
      <c r="G953" t="s">
        <v>168</v>
      </c>
      <c r="H953">
        <v>188.79</v>
      </c>
      <c r="I953">
        <v>217.21</v>
      </c>
      <c r="K953">
        <v>121</v>
      </c>
      <c r="L953">
        <v>89</v>
      </c>
      <c r="P953">
        <v>5</v>
      </c>
      <c r="Q953">
        <v>7</v>
      </c>
      <c r="Z953">
        <v>1.4999999999999999E-2</v>
      </c>
      <c r="AA953">
        <v>16</v>
      </c>
    </row>
    <row r="954" spans="1:27" x14ac:dyDescent="0.2">
      <c r="A954">
        <v>2022</v>
      </c>
      <c r="B954">
        <v>2</v>
      </c>
      <c r="C954" s="262">
        <v>44607</v>
      </c>
      <c r="E954">
        <v>253</v>
      </c>
      <c r="F954" t="s">
        <v>167</v>
      </c>
      <c r="G954" t="s">
        <v>168</v>
      </c>
      <c r="H954">
        <v>188.79</v>
      </c>
      <c r="I954">
        <v>217.21</v>
      </c>
      <c r="K954">
        <v>121</v>
      </c>
      <c r="L954">
        <v>89</v>
      </c>
      <c r="Z954">
        <v>1.4999999999999999E-2</v>
      </c>
      <c r="AA954">
        <v>16</v>
      </c>
    </row>
    <row r="955" spans="1:27" x14ac:dyDescent="0.2">
      <c r="A955">
        <v>2022</v>
      </c>
      <c r="B955">
        <v>2</v>
      </c>
      <c r="C955" s="262">
        <v>44592</v>
      </c>
      <c r="E955">
        <v>254</v>
      </c>
      <c r="F955" t="s">
        <v>200</v>
      </c>
      <c r="G955" t="s">
        <v>168</v>
      </c>
      <c r="H955">
        <v>188.79</v>
      </c>
      <c r="I955">
        <v>217.21</v>
      </c>
      <c r="K955">
        <v>94</v>
      </c>
      <c r="L955">
        <v>153</v>
      </c>
      <c r="O955">
        <v>6</v>
      </c>
      <c r="P955">
        <v>4</v>
      </c>
      <c r="Q955">
        <v>4</v>
      </c>
      <c r="Z955">
        <v>0.02</v>
      </c>
      <c r="AA955">
        <v>16</v>
      </c>
    </row>
    <row r="956" spans="1:27" x14ac:dyDescent="0.2">
      <c r="A956">
        <v>2022</v>
      </c>
      <c r="B956">
        <v>2</v>
      </c>
      <c r="C956" s="262">
        <v>44593</v>
      </c>
      <c r="E956">
        <v>254</v>
      </c>
      <c r="F956" t="s">
        <v>200</v>
      </c>
      <c r="G956" t="s">
        <v>168</v>
      </c>
      <c r="H956">
        <v>188.79</v>
      </c>
      <c r="I956">
        <v>217.21</v>
      </c>
      <c r="K956">
        <v>94</v>
      </c>
      <c r="L956">
        <v>153</v>
      </c>
      <c r="O956">
        <v>3</v>
      </c>
      <c r="P956">
        <v>4</v>
      </c>
      <c r="Q956">
        <v>4</v>
      </c>
      <c r="Z956">
        <v>0.02</v>
      </c>
      <c r="AA956">
        <v>16</v>
      </c>
    </row>
    <row r="957" spans="1:27" x14ac:dyDescent="0.2">
      <c r="A957">
        <v>2022</v>
      </c>
      <c r="B957">
        <v>2</v>
      </c>
      <c r="C957" s="262">
        <v>44594</v>
      </c>
      <c r="E957">
        <v>254</v>
      </c>
      <c r="F957" t="s">
        <v>200</v>
      </c>
      <c r="G957" t="s">
        <v>168</v>
      </c>
      <c r="H957">
        <v>188.79</v>
      </c>
      <c r="I957">
        <v>217.21</v>
      </c>
      <c r="K957">
        <v>94</v>
      </c>
      <c r="L957">
        <v>153</v>
      </c>
      <c r="O957">
        <v>2</v>
      </c>
      <c r="P957">
        <v>7</v>
      </c>
      <c r="Q957">
        <v>4</v>
      </c>
      <c r="Z957">
        <v>0.02</v>
      </c>
      <c r="AA957">
        <v>16</v>
      </c>
    </row>
    <row r="958" spans="1:27" x14ac:dyDescent="0.2">
      <c r="A958">
        <v>2022</v>
      </c>
      <c r="B958">
        <v>2</v>
      </c>
      <c r="C958" s="262">
        <v>44595</v>
      </c>
      <c r="E958">
        <v>254</v>
      </c>
      <c r="F958" t="s">
        <v>200</v>
      </c>
      <c r="G958" t="s">
        <v>168</v>
      </c>
      <c r="H958">
        <v>188.79</v>
      </c>
      <c r="I958">
        <v>217.21</v>
      </c>
      <c r="K958">
        <v>94</v>
      </c>
      <c r="L958">
        <v>153</v>
      </c>
      <c r="O958">
        <v>6</v>
      </c>
      <c r="P958">
        <v>3</v>
      </c>
      <c r="Q958">
        <v>5</v>
      </c>
      <c r="Z958">
        <v>0.02</v>
      </c>
      <c r="AA958">
        <v>16</v>
      </c>
    </row>
    <row r="959" spans="1:27" x14ac:dyDescent="0.2">
      <c r="A959">
        <v>2022</v>
      </c>
      <c r="B959">
        <v>2</v>
      </c>
      <c r="C959" s="262">
        <v>44596</v>
      </c>
      <c r="E959">
        <v>254</v>
      </c>
      <c r="F959" t="s">
        <v>200</v>
      </c>
      <c r="G959" t="s">
        <v>168</v>
      </c>
      <c r="H959">
        <v>188.79</v>
      </c>
      <c r="I959">
        <v>217.21</v>
      </c>
      <c r="K959">
        <v>94</v>
      </c>
      <c r="L959">
        <v>153</v>
      </c>
      <c r="Z959">
        <v>0.02</v>
      </c>
      <c r="AA959">
        <v>16</v>
      </c>
    </row>
    <row r="960" spans="1:27" x14ac:dyDescent="0.2">
      <c r="A960">
        <v>2022</v>
      </c>
      <c r="B960">
        <v>2</v>
      </c>
      <c r="C960" s="262">
        <v>44597</v>
      </c>
      <c r="E960">
        <v>254</v>
      </c>
      <c r="F960" t="s">
        <v>200</v>
      </c>
      <c r="G960" t="s">
        <v>168</v>
      </c>
      <c r="H960">
        <v>188.79</v>
      </c>
      <c r="I960">
        <v>217.21</v>
      </c>
      <c r="K960">
        <v>94</v>
      </c>
      <c r="L960">
        <v>153</v>
      </c>
      <c r="O960">
        <v>4</v>
      </c>
      <c r="P960">
        <v>4</v>
      </c>
      <c r="Q960">
        <v>6</v>
      </c>
      <c r="Z960">
        <v>0.02</v>
      </c>
      <c r="AA960">
        <v>16</v>
      </c>
    </row>
    <row r="961" spans="1:27" x14ac:dyDescent="0.2">
      <c r="A961">
        <v>2022</v>
      </c>
      <c r="B961">
        <v>2</v>
      </c>
      <c r="C961" s="262">
        <v>44598</v>
      </c>
      <c r="E961">
        <v>254</v>
      </c>
      <c r="F961" t="s">
        <v>200</v>
      </c>
      <c r="G961" t="s">
        <v>168</v>
      </c>
      <c r="H961">
        <v>188.79</v>
      </c>
      <c r="I961">
        <v>217.21</v>
      </c>
      <c r="K961">
        <v>94</v>
      </c>
      <c r="L961">
        <v>153</v>
      </c>
      <c r="O961">
        <v>5</v>
      </c>
      <c r="P961">
        <v>6</v>
      </c>
      <c r="Q961">
        <v>4</v>
      </c>
      <c r="Z961">
        <v>0.02</v>
      </c>
      <c r="AA961">
        <v>16</v>
      </c>
    </row>
    <row r="962" spans="1:27" x14ac:dyDescent="0.2">
      <c r="A962">
        <v>2022</v>
      </c>
      <c r="B962">
        <v>2</v>
      </c>
      <c r="C962" s="262">
        <v>44599</v>
      </c>
      <c r="E962">
        <v>254</v>
      </c>
      <c r="F962" t="s">
        <v>200</v>
      </c>
      <c r="G962" t="s">
        <v>168</v>
      </c>
      <c r="H962">
        <v>188.79</v>
      </c>
      <c r="I962">
        <v>217.21</v>
      </c>
      <c r="K962">
        <v>94</v>
      </c>
      <c r="L962">
        <v>153</v>
      </c>
      <c r="O962">
        <v>7</v>
      </c>
      <c r="P962">
        <v>4</v>
      </c>
      <c r="Q962">
        <v>5</v>
      </c>
      <c r="Z962">
        <v>0.02</v>
      </c>
      <c r="AA962">
        <v>16</v>
      </c>
    </row>
    <row r="963" spans="1:27" x14ac:dyDescent="0.2">
      <c r="A963">
        <v>2022</v>
      </c>
      <c r="B963">
        <v>2</v>
      </c>
      <c r="C963" s="262">
        <v>44600</v>
      </c>
      <c r="E963">
        <v>254</v>
      </c>
      <c r="F963" t="s">
        <v>200</v>
      </c>
      <c r="G963" t="s">
        <v>168</v>
      </c>
      <c r="H963">
        <v>188.79</v>
      </c>
      <c r="I963">
        <v>217.21</v>
      </c>
      <c r="K963">
        <v>94</v>
      </c>
      <c r="L963">
        <v>153</v>
      </c>
      <c r="O963">
        <v>3</v>
      </c>
      <c r="P963">
        <v>4</v>
      </c>
      <c r="Q963">
        <v>7</v>
      </c>
      <c r="Z963">
        <v>0.02</v>
      </c>
      <c r="AA963">
        <v>16</v>
      </c>
    </row>
    <row r="964" spans="1:27" x14ac:dyDescent="0.2">
      <c r="A964">
        <v>2022</v>
      </c>
      <c r="B964">
        <v>2</v>
      </c>
      <c r="C964" s="262">
        <v>44601</v>
      </c>
      <c r="E964">
        <v>254</v>
      </c>
      <c r="F964" t="s">
        <v>200</v>
      </c>
      <c r="G964" t="s">
        <v>168</v>
      </c>
      <c r="H964">
        <v>188.79</v>
      </c>
      <c r="I964">
        <v>217.21</v>
      </c>
      <c r="K964">
        <v>94</v>
      </c>
      <c r="L964">
        <v>153</v>
      </c>
      <c r="O964">
        <v>4</v>
      </c>
      <c r="P964">
        <v>6</v>
      </c>
      <c r="Q964">
        <v>4</v>
      </c>
      <c r="Z964">
        <v>0.02</v>
      </c>
      <c r="AA964">
        <v>16</v>
      </c>
    </row>
    <row r="965" spans="1:27" x14ac:dyDescent="0.2">
      <c r="A965">
        <v>2022</v>
      </c>
      <c r="B965">
        <v>2</v>
      </c>
      <c r="C965" s="262">
        <v>44602</v>
      </c>
      <c r="E965">
        <v>254</v>
      </c>
      <c r="F965" t="s">
        <v>200</v>
      </c>
      <c r="G965" t="s">
        <v>168</v>
      </c>
      <c r="H965">
        <v>188.79</v>
      </c>
      <c r="I965">
        <v>217.21</v>
      </c>
      <c r="K965">
        <v>94</v>
      </c>
      <c r="L965">
        <v>153</v>
      </c>
      <c r="Z965">
        <v>0.02</v>
      </c>
      <c r="AA965">
        <v>16</v>
      </c>
    </row>
    <row r="966" spans="1:27" x14ac:dyDescent="0.2">
      <c r="A966">
        <v>2022</v>
      </c>
      <c r="B966">
        <v>2</v>
      </c>
      <c r="C966" s="262">
        <v>44605</v>
      </c>
      <c r="E966">
        <v>254</v>
      </c>
      <c r="F966" t="s">
        <v>200</v>
      </c>
      <c r="G966" t="s">
        <v>168</v>
      </c>
      <c r="H966">
        <v>188.79</v>
      </c>
      <c r="I966">
        <v>217.21</v>
      </c>
      <c r="K966">
        <v>94</v>
      </c>
      <c r="L966">
        <v>153</v>
      </c>
      <c r="O966">
        <v>5</v>
      </c>
      <c r="P966">
        <v>4</v>
      </c>
      <c r="Q966">
        <v>5</v>
      </c>
      <c r="Z966">
        <v>0.02</v>
      </c>
      <c r="AA966">
        <v>16</v>
      </c>
    </row>
    <row r="967" spans="1:27" x14ac:dyDescent="0.2">
      <c r="A967">
        <v>2022</v>
      </c>
      <c r="B967">
        <v>2</v>
      </c>
      <c r="C967" s="262">
        <v>44606</v>
      </c>
      <c r="E967">
        <v>254</v>
      </c>
      <c r="F967" t="s">
        <v>200</v>
      </c>
      <c r="G967" t="s">
        <v>168</v>
      </c>
      <c r="H967">
        <v>188.79</v>
      </c>
      <c r="I967">
        <v>217.21</v>
      </c>
      <c r="K967">
        <v>94</v>
      </c>
      <c r="L967">
        <v>153</v>
      </c>
      <c r="P967">
        <v>6</v>
      </c>
      <c r="Q967">
        <v>6</v>
      </c>
      <c r="Z967">
        <v>0.02</v>
      </c>
      <c r="AA967">
        <v>16</v>
      </c>
    </row>
    <row r="968" spans="1:27" x14ac:dyDescent="0.2">
      <c r="A968">
        <v>2022</v>
      </c>
      <c r="B968">
        <v>2</v>
      </c>
      <c r="C968" s="262">
        <v>44607</v>
      </c>
      <c r="E968">
        <v>254</v>
      </c>
      <c r="F968" t="s">
        <v>200</v>
      </c>
      <c r="G968" t="s">
        <v>168</v>
      </c>
      <c r="H968">
        <v>188.79</v>
      </c>
      <c r="I968">
        <v>217.21</v>
      </c>
      <c r="K968">
        <v>94</v>
      </c>
      <c r="L968">
        <v>153</v>
      </c>
      <c r="O968">
        <v>5</v>
      </c>
      <c r="P968">
        <v>5</v>
      </c>
      <c r="Q968">
        <v>5</v>
      </c>
      <c r="Z968">
        <v>0.02</v>
      </c>
      <c r="AA968">
        <v>16</v>
      </c>
    </row>
    <row r="969" spans="1:27" x14ac:dyDescent="0.2">
      <c r="A969">
        <v>2022</v>
      </c>
      <c r="B969">
        <v>2</v>
      </c>
      <c r="C969" s="262">
        <v>44608</v>
      </c>
      <c r="E969">
        <v>254</v>
      </c>
      <c r="F969" t="s">
        <v>200</v>
      </c>
      <c r="G969" t="s">
        <v>168</v>
      </c>
      <c r="H969">
        <v>188.79</v>
      </c>
      <c r="I969">
        <v>217.21</v>
      </c>
      <c r="K969">
        <v>94</v>
      </c>
      <c r="L969">
        <v>153</v>
      </c>
      <c r="O969">
        <v>5</v>
      </c>
      <c r="P969">
        <v>4</v>
      </c>
      <c r="Q969">
        <v>7</v>
      </c>
      <c r="Z969">
        <v>0.02</v>
      </c>
      <c r="AA969">
        <v>16</v>
      </c>
    </row>
    <row r="970" spans="1:27" x14ac:dyDescent="0.2">
      <c r="A970">
        <v>2022</v>
      </c>
      <c r="B970">
        <v>2</v>
      </c>
      <c r="C970" s="262">
        <v>44609</v>
      </c>
      <c r="E970">
        <v>254</v>
      </c>
      <c r="F970" t="s">
        <v>200</v>
      </c>
      <c r="G970" t="s">
        <v>168</v>
      </c>
      <c r="H970">
        <v>188.79</v>
      </c>
      <c r="I970">
        <v>217.21</v>
      </c>
      <c r="K970">
        <v>94</v>
      </c>
      <c r="L970">
        <v>153</v>
      </c>
      <c r="O970">
        <v>8</v>
      </c>
      <c r="P970">
        <v>8</v>
      </c>
      <c r="Z970">
        <v>0.02</v>
      </c>
      <c r="AA970">
        <v>16</v>
      </c>
    </row>
    <row r="971" spans="1:27" x14ac:dyDescent="0.2">
      <c r="A971">
        <v>2022</v>
      </c>
      <c r="B971">
        <v>2</v>
      </c>
      <c r="C971" s="262">
        <v>44610</v>
      </c>
      <c r="E971">
        <v>254</v>
      </c>
      <c r="F971" t="s">
        <v>200</v>
      </c>
      <c r="G971" t="s">
        <v>168</v>
      </c>
      <c r="H971">
        <v>188.79</v>
      </c>
      <c r="I971">
        <v>217.21</v>
      </c>
      <c r="K971">
        <v>94</v>
      </c>
      <c r="L971">
        <v>153</v>
      </c>
      <c r="Z971">
        <v>0.02</v>
      </c>
      <c r="AA971">
        <v>16</v>
      </c>
    </row>
    <row r="972" spans="1:27" x14ac:dyDescent="0.2">
      <c r="A972">
        <v>2022</v>
      </c>
      <c r="B972">
        <v>2</v>
      </c>
      <c r="C972" s="262">
        <v>44611</v>
      </c>
      <c r="E972">
        <v>254</v>
      </c>
      <c r="F972" t="s">
        <v>200</v>
      </c>
      <c r="G972" t="s">
        <v>168</v>
      </c>
      <c r="H972">
        <v>188.79</v>
      </c>
      <c r="I972">
        <v>217.21</v>
      </c>
      <c r="K972">
        <v>94</v>
      </c>
      <c r="L972">
        <v>153</v>
      </c>
      <c r="O972">
        <v>3</v>
      </c>
      <c r="P972">
        <v>4</v>
      </c>
      <c r="Q972">
        <v>4</v>
      </c>
      <c r="Z972">
        <v>0.02</v>
      </c>
      <c r="AA972">
        <v>16</v>
      </c>
    </row>
    <row r="973" spans="1:27" x14ac:dyDescent="0.2">
      <c r="A973">
        <v>2022</v>
      </c>
      <c r="B973">
        <v>2</v>
      </c>
      <c r="C973" s="262">
        <v>44612</v>
      </c>
      <c r="E973">
        <v>254</v>
      </c>
      <c r="F973" t="s">
        <v>200</v>
      </c>
      <c r="G973" t="s">
        <v>168</v>
      </c>
      <c r="H973">
        <v>188.79</v>
      </c>
      <c r="I973">
        <v>217.21</v>
      </c>
      <c r="K973">
        <v>94</v>
      </c>
      <c r="L973">
        <v>153</v>
      </c>
      <c r="Z973">
        <v>0.02</v>
      </c>
      <c r="AA973">
        <v>16</v>
      </c>
    </row>
    <row r="974" spans="1:27" x14ac:dyDescent="0.2">
      <c r="A974">
        <v>2022</v>
      </c>
      <c r="B974">
        <v>2</v>
      </c>
      <c r="C974" s="262">
        <v>44613</v>
      </c>
      <c r="E974">
        <v>254</v>
      </c>
      <c r="F974" t="s">
        <v>200</v>
      </c>
      <c r="G974" t="s">
        <v>168</v>
      </c>
      <c r="H974">
        <v>188.79</v>
      </c>
      <c r="I974">
        <v>217.21</v>
      </c>
      <c r="K974">
        <v>94</v>
      </c>
      <c r="L974">
        <v>153</v>
      </c>
      <c r="P974">
        <v>4</v>
      </c>
      <c r="Q974">
        <v>5</v>
      </c>
      <c r="Z974">
        <v>0.02</v>
      </c>
      <c r="AA974">
        <v>16</v>
      </c>
    </row>
    <row r="975" spans="1:27" x14ac:dyDescent="0.2">
      <c r="A975">
        <v>2022</v>
      </c>
      <c r="B975">
        <v>2</v>
      </c>
      <c r="C975" s="262">
        <v>44614</v>
      </c>
      <c r="E975">
        <v>254</v>
      </c>
      <c r="F975" t="s">
        <v>200</v>
      </c>
      <c r="G975" t="s">
        <v>168</v>
      </c>
      <c r="H975">
        <v>188.79</v>
      </c>
      <c r="I975">
        <v>217.21</v>
      </c>
      <c r="K975">
        <v>94</v>
      </c>
      <c r="L975">
        <v>153</v>
      </c>
      <c r="Z975">
        <v>0.02</v>
      </c>
      <c r="AA975">
        <v>16</v>
      </c>
    </row>
    <row r="976" spans="1:27" x14ac:dyDescent="0.2">
      <c r="A976">
        <v>2022</v>
      </c>
      <c r="B976">
        <v>2</v>
      </c>
      <c r="C976" s="262">
        <v>44615</v>
      </c>
      <c r="E976">
        <v>254</v>
      </c>
      <c r="F976" t="s">
        <v>200</v>
      </c>
      <c r="G976" t="s">
        <v>168</v>
      </c>
      <c r="H976">
        <v>188.79</v>
      </c>
      <c r="I976">
        <v>217.21</v>
      </c>
      <c r="K976">
        <v>94</v>
      </c>
      <c r="L976">
        <v>153</v>
      </c>
      <c r="Z976">
        <v>0.02</v>
      </c>
      <c r="AA976">
        <v>16</v>
      </c>
    </row>
    <row r="977" spans="1:27" x14ac:dyDescent="0.2">
      <c r="A977">
        <v>2022</v>
      </c>
      <c r="B977">
        <v>2</v>
      </c>
      <c r="C977" s="262">
        <v>44617</v>
      </c>
      <c r="E977">
        <v>254</v>
      </c>
      <c r="F977" t="s">
        <v>200</v>
      </c>
      <c r="G977" t="s">
        <v>168</v>
      </c>
      <c r="H977">
        <v>188.79</v>
      </c>
      <c r="I977">
        <v>217.21</v>
      </c>
      <c r="K977">
        <v>94</v>
      </c>
      <c r="L977">
        <v>153</v>
      </c>
      <c r="O977">
        <v>6</v>
      </c>
      <c r="Q977">
        <v>3</v>
      </c>
      <c r="Z977">
        <v>0.02</v>
      </c>
      <c r="AA977">
        <v>16</v>
      </c>
    </row>
    <row r="978" spans="1:27" x14ac:dyDescent="0.2">
      <c r="A978">
        <v>2022</v>
      </c>
      <c r="B978">
        <v>2</v>
      </c>
      <c r="C978" s="262">
        <v>44618</v>
      </c>
      <c r="E978">
        <v>254</v>
      </c>
      <c r="F978" t="s">
        <v>200</v>
      </c>
      <c r="G978" t="s">
        <v>168</v>
      </c>
      <c r="H978">
        <v>188.79</v>
      </c>
      <c r="I978">
        <v>217.21</v>
      </c>
      <c r="K978">
        <v>94</v>
      </c>
      <c r="L978">
        <v>153</v>
      </c>
      <c r="O978">
        <v>6</v>
      </c>
      <c r="P978">
        <v>2</v>
      </c>
      <c r="Q978">
        <v>3</v>
      </c>
      <c r="Z978">
        <v>0.02</v>
      </c>
      <c r="AA978">
        <v>16</v>
      </c>
    </row>
    <row r="979" spans="1:27" x14ac:dyDescent="0.2">
      <c r="A979">
        <v>2022</v>
      </c>
      <c r="B979">
        <v>2</v>
      </c>
      <c r="C979" s="262">
        <v>44619</v>
      </c>
      <c r="E979">
        <v>254</v>
      </c>
      <c r="F979" t="s">
        <v>200</v>
      </c>
      <c r="G979" t="s">
        <v>168</v>
      </c>
      <c r="H979">
        <v>188.79</v>
      </c>
      <c r="I979">
        <v>217.21</v>
      </c>
      <c r="K979">
        <v>94</v>
      </c>
      <c r="L979">
        <v>153</v>
      </c>
      <c r="O979">
        <v>6</v>
      </c>
      <c r="P979">
        <v>4</v>
      </c>
      <c r="Q979">
        <v>4</v>
      </c>
      <c r="Z979">
        <v>0.02</v>
      </c>
      <c r="AA979">
        <v>16</v>
      </c>
    </row>
    <row r="980" spans="1:27" x14ac:dyDescent="0.2">
      <c r="A980">
        <v>2022</v>
      </c>
      <c r="B980">
        <v>2</v>
      </c>
      <c r="C980" s="262">
        <v>44602</v>
      </c>
      <c r="E980">
        <v>241</v>
      </c>
      <c r="F980" t="s">
        <v>427</v>
      </c>
      <c r="G980" t="s">
        <v>428</v>
      </c>
      <c r="H980">
        <v>313.41000000000003</v>
      </c>
      <c r="I980">
        <v>360.59</v>
      </c>
      <c r="K980">
        <v>40</v>
      </c>
      <c r="L980">
        <v>180</v>
      </c>
    </row>
    <row r="981" spans="1:27" x14ac:dyDescent="0.2">
      <c r="A981">
        <v>2022</v>
      </c>
      <c r="B981">
        <v>2</v>
      </c>
      <c r="C981" s="262">
        <v>44607</v>
      </c>
      <c r="E981">
        <v>225</v>
      </c>
      <c r="F981" t="s">
        <v>297</v>
      </c>
      <c r="G981" t="s">
        <v>298</v>
      </c>
      <c r="H981">
        <v>345.96</v>
      </c>
      <c r="I981">
        <v>398.04</v>
      </c>
      <c r="K981">
        <v>169</v>
      </c>
      <c r="L981">
        <v>128</v>
      </c>
      <c r="P981">
        <v>12</v>
      </c>
      <c r="Q981">
        <v>18</v>
      </c>
      <c r="Z981">
        <v>1.4999999999999999E-2</v>
      </c>
      <c r="AA981">
        <v>18</v>
      </c>
    </row>
    <row r="982" spans="1:27" x14ac:dyDescent="0.2">
      <c r="A982">
        <v>2022</v>
      </c>
      <c r="B982">
        <v>2</v>
      </c>
      <c r="C982" s="262">
        <v>44608</v>
      </c>
      <c r="E982">
        <v>225</v>
      </c>
      <c r="F982" t="s">
        <v>297</v>
      </c>
      <c r="G982" t="s">
        <v>298</v>
      </c>
      <c r="H982">
        <v>345.96</v>
      </c>
      <c r="I982">
        <v>398.04</v>
      </c>
      <c r="K982">
        <v>169</v>
      </c>
      <c r="L982">
        <v>128</v>
      </c>
      <c r="P982">
        <v>6</v>
      </c>
      <c r="Q982">
        <v>6</v>
      </c>
      <c r="Z982">
        <v>1.4999999999999999E-2</v>
      </c>
      <c r="AA982">
        <v>18</v>
      </c>
    </row>
    <row r="983" spans="1:27" x14ac:dyDescent="0.2">
      <c r="A983">
        <v>2022</v>
      </c>
      <c r="B983">
        <v>2</v>
      </c>
      <c r="C983" s="262">
        <v>44611</v>
      </c>
      <c r="E983">
        <v>219</v>
      </c>
      <c r="F983" t="s">
        <v>195</v>
      </c>
      <c r="G983" t="s">
        <v>196</v>
      </c>
      <c r="H983">
        <v>106.02</v>
      </c>
      <c r="I983">
        <v>121.98</v>
      </c>
      <c r="K983">
        <v>238</v>
      </c>
      <c r="L983">
        <v>91</v>
      </c>
      <c r="Z983">
        <v>1.4999999999999999E-2</v>
      </c>
      <c r="AA983">
        <v>18</v>
      </c>
    </row>
    <row r="984" spans="1:27" x14ac:dyDescent="0.2">
      <c r="A984">
        <v>2022</v>
      </c>
      <c r="B984">
        <v>2</v>
      </c>
      <c r="C984" s="262">
        <v>44612</v>
      </c>
      <c r="E984">
        <v>219</v>
      </c>
      <c r="F984" t="s">
        <v>195</v>
      </c>
      <c r="G984" t="s">
        <v>196</v>
      </c>
      <c r="H984">
        <v>106.02</v>
      </c>
      <c r="I984">
        <v>121.98</v>
      </c>
      <c r="K984">
        <v>238</v>
      </c>
      <c r="L984">
        <v>91</v>
      </c>
      <c r="P984">
        <v>5</v>
      </c>
      <c r="Q984">
        <v>7</v>
      </c>
      <c r="Z984">
        <v>1.4999999999999999E-2</v>
      </c>
      <c r="AA984">
        <v>18</v>
      </c>
    </row>
    <row r="985" spans="1:27" x14ac:dyDescent="0.2">
      <c r="A985">
        <v>2022</v>
      </c>
      <c r="B985">
        <v>2</v>
      </c>
      <c r="C985" s="262">
        <v>44613</v>
      </c>
      <c r="E985">
        <v>219</v>
      </c>
      <c r="F985" t="s">
        <v>195</v>
      </c>
      <c r="G985" t="s">
        <v>196</v>
      </c>
      <c r="H985">
        <v>106.02</v>
      </c>
      <c r="I985">
        <v>121.98</v>
      </c>
      <c r="K985">
        <v>238</v>
      </c>
      <c r="L985">
        <v>91</v>
      </c>
      <c r="Z985">
        <v>1.4999999999999999E-2</v>
      </c>
      <c r="AA985">
        <v>18</v>
      </c>
    </row>
    <row r="986" spans="1:27" x14ac:dyDescent="0.2">
      <c r="A986">
        <v>2022</v>
      </c>
      <c r="B986">
        <v>2</v>
      </c>
      <c r="C986" s="262">
        <v>44617</v>
      </c>
      <c r="E986">
        <v>94</v>
      </c>
      <c r="F986" t="s">
        <v>360</v>
      </c>
      <c r="G986" t="s">
        <v>361</v>
      </c>
      <c r="H986">
        <v>17.670000000000002</v>
      </c>
      <c r="I986">
        <v>20.329999999999998</v>
      </c>
      <c r="K986">
        <v>74</v>
      </c>
      <c r="L986">
        <v>97</v>
      </c>
      <c r="Z986">
        <v>1.4999999999999999E-2</v>
      </c>
      <c r="AA986">
        <v>16</v>
      </c>
    </row>
    <row r="987" spans="1:27" x14ac:dyDescent="0.2">
      <c r="A987">
        <v>2022</v>
      </c>
      <c r="B987">
        <v>2</v>
      </c>
      <c r="C987" s="262">
        <v>44618</v>
      </c>
      <c r="E987">
        <v>94</v>
      </c>
      <c r="F987" t="s">
        <v>360</v>
      </c>
      <c r="G987" t="s">
        <v>361</v>
      </c>
      <c r="H987">
        <v>17.670000000000002</v>
      </c>
      <c r="I987">
        <v>20.329999999999998</v>
      </c>
      <c r="K987">
        <v>74</v>
      </c>
      <c r="L987">
        <v>97</v>
      </c>
      <c r="Z987">
        <v>1.4999999999999999E-2</v>
      </c>
      <c r="AA987">
        <v>16</v>
      </c>
    </row>
    <row r="988" spans="1:27" x14ac:dyDescent="0.2">
      <c r="A988">
        <v>2022</v>
      </c>
      <c r="B988">
        <v>2</v>
      </c>
      <c r="C988" s="262">
        <v>44619</v>
      </c>
      <c r="E988">
        <v>94</v>
      </c>
      <c r="F988" t="s">
        <v>360</v>
      </c>
      <c r="G988" t="s">
        <v>361</v>
      </c>
      <c r="H988">
        <v>17.670000000000002</v>
      </c>
      <c r="I988">
        <v>20.329999999999998</v>
      </c>
      <c r="K988">
        <v>74</v>
      </c>
      <c r="L988">
        <v>97</v>
      </c>
      <c r="Z988">
        <v>1.4999999999999999E-2</v>
      </c>
      <c r="AA988">
        <v>16</v>
      </c>
    </row>
    <row r="989" spans="1:27" x14ac:dyDescent="0.2">
      <c r="A989">
        <v>2022</v>
      </c>
      <c r="B989">
        <v>2</v>
      </c>
      <c r="C989" s="262">
        <v>44593</v>
      </c>
      <c r="E989">
        <v>98</v>
      </c>
      <c r="F989" t="s">
        <v>390</v>
      </c>
      <c r="G989" t="s">
        <v>391</v>
      </c>
      <c r="H989">
        <v>53.01</v>
      </c>
      <c r="I989">
        <v>60.99</v>
      </c>
      <c r="K989">
        <v>35</v>
      </c>
      <c r="L989">
        <v>206</v>
      </c>
      <c r="AA989">
        <v>18</v>
      </c>
    </row>
    <row r="990" spans="1:27" x14ac:dyDescent="0.2">
      <c r="A990">
        <v>2022</v>
      </c>
      <c r="B990">
        <v>2</v>
      </c>
      <c r="C990" s="262">
        <v>44592</v>
      </c>
      <c r="E990">
        <v>104</v>
      </c>
      <c r="F990" t="s">
        <v>271</v>
      </c>
      <c r="G990" t="s">
        <v>272</v>
      </c>
      <c r="H990">
        <v>82.77</v>
      </c>
      <c r="I990">
        <v>95.23</v>
      </c>
      <c r="K990">
        <v>140</v>
      </c>
      <c r="L990">
        <v>103</v>
      </c>
      <c r="Z990">
        <v>1.4999999999999999E-2</v>
      </c>
      <c r="AA990">
        <v>18</v>
      </c>
    </row>
    <row r="991" spans="1:27" x14ac:dyDescent="0.2">
      <c r="A991">
        <v>2022</v>
      </c>
      <c r="B991">
        <v>2</v>
      </c>
      <c r="C991" s="262">
        <v>44592</v>
      </c>
      <c r="E991">
        <v>104</v>
      </c>
      <c r="F991" t="s">
        <v>271</v>
      </c>
      <c r="G991" t="s">
        <v>272</v>
      </c>
      <c r="H991">
        <v>82.77</v>
      </c>
      <c r="I991">
        <v>95.23</v>
      </c>
      <c r="K991">
        <v>140</v>
      </c>
      <c r="L991">
        <v>103</v>
      </c>
      <c r="AA991">
        <v>18</v>
      </c>
    </row>
    <row r="992" spans="1:27" x14ac:dyDescent="0.2">
      <c r="A992">
        <v>2022</v>
      </c>
      <c r="B992">
        <v>2</v>
      </c>
      <c r="C992" s="262">
        <v>44593</v>
      </c>
      <c r="E992">
        <v>104</v>
      </c>
      <c r="F992" t="s">
        <v>271</v>
      </c>
      <c r="G992" t="s">
        <v>272</v>
      </c>
      <c r="H992">
        <v>82.77</v>
      </c>
      <c r="I992">
        <v>95.23</v>
      </c>
      <c r="K992">
        <v>140</v>
      </c>
      <c r="L992">
        <v>103</v>
      </c>
      <c r="Z992">
        <v>1.4999999999999999E-2</v>
      </c>
      <c r="AA992">
        <v>18</v>
      </c>
    </row>
    <row r="993" spans="1:27" x14ac:dyDescent="0.2">
      <c r="A993">
        <v>2022</v>
      </c>
      <c r="B993">
        <v>2</v>
      </c>
      <c r="C993" s="262">
        <v>44594</v>
      </c>
      <c r="E993">
        <v>104</v>
      </c>
      <c r="F993" t="s">
        <v>271</v>
      </c>
      <c r="G993" t="s">
        <v>272</v>
      </c>
      <c r="H993">
        <v>82.77</v>
      </c>
      <c r="I993">
        <v>95.23</v>
      </c>
      <c r="K993">
        <v>140</v>
      </c>
      <c r="L993">
        <v>103</v>
      </c>
      <c r="Z993">
        <v>1.4999999999999999E-2</v>
      </c>
      <c r="AA993">
        <v>18</v>
      </c>
    </row>
    <row r="994" spans="1:27" x14ac:dyDescent="0.2">
      <c r="A994">
        <v>2022</v>
      </c>
      <c r="B994">
        <v>2</v>
      </c>
      <c r="C994" s="262">
        <v>44595</v>
      </c>
      <c r="E994">
        <v>104</v>
      </c>
      <c r="F994" t="s">
        <v>271</v>
      </c>
      <c r="G994" t="s">
        <v>272</v>
      </c>
      <c r="H994">
        <v>82.77</v>
      </c>
      <c r="I994">
        <v>95.23</v>
      </c>
      <c r="K994">
        <v>140</v>
      </c>
      <c r="L994">
        <v>103</v>
      </c>
      <c r="Z994">
        <v>1.4999999999999999E-2</v>
      </c>
      <c r="AA994">
        <v>18</v>
      </c>
    </row>
    <row r="995" spans="1:27" x14ac:dyDescent="0.2">
      <c r="A995">
        <v>2022</v>
      </c>
      <c r="B995">
        <v>2</v>
      </c>
      <c r="C995" s="262">
        <v>44594</v>
      </c>
      <c r="E995">
        <v>8</v>
      </c>
      <c r="F995" t="s">
        <v>395</v>
      </c>
      <c r="G995" t="s">
        <v>396</v>
      </c>
      <c r="H995">
        <v>93</v>
      </c>
      <c r="I995">
        <v>107</v>
      </c>
      <c r="K995">
        <v>30</v>
      </c>
      <c r="L995">
        <v>240</v>
      </c>
      <c r="AA995">
        <v>18</v>
      </c>
    </row>
    <row r="996" spans="1:27" x14ac:dyDescent="0.2">
      <c r="A996">
        <v>2022</v>
      </c>
      <c r="B996">
        <v>2</v>
      </c>
      <c r="C996" s="262">
        <v>44592</v>
      </c>
      <c r="E996">
        <v>103</v>
      </c>
      <c r="F996" t="s">
        <v>268</v>
      </c>
      <c r="G996" t="s">
        <v>269</v>
      </c>
      <c r="H996">
        <v>82.77</v>
      </c>
      <c r="I996">
        <v>95.23</v>
      </c>
      <c r="K996">
        <v>140</v>
      </c>
      <c r="L996">
        <v>103</v>
      </c>
      <c r="Z996">
        <v>1.4999999999999999E-2</v>
      </c>
      <c r="AA996">
        <v>18</v>
      </c>
    </row>
    <row r="997" spans="1:27" x14ac:dyDescent="0.2">
      <c r="A997">
        <v>2022</v>
      </c>
      <c r="B997">
        <v>2</v>
      </c>
      <c r="C997" s="262">
        <v>44593</v>
      </c>
      <c r="E997">
        <v>103</v>
      </c>
      <c r="F997" t="s">
        <v>268</v>
      </c>
      <c r="G997" t="s">
        <v>269</v>
      </c>
      <c r="H997">
        <v>82.77</v>
      </c>
      <c r="I997">
        <v>95.23</v>
      </c>
      <c r="K997">
        <v>140</v>
      </c>
      <c r="L997">
        <v>103</v>
      </c>
      <c r="O997">
        <v>0</v>
      </c>
      <c r="P997">
        <v>1</v>
      </c>
      <c r="Q997">
        <v>1</v>
      </c>
      <c r="Z997">
        <v>1.4999999999999999E-2</v>
      </c>
      <c r="AA997">
        <v>18</v>
      </c>
    </row>
    <row r="998" spans="1:27" x14ac:dyDescent="0.2">
      <c r="A998">
        <v>2022</v>
      </c>
      <c r="B998">
        <v>2</v>
      </c>
      <c r="C998" s="262">
        <v>44594</v>
      </c>
      <c r="E998">
        <v>103</v>
      </c>
      <c r="F998" t="s">
        <v>268</v>
      </c>
      <c r="G998" t="s">
        <v>269</v>
      </c>
      <c r="H998">
        <v>82.77</v>
      </c>
      <c r="I998">
        <v>95.23</v>
      </c>
      <c r="K998">
        <v>140</v>
      </c>
      <c r="L998">
        <v>103</v>
      </c>
      <c r="Z998">
        <v>1.4999999999999999E-2</v>
      </c>
      <c r="AA998">
        <v>18</v>
      </c>
    </row>
    <row r="999" spans="1:27" x14ac:dyDescent="0.2">
      <c r="A999">
        <v>2022</v>
      </c>
      <c r="B999">
        <v>2</v>
      </c>
      <c r="C999" s="262">
        <v>44595</v>
      </c>
      <c r="E999">
        <v>103</v>
      </c>
      <c r="F999" t="s">
        <v>268</v>
      </c>
      <c r="G999" t="s">
        <v>269</v>
      </c>
      <c r="H999">
        <v>82.77</v>
      </c>
      <c r="I999">
        <v>95.23</v>
      </c>
      <c r="K999">
        <v>140</v>
      </c>
      <c r="L999">
        <v>103</v>
      </c>
      <c r="O999">
        <v>1</v>
      </c>
      <c r="P999">
        <v>1</v>
      </c>
      <c r="Q999">
        <v>0</v>
      </c>
      <c r="Z999">
        <v>1.4999999999999999E-2</v>
      </c>
      <c r="AA999">
        <v>18</v>
      </c>
    </row>
    <row r="1000" spans="1:27" x14ac:dyDescent="0.2">
      <c r="A1000">
        <v>2022</v>
      </c>
      <c r="B1000">
        <v>2</v>
      </c>
      <c r="C1000" s="262">
        <v>44592</v>
      </c>
      <c r="E1000">
        <v>102</v>
      </c>
      <c r="F1000" t="s">
        <v>265</v>
      </c>
      <c r="G1000" t="s">
        <v>266</v>
      </c>
      <c r="H1000">
        <v>18.600000000000001</v>
      </c>
      <c r="I1000">
        <v>21.4</v>
      </c>
      <c r="K1000">
        <v>140</v>
      </c>
      <c r="L1000">
        <v>103</v>
      </c>
      <c r="Z1000">
        <v>1.4999999999999999E-2</v>
      </c>
      <c r="AA1000">
        <v>18</v>
      </c>
    </row>
    <row r="1001" spans="1:27" x14ac:dyDescent="0.2">
      <c r="A1001">
        <v>2022</v>
      </c>
      <c r="B1001">
        <v>2</v>
      </c>
      <c r="C1001" s="262">
        <v>44593</v>
      </c>
      <c r="E1001">
        <v>102</v>
      </c>
      <c r="F1001" t="s">
        <v>265</v>
      </c>
      <c r="G1001" t="s">
        <v>266</v>
      </c>
      <c r="H1001">
        <v>18.600000000000001</v>
      </c>
      <c r="I1001">
        <v>21.4</v>
      </c>
      <c r="K1001">
        <v>140</v>
      </c>
      <c r="L1001">
        <v>103</v>
      </c>
      <c r="Z1001">
        <v>1.4999999999999999E-2</v>
      </c>
      <c r="AA1001">
        <v>18</v>
      </c>
    </row>
    <row r="1002" spans="1:27" x14ac:dyDescent="0.2">
      <c r="A1002">
        <v>2022</v>
      </c>
      <c r="B1002">
        <v>2</v>
      </c>
      <c r="C1002" s="262">
        <v>44594</v>
      </c>
      <c r="E1002">
        <v>102</v>
      </c>
      <c r="F1002" t="s">
        <v>265</v>
      </c>
      <c r="G1002" t="s">
        <v>266</v>
      </c>
      <c r="H1002">
        <v>18.600000000000001</v>
      </c>
      <c r="I1002">
        <v>21.4</v>
      </c>
      <c r="K1002">
        <v>140</v>
      </c>
      <c r="L1002">
        <v>103</v>
      </c>
      <c r="Z1002">
        <v>1.4999999999999999E-2</v>
      </c>
      <c r="AA1002">
        <v>18</v>
      </c>
    </row>
    <row r="1003" spans="1:27" x14ac:dyDescent="0.2">
      <c r="A1003">
        <v>2022</v>
      </c>
      <c r="B1003">
        <v>2</v>
      </c>
      <c r="C1003" s="262">
        <v>44595</v>
      </c>
      <c r="E1003">
        <v>102</v>
      </c>
      <c r="F1003" t="s">
        <v>265</v>
      </c>
      <c r="G1003" t="s">
        <v>266</v>
      </c>
      <c r="H1003">
        <v>18.600000000000001</v>
      </c>
      <c r="I1003">
        <v>21.4</v>
      </c>
      <c r="K1003">
        <v>140</v>
      </c>
      <c r="L1003">
        <v>103</v>
      </c>
      <c r="Z1003">
        <v>1.4999999999999999E-2</v>
      </c>
      <c r="AA1003">
        <v>18</v>
      </c>
    </row>
    <row r="1004" spans="1:27" x14ac:dyDescent="0.2">
      <c r="A1004">
        <v>2022</v>
      </c>
      <c r="B1004">
        <v>2</v>
      </c>
      <c r="C1004" s="262">
        <v>44593</v>
      </c>
      <c r="E1004">
        <v>101</v>
      </c>
      <c r="F1004" t="s">
        <v>262</v>
      </c>
      <c r="G1004" t="s">
        <v>263</v>
      </c>
      <c r="H1004">
        <v>18.600000000000001</v>
      </c>
      <c r="I1004">
        <v>21.4</v>
      </c>
      <c r="K1004">
        <v>140</v>
      </c>
      <c r="L1004">
        <v>103</v>
      </c>
      <c r="Z1004">
        <v>1.4999999999999999E-2</v>
      </c>
      <c r="AA1004">
        <v>18</v>
      </c>
    </row>
    <row r="1005" spans="1:27" x14ac:dyDescent="0.2">
      <c r="A1005">
        <v>2022</v>
      </c>
      <c r="B1005">
        <v>2</v>
      </c>
      <c r="C1005" s="262">
        <v>44594</v>
      </c>
      <c r="E1005">
        <v>101</v>
      </c>
      <c r="F1005" t="s">
        <v>262</v>
      </c>
      <c r="G1005" t="s">
        <v>263</v>
      </c>
      <c r="H1005">
        <v>18.600000000000001</v>
      </c>
      <c r="I1005">
        <v>21.4</v>
      </c>
      <c r="K1005">
        <v>140</v>
      </c>
      <c r="L1005">
        <v>103</v>
      </c>
      <c r="Z1005">
        <v>1.4999999999999999E-2</v>
      </c>
      <c r="AA1005">
        <v>18</v>
      </c>
    </row>
    <row r="1006" spans="1:27" x14ac:dyDescent="0.2">
      <c r="A1006">
        <v>2022</v>
      </c>
      <c r="B1006">
        <v>2</v>
      </c>
      <c r="C1006" s="262">
        <v>44595</v>
      </c>
      <c r="E1006">
        <v>101</v>
      </c>
      <c r="F1006" t="s">
        <v>262</v>
      </c>
      <c r="G1006" t="s">
        <v>263</v>
      </c>
      <c r="H1006">
        <v>18.600000000000001</v>
      </c>
      <c r="I1006">
        <v>21.4</v>
      </c>
      <c r="K1006">
        <v>140</v>
      </c>
      <c r="L1006">
        <v>103</v>
      </c>
      <c r="Z1006">
        <v>1.4999999999999999E-2</v>
      </c>
      <c r="AA1006">
        <v>18</v>
      </c>
    </row>
    <row r="1007" spans="1:27" x14ac:dyDescent="0.2">
      <c r="A1007">
        <v>2022</v>
      </c>
      <c r="B1007">
        <v>2</v>
      </c>
      <c r="C1007" s="262">
        <v>44592</v>
      </c>
      <c r="E1007">
        <v>100</v>
      </c>
      <c r="F1007" t="s">
        <v>259</v>
      </c>
      <c r="G1007" t="s">
        <v>260</v>
      </c>
      <c r="H1007">
        <v>18.600000000000001</v>
      </c>
      <c r="I1007">
        <v>21.4</v>
      </c>
      <c r="K1007">
        <v>140</v>
      </c>
      <c r="L1007">
        <v>103</v>
      </c>
      <c r="Z1007">
        <v>1.4999999999999999E-2</v>
      </c>
      <c r="AA1007">
        <v>18</v>
      </c>
    </row>
    <row r="1008" spans="1:27" x14ac:dyDescent="0.2">
      <c r="A1008">
        <v>2022</v>
      </c>
      <c r="B1008">
        <v>2</v>
      </c>
      <c r="C1008" s="262">
        <v>44593</v>
      </c>
      <c r="E1008">
        <v>100</v>
      </c>
      <c r="F1008" t="s">
        <v>259</v>
      </c>
      <c r="G1008" t="s">
        <v>260</v>
      </c>
      <c r="H1008">
        <v>18.600000000000001</v>
      </c>
      <c r="I1008">
        <v>21.4</v>
      </c>
      <c r="K1008">
        <v>140</v>
      </c>
      <c r="L1008">
        <v>103</v>
      </c>
      <c r="Z1008">
        <v>1.4999999999999999E-2</v>
      </c>
      <c r="AA1008">
        <v>18</v>
      </c>
    </row>
    <row r="1009" spans="1:27" x14ac:dyDescent="0.2">
      <c r="A1009">
        <v>2022</v>
      </c>
      <c r="B1009">
        <v>2</v>
      </c>
      <c r="C1009" s="262">
        <v>44594</v>
      </c>
      <c r="E1009">
        <v>100</v>
      </c>
      <c r="F1009" t="s">
        <v>259</v>
      </c>
      <c r="G1009" t="s">
        <v>260</v>
      </c>
      <c r="H1009">
        <v>18.600000000000001</v>
      </c>
      <c r="I1009">
        <v>21.4</v>
      </c>
      <c r="K1009">
        <v>140</v>
      </c>
      <c r="L1009">
        <v>103</v>
      </c>
      <c r="Z1009">
        <v>1.4999999999999999E-2</v>
      </c>
      <c r="AA1009">
        <v>18</v>
      </c>
    </row>
    <row r="1010" spans="1:27" x14ac:dyDescent="0.2">
      <c r="A1010">
        <v>2022</v>
      </c>
      <c r="B1010">
        <v>2</v>
      </c>
      <c r="C1010" s="262">
        <v>44595</v>
      </c>
      <c r="E1010">
        <v>100</v>
      </c>
      <c r="F1010" t="s">
        <v>259</v>
      </c>
      <c r="G1010" t="s">
        <v>260</v>
      </c>
      <c r="H1010">
        <v>18.600000000000001</v>
      </c>
      <c r="I1010">
        <v>21.4</v>
      </c>
      <c r="K1010">
        <v>140</v>
      </c>
      <c r="L1010">
        <v>103</v>
      </c>
      <c r="Z1010">
        <v>1.4999999999999999E-2</v>
      </c>
      <c r="AA1010">
        <v>18</v>
      </c>
    </row>
    <row r="1011" spans="1:27" x14ac:dyDescent="0.2">
      <c r="A1011">
        <v>2022</v>
      </c>
      <c r="B1011">
        <v>2</v>
      </c>
      <c r="C1011" s="262">
        <v>44593</v>
      </c>
      <c r="E1011">
        <v>99</v>
      </c>
      <c r="F1011" t="s">
        <v>256</v>
      </c>
      <c r="G1011" t="s">
        <v>257</v>
      </c>
      <c r="H1011">
        <v>18.600000000000001</v>
      </c>
      <c r="I1011">
        <v>21.4</v>
      </c>
      <c r="K1011">
        <v>140</v>
      </c>
      <c r="L1011">
        <v>103</v>
      </c>
      <c r="Z1011">
        <v>1.4999999999999999E-2</v>
      </c>
      <c r="AA1011">
        <v>18</v>
      </c>
    </row>
    <row r="1012" spans="1:27" x14ac:dyDescent="0.2">
      <c r="A1012">
        <v>2022</v>
      </c>
      <c r="B1012">
        <v>2</v>
      </c>
      <c r="C1012" s="262">
        <v>44594</v>
      </c>
      <c r="E1012">
        <v>99</v>
      </c>
      <c r="F1012" t="s">
        <v>256</v>
      </c>
      <c r="G1012" t="s">
        <v>257</v>
      </c>
      <c r="H1012">
        <v>18.600000000000001</v>
      </c>
      <c r="I1012">
        <v>21.4</v>
      </c>
      <c r="K1012">
        <v>140</v>
      </c>
      <c r="L1012">
        <v>103</v>
      </c>
      <c r="O1012">
        <v>0</v>
      </c>
      <c r="P1012">
        <v>1</v>
      </c>
      <c r="Q1012">
        <v>1</v>
      </c>
      <c r="Z1012">
        <v>1.4999999999999999E-2</v>
      </c>
      <c r="AA1012">
        <v>18</v>
      </c>
    </row>
    <row r="1013" spans="1:27" x14ac:dyDescent="0.2">
      <c r="A1013">
        <v>2022</v>
      </c>
      <c r="B1013">
        <v>2</v>
      </c>
      <c r="C1013" s="262">
        <v>44595</v>
      </c>
      <c r="E1013">
        <v>99</v>
      </c>
      <c r="F1013" t="s">
        <v>256</v>
      </c>
      <c r="G1013" t="s">
        <v>257</v>
      </c>
      <c r="H1013">
        <v>18.600000000000001</v>
      </c>
      <c r="I1013">
        <v>21.4</v>
      </c>
      <c r="K1013">
        <v>140</v>
      </c>
      <c r="L1013">
        <v>103</v>
      </c>
      <c r="O1013">
        <v>1</v>
      </c>
      <c r="P1013">
        <v>1</v>
      </c>
      <c r="Q1013">
        <v>0</v>
      </c>
      <c r="Z1013">
        <v>1.4999999999999999E-2</v>
      </c>
      <c r="AA1013">
        <v>18</v>
      </c>
    </row>
    <row r="1014" spans="1:27" x14ac:dyDescent="0.2">
      <c r="A1014">
        <v>2022</v>
      </c>
      <c r="B1014">
        <v>2</v>
      </c>
      <c r="C1014" s="262">
        <v>44596</v>
      </c>
      <c r="E1014">
        <v>99</v>
      </c>
      <c r="F1014" t="s">
        <v>256</v>
      </c>
      <c r="G1014" t="s">
        <v>257</v>
      </c>
      <c r="H1014">
        <v>18.600000000000001</v>
      </c>
      <c r="I1014">
        <v>21.4</v>
      </c>
      <c r="K1014">
        <v>140</v>
      </c>
      <c r="L1014">
        <v>103</v>
      </c>
      <c r="Z1014">
        <v>1.4999999999999999E-2</v>
      </c>
      <c r="AA1014">
        <v>18</v>
      </c>
    </row>
    <row r="1015" spans="1:27" x14ac:dyDescent="0.2">
      <c r="A1015">
        <v>2022</v>
      </c>
      <c r="B1015">
        <v>2</v>
      </c>
      <c r="C1015" s="262">
        <v>44593</v>
      </c>
      <c r="E1015">
        <v>647</v>
      </c>
      <c r="F1015" t="s">
        <v>236</v>
      </c>
      <c r="G1015" t="s">
        <v>237</v>
      </c>
      <c r="H1015">
        <v>197.16</v>
      </c>
      <c r="I1015">
        <v>226.84</v>
      </c>
      <c r="K1015">
        <v>37</v>
      </c>
      <c r="L1015">
        <v>150</v>
      </c>
      <c r="AA1015">
        <v>22</v>
      </c>
    </row>
    <row r="1016" spans="1:27" x14ac:dyDescent="0.2">
      <c r="A1016">
        <v>2022</v>
      </c>
      <c r="B1016">
        <v>2</v>
      </c>
      <c r="C1016" s="262">
        <v>44595</v>
      </c>
      <c r="E1016">
        <v>647</v>
      </c>
      <c r="F1016" t="s">
        <v>236</v>
      </c>
      <c r="G1016" t="s">
        <v>237</v>
      </c>
      <c r="H1016">
        <v>197.16</v>
      </c>
      <c r="I1016">
        <v>226.84</v>
      </c>
      <c r="K1016">
        <v>37</v>
      </c>
      <c r="L1016">
        <v>150</v>
      </c>
      <c r="Z1016">
        <v>0.02</v>
      </c>
      <c r="AA1016">
        <v>22</v>
      </c>
    </row>
    <row r="1017" spans="1:27" x14ac:dyDescent="0.2">
      <c r="A1017">
        <v>2022</v>
      </c>
      <c r="B1017">
        <v>2</v>
      </c>
      <c r="C1017" s="262">
        <v>44596</v>
      </c>
      <c r="E1017">
        <v>647</v>
      </c>
      <c r="F1017" t="s">
        <v>236</v>
      </c>
      <c r="G1017" t="s">
        <v>237</v>
      </c>
      <c r="H1017">
        <v>197.16</v>
      </c>
      <c r="I1017">
        <v>226.84</v>
      </c>
      <c r="K1017">
        <v>37</v>
      </c>
      <c r="L1017">
        <v>150</v>
      </c>
      <c r="Z1017">
        <v>0.02</v>
      </c>
      <c r="AA1017">
        <v>22</v>
      </c>
    </row>
    <row r="1018" spans="1:27" x14ac:dyDescent="0.2">
      <c r="A1018">
        <v>2022</v>
      </c>
      <c r="B1018">
        <v>2</v>
      </c>
      <c r="C1018" s="262">
        <v>44598</v>
      </c>
      <c r="E1018">
        <v>647</v>
      </c>
      <c r="F1018" t="s">
        <v>236</v>
      </c>
      <c r="G1018" t="s">
        <v>237</v>
      </c>
      <c r="H1018">
        <v>197.16</v>
      </c>
      <c r="I1018">
        <v>226.84</v>
      </c>
      <c r="K1018">
        <v>37</v>
      </c>
      <c r="L1018">
        <v>150</v>
      </c>
      <c r="O1018">
        <v>2</v>
      </c>
      <c r="P1018">
        <v>2</v>
      </c>
      <c r="Q1018">
        <v>2</v>
      </c>
      <c r="Z1018">
        <v>0.02</v>
      </c>
      <c r="AA1018">
        <v>22</v>
      </c>
    </row>
    <row r="1019" spans="1:27" x14ac:dyDescent="0.2">
      <c r="A1019">
        <v>2022</v>
      </c>
      <c r="B1019">
        <v>2</v>
      </c>
      <c r="C1019" s="262">
        <v>44599</v>
      </c>
      <c r="E1019">
        <v>647</v>
      </c>
      <c r="F1019" t="s">
        <v>236</v>
      </c>
      <c r="G1019" t="s">
        <v>237</v>
      </c>
      <c r="H1019">
        <v>197.16</v>
      </c>
      <c r="I1019">
        <v>226.84</v>
      </c>
      <c r="K1019">
        <v>37</v>
      </c>
      <c r="L1019">
        <v>150</v>
      </c>
      <c r="Z1019">
        <v>0.02</v>
      </c>
      <c r="AA1019">
        <v>22</v>
      </c>
    </row>
    <row r="1020" spans="1:27" x14ac:dyDescent="0.2">
      <c r="A1020">
        <v>2022</v>
      </c>
      <c r="B1020">
        <v>2</v>
      </c>
      <c r="C1020" s="262">
        <v>44601</v>
      </c>
      <c r="E1020">
        <v>647</v>
      </c>
      <c r="F1020" t="s">
        <v>236</v>
      </c>
      <c r="G1020" t="s">
        <v>237</v>
      </c>
      <c r="H1020">
        <v>197.16</v>
      </c>
      <c r="I1020">
        <v>226.84</v>
      </c>
      <c r="K1020">
        <v>37</v>
      </c>
      <c r="L1020">
        <v>150</v>
      </c>
      <c r="Z1020">
        <v>0.02</v>
      </c>
      <c r="AA1020">
        <v>22</v>
      </c>
    </row>
    <row r="1021" spans="1:27" x14ac:dyDescent="0.2">
      <c r="A1021">
        <v>2022</v>
      </c>
      <c r="B1021">
        <v>2</v>
      </c>
      <c r="C1021" s="262">
        <v>44602</v>
      </c>
      <c r="E1021">
        <v>647</v>
      </c>
      <c r="F1021" t="s">
        <v>236</v>
      </c>
      <c r="G1021" t="s">
        <v>237</v>
      </c>
      <c r="H1021">
        <v>197.16</v>
      </c>
      <c r="I1021">
        <v>226.84</v>
      </c>
      <c r="K1021">
        <v>37</v>
      </c>
      <c r="L1021">
        <v>150</v>
      </c>
      <c r="Z1021">
        <v>0.02</v>
      </c>
      <c r="AA1021">
        <v>22</v>
      </c>
    </row>
    <row r="1022" spans="1:27" x14ac:dyDescent="0.2">
      <c r="A1022">
        <v>2022</v>
      </c>
      <c r="B1022">
        <v>2</v>
      </c>
      <c r="C1022" s="262">
        <v>44607</v>
      </c>
      <c r="E1022">
        <v>647</v>
      </c>
      <c r="F1022" t="s">
        <v>236</v>
      </c>
      <c r="G1022" t="s">
        <v>237</v>
      </c>
      <c r="H1022">
        <v>197.16</v>
      </c>
      <c r="I1022">
        <v>226.84</v>
      </c>
      <c r="K1022">
        <v>37</v>
      </c>
      <c r="L1022">
        <v>150</v>
      </c>
      <c r="Z1022">
        <v>0.02</v>
      </c>
      <c r="AA1022">
        <v>22</v>
      </c>
    </row>
    <row r="1023" spans="1:27" x14ac:dyDescent="0.2">
      <c r="A1023">
        <v>2022</v>
      </c>
      <c r="B1023">
        <v>2</v>
      </c>
      <c r="C1023" s="262">
        <v>44608</v>
      </c>
      <c r="E1023">
        <v>647</v>
      </c>
      <c r="F1023" t="s">
        <v>236</v>
      </c>
      <c r="G1023" t="s">
        <v>237</v>
      </c>
      <c r="H1023">
        <v>197.16</v>
      </c>
      <c r="I1023">
        <v>226.84</v>
      </c>
      <c r="K1023">
        <v>37</v>
      </c>
      <c r="L1023">
        <v>150</v>
      </c>
      <c r="Z1023">
        <v>0.02</v>
      </c>
      <c r="AA1023">
        <v>22</v>
      </c>
    </row>
    <row r="1024" spans="1:27" x14ac:dyDescent="0.2">
      <c r="A1024">
        <v>2022</v>
      </c>
      <c r="B1024">
        <v>2</v>
      </c>
      <c r="C1024" s="262">
        <v>44609</v>
      </c>
      <c r="E1024">
        <v>647</v>
      </c>
      <c r="F1024" t="s">
        <v>236</v>
      </c>
      <c r="G1024" t="s">
        <v>237</v>
      </c>
      <c r="H1024">
        <v>197.16</v>
      </c>
      <c r="I1024">
        <v>226.84</v>
      </c>
      <c r="K1024">
        <v>37</v>
      </c>
      <c r="L1024">
        <v>150</v>
      </c>
      <c r="O1024">
        <v>3</v>
      </c>
      <c r="P1024">
        <v>2</v>
      </c>
      <c r="Z1024">
        <v>0.02</v>
      </c>
      <c r="AA1024">
        <v>22</v>
      </c>
    </row>
    <row r="1025" spans="1:27" x14ac:dyDescent="0.2">
      <c r="A1025">
        <v>2022</v>
      </c>
      <c r="B1025">
        <v>2</v>
      </c>
      <c r="C1025" s="262">
        <v>44610</v>
      </c>
      <c r="E1025">
        <v>647</v>
      </c>
      <c r="F1025" t="s">
        <v>236</v>
      </c>
      <c r="G1025" t="s">
        <v>237</v>
      </c>
      <c r="H1025">
        <v>197.16</v>
      </c>
      <c r="I1025">
        <v>226.84</v>
      </c>
      <c r="K1025">
        <v>37</v>
      </c>
      <c r="L1025">
        <v>150</v>
      </c>
      <c r="O1025">
        <v>3</v>
      </c>
      <c r="P1025">
        <v>3</v>
      </c>
      <c r="Z1025">
        <v>0.02</v>
      </c>
      <c r="AA1025">
        <v>22</v>
      </c>
    </row>
    <row r="1026" spans="1:27" x14ac:dyDescent="0.2">
      <c r="A1026">
        <v>2022</v>
      </c>
      <c r="B1026">
        <v>2</v>
      </c>
      <c r="C1026" s="262">
        <v>44611</v>
      </c>
      <c r="E1026">
        <v>647</v>
      </c>
      <c r="F1026" t="s">
        <v>236</v>
      </c>
      <c r="G1026" t="s">
        <v>237</v>
      </c>
      <c r="H1026">
        <v>197.16</v>
      </c>
      <c r="I1026">
        <v>226.84</v>
      </c>
      <c r="K1026">
        <v>37</v>
      </c>
      <c r="L1026">
        <v>150</v>
      </c>
      <c r="P1026">
        <v>1</v>
      </c>
      <c r="Q1026">
        <v>5</v>
      </c>
      <c r="Z1026">
        <v>0.02</v>
      </c>
      <c r="AA1026">
        <v>22</v>
      </c>
    </row>
    <row r="1027" spans="1:27" x14ac:dyDescent="0.2">
      <c r="A1027">
        <v>2022</v>
      </c>
      <c r="B1027">
        <v>2</v>
      </c>
      <c r="C1027" s="262">
        <v>44612</v>
      </c>
      <c r="E1027">
        <v>647</v>
      </c>
      <c r="F1027" t="s">
        <v>236</v>
      </c>
      <c r="G1027" t="s">
        <v>237</v>
      </c>
      <c r="H1027">
        <v>197.16</v>
      </c>
      <c r="I1027">
        <v>226.84</v>
      </c>
      <c r="K1027">
        <v>37</v>
      </c>
      <c r="L1027">
        <v>150</v>
      </c>
      <c r="Z1027">
        <v>0.02</v>
      </c>
      <c r="AA1027">
        <v>22</v>
      </c>
    </row>
    <row r="1028" spans="1:27" x14ac:dyDescent="0.2">
      <c r="A1028">
        <v>2022</v>
      </c>
      <c r="B1028">
        <v>2</v>
      </c>
      <c r="C1028" s="262">
        <v>44613</v>
      </c>
      <c r="E1028">
        <v>647</v>
      </c>
      <c r="F1028" t="s">
        <v>236</v>
      </c>
      <c r="G1028" t="s">
        <v>237</v>
      </c>
      <c r="H1028">
        <v>197.16</v>
      </c>
      <c r="I1028">
        <v>226.84</v>
      </c>
      <c r="K1028">
        <v>37</v>
      </c>
      <c r="L1028">
        <v>150</v>
      </c>
      <c r="Z1028">
        <v>0.02</v>
      </c>
      <c r="AA1028">
        <v>22</v>
      </c>
    </row>
    <row r="1029" spans="1:27" x14ac:dyDescent="0.2">
      <c r="A1029">
        <v>2022</v>
      </c>
      <c r="B1029">
        <v>2</v>
      </c>
      <c r="C1029" s="262">
        <v>44619</v>
      </c>
      <c r="E1029">
        <v>12</v>
      </c>
      <c r="F1029" t="s">
        <v>236</v>
      </c>
      <c r="G1029" t="s">
        <v>237</v>
      </c>
      <c r="H1029">
        <v>197.16</v>
      </c>
      <c r="I1029">
        <v>226.84</v>
      </c>
      <c r="K1029">
        <v>48</v>
      </c>
      <c r="L1029">
        <v>195</v>
      </c>
      <c r="P1029">
        <v>4</v>
      </c>
      <c r="Q1029">
        <v>2</v>
      </c>
      <c r="Z1029">
        <v>0.02</v>
      </c>
      <c r="AA1029">
        <v>22</v>
      </c>
    </row>
    <row r="1030" spans="1:27" x14ac:dyDescent="0.2">
      <c r="A1030">
        <v>2022</v>
      </c>
      <c r="B1030">
        <v>2</v>
      </c>
      <c r="C1030" s="262">
        <v>44593</v>
      </c>
      <c r="E1030">
        <v>646</v>
      </c>
      <c r="F1030" t="s">
        <v>244</v>
      </c>
      <c r="G1030" t="s">
        <v>245</v>
      </c>
      <c r="H1030">
        <v>197.16</v>
      </c>
      <c r="I1030">
        <v>226.84</v>
      </c>
      <c r="K1030">
        <v>37</v>
      </c>
      <c r="L1030">
        <v>150</v>
      </c>
      <c r="AA1030">
        <v>22</v>
      </c>
    </row>
    <row r="1031" spans="1:27" x14ac:dyDescent="0.2">
      <c r="A1031">
        <v>2022</v>
      </c>
      <c r="B1031">
        <v>2</v>
      </c>
      <c r="C1031" s="262">
        <v>44595</v>
      </c>
      <c r="E1031">
        <v>646</v>
      </c>
      <c r="F1031" t="s">
        <v>244</v>
      </c>
      <c r="G1031" t="s">
        <v>245</v>
      </c>
      <c r="H1031">
        <v>197.16</v>
      </c>
      <c r="I1031">
        <v>226.84</v>
      </c>
      <c r="K1031">
        <v>37</v>
      </c>
      <c r="L1031">
        <v>150</v>
      </c>
      <c r="AA1031">
        <v>22</v>
      </c>
    </row>
    <row r="1032" spans="1:27" x14ac:dyDescent="0.2">
      <c r="A1032">
        <v>2022</v>
      </c>
      <c r="B1032">
        <v>2</v>
      </c>
      <c r="C1032" s="262">
        <v>44596</v>
      </c>
      <c r="E1032">
        <v>646</v>
      </c>
      <c r="F1032" t="s">
        <v>244</v>
      </c>
      <c r="G1032" t="s">
        <v>245</v>
      </c>
      <c r="H1032">
        <v>197.16</v>
      </c>
      <c r="I1032">
        <v>226.84</v>
      </c>
      <c r="K1032">
        <v>37</v>
      </c>
      <c r="L1032">
        <v>150</v>
      </c>
      <c r="Z1032">
        <v>0.02</v>
      </c>
      <c r="AA1032">
        <v>22</v>
      </c>
    </row>
    <row r="1033" spans="1:27" x14ac:dyDescent="0.2">
      <c r="A1033">
        <v>2022</v>
      </c>
      <c r="B1033">
        <v>2</v>
      </c>
      <c r="C1033" s="262">
        <v>44598</v>
      </c>
      <c r="E1033">
        <v>646</v>
      </c>
      <c r="F1033" t="s">
        <v>244</v>
      </c>
      <c r="G1033" t="s">
        <v>245</v>
      </c>
      <c r="H1033">
        <v>197.16</v>
      </c>
      <c r="I1033">
        <v>226.84</v>
      </c>
      <c r="K1033">
        <v>37</v>
      </c>
      <c r="L1033">
        <v>150</v>
      </c>
      <c r="O1033">
        <v>1</v>
      </c>
      <c r="P1033">
        <v>2</v>
      </c>
      <c r="Z1033">
        <v>0.02</v>
      </c>
      <c r="AA1033">
        <v>22</v>
      </c>
    </row>
    <row r="1034" spans="1:27" x14ac:dyDescent="0.2">
      <c r="A1034">
        <v>2022</v>
      </c>
      <c r="B1034">
        <v>2</v>
      </c>
      <c r="C1034" s="262">
        <v>44599</v>
      </c>
      <c r="E1034">
        <v>646</v>
      </c>
      <c r="F1034" t="s">
        <v>244</v>
      </c>
      <c r="G1034" t="s">
        <v>245</v>
      </c>
      <c r="H1034">
        <v>197.16</v>
      </c>
      <c r="I1034">
        <v>226.84</v>
      </c>
      <c r="K1034">
        <v>37</v>
      </c>
      <c r="L1034">
        <v>150</v>
      </c>
      <c r="Z1034">
        <v>0.02</v>
      </c>
      <c r="AA1034">
        <v>22</v>
      </c>
    </row>
    <row r="1035" spans="1:27" x14ac:dyDescent="0.2">
      <c r="A1035">
        <v>2022</v>
      </c>
      <c r="B1035">
        <v>2</v>
      </c>
      <c r="C1035" s="262">
        <v>44601</v>
      </c>
      <c r="E1035">
        <v>646</v>
      </c>
      <c r="F1035" t="s">
        <v>244</v>
      </c>
      <c r="G1035" t="s">
        <v>245</v>
      </c>
      <c r="H1035">
        <v>197.16</v>
      </c>
      <c r="I1035">
        <v>226.84</v>
      </c>
      <c r="K1035">
        <v>37</v>
      </c>
      <c r="L1035">
        <v>150</v>
      </c>
      <c r="Z1035">
        <v>0.02</v>
      </c>
      <c r="AA1035">
        <v>22</v>
      </c>
    </row>
    <row r="1036" spans="1:27" x14ac:dyDescent="0.2">
      <c r="A1036">
        <v>2022</v>
      </c>
      <c r="B1036">
        <v>2</v>
      </c>
      <c r="C1036" s="262">
        <v>44602</v>
      </c>
      <c r="E1036">
        <v>646</v>
      </c>
      <c r="F1036" t="s">
        <v>244</v>
      </c>
      <c r="G1036" t="s">
        <v>245</v>
      </c>
      <c r="H1036">
        <v>197.16</v>
      </c>
      <c r="I1036">
        <v>226.84</v>
      </c>
      <c r="K1036">
        <v>37</v>
      </c>
      <c r="L1036">
        <v>150</v>
      </c>
      <c r="Z1036">
        <v>0.02</v>
      </c>
      <c r="AA1036">
        <v>22</v>
      </c>
    </row>
    <row r="1037" spans="1:27" x14ac:dyDescent="0.2">
      <c r="A1037">
        <v>2022</v>
      </c>
      <c r="B1037">
        <v>2</v>
      </c>
      <c r="C1037" s="262">
        <v>44607</v>
      </c>
      <c r="E1037">
        <v>646</v>
      </c>
      <c r="F1037" t="s">
        <v>244</v>
      </c>
      <c r="G1037" t="s">
        <v>245</v>
      </c>
      <c r="H1037">
        <v>197.16</v>
      </c>
      <c r="I1037">
        <v>226.84</v>
      </c>
      <c r="K1037">
        <v>37</v>
      </c>
      <c r="L1037">
        <v>150</v>
      </c>
      <c r="Z1037">
        <v>0.02</v>
      </c>
      <c r="AA1037">
        <v>22</v>
      </c>
    </row>
    <row r="1038" spans="1:27" x14ac:dyDescent="0.2">
      <c r="A1038">
        <v>2022</v>
      </c>
      <c r="B1038">
        <v>2</v>
      </c>
      <c r="C1038" s="262">
        <v>44608</v>
      </c>
      <c r="E1038">
        <v>646</v>
      </c>
      <c r="F1038" t="s">
        <v>244</v>
      </c>
      <c r="G1038" t="s">
        <v>245</v>
      </c>
      <c r="H1038">
        <v>197.16</v>
      </c>
      <c r="I1038">
        <v>226.84</v>
      </c>
      <c r="K1038">
        <v>37</v>
      </c>
      <c r="L1038">
        <v>150</v>
      </c>
      <c r="Z1038">
        <v>0.02</v>
      </c>
      <c r="AA1038">
        <v>22</v>
      </c>
    </row>
    <row r="1039" spans="1:27" x14ac:dyDescent="0.2">
      <c r="A1039">
        <v>2022</v>
      </c>
      <c r="B1039">
        <v>2</v>
      </c>
      <c r="C1039" s="262">
        <v>44609</v>
      </c>
      <c r="E1039">
        <v>646</v>
      </c>
      <c r="F1039" t="s">
        <v>244</v>
      </c>
      <c r="G1039" t="s">
        <v>245</v>
      </c>
      <c r="H1039">
        <v>197.16</v>
      </c>
      <c r="I1039">
        <v>226.84</v>
      </c>
      <c r="K1039">
        <v>37</v>
      </c>
      <c r="L1039">
        <v>150</v>
      </c>
      <c r="O1039">
        <v>4</v>
      </c>
      <c r="P1039">
        <v>2</v>
      </c>
      <c r="Z1039">
        <v>0.02</v>
      </c>
      <c r="AA1039">
        <v>22</v>
      </c>
    </row>
    <row r="1040" spans="1:27" x14ac:dyDescent="0.2">
      <c r="A1040">
        <v>2022</v>
      </c>
      <c r="B1040">
        <v>2</v>
      </c>
      <c r="C1040" s="262">
        <v>44610</v>
      </c>
      <c r="E1040">
        <v>646</v>
      </c>
      <c r="F1040" t="s">
        <v>244</v>
      </c>
      <c r="G1040" t="s">
        <v>245</v>
      </c>
      <c r="H1040">
        <v>197.16</v>
      </c>
      <c r="I1040">
        <v>226.84</v>
      </c>
      <c r="K1040">
        <v>37</v>
      </c>
      <c r="L1040">
        <v>150</v>
      </c>
      <c r="O1040">
        <v>3</v>
      </c>
      <c r="P1040">
        <v>3</v>
      </c>
      <c r="Q1040">
        <v>3</v>
      </c>
      <c r="Z1040">
        <v>0.02</v>
      </c>
      <c r="AA1040">
        <v>22</v>
      </c>
    </row>
    <row r="1041" spans="1:27" x14ac:dyDescent="0.2">
      <c r="A1041">
        <v>2022</v>
      </c>
      <c r="B1041">
        <v>2</v>
      </c>
      <c r="C1041" s="262">
        <v>44611</v>
      </c>
      <c r="E1041">
        <v>646</v>
      </c>
      <c r="F1041" t="s">
        <v>244</v>
      </c>
      <c r="G1041" t="s">
        <v>245</v>
      </c>
      <c r="H1041">
        <v>197.16</v>
      </c>
      <c r="I1041">
        <v>226.84</v>
      </c>
      <c r="K1041">
        <v>37</v>
      </c>
      <c r="L1041">
        <v>150</v>
      </c>
      <c r="P1041">
        <v>3</v>
      </c>
      <c r="Q1041">
        <v>5</v>
      </c>
      <c r="Z1041">
        <v>0.02</v>
      </c>
      <c r="AA1041">
        <v>22</v>
      </c>
    </row>
    <row r="1042" spans="1:27" x14ac:dyDescent="0.2">
      <c r="A1042">
        <v>2022</v>
      </c>
      <c r="B1042">
        <v>2</v>
      </c>
      <c r="C1042" s="262">
        <v>44612</v>
      </c>
      <c r="E1042">
        <v>646</v>
      </c>
      <c r="F1042" t="s">
        <v>244</v>
      </c>
      <c r="G1042" t="s">
        <v>245</v>
      </c>
      <c r="H1042">
        <v>197.16</v>
      </c>
      <c r="I1042">
        <v>226.84</v>
      </c>
      <c r="K1042">
        <v>37</v>
      </c>
      <c r="L1042">
        <v>150</v>
      </c>
      <c r="Z1042">
        <v>0.02</v>
      </c>
      <c r="AA1042">
        <v>22</v>
      </c>
    </row>
    <row r="1043" spans="1:27" x14ac:dyDescent="0.2">
      <c r="A1043">
        <v>2022</v>
      </c>
      <c r="B1043">
        <v>2</v>
      </c>
      <c r="C1043" s="262">
        <v>44613</v>
      </c>
      <c r="E1043">
        <v>646</v>
      </c>
      <c r="F1043" t="s">
        <v>244</v>
      </c>
      <c r="G1043" t="s">
        <v>245</v>
      </c>
      <c r="H1043">
        <v>197.16</v>
      </c>
      <c r="I1043">
        <v>226.84</v>
      </c>
      <c r="K1043">
        <v>37</v>
      </c>
      <c r="L1043">
        <v>150</v>
      </c>
      <c r="Z1043">
        <v>0.02</v>
      </c>
      <c r="AA1043">
        <v>22</v>
      </c>
    </row>
    <row r="1044" spans="1:27" x14ac:dyDescent="0.2">
      <c r="A1044">
        <v>2022</v>
      </c>
      <c r="B1044">
        <v>2</v>
      </c>
      <c r="C1044" s="262">
        <v>44619</v>
      </c>
      <c r="E1044">
        <v>11</v>
      </c>
      <c r="F1044" t="s">
        <v>244</v>
      </c>
      <c r="G1044" t="s">
        <v>245</v>
      </c>
      <c r="H1044">
        <v>197.16</v>
      </c>
      <c r="I1044">
        <v>226.84</v>
      </c>
      <c r="K1044">
        <v>48</v>
      </c>
      <c r="L1044">
        <v>195</v>
      </c>
      <c r="P1044">
        <v>2</v>
      </c>
      <c r="Q1044">
        <v>4</v>
      </c>
      <c r="Z1044">
        <v>0.02</v>
      </c>
      <c r="AA1044">
        <v>22</v>
      </c>
    </row>
    <row r="1045" spans="1:27" x14ac:dyDescent="0.2">
      <c r="A1045">
        <v>2022</v>
      </c>
      <c r="B1045">
        <v>2</v>
      </c>
      <c r="C1045" s="262">
        <v>44617</v>
      </c>
      <c r="E1045">
        <v>93</v>
      </c>
      <c r="F1045" t="s">
        <v>443</v>
      </c>
      <c r="G1045" t="s">
        <v>444</v>
      </c>
      <c r="H1045">
        <v>54.87</v>
      </c>
      <c r="I1045">
        <v>63.13</v>
      </c>
      <c r="K1045">
        <v>74</v>
      </c>
      <c r="L1045">
        <v>97</v>
      </c>
      <c r="Z1045">
        <v>1.4999999999999999E-2</v>
      </c>
      <c r="AA1045">
        <v>16</v>
      </c>
    </row>
    <row r="1046" spans="1:27" x14ac:dyDescent="0.2">
      <c r="A1046">
        <v>2022</v>
      </c>
      <c r="B1046">
        <v>2</v>
      </c>
      <c r="C1046" s="262">
        <v>44618</v>
      </c>
      <c r="E1046">
        <v>93</v>
      </c>
      <c r="F1046" t="s">
        <v>443</v>
      </c>
      <c r="G1046" t="s">
        <v>444</v>
      </c>
      <c r="H1046">
        <v>54.87</v>
      </c>
      <c r="I1046">
        <v>63.13</v>
      </c>
      <c r="K1046">
        <v>74</v>
      </c>
      <c r="L1046">
        <v>97</v>
      </c>
      <c r="Z1046">
        <v>1.4999999999999999E-2</v>
      </c>
      <c r="AA1046">
        <v>16</v>
      </c>
    </row>
    <row r="1047" spans="1:27" x14ac:dyDescent="0.2">
      <c r="A1047">
        <v>2022</v>
      </c>
      <c r="B1047">
        <v>2</v>
      </c>
      <c r="C1047" s="262">
        <v>44594</v>
      </c>
      <c r="E1047">
        <v>180</v>
      </c>
      <c r="F1047" t="s">
        <v>392</v>
      </c>
      <c r="G1047" t="s">
        <v>393</v>
      </c>
      <c r="H1047">
        <v>29.76</v>
      </c>
      <c r="I1047">
        <v>34.24</v>
      </c>
      <c r="K1047">
        <v>187</v>
      </c>
      <c r="L1047">
        <v>154</v>
      </c>
      <c r="Z1047">
        <v>0.02</v>
      </c>
      <c r="AA1047">
        <v>22</v>
      </c>
    </row>
    <row r="1048" spans="1:27" x14ac:dyDescent="0.2">
      <c r="A1048">
        <v>2022</v>
      </c>
      <c r="B1048">
        <v>2</v>
      </c>
      <c r="C1048" s="262">
        <v>44595</v>
      </c>
      <c r="E1048">
        <v>180</v>
      </c>
      <c r="F1048" t="s">
        <v>392</v>
      </c>
      <c r="G1048" t="s">
        <v>393</v>
      </c>
      <c r="H1048">
        <v>29.76</v>
      </c>
      <c r="I1048">
        <v>34.24</v>
      </c>
      <c r="K1048">
        <v>187</v>
      </c>
      <c r="L1048">
        <v>154</v>
      </c>
      <c r="O1048">
        <v>25</v>
      </c>
      <c r="P1048">
        <v>25</v>
      </c>
      <c r="Q1048">
        <v>22</v>
      </c>
      <c r="Z1048">
        <v>0.02</v>
      </c>
      <c r="AA1048">
        <v>22</v>
      </c>
    </row>
    <row r="1049" spans="1:27" x14ac:dyDescent="0.2">
      <c r="A1049">
        <v>2022</v>
      </c>
      <c r="B1049">
        <v>2</v>
      </c>
      <c r="C1049" s="262">
        <v>44596</v>
      </c>
      <c r="E1049">
        <v>180</v>
      </c>
      <c r="F1049" t="s">
        <v>392</v>
      </c>
      <c r="G1049" t="s">
        <v>393</v>
      </c>
      <c r="H1049">
        <v>29.76</v>
      </c>
      <c r="I1049">
        <v>34.24</v>
      </c>
      <c r="K1049">
        <v>187</v>
      </c>
      <c r="L1049">
        <v>154</v>
      </c>
      <c r="Z1049">
        <v>0.02</v>
      </c>
      <c r="AA1049">
        <v>22</v>
      </c>
    </row>
    <row r="1050" spans="1:27" x14ac:dyDescent="0.2">
      <c r="A1050">
        <v>2022</v>
      </c>
      <c r="B1050">
        <v>2</v>
      </c>
      <c r="C1050" s="262">
        <v>44599</v>
      </c>
      <c r="E1050">
        <v>180</v>
      </c>
      <c r="F1050" t="s">
        <v>392</v>
      </c>
      <c r="G1050" t="s">
        <v>393</v>
      </c>
      <c r="H1050">
        <v>29.76</v>
      </c>
      <c r="I1050">
        <v>34.24</v>
      </c>
      <c r="K1050">
        <v>187</v>
      </c>
      <c r="L1050">
        <v>154</v>
      </c>
      <c r="Z1050">
        <v>0.02</v>
      </c>
      <c r="AA1050">
        <v>22</v>
      </c>
    </row>
    <row r="1051" spans="1:27" x14ac:dyDescent="0.2">
      <c r="A1051">
        <v>2022</v>
      </c>
      <c r="B1051">
        <v>2</v>
      </c>
      <c r="C1051" s="262">
        <v>44600</v>
      </c>
      <c r="E1051">
        <v>180</v>
      </c>
      <c r="F1051" t="s">
        <v>392</v>
      </c>
      <c r="G1051" t="s">
        <v>393</v>
      </c>
      <c r="H1051">
        <v>29.76</v>
      </c>
      <c r="I1051">
        <v>34.24</v>
      </c>
      <c r="K1051">
        <v>187</v>
      </c>
      <c r="L1051">
        <v>154</v>
      </c>
      <c r="Z1051">
        <v>0.02</v>
      </c>
      <c r="AA1051">
        <v>22</v>
      </c>
    </row>
    <row r="1052" spans="1:27" x14ac:dyDescent="0.2">
      <c r="A1052">
        <v>2022</v>
      </c>
      <c r="B1052">
        <v>2</v>
      </c>
      <c r="C1052" s="262">
        <v>44601</v>
      </c>
      <c r="E1052">
        <v>180</v>
      </c>
      <c r="F1052" t="s">
        <v>392</v>
      </c>
      <c r="G1052" t="s">
        <v>393</v>
      </c>
      <c r="H1052">
        <v>29.76</v>
      </c>
      <c r="I1052">
        <v>34.24</v>
      </c>
      <c r="K1052">
        <v>187</v>
      </c>
      <c r="L1052">
        <v>154</v>
      </c>
      <c r="AA1052">
        <v>22</v>
      </c>
    </row>
    <row r="1053" spans="1:27" x14ac:dyDescent="0.2">
      <c r="A1053">
        <v>2022</v>
      </c>
      <c r="B1053">
        <v>2</v>
      </c>
      <c r="C1053" s="262">
        <v>44602</v>
      </c>
      <c r="E1053">
        <v>180</v>
      </c>
      <c r="F1053" t="s">
        <v>392</v>
      </c>
      <c r="G1053" t="s">
        <v>393</v>
      </c>
      <c r="H1053">
        <v>29.76</v>
      </c>
      <c r="I1053">
        <v>34.24</v>
      </c>
      <c r="K1053">
        <v>187</v>
      </c>
      <c r="L1053">
        <v>154</v>
      </c>
      <c r="Z1053">
        <v>0.02</v>
      </c>
      <c r="AA1053">
        <v>22</v>
      </c>
    </row>
    <row r="1054" spans="1:27" x14ac:dyDescent="0.2">
      <c r="A1054">
        <v>2022</v>
      </c>
      <c r="B1054">
        <v>2</v>
      </c>
      <c r="C1054" s="262">
        <v>44605</v>
      </c>
      <c r="E1054">
        <v>180</v>
      </c>
      <c r="F1054" t="s">
        <v>392</v>
      </c>
      <c r="G1054" t="s">
        <v>393</v>
      </c>
      <c r="H1054">
        <v>29.76</v>
      </c>
      <c r="I1054">
        <v>34.24</v>
      </c>
      <c r="K1054">
        <v>187</v>
      </c>
      <c r="L1054">
        <v>154</v>
      </c>
      <c r="Z1054">
        <v>0.02</v>
      </c>
      <c r="AA1054">
        <v>22</v>
      </c>
    </row>
    <row r="1055" spans="1:27" x14ac:dyDescent="0.2">
      <c r="A1055">
        <v>2022</v>
      </c>
      <c r="B1055">
        <v>2</v>
      </c>
      <c r="C1055" s="262">
        <v>44606</v>
      </c>
      <c r="E1055">
        <v>180</v>
      </c>
      <c r="F1055" t="s">
        <v>392</v>
      </c>
      <c r="G1055" t="s">
        <v>393</v>
      </c>
      <c r="H1055">
        <v>29.76</v>
      </c>
      <c r="I1055">
        <v>34.24</v>
      </c>
      <c r="K1055">
        <v>187</v>
      </c>
      <c r="L1055">
        <v>154</v>
      </c>
      <c r="Z1055">
        <v>0.02</v>
      </c>
      <c r="AA1055">
        <v>22</v>
      </c>
    </row>
    <row r="1056" spans="1:27" x14ac:dyDescent="0.2">
      <c r="A1056">
        <v>2022</v>
      </c>
      <c r="B1056">
        <v>2</v>
      </c>
      <c r="C1056" s="262">
        <v>44607</v>
      </c>
      <c r="E1056">
        <v>180</v>
      </c>
      <c r="F1056" t="s">
        <v>392</v>
      </c>
      <c r="G1056" t="s">
        <v>393</v>
      </c>
      <c r="H1056">
        <v>29.76</v>
      </c>
      <c r="I1056">
        <v>34.24</v>
      </c>
      <c r="K1056">
        <v>187</v>
      </c>
      <c r="L1056">
        <v>154</v>
      </c>
      <c r="Z1056">
        <v>0.02</v>
      </c>
      <c r="AA1056">
        <v>22</v>
      </c>
    </row>
    <row r="1057" spans="1:27" x14ac:dyDescent="0.2">
      <c r="A1057">
        <v>2022</v>
      </c>
      <c r="B1057">
        <v>2</v>
      </c>
      <c r="C1057" s="262">
        <v>44608</v>
      </c>
      <c r="E1057">
        <v>180</v>
      </c>
      <c r="F1057" t="s">
        <v>392</v>
      </c>
      <c r="G1057" t="s">
        <v>393</v>
      </c>
      <c r="H1057">
        <v>29.76</v>
      </c>
      <c r="I1057">
        <v>34.24</v>
      </c>
      <c r="K1057">
        <v>187</v>
      </c>
      <c r="L1057">
        <v>154</v>
      </c>
      <c r="Z1057">
        <v>0.02</v>
      </c>
      <c r="AA1057">
        <v>22</v>
      </c>
    </row>
    <row r="1058" spans="1:27" x14ac:dyDescent="0.2">
      <c r="A1058">
        <v>2022</v>
      </c>
      <c r="B1058">
        <v>2</v>
      </c>
      <c r="C1058" s="262">
        <v>44613</v>
      </c>
      <c r="E1058">
        <v>178</v>
      </c>
      <c r="F1058" t="s">
        <v>439</v>
      </c>
      <c r="G1058" t="s">
        <v>440</v>
      </c>
      <c r="H1058">
        <v>46.5</v>
      </c>
      <c r="I1058">
        <v>53.5</v>
      </c>
      <c r="K1058">
        <v>60</v>
      </c>
      <c r="L1058">
        <v>120</v>
      </c>
      <c r="P1058">
        <v>2</v>
      </c>
      <c r="Q1058">
        <v>4</v>
      </c>
      <c r="Z1058">
        <v>1.4999999999999999E-2</v>
      </c>
      <c r="AA1058">
        <v>18</v>
      </c>
    </row>
    <row r="1059" spans="1:27" x14ac:dyDescent="0.2">
      <c r="A1059">
        <v>2022</v>
      </c>
      <c r="B1059">
        <v>2</v>
      </c>
      <c r="C1059" s="262">
        <v>44614</v>
      </c>
      <c r="E1059">
        <v>178</v>
      </c>
      <c r="F1059" t="s">
        <v>439</v>
      </c>
      <c r="G1059" t="s">
        <v>440</v>
      </c>
      <c r="H1059">
        <v>46.5</v>
      </c>
      <c r="I1059">
        <v>53.5</v>
      </c>
      <c r="K1059">
        <v>60</v>
      </c>
      <c r="L1059">
        <v>120</v>
      </c>
      <c r="Z1059">
        <v>1.4999999999999999E-2</v>
      </c>
      <c r="AA1059">
        <v>18</v>
      </c>
    </row>
    <row r="1060" spans="1:27" x14ac:dyDescent="0.2">
      <c r="A1060">
        <v>2022</v>
      </c>
      <c r="B1060">
        <v>2</v>
      </c>
      <c r="C1060" s="262">
        <v>44618</v>
      </c>
      <c r="E1060">
        <v>178</v>
      </c>
      <c r="F1060" t="s">
        <v>439</v>
      </c>
      <c r="G1060" t="s">
        <v>440</v>
      </c>
      <c r="H1060">
        <v>46.5</v>
      </c>
      <c r="I1060">
        <v>53.5</v>
      </c>
      <c r="K1060">
        <v>60</v>
      </c>
      <c r="L1060">
        <v>120</v>
      </c>
      <c r="Z1060">
        <v>1.4999999999999999E-2</v>
      </c>
      <c r="AA1060">
        <v>18</v>
      </c>
    </row>
    <row r="1061" spans="1:27" x14ac:dyDescent="0.2">
      <c r="A1061">
        <v>2022</v>
      </c>
      <c r="B1061">
        <v>2</v>
      </c>
      <c r="C1061" s="262">
        <v>44619</v>
      </c>
      <c r="E1061">
        <v>178</v>
      </c>
      <c r="F1061" t="s">
        <v>439</v>
      </c>
      <c r="G1061" t="s">
        <v>440</v>
      </c>
      <c r="H1061">
        <v>46.5</v>
      </c>
      <c r="I1061">
        <v>53.5</v>
      </c>
      <c r="K1061">
        <v>60</v>
      </c>
      <c r="L1061">
        <v>120</v>
      </c>
      <c r="Z1061">
        <v>1.4999999999999999E-2</v>
      </c>
      <c r="AA1061">
        <v>18</v>
      </c>
    </row>
    <row r="1062" spans="1:27" x14ac:dyDescent="0.2">
      <c r="A1062">
        <v>2022</v>
      </c>
      <c r="B1062">
        <v>2</v>
      </c>
      <c r="C1062" s="262">
        <v>44613</v>
      </c>
      <c r="E1062">
        <v>25</v>
      </c>
      <c r="F1062" t="s">
        <v>357</v>
      </c>
      <c r="G1062" t="s">
        <v>358</v>
      </c>
      <c r="H1062">
        <v>150.66</v>
      </c>
      <c r="I1062">
        <v>173.34</v>
      </c>
      <c r="K1062">
        <v>145</v>
      </c>
      <c r="L1062">
        <v>99</v>
      </c>
      <c r="Z1062">
        <v>1.4999999999999999E-2</v>
      </c>
      <c r="AA1062">
        <v>24</v>
      </c>
    </row>
    <row r="1063" spans="1:27" x14ac:dyDescent="0.2">
      <c r="A1063">
        <v>2022</v>
      </c>
      <c r="B1063">
        <v>2</v>
      </c>
      <c r="C1063" s="262">
        <v>44615</v>
      </c>
      <c r="E1063">
        <v>25</v>
      </c>
      <c r="F1063" t="s">
        <v>357</v>
      </c>
      <c r="G1063" t="s">
        <v>358</v>
      </c>
      <c r="H1063">
        <v>150.66</v>
      </c>
      <c r="I1063">
        <v>173.34</v>
      </c>
      <c r="K1063">
        <v>145</v>
      </c>
      <c r="L1063">
        <v>99</v>
      </c>
      <c r="P1063">
        <v>6</v>
      </c>
      <c r="Z1063">
        <v>1.4999999999999999E-2</v>
      </c>
      <c r="AA1063">
        <v>24</v>
      </c>
    </row>
    <row r="1064" spans="1:27" x14ac:dyDescent="0.2">
      <c r="A1064">
        <v>2022</v>
      </c>
      <c r="B1064">
        <v>2</v>
      </c>
      <c r="C1064" s="262">
        <v>44619</v>
      </c>
      <c r="E1064">
        <v>25</v>
      </c>
      <c r="F1064" t="s">
        <v>357</v>
      </c>
      <c r="G1064" t="s">
        <v>358</v>
      </c>
      <c r="H1064">
        <v>150.66</v>
      </c>
      <c r="I1064">
        <v>173.34</v>
      </c>
      <c r="K1064">
        <v>145</v>
      </c>
      <c r="L1064">
        <v>99</v>
      </c>
      <c r="Z1064">
        <v>1.4999999999999999E-2</v>
      </c>
      <c r="AA1064">
        <v>24</v>
      </c>
    </row>
    <row r="1065" spans="1:27" x14ac:dyDescent="0.2">
      <c r="A1065">
        <v>2022</v>
      </c>
      <c r="B1065">
        <v>2</v>
      </c>
      <c r="C1065" s="262">
        <v>44613</v>
      </c>
      <c r="E1065">
        <v>24</v>
      </c>
      <c r="F1065" t="s">
        <v>353</v>
      </c>
      <c r="G1065" t="s">
        <v>354</v>
      </c>
      <c r="H1065">
        <v>154.38</v>
      </c>
      <c r="I1065">
        <v>177.62</v>
      </c>
      <c r="K1065">
        <v>145</v>
      </c>
      <c r="L1065">
        <v>99</v>
      </c>
      <c r="Z1065">
        <v>1.4999999999999999E-2</v>
      </c>
      <c r="AA1065">
        <v>24</v>
      </c>
    </row>
    <row r="1066" spans="1:27" x14ac:dyDescent="0.2">
      <c r="A1066">
        <v>2022</v>
      </c>
      <c r="B1066">
        <v>2</v>
      </c>
      <c r="C1066" s="262">
        <v>44615</v>
      </c>
      <c r="E1066">
        <v>24</v>
      </c>
      <c r="F1066" t="s">
        <v>353</v>
      </c>
      <c r="G1066" t="s">
        <v>354</v>
      </c>
      <c r="H1066">
        <v>154.38</v>
      </c>
      <c r="I1066">
        <v>177.62</v>
      </c>
      <c r="K1066">
        <v>145</v>
      </c>
      <c r="L1066">
        <v>99</v>
      </c>
      <c r="P1066">
        <v>6</v>
      </c>
      <c r="Z1066">
        <v>1.4999999999999999E-2</v>
      </c>
      <c r="AA1066">
        <v>24</v>
      </c>
    </row>
    <row r="1067" spans="1:27" x14ac:dyDescent="0.2">
      <c r="A1067">
        <v>2022</v>
      </c>
      <c r="B1067">
        <v>2</v>
      </c>
      <c r="C1067" s="262">
        <v>44619</v>
      </c>
      <c r="E1067">
        <v>24</v>
      </c>
      <c r="F1067" t="s">
        <v>353</v>
      </c>
      <c r="G1067" t="s">
        <v>354</v>
      </c>
      <c r="H1067">
        <v>154.38</v>
      </c>
      <c r="I1067">
        <v>177.62</v>
      </c>
      <c r="K1067">
        <v>145</v>
      </c>
      <c r="L1067">
        <v>99</v>
      </c>
      <c r="Z1067">
        <v>1.4999999999999999E-2</v>
      </c>
      <c r="AA1067">
        <v>24</v>
      </c>
    </row>
    <row r="1068" spans="1:27" x14ac:dyDescent="0.2">
      <c r="A1068">
        <v>2022</v>
      </c>
      <c r="B1068">
        <v>2</v>
      </c>
      <c r="C1068" s="262">
        <v>44612</v>
      </c>
      <c r="E1068">
        <v>167</v>
      </c>
      <c r="F1068" t="s">
        <v>278</v>
      </c>
      <c r="G1068" t="s">
        <v>279</v>
      </c>
      <c r="H1068">
        <v>825.84</v>
      </c>
      <c r="I1068">
        <v>950.16</v>
      </c>
      <c r="K1068">
        <v>55</v>
      </c>
      <c r="L1068">
        <v>131</v>
      </c>
      <c r="Z1068">
        <v>1.4999999999999999E-2</v>
      </c>
      <c r="AA1068">
        <v>18</v>
      </c>
    </row>
    <row r="1069" spans="1:27" x14ac:dyDescent="0.2">
      <c r="A1069">
        <v>2022</v>
      </c>
      <c r="B1069">
        <v>2</v>
      </c>
      <c r="C1069" s="262">
        <v>44613</v>
      </c>
      <c r="E1069">
        <v>167</v>
      </c>
      <c r="F1069" t="s">
        <v>278</v>
      </c>
      <c r="G1069" t="s">
        <v>279</v>
      </c>
      <c r="H1069">
        <v>825.84</v>
      </c>
      <c r="I1069">
        <v>950.16</v>
      </c>
      <c r="K1069">
        <v>55</v>
      </c>
      <c r="L1069">
        <v>131</v>
      </c>
      <c r="Q1069">
        <v>5</v>
      </c>
      <c r="Z1069">
        <v>1.4999999999999999E-2</v>
      </c>
      <c r="AA1069">
        <v>18</v>
      </c>
    </row>
    <row r="1070" spans="1:27" x14ac:dyDescent="0.2">
      <c r="A1070">
        <v>2022</v>
      </c>
      <c r="B1070">
        <v>2</v>
      </c>
      <c r="C1070" s="262">
        <v>44614</v>
      </c>
      <c r="E1070">
        <v>167</v>
      </c>
      <c r="F1070" t="s">
        <v>278</v>
      </c>
      <c r="G1070" t="s">
        <v>279</v>
      </c>
      <c r="H1070">
        <v>825.84</v>
      </c>
      <c r="I1070">
        <v>950.16</v>
      </c>
      <c r="K1070">
        <v>55</v>
      </c>
      <c r="L1070">
        <v>131</v>
      </c>
      <c r="Z1070">
        <v>1.4999999999999999E-2</v>
      </c>
      <c r="AA1070">
        <v>18</v>
      </c>
    </row>
    <row r="1071" spans="1:27" x14ac:dyDescent="0.2">
      <c r="A1071">
        <v>2022</v>
      </c>
      <c r="B1071">
        <v>2</v>
      </c>
      <c r="C1071" s="262">
        <v>44613</v>
      </c>
      <c r="E1071">
        <v>165</v>
      </c>
      <c r="F1071" t="s">
        <v>441</v>
      </c>
      <c r="G1071" t="s">
        <v>442</v>
      </c>
      <c r="H1071">
        <v>656.58</v>
      </c>
      <c r="I1071">
        <v>755.42</v>
      </c>
      <c r="K1071">
        <v>60</v>
      </c>
      <c r="L1071">
        <v>120</v>
      </c>
      <c r="Z1071">
        <v>1.4999999999999999E-2</v>
      </c>
      <c r="AA1071">
        <v>16</v>
      </c>
    </row>
    <row r="1072" spans="1:27" x14ac:dyDescent="0.2">
      <c r="A1072">
        <v>2022</v>
      </c>
      <c r="B1072">
        <v>2</v>
      </c>
      <c r="C1072" s="262">
        <v>44614</v>
      </c>
      <c r="E1072">
        <v>165</v>
      </c>
      <c r="F1072" t="s">
        <v>441</v>
      </c>
      <c r="G1072" t="s">
        <v>442</v>
      </c>
      <c r="H1072">
        <v>656.58</v>
      </c>
      <c r="I1072">
        <v>755.42</v>
      </c>
      <c r="K1072">
        <v>60</v>
      </c>
      <c r="L1072">
        <v>120</v>
      </c>
      <c r="Z1072">
        <v>1.4999999999999999E-2</v>
      </c>
      <c r="AA1072">
        <v>16</v>
      </c>
    </row>
    <row r="1073" spans="1:27" x14ac:dyDescent="0.2">
      <c r="A1073">
        <v>2022</v>
      </c>
      <c r="B1073">
        <v>2</v>
      </c>
      <c r="C1073" s="262">
        <v>44619</v>
      </c>
      <c r="E1073">
        <v>165</v>
      </c>
      <c r="F1073" t="s">
        <v>441</v>
      </c>
      <c r="G1073" t="s">
        <v>442</v>
      </c>
      <c r="H1073">
        <v>656.58</v>
      </c>
      <c r="I1073">
        <v>755.42</v>
      </c>
      <c r="K1073">
        <v>60</v>
      </c>
      <c r="L1073">
        <v>120</v>
      </c>
      <c r="Z1073">
        <v>1.4999999999999999E-2</v>
      </c>
      <c r="AA1073">
        <v>16</v>
      </c>
    </row>
    <row r="1074" spans="1:27" x14ac:dyDescent="0.2">
      <c r="A1074">
        <v>2022</v>
      </c>
      <c r="B1074">
        <v>2</v>
      </c>
      <c r="C1074" s="262">
        <v>44598</v>
      </c>
      <c r="E1074">
        <v>160</v>
      </c>
      <c r="F1074" t="s">
        <v>214</v>
      </c>
      <c r="G1074" t="s">
        <v>215</v>
      </c>
      <c r="H1074">
        <v>186</v>
      </c>
      <c r="I1074">
        <v>214</v>
      </c>
      <c r="K1074">
        <v>76</v>
      </c>
      <c r="L1074">
        <v>95</v>
      </c>
      <c r="P1074">
        <v>6</v>
      </c>
      <c r="Z1074">
        <v>1.4999999999999999E-2</v>
      </c>
      <c r="AA1074">
        <v>16</v>
      </c>
    </row>
    <row r="1075" spans="1:27" x14ac:dyDescent="0.2">
      <c r="A1075">
        <v>2022</v>
      </c>
      <c r="B1075">
        <v>2</v>
      </c>
      <c r="C1075" s="262">
        <v>44599</v>
      </c>
      <c r="E1075">
        <v>160</v>
      </c>
      <c r="F1075" t="s">
        <v>214</v>
      </c>
      <c r="G1075" t="s">
        <v>215</v>
      </c>
      <c r="H1075">
        <v>186</v>
      </c>
      <c r="I1075">
        <v>214</v>
      </c>
      <c r="K1075">
        <v>76</v>
      </c>
      <c r="L1075">
        <v>95</v>
      </c>
      <c r="P1075">
        <v>8</v>
      </c>
      <c r="Q1075">
        <v>7</v>
      </c>
      <c r="Z1075">
        <v>1.4999999999999999E-2</v>
      </c>
      <c r="AA1075">
        <v>16</v>
      </c>
    </row>
    <row r="1076" spans="1:27" x14ac:dyDescent="0.2">
      <c r="A1076">
        <v>2022</v>
      </c>
      <c r="B1076">
        <v>2</v>
      </c>
      <c r="C1076" s="262">
        <v>44600</v>
      </c>
      <c r="E1076">
        <v>160</v>
      </c>
      <c r="F1076" t="s">
        <v>214</v>
      </c>
      <c r="G1076" t="s">
        <v>215</v>
      </c>
      <c r="H1076">
        <v>186</v>
      </c>
      <c r="I1076">
        <v>214</v>
      </c>
      <c r="K1076">
        <v>76</v>
      </c>
      <c r="L1076">
        <v>95</v>
      </c>
      <c r="P1076">
        <v>5</v>
      </c>
      <c r="Q1076">
        <v>8</v>
      </c>
      <c r="Z1076">
        <v>1.4999999999999999E-2</v>
      </c>
      <c r="AA1076">
        <v>16</v>
      </c>
    </row>
    <row r="1077" spans="1:27" x14ac:dyDescent="0.2">
      <c r="A1077">
        <v>2022</v>
      </c>
      <c r="B1077">
        <v>2</v>
      </c>
      <c r="C1077" s="262">
        <v>44601</v>
      </c>
      <c r="E1077">
        <v>160</v>
      </c>
      <c r="F1077" t="s">
        <v>214</v>
      </c>
      <c r="G1077" t="s">
        <v>215</v>
      </c>
      <c r="H1077">
        <v>186</v>
      </c>
      <c r="I1077">
        <v>214</v>
      </c>
      <c r="K1077">
        <v>76</v>
      </c>
      <c r="L1077">
        <v>95</v>
      </c>
      <c r="P1077">
        <v>8</v>
      </c>
      <c r="Q1077">
        <v>7</v>
      </c>
      <c r="Z1077">
        <v>1.4999999999999999E-2</v>
      </c>
      <c r="AA1077">
        <v>16</v>
      </c>
    </row>
    <row r="1078" spans="1:27" x14ac:dyDescent="0.2">
      <c r="A1078">
        <v>2022</v>
      </c>
      <c r="B1078">
        <v>2</v>
      </c>
      <c r="C1078" s="262">
        <v>44602</v>
      </c>
      <c r="E1078">
        <v>160</v>
      </c>
      <c r="F1078" t="s">
        <v>214</v>
      </c>
      <c r="G1078" t="s">
        <v>215</v>
      </c>
      <c r="H1078">
        <v>186</v>
      </c>
      <c r="I1078">
        <v>214</v>
      </c>
      <c r="K1078">
        <v>76</v>
      </c>
      <c r="L1078">
        <v>95</v>
      </c>
      <c r="O1078">
        <v>5</v>
      </c>
      <c r="P1078">
        <v>6</v>
      </c>
      <c r="Q1078">
        <v>8</v>
      </c>
      <c r="Z1078">
        <v>1.4999999999999999E-2</v>
      </c>
      <c r="AA1078">
        <v>16</v>
      </c>
    </row>
    <row r="1079" spans="1:27" x14ac:dyDescent="0.2">
      <c r="A1079">
        <v>2022</v>
      </c>
      <c r="B1079">
        <v>2</v>
      </c>
      <c r="C1079" s="262">
        <v>44605</v>
      </c>
      <c r="E1079">
        <v>160</v>
      </c>
      <c r="F1079" t="s">
        <v>214</v>
      </c>
      <c r="G1079" t="s">
        <v>215</v>
      </c>
      <c r="H1079">
        <v>186</v>
      </c>
      <c r="I1079">
        <v>214</v>
      </c>
      <c r="K1079">
        <v>76</v>
      </c>
      <c r="L1079">
        <v>95</v>
      </c>
      <c r="Q1079">
        <v>7</v>
      </c>
      <c r="Z1079">
        <v>1.4999999999999999E-2</v>
      </c>
      <c r="AA1079">
        <v>16</v>
      </c>
    </row>
    <row r="1080" spans="1:27" x14ac:dyDescent="0.2">
      <c r="A1080">
        <v>2022</v>
      </c>
      <c r="B1080">
        <v>2</v>
      </c>
      <c r="C1080" s="262">
        <v>44606</v>
      </c>
      <c r="E1080">
        <v>160</v>
      </c>
      <c r="F1080" t="s">
        <v>214</v>
      </c>
      <c r="G1080" t="s">
        <v>215</v>
      </c>
      <c r="H1080">
        <v>186</v>
      </c>
      <c r="I1080">
        <v>214</v>
      </c>
      <c r="K1080">
        <v>76</v>
      </c>
      <c r="L1080">
        <v>95</v>
      </c>
      <c r="Q1080">
        <v>9</v>
      </c>
      <c r="Z1080">
        <v>1.4999999999999999E-2</v>
      </c>
      <c r="AA1080">
        <v>16</v>
      </c>
    </row>
    <row r="1081" spans="1:27" x14ac:dyDescent="0.2">
      <c r="A1081">
        <v>2022</v>
      </c>
      <c r="B1081">
        <v>2</v>
      </c>
      <c r="C1081" s="262">
        <v>44607</v>
      </c>
      <c r="E1081">
        <v>160</v>
      </c>
      <c r="F1081" t="s">
        <v>214</v>
      </c>
      <c r="G1081" t="s">
        <v>215</v>
      </c>
      <c r="H1081">
        <v>186</v>
      </c>
      <c r="I1081">
        <v>214</v>
      </c>
      <c r="K1081">
        <v>76</v>
      </c>
      <c r="L1081">
        <v>95</v>
      </c>
      <c r="Z1081">
        <v>1.4999999999999999E-2</v>
      </c>
      <c r="AA1081">
        <v>16</v>
      </c>
    </row>
    <row r="1082" spans="1:27" x14ac:dyDescent="0.2">
      <c r="A1082">
        <v>2022</v>
      </c>
      <c r="B1082">
        <v>2</v>
      </c>
      <c r="C1082" s="262">
        <v>44609</v>
      </c>
      <c r="E1082">
        <v>155</v>
      </c>
      <c r="F1082" t="s">
        <v>315</v>
      </c>
      <c r="G1082" t="s">
        <v>316</v>
      </c>
      <c r="H1082">
        <v>113.46</v>
      </c>
      <c r="I1082">
        <v>130.54</v>
      </c>
      <c r="K1082">
        <v>80</v>
      </c>
      <c r="L1082">
        <v>135</v>
      </c>
      <c r="Z1082">
        <v>0.02</v>
      </c>
      <c r="AA1082">
        <v>18</v>
      </c>
    </row>
    <row r="1083" spans="1:27" x14ac:dyDescent="0.2">
      <c r="A1083">
        <v>2022</v>
      </c>
      <c r="B1083">
        <v>2</v>
      </c>
      <c r="C1083" s="262">
        <v>44611</v>
      </c>
      <c r="E1083">
        <v>155</v>
      </c>
      <c r="F1083" t="s">
        <v>315</v>
      </c>
      <c r="G1083" t="s">
        <v>316</v>
      </c>
      <c r="H1083">
        <v>113.46</v>
      </c>
      <c r="I1083">
        <v>130.54</v>
      </c>
      <c r="K1083">
        <v>80</v>
      </c>
      <c r="L1083">
        <v>135</v>
      </c>
      <c r="Z1083">
        <v>0.02</v>
      </c>
      <c r="AA1083">
        <v>18</v>
      </c>
    </row>
    <row r="1084" spans="1:27" x14ac:dyDescent="0.2">
      <c r="A1084">
        <v>2022</v>
      </c>
      <c r="B1084">
        <v>2</v>
      </c>
      <c r="C1084" s="262">
        <v>44612</v>
      </c>
      <c r="E1084">
        <v>155</v>
      </c>
      <c r="F1084" t="s">
        <v>315</v>
      </c>
      <c r="G1084" t="s">
        <v>316</v>
      </c>
      <c r="H1084">
        <v>113.46</v>
      </c>
      <c r="I1084">
        <v>130.54</v>
      </c>
      <c r="K1084">
        <v>80</v>
      </c>
      <c r="L1084">
        <v>135</v>
      </c>
      <c r="Z1084">
        <v>0.02</v>
      </c>
      <c r="AA1084">
        <v>18</v>
      </c>
    </row>
    <row r="1085" spans="1:27" x14ac:dyDescent="0.2">
      <c r="A1085">
        <v>2022</v>
      </c>
      <c r="B1085">
        <v>2</v>
      </c>
      <c r="C1085" s="262">
        <v>44613</v>
      </c>
      <c r="E1085">
        <v>155</v>
      </c>
      <c r="F1085" t="s">
        <v>315</v>
      </c>
      <c r="G1085" t="s">
        <v>316</v>
      </c>
      <c r="H1085">
        <v>113.46</v>
      </c>
      <c r="I1085">
        <v>130.54</v>
      </c>
      <c r="K1085">
        <v>80</v>
      </c>
      <c r="L1085">
        <v>135</v>
      </c>
      <c r="Z1085">
        <v>0.02</v>
      </c>
      <c r="AA1085">
        <v>18</v>
      </c>
    </row>
    <row r="1086" spans="1:27" x14ac:dyDescent="0.2">
      <c r="A1086">
        <v>2022</v>
      </c>
      <c r="B1086">
        <v>2</v>
      </c>
      <c r="C1086" s="262">
        <v>44617</v>
      </c>
      <c r="E1086">
        <v>155</v>
      </c>
      <c r="F1086" t="s">
        <v>315</v>
      </c>
      <c r="G1086" t="s">
        <v>316</v>
      </c>
      <c r="H1086">
        <v>113.46</v>
      </c>
      <c r="I1086">
        <v>130.54</v>
      </c>
      <c r="K1086">
        <v>80</v>
      </c>
      <c r="L1086">
        <v>135</v>
      </c>
      <c r="O1086">
        <v>8</v>
      </c>
      <c r="Q1086">
        <v>4</v>
      </c>
      <c r="Z1086">
        <v>0.02</v>
      </c>
      <c r="AA1086">
        <v>18</v>
      </c>
    </row>
    <row r="1087" spans="1:27" x14ac:dyDescent="0.2">
      <c r="A1087">
        <v>2022</v>
      </c>
      <c r="B1087">
        <v>2</v>
      </c>
      <c r="C1087" s="262">
        <v>44618</v>
      </c>
      <c r="E1087">
        <v>155</v>
      </c>
      <c r="F1087" t="s">
        <v>315</v>
      </c>
      <c r="G1087" t="s">
        <v>316</v>
      </c>
      <c r="H1087">
        <v>113.46</v>
      </c>
      <c r="I1087">
        <v>130.54</v>
      </c>
      <c r="K1087">
        <v>80</v>
      </c>
      <c r="L1087">
        <v>135</v>
      </c>
      <c r="P1087">
        <v>2</v>
      </c>
      <c r="Q1087">
        <v>3</v>
      </c>
      <c r="Z1087">
        <v>0.02</v>
      </c>
      <c r="AA1087">
        <v>18</v>
      </c>
    </row>
    <row r="1088" spans="1:27" x14ac:dyDescent="0.2">
      <c r="A1088">
        <v>2022</v>
      </c>
      <c r="B1088">
        <v>2</v>
      </c>
      <c r="C1088" s="262">
        <v>44619</v>
      </c>
      <c r="E1088">
        <v>155</v>
      </c>
      <c r="F1088" t="s">
        <v>315</v>
      </c>
      <c r="G1088" t="s">
        <v>316</v>
      </c>
      <c r="H1088">
        <v>113.46</v>
      </c>
      <c r="I1088">
        <v>130.54</v>
      </c>
      <c r="K1088">
        <v>80</v>
      </c>
      <c r="L1088">
        <v>135</v>
      </c>
      <c r="O1088">
        <v>4</v>
      </c>
      <c r="P1088">
        <v>6</v>
      </c>
      <c r="Q1088">
        <v>3</v>
      </c>
      <c r="Z1088">
        <v>0.02</v>
      </c>
      <c r="AA1088">
        <v>18</v>
      </c>
    </row>
    <row r="1089" spans="1:27" x14ac:dyDescent="0.2">
      <c r="A1089">
        <v>2022</v>
      </c>
      <c r="B1089">
        <v>2</v>
      </c>
      <c r="C1089" s="262">
        <v>44598</v>
      </c>
      <c r="E1089">
        <v>142</v>
      </c>
      <c r="F1089" t="s">
        <v>253</v>
      </c>
      <c r="G1089" t="s">
        <v>254</v>
      </c>
      <c r="H1089">
        <v>326.43</v>
      </c>
      <c r="I1089">
        <v>375.57</v>
      </c>
      <c r="K1089">
        <v>74</v>
      </c>
      <c r="L1089">
        <v>195</v>
      </c>
      <c r="Z1089">
        <v>0.02</v>
      </c>
      <c r="AA1089">
        <v>22</v>
      </c>
    </row>
    <row r="1090" spans="1:27" x14ac:dyDescent="0.2">
      <c r="A1090">
        <v>2022</v>
      </c>
      <c r="B1090">
        <v>2</v>
      </c>
      <c r="C1090" s="262">
        <v>44599</v>
      </c>
      <c r="E1090">
        <v>142</v>
      </c>
      <c r="F1090" t="s">
        <v>253</v>
      </c>
      <c r="G1090" t="s">
        <v>254</v>
      </c>
      <c r="H1090">
        <v>326.43</v>
      </c>
      <c r="I1090">
        <v>375.57</v>
      </c>
      <c r="K1090">
        <v>74</v>
      </c>
      <c r="L1090">
        <v>195</v>
      </c>
      <c r="Z1090">
        <v>0.02</v>
      </c>
      <c r="AA1090">
        <v>22</v>
      </c>
    </row>
    <row r="1091" spans="1:27" x14ac:dyDescent="0.2">
      <c r="A1091">
        <v>2022</v>
      </c>
      <c r="B1091">
        <v>2</v>
      </c>
      <c r="C1091" s="262">
        <v>44607</v>
      </c>
      <c r="E1091">
        <v>142</v>
      </c>
      <c r="F1091" t="s">
        <v>253</v>
      </c>
      <c r="G1091" t="s">
        <v>254</v>
      </c>
      <c r="H1091">
        <v>326.43</v>
      </c>
      <c r="I1091">
        <v>375.57</v>
      </c>
      <c r="K1091">
        <v>74</v>
      </c>
      <c r="L1091">
        <v>195</v>
      </c>
      <c r="Z1091">
        <v>0.02</v>
      </c>
      <c r="AA1091">
        <v>22</v>
      </c>
    </row>
    <row r="1092" spans="1:27" x14ac:dyDescent="0.2">
      <c r="A1092">
        <v>2022</v>
      </c>
      <c r="B1092">
        <v>2</v>
      </c>
      <c r="C1092" s="262">
        <v>44608</v>
      </c>
      <c r="E1092">
        <v>142</v>
      </c>
      <c r="F1092" t="s">
        <v>253</v>
      </c>
      <c r="G1092" t="s">
        <v>254</v>
      </c>
      <c r="H1092">
        <v>326.43</v>
      </c>
      <c r="I1092">
        <v>375.57</v>
      </c>
      <c r="K1092">
        <v>74</v>
      </c>
      <c r="L1092">
        <v>195</v>
      </c>
      <c r="Z1092">
        <v>0.02</v>
      </c>
      <c r="AA1092">
        <v>22</v>
      </c>
    </row>
    <row r="1093" spans="1:27" x14ac:dyDescent="0.2">
      <c r="A1093">
        <v>2022</v>
      </c>
      <c r="B1093">
        <v>2</v>
      </c>
      <c r="C1093" s="262">
        <v>44609</v>
      </c>
      <c r="E1093">
        <v>142</v>
      </c>
      <c r="F1093" t="s">
        <v>253</v>
      </c>
      <c r="G1093" t="s">
        <v>254</v>
      </c>
      <c r="H1093">
        <v>326.43</v>
      </c>
      <c r="I1093">
        <v>375.57</v>
      </c>
      <c r="K1093">
        <v>74</v>
      </c>
      <c r="L1093">
        <v>195</v>
      </c>
      <c r="O1093">
        <v>8</v>
      </c>
      <c r="Z1093">
        <v>0.02</v>
      </c>
      <c r="AA1093">
        <v>22</v>
      </c>
    </row>
    <row r="1094" spans="1:27" x14ac:dyDescent="0.2">
      <c r="A1094">
        <v>2022</v>
      </c>
      <c r="B1094">
        <v>2</v>
      </c>
      <c r="C1094" s="262">
        <v>44611</v>
      </c>
      <c r="E1094">
        <v>142</v>
      </c>
      <c r="F1094" t="s">
        <v>253</v>
      </c>
      <c r="G1094" t="s">
        <v>254</v>
      </c>
      <c r="H1094">
        <v>326.43</v>
      </c>
      <c r="I1094">
        <v>375.57</v>
      </c>
      <c r="K1094">
        <v>74</v>
      </c>
      <c r="L1094">
        <v>195</v>
      </c>
      <c r="Z1094">
        <v>0.02</v>
      </c>
      <c r="AA1094">
        <v>22</v>
      </c>
    </row>
    <row r="1095" spans="1:27" x14ac:dyDescent="0.2">
      <c r="A1095">
        <v>2022</v>
      </c>
      <c r="B1095">
        <v>2</v>
      </c>
      <c r="C1095" s="262">
        <v>44612</v>
      </c>
      <c r="E1095">
        <v>142</v>
      </c>
      <c r="F1095" t="s">
        <v>253</v>
      </c>
      <c r="G1095" t="s">
        <v>254</v>
      </c>
      <c r="H1095">
        <v>326.43</v>
      </c>
      <c r="I1095">
        <v>375.57</v>
      </c>
      <c r="K1095">
        <v>74</v>
      </c>
      <c r="L1095">
        <v>195</v>
      </c>
      <c r="Z1095">
        <v>0.02</v>
      </c>
      <c r="AA1095">
        <v>22</v>
      </c>
    </row>
    <row r="1096" spans="1:27" x14ac:dyDescent="0.2">
      <c r="A1096">
        <v>2022</v>
      </c>
      <c r="B1096">
        <v>2</v>
      </c>
      <c r="C1096" s="262">
        <v>44613</v>
      </c>
      <c r="E1096">
        <v>142</v>
      </c>
      <c r="F1096" t="s">
        <v>253</v>
      </c>
      <c r="G1096" t="s">
        <v>254</v>
      </c>
      <c r="H1096">
        <v>326.43</v>
      </c>
      <c r="I1096">
        <v>375.57</v>
      </c>
      <c r="K1096">
        <v>74</v>
      </c>
      <c r="L1096">
        <v>195</v>
      </c>
      <c r="Z1096">
        <v>0.02</v>
      </c>
      <c r="AA1096">
        <v>22</v>
      </c>
    </row>
    <row r="1097" spans="1:27" x14ac:dyDescent="0.2">
      <c r="A1097">
        <v>2022</v>
      </c>
      <c r="B1097">
        <v>2</v>
      </c>
      <c r="C1097" s="262">
        <v>44613</v>
      </c>
      <c r="E1097">
        <v>140</v>
      </c>
      <c r="F1097" t="s">
        <v>437</v>
      </c>
      <c r="G1097" t="s">
        <v>438</v>
      </c>
      <c r="H1097">
        <v>451.05</v>
      </c>
      <c r="I1097">
        <v>518.95000000000005</v>
      </c>
      <c r="K1097">
        <v>60</v>
      </c>
      <c r="L1097">
        <v>120</v>
      </c>
      <c r="P1097">
        <v>2</v>
      </c>
      <c r="Q1097">
        <v>4</v>
      </c>
      <c r="Z1097">
        <v>1.4999999999999999E-2</v>
      </c>
      <c r="AA1097">
        <v>18</v>
      </c>
    </row>
    <row r="1098" spans="1:27" x14ac:dyDescent="0.2">
      <c r="A1098">
        <v>2022</v>
      </c>
      <c r="B1098">
        <v>2</v>
      </c>
      <c r="C1098" s="262">
        <v>44614</v>
      </c>
      <c r="E1098">
        <v>140</v>
      </c>
      <c r="F1098" t="s">
        <v>437</v>
      </c>
      <c r="G1098" t="s">
        <v>438</v>
      </c>
      <c r="H1098">
        <v>451.05</v>
      </c>
      <c r="I1098">
        <v>518.95000000000005</v>
      </c>
      <c r="K1098">
        <v>60</v>
      </c>
      <c r="L1098">
        <v>120</v>
      </c>
      <c r="Z1098">
        <v>1.4999999999999999E-2</v>
      </c>
      <c r="AA1098">
        <v>18</v>
      </c>
    </row>
    <row r="1099" spans="1:27" x14ac:dyDescent="0.2">
      <c r="A1099">
        <v>2022</v>
      </c>
      <c r="B1099">
        <v>2</v>
      </c>
      <c r="C1099" s="262">
        <v>44618</v>
      </c>
      <c r="E1099">
        <v>140</v>
      </c>
      <c r="F1099" t="s">
        <v>437</v>
      </c>
      <c r="G1099" t="s">
        <v>438</v>
      </c>
      <c r="H1099">
        <v>451.05</v>
      </c>
      <c r="I1099">
        <v>518.95000000000005</v>
      </c>
      <c r="K1099">
        <v>60</v>
      </c>
      <c r="L1099">
        <v>120</v>
      </c>
      <c r="Z1099">
        <v>1.4999999999999999E-2</v>
      </c>
      <c r="AA1099">
        <v>18</v>
      </c>
    </row>
    <row r="1100" spans="1:27" x14ac:dyDescent="0.2">
      <c r="A1100">
        <v>2022</v>
      </c>
      <c r="B1100">
        <v>2</v>
      </c>
      <c r="C1100" s="262">
        <v>44619</v>
      </c>
      <c r="E1100">
        <v>140</v>
      </c>
      <c r="F1100" t="s">
        <v>437</v>
      </c>
      <c r="G1100" t="s">
        <v>438</v>
      </c>
      <c r="H1100">
        <v>451.05</v>
      </c>
      <c r="I1100">
        <v>518.95000000000005</v>
      </c>
      <c r="K1100">
        <v>60</v>
      </c>
      <c r="L1100">
        <v>120</v>
      </c>
      <c r="Z1100">
        <v>1.4999999999999999E-2</v>
      </c>
      <c r="AA1100">
        <v>18</v>
      </c>
    </row>
    <row r="1101" spans="1:27" x14ac:dyDescent="0.2">
      <c r="A1101">
        <v>2022</v>
      </c>
      <c r="B1101">
        <v>2</v>
      </c>
      <c r="C1101" s="262">
        <v>44611</v>
      </c>
      <c r="E1101">
        <v>131</v>
      </c>
      <c r="F1101" t="s">
        <v>435</v>
      </c>
      <c r="G1101" t="s">
        <v>436</v>
      </c>
      <c r="H1101">
        <v>9.3000000000000007</v>
      </c>
      <c r="I1101">
        <v>10.7</v>
      </c>
      <c r="K1101">
        <v>910</v>
      </c>
      <c r="L1101">
        <v>99</v>
      </c>
      <c r="Z1101">
        <v>0.02</v>
      </c>
      <c r="AA1101">
        <v>18</v>
      </c>
    </row>
    <row r="1102" spans="1:27" x14ac:dyDescent="0.2">
      <c r="A1102">
        <v>2022</v>
      </c>
      <c r="B1102">
        <v>2</v>
      </c>
      <c r="C1102" s="262">
        <v>44612</v>
      </c>
      <c r="E1102">
        <v>131</v>
      </c>
      <c r="F1102" t="s">
        <v>435</v>
      </c>
      <c r="G1102" t="s">
        <v>436</v>
      </c>
      <c r="H1102">
        <v>9.3000000000000007</v>
      </c>
      <c r="I1102">
        <v>10.7</v>
      </c>
      <c r="K1102">
        <v>910</v>
      </c>
      <c r="L1102">
        <v>99</v>
      </c>
      <c r="O1102">
        <v>13</v>
      </c>
      <c r="P1102">
        <v>12</v>
      </c>
      <c r="Q1102">
        <v>15</v>
      </c>
      <c r="Z1102">
        <v>0.02</v>
      </c>
      <c r="AA1102">
        <v>18</v>
      </c>
    </row>
    <row r="1103" spans="1:27" x14ac:dyDescent="0.2">
      <c r="A1103">
        <v>2022</v>
      </c>
      <c r="B1103">
        <v>2</v>
      </c>
      <c r="C1103" s="262">
        <v>44613</v>
      </c>
      <c r="E1103">
        <v>131</v>
      </c>
      <c r="F1103" t="s">
        <v>435</v>
      </c>
      <c r="G1103" t="s">
        <v>436</v>
      </c>
      <c r="H1103">
        <v>9.3000000000000007</v>
      </c>
      <c r="I1103">
        <v>10.7</v>
      </c>
      <c r="K1103">
        <v>910</v>
      </c>
      <c r="L1103">
        <v>99</v>
      </c>
      <c r="Z1103">
        <v>0.02</v>
      </c>
      <c r="AA1103">
        <v>18</v>
      </c>
    </row>
    <row r="1104" spans="1:27" x14ac:dyDescent="0.2">
      <c r="A1104">
        <v>2022</v>
      </c>
      <c r="B1104">
        <v>2</v>
      </c>
      <c r="C1104" s="262">
        <v>44615</v>
      </c>
      <c r="E1104">
        <v>131</v>
      </c>
      <c r="F1104" t="s">
        <v>435</v>
      </c>
      <c r="G1104" t="s">
        <v>436</v>
      </c>
      <c r="H1104">
        <v>9.3000000000000007</v>
      </c>
      <c r="I1104">
        <v>10.7</v>
      </c>
      <c r="K1104">
        <v>910</v>
      </c>
      <c r="L1104">
        <v>99</v>
      </c>
      <c r="Z1104">
        <v>0.02</v>
      </c>
      <c r="AA1104">
        <v>18</v>
      </c>
    </row>
    <row r="1105" spans="1:27" x14ac:dyDescent="0.2">
      <c r="A1105">
        <v>2022</v>
      </c>
      <c r="B1105">
        <v>2</v>
      </c>
      <c r="C1105" s="262">
        <v>44617</v>
      </c>
      <c r="E1105">
        <v>131</v>
      </c>
      <c r="F1105" t="s">
        <v>435</v>
      </c>
      <c r="G1105" t="s">
        <v>436</v>
      </c>
      <c r="H1105">
        <v>9.3000000000000007</v>
      </c>
      <c r="I1105">
        <v>10.7</v>
      </c>
      <c r="K1105">
        <v>910</v>
      </c>
      <c r="L1105">
        <v>99</v>
      </c>
      <c r="O1105">
        <v>12</v>
      </c>
      <c r="Q1105">
        <v>13</v>
      </c>
      <c r="Z1105">
        <v>0.02</v>
      </c>
      <c r="AA1105">
        <v>18</v>
      </c>
    </row>
    <row r="1106" spans="1:27" x14ac:dyDescent="0.2">
      <c r="A1106">
        <v>2022</v>
      </c>
      <c r="B1106">
        <v>2</v>
      </c>
      <c r="C1106" s="262">
        <v>44618</v>
      </c>
      <c r="E1106">
        <v>131</v>
      </c>
      <c r="F1106" t="s">
        <v>435</v>
      </c>
      <c r="G1106" t="s">
        <v>436</v>
      </c>
      <c r="H1106">
        <v>9.3000000000000007</v>
      </c>
      <c r="I1106">
        <v>10.7</v>
      </c>
      <c r="K1106">
        <v>910</v>
      </c>
      <c r="L1106">
        <v>99</v>
      </c>
      <c r="O1106">
        <v>13</v>
      </c>
      <c r="P1106">
        <v>11</v>
      </c>
      <c r="Q1106">
        <v>9</v>
      </c>
      <c r="Z1106">
        <v>0.02</v>
      </c>
      <c r="AA1106">
        <v>18</v>
      </c>
    </row>
    <row r="1107" spans="1:27" x14ac:dyDescent="0.2">
      <c r="A1107">
        <v>2022</v>
      </c>
      <c r="B1107">
        <v>2</v>
      </c>
      <c r="C1107" s="262">
        <v>44619</v>
      </c>
      <c r="E1107">
        <v>131</v>
      </c>
      <c r="F1107" t="s">
        <v>435</v>
      </c>
      <c r="G1107" t="s">
        <v>436</v>
      </c>
      <c r="H1107">
        <v>9.3000000000000007</v>
      </c>
      <c r="I1107">
        <v>10.7</v>
      </c>
      <c r="K1107">
        <v>910</v>
      </c>
      <c r="L1107">
        <v>99</v>
      </c>
      <c r="O1107">
        <v>11</v>
      </c>
      <c r="P1107">
        <v>11</v>
      </c>
      <c r="Q1107">
        <v>12</v>
      </c>
      <c r="Z1107">
        <v>0.02</v>
      </c>
      <c r="AA1107">
        <v>18</v>
      </c>
    </row>
    <row r="1108" spans="1:27" x14ac:dyDescent="0.2">
      <c r="A1108">
        <v>2022</v>
      </c>
      <c r="B1108">
        <v>2</v>
      </c>
      <c r="C1108" s="262">
        <v>44602</v>
      </c>
      <c r="E1108">
        <v>130</v>
      </c>
      <c r="F1108" t="s">
        <v>421</v>
      </c>
      <c r="G1108" t="s">
        <v>422</v>
      </c>
      <c r="H1108">
        <v>11.16</v>
      </c>
      <c r="I1108">
        <v>12.84</v>
      </c>
      <c r="K1108">
        <v>336</v>
      </c>
      <c r="L1108">
        <v>96</v>
      </c>
      <c r="Z1108">
        <v>0.02</v>
      </c>
      <c r="AA1108">
        <v>18</v>
      </c>
    </row>
    <row r="1109" spans="1:27" x14ac:dyDescent="0.2">
      <c r="A1109">
        <v>2022</v>
      </c>
      <c r="B1109">
        <v>2</v>
      </c>
      <c r="C1109" s="262">
        <v>44605</v>
      </c>
      <c r="E1109">
        <v>130</v>
      </c>
      <c r="F1109" t="s">
        <v>421</v>
      </c>
      <c r="G1109" t="s">
        <v>422</v>
      </c>
      <c r="H1109">
        <v>11.16</v>
      </c>
      <c r="I1109">
        <v>12.84</v>
      </c>
      <c r="K1109">
        <v>336</v>
      </c>
      <c r="L1109">
        <v>96</v>
      </c>
      <c r="Z1109">
        <v>0.02</v>
      </c>
      <c r="AA1109">
        <v>18</v>
      </c>
    </row>
    <row r="1110" spans="1:27" x14ac:dyDescent="0.2">
      <c r="A1110">
        <v>2022</v>
      </c>
      <c r="B1110">
        <v>2</v>
      </c>
      <c r="C1110" s="262">
        <v>44606</v>
      </c>
      <c r="E1110">
        <v>130</v>
      </c>
      <c r="F1110" t="s">
        <v>421</v>
      </c>
      <c r="G1110" t="s">
        <v>422</v>
      </c>
      <c r="H1110">
        <v>11.16</v>
      </c>
      <c r="I1110">
        <v>12.84</v>
      </c>
      <c r="K1110">
        <v>336</v>
      </c>
      <c r="L1110">
        <v>96</v>
      </c>
      <c r="P1110">
        <v>8</v>
      </c>
      <c r="Q1110">
        <v>8</v>
      </c>
      <c r="Z1110">
        <v>0.02</v>
      </c>
      <c r="AA1110">
        <v>18</v>
      </c>
    </row>
    <row r="1111" spans="1:27" x14ac:dyDescent="0.2">
      <c r="A1111">
        <v>2022</v>
      </c>
      <c r="B1111">
        <v>2</v>
      </c>
      <c r="C1111" s="262">
        <v>44607</v>
      </c>
      <c r="E1111">
        <v>130</v>
      </c>
      <c r="F1111" t="s">
        <v>421</v>
      </c>
      <c r="G1111" t="s">
        <v>422</v>
      </c>
      <c r="H1111">
        <v>11.16</v>
      </c>
      <c r="I1111">
        <v>12.84</v>
      </c>
      <c r="K1111">
        <v>336</v>
      </c>
      <c r="L1111">
        <v>96</v>
      </c>
      <c r="P1111">
        <v>13</v>
      </c>
      <c r="Q1111">
        <v>9</v>
      </c>
      <c r="Z1111">
        <v>0.02</v>
      </c>
      <c r="AA1111">
        <v>18</v>
      </c>
    </row>
    <row r="1112" spans="1:27" x14ac:dyDescent="0.2">
      <c r="A1112">
        <v>2022</v>
      </c>
      <c r="B1112">
        <v>2</v>
      </c>
      <c r="C1112" s="262">
        <v>44608</v>
      </c>
      <c r="E1112">
        <v>130</v>
      </c>
      <c r="F1112" t="s">
        <v>421</v>
      </c>
      <c r="G1112" t="s">
        <v>422</v>
      </c>
      <c r="H1112">
        <v>11.16</v>
      </c>
      <c r="I1112">
        <v>12.84</v>
      </c>
      <c r="K1112">
        <v>336</v>
      </c>
      <c r="L1112">
        <v>96</v>
      </c>
      <c r="Z1112">
        <v>0.02</v>
      </c>
      <c r="AA1112">
        <v>18</v>
      </c>
    </row>
    <row r="1113" spans="1:27" x14ac:dyDescent="0.2">
      <c r="A1113">
        <v>2022</v>
      </c>
      <c r="B1113">
        <v>2</v>
      </c>
      <c r="C1113" s="262">
        <v>44599</v>
      </c>
      <c r="E1113">
        <v>81</v>
      </c>
      <c r="F1113" t="s">
        <v>418</v>
      </c>
      <c r="G1113" t="s">
        <v>419</v>
      </c>
      <c r="H1113">
        <v>360.84</v>
      </c>
      <c r="I1113">
        <v>415.16</v>
      </c>
      <c r="K1113">
        <v>60</v>
      </c>
      <c r="L1113">
        <v>120</v>
      </c>
      <c r="O1113">
        <v>1</v>
      </c>
      <c r="P1113">
        <v>1</v>
      </c>
      <c r="Q1113">
        <v>2</v>
      </c>
      <c r="Z1113">
        <v>1.4999999999999999E-2</v>
      </c>
      <c r="AA1113">
        <v>22</v>
      </c>
    </row>
    <row r="1114" spans="1:27" x14ac:dyDescent="0.2">
      <c r="A1114">
        <v>2022</v>
      </c>
      <c r="B1114">
        <v>2</v>
      </c>
      <c r="C1114" s="262">
        <v>44600</v>
      </c>
      <c r="E1114">
        <v>81</v>
      </c>
      <c r="F1114" t="s">
        <v>418</v>
      </c>
      <c r="G1114" t="s">
        <v>419</v>
      </c>
      <c r="H1114">
        <v>360.84</v>
      </c>
      <c r="I1114">
        <v>415.16</v>
      </c>
      <c r="K1114">
        <v>60</v>
      </c>
      <c r="L1114">
        <v>120</v>
      </c>
      <c r="Z1114">
        <v>1.4999999999999999E-2</v>
      </c>
      <c r="AA1114">
        <v>22</v>
      </c>
    </row>
    <row r="1115" spans="1:27" x14ac:dyDescent="0.2">
      <c r="A1115">
        <v>2022</v>
      </c>
      <c r="B1115">
        <v>2</v>
      </c>
      <c r="C1115" s="262">
        <v>44602</v>
      </c>
      <c r="E1115">
        <v>81</v>
      </c>
      <c r="F1115" t="s">
        <v>418</v>
      </c>
      <c r="G1115" t="s">
        <v>419</v>
      </c>
      <c r="H1115">
        <v>360.84</v>
      </c>
      <c r="I1115">
        <v>415.16</v>
      </c>
      <c r="K1115">
        <v>60</v>
      </c>
      <c r="L1115">
        <v>120</v>
      </c>
      <c r="Z1115">
        <v>1.4999999999999999E-2</v>
      </c>
      <c r="AA1115">
        <v>22</v>
      </c>
    </row>
    <row r="1116" spans="1:27" x14ac:dyDescent="0.2">
      <c r="A1116">
        <v>2022</v>
      </c>
      <c r="B1116">
        <v>2</v>
      </c>
      <c r="C1116" s="262">
        <v>44611</v>
      </c>
      <c r="E1116">
        <v>81</v>
      </c>
      <c r="F1116" t="s">
        <v>418</v>
      </c>
      <c r="G1116" t="s">
        <v>419</v>
      </c>
      <c r="H1116">
        <v>360.84</v>
      </c>
      <c r="I1116">
        <v>415.16</v>
      </c>
      <c r="K1116">
        <v>60</v>
      </c>
      <c r="L1116">
        <v>120</v>
      </c>
      <c r="P1116">
        <v>1</v>
      </c>
      <c r="Q1116">
        <v>2</v>
      </c>
      <c r="Z1116">
        <v>1.4999999999999999E-2</v>
      </c>
      <c r="AA1116">
        <v>22</v>
      </c>
    </row>
    <row r="1117" spans="1:27" x14ac:dyDescent="0.2">
      <c r="A1117">
        <v>2022</v>
      </c>
      <c r="B1117">
        <v>2</v>
      </c>
      <c r="C1117" s="262">
        <v>44612</v>
      </c>
      <c r="E1117">
        <v>81</v>
      </c>
      <c r="F1117" t="s">
        <v>418</v>
      </c>
      <c r="G1117" t="s">
        <v>419</v>
      </c>
      <c r="H1117">
        <v>360.84</v>
      </c>
      <c r="I1117">
        <v>415.16</v>
      </c>
      <c r="K1117">
        <v>60</v>
      </c>
      <c r="L1117">
        <v>120</v>
      </c>
      <c r="Z1117">
        <v>1.4999999999999999E-2</v>
      </c>
      <c r="AA1117">
        <v>22</v>
      </c>
    </row>
    <row r="1118" spans="1:27" x14ac:dyDescent="0.2">
      <c r="A1118">
        <v>2022</v>
      </c>
      <c r="B1118">
        <v>2</v>
      </c>
      <c r="C1118" s="262">
        <v>44613</v>
      </c>
      <c r="E1118">
        <v>81</v>
      </c>
      <c r="F1118" t="s">
        <v>418</v>
      </c>
      <c r="G1118" t="s">
        <v>419</v>
      </c>
      <c r="H1118">
        <v>360.84</v>
      </c>
      <c r="I1118">
        <v>415.16</v>
      </c>
      <c r="K1118">
        <v>60</v>
      </c>
      <c r="L1118">
        <v>120</v>
      </c>
      <c r="Z1118">
        <v>1.4999999999999999E-2</v>
      </c>
      <c r="AA1118">
        <v>22</v>
      </c>
    </row>
    <row r="1119" spans="1:27" x14ac:dyDescent="0.2">
      <c r="A1119">
        <v>2022</v>
      </c>
      <c r="B1119">
        <v>2</v>
      </c>
      <c r="C1119" s="262">
        <v>44593</v>
      </c>
      <c r="E1119">
        <v>2</v>
      </c>
      <c r="F1119" t="s">
        <v>342</v>
      </c>
      <c r="G1119" t="s">
        <v>343</v>
      </c>
      <c r="H1119">
        <v>105.09</v>
      </c>
      <c r="I1119">
        <v>120.91</v>
      </c>
      <c r="K1119">
        <v>108</v>
      </c>
      <c r="L1119">
        <v>100</v>
      </c>
      <c r="AA1119">
        <v>16</v>
      </c>
    </row>
    <row r="1120" spans="1:27" x14ac:dyDescent="0.2">
      <c r="A1120">
        <v>2022</v>
      </c>
      <c r="B1120">
        <v>2</v>
      </c>
      <c r="C1120" s="262">
        <v>44594</v>
      </c>
      <c r="E1120">
        <v>2</v>
      </c>
      <c r="F1120" t="s">
        <v>342</v>
      </c>
      <c r="G1120" t="s">
        <v>343</v>
      </c>
      <c r="H1120">
        <v>105.09</v>
      </c>
      <c r="I1120">
        <v>120.91</v>
      </c>
      <c r="K1120">
        <v>108</v>
      </c>
      <c r="L1120">
        <v>100</v>
      </c>
      <c r="P1120">
        <v>2</v>
      </c>
      <c r="Q1120">
        <v>4</v>
      </c>
      <c r="Z1120">
        <v>1.4999999999999999E-2</v>
      </c>
      <c r="AA1120">
        <v>16</v>
      </c>
    </row>
    <row r="1121" spans="1:27" x14ac:dyDescent="0.2">
      <c r="A1121">
        <v>2022</v>
      </c>
      <c r="B1121">
        <v>2</v>
      </c>
      <c r="C1121" s="262">
        <v>44595</v>
      </c>
      <c r="E1121">
        <v>2</v>
      </c>
      <c r="F1121" t="s">
        <v>342</v>
      </c>
      <c r="G1121" t="s">
        <v>343</v>
      </c>
      <c r="H1121">
        <v>105.09</v>
      </c>
      <c r="I1121">
        <v>120.91</v>
      </c>
      <c r="K1121">
        <v>108</v>
      </c>
      <c r="L1121">
        <v>100</v>
      </c>
      <c r="O1121">
        <v>4</v>
      </c>
      <c r="P1121">
        <v>3</v>
      </c>
      <c r="Q1121">
        <v>4</v>
      </c>
      <c r="Z1121">
        <v>1.4999999999999999E-2</v>
      </c>
      <c r="AA1121">
        <v>16</v>
      </c>
    </row>
    <row r="1122" spans="1:27" x14ac:dyDescent="0.2">
      <c r="A1122">
        <v>2022</v>
      </c>
      <c r="B1122">
        <v>2</v>
      </c>
      <c r="C1122" s="262">
        <v>44596</v>
      </c>
      <c r="E1122">
        <v>2</v>
      </c>
      <c r="F1122" t="s">
        <v>342</v>
      </c>
      <c r="G1122" t="s">
        <v>343</v>
      </c>
      <c r="H1122">
        <v>105.09</v>
      </c>
      <c r="I1122">
        <v>120.91</v>
      </c>
      <c r="K1122">
        <v>108</v>
      </c>
      <c r="L1122">
        <v>100</v>
      </c>
      <c r="O1122">
        <v>3</v>
      </c>
      <c r="Q1122">
        <v>2</v>
      </c>
      <c r="Z1122">
        <v>1.4999999999999999E-2</v>
      </c>
      <c r="AA1122">
        <v>16</v>
      </c>
    </row>
    <row r="1123" spans="1:27" x14ac:dyDescent="0.2">
      <c r="A1123">
        <v>2022</v>
      </c>
      <c r="B1123">
        <v>2</v>
      </c>
      <c r="C1123" s="262">
        <v>44597</v>
      </c>
      <c r="E1123">
        <v>2</v>
      </c>
      <c r="F1123" t="s">
        <v>342</v>
      </c>
      <c r="G1123" t="s">
        <v>343</v>
      </c>
      <c r="H1123">
        <v>105.09</v>
      </c>
      <c r="I1123">
        <v>120.91</v>
      </c>
      <c r="K1123">
        <v>108</v>
      </c>
      <c r="L1123">
        <v>100</v>
      </c>
      <c r="P1123">
        <v>2</v>
      </c>
      <c r="Q1123">
        <v>4</v>
      </c>
      <c r="Z1123">
        <v>1.4999999999999999E-2</v>
      </c>
      <c r="AA1123">
        <v>16</v>
      </c>
    </row>
    <row r="1124" spans="1:27" x14ac:dyDescent="0.2">
      <c r="A1124">
        <v>2022</v>
      </c>
      <c r="B1124">
        <v>2</v>
      </c>
      <c r="C1124" s="262">
        <v>44598</v>
      </c>
      <c r="E1124">
        <v>2</v>
      </c>
      <c r="F1124" t="s">
        <v>342</v>
      </c>
      <c r="G1124" t="s">
        <v>343</v>
      </c>
      <c r="H1124">
        <v>105.09</v>
      </c>
      <c r="I1124">
        <v>120.91</v>
      </c>
      <c r="K1124">
        <v>108</v>
      </c>
      <c r="L1124">
        <v>100</v>
      </c>
      <c r="Z1124">
        <v>1.4999999999999999E-2</v>
      </c>
      <c r="AA1124">
        <v>16</v>
      </c>
    </row>
    <row r="1125" spans="1:27" x14ac:dyDescent="0.2">
      <c r="A1125">
        <v>2022</v>
      </c>
      <c r="B1125">
        <v>2</v>
      </c>
      <c r="C1125" s="262">
        <v>44599</v>
      </c>
      <c r="E1125">
        <v>2</v>
      </c>
      <c r="F1125" t="s">
        <v>342</v>
      </c>
      <c r="G1125" t="s">
        <v>343</v>
      </c>
      <c r="H1125">
        <v>105.09</v>
      </c>
      <c r="I1125">
        <v>120.91</v>
      </c>
      <c r="K1125">
        <v>108</v>
      </c>
      <c r="L1125">
        <v>100</v>
      </c>
      <c r="Z1125">
        <v>1.4999999999999999E-2</v>
      </c>
      <c r="AA1125">
        <v>16</v>
      </c>
    </row>
    <row r="1126" spans="1:27" x14ac:dyDescent="0.2">
      <c r="A1126">
        <v>2022</v>
      </c>
      <c r="B1126">
        <v>2</v>
      </c>
      <c r="C1126" s="262">
        <v>44612</v>
      </c>
      <c r="E1126">
        <v>688</v>
      </c>
      <c r="F1126" t="s">
        <v>274</v>
      </c>
      <c r="G1126" t="s">
        <v>275</v>
      </c>
      <c r="H1126">
        <v>180</v>
      </c>
      <c r="I1126">
        <v>220</v>
      </c>
      <c r="K1126">
        <v>59</v>
      </c>
      <c r="L1126">
        <v>122</v>
      </c>
      <c r="Z1126">
        <v>1.4999999999999999E-2</v>
      </c>
      <c r="AA1126">
        <v>20</v>
      </c>
    </row>
    <row r="1127" spans="1:27" x14ac:dyDescent="0.2">
      <c r="A1127">
        <v>2022</v>
      </c>
      <c r="B1127">
        <v>2</v>
      </c>
      <c r="C1127" s="262">
        <v>44613</v>
      </c>
      <c r="E1127">
        <v>688</v>
      </c>
      <c r="F1127" t="s">
        <v>274</v>
      </c>
      <c r="G1127" t="s">
        <v>275</v>
      </c>
      <c r="H1127">
        <v>180</v>
      </c>
      <c r="I1127">
        <v>220</v>
      </c>
      <c r="K1127">
        <v>59</v>
      </c>
      <c r="L1127">
        <v>122</v>
      </c>
      <c r="O1127">
        <v>2</v>
      </c>
      <c r="P1127">
        <v>2</v>
      </c>
      <c r="Q1127">
        <v>3</v>
      </c>
      <c r="Z1127">
        <v>1.4999999999999999E-2</v>
      </c>
      <c r="AA1127">
        <v>20</v>
      </c>
    </row>
    <row r="1128" spans="1:27" x14ac:dyDescent="0.2">
      <c r="A1128">
        <v>2022</v>
      </c>
      <c r="B1128">
        <v>2</v>
      </c>
      <c r="C1128" s="262">
        <v>44614</v>
      </c>
      <c r="E1128">
        <v>688</v>
      </c>
      <c r="F1128" t="s">
        <v>274</v>
      </c>
      <c r="G1128" t="s">
        <v>275</v>
      </c>
      <c r="H1128">
        <v>180</v>
      </c>
      <c r="I1128">
        <v>220</v>
      </c>
      <c r="K1128">
        <v>59</v>
      </c>
      <c r="L1128">
        <v>122</v>
      </c>
      <c r="Z1128">
        <v>1.4999999999999999E-2</v>
      </c>
      <c r="AA1128">
        <v>20</v>
      </c>
    </row>
    <row r="1129" spans="1:27" x14ac:dyDescent="0.2">
      <c r="A1129">
        <v>2022</v>
      </c>
      <c r="B1129">
        <v>2</v>
      </c>
      <c r="C1129" s="262">
        <v>44615</v>
      </c>
      <c r="E1129">
        <v>688</v>
      </c>
      <c r="F1129" t="s">
        <v>274</v>
      </c>
      <c r="G1129" t="s">
        <v>275</v>
      </c>
      <c r="H1129">
        <v>180</v>
      </c>
      <c r="I1129">
        <v>220</v>
      </c>
      <c r="K1129">
        <v>59</v>
      </c>
      <c r="L1129">
        <v>122</v>
      </c>
      <c r="P1129">
        <v>2</v>
      </c>
      <c r="Z1129">
        <v>1.4999999999999999E-2</v>
      </c>
      <c r="AA1129">
        <v>20</v>
      </c>
    </row>
    <row r="1130" spans="1:27" x14ac:dyDescent="0.2">
      <c r="A1130">
        <v>2022</v>
      </c>
      <c r="B1130">
        <v>2</v>
      </c>
      <c r="C1130" s="262">
        <v>44617</v>
      </c>
      <c r="E1130">
        <v>688</v>
      </c>
      <c r="F1130" t="s">
        <v>274</v>
      </c>
      <c r="G1130" t="s">
        <v>275</v>
      </c>
      <c r="H1130">
        <v>180</v>
      </c>
      <c r="I1130">
        <v>220</v>
      </c>
      <c r="K1130">
        <v>59</v>
      </c>
      <c r="L1130">
        <v>122</v>
      </c>
      <c r="P1130">
        <v>2</v>
      </c>
      <c r="Q1130">
        <v>3</v>
      </c>
      <c r="Z1130">
        <v>1.4999999999999999E-2</v>
      </c>
      <c r="AA1130">
        <v>20</v>
      </c>
    </row>
    <row r="1131" spans="1:27" x14ac:dyDescent="0.2">
      <c r="A1131">
        <v>2022</v>
      </c>
      <c r="B1131">
        <v>2</v>
      </c>
      <c r="C1131" s="262">
        <v>44618</v>
      </c>
      <c r="E1131">
        <v>688</v>
      </c>
      <c r="F1131" t="s">
        <v>274</v>
      </c>
      <c r="G1131" t="s">
        <v>275</v>
      </c>
      <c r="H1131">
        <v>180</v>
      </c>
      <c r="I1131">
        <v>220</v>
      </c>
      <c r="K1131">
        <v>59</v>
      </c>
      <c r="L1131">
        <v>122</v>
      </c>
      <c r="P1131">
        <v>2</v>
      </c>
      <c r="Q1131">
        <v>3</v>
      </c>
      <c r="Z1131">
        <v>1.4999999999999999E-2</v>
      </c>
      <c r="AA1131">
        <v>20</v>
      </c>
    </row>
    <row r="1132" spans="1:27" x14ac:dyDescent="0.2">
      <c r="A1132">
        <v>2022</v>
      </c>
      <c r="B1132">
        <v>2</v>
      </c>
      <c r="C1132" s="262">
        <v>44619</v>
      </c>
      <c r="E1132">
        <v>688</v>
      </c>
      <c r="F1132" t="s">
        <v>274</v>
      </c>
      <c r="G1132" t="s">
        <v>275</v>
      </c>
      <c r="H1132">
        <v>180</v>
      </c>
      <c r="I1132">
        <v>220</v>
      </c>
      <c r="K1132">
        <v>59</v>
      </c>
      <c r="L1132">
        <v>122</v>
      </c>
      <c r="Q1132">
        <v>3</v>
      </c>
      <c r="Z1132">
        <v>1.4999999999999999E-2</v>
      </c>
      <c r="AA1132">
        <v>20</v>
      </c>
    </row>
    <row r="1133" spans="1:27" x14ac:dyDescent="0.2">
      <c r="A1133">
        <v>2022</v>
      </c>
      <c r="B1133">
        <v>2</v>
      </c>
      <c r="C1133" s="262">
        <v>44593</v>
      </c>
      <c r="E1133">
        <v>627</v>
      </c>
      <c r="F1133" t="s">
        <v>177</v>
      </c>
      <c r="G1133" t="s">
        <v>178</v>
      </c>
      <c r="H1133">
        <v>384.97815000000003</v>
      </c>
      <c r="I1133">
        <v>452.02184999999997</v>
      </c>
      <c r="K1133">
        <v>21</v>
      </c>
      <c r="L1133">
        <v>171</v>
      </c>
      <c r="P1133">
        <v>0</v>
      </c>
      <c r="Z1133">
        <v>1.4999999999999999E-2</v>
      </c>
      <c r="AA1133">
        <v>25</v>
      </c>
    </row>
    <row r="1134" spans="1:27" x14ac:dyDescent="0.2">
      <c r="A1134">
        <v>2022</v>
      </c>
      <c r="B1134">
        <v>2</v>
      </c>
      <c r="C1134" s="262">
        <v>44594</v>
      </c>
      <c r="E1134">
        <v>627</v>
      </c>
      <c r="F1134" t="s">
        <v>177</v>
      </c>
      <c r="G1134" t="s">
        <v>178</v>
      </c>
      <c r="H1134">
        <v>384.97815000000003</v>
      </c>
      <c r="I1134">
        <v>452.02184999999997</v>
      </c>
      <c r="K1134">
        <v>21</v>
      </c>
      <c r="L1134">
        <v>171</v>
      </c>
      <c r="P1134">
        <v>0</v>
      </c>
      <c r="Z1134">
        <v>1.4999999999999999E-2</v>
      </c>
      <c r="AA1134">
        <v>25</v>
      </c>
    </row>
    <row r="1135" spans="1:27" x14ac:dyDescent="0.2">
      <c r="A1135">
        <v>2022</v>
      </c>
      <c r="B1135">
        <v>2</v>
      </c>
      <c r="C1135" s="262">
        <v>44595</v>
      </c>
      <c r="E1135">
        <v>627</v>
      </c>
      <c r="F1135" t="s">
        <v>177</v>
      </c>
      <c r="G1135" t="s">
        <v>178</v>
      </c>
      <c r="H1135">
        <v>384.97815000000003</v>
      </c>
      <c r="I1135">
        <v>452.02184999999997</v>
      </c>
      <c r="K1135">
        <v>21</v>
      </c>
      <c r="L1135">
        <v>171</v>
      </c>
      <c r="Z1135">
        <v>1.4999999999999999E-2</v>
      </c>
      <c r="AA1135">
        <v>25</v>
      </c>
    </row>
    <row r="1136" spans="1:27" x14ac:dyDescent="0.2">
      <c r="A1136">
        <v>2022</v>
      </c>
      <c r="B1136">
        <v>2</v>
      </c>
      <c r="C1136" s="262">
        <v>44618</v>
      </c>
      <c r="E1136">
        <v>627</v>
      </c>
      <c r="F1136" t="s">
        <v>177</v>
      </c>
      <c r="G1136" t="s">
        <v>178</v>
      </c>
      <c r="H1136">
        <v>384.97815000000003</v>
      </c>
      <c r="I1136">
        <v>452.02184999999997</v>
      </c>
      <c r="K1136">
        <v>21</v>
      </c>
      <c r="L1136">
        <v>171</v>
      </c>
      <c r="Z1136">
        <v>1.4999999999999999E-2</v>
      </c>
      <c r="AA1136">
        <v>25</v>
      </c>
    </row>
    <row r="1137" spans="1:27" x14ac:dyDescent="0.2">
      <c r="A1137">
        <v>2022</v>
      </c>
      <c r="B1137">
        <v>2</v>
      </c>
      <c r="C1137" s="262">
        <v>44619</v>
      </c>
      <c r="E1137">
        <v>627</v>
      </c>
      <c r="F1137" t="s">
        <v>177</v>
      </c>
      <c r="G1137" t="s">
        <v>178</v>
      </c>
      <c r="H1137">
        <v>384.97815000000003</v>
      </c>
      <c r="I1137">
        <v>452.02184999999997</v>
      </c>
      <c r="K1137">
        <v>21</v>
      </c>
      <c r="L1137">
        <v>171</v>
      </c>
      <c r="Q1137">
        <v>0</v>
      </c>
      <c r="Z1137">
        <v>1.4999999999999999E-2</v>
      </c>
      <c r="AA1137">
        <v>25</v>
      </c>
    </row>
    <row r="1138" spans="1:27" x14ac:dyDescent="0.2">
      <c r="A1138">
        <v>2022</v>
      </c>
      <c r="B1138">
        <v>2</v>
      </c>
      <c r="C1138" s="262">
        <v>44605</v>
      </c>
      <c r="E1138">
        <v>609</v>
      </c>
      <c r="F1138" t="s">
        <v>158</v>
      </c>
      <c r="G1138" t="s">
        <v>159</v>
      </c>
      <c r="H1138">
        <v>32.6</v>
      </c>
      <c r="I1138">
        <v>37.5</v>
      </c>
      <c r="K1138">
        <v>86</v>
      </c>
      <c r="L1138">
        <v>126</v>
      </c>
      <c r="Z1138">
        <v>1.4999999999999999E-2</v>
      </c>
      <c r="AA1138">
        <v>16</v>
      </c>
    </row>
    <row r="1139" spans="1:27" x14ac:dyDescent="0.2">
      <c r="A1139">
        <v>2022</v>
      </c>
      <c r="B1139">
        <v>2</v>
      </c>
      <c r="C1139" s="262">
        <v>44606</v>
      </c>
      <c r="E1139">
        <v>609</v>
      </c>
      <c r="F1139" t="s">
        <v>158</v>
      </c>
      <c r="G1139" t="s">
        <v>159</v>
      </c>
      <c r="H1139">
        <v>32.6</v>
      </c>
      <c r="I1139">
        <v>37.5</v>
      </c>
      <c r="K1139">
        <v>86</v>
      </c>
      <c r="L1139">
        <v>126</v>
      </c>
      <c r="Z1139">
        <v>1.4999999999999999E-2</v>
      </c>
      <c r="AA1139">
        <v>16</v>
      </c>
    </row>
    <row r="1140" spans="1:27" x14ac:dyDescent="0.2">
      <c r="A1140">
        <v>2022</v>
      </c>
      <c r="B1140">
        <v>2</v>
      </c>
      <c r="C1140" s="262">
        <v>44615</v>
      </c>
      <c r="E1140">
        <v>92</v>
      </c>
      <c r="F1140" t="s">
        <v>372</v>
      </c>
      <c r="G1140" t="s">
        <v>373</v>
      </c>
      <c r="H1140">
        <v>335.73</v>
      </c>
      <c r="I1140">
        <v>386.27</v>
      </c>
      <c r="K1140">
        <v>74</v>
      </c>
      <c r="L1140">
        <v>97</v>
      </c>
      <c r="Z1140">
        <v>1.4999999999999999E-2</v>
      </c>
      <c r="AA1140">
        <v>16</v>
      </c>
    </row>
    <row r="1141" spans="1:27" x14ac:dyDescent="0.2">
      <c r="A1141">
        <v>2022</v>
      </c>
      <c r="B1141">
        <v>2</v>
      </c>
      <c r="C1141" s="262">
        <v>44617</v>
      </c>
      <c r="E1141">
        <v>92</v>
      </c>
      <c r="F1141" t="s">
        <v>372</v>
      </c>
      <c r="G1141" t="s">
        <v>373</v>
      </c>
      <c r="H1141">
        <v>335.73</v>
      </c>
      <c r="I1141">
        <v>386.27</v>
      </c>
      <c r="K1141">
        <v>74</v>
      </c>
      <c r="L1141">
        <v>97</v>
      </c>
      <c r="Q1141">
        <v>1</v>
      </c>
      <c r="Z1141">
        <v>1.4999999999999999E-2</v>
      </c>
      <c r="AA1141">
        <v>16</v>
      </c>
    </row>
    <row r="1142" spans="1:27" x14ac:dyDescent="0.2">
      <c r="A1142">
        <v>2022</v>
      </c>
      <c r="B1142">
        <v>2</v>
      </c>
      <c r="C1142" s="262">
        <v>44618</v>
      </c>
      <c r="E1142">
        <v>92</v>
      </c>
      <c r="F1142" t="s">
        <v>372</v>
      </c>
      <c r="G1142" t="s">
        <v>373</v>
      </c>
      <c r="H1142">
        <v>335.73</v>
      </c>
      <c r="I1142">
        <v>386.27</v>
      </c>
      <c r="K1142">
        <v>74</v>
      </c>
      <c r="L1142">
        <v>97</v>
      </c>
      <c r="P1142">
        <v>1</v>
      </c>
      <c r="Q1142">
        <v>2</v>
      </c>
      <c r="Z1142">
        <v>1.4999999999999999E-2</v>
      </c>
      <c r="AA1142">
        <v>16</v>
      </c>
    </row>
    <row r="1143" spans="1:27" x14ac:dyDescent="0.2">
      <c r="A1143">
        <v>2022</v>
      </c>
      <c r="B1143">
        <v>2</v>
      </c>
      <c r="C1143" s="262">
        <v>44593</v>
      </c>
      <c r="E1143">
        <v>1</v>
      </c>
      <c r="F1143" t="s">
        <v>339</v>
      </c>
      <c r="G1143" t="s">
        <v>340</v>
      </c>
      <c r="H1143">
        <v>103.23</v>
      </c>
      <c r="I1143">
        <v>118.77</v>
      </c>
      <c r="K1143">
        <v>108</v>
      </c>
      <c r="L1143">
        <v>100</v>
      </c>
      <c r="P1143">
        <v>1</v>
      </c>
      <c r="AA1143">
        <v>16</v>
      </c>
    </row>
    <row r="1144" spans="1:27" x14ac:dyDescent="0.2">
      <c r="A1144">
        <v>2022</v>
      </c>
      <c r="B1144">
        <v>2</v>
      </c>
      <c r="C1144" s="262">
        <v>44594</v>
      </c>
      <c r="E1144">
        <v>1</v>
      </c>
      <c r="F1144" t="s">
        <v>339</v>
      </c>
      <c r="G1144" t="s">
        <v>340</v>
      </c>
      <c r="H1144">
        <v>103.23</v>
      </c>
      <c r="I1144">
        <v>118.77</v>
      </c>
      <c r="K1144">
        <v>108</v>
      </c>
      <c r="L1144">
        <v>100</v>
      </c>
      <c r="P1144">
        <v>4</v>
      </c>
      <c r="Q1144">
        <v>3</v>
      </c>
      <c r="Z1144">
        <v>1.4999999999999999E-2</v>
      </c>
      <c r="AA1144">
        <v>16</v>
      </c>
    </row>
    <row r="1145" spans="1:27" x14ac:dyDescent="0.2">
      <c r="A1145">
        <v>2022</v>
      </c>
      <c r="B1145">
        <v>2</v>
      </c>
      <c r="C1145" s="262">
        <v>44595</v>
      </c>
      <c r="E1145">
        <v>1</v>
      </c>
      <c r="F1145" t="s">
        <v>339</v>
      </c>
      <c r="G1145" t="s">
        <v>340</v>
      </c>
      <c r="H1145">
        <v>103.23</v>
      </c>
      <c r="I1145">
        <v>118.77</v>
      </c>
      <c r="K1145">
        <v>108</v>
      </c>
      <c r="L1145">
        <v>100</v>
      </c>
      <c r="O1145">
        <v>3</v>
      </c>
      <c r="P1145">
        <v>3</v>
      </c>
      <c r="Q1145">
        <v>2</v>
      </c>
      <c r="Z1145">
        <v>1.4999999999999999E-2</v>
      </c>
      <c r="AA1145">
        <v>16</v>
      </c>
    </row>
    <row r="1146" spans="1:27" x14ac:dyDescent="0.2">
      <c r="A1146">
        <v>2022</v>
      </c>
      <c r="B1146">
        <v>2</v>
      </c>
      <c r="C1146" s="262">
        <v>44596</v>
      </c>
      <c r="E1146">
        <v>1</v>
      </c>
      <c r="F1146" t="s">
        <v>339</v>
      </c>
      <c r="G1146" t="s">
        <v>340</v>
      </c>
      <c r="H1146">
        <v>103.23</v>
      </c>
      <c r="I1146">
        <v>118.77</v>
      </c>
      <c r="K1146">
        <v>108</v>
      </c>
      <c r="L1146">
        <v>100</v>
      </c>
      <c r="O1146">
        <v>4</v>
      </c>
      <c r="Q1146">
        <v>2</v>
      </c>
      <c r="Z1146">
        <v>1.4999999999999999E-2</v>
      </c>
      <c r="AA1146">
        <v>16</v>
      </c>
    </row>
    <row r="1147" spans="1:27" x14ac:dyDescent="0.2">
      <c r="A1147">
        <v>2022</v>
      </c>
      <c r="B1147">
        <v>2</v>
      </c>
      <c r="C1147" s="262">
        <v>44597</v>
      </c>
      <c r="E1147">
        <v>1</v>
      </c>
      <c r="F1147" t="s">
        <v>339</v>
      </c>
      <c r="G1147" t="s">
        <v>340</v>
      </c>
      <c r="H1147">
        <v>103.23</v>
      </c>
      <c r="I1147">
        <v>118.77</v>
      </c>
      <c r="K1147">
        <v>108</v>
      </c>
      <c r="L1147">
        <v>100</v>
      </c>
      <c r="P1147">
        <v>2</v>
      </c>
      <c r="Q1147">
        <v>3</v>
      </c>
      <c r="Z1147">
        <v>1.4999999999999999E-2</v>
      </c>
      <c r="AA1147">
        <v>16</v>
      </c>
    </row>
    <row r="1148" spans="1:27" x14ac:dyDescent="0.2">
      <c r="A1148">
        <v>2022</v>
      </c>
      <c r="B1148">
        <v>2</v>
      </c>
      <c r="C1148" s="262">
        <v>44598</v>
      </c>
      <c r="E1148">
        <v>1</v>
      </c>
      <c r="F1148" t="s">
        <v>339</v>
      </c>
      <c r="G1148" t="s">
        <v>340</v>
      </c>
      <c r="H1148">
        <v>103.23</v>
      </c>
      <c r="I1148">
        <v>118.77</v>
      </c>
      <c r="K1148">
        <v>108</v>
      </c>
      <c r="L1148">
        <v>100</v>
      </c>
      <c r="Z1148">
        <v>1.4999999999999999E-2</v>
      </c>
      <c r="AA1148">
        <v>16</v>
      </c>
    </row>
    <row r="1149" spans="1:27" x14ac:dyDescent="0.2">
      <c r="A1149">
        <v>2022</v>
      </c>
      <c r="B1149">
        <v>2</v>
      </c>
      <c r="C1149" s="262">
        <v>44599</v>
      </c>
      <c r="E1149">
        <v>1</v>
      </c>
      <c r="F1149" t="s">
        <v>339</v>
      </c>
      <c r="G1149" t="s">
        <v>340</v>
      </c>
      <c r="H1149">
        <v>103.23</v>
      </c>
      <c r="I1149">
        <v>118.77</v>
      </c>
      <c r="K1149">
        <v>108</v>
      </c>
      <c r="L1149">
        <v>100</v>
      </c>
      <c r="Z1149">
        <v>1.4999999999999999E-2</v>
      </c>
      <c r="AA1149">
        <v>16</v>
      </c>
    </row>
    <row r="1150" spans="1:27" x14ac:dyDescent="0.2">
      <c r="A1150">
        <v>2022</v>
      </c>
      <c r="B1150">
        <v>2</v>
      </c>
      <c r="C1150" s="262">
        <v>44593</v>
      </c>
      <c r="E1150">
        <v>628</v>
      </c>
      <c r="F1150" t="s">
        <v>181</v>
      </c>
      <c r="G1150" t="s">
        <v>182</v>
      </c>
      <c r="H1150">
        <v>303.99599999999998</v>
      </c>
      <c r="I1150">
        <v>356.00400000000002</v>
      </c>
      <c r="K1150">
        <v>21</v>
      </c>
      <c r="L1150">
        <v>171</v>
      </c>
      <c r="P1150">
        <v>0</v>
      </c>
      <c r="Q1150">
        <v>0</v>
      </c>
      <c r="Z1150">
        <v>1.4999999999999999E-2</v>
      </c>
      <c r="AA1150">
        <v>25</v>
      </c>
    </row>
    <row r="1151" spans="1:27" x14ac:dyDescent="0.2">
      <c r="A1151">
        <v>2022</v>
      </c>
      <c r="B1151">
        <v>2</v>
      </c>
      <c r="C1151" s="262">
        <v>44594</v>
      </c>
      <c r="E1151">
        <v>628</v>
      </c>
      <c r="F1151" t="s">
        <v>181</v>
      </c>
      <c r="G1151" t="s">
        <v>182</v>
      </c>
      <c r="H1151">
        <v>303.99599999999998</v>
      </c>
      <c r="I1151">
        <v>356.00400000000002</v>
      </c>
      <c r="K1151">
        <v>21</v>
      </c>
      <c r="L1151">
        <v>171</v>
      </c>
      <c r="P1151">
        <v>0</v>
      </c>
      <c r="Q1151">
        <v>0</v>
      </c>
      <c r="Z1151">
        <v>1.4999999999999999E-2</v>
      </c>
      <c r="AA1151">
        <v>25</v>
      </c>
    </row>
    <row r="1152" spans="1:27" x14ac:dyDescent="0.2">
      <c r="A1152">
        <v>2022</v>
      </c>
      <c r="B1152">
        <v>2</v>
      </c>
      <c r="C1152" s="262">
        <v>44595</v>
      </c>
      <c r="E1152">
        <v>628</v>
      </c>
      <c r="F1152" t="s">
        <v>181</v>
      </c>
      <c r="G1152" t="s">
        <v>182</v>
      </c>
      <c r="H1152">
        <v>303.99599999999998</v>
      </c>
      <c r="I1152">
        <v>356.00400000000002</v>
      </c>
      <c r="K1152">
        <v>21</v>
      </c>
      <c r="L1152">
        <v>171</v>
      </c>
      <c r="Z1152">
        <v>1.4999999999999999E-2</v>
      </c>
      <c r="AA1152">
        <v>25</v>
      </c>
    </row>
    <row r="1153" spans="1:27" x14ac:dyDescent="0.2">
      <c r="A1153">
        <v>2022</v>
      </c>
      <c r="B1153">
        <v>2</v>
      </c>
      <c r="C1153" s="262">
        <v>44618</v>
      </c>
      <c r="E1153">
        <v>628</v>
      </c>
      <c r="F1153" t="s">
        <v>181</v>
      </c>
      <c r="G1153" t="s">
        <v>182</v>
      </c>
      <c r="H1153">
        <v>303.99599999999998</v>
      </c>
      <c r="I1153">
        <v>356.00400000000002</v>
      </c>
      <c r="K1153">
        <v>21</v>
      </c>
      <c r="L1153">
        <v>171</v>
      </c>
      <c r="Z1153">
        <v>1.4999999999999999E-2</v>
      </c>
      <c r="AA1153">
        <v>25</v>
      </c>
    </row>
    <row r="1154" spans="1:27" x14ac:dyDescent="0.2">
      <c r="A1154">
        <v>2022</v>
      </c>
      <c r="B1154">
        <v>2</v>
      </c>
      <c r="C1154" s="262">
        <v>44619</v>
      </c>
      <c r="E1154">
        <v>628</v>
      </c>
      <c r="F1154" t="s">
        <v>181</v>
      </c>
      <c r="G1154" t="s">
        <v>182</v>
      </c>
      <c r="H1154">
        <v>303.99599999999998</v>
      </c>
      <c r="I1154">
        <v>356.00400000000002</v>
      </c>
      <c r="K1154">
        <v>21</v>
      </c>
      <c r="L1154">
        <v>171</v>
      </c>
      <c r="P1154">
        <v>0</v>
      </c>
      <c r="Q1154">
        <v>0</v>
      </c>
      <c r="Z1154">
        <v>1.4999999999999999E-2</v>
      </c>
      <c r="AA1154">
        <v>25</v>
      </c>
    </row>
    <row r="1155" spans="1:27" x14ac:dyDescent="0.2">
      <c r="A1155">
        <v>2022</v>
      </c>
      <c r="B1155">
        <v>2</v>
      </c>
      <c r="C1155" s="262">
        <v>44612</v>
      </c>
      <c r="E1155">
        <v>689</v>
      </c>
      <c r="F1155" t="s">
        <v>276</v>
      </c>
      <c r="G1155" t="s">
        <v>277</v>
      </c>
      <c r="H1155">
        <v>67.5</v>
      </c>
      <c r="I1155">
        <v>82.5</v>
      </c>
      <c r="K1155">
        <v>59</v>
      </c>
      <c r="L1155">
        <v>122</v>
      </c>
      <c r="Z1155">
        <v>1.4999999999999999E-2</v>
      </c>
      <c r="AA1155">
        <v>20</v>
      </c>
    </row>
    <row r="1156" spans="1:27" x14ac:dyDescent="0.2">
      <c r="A1156">
        <v>2022</v>
      </c>
      <c r="B1156">
        <v>2</v>
      </c>
      <c r="C1156" s="262">
        <v>44613</v>
      </c>
      <c r="E1156">
        <v>689</v>
      </c>
      <c r="F1156" t="s">
        <v>276</v>
      </c>
      <c r="G1156" t="s">
        <v>277</v>
      </c>
      <c r="H1156">
        <v>67.5</v>
      </c>
      <c r="I1156">
        <v>82.5</v>
      </c>
      <c r="K1156">
        <v>59</v>
      </c>
      <c r="L1156">
        <v>122</v>
      </c>
      <c r="O1156">
        <v>2</v>
      </c>
      <c r="P1156">
        <v>2</v>
      </c>
      <c r="Q1156">
        <v>4</v>
      </c>
      <c r="Z1156">
        <v>1.4999999999999999E-2</v>
      </c>
      <c r="AA1156">
        <v>20</v>
      </c>
    </row>
    <row r="1157" spans="1:27" x14ac:dyDescent="0.2">
      <c r="A1157">
        <v>2022</v>
      </c>
      <c r="B1157">
        <v>2</v>
      </c>
      <c r="C1157" s="262">
        <v>44614</v>
      </c>
      <c r="E1157">
        <v>689</v>
      </c>
      <c r="F1157" t="s">
        <v>276</v>
      </c>
      <c r="G1157" t="s">
        <v>277</v>
      </c>
      <c r="H1157">
        <v>67.5</v>
      </c>
      <c r="I1157">
        <v>82.5</v>
      </c>
      <c r="K1157">
        <v>59</v>
      </c>
      <c r="L1157">
        <v>122</v>
      </c>
      <c r="Z1157">
        <v>1.4999999999999999E-2</v>
      </c>
      <c r="AA1157">
        <v>20</v>
      </c>
    </row>
    <row r="1158" spans="1:27" x14ac:dyDescent="0.2">
      <c r="A1158">
        <v>2022</v>
      </c>
      <c r="B1158">
        <v>2</v>
      </c>
      <c r="C1158" s="262">
        <v>44615</v>
      </c>
      <c r="E1158">
        <v>689</v>
      </c>
      <c r="F1158" t="s">
        <v>276</v>
      </c>
      <c r="G1158" t="s">
        <v>277</v>
      </c>
      <c r="H1158">
        <v>67.5</v>
      </c>
      <c r="I1158">
        <v>82.5</v>
      </c>
      <c r="K1158">
        <v>59</v>
      </c>
      <c r="L1158">
        <v>122</v>
      </c>
      <c r="P1158">
        <v>2</v>
      </c>
      <c r="Z1158">
        <v>1.4999999999999999E-2</v>
      </c>
      <c r="AA1158">
        <v>20</v>
      </c>
    </row>
    <row r="1159" spans="1:27" x14ac:dyDescent="0.2">
      <c r="A1159">
        <v>2022</v>
      </c>
      <c r="B1159">
        <v>2</v>
      </c>
      <c r="C1159" s="262">
        <v>44617</v>
      </c>
      <c r="E1159">
        <v>689</v>
      </c>
      <c r="F1159" t="s">
        <v>276</v>
      </c>
      <c r="G1159" t="s">
        <v>277</v>
      </c>
      <c r="H1159">
        <v>67.5</v>
      </c>
      <c r="I1159">
        <v>82.5</v>
      </c>
      <c r="K1159">
        <v>59</v>
      </c>
      <c r="L1159">
        <v>122</v>
      </c>
      <c r="P1159">
        <v>3</v>
      </c>
      <c r="Q1159">
        <v>5</v>
      </c>
      <c r="Z1159">
        <v>1.4999999999999999E-2</v>
      </c>
      <c r="AA1159">
        <v>20</v>
      </c>
    </row>
    <row r="1160" spans="1:27" x14ac:dyDescent="0.2">
      <c r="A1160">
        <v>2022</v>
      </c>
      <c r="B1160">
        <v>2</v>
      </c>
      <c r="C1160" s="262">
        <v>44618</v>
      </c>
      <c r="E1160">
        <v>689</v>
      </c>
      <c r="F1160" t="s">
        <v>276</v>
      </c>
      <c r="G1160" t="s">
        <v>277</v>
      </c>
      <c r="H1160">
        <v>67.5</v>
      </c>
      <c r="I1160">
        <v>82.5</v>
      </c>
      <c r="K1160">
        <v>59</v>
      </c>
      <c r="L1160">
        <v>122</v>
      </c>
      <c r="P1160">
        <v>2</v>
      </c>
      <c r="Z1160">
        <v>1.4999999999999999E-2</v>
      </c>
      <c r="AA1160">
        <v>20</v>
      </c>
    </row>
    <row r="1161" spans="1:27" x14ac:dyDescent="0.2">
      <c r="A1161">
        <v>2022</v>
      </c>
      <c r="B1161">
        <v>2</v>
      </c>
      <c r="C1161" s="262">
        <v>44619</v>
      </c>
      <c r="E1161">
        <v>689</v>
      </c>
      <c r="F1161" t="s">
        <v>276</v>
      </c>
      <c r="G1161" t="s">
        <v>277</v>
      </c>
      <c r="H1161">
        <v>67.5</v>
      </c>
      <c r="I1161">
        <v>82.5</v>
      </c>
      <c r="K1161">
        <v>59</v>
      </c>
      <c r="L1161">
        <v>122</v>
      </c>
      <c r="O1161">
        <v>1</v>
      </c>
      <c r="P1161">
        <v>2</v>
      </c>
      <c r="Q1161">
        <v>3</v>
      </c>
      <c r="Z1161">
        <v>1.4999999999999999E-2</v>
      </c>
      <c r="AA1161">
        <v>20</v>
      </c>
    </row>
    <row r="1162" spans="1:27" x14ac:dyDescent="0.2">
      <c r="A1162">
        <v>2022</v>
      </c>
      <c r="B1162">
        <v>2</v>
      </c>
      <c r="C1162" s="262">
        <v>44592</v>
      </c>
      <c r="E1162">
        <v>752</v>
      </c>
      <c r="Z1162">
        <v>1.4999999999999999E-2</v>
      </c>
    </row>
    <row r="1163" spans="1:27" x14ac:dyDescent="0.2">
      <c r="A1163">
        <v>2022</v>
      </c>
      <c r="B1163">
        <v>2</v>
      </c>
      <c r="C1163" s="262">
        <v>44593</v>
      </c>
      <c r="E1163">
        <v>752</v>
      </c>
      <c r="Z1163">
        <v>1.4999999999999999E-2</v>
      </c>
    </row>
    <row r="1164" spans="1:27" x14ac:dyDescent="0.2">
      <c r="A1164">
        <v>2022</v>
      </c>
      <c r="B1164">
        <v>2</v>
      </c>
      <c r="C1164" s="262">
        <v>44599</v>
      </c>
      <c r="E1164">
        <v>82</v>
      </c>
      <c r="Z1164">
        <v>1.4999999999999999E-2</v>
      </c>
    </row>
    <row r="1165" spans="1:27" x14ac:dyDescent="0.2">
      <c r="A1165">
        <v>2022</v>
      </c>
      <c r="B1165">
        <v>2</v>
      </c>
      <c r="C1165" s="262">
        <v>44600</v>
      </c>
      <c r="E1165">
        <v>82</v>
      </c>
      <c r="Z1165">
        <v>1.4999999999999999E-2</v>
      </c>
    </row>
    <row r="1166" spans="1:27" x14ac:dyDescent="0.2">
      <c r="A1166">
        <v>2022</v>
      </c>
      <c r="B1166">
        <v>2</v>
      </c>
      <c r="C1166" s="262">
        <v>44602</v>
      </c>
      <c r="E1166">
        <v>82</v>
      </c>
      <c r="Z1166">
        <v>1.4999999999999999E-2</v>
      </c>
    </row>
    <row r="1167" spans="1:27" x14ac:dyDescent="0.2">
      <c r="A1167">
        <v>2022</v>
      </c>
      <c r="B1167">
        <v>2</v>
      </c>
      <c r="C1167" s="262">
        <v>44609</v>
      </c>
      <c r="E1167">
        <v>752</v>
      </c>
      <c r="Z1167">
        <v>1.4999999999999999E-2</v>
      </c>
    </row>
    <row r="1168" spans="1:27" x14ac:dyDescent="0.2">
      <c r="A1168">
        <v>2022</v>
      </c>
      <c r="B1168">
        <v>2</v>
      </c>
      <c r="C1168" s="262">
        <v>44610</v>
      </c>
      <c r="E1168">
        <v>752</v>
      </c>
      <c r="Z1168">
        <v>1.4999999999999999E-2</v>
      </c>
    </row>
    <row r="1169" spans="1:27" x14ac:dyDescent="0.2">
      <c r="A1169">
        <v>2022</v>
      </c>
      <c r="B1169">
        <v>2</v>
      </c>
      <c r="C1169" s="262">
        <v>44611</v>
      </c>
      <c r="E1169">
        <v>82</v>
      </c>
      <c r="Z1169">
        <v>1.4999999999999999E-2</v>
      </c>
    </row>
    <row r="1170" spans="1:27" x14ac:dyDescent="0.2">
      <c r="A1170">
        <v>2022</v>
      </c>
      <c r="B1170">
        <v>2</v>
      </c>
      <c r="C1170" s="262">
        <v>44611</v>
      </c>
      <c r="E1170">
        <v>752</v>
      </c>
      <c r="Z1170">
        <v>1.4999999999999999E-2</v>
      </c>
    </row>
    <row r="1171" spans="1:27" x14ac:dyDescent="0.2">
      <c r="A1171">
        <v>2022</v>
      </c>
      <c r="B1171">
        <v>2</v>
      </c>
      <c r="C1171" s="262">
        <v>44612</v>
      </c>
      <c r="E1171">
        <v>82</v>
      </c>
      <c r="Z1171">
        <v>1.4999999999999999E-2</v>
      </c>
    </row>
    <row r="1172" spans="1:27" x14ac:dyDescent="0.2">
      <c r="A1172">
        <v>2022</v>
      </c>
      <c r="B1172">
        <v>2</v>
      </c>
      <c r="C1172" s="262">
        <v>44612</v>
      </c>
      <c r="E1172">
        <v>752</v>
      </c>
      <c r="Z1172">
        <v>1.4999999999999999E-2</v>
      </c>
    </row>
    <row r="1173" spans="1:27" x14ac:dyDescent="0.2">
      <c r="A1173">
        <v>2022</v>
      </c>
      <c r="B1173">
        <v>2</v>
      </c>
      <c r="C1173" s="262">
        <v>44613</v>
      </c>
      <c r="E1173">
        <v>752</v>
      </c>
      <c r="Z1173">
        <v>1.4999999999999999E-2</v>
      </c>
    </row>
    <row r="1174" spans="1:27" x14ac:dyDescent="0.2">
      <c r="A1174">
        <v>2022</v>
      </c>
      <c r="B1174">
        <v>3</v>
      </c>
      <c r="C1174" s="262">
        <v>44648</v>
      </c>
      <c r="E1174">
        <v>10</v>
      </c>
      <c r="F1174" t="s">
        <v>285</v>
      </c>
      <c r="G1174" t="s">
        <v>286</v>
      </c>
      <c r="H1174">
        <v>44.64</v>
      </c>
      <c r="I1174">
        <v>51.36</v>
      </c>
      <c r="K1174">
        <v>61</v>
      </c>
      <c r="L1174">
        <v>118</v>
      </c>
      <c r="Z1174">
        <v>0.02</v>
      </c>
      <c r="AA1174">
        <v>18</v>
      </c>
    </row>
    <row r="1175" spans="1:27" x14ac:dyDescent="0.2">
      <c r="A1175">
        <v>2022</v>
      </c>
      <c r="B1175">
        <v>3</v>
      </c>
      <c r="C1175" s="262">
        <v>44649</v>
      </c>
      <c r="E1175">
        <v>10</v>
      </c>
      <c r="F1175" t="s">
        <v>285</v>
      </c>
      <c r="G1175" t="s">
        <v>286</v>
      </c>
      <c r="H1175">
        <v>44.64</v>
      </c>
      <c r="I1175">
        <v>51.36</v>
      </c>
      <c r="K1175">
        <v>61</v>
      </c>
      <c r="L1175">
        <v>118</v>
      </c>
      <c r="Z1175">
        <v>0.02</v>
      </c>
      <c r="AA1175">
        <v>18</v>
      </c>
    </row>
    <row r="1176" spans="1:27" x14ac:dyDescent="0.2">
      <c r="A1176">
        <v>2022</v>
      </c>
      <c r="B1176">
        <v>3</v>
      </c>
      <c r="C1176" s="262">
        <v>44626</v>
      </c>
      <c r="E1176">
        <v>663</v>
      </c>
      <c r="F1176" t="s">
        <v>456</v>
      </c>
      <c r="G1176" t="s">
        <v>457</v>
      </c>
      <c r="H1176">
        <v>313.72000000000003</v>
      </c>
      <c r="I1176">
        <v>368.28</v>
      </c>
      <c r="K1176">
        <v>21</v>
      </c>
      <c r="L1176">
        <v>171</v>
      </c>
      <c r="Z1176">
        <v>1.4999999999999999E-2</v>
      </c>
      <c r="AA1176">
        <v>18</v>
      </c>
    </row>
    <row r="1177" spans="1:27" x14ac:dyDescent="0.2">
      <c r="A1177">
        <v>2022</v>
      </c>
      <c r="B1177">
        <v>3</v>
      </c>
      <c r="C1177" s="262">
        <v>44627</v>
      </c>
      <c r="E1177">
        <v>663</v>
      </c>
      <c r="F1177" t="s">
        <v>456</v>
      </c>
      <c r="G1177" t="s">
        <v>457</v>
      </c>
      <c r="H1177">
        <v>313.72000000000003</v>
      </c>
      <c r="I1177">
        <v>368.28</v>
      </c>
      <c r="K1177">
        <v>21</v>
      </c>
      <c r="L1177">
        <v>171</v>
      </c>
      <c r="Z1177">
        <v>1.4999999999999999E-2</v>
      </c>
      <c r="AA1177">
        <v>18</v>
      </c>
    </row>
    <row r="1178" spans="1:27" x14ac:dyDescent="0.2">
      <c r="A1178">
        <v>2022</v>
      </c>
      <c r="B1178">
        <v>3</v>
      </c>
      <c r="C1178" s="262">
        <v>44628</v>
      </c>
      <c r="E1178">
        <v>663</v>
      </c>
      <c r="F1178" t="s">
        <v>456</v>
      </c>
      <c r="G1178" t="s">
        <v>457</v>
      </c>
      <c r="H1178">
        <v>313.72000000000003</v>
      </c>
      <c r="I1178">
        <v>368.28</v>
      </c>
      <c r="K1178">
        <v>21</v>
      </c>
      <c r="L1178">
        <v>171</v>
      </c>
      <c r="Z1178">
        <v>1.4999999999999999E-2</v>
      </c>
      <c r="AA1178">
        <v>18</v>
      </c>
    </row>
    <row r="1179" spans="1:27" x14ac:dyDescent="0.2">
      <c r="A1179">
        <v>2022</v>
      </c>
      <c r="B1179">
        <v>3</v>
      </c>
      <c r="C1179" s="262">
        <v>44629</v>
      </c>
      <c r="E1179">
        <v>663</v>
      </c>
      <c r="F1179" t="s">
        <v>456</v>
      </c>
      <c r="G1179" t="s">
        <v>457</v>
      </c>
      <c r="H1179">
        <v>313.72000000000003</v>
      </c>
      <c r="I1179">
        <v>368.28</v>
      </c>
      <c r="K1179">
        <v>21</v>
      </c>
      <c r="L1179">
        <v>171</v>
      </c>
      <c r="Z1179">
        <v>1.4999999999999999E-2</v>
      </c>
      <c r="AA1179">
        <v>18</v>
      </c>
    </row>
    <row r="1180" spans="1:27" x14ac:dyDescent="0.2">
      <c r="A1180">
        <v>2022</v>
      </c>
      <c r="B1180">
        <v>3</v>
      </c>
      <c r="C1180" s="262">
        <v>44634</v>
      </c>
      <c r="E1180">
        <v>663</v>
      </c>
      <c r="F1180" t="s">
        <v>456</v>
      </c>
      <c r="G1180" t="s">
        <v>457</v>
      </c>
      <c r="H1180">
        <v>313.72000000000003</v>
      </c>
      <c r="I1180">
        <v>368.28</v>
      </c>
      <c r="K1180">
        <v>21</v>
      </c>
      <c r="L1180">
        <v>171</v>
      </c>
      <c r="Z1180">
        <v>1.4999999999999999E-2</v>
      </c>
      <c r="AA1180">
        <v>18</v>
      </c>
    </row>
    <row r="1181" spans="1:27" x14ac:dyDescent="0.2">
      <c r="A1181">
        <v>2022</v>
      </c>
      <c r="B1181">
        <v>3</v>
      </c>
      <c r="C1181" s="262">
        <v>44635</v>
      </c>
      <c r="E1181">
        <v>663</v>
      </c>
      <c r="F1181" t="s">
        <v>456</v>
      </c>
      <c r="G1181" t="s">
        <v>457</v>
      </c>
      <c r="H1181">
        <v>313.72000000000003</v>
      </c>
      <c r="I1181">
        <v>368.28</v>
      </c>
      <c r="K1181">
        <v>21</v>
      </c>
      <c r="L1181">
        <v>171</v>
      </c>
      <c r="Z1181">
        <v>1.4999999999999999E-2</v>
      </c>
      <c r="AA1181">
        <v>18</v>
      </c>
    </row>
    <row r="1182" spans="1:27" x14ac:dyDescent="0.2">
      <c r="A1182">
        <v>2022</v>
      </c>
      <c r="B1182">
        <v>3</v>
      </c>
      <c r="C1182" s="262">
        <v>44636</v>
      </c>
      <c r="E1182">
        <v>663</v>
      </c>
      <c r="F1182" t="s">
        <v>456</v>
      </c>
      <c r="G1182" t="s">
        <v>457</v>
      </c>
      <c r="H1182">
        <v>313.72000000000003</v>
      </c>
      <c r="I1182">
        <v>368.28</v>
      </c>
      <c r="K1182">
        <v>21</v>
      </c>
      <c r="L1182">
        <v>171</v>
      </c>
      <c r="Z1182">
        <v>1.4999999999999999E-2</v>
      </c>
      <c r="AA1182">
        <v>18</v>
      </c>
    </row>
    <row r="1183" spans="1:27" x14ac:dyDescent="0.2">
      <c r="A1183">
        <v>2022</v>
      </c>
      <c r="B1183">
        <v>3</v>
      </c>
      <c r="C1183" s="262">
        <v>44642</v>
      </c>
      <c r="E1183">
        <v>663</v>
      </c>
      <c r="F1183" t="s">
        <v>456</v>
      </c>
      <c r="G1183" t="s">
        <v>457</v>
      </c>
      <c r="H1183">
        <v>313.72000000000003</v>
      </c>
      <c r="I1183">
        <v>368.28</v>
      </c>
      <c r="K1183">
        <v>21</v>
      </c>
      <c r="L1183">
        <v>171</v>
      </c>
      <c r="Z1183">
        <v>1.4999999999999999E-2</v>
      </c>
      <c r="AA1183">
        <v>18</v>
      </c>
    </row>
    <row r="1184" spans="1:27" x14ac:dyDescent="0.2">
      <c r="A1184">
        <v>2022</v>
      </c>
      <c r="B1184">
        <v>3</v>
      </c>
      <c r="C1184" s="262">
        <v>44643</v>
      </c>
      <c r="E1184">
        <v>663</v>
      </c>
      <c r="F1184" t="s">
        <v>456</v>
      </c>
      <c r="G1184" t="s">
        <v>457</v>
      </c>
      <c r="H1184">
        <v>313.72000000000003</v>
      </c>
      <c r="I1184">
        <v>368.28</v>
      </c>
      <c r="K1184">
        <v>21</v>
      </c>
      <c r="L1184">
        <v>171</v>
      </c>
      <c r="Z1184">
        <v>1.4999999999999999E-2</v>
      </c>
      <c r="AA1184">
        <v>18</v>
      </c>
    </row>
    <row r="1185" spans="1:27" x14ac:dyDescent="0.2">
      <c r="A1185">
        <v>2022</v>
      </c>
      <c r="B1185">
        <v>3</v>
      </c>
      <c r="C1185" s="262">
        <v>44644</v>
      </c>
      <c r="E1185">
        <v>663</v>
      </c>
      <c r="F1185" t="s">
        <v>456</v>
      </c>
      <c r="G1185" t="s">
        <v>457</v>
      </c>
      <c r="H1185">
        <v>313.72000000000003</v>
      </c>
      <c r="I1185">
        <v>368.28</v>
      </c>
      <c r="K1185">
        <v>21</v>
      </c>
      <c r="L1185">
        <v>171</v>
      </c>
      <c r="Z1185">
        <v>1.4999999999999999E-2</v>
      </c>
      <c r="AA1185">
        <v>18</v>
      </c>
    </row>
    <row r="1186" spans="1:27" x14ac:dyDescent="0.2">
      <c r="A1186">
        <v>2022</v>
      </c>
      <c r="B1186">
        <v>3</v>
      </c>
      <c r="C1186" s="262">
        <v>44647</v>
      </c>
      <c r="E1186">
        <v>663</v>
      </c>
      <c r="F1186" t="s">
        <v>456</v>
      </c>
      <c r="G1186" t="s">
        <v>457</v>
      </c>
      <c r="H1186">
        <v>313.72000000000003</v>
      </c>
      <c r="I1186">
        <v>368.28</v>
      </c>
      <c r="K1186">
        <v>21</v>
      </c>
      <c r="L1186">
        <v>171</v>
      </c>
      <c r="Z1186">
        <v>1.4999999999999999E-2</v>
      </c>
      <c r="AA1186">
        <v>18</v>
      </c>
    </row>
    <row r="1187" spans="1:27" x14ac:dyDescent="0.2">
      <c r="A1187">
        <v>2022</v>
      </c>
      <c r="B1187">
        <v>3</v>
      </c>
      <c r="C1187" s="262">
        <v>44648</v>
      </c>
      <c r="E1187">
        <v>663</v>
      </c>
      <c r="F1187" t="s">
        <v>456</v>
      </c>
      <c r="G1187" t="s">
        <v>457</v>
      </c>
      <c r="H1187">
        <v>313.72000000000003</v>
      </c>
      <c r="I1187">
        <v>368.28</v>
      </c>
      <c r="K1187">
        <v>21</v>
      </c>
      <c r="L1187">
        <v>171</v>
      </c>
      <c r="Z1187">
        <v>1.4999999999999999E-2</v>
      </c>
      <c r="AA1187">
        <v>18</v>
      </c>
    </row>
    <row r="1188" spans="1:27" x14ac:dyDescent="0.2">
      <c r="A1188">
        <v>2022</v>
      </c>
      <c r="B1188">
        <v>3</v>
      </c>
      <c r="C1188" s="262">
        <v>44649</v>
      </c>
      <c r="E1188">
        <v>663</v>
      </c>
      <c r="F1188" t="s">
        <v>456</v>
      </c>
      <c r="G1188" t="s">
        <v>457</v>
      </c>
      <c r="H1188">
        <v>313.72000000000003</v>
      </c>
      <c r="I1188">
        <v>368.28</v>
      </c>
      <c r="K1188">
        <v>21</v>
      </c>
      <c r="L1188">
        <v>171</v>
      </c>
      <c r="Z1188">
        <v>1.4999999999999999E-2</v>
      </c>
      <c r="AA1188">
        <v>18</v>
      </c>
    </row>
    <row r="1189" spans="1:27" x14ac:dyDescent="0.2">
      <c r="A1189">
        <v>2022</v>
      </c>
      <c r="B1189">
        <v>3</v>
      </c>
      <c r="C1189" s="262">
        <v>44650</v>
      </c>
      <c r="E1189">
        <v>663</v>
      </c>
      <c r="F1189" t="s">
        <v>456</v>
      </c>
      <c r="G1189" t="s">
        <v>457</v>
      </c>
      <c r="H1189">
        <v>313.72000000000003</v>
      </c>
      <c r="I1189">
        <v>368.28</v>
      </c>
      <c r="K1189">
        <v>21</v>
      </c>
      <c r="L1189">
        <v>171</v>
      </c>
      <c r="Z1189">
        <v>1.4999999999999999E-2</v>
      </c>
      <c r="AA1189">
        <v>18</v>
      </c>
    </row>
    <row r="1190" spans="1:27" x14ac:dyDescent="0.2">
      <c r="A1190">
        <v>2022</v>
      </c>
      <c r="B1190">
        <v>3</v>
      </c>
      <c r="C1190" s="262">
        <v>44626</v>
      </c>
      <c r="E1190">
        <v>664</v>
      </c>
      <c r="F1190" t="s">
        <v>458</v>
      </c>
      <c r="G1190" t="s">
        <v>459</v>
      </c>
      <c r="H1190">
        <v>101.2</v>
      </c>
      <c r="I1190">
        <v>118.8</v>
      </c>
      <c r="K1190">
        <v>21</v>
      </c>
      <c r="L1190">
        <v>171</v>
      </c>
      <c r="Z1190">
        <v>1.4999999999999999E-2</v>
      </c>
      <c r="AA1190">
        <v>18</v>
      </c>
    </row>
    <row r="1191" spans="1:27" x14ac:dyDescent="0.2">
      <c r="A1191">
        <v>2022</v>
      </c>
      <c r="B1191">
        <v>3</v>
      </c>
      <c r="C1191" s="262">
        <v>44627</v>
      </c>
      <c r="E1191">
        <v>664</v>
      </c>
      <c r="F1191" t="s">
        <v>458</v>
      </c>
      <c r="G1191" t="s">
        <v>459</v>
      </c>
      <c r="H1191">
        <v>101.2</v>
      </c>
      <c r="I1191">
        <v>118.8</v>
      </c>
      <c r="K1191">
        <v>21</v>
      </c>
      <c r="L1191">
        <v>171</v>
      </c>
      <c r="Z1191">
        <v>1.4999999999999999E-2</v>
      </c>
      <c r="AA1191">
        <v>18</v>
      </c>
    </row>
    <row r="1192" spans="1:27" x14ac:dyDescent="0.2">
      <c r="A1192">
        <v>2022</v>
      </c>
      <c r="B1192">
        <v>3</v>
      </c>
      <c r="C1192" s="262">
        <v>44628</v>
      </c>
      <c r="E1192">
        <v>664</v>
      </c>
      <c r="F1192" t="s">
        <v>458</v>
      </c>
      <c r="G1192" t="s">
        <v>459</v>
      </c>
      <c r="H1192">
        <v>101.2</v>
      </c>
      <c r="I1192">
        <v>118.8</v>
      </c>
      <c r="K1192">
        <v>21</v>
      </c>
      <c r="L1192">
        <v>171</v>
      </c>
      <c r="Z1192">
        <v>1.4999999999999999E-2</v>
      </c>
      <c r="AA1192">
        <v>18</v>
      </c>
    </row>
    <row r="1193" spans="1:27" x14ac:dyDescent="0.2">
      <c r="A1193">
        <v>2022</v>
      </c>
      <c r="B1193">
        <v>3</v>
      </c>
      <c r="C1193" s="262">
        <v>44629</v>
      </c>
      <c r="E1193">
        <v>664</v>
      </c>
      <c r="F1193" t="s">
        <v>458</v>
      </c>
      <c r="G1193" t="s">
        <v>459</v>
      </c>
      <c r="H1193">
        <v>101.2</v>
      </c>
      <c r="I1193">
        <v>118.8</v>
      </c>
      <c r="K1193">
        <v>21</v>
      </c>
      <c r="L1193">
        <v>171</v>
      </c>
      <c r="Z1193">
        <v>1.4999999999999999E-2</v>
      </c>
      <c r="AA1193">
        <v>18</v>
      </c>
    </row>
    <row r="1194" spans="1:27" x14ac:dyDescent="0.2">
      <c r="A1194">
        <v>2022</v>
      </c>
      <c r="B1194">
        <v>3</v>
      </c>
      <c r="C1194" s="262">
        <v>44634</v>
      </c>
      <c r="E1194">
        <v>664</v>
      </c>
      <c r="F1194" t="s">
        <v>458</v>
      </c>
      <c r="G1194" t="s">
        <v>459</v>
      </c>
      <c r="H1194">
        <v>101.2</v>
      </c>
      <c r="I1194">
        <v>118.8</v>
      </c>
      <c r="K1194">
        <v>21</v>
      </c>
      <c r="L1194">
        <v>171</v>
      </c>
      <c r="Z1194">
        <v>1.4999999999999999E-2</v>
      </c>
      <c r="AA1194">
        <v>18</v>
      </c>
    </row>
    <row r="1195" spans="1:27" x14ac:dyDescent="0.2">
      <c r="A1195">
        <v>2022</v>
      </c>
      <c r="B1195">
        <v>3</v>
      </c>
      <c r="C1195" s="262">
        <v>44635</v>
      </c>
      <c r="E1195">
        <v>664</v>
      </c>
      <c r="F1195" t="s">
        <v>458</v>
      </c>
      <c r="G1195" t="s">
        <v>459</v>
      </c>
      <c r="H1195">
        <v>101.2</v>
      </c>
      <c r="I1195">
        <v>118.8</v>
      </c>
      <c r="K1195">
        <v>21</v>
      </c>
      <c r="L1195">
        <v>171</v>
      </c>
      <c r="Z1195">
        <v>1.4999999999999999E-2</v>
      </c>
      <c r="AA1195">
        <v>18</v>
      </c>
    </row>
    <row r="1196" spans="1:27" x14ac:dyDescent="0.2">
      <c r="A1196">
        <v>2022</v>
      </c>
      <c r="B1196">
        <v>3</v>
      </c>
      <c r="C1196" s="262">
        <v>44636</v>
      </c>
      <c r="E1196">
        <v>664</v>
      </c>
      <c r="F1196" t="s">
        <v>458</v>
      </c>
      <c r="G1196" t="s">
        <v>459</v>
      </c>
      <c r="H1196">
        <v>101.2</v>
      </c>
      <c r="I1196">
        <v>118.8</v>
      </c>
      <c r="K1196">
        <v>21</v>
      </c>
      <c r="L1196">
        <v>171</v>
      </c>
      <c r="Z1196">
        <v>1.4999999999999999E-2</v>
      </c>
      <c r="AA1196">
        <v>18</v>
      </c>
    </row>
    <row r="1197" spans="1:27" x14ac:dyDescent="0.2">
      <c r="A1197">
        <v>2022</v>
      </c>
      <c r="B1197">
        <v>3</v>
      </c>
      <c r="C1197" s="262">
        <v>44642</v>
      </c>
      <c r="E1197">
        <v>664</v>
      </c>
      <c r="F1197" t="s">
        <v>458</v>
      </c>
      <c r="G1197" t="s">
        <v>459</v>
      </c>
      <c r="H1197">
        <v>101.2</v>
      </c>
      <c r="I1197">
        <v>118.8</v>
      </c>
      <c r="K1197">
        <v>21</v>
      </c>
      <c r="L1197">
        <v>171</v>
      </c>
      <c r="Z1197">
        <v>1.4999999999999999E-2</v>
      </c>
      <c r="AA1197">
        <v>18</v>
      </c>
    </row>
    <row r="1198" spans="1:27" x14ac:dyDescent="0.2">
      <c r="A1198">
        <v>2022</v>
      </c>
      <c r="B1198">
        <v>3</v>
      </c>
      <c r="C1198" s="262">
        <v>44643</v>
      </c>
      <c r="E1198">
        <v>664</v>
      </c>
      <c r="F1198" t="s">
        <v>458</v>
      </c>
      <c r="G1198" t="s">
        <v>459</v>
      </c>
      <c r="H1198">
        <v>101.2</v>
      </c>
      <c r="I1198">
        <v>118.8</v>
      </c>
      <c r="K1198">
        <v>21</v>
      </c>
      <c r="L1198">
        <v>171</v>
      </c>
      <c r="Z1198">
        <v>1.4999999999999999E-2</v>
      </c>
      <c r="AA1198">
        <v>18</v>
      </c>
    </row>
    <row r="1199" spans="1:27" x14ac:dyDescent="0.2">
      <c r="A1199">
        <v>2022</v>
      </c>
      <c r="B1199">
        <v>3</v>
      </c>
      <c r="C1199" s="262">
        <v>44644</v>
      </c>
      <c r="E1199">
        <v>664</v>
      </c>
      <c r="F1199" t="s">
        <v>458</v>
      </c>
      <c r="G1199" t="s">
        <v>459</v>
      </c>
      <c r="H1199">
        <v>101.2</v>
      </c>
      <c r="I1199">
        <v>118.8</v>
      </c>
      <c r="K1199">
        <v>21</v>
      </c>
      <c r="L1199">
        <v>171</v>
      </c>
      <c r="Z1199">
        <v>1.4999999999999999E-2</v>
      </c>
      <c r="AA1199">
        <v>18</v>
      </c>
    </row>
    <row r="1200" spans="1:27" x14ac:dyDescent="0.2">
      <c r="A1200">
        <v>2022</v>
      </c>
      <c r="B1200">
        <v>3</v>
      </c>
      <c r="C1200" s="262">
        <v>44647</v>
      </c>
      <c r="E1200">
        <v>664</v>
      </c>
      <c r="F1200" t="s">
        <v>458</v>
      </c>
      <c r="G1200" t="s">
        <v>459</v>
      </c>
      <c r="H1200">
        <v>101.2</v>
      </c>
      <c r="I1200">
        <v>118.8</v>
      </c>
      <c r="K1200">
        <v>21</v>
      </c>
      <c r="L1200">
        <v>171</v>
      </c>
      <c r="Z1200">
        <v>1.4999999999999999E-2</v>
      </c>
      <c r="AA1200">
        <v>18</v>
      </c>
    </row>
    <row r="1201" spans="1:27" x14ac:dyDescent="0.2">
      <c r="A1201">
        <v>2022</v>
      </c>
      <c r="B1201">
        <v>3</v>
      </c>
      <c r="C1201" s="262">
        <v>44648</v>
      </c>
      <c r="E1201">
        <v>664</v>
      </c>
      <c r="F1201" t="s">
        <v>458</v>
      </c>
      <c r="G1201" t="s">
        <v>459</v>
      </c>
      <c r="H1201">
        <v>101.2</v>
      </c>
      <c r="I1201">
        <v>118.8</v>
      </c>
      <c r="K1201">
        <v>21</v>
      </c>
      <c r="L1201">
        <v>171</v>
      </c>
      <c r="Z1201">
        <v>1.4999999999999999E-2</v>
      </c>
      <c r="AA1201">
        <v>18</v>
      </c>
    </row>
    <row r="1202" spans="1:27" x14ac:dyDescent="0.2">
      <c r="A1202">
        <v>2022</v>
      </c>
      <c r="B1202">
        <v>3</v>
      </c>
      <c r="C1202" s="262">
        <v>44649</v>
      </c>
      <c r="E1202">
        <v>664</v>
      </c>
      <c r="F1202" t="s">
        <v>458</v>
      </c>
      <c r="G1202" t="s">
        <v>459</v>
      </c>
      <c r="H1202">
        <v>101.2</v>
      </c>
      <c r="I1202">
        <v>118.8</v>
      </c>
      <c r="K1202">
        <v>21</v>
      </c>
      <c r="L1202">
        <v>171</v>
      </c>
      <c r="Z1202">
        <v>1.4999999999999999E-2</v>
      </c>
      <c r="AA1202">
        <v>18</v>
      </c>
    </row>
    <row r="1203" spans="1:27" x14ac:dyDescent="0.2">
      <c r="A1203">
        <v>2022</v>
      </c>
      <c r="B1203">
        <v>3</v>
      </c>
      <c r="C1203" s="262">
        <v>44650</v>
      </c>
      <c r="E1203">
        <v>664</v>
      </c>
      <c r="F1203" t="s">
        <v>458</v>
      </c>
      <c r="G1203" t="s">
        <v>459</v>
      </c>
      <c r="H1203">
        <v>101.2</v>
      </c>
      <c r="I1203">
        <v>118.8</v>
      </c>
      <c r="K1203">
        <v>21</v>
      </c>
      <c r="L1203">
        <v>171</v>
      </c>
      <c r="Z1203">
        <v>1.4999999999999999E-2</v>
      </c>
      <c r="AA1203">
        <v>18</v>
      </c>
    </row>
    <row r="1204" spans="1:27" x14ac:dyDescent="0.2">
      <c r="A1204">
        <v>2022</v>
      </c>
      <c r="B1204">
        <v>3</v>
      </c>
      <c r="C1204" s="262">
        <v>44626</v>
      </c>
      <c r="E1204">
        <v>665</v>
      </c>
      <c r="F1204" t="s">
        <v>377</v>
      </c>
      <c r="G1204" t="s">
        <v>378</v>
      </c>
      <c r="H1204">
        <v>101.2</v>
      </c>
      <c r="I1204">
        <v>118.8</v>
      </c>
      <c r="K1204">
        <v>21</v>
      </c>
      <c r="L1204">
        <v>171</v>
      </c>
      <c r="Z1204">
        <v>1.4999999999999999E-2</v>
      </c>
      <c r="AA1204">
        <v>18</v>
      </c>
    </row>
    <row r="1205" spans="1:27" x14ac:dyDescent="0.2">
      <c r="A1205">
        <v>2022</v>
      </c>
      <c r="B1205">
        <v>3</v>
      </c>
      <c r="C1205" s="262">
        <v>44627</v>
      </c>
      <c r="E1205">
        <v>665</v>
      </c>
      <c r="F1205" t="s">
        <v>377</v>
      </c>
      <c r="G1205" t="s">
        <v>378</v>
      </c>
      <c r="H1205">
        <v>101.2</v>
      </c>
      <c r="I1205">
        <v>118.8</v>
      </c>
      <c r="K1205">
        <v>21</v>
      </c>
      <c r="L1205">
        <v>171</v>
      </c>
      <c r="Z1205">
        <v>1.4999999999999999E-2</v>
      </c>
      <c r="AA1205">
        <v>18</v>
      </c>
    </row>
    <row r="1206" spans="1:27" x14ac:dyDescent="0.2">
      <c r="A1206">
        <v>2022</v>
      </c>
      <c r="B1206">
        <v>3</v>
      </c>
      <c r="C1206" s="262">
        <v>44628</v>
      </c>
      <c r="E1206">
        <v>665</v>
      </c>
      <c r="F1206" t="s">
        <v>377</v>
      </c>
      <c r="G1206" t="s">
        <v>378</v>
      </c>
      <c r="H1206">
        <v>101.2</v>
      </c>
      <c r="I1206">
        <v>118.8</v>
      </c>
      <c r="K1206">
        <v>21</v>
      </c>
      <c r="L1206">
        <v>171</v>
      </c>
      <c r="Z1206">
        <v>1.4999999999999999E-2</v>
      </c>
      <c r="AA1206">
        <v>18</v>
      </c>
    </row>
    <row r="1207" spans="1:27" x14ac:dyDescent="0.2">
      <c r="A1207">
        <v>2022</v>
      </c>
      <c r="B1207">
        <v>3</v>
      </c>
      <c r="C1207" s="262">
        <v>44629</v>
      </c>
      <c r="E1207">
        <v>665</v>
      </c>
      <c r="F1207" t="s">
        <v>377</v>
      </c>
      <c r="G1207" t="s">
        <v>378</v>
      </c>
      <c r="H1207">
        <v>101.2</v>
      </c>
      <c r="I1207">
        <v>118.8</v>
      </c>
      <c r="K1207">
        <v>21</v>
      </c>
      <c r="L1207">
        <v>171</v>
      </c>
      <c r="Z1207">
        <v>1.4999999999999999E-2</v>
      </c>
      <c r="AA1207">
        <v>18</v>
      </c>
    </row>
    <row r="1208" spans="1:27" x14ac:dyDescent="0.2">
      <c r="A1208">
        <v>2022</v>
      </c>
      <c r="B1208">
        <v>3</v>
      </c>
      <c r="C1208" s="262">
        <v>44634</v>
      </c>
      <c r="E1208">
        <v>665</v>
      </c>
      <c r="F1208" t="s">
        <v>377</v>
      </c>
      <c r="G1208" t="s">
        <v>378</v>
      </c>
      <c r="H1208">
        <v>101.2</v>
      </c>
      <c r="I1208">
        <v>118.8</v>
      </c>
      <c r="K1208">
        <v>21</v>
      </c>
      <c r="L1208">
        <v>171</v>
      </c>
      <c r="Z1208">
        <v>1.4999999999999999E-2</v>
      </c>
      <c r="AA1208">
        <v>18</v>
      </c>
    </row>
    <row r="1209" spans="1:27" x14ac:dyDescent="0.2">
      <c r="A1209">
        <v>2022</v>
      </c>
      <c r="B1209">
        <v>3</v>
      </c>
      <c r="C1209" s="262">
        <v>44635</v>
      </c>
      <c r="E1209">
        <v>665</v>
      </c>
      <c r="F1209" t="s">
        <v>377</v>
      </c>
      <c r="G1209" t="s">
        <v>378</v>
      </c>
      <c r="H1209">
        <v>101.2</v>
      </c>
      <c r="I1209">
        <v>118.8</v>
      </c>
      <c r="K1209">
        <v>21</v>
      </c>
      <c r="L1209">
        <v>171</v>
      </c>
      <c r="Z1209">
        <v>1.4999999999999999E-2</v>
      </c>
      <c r="AA1209">
        <v>18</v>
      </c>
    </row>
    <row r="1210" spans="1:27" x14ac:dyDescent="0.2">
      <c r="A1210">
        <v>2022</v>
      </c>
      <c r="B1210">
        <v>3</v>
      </c>
      <c r="C1210" s="262">
        <v>44636</v>
      </c>
      <c r="E1210">
        <v>665</v>
      </c>
      <c r="F1210" t="s">
        <v>377</v>
      </c>
      <c r="G1210" t="s">
        <v>378</v>
      </c>
      <c r="H1210">
        <v>101.2</v>
      </c>
      <c r="I1210">
        <v>118.8</v>
      </c>
      <c r="K1210">
        <v>21</v>
      </c>
      <c r="L1210">
        <v>171</v>
      </c>
      <c r="Z1210">
        <v>1.4999999999999999E-2</v>
      </c>
      <c r="AA1210">
        <v>18</v>
      </c>
    </row>
    <row r="1211" spans="1:27" x14ac:dyDescent="0.2">
      <c r="A1211">
        <v>2022</v>
      </c>
      <c r="B1211">
        <v>3</v>
      </c>
      <c r="C1211" s="262">
        <v>44642</v>
      </c>
      <c r="E1211">
        <v>665</v>
      </c>
      <c r="F1211" t="s">
        <v>377</v>
      </c>
      <c r="G1211" t="s">
        <v>378</v>
      </c>
      <c r="H1211">
        <v>101.2</v>
      </c>
      <c r="I1211">
        <v>118.8</v>
      </c>
      <c r="K1211">
        <v>21</v>
      </c>
      <c r="L1211">
        <v>171</v>
      </c>
      <c r="Z1211">
        <v>1.4999999999999999E-2</v>
      </c>
      <c r="AA1211">
        <v>18</v>
      </c>
    </row>
    <row r="1212" spans="1:27" x14ac:dyDescent="0.2">
      <c r="A1212">
        <v>2022</v>
      </c>
      <c r="B1212">
        <v>3</v>
      </c>
      <c r="C1212" s="262">
        <v>44643</v>
      </c>
      <c r="E1212">
        <v>665</v>
      </c>
      <c r="F1212" t="s">
        <v>377</v>
      </c>
      <c r="G1212" t="s">
        <v>378</v>
      </c>
      <c r="H1212">
        <v>101.2</v>
      </c>
      <c r="I1212">
        <v>118.8</v>
      </c>
      <c r="K1212">
        <v>21</v>
      </c>
      <c r="L1212">
        <v>171</v>
      </c>
      <c r="Z1212">
        <v>1.4999999999999999E-2</v>
      </c>
      <c r="AA1212">
        <v>18</v>
      </c>
    </row>
    <row r="1213" spans="1:27" x14ac:dyDescent="0.2">
      <c r="A1213">
        <v>2022</v>
      </c>
      <c r="B1213">
        <v>3</v>
      </c>
      <c r="C1213" s="262">
        <v>44644</v>
      </c>
      <c r="E1213">
        <v>665</v>
      </c>
      <c r="F1213" t="s">
        <v>377</v>
      </c>
      <c r="G1213" t="s">
        <v>378</v>
      </c>
      <c r="H1213">
        <v>101.2</v>
      </c>
      <c r="I1213">
        <v>118.8</v>
      </c>
      <c r="K1213">
        <v>21</v>
      </c>
      <c r="L1213">
        <v>171</v>
      </c>
      <c r="Z1213">
        <v>1.4999999999999999E-2</v>
      </c>
      <c r="AA1213">
        <v>18</v>
      </c>
    </row>
    <row r="1214" spans="1:27" x14ac:dyDescent="0.2">
      <c r="A1214">
        <v>2022</v>
      </c>
      <c r="B1214">
        <v>3</v>
      </c>
      <c r="C1214" s="262">
        <v>44647</v>
      </c>
      <c r="E1214">
        <v>665</v>
      </c>
      <c r="F1214" t="s">
        <v>377</v>
      </c>
      <c r="G1214" t="s">
        <v>378</v>
      </c>
      <c r="H1214">
        <v>101.2</v>
      </c>
      <c r="I1214">
        <v>118.8</v>
      </c>
      <c r="K1214">
        <v>21</v>
      </c>
      <c r="L1214">
        <v>171</v>
      </c>
      <c r="Z1214">
        <v>1.4999999999999999E-2</v>
      </c>
      <c r="AA1214">
        <v>18</v>
      </c>
    </row>
    <row r="1215" spans="1:27" x14ac:dyDescent="0.2">
      <c r="A1215">
        <v>2022</v>
      </c>
      <c r="B1215">
        <v>3</v>
      </c>
      <c r="C1215" s="262">
        <v>44648</v>
      </c>
      <c r="E1215">
        <v>665</v>
      </c>
      <c r="F1215" t="s">
        <v>377</v>
      </c>
      <c r="G1215" t="s">
        <v>378</v>
      </c>
      <c r="H1215">
        <v>101.2</v>
      </c>
      <c r="I1215">
        <v>118.8</v>
      </c>
      <c r="K1215">
        <v>21</v>
      </c>
      <c r="L1215">
        <v>171</v>
      </c>
      <c r="Z1215">
        <v>1.4999999999999999E-2</v>
      </c>
      <c r="AA1215">
        <v>18</v>
      </c>
    </row>
    <row r="1216" spans="1:27" x14ac:dyDescent="0.2">
      <c r="A1216">
        <v>2022</v>
      </c>
      <c r="B1216">
        <v>3</v>
      </c>
      <c r="C1216" s="262">
        <v>44649</v>
      </c>
      <c r="E1216">
        <v>665</v>
      </c>
      <c r="F1216" t="s">
        <v>377</v>
      </c>
      <c r="G1216" t="s">
        <v>378</v>
      </c>
      <c r="H1216">
        <v>101.2</v>
      </c>
      <c r="I1216">
        <v>118.8</v>
      </c>
      <c r="K1216">
        <v>21</v>
      </c>
      <c r="L1216">
        <v>171</v>
      </c>
      <c r="Z1216">
        <v>1.4999999999999999E-2</v>
      </c>
      <c r="AA1216">
        <v>18</v>
      </c>
    </row>
    <row r="1217" spans="1:27" x14ac:dyDescent="0.2">
      <c r="A1217">
        <v>2022</v>
      </c>
      <c r="B1217">
        <v>3</v>
      </c>
      <c r="C1217" s="262">
        <v>44650</v>
      </c>
      <c r="E1217">
        <v>665</v>
      </c>
      <c r="F1217" t="s">
        <v>377</v>
      </c>
      <c r="G1217" t="s">
        <v>378</v>
      </c>
      <c r="H1217">
        <v>101.2</v>
      </c>
      <c r="I1217">
        <v>118.8</v>
      </c>
      <c r="K1217">
        <v>21</v>
      </c>
      <c r="L1217">
        <v>171</v>
      </c>
      <c r="Z1217">
        <v>1.4999999999999999E-2</v>
      </c>
      <c r="AA1217">
        <v>18</v>
      </c>
    </row>
    <row r="1218" spans="1:27" x14ac:dyDescent="0.2">
      <c r="A1218">
        <v>2022</v>
      </c>
      <c r="B1218">
        <v>3</v>
      </c>
      <c r="C1218" s="262">
        <v>44626</v>
      </c>
      <c r="E1218">
        <v>662</v>
      </c>
      <c r="F1218" t="s">
        <v>454</v>
      </c>
      <c r="G1218" t="s">
        <v>455</v>
      </c>
      <c r="H1218">
        <v>355.12</v>
      </c>
      <c r="I1218">
        <v>416.88</v>
      </c>
      <c r="K1218">
        <v>21</v>
      </c>
      <c r="L1218">
        <v>171</v>
      </c>
      <c r="O1218">
        <v>1</v>
      </c>
      <c r="Q1218">
        <v>2</v>
      </c>
      <c r="Z1218">
        <v>1.4999999999999999E-2</v>
      </c>
      <c r="AA1218">
        <v>18</v>
      </c>
    </row>
    <row r="1219" spans="1:27" x14ac:dyDescent="0.2">
      <c r="A1219">
        <v>2022</v>
      </c>
      <c r="B1219">
        <v>3</v>
      </c>
      <c r="C1219" s="262">
        <v>44627</v>
      </c>
      <c r="E1219">
        <v>662</v>
      </c>
      <c r="F1219" t="s">
        <v>454</v>
      </c>
      <c r="G1219" t="s">
        <v>455</v>
      </c>
      <c r="H1219">
        <v>355.12</v>
      </c>
      <c r="I1219">
        <v>416.88</v>
      </c>
      <c r="K1219">
        <v>21</v>
      </c>
      <c r="L1219">
        <v>171</v>
      </c>
      <c r="O1219">
        <v>2</v>
      </c>
      <c r="P1219">
        <v>2</v>
      </c>
      <c r="Q1219">
        <v>2</v>
      </c>
      <c r="Z1219">
        <v>1.4999999999999999E-2</v>
      </c>
      <c r="AA1219">
        <v>18</v>
      </c>
    </row>
    <row r="1220" spans="1:27" x14ac:dyDescent="0.2">
      <c r="A1220">
        <v>2022</v>
      </c>
      <c r="B1220">
        <v>3</v>
      </c>
      <c r="C1220" s="262">
        <v>44628</v>
      </c>
      <c r="E1220">
        <v>662</v>
      </c>
      <c r="F1220" t="s">
        <v>454</v>
      </c>
      <c r="G1220" t="s">
        <v>455</v>
      </c>
      <c r="H1220">
        <v>355.12</v>
      </c>
      <c r="I1220">
        <v>416.88</v>
      </c>
      <c r="K1220">
        <v>21</v>
      </c>
      <c r="L1220">
        <v>171</v>
      </c>
      <c r="O1220">
        <v>3</v>
      </c>
      <c r="P1220">
        <v>2</v>
      </c>
      <c r="Q1220">
        <v>3</v>
      </c>
      <c r="Z1220">
        <v>1.4999999999999999E-2</v>
      </c>
      <c r="AA1220">
        <v>18</v>
      </c>
    </row>
    <row r="1221" spans="1:27" x14ac:dyDescent="0.2">
      <c r="A1221">
        <v>2022</v>
      </c>
      <c r="B1221">
        <v>3</v>
      </c>
      <c r="C1221" s="262">
        <v>44629</v>
      </c>
      <c r="E1221">
        <v>662</v>
      </c>
      <c r="F1221" t="s">
        <v>454</v>
      </c>
      <c r="G1221" t="s">
        <v>455</v>
      </c>
      <c r="H1221">
        <v>355.12</v>
      </c>
      <c r="I1221">
        <v>416.88</v>
      </c>
      <c r="K1221">
        <v>21</v>
      </c>
      <c r="L1221">
        <v>171</v>
      </c>
      <c r="O1221">
        <v>2</v>
      </c>
      <c r="P1221">
        <v>2</v>
      </c>
      <c r="Q1221">
        <v>2</v>
      </c>
      <c r="Z1221">
        <v>1.4999999999999999E-2</v>
      </c>
      <c r="AA1221">
        <v>18</v>
      </c>
    </row>
    <row r="1222" spans="1:27" x14ac:dyDescent="0.2">
      <c r="A1222">
        <v>2022</v>
      </c>
      <c r="B1222">
        <v>3</v>
      </c>
      <c r="C1222" s="262">
        <v>44630</v>
      </c>
      <c r="E1222">
        <v>662</v>
      </c>
      <c r="F1222" t="s">
        <v>454</v>
      </c>
      <c r="G1222" t="s">
        <v>455</v>
      </c>
      <c r="H1222">
        <v>355.12</v>
      </c>
      <c r="I1222">
        <v>416.88</v>
      </c>
      <c r="K1222">
        <v>21</v>
      </c>
      <c r="L1222">
        <v>171</v>
      </c>
      <c r="Z1222">
        <v>1.4999999999999999E-2</v>
      </c>
      <c r="AA1222">
        <v>18</v>
      </c>
    </row>
    <row r="1223" spans="1:27" x14ac:dyDescent="0.2">
      <c r="A1223">
        <v>2022</v>
      </c>
      <c r="B1223">
        <v>3</v>
      </c>
      <c r="C1223" s="262">
        <v>44634</v>
      </c>
      <c r="E1223">
        <v>662</v>
      </c>
      <c r="F1223" t="s">
        <v>454</v>
      </c>
      <c r="G1223" t="s">
        <v>455</v>
      </c>
      <c r="H1223">
        <v>355.12</v>
      </c>
      <c r="I1223">
        <v>416.88</v>
      </c>
      <c r="K1223">
        <v>21</v>
      </c>
      <c r="L1223">
        <v>171</v>
      </c>
      <c r="Z1223">
        <v>1.4999999999999999E-2</v>
      </c>
      <c r="AA1223">
        <v>18</v>
      </c>
    </row>
    <row r="1224" spans="1:27" x14ac:dyDescent="0.2">
      <c r="A1224">
        <v>2022</v>
      </c>
      <c r="B1224">
        <v>3</v>
      </c>
      <c r="C1224" s="262">
        <v>44635</v>
      </c>
      <c r="E1224">
        <v>662</v>
      </c>
      <c r="F1224" t="s">
        <v>454</v>
      </c>
      <c r="G1224" t="s">
        <v>455</v>
      </c>
      <c r="H1224">
        <v>355.12</v>
      </c>
      <c r="I1224">
        <v>416.88</v>
      </c>
      <c r="K1224">
        <v>21</v>
      </c>
      <c r="L1224">
        <v>171</v>
      </c>
      <c r="O1224">
        <v>3</v>
      </c>
      <c r="P1224">
        <v>3</v>
      </c>
      <c r="Q1224">
        <v>2</v>
      </c>
      <c r="Z1224">
        <v>1.4999999999999999E-2</v>
      </c>
      <c r="AA1224">
        <v>18</v>
      </c>
    </row>
    <row r="1225" spans="1:27" x14ac:dyDescent="0.2">
      <c r="A1225">
        <v>2022</v>
      </c>
      <c r="B1225">
        <v>3</v>
      </c>
      <c r="C1225" s="262">
        <v>44636</v>
      </c>
      <c r="E1225">
        <v>662</v>
      </c>
      <c r="F1225" t="s">
        <v>454</v>
      </c>
      <c r="G1225" t="s">
        <v>455</v>
      </c>
      <c r="H1225">
        <v>355.12</v>
      </c>
      <c r="I1225">
        <v>416.88</v>
      </c>
      <c r="K1225">
        <v>21</v>
      </c>
      <c r="L1225">
        <v>171</v>
      </c>
      <c r="Z1225">
        <v>1.4999999999999999E-2</v>
      </c>
      <c r="AA1225">
        <v>18</v>
      </c>
    </row>
    <row r="1226" spans="1:27" x14ac:dyDescent="0.2">
      <c r="A1226">
        <v>2022</v>
      </c>
      <c r="B1226">
        <v>3</v>
      </c>
      <c r="C1226" s="262">
        <v>44642</v>
      </c>
      <c r="E1226">
        <v>662</v>
      </c>
      <c r="F1226" t="s">
        <v>454</v>
      </c>
      <c r="G1226" t="s">
        <v>455</v>
      </c>
      <c r="H1226">
        <v>355.12</v>
      </c>
      <c r="I1226">
        <v>416.88</v>
      </c>
      <c r="K1226">
        <v>21</v>
      </c>
      <c r="L1226">
        <v>171</v>
      </c>
      <c r="O1226">
        <v>2</v>
      </c>
      <c r="P1226">
        <v>1</v>
      </c>
      <c r="Q1226">
        <v>1</v>
      </c>
      <c r="R1226">
        <v>1</v>
      </c>
      <c r="Z1226">
        <v>1.4999999999999999E-2</v>
      </c>
      <c r="AA1226">
        <v>18</v>
      </c>
    </row>
    <row r="1227" spans="1:27" x14ac:dyDescent="0.2">
      <c r="A1227">
        <v>2022</v>
      </c>
      <c r="B1227">
        <v>3</v>
      </c>
      <c r="C1227" s="262">
        <v>44643</v>
      </c>
      <c r="E1227">
        <v>662</v>
      </c>
      <c r="F1227" t="s">
        <v>454</v>
      </c>
      <c r="G1227" t="s">
        <v>455</v>
      </c>
      <c r="H1227">
        <v>355.12</v>
      </c>
      <c r="I1227">
        <v>416.88</v>
      </c>
      <c r="K1227">
        <v>21</v>
      </c>
      <c r="L1227">
        <v>171</v>
      </c>
      <c r="O1227">
        <v>2</v>
      </c>
      <c r="P1227">
        <v>3</v>
      </c>
      <c r="Q1227">
        <v>2</v>
      </c>
      <c r="Z1227">
        <v>1.4999999999999999E-2</v>
      </c>
      <c r="AA1227">
        <v>18</v>
      </c>
    </row>
    <row r="1228" spans="1:27" x14ac:dyDescent="0.2">
      <c r="A1228">
        <v>2022</v>
      </c>
      <c r="B1228">
        <v>3</v>
      </c>
      <c r="C1228" s="262">
        <v>44644</v>
      </c>
      <c r="E1228">
        <v>662</v>
      </c>
      <c r="F1228" t="s">
        <v>454</v>
      </c>
      <c r="G1228" t="s">
        <v>455</v>
      </c>
      <c r="H1228">
        <v>355.12</v>
      </c>
      <c r="I1228">
        <v>416.88</v>
      </c>
      <c r="K1228">
        <v>21</v>
      </c>
      <c r="L1228">
        <v>171</v>
      </c>
      <c r="O1228">
        <v>3</v>
      </c>
      <c r="P1228">
        <v>4</v>
      </c>
      <c r="Q1228">
        <v>5</v>
      </c>
      <c r="Z1228">
        <v>1.4999999999999999E-2</v>
      </c>
      <c r="AA1228">
        <v>18</v>
      </c>
    </row>
    <row r="1229" spans="1:27" x14ac:dyDescent="0.2">
      <c r="A1229">
        <v>2022</v>
      </c>
      <c r="B1229">
        <v>3</v>
      </c>
      <c r="C1229" s="262">
        <v>44647</v>
      </c>
      <c r="E1229">
        <v>662</v>
      </c>
      <c r="F1229" t="s">
        <v>454</v>
      </c>
      <c r="G1229" t="s">
        <v>455</v>
      </c>
      <c r="H1229">
        <v>355.12</v>
      </c>
      <c r="I1229">
        <v>416.88</v>
      </c>
      <c r="K1229">
        <v>21</v>
      </c>
      <c r="L1229">
        <v>171</v>
      </c>
      <c r="O1229">
        <v>3</v>
      </c>
      <c r="P1229">
        <v>2</v>
      </c>
      <c r="Q1229">
        <v>2</v>
      </c>
      <c r="Z1229">
        <v>1.4999999999999999E-2</v>
      </c>
      <c r="AA1229">
        <v>18</v>
      </c>
    </row>
    <row r="1230" spans="1:27" x14ac:dyDescent="0.2">
      <c r="A1230">
        <v>2022</v>
      </c>
      <c r="B1230">
        <v>3</v>
      </c>
      <c r="C1230" s="262">
        <v>44648</v>
      </c>
      <c r="E1230">
        <v>662</v>
      </c>
      <c r="F1230" t="s">
        <v>454</v>
      </c>
      <c r="G1230" t="s">
        <v>455</v>
      </c>
      <c r="H1230">
        <v>355.12</v>
      </c>
      <c r="I1230">
        <v>416.88</v>
      </c>
      <c r="K1230">
        <v>21</v>
      </c>
      <c r="L1230">
        <v>171</v>
      </c>
      <c r="O1230">
        <v>4</v>
      </c>
      <c r="P1230">
        <v>3</v>
      </c>
      <c r="Q1230">
        <v>3</v>
      </c>
      <c r="Z1230">
        <v>1.4999999999999999E-2</v>
      </c>
      <c r="AA1230">
        <v>18</v>
      </c>
    </row>
    <row r="1231" spans="1:27" x14ac:dyDescent="0.2">
      <c r="A1231">
        <v>2022</v>
      </c>
      <c r="B1231">
        <v>3</v>
      </c>
      <c r="C1231" s="262">
        <v>44649</v>
      </c>
      <c r="E1231">
        <v>662</v>
      </c>
      <c r="F1231" t="s">
        <v>454</v>
      </c>
      <c r="G1231" t="s">
        <v>455</v>
      </c>
      <c r="H1231">
        <v>355.12</v>
      </c>
      <c r="I1231">
        <v>416.88</v>
      </c>
      <c r="K1231">
        <v>21</v>
      </c>
      <c r="L1231">
        <v>171</v>
      </c>
      <c r="O1231">
        <v>3</v>
      </c>
      <c r="P1231">
        <v>2</v>
      </c>
      <c r="Q1231">
        <v>2</v>
      </c>
      <c r="Z1231">
        <v>1.4999999999999999E-2</v>
      </c>
      <c r="AA1231">
        <v>18</v>
      </c>
    </row>
    <row r="1232" spans="1:27" x14ac:dyDescent="0.2">
      <c r="A1232">
        <v>2022</v>
      </c>
      <c r="B1232">
        <v>3</v>
      </c>
      <c r="C1232" s="262">
        <v>44650</v>
      </c>
      <c r="E1232">
        <v>662</v>
      </c>
      <c r="F1232" t="s">
        <v>454</v>
      </c>
      <c r="G1232" t="s">
        <v>455</v>
      </c>
      <c r="H1232">
        <v>355.12</v>
      </c>
      <c r="I1232">
        <v>416.88</v>
      </c>
      <c r="K1232">
        <v>21</v>
      </c>
      <c r="L1232">
        <v>171</v>
      </c>
      <c r="Z1232">
        <v>1.4999999999999999E-2</v>
      </c>
      <c r="AA1232">
        <v>18</v>
      </c>
    </row>
    <row r="1233" spans="1:27" x14ac:dyDescent="0.2">
      <c r="A1233">
        <v>2022</v>
      </c>
      <c r="B1233">
        <v>3</v>
      </c>
      <c r="C1233" s="262">
        <v>44642</v>
      </c>
      <c r="E1233">
        <v>659</v>
      </c>
      <c r="F1233" t="s">
        <v>172</v>
      </c>
      <c r="G1233" t="s">
        <v>173</v>
      </c>
      <c r="H1233">
        <v>283.24099999999999</v>
      </c>
      <c r="I1233">
        <v>322.37099999999998</v>
      </c>
      <c r="K1233">
        <v>55</v>
      </c>
      <c r="L1233">
        <v>131</v>
      </c>
      <c r="Z1233">
        <v>1.4999999999999999E-2</v>
      </c>
      <c r="AA1233">
        <v>16</v>
      </c>
    </row>
    <row r="1234" spans="1:27" x14ac:dyDescent="0.2">
      <c r="A1234">
        <v>2022</v>
      </c>
      <c r="B1234">
        <v>3</v>
      </c>
      <c r="C1234" s="262">
        <v>44643</v>
      </c>
      <c r="E1234">
        <v>659</v>
      </c>
      <c r="F1234" t="s">
        <v>172</v>
      </c>
      <c r="G1234" t="s">
        <v>173</v>
      </c>
      <c r="H1234">
        <v>283.24099999999999</v>
      </c>
      <c r="I1234">
        <v>322.37099999999998</v>
      </c>
      <c r="K1234">
        <v>55</v>
      </c>
      <c r="L1234">
        <v>131</v>
      </c>
      <c r="O1234">
        <v>12</v>
      </c>
      <c r="P1234">
        <v>8</v>
      </c>
      <c r="Q1234">
        <v>9</v>
      </c>
      <c r="Z1234">
        <v>1.4999999999999999E-2</v>
      </c>
      <c r="AA1234">
        <v>16</v>
      </c>
    </row>
    <row r="1235" spans="1:27" x14ac:dyDescent="0.2">
      <c r="A1235">
        <v>2022</v>
      </c>
      <c r="B1235">
        <v>3</v>
      </c>
      <c r="C1235" s="262">
        <v>44644</v>
      </c>
      <c r="E1235">
        <v>659</v>
      </c>
      <c r="F1235" t="s">
        <v>172</v>
      </c>
      <c r="G1235" t="s">
        <v>173</v>
      </c>
      <c r="H1235">
        <v>283.24099999999999</v>
      </c>
      <c r="I1235">
        <v>322.37099999999998</v>
      </c>
      <c r="K1235">
        <v>55</v>
      </c>
      <c r="L1235">
        <v>131</v>
      </c>
      <c r="Z1235">
        <v>1.4999999999999999E-2</v>
      </c>
      <c r="AA1235">
        <v>16</v>
      </c>
    </row>
    <row r="1236" spans="1:27" x14ac:dyDescent="0.2">
      <c r="A1236">
        <v>2022</v>
      </c>
      <c r="B1236">
        <v>3</v>
      </c>
      <c r="C1236" s="262">
        <v>44647</v>
      </c>
      <c r="E1236">
        <v>659</v>
      </c>
      <c r="F1236" t="s">
        <v>172</v>
      </c>
      <c r="G1236" t="s">
        <v>173</v>
      </c>
      <c r="H1236">
        <v>283.24099999999999</v>
      </c>
      <c r="I1236">
        <v>322.37099999999998</v>
      </c>
      <c r="K1236">
        <v>55</v>
      </c>
      <c r="L1236">
        <v>131</v>
      </c>
      <c r="Z1236">
        <v>1.4999999999999999E-2</v>
      </c>
      <c r="AA1236">
        <v>16</v>
      </c>
    </row>
    <row r="1237" spans="1:27" x14ac:dyDescent="0.2">
      <c r="A1237">
        <v>2022</v>
      </c>
      <c r="B1237">
        <v>3</v>
      </c>
      <c r="C1237" s="262">
        <v>44644</v>
      </c>
      <c r="E1237">
        <v>565</v>
      </c>
      <c r="F1237" t="s">
        <v>412</v>
      </c>
      <c r="G1237" t="s">
        <v>413</v>
      </c>
      <c r="H1237">
        <v>83.72</v>
      </c>
      <c r="I1237">
        <v>98.28</v>
      </c>
      <c r="K1237">
        <v>83</v>
      </c>
      <c r="L1237">
        <v>130</v>
      </c>
      <c r="Z1237">
        <v>1.4999999999999999E-2</v>
      </c>
      <c r="AA1237">
        <v>18</v>
      </c>
    </row>
    <row r="1238" spans="1:27" x14ac:dyDescent="0.2">
      <c r="A1238">
        <v>2022</v>
      </c>
      <c r="B1238">
        <v>3</v>
      </c>
      <c r="C1238" s="262">
        <v>44647</v>
      </c>
      <c r="E1238">
        <v>565</v>
      </c>
      <c r="F1238" t="s">
        <v>412</v>
      </c>
      <c r="G1238" t="s">
        <v>413</v>
      </c>
      <c r="H1238">
        <v>83.72</v>
      </c>
      <c r="I1238">
        <v>98.28</v>
      </c>
      <c r="K1238">
        <v>83</v>
      </c>
      <c r="L1238">
        <v>130</v>
      </c>
      <c r="Z1238">
        <v>1.4999999999999999E-2</v>
      </c>
      <c r="AA1238">
        <v>18</v>
      </c>
    </row>
    <row r="1239" spans="1:27" x14ac:dyDescent="0.2">
      <c r="A1239">
        <v>2022</v>
      </c>
      <c r="B1239">
        <v>3</v>
      </c>
      <c r="C1239" s="262">
        <v>44648</v>
      </c>
      <c r="E1239">
        <v>565</v>
      </c>
      <c r="F1239" t="s">
        <v>412</v>
      </c>
      <c r="G1239" t="s">
        <v>413</v>
      </c>
      <c r="H1239">
        <v>83.72</v>
      </c>
      <c r="I1239">
        <v>98.28</v>
      </c>
      <c r="K1239">
        <v>83</v>
      </c>
      <c r="L1239">
        <v>130</v>
      </c>
      <c r="Z1239">
        <v>1.4999999999999999E-2</v>
      </c>
      <c r="AA1239">
        <v>18</v>
      </c>
    </row>
    <row r="1240" spans="1:27" x14ac:dyDescent="0.2">
      <c r="A1240">
        <v>2022</v>
      </c>
      <c r="B1240">
        <v>3</v>
      </c>
      <c r="C1240" s="262">
        <v>44649</v>
      </c>
      <c r="E1240">
        <v>565</v>
      </c>
      <c r="F1240" t="s">
        <v>412</v>
      </c>
      <c r="G1240" t="s">
        <v>413</v>
      </c>
      <c r="H1240">
        <v>83.72</v>
      </c>
      <c r="I1240">
        <v>98.28</v>
      </c>
      <c r="K1240">
        <v>83</v>
      </c>
      <c r="L1240">
        <v>130</v>
      </c>
      <c r="Z1240">
        <v>1.4999999999999999E-2</v>
      </c>
      <c r="AA1240">
        <v>18</v>
      </c>
    </row>
    <row r="1241" spans="1:27" x14ac:dyDescent="0.2">
      <c r="A1241">
        <v>2022</v>
      </c>
      <c r="B1241">
        <v>3</v>
      </c>
      <c r="C1241" s="262">
        <v>44650</v>
      </c>
      <c r="E1241">
        <v>565</v>
      </c>
      <c r="F1241" t="s">
        <v>412</v>
      </c>
      <c r="G1241" t="s">
        <v>413</v>
      </c>
      <c r="H1241">
        <v>83.72</v>
      </c>
      <c r="I1241">
        <v>98.28</v>
      </c>
      <c r="K1241">
        <v>83</v>
      </c>
      <c r="L1241">
        <v>130</v>
      </c>
      <c r="Z1241">
        <v>1.4999999999999999E-2</v>
      </c>
      <c r="AA1241">
        <v>18</v>
      </c>
    </row>
    <row r="1242" spans="1:27" x14ac:dyDescent="0.2">
      <c r="A1242">
        <v>2022</v>
      </c>
      <c r="B1242">
        <v>3</v>
      </c>
      <c r="C1242" s="262">
        <v>44626</v>
      </c>
      <c r="E1242">
        <v>550</v>
      </c>
      <c r="F1242" t="s">
        <v>382</v>
      </c>
      <c r="G1242" t="s">
        <v>383</v>
      </c>
      <c r="H1242">
        <v>32.024999999999999</v>
      </c>
      <c r="I1242">
        <v>38.045000000000002</v>
      </c>
      <c r="K1242">
        <v>114</v>
      </c>
      <c r="L1242">
        <v>95</v>
      </c>
      <c r="O1242">
        <v>7</v>
      </c>
      <c r="P1242">
        <v>7</v>
      </c>
      <c r="Z1242">
        <v>1.4999999999999999E-2</v>
      </c>
      <c r="AA1242">
        <v>16</v>
      </c>
    </row>
    <row r="1243" spans="1:27" x14ac:dyDescent="0.2">
      <c r="A1243">
        <v>2022</v>
      </c>
      <c r="B1243">
        <v>3</v>
      </c>
      <c r="C1243" s="262">
        <v>44627</v>
      </c>
      <c r="E1243">
        <v>550</v>
      </c>
      <c r="F1243" t="s">
        <v>382</v>
      </c>
      <c r="G1243" t="s">
        <v>383</v>
      </c>
      <c r="H1243">
        <v>32.024999999999999</v>
      </c>
      <c r="I1243">
        <v>38.045000000000002</v>
      </c>
      <c r="K1243">
        <v>114</v>
      </c>
      <c r="L1243">
        <v>95</v>
      </c>
      <c r="O1243">
        <v>8</v>
      </c>
      <c r="P1243">
        <v>12</v>
      </c>
      <c r="Q1243">
        <v>9</v>
      </c>
      <c r="Z1243">
        <v>1.4999999999999999E-2</v>
      </c>
      <c r="AA1243">
        <v>16</v>
      </c>
    </row>
    <row r="1244" spans="1:27" x14ac:dyDescent="0.2">
      <c r="A1244">
        <v>2022</v>
      </c>
      <c r="B1244">
        <v>3</v>
      </c>
      <c r="C1244" s="262">
        <v>44628</v>
      </c>
      <c r="E1244">
        <v>550</v>
      </c>
      <c r="F1244" t="s">
        <v>382</v>
      </c>
      <c r="G1244" t="s">
        <v>383</v>
      </c>
      <c r="H1244">
        <v>32.024999999999999</v>
      </c>
      <c r="I1244">
        <v>38.045000000000002</v>
      </c>
      <c r="K1244">
        <v>114</v>
      </c>
      <c r="L1244">
        <v>95</v>
      </c>
      <c r="Z1244">
        <v>1.4999999999999999E-2</v>
      </c>
      <c r="AA1244">
        <v>16</v>
      </c>
    </row>
    <row r="1245" spans="1:27" x14ac:dyDescent="0.2">
      <c r="A1245">
        <v>2022</v>
      </c>
      <c r="B1245">
        <v>3</v>
      </c>
      <c r="C1245" s="262">
        <v>44629</v>
      </c>
      <c r="E1245">
        <v>550</v>
      </c>
      <c r="F1245" t="s">
        <v>382</v>
      </c>
      <c r="G1245" t="s">
        <v>383</v>
      </c>
      <c r="H1245">
        <v>32.024999999999999</v>
      </c>
      <c r="I1245">
        <v>38.045000000000002</v>
      </c>
      <c r="K1245">
        <v>114</v>
      </c>
      <c r="L1245">
        <v>95</v>
      </c>
      <c r="Z1245">
        <v>1.4999999999999999E-2</v>
      </c>
      <c r="AA1245">
        <v>16</v>
      </c>
    </row>
    <row r="1246" spans="1:27" x14ac:dyDescent="0.2">
      <c r="A1246">
        <v>2022</v>
      </c>
      <c r="B1246">
        <v>3</v>
      </c>
      <c r="C1246" s="262">
        <v>44636</v>
      </c>
      <c r="E1246">
        <v>550</v>
      </c>
      <c r="F1246" t="s">
        <v>382</v>
      </c>
      <c r="G1246" t="s">
        <v>383</v>
      </c>
      <c r="H1246">
        <v>32.024999999999999</v>
      </c>
      <c r="I1246">
        <v>38.045000000000002</v>
      </c>
      <c r="K1246">
        <v>114</v>
      </c>
      <c r="L1246">
        <v>95</v>
      </c>
      <c r="Z1246">
        <v>1.4999999999999999E-2</v>
      </c>
      <c r="AA1246">
        <v>16</v>
      </c>
    </row>
    <row r="1247" spans="1:27" x14ac:dyDescent="0.2">
      <c r="A1247">
        <v>2022</v>
      </c>
      <c r="B1247">
        <v>3</v>
      </c>
      <c r="C1247" s="262">
        <v>44637</v>
      </c>
      <c r="E1247">
        <v>550</v>
      </c>
      <c r="F1247" t="s">
        <v>382</v>
      </c>
      <c r="G1247" t="s">
        <v>383</v>
      </c>
      <c r="H1247">
        <v>32.024999999999999</v>
      </c>
      <c r="I1247">
        <v>38.045000000000002</v>
      </c>
      <c r="K1247">
        <v>114</v>
      </c>
      <c r="L1247">
        <v>95</v>
      </c>
      <c r="O1247">
        <v>10</v>
      </c>
      <c r="Q1247">
        <v>9</v>
      </c>
      <c r="Z1247">
        <v>1.4999999999999999E-2</v>
      </c>
      <c r="AA1247">
        <v>16</v>
      </c>
    </row>
    <row r="1248" spans="1:27" x14ac:dyDescent="0.2">
      <c r="A1248">
        <v>2022</v>
      </c>
      <c r="B1248">
        <v>3</v>
      </c>
      <c r="C1248" s="262">
        <v>44640</v>
      </c>
      <c r="E1248">
        <v>550</v>
      </c>
      <c r="F1248" t="s">
        <v>382</v>
      </c>
      <c r="G1248" t="s">
        <v>383</v>
      </c>
      <c r="H1248">
        <v>32.024999999999999</v>
      </c>
      <c r="I1248">
        <v>38.045000000000002</v>
      </c>
      <c r="K1248">
        <v>114</v>
      </c>
      <c r="L1248">
        <v>95</v>
      </c>
      <c r="Z1248">
        <v>1.4999999999999999E-2</v>
      </c>
      <c r="AA1248">
        <v>16</v>
      </c>
    </row>
    <row r="1249" spans="1:27" x14ac:dyDescent="0.2">
      <c r="A1249">
        <v>2022</v>
      </c>
      <c r="B1249">
        <v>3</v>
      </c>
      <c r="C1249" s="262">
        <v>44620</v>
      </c>
      <c r="E1249">
        <v>449</v>
      </c>
      <c r="F1249" t="s">
        <v>299</v>
      </c>
      <c r="G1249" t="s">
        <v>300</v>
      </c>
      <c r="H1249">
        <v>40.985999999999997</v>
      </c>
      <c r="I1249">
        <v>50.048000000000002</v>
      </c>
      <c r="K1249">
        <v>112</v>
      </c>
      <c r="L1249">
        <v>96</v>
      </c>
      <c r="Z1249">
        <v>1.4999999999999999E-2</v>
      </c>
      <c r="AA1249">
        <v>16</v>
      </c>
    </row>
    <row r="1250" spans="1:27" x14ac:dyDescent="0.2">
      <c r="A1250">
        <v>2022</v>
      </c>
      <c r="B1250">
        <v>3</v>
      </c>
      <c r="C1250" s="262">
        <v>44637</v>
      </c>
      <c r="E1250">
        <v>449</v>
      </c>
      <c r="F1250" t="s">
        <v>299</v>
      </c>
      <c r="G1250" t="s">
        <v>300</v>
      </c>
      <c r="H1250">
        <v>40.985999999999997</v>
      </c>
      <c r="I1250">
        <v>50.048000000000002</v>
      </c>
      <c r="K1250">
        <v>112</v>
      </c>
      <c r="L1250">
        <v>96</v>
      </c>
      <c r="Z1250">
        <v>1.4999999999999999E-2</v>
      </c>
      <c r="AA1250">
        <v>16</v>
      </c>
    </row>
    <row r="1251" spans="1:27" x14ac:dyDescent="0.2">
      <c r="A1251">
        <v>2022</v>
      </c>
      <c r="B1251">
        <v>3</v>
      </c>
      <c r="C1251" s="262">
        <v>44640</v>
      </c>
      <c r="E1251">
        <v>449</v>
      </c>
      <c r="F1251" t="s">
        <v>299</v>
      </c>
      <c r="G1251" t="s">
        <v>300</v>
      </c>
      <c r="H1251">
        <v>40.985999999999997</v>
      </c>
      <c r="I1251">
        <v>50.048000000000002</v>
      </c>
      <c r="K1251">
        <v>112</v>
      </c>
      <c r="L1251">
        <v>96</v>
      </c>
      <c r="Q1251">
        <v>12</v>
      </c>
      <c r="Z1251">
        <v>1.4999999999999999E-2</v>
      </c>
      <c r="AA1251">
        <v>16</v>
      </c>
    </row>
    <row r="1252" spans="1:27" x14ac:dyDescent="0.2">
      <c r="A1252">
        <v>2022</v>
      </c>
      <c r="B1252">
        <v>3</v>
      </c>
      <c r="C1252" s="262">
        <v>44641</v>
      </c>
      <c r="E1252">
        <v>449</v>
      </c>
      <c r="F1252" t="s">
        <v>299</v>
      </c>
      <c r="G1252" t="s">
        <v>300</v>
      </c>
      <c r="H1252">
        <v>40.985999999999997</v>
      </c>
      <c r="I1252">
        <v>50.048000000000002</v>
      </c>
      <c r="K1252">
        <v>112</v>
      </c>
      <c r="L1252">
        <v>96</v>
      </c>
      <c r="O1252">
        <v>13</v>
      </c>
      <c r="P1252">
        <v>11</v>
      </c>
      <c r="Q1252">
        <v>7</v>
      </c>
      <c r="Z1252">
        <v>1.4999999999999999E-2</v>
      </c>
      <c r="AA1252">
        <v>16</v>
      </c>
    </row>
    <row r="1253" spans="1:27" x14ac:dyDescent="0.2">
      <c r="A1253">
        <v>2022</v>
      </c>
      <c r="B1253">
        <v>3</v>
      </c>
      <c r="C1253" s="262">
        <v>44642</v>
      </c>
      <c r="E1253">
        <v>449</v>
      </c>
      <c r="F1253" t="s">
        <v>299</v>
      </c>
      <c r="G1253" t="s">
        <v>300</v>
      </c>
      <c r="H1253">
        <v>40.985999999999997</v>
      </c>
      <c r="I1253">
        <v>50.048000000000002</v>
      </c>
      <c r="K1253">
        <v>112</v>
      </c>
      <c r="L1253">
        <v>96</v>
      </c>
      <c r="Z1253">
        <v>1.4999999999999999E-2</v>
      </c>
      <c r="AA1253">
        <v>16</v>
      </c>
    </row>
    <row r="1254" spans="1:27" x14ac:dyDescent="0.2">
      <c r="A1254">
        <v>2022</v>
      </c>
      <c r="B1254">
        <v>3</v>
      </c>
      <c r="C1254" s="262">
        <v>44627</v>
      </c>
      <c r="E1254">
        <v>930</v>
      </c>
      <c r="F1254" t="s">
        <v>462</v>
      </c>
      <c r="G1254" t="s">
        <v>463</v>
      </c>
      <c r="H1254">
        <v>641.25</v>
      </c>
      <c r="I1254">
        <v>708.75</v>
      </c>
      <c r="AA1254">
        <v>25</v>
      </c>
    </row>
    <row r="1255" spans="1:27" x14ac:dyDescent="0.2">
      <c r="A1255">
        <v>2022</v>
      </c>
      <c r="B1255">
        <v>3</v>
      </c>
      <c r="C1255" s="262">
        <v>44627</v>
      </c>
      <c r="E1255">
        <v>931</v>
      </c>
      <c r="F1255" t="s">
        <v>464</v>
      </c>
      <c r="G1255" t="s">
        <v>465</v>
      </c>
      <c r="H1255">
        <v>545.05999999999995</v>
      </c>
      <c r="I1255">
        <v>602.44000000000005</v>
      </c>
      <c r="AA1255">
        <v>25</v>
      </c>
    </row>
    <row r="1256" spans="1:27" x14ac:dyDescent="0.2">
      <c r="A1256">
        <v>2022</v>
      </c>
      <c r="B1256">
        <v>3</v>
      </c>
      <c r="C1256" s="262">
        <v>44649</v>
      </c>
      <c r="E1256">
        <v>822</v>
      </c>
      <c r="F1256" t="s">
        <v>489</v>
      </c>
      <c r="G1256" t="s">
        <v>490</v>
      </c>
      <c r="H1256">
        <v>641.25</v>
      </c>
      <c r="I1256">
        <v>708.75</v>
      </c>
      <c r="AA1256">
        <v>25</v>
      </c>
    </row>
    <row r="1257" spans="1:27" x14ac:dyDescent="0.2">
      <c r="A1257">
        <v>2022</v>
      </c>
      <c r="B1257">
        <v>3</v>
      </c>
      <c r="C1257" s="262">
        <v>44649</v>
      </c>
      <c r="E1257">
        <v>823</v>
      </c>
      <c r="F1257" t="s">
        <v>491</v>
      </c>
      <c r="G1257" t="s">
        <v>492</v>
      </c>
      <c r="H1257">
        <v>605.63</v>
      </c>
      <c r="I1257">
        <v>669.38</v>
      </c>
      <c r="AA1257">
        <v>25</v>
      </c>
    </row>
    <row r="1258" spans="1:27" x14ac:dyDescent="0.2">
      <c r="A1258">
        <v>2022</v>
      </c>
      <c r="B1258">
        <v>3</v>
      </c>
      <c r="C1258" s="262">
        <v>44627</v>
      </c>
      <c r="E1258">
        <v>929</v>
      </c>
      <c r="F1258" t="s">
        <v>460</v>
      </c>
      <c r="G1258" t="s">
        <v>461</v>
      </c>
      <c r="H1258">
        <v>1282.5</v>
      </c>
      <c r="I1258">
        <v>1417.5</v>
      </c>
      <c r="AA1258">
        <v>25</v>
      </c>
    </row>
    <row r="1259" spans="1:27" x14ac:dyDescent="0.2">
      <c r="A1259">
        <v>2022</v>
      </c>
      <c r="B1259">
        <v>3</v>
      </c>
      <c r="C1259" s="262">
        <v>44649</v>
      </c>
      <c r="E1259">
        <v>821</v>
      </c>
      <c r="F1259" t="s">
        <v>487</v>
      </c>
      <c r="G1259" t="s">
        <v>488</v>
      </c>
      <c r="H1259">
        <v>1211.25</v>
      </c>
      <c r="I1259">
        <v>1338.75</v>
      </c>
      <c r="AA1259">
        <v>25</v>
      </c>
    </row>
    <row r="1260" spans="1:27" x14ac:dyDescent="0.2">
      <c r="A1260">
        <v>2022</v>
      </c>
      <c r="B1260">
        <v>3</v>
      </c>
      <c r="C1260" s="262">
        <v>44629</v>
      </c>
      <c r="E1260">
        <v>331</v>
      </c>
      <c r="F1260" t="s">
        <v>348</v>
      </c>
      <c r="G1260" t="s">
        <v>349</v>
      </c>
      <c r="H1260">
        <v>312.41199999999998</v>
      </c>
      <c r="I1260">
        <v>355.572</v>
      </c>
      <c r="K1260">
        <v>110</v>
      </c>
      <c r="L1260">
        <v>131</v>
      </c>
      <c r="Z1260">
        <v>1.4999999999999999E-2</v>
      </c>
      <c r="AA1260">
        <v>16</v>
      </c>
    </row>
    <row r="1261" spans="1:27" x14ac:dyDescent="0.2">
      <c r="A1261">
        <v>2022</v>
      </c>
      <c r="B1261">
        <v>3</v>
      </c>
      <c r="C1261" s="262">
        <v>44650</v>
      </c>
      <c r="E1261">
        <v>331</v>
      </c>
      <c r="F1261" t="s">
        <v>348</v>
      </c>
      <c r="G1261" t="s">
        <v>349</v>
      </c>
      <c r="H1261">
        <v>312.41199999999998</v>
      </c>
      <c r="I1261">
        <v>355.572</v>
      </c>
      <c r="K1261">
        <v>110</v>
      </c>
      <c r="L1261">
        <v>131</v>
      </c>
      <c r="O1261">
        <v>5</v>
      </c>
      <c r="P1261">
        <v>6</v>
      </c>
      <c r="Z1261">
        <v>1.4999999999999999E-2</v>
      </c>
      <c r="AA1261">
        <v>16</v>
      </c>
    </row>
    <row r="1262" spans="1:27" x14ac:dyDescent="0.2">
      <c r="A1262">
        <v>2022</v>
      </c>
      <c r="B1262">
        <v>3</v>
      </c>
      <c r="C1262" s="262">
        <v>44621</v>
      </c>
      <c r="E1262">
        <v>557</v>
      </c>
      <c r="F1262" t="s">
        <v>189</v>
      </c>
      <c r="G1262" t="s">
        <v>190</v>
      </c>
      <c r="H1262">
        <v>171.262</v>
      </c>
      <c r="I1262">
        <v>194.922</v>
      </c>
      <c r="K1262">
        <v>21</v>
      </c>
      <c r="L1262">
        <v>180</v>
      </c>
      <c r="Z1262">
        <v>1.4999999999999999E-2</v>
      </c>
      <c r="AA1262">
        <v>16</v>
      </c>
    </row>
    <row r="1263" spans="1:27" x14ac:dyDescent="0.2">
      <c r="A1263">
        <v>2022</v>
      </c>
      <c r="B1263">
        <v>3</v>
      </c>
      <c r="C1263" s="262">
        <v>44622</v>
      </c>
      <c r="E1263">
        <v>557</v>
      </c>
      <c r="F1263" t="s">
        <v>189</v>
      </c>
      <c r="G1263" t="s">
        <v>190</v>
      </c>
      <c r="H1263">
        <v>171.262</v>
      </c>
      <c r="I1263">
        <v>194.922</v>
      </c>
      <c r="K1263">
        <v>21</v>
      </c>
      <c r="L1263">
        <v>180</v>
      </c>
      <c r="Z1263">
        <v>1.4999999999999999E-2</v>
      </c>
      <c r="AA1263">
        <v>16</v>
      </c>
    </row>
    <row r="1264" spans="1:27" x14ac:dyDescent="0.2">
      <c r="A1264">
        <v>2022</v>
      </c>
      <c r="B1264">
        <v>3</v>
      </c>
      <c r="C1264" s="262">
        <v>44623</v>
      </c>
      <c r="E1264">
        <v>557</v>
      </c>
      <c r="F1264" t="s">
        <v>189</v>
      </c>
      <c r="G1264" t="s">
        <v>190</v>
      </c>
      <c r="H1264">
        <v>171.262</v>
      </c>
      <c r="I1264">
        <v>194.922</v>
      </c>
      <c r="K1264">
        <v>21</v>
      </c>
      <c r="L1264">
        <v>180</v>
      </c>
      <c r="Z1264">
        <v>1.4999999999999999E-2</v>
      </c>
      <c r="AA1264">
        <v>16</v>
      </c>
    </row>
    <row r="1265" spans="1:27" x14ac:dyDescent="0.2">
      <c r="A1265">
        <v>2022</v>
      </c>
      <c r="B1265">
        <v>3</v>
      </c>
      <c r="C1265" s="262">
        <v>44625</v>
      </c>
      <c r="E1265">
        <v>557</v>
      </c>
      <c r="F1265" t="s">
        <v>189</v>
      </c>
      <c r="G1265" t="s">
        <v>190</v>
      </c>
      <c r="H1265">
        <v>171.262</v>
      </c>
      <c r="I1265">
        <v>194.922</v>
      </c>
      <c r="K1265">
        <v>21</v>
      </c>
      <c r="L1265">
        <v>180</v>
      </c>
      <c r="Z1265">
        <v>1.4999999999999999E-2</v>
      </c>
      <c r="AA1265">
        <v>16</v>
      </c>
    </row>
    <row r="1266" spans="1:27" x14ac:dyDescent="0.2">
      <c r="A1266">
        <v>2022</v>
      </c>
      <c r="B1266">
        <v>3</v>
      </c>
      <c r="C1266" s="262">
        <v>44640</v>
      </c>
      <c r="E1266">
        <v>557</v>
      </c>
      <c r="F1266" t="s">
        <v>189</v>
      </c>
      <c r="G1266" t="s">
        <v>190</v>
      </c>
      <c r="H1266">
        <v>171.262</v>
      </c>
      <c r="I1266">
        <v>194.922</v>
      </c>
      <c r="K1266">
        <v>21</v>
      </c>
      <c r="L1266">
        <v>180</v>
      </c>
      <c r="Z1266">
        <v>1.4999999999999999E-2</v>
      </c>
      <c r="AA1266">
        <v>16</v>
      </c>
    </row>
    <row r="1267" spans="1:27" x14ac:dyDescent="0.2">
      <c r="A1267">
        <v>2022</v>
      </c>
      <c r="B1267">
        <v>3</v>
      </c>
      <c r="C1267" s="262">
        <v>44641</v>
      </c>
      <c r="E1267">
        <v>557</v>
      </c>
      <c r="F1267" t="s">
        <v>189</v>
      </c>
      <c r="G1267" t="s">
        <v>190</v>
      </c>
      <c r="H1267">
        <v>171.262</v>
      </c>
      <c r="I1267">
        <v>194.922</v>
      </c>
      <c r="K1267">
        <v>21</v>
      </c>
      <c r="L1267">
        <v>180</v>
      </c>
      <c r="Z1267">
        <v>1.4999999999999999E-2</v>
      </c>
      <c r="AA1267">
        <v>16</v>
      </c>
    </row>
    <row r="1268" spans="1:27" x14ac:dyDescent="0.2">
      <c r="A1268">
        <v>2022</v>
      </c>
      <c r="B1268">
        <v>3</v>
      </c>
      <c r="C1268" s="262">
        <v>44642</v>
      </c>
      <c r="E1268">
        <v>557</v>
      </c>
      <c r="F1268" t="s">
        <v>189</v>
      </c>
      <c r="G1268" t="s">
        <v>190</v>
      </c>
      <c r="H1268">
        <v>171.262</v>
      </c>
      <c r="I1268">
        <v>194.922</v>
      </c>
      <c r="K1268">
        <v>21</v>
      </c>
      <c r="L1268">
        <v>180</v>
      </c>
      <c r="Z1268">
        <v>1.4999999999999999E-2</v>
      </c>
      <c r="AA1268">
        <v>16</v>
      </c>
    </row>
    <row r="1269" spans="1:27" x14ac:dyDescent="0.2">
      <c r="A1269">
        <v>2022</v>
      </c>
      <c r="B1269">
        <v>3</v>
      </c>
      <c r="C1269" s="262">
        <v>44643</v>
      </c>
      <c r="E1269">
        <v>557</v>
      </c>
      <c r="F1269" t="s">
        <v>189</v>
      </c>
      <c r="G1269" t="s">
        <v>190</v>
      </c>
      <c r="H1269">
        <v>171.262</v>
      </c>
      <c r="I1269">
        <v>194.922</v>
      </c>
      <c r="K1269">
        <v>21</v>
      </c>
      <c r="L1269">
        <v>180</v>
      </c>
      <c r="Z1269">
        <v>1.4999999999999999E-2</v>
      </c>
      <c r="AA1269">
        <v>16</v>
      </c>
    </row>
    <row r="1270" spans="1:27" x14ac:dyDescent="0.2">
      <c r="A1270">
        <v>2022</v>
      </c>
      <c r="B1270">
        <v>3</v>
      </c>
      <c r="C1270" s="262">
        <v>44644</v>
      </c>
      <c r="E1270">
        <v>557</v>
      </c>
      <c r="F1270" t="s">
        <v>189</v>
      </c>
      <c r="G1270" t="s">
        <v>190</v>
      </c>
      <c r="H1270">
        <v>171.262</v>
      </c>
      <c r="I1270">
        <v>194.922</v>
      </c>
      <c r="K1270">
        <v>21</v>
      </c>
      <c r="L1270">
        <v>180</v>
      </c>
      <c r="Z1270">
        <v>1.4999999999999999E-2</v>
      </c>
      <c r="AA1270">
        <v>16</v>
      </c>
    </row>
    <row r="1271" spans="1:27" x14ac:dyDescent="0.2">
      <c r="A1271">
        <v>2022</v>
      </c>
      <c r="B1271">
        <v>3</v>
      </c>
      <c r="C1271" s="262">
        <v>44647</v>
      </c>
      <c r="E1271">
        <v>557</v>
      </c>
      <c r="F1271" t="s">
        <v>189</v>
      </c>
      <c r="G1271" t="s">
        <v>190</v>
      </c>
      <c r="H1271">
        <v>171.262</v>
      </c>
      <c r="I1271">
        <v>194.922</v>
      </c>
      <c r="K1271">
        <v>21</v>
      </c>
      <c r="L1271">
        <v>180</v>
      </c>
      <c r="Z1271">
        <v>1.4999999999999999E-2</v>
      </c>
      <c r="AA1271">
        <v>16</v>
      </c>
    </row>
    <row r="1272" spans="1:27" x14ac:dyDescent="0.2">
      <c r="A1272">
        <v>2022</v>
      </c>
      <c r="B1272">
        <v>3</v>
      </c>
      <c r="C1272" s="262">
        <v>44648</v>
      </c>
      <c r="E1272">
        <v>557</v>
      </c>
      <c r="F1272" t="s">
        <v>189</v>
      </c>
      <c r="G1272" t="s">
        <v>190</v>
      </c>
      <c r="H1272">
        <v>171.262</v>
      </c>
      <c r="I1272">
        <v>194.922</v>
      </c>
      <c r="K1272">
        <v>21</v>
      </c>
      <c r="L1272">
        <v>180</v>
      </c>
      <c r="Z1272">
        <v>1.4999999999999999E-2</v>
      </c>
      <c r="AA1272">
        <v>16</v>
      </c>
    </row>
    <row r="1273" spans="1:27" x14ac:dyDescent="0.2">
      <c r="A1273">
        <v>2022</v>
      </c>
      <c r="B1273">
        <v>3</v>
      </c>
      <c r="C1273" s="262">
        <v>44621</v>
      </c>
      <c r="E1273">
        <v>556</v>
      </c>
      <c r="F1273" t="s">
        <v>187</v>
      </c>
      <c r="G1273" t="s">
        <v>188</v>
      </c>
      <c r="H1273">
        <v>1003.106</v>
      </c>
      <c r="I1273">
        <v>1141.6859999999999</v>
      </c>
      <c r="K1273">
        <v>21</v>
      </c>
      <c r="L1273">
        <v>180</v>
      </c>
      <c r="P1273">
        <v>1</v>
      </c>
      <c r="Q1273">
        <v>2</v>
      </c>
      <c r="Z1273">
        <v>1.4999999999999999E-2</v>
      </c>
      <c r="AA1273">
        <v>16</v>
      </c>
    </row>
    <row r="1274" spans="1:27" x14ac:dyDescent="0.2">
      <c r="A1274">
        <v>2022</v>
      </c>
      <c r="B1274">
        <v>3</v>
      </c>
      <c r="C1274" s="262">
        <v>44622</v>
      </c>
      <c r="E1274">
        <v>556</v>
      </c>
      <c r="F1274" t="s">
        <v>187</v>
      </c>
      <c r="G1274" t="s">
        <v>188</v>
      </c>
      <c r="H1274">
        <v>1003.106</v>
      </c>
      <c r="I1274">
        <v>1141.6859999999999</v>
      </c>
      <c r="K1274">
        <v>21</v>
      </c>
      <c r="L1274">
        <v>180</v>
      </c>
      <c r="Z1274">
        <v>1.4999999999999999E-2</v>
      </c>
      <c r="AA1274">
        <v>16</v>
      </c>
    </row>
    <row r="1275" spans="1:27" x14ac:dyDescent="0.2">
      <c r="A1275">
        <v>2022</v>
      </c>
      <c r="B1275">
        <v>3</v>
      </c>
      <c r="C1275" s="262">
        <v>44623</v>
      </c>
      <c r="E1275">
        <v>556</v>
      </c>
      <c r="F1275" t="s">
        <v>187</v>
      </c>
      <c r="G1275" t="s">
        <v>188</v>
      </c>
      <c r="H1275">
        <v>1003.106</v>
      </c>
      <c r="I1275">
        <v>1141.6859999999999</v>
      </c>
      <c r="K1275">
        <v>21</v>
      </c>
      <c r="L1275">
        <v>180</v>
      </c>
      <c r="O1275">
        <v>3</v>
      </c>
      <c r="P1275">
        <v>3</v>
      </c>
      <c r="Q1275">
        <v>4</v>
      </c>
      <c r="Z1275">
        <v>1.4999999999999999E-2</v>
      </c>
      <c r="AA1275">
        <v>16</v>
      </c>
    </row>
    <row r="1276" spans="1:27" x14ac:dyDescent="0.2">
      <c r="A1276">
        <v>2022</v>
      </c>
      <c r="B1276">
        <v>3</v>
      </c>
      <c r="C1276" s="262">
        <v>44625</v>
      </c>
      <c r="E1276">
        <v>556</v>
      </c>
      <c r="F1276" t="s">
        <v>187</v>
      </c>
      <c r="G1276" t="s">
        <v>188</v>
      </c>
      <c r="H1276">
        <v>1003.106</v>
      </c>
      <c r="I1276">
        <v>1141.6859999999999</v>
      </c>
      <c r="K1276">
        <v>21</v>
      </c>
      <c r="L1276">
        <v>180</v>
      </c>
      <c r="Z1276">
        <v>1.4999999999999999E-2</v>
      </c>
      <c r="AA1276">
        <v>16</v>
      </c>
    </row>
    <row r="1277" spans="1:27" x14ac:dyDescent="0.2">
      <c r="A1277">
        <v>2022</v>
      </c>
      <c r="B1277">
        <v>3</v>
      </c>
      <c r="C1277" s="262">
        <v>44626</v>
      </c>
      <c r="E1277">
        <v>556</v>
      </c>
      <c r="F1277" t="s">
        <v>187</v>
      </c>
      <c r="G1277" t="s">
        <v>188</v>
      </c>
      <c r="H1277">
        <v>1003.106</v>
      </c>
      <c r="I1277">
        <v>1141.6859999999999</v>
      </c>
      <c r="K1277">
        <v>21</v>
      </c>
      <c r="L1277">
        <v>180</v>
      </c>
      <c r="Z1277">
        <v>1.4999999999999999E-2</v>
      </c>
      <c r="AA1277">
        <v>16</v>
      </c>
    </row>
    <row r="1278" spans="1:27" x14ac:dyDescent="0.2">
      <c r="A1278">
        <v>2022</v>
      </c>
      <c r="B1278">
        <v>3</v>
      </c>
      <c r="C1278" s="262">
        <v>44640</v>
      </c>
      <c r="E1278">
        <v>556</v>
      </c>
      <c r="F1278" t="s">
        <v>187</v>
      </c>
      <c r="G1278" t="s">
        <v>188</v>
      </c>
      <c r="H1278">
        <v>1003.106</v>
      </c>
      <c r="I1278">
        <v>1141.6859999999999</v>
      </c>
      <c r="K1278">
        <v>21</v>
      </c>
      <c r="L1278">
        <v>180</v>
      </c>
      <c r="O1278">
        <v>1</v>
      </c>
      <c r="P1278">
        <v>1</v>
      </c>
      <c r="Q1278">
        <v>2</v>
      </c>
      <c r="Z1278">
        <v>1.4999999999999999E-2</v>
      </c>
      <c r="AA1278">
        <v>16</v>
      </c>
    </row>
    <row r="1279" spans="1:27" x14ac:dyDescent="0.2">
      <c r="A1279">
        <v>2022</v>
      </c>
      <c r="B1279">
        <v>3</v>
      </c>
      <c r="C1279" s="262">
        <v>44641</v>
      </c>
      <c r="E1279">
        <v>556</v>
      </c>
      <c r="F1279" t="s">
        <v>187</v>
      </c>
      <c r="G1279" t="s">
        <v>188</v>
      </c>
      <c r="H1279">
        <v>1003.106</v>
      </c>
      <c r="I1279">
        <v>1141.6859999999999</v>
      </c>
      <c r="K1279">
        <v>21</v>
      </c>
      <c r="L1279">
        <v>180</v>
      </c>
      <c r="Z1279">
        <v>1.4999999999999999E-2</v>
      </c>
      <c r="AA1279">
        <v>16</v>
      </c>
    </row>
    <row r="1280" spans="1:27" x14ac:dyDescent="0.2">
      <c r="A1280">
        <v>2022</v>
      </c>
      <c r="B1280">
        <v>3</v>
      </c>
      <c r="C1280" s="262">
        <v>44642</v>
      </c>
      <c r="E1280">
        <v>556</v>
      </c>
      <c r="F1280" t="s">
        <v>187</v>
      </c>
      <c r="G1280" t="s">
        <v>188</v>
      </c>
      <c r="H1280">
        <v>1003.106</v>
      </c>
      <c r="I1280">
        <v>1141.6859999999999</v>
      </c>
      <c r="K1280">
        <v>21</v>
      </c>
      <c r="L1280">
        <v>180</v>
      </c>
      <c r="P1280">
        <v>2</v>
      </c>
      <c r="Q1280">
        <v>1</v>
      </c>
      <c r="Z1280">
        <v>1.4999999999999999E-2</v>
      </c>
      <c r="AA1280">
        <v>16</v>
      </c>
    </row>
    <row r="1281" spans="1:27" x14ac:dyDescent="0.2">
      <c r="A1281">
        <v>2022</v>
      </c>
      <c r="B1281">
        <v>3</v>
      </c>
      <c r="C1281" s="262">
        <v>44643</v>
      </c>
      <c r="E1281">
        <v>556</v>
      </c>
      <c r="F1281" t="s">
        <v>187</v>
      </c>
      <c r="G1281" t="s">
        <v>188</v>
      </c>
      <c r="H1281">
        <v>1003.106</v>
      </c>
      <c r="I1281">
        <v>1141.6859999999999</v>
      </c>
      <c r="K1281">
        <v>21</v>
      </c>
      <c r="L1281">
        <v>180</v>
      </c>
      <c r="O1281">
        <v>3</v>
      </c>
      <c r="P1281">
        <v>2</v>
      </c>
      <c r="Q1281">
        <v>3</v>
      </c>
      <c r="Z1281">
        <v>1.4999999999999999E-2</v>
      </c>
      <c r="AA1281">
        <v>16</v>
      </c>
    </row>
    <row r="1282" spans="1:27" x14ac:dyDescent="0.2">
      <c r="A1282">
        <v>2022</v>
      </c>
      <c r="B1282">
        <v>3</v>
      </c>
      <c r="C1282" s="262">
        <v>44644</v>
      </c>
      <c r="E1282">
        <v>556</v>
      </c>
      <c r="F1282" t="s">
        <v>187</v>
      </c>
      <c r="G1282" t="s">
        <v>188</v>
      </c>
      <c r="H1282">
        <v>1003.106</v>
      </c>
      <c r="I1282">
        <v>1141.6859999999999</v>
      </c>
      <c r="K1282">
        <v>21</v>
      </c>
      <c r="L1282">
        <v>180</v>
      </c>
      <c r="O1282">
        <v>4</v>
      </c>
      <c r="P1282">
        <v>3</v>
      </c>
      <c r="Q1282">
        <v>2</v>
      </c>
      <c r="Z1282">
        <v>1.4999999999999999E-2</v>
      </c>
      <c r="AA1282">
        <v>16</v>
      </c>
    </row>
    <row r="1283" spans="1:27" x14ac:dyDescent="0.2">
      <c r="A1283">
        <v>2022</v>
      </c>
      <c r="B1283">
        <v>3</v>
      </c>
      <c r="C1283" s="262">
        <v>44647</v>
      </c>
      <c r="E1283">
        <v>556</v>
      </c>
      <c r="F1283" t="s">
        <v>187</v>
      </c>
      <c r="G1283" t="s">
        <v>188</v>
      </c>
      <c r="H1283">
        <v>1003.106</v>
      </c>
      <c r="I1283">
        <v>1141.6859999999999</v>
      </c>
      <c r="K1283">
        <v>21</v>
      </c>
      <c r="L1283">
        <v>180</v>
      </c>
      <c r="O1283">
        <v>6</v>
      </c>
      <c r="P1283">
        <v>5</v>
      </c>
      <c r="Q1283">
        <v>2</v>
      </c>
      <c r="R1283">
        <v>2</v>
      </c>
      <c r="S1283">
        <v>2</v>
      </c>
      <c r="Z1283">
        <v>1.4999999999999999E-2</v>
      </c>
      <c r="AA1283">
        <v>16</v>
      </c>
    </row>
    <row r="1284" spans="1:27" x14ac:dyDescent="0.2">
      <c r="A1284">
        <v>2022</v>
      </c>
      <c r="B1284">
        <v>3</v>
      </c>
      <c r="C1284" s="262">
        <v>44648</v>
      </c>
      <c r="E1284">
        <v>556</v>
      </c>
      <c r="F1284" t="s">
        <v>187</v>
      </c>
      <c r="G1284" t="s">
        <v>188</v>
      </c>
      <c r="H1284">
        <v>1003.106</v>
      </c>
      <c r="I1284">
        <v>1141.6859999999999</v>
      </c>
      <c r="K1284">
        <v>21</v>
      </c>
      <c r="L1284">
        <v>180</v>
      </c>
      <c r="O1284">
        <v>3</v>
      </c>
      <c r="P1284">
        <v>2</v>
      </c>
      <c r="Q1284">
        <v>2</v>
      </c>
      <c r="Z1284">
        <v>1.4999999999999999E-2</v>
      </c>
      <c r="AA1284">
        <v>16</v>
      </c>
    </row>
    <row r="1285" spans="1:27" x14ac:dyDescent="0.2">
      <c r="A1285">
        <v>2022</v>
      </c>
      <c r="B1285">
        <v>3</v>
      </c>
      <c r="C1285" s="262">
        <v>44649</v>
      </c>
      <c r="E1285">
        <v>556</v>
      </c>
      <c r="F1285" t="s">
        <v>187</v>
      </c>
      <c r="G1285" t="s">
        <v>188</v>
      </c>
      <c r="H1285">
        <v>1003.106</v>
      </c>
      <c r="I1285">
        <v>1141.6859999999999</v>
      </c>
      <c r="K1285">
        <v>21</v>
      </c>
      <c r="L1285">
        <v>180</v>
      </c>
      <c r="Z1285">
        <v>1.4999999999999999E-2</v>
      </c>
      <c r="AA1285">
        <v>16</v>
      </c>
    </row>
    <row r="1286" spans="1:27" x14ac:dyDescent="0.2">
      <c r="A1286">
        <v>2022</v>
      </c>
      <c r="B1286">
        <v>3</v>
      </c>
      <c r="C1286" s="262">
        <v>44647</v>
      </c>
      <c r="E1286">
        <v>667</v>
      </c>
      <c r="F1286" t="s">
        <v>311</v>
      </c>
      <c r="G1286" t="s">
        <v>312</v>
      </c>
      <c r="H1286">
        <v>1462.3140000000001</v>
      </c>
      <c r="I1286">
        <v>1664.3340000000001</v>
      </c>
      <c r="K1286">
        <v>18</v>
      </c>
      <c r="L1286">
        <v>200</v>
      </c>
      <c r="O1286">
        <v>2</v>
      </c>
      <c r="P1286">
        <v>3</v>
      </c>
      <c r="Q1286">
        <v>2</v>
      </c>
      <c r="Z1286">
        <v>1.4999999999999999E-2</v>
      </c>
      <c r="AA1286">
        <v>16</v>
      </c>
    </row>
    <row r="1287" spans="1:27" x14ac:dyDescent="0.2">
      <c r="A1287">
        <v>2022</v>
      </c>
      <c r="B1287">
        <v>3</v>
      </c>
      <c r="C1287" s="262">
        <v>44648</v>
      </c>
      <c r="E1287">
        <v>667</v>
      </c>
      <c r="F1287" t="s">
        <v>311</v>
      </c>
      <c r="G1287" t="s">
        <v>312</v>
      </c>
      <c r="H1287">
        <v>1462.3140000000001</v>
      </c>
      <c r="I1287">
        <v>1664.3340000000001</v>
      </c>
      <c r="K1287">
        <v>18</v>
      </c>
      <c r="L1287">
        <v>200</v>
      </c>
      <c r="Z1287">
        <v>1.4999999999999999E-2</v>
      </c>
      <c r="AA1287">
        <v>16</v>
      </c>
    </row>
    <row r="1288" spans="1:27" x14ac:dyDescent="0.2">
      <c r="A1288">
        <v>2022</v>
      </c>
      <c r="B1288">
        <v>3</v>
      </c>
      <c r="C1288" s="262">
        <v>44649</v>
      </c>
      <c r="E1288">
        <v>667</v>
      </c>
      <c r="F1288" t="s">
        <v>311</v>
      </c>
      <c r="G1288" t="s">
        <v>312</v>
      </c>
      <c r="H1288">
        <v>1462.3140000000001</v>
      </c>
      <c r="I1288">
        <v>1664.3340000000001</v>
      </c>
      <c r="K1288">
        <v>18</v>
      </c>
      <c r="L1288">
        <v>200</v>
      </c>
      <c r="Z1288">
        <v>1.4999999999999999E-2</v>
      </c>
      <c r="AA1288">
        <v>16</v>
      </c>
    </row>
    <row r="1289" spans="1:27" x14ac:dyDescent="0.2">
      <c r="A1289">
        <v>2022</v>
      </c>
      <c r="B1289">
        <v>3</v>
      </c>
      <c r="C1289" s="262">
        <v>44650</v>
      </c>
      <c r="E1289">
        <v>667</v>
      </c>
      <c r="F1289" t="s">
        <v>311</v>
      </c>
      <c r="G1289" t="s">
        <v>312</v>
      </c>
      <c r="H1289">
        <v>1462.3140000000001</v>
      </c>
      <c r="I1289">
        <v>1664.3340000000001</v>
      </c>
      <c r="K1289">
        <v>18</v>
      </c>
      <c r="L1289">
        <v>200</v>
      </c>
      <c r="Z1289">
        <v>1.4999999999999999E-2</v>
      </c>
      <c r="AA1289">
        <v>16</v>
      </c>
    </row>
    <row r="1290" spans="1:27" x14ac:dyDescent="0.2">
      <c r="A1290">
        <v>2022</v>
      </c>
      <c r="B1290">
        <v>3</v>
      </c>
      <c r="C1290" s="262">
        <v>44640</v>
      </c>
      <c r="E1290">
        <v>925</v>
      </c>
      <c r="F1290" t="s">
        <v>476</v>
      </c>
      <c r="G1290" t="s">
        <v>477</v>
      </c>
      <c r="H1290">
        <v>1026.5999999999999</v>
      </c>
      <c r="I1290">
        <v>1168.5</v>
      </c>
      <c r="K1290">
        <v>20</v>
      </c>
      <c r="L1290">
        <v>180</v>
      </c>
      <c r="O1290">
        <v>1</v>
      </c>
      <c r="P1290">
        <v>1</v>
      </c>
      <c r="Q1290">
        <v>2</v>
      </c>
      <c r="Z1290">
        <v>1.4999999999999999E-2</v>
      </c>
      <c r="AA1290">
        <v>16.5</v>
      </c>
    </row>
    <row r="1291" spans="1:27" x14ac:dyDescent="0.2">
      <c r="A1291">
        <v>2022</v>
      </c>
      <c r="B1291">
        <v>3</v>
      </c>
      <c r="C1291" s="262">
        <v>44641</v>
      </c>
      <c r="E1291">
        <v>925</v>
      </c>
      <c r="F1291" t="s">
        <v>476</v>
      </c>
      <c r="G1291" t="s">
        <v>477</v>
      </c>
      <c r="H1291">
        <v>1026.5999999999999</v>
      </c>
      <c r="I1291">
        <v>1168.5</v>
      </c>
      <c r="K1291">
        <v>20</v>
      </c>
      <c r="L1291">
        <v>180</v>
      </c>
      <c r="Z1291">
        <v>1.4999999999999999E-2</v>
      </c>
      <c r="AA1291">
        <v>16.5</v>
      </c>
    </row>
    <row r="1292" spans="1:27" x14ac:dyDescent="0.2">
      <c r="A1292">
        <v>2022</v>
      </c>
      <c r="B1292">
        <v>3</v>
      </c>
      <c r="C1292" s="262">
        <v>44640</v>
      </c>
      <c r="E1292">
        <v>936</v>
      </c>
      <c r="F1292" t="s">
        <v>478</v>
      </c>
      <c r="G1292" t="s">
        <v>479</v>
      </c>
      <c r="H1292">
        <v>193.8</v>
      </c>
      <c r="I1292">
        <v>220.6</v>
      </c>
      <c r="K1292">
        <v>20</v>
      </c>
      <c r="L1292">
        <v>180</v>
      </c>
      <c r="Z1292">
        <v>1.4999999999999999E-2</v>
      </c>
      <c r="AA1292">
        <v>16.5</v>
      </c>
    </row>
    <row r="1293" spans="1:27" x14ac:dyDescent="0.2">
      <c r="A1293">
        <v>2022</v>
      </c>
      <c r="B1293">
        <v>3</v>
      </c>
      <c r="C1293" s="262">
        <v>44641</v>
      </c>
      <c r="E1293">
        <v>936</v>
      </c>
      <c r="F1293" t="s">
        <v>478</v>
      </c>
      <c r="G1293" t="s">
        <v>479</v>
      </c>
      <c r="H1293">
        <v>193.8</v>
      </c>
      <c r="I1293">
        <v>220.6</v>
      </c>
      <c r="K1293">
        <v>20</v>
      </c>
      <c r="L1293">
        <v>180</v>
      </c>
      <c r="Z1293">
        <v>1.4999999999999999E-2</v>
      </c>
      <c r="AA1293">
        <v>16.5</v>
      </c>
    </row>
    <row r="1294" spans="1:27" x14ac:dyDescent="0.2">
      <c r="A1294">
        <v>2022</v>
      </c>
      <c r="B1294">
        <v>3</v>
      </c>
      <c r="C1294" s="262">
        <v>44632</v>
      </c>
      <c r="E1294">
        <v>751</v>
      </c>
      <c r="F1294" t="s">
        <v>193</v>
      </c>
      <c r="G1294" t="s">
        <v>194</v>
      </c>
      <c r="H1294">
        <v>949.46900000000005</v>
      </c>
      <c r="I1294">
        <v>1080.6389999999999</v>
      </c>
      <c r="K1294">
        <v>20</v>
      </c>
      <c r="L1294">
        <v>180</v>
      </c>
      <c r="Q1294">
        <v>3</v>
      </c>
      <c r="Z1294">
        <v>1.4999999999999999E-2</v>
      </c>
      <c r="AA1294">
        <v>16</v>
      </c>
    </row>
    <row r="1295" spans="1:27" x14ac:dyDescent="0.2">
      <c r="A1295">
        <v>2022</v>
      </c>
      <c r="B1295">
        <v>3</v>
      </c>
      <c r="C1295" s="262">
        <v>44633</v>
      </c>
      <c r="E1295">
        <v>751</v>
      </c>
      <c r="F1295" t="s">
        <v>193</v>
      </c>
      <c r="G1295" t="s">
        <v>194</v>
      </c>
      <c r="H1295">
        <v>949.46900000000005</v>
      </c>
      <c r="I1295">
        <v>1080.6389999999999</v>
      </c>
      <c r="K1295">
        <v>20</v>
      </c>
      <c r="L1295">
        <v>180</v>
      </c>
      <c r="Z1295">
        <v>1.4999999999999999E-2</v>
      </c>
      <c r="AA1295">
        <v>16</v>
      </c>
    </row>
    <row r="1296" spans="1:27" x14ac:dyDescent="0.2">
      <c r="A1296">
        <v>2022</v>
      </c>
      <c r="B1296">
        <v>3</v>
      </c>
      <c r="C1296" s="262">
        <v>44634</v>
      </c>
      <c r="E1296">
        <v>751</v>
      </c>
      <c r="F1296" t="s">
        <v>193</v>
      </c>
      <c r="G1296" t="s">
        <v>194</v>
      </c>
      <c r="H1296">
        <v>949.46900000000005</v>
      </c>
      <c r="I1296">
        <v>1080.6389999999999</v>
      </c>
      <c r="K1296">
        <v>20</v>
      </c>
      <c r="L1296">
        <v>180</v>
      </c>
      <c r="Z1296">
        <v>1.4999999999999999E-2</v>
      </c>
      <c r="AA1296">
        <v>16</v>
      </c>
    </row>
    <row r="1297" spans="1:27" x14ac:dyDescent="0.2">
      <c r="A1297">
        <v>2022</v>
      </c>
      <c r="B1297">
        <v>3</v>
      </c>
      <c r="C1297" s="262">
        <v>44635</v>
      </c>
      <c r="E1297">
        <v>751</v>
      </c>
      <c r="F1297" t="s">
        <v>193</v>
      </c>
      <c r="G1297" t="s">
        <v>194</v>
      </c>
      <c r="H1297">
        <v>949.46900000000005</v>
      </c>
      <c r="I1297">
        <v>1080.6389999999999</v>
      </c>
      <c r="K1297">
        <v>20</v>
      </c>
      <c r="L1297">
        <v>180</v>
      </c>
      <c r="Z1297">
        <v>1.4999999999999999E-2</v>
      </c>
      <c r="AA1297">
        <v>16</v>
      </c>
    </row>
    <row r="1298" spans="1:27" x14ac:dyDescent="0.2">
      <c r="A1298">
        <v>2022</v>
      </c>
      <c r="B1298">
        <v>3</v>
      </c>
      <c r="C1298" s="262">
        <v>44636</v>
      </c>
      <c r="E1298">
        <v>751</v>
      </c>
      <c r="F1298" t="s">
        <v>193</v>
      </c>
      <c r="G1298" t="s">
        <v>194</v>
      </c>
      <c r="H1298">
        <v>949.46900000000005</v>
      </c>
      <c r="I1298">
        <v>1080.6389999999999</v>
      </c>
      <c r="K1298">
        <v>20</v>
      </c>
      <c r="L1298">
        <v>180</v>
      </c>
      <c r="Z1298">
        <v>1.4999999999999999E-2</v>
      </c>
      <c r="AA1298">
        <v>16</v>
      </c>
    </row>
    <row r="1299" spans="1:27" x14ac:dyDescent="0.2">
      <c r="A1299">
        <v>2022</v>
      </c>
      <c r="B1299">
        <v>3</v>
      </c>
      <c r="C1299" s="262">
        <v>44649</v>
      </c>
      <c r="E1299">
        <v>751</v>
      </c>
      <c r="F1299" t="s">
        <v>193</v>
      </c>
      <c r="G1299" t="s">
        <v>194</v>
      </c>
      <c r="H1299">
        <v>949.46900000000005</v>
      </c>
      <c r="I1299">
        <v>1080.6389999999999</v>
      </c>
      <c r="K1299">
        <v>20</v>
      </c>
      <c r="L1299">
        <v>180</v>
      </c>
      <c r="O1299">
        <v>3</v>
      </c>
      <c r="P1299">
        <v>3</v>
      </c>
      <c r="Q1299">
        <v>2</v>
      </c>
      <c r="Z1299">
        <v>1.4999999999999999E-2</v>
      </c>
      <c r="AA1299">
        <v>16</v>
      </c>
    </row>
    <row r="1300" spans="1:27" x14ac:dyDescent="0.2">
      <c r="A1300">
        <v>2022</v>
      </c>
      <c r="B1300">
        <v>3</v>
      </c>
      <c r="C1300" s="262">
        <v>44650</v>
      </c>
      <c r="E1300">
        <v>751</v>
      </c>
      <c r="F1300" t="s">
        <v>193</v>
      </c>
      <c r="G1300" t="s">
        <v>194</v>
      </c>
      <c r="H1300">
        <v>949.46900000000005</v>
      </c>
      <c r="I1300">
        <v>1080.6389999999999</v>
      </c>
      <c r="K1300">
        <v>20</v>
      </c>
      <c r="L1300">
        <v>180</v>
      </c>
      <c r="O1300">
        <v>1</v>
      </c>
      <c r="P1300">
        <v>4</v>
      </c>
      <c r="Z1300">
        <v>1.4999999999999999E-2</v>
      </c>
      <c r="AA1300">
        <v>16</v>
      </c>
    </row>
    <row r="1301" spans="1:27" x14ac:dyDescent="0.2">
      <c r="A1301">
        <v>2022</v>
      </c>
      <c r="B1301">
        <v>3</v>
      </c>
      <c r="C1301" s="262">
        <v>44625</v>
      </c>
      <c r="E1301">
        <v>437</v>
      </c>
      <c r="F1301" t="s">
        <v>250</v>
      </c>
      <c r="G1301" t="s">
        <v>251</v>
      </c>
      <c r="H1301">
        <v>158.08799999999999</v>
      </c>
      <c r="I1301">
        <v>179.928</v>
      </c>
      <c r="K1301">
        <v>120</v>
      </c>
      <c r="L1301">
        <v>120</v>
      </c>
      <c r="O1301">
        <v>7</v>
      </c>
      <c r="P1301">
        <v>7</v>
      </c>
      <c r="Q1301">
        <v>7</v>
      </c>
      <c r="Z1301">
        <v>1.4999999999999999E-2</v>
      </c>
      <c r="AA1301">
        <v>16</v>
      </c>
    </row>
    <row r="1302" spans="1:27" x14ac:dyDescent="0.2">
      <c r="A1302">
        <v>2022</v>
      </c>
      <c r="B1302">
        <v>3</v>
      </c>
      <c r="C1302" s="262">
        <v>44626</v>
      </c>
      <c r="E1302">
        <v>437</v>
      </c>
      <c r="F1302" t="s">
        <v>250</v>
      </c>
      <c r="G1302" t="s">
        <v>251</v>
      </c>
      <c r="H1302">
        <v>158.08799999999999</v>
      </c>
      <c r="I1302">
        <v>179.928</v>
      </c>
      <c r="K1302">
        <v>120</v>
      </c>
      <c r="L1302">
        <v>120</v>
      </c>
      <c r="O1302">
        <v>4</v>
      </c>
      <c r="P1302">
        <v>6</v>
      </c>
      <c r="Q1302">
        <v>5</v>
      </c>
      <c r="Z1302">
        <v>1.4999999999999999E-2</v>
      </c>
      <c r="AA1302">
        <v>16</v>
      </c>
    </row>
    <row r="1303" spans="1:27" x14ac:dyDescent="0.2">
      <c r="A1303">
        <v>2022</v>
      </c>
      <c r="B1303">
        <v>3</v>
      </c>
      <c r="C1303" s="262">
        <v>44627</v>
      </c>
      <c r="E1303">
        <v>437</v>
      </c>
      <c r="F1303" t="s">
        <v>250</v>
      </c>
      <c r="G1303" t="s">
        <v>251</v>
      </c>
      <c r="H1303">
        <v>158.08799999999999</v>
      </c>
      <c r="I1303">
        <v>179.928</v>
      </c>
      <c r="K1303">
        <v>120</v>
      </c>
      <c r="L1303">
        <v>120</v>
      </c>
      <c r="O1303">
        <v>5</v>
      </c>
      <c r="P1303">
        <v>4</v>
      </c>
      <c r="Q1303">
        <v>6</v>
      </c>
      <c r="Z1303">
        <v>1.4999999999999999E-2</v>
      </c>
      <c r="AA1303">
        <v>16</v>
      </c>
    </row>
    <row r="1304" spans="1:27" x14ac:dyDescent="0.2">
      <c r="A1304">
        <v>2022</v>
      </c>
      <c r="B1304">
        <v>3</v>
      </c>
      <c r="C1304" s="262">
        <v>44628</v>
      </c>
      <c r="E1304">
        <v>437</v>
      </c>
      <c r="F1304" t="s">
        <v>250</v>
      </c>
      <c r="G1304" t="s">
        <v>251</v>
      </c>
      <c r="H1304">
        <v>158.08799999999999</v>
      </c>
      <c r="I1304">
        <v>179.928</v>
      </c>
      <c r="K1304">
        <v>120</v>
      </c>
      <c r="L1304">
        <v>120</v>
      </c>
      <c r="Z1304">
        <v>1.4999999999999999E-2</v>
      </c>
      <c r="AA1304">
        <v>16</v>
      </c>
    </row>
    <row r="1305" spans="1:27" x14ac:dyDescent="0.2">
      <c r="A1305">
        <v>2022</v>
      </c>
      <c r="B1305">
        <v>3</v>
      </c>
      <c r="C1305" s="262">
        <v>44633</v>
      </c>
      <c r="E1305">
        <v>437</v>
      </c>
      <c r="F1305" t="s">
        <v>250</v>
      </c>
      <c r="G1305" t="s">
        <v>251</v>
      </c>
      <c r="H1305">
        <v>158.08799999999999</v>
      </c>
      <c r="I1305">
        <v>179.928</v>
      </c>
      <c r="K1305">
        <v>120</v>
      </c>
      <c r="L1305">
        <v>120</v>
      </c>
      <c r="Z1305">
        <v>1.4999999999999999E-2</v>
      </c>
      <c r="AA1305">
        <v>16</v>
      </c>
    </row>
    <row r="1306" spans="1:27" x14ac:dyDescent="0.2">
      <c r="A1306">
        <v>2022</v>
      </c>
      <c r="B1306">
        <v>3</v>
      </c>
      <c r="C1306" s="262">
        <v>44634</v>
      </c>
      <c r="E1306">
        <v>437</v>
      </c>
      <c r="F1306" t="s">
        <v>250</v>
      </c>
      <c r="G1306" t="s">
        <v>251</v>
      </c>
      <c r="H1306">
        <v>158.08799999999999</v>
      </c>
      <c r="I1306">
        <v>179.928</v>
      </c>
      <c r="K1306">
        <v>120</v>
      </c>
      <c r="L1306">
        <v>120</v>
      </c>
      <c r="O1306">
        <v>6</v>
      </c>
      <c r="P1306">
        <v>7</v>
      </c>
      <c r="Q1306">
        <v>4</v>
      </c>
      <c r="Z1306">
        <v>1.4999999999999999E-2</v>
      </c>
      <c r="AA1306">
        <v>16</v>
      </c>
    </row>
    <row r="1307" spans="1:27" x14ac:dyDescent="0.2">
      <c r="A1307">
        <v>2022</v>
      </c>
      <c r="B1307">
        <v>3</v>
      </c>
      <c r="C1307" s="262">
        <v>44635</v>
      </c>
      <c r="E1307">
        <v>437</v>
      </c>
      <c r="F1307" t="s">
        <v>250</v>
      </c>
      <c r="G1307" t="s">
        <v>251</v>
      </c>
      <c r="H1307">
        <v>158.08799999999999</v>
      </c>
      <c r="I1307">
        <v>179.928</v>
      </c>
      <c r="K1307">
        <v>120</v>
      </c>
      <c r="L1307">
        <v>120</v>
      </c>
      <c r="O1307">
        <v>6</v>
      </c>
      <c r="P1307">
        <v>4</v>
      </c>
      <c r="Q1307">
        <v>5</v>
      </c>
      <c r="Z1307">
        <v>1.4999999999999999E-2</v>
      </c>
      <c r="AA1307">
        <v>16</v>
      </c>
    </row>
    <row r="1308" spans="1:27" x14ac:dyDescent="0.2">
      <c r="A1308">
        <v>2022</v>
      </c>
      <c r="B1308">
        <v>3</v>
      </c>
      <c r="C1308" s="262">
        <v>44636</v>
      </c>
      <c r="E1308">
        <v>437</v>
      </c>
      <c r="F1308" t="s">
        <v>250</v>
      </c>
      <c r="G1308" t="s">
        <v>251</v>
      </c>
      <c r="H1308">
        <v>158.08799999999999</v>
      </c>
      <c r="I1308">
        <v>179.928</v>
      </c>
      <c r="K1308">
        <v>120</v>
      </c>
      <c r="L1308">
        <v>120</v>
      </c>
      <c r="P1308">
        <v>13</v>
      </c>
      <c r="Z1308">
        <v>1.4999999999999999E-2</v>
      </c>
      <c r="AA1308">
        <v>16</v>
      </c>
    </row>
    <row r="1309" spans="1:27" x14ac:dyDescent="0.2">
      <c r="A1309">
        <v>2022</v>
      </c>
      <c r="B1309">
        <v>3</v>
      </c>
      <c r="C1309" s="262">
        <v>44637</v>
      </c>
      <c r="E1309">
        <v>437</v>
      </c>
      <c r="F1309" t="s">
        <v>250</v>
      </c>
      <c r="G1309" t="s">
        <v>251</v>
      </c>
      <c r="H1309">
        <v>158.08799999999999</v>
      </c>
      <c r="I1309">
        <v>179.928</v>
      </c>
      <c r="K1309">
        <v>120</v>
      </c>
      <c r="L1309">
        <v>120</v>
      </c>
      <c r="O1309">
        <v>3</v>
      </c>
      <c r="P1309">
        <v>6</v>
      </c>
      <c r="Q1309">
        <v>8</v>
      </c>
      <c r="R1309">
        <v>6</v>
      </c>
      <c r="Z1309">
        <v>1.4999999999999999E-2</v>
      </c>
      <c r="AA1309">
        <v>16</v>
      </c>
    </row>
    <row r="1310" spans="1:27" x14ac:dyDescent="0.2">
      <c r="A1310">
        <v>2022</v>
      </c>
      <c r="B1310">
        <v>3</v>
      </c>
      <c r="C1310" s="262">
        <v>44640</v>
      </c>
      <c r="E1310">
        <v>437</v>
      </c>
      <c r="F1310" t="s">
        <v>250</v>
      </c>
      <c r="G1310" t="s">
        <v>251</v>
      </c>
      <c r="H1310">
        <v>158.08799999999999</v>
      </c>
      <c r="I1310">
        <v>179.928</v>
      </c>
      <c r="K1310">
        <v>120</v>
      </c>
      <c r="L1310">
        <v>120</v>
      </c>
      <c r="O1310">
        <v>3</v>
      </c>
      <c r="P1310">
        <v>3</v>
      </c>
      <c r="Q1310">
        <v>5</v>
      </c>
      <c r="Z1310">
        <v>1.4999999999999999E-2</v>
      </c>
      <c r="AA1310">
        <v>16</v>
      </c>
    </row>
    <row r="1311" spans="1:27" x14ac:dyDescent="0.2">
      <c r="A1311">
        <v>2022</v>
      </c>
      <c r="B1311">
        <v>3</v>
      </c>
      <c r="C1311" s="262">
        <v>44641</v>
      </c>
      <c r="E1311">
        <v>437</v>
      </c>
      <c r="F1311" t="s">
        <v>250</v>
      </c>
      <c r="G1311" t="s">
        <v>251</v>
      </c>
      <c r="H1311">
        <v>158.08799999999999</v>
      </c>
      <c r="I1311">
        <v>179.928</v>
      </c>
      <c r="K1311">
        <v>120</v>
      </c>
      <c r="L1311">
        <v>120</v>
      </c>
      <c r="Z1311">
        <v>1.4999999999999999E-2</v>
      </c>
      <c r="AA1311">
        <v>16</v>
      </c>
    </row>
    <row r="1312" spans="1:27" x14ac:dyDescent="0.2">
      <c r="A1312">
        <v>2022</v>
      </c>
      <c r="B1312">
        <v>3</v>
      </c>
      <c r="C1312" s="262">
        <v>44650</v>
      </c>
      <c r="E1312">
        <v>437</v>
      </c>
      <c r="F1312" t="s">
        <v>250</v>
      </c>
      <c r="G1312" t="s">
        <v>251</v>
      </c>
      <c r="H1312">
        <v>158.08799999999999</v>
      </c>
      <c r="I1312">
        <v>179.928</v>
      </c>
      <c r="K1312">
        <v>120</v>
      </c>
      <c r="L1312">
        <v>120</v>
      </c>
      <c r="Z1312">
        <v>1.4999999999999999E-2</v>
      </c>
      <c r="AA1312">
        <v>16</v>
      </c>
    </row>
    <row r="1313" spans="1:27" x14ac:dyDescent="0.2">
      <c r="A1313">
        <v>2022</v>
      </c>
      <c r="B1313">
        <v>3</v>
      </c>
      <c r="C1313" s="262">
        <v>44620</v>
      </c>
      <c r="E1313">
        <v>438</v>
      </c>
      <c r="F1313" t="s">
        <v>197</v>
      </c>
      <c r="G1313" t="s">
        <v>198</v>
      </c>
      <c r="H1313">
        <v>315.23500000000001</v>
      </c>
      <c r="I1313">
        <v>358.78500000000003</v>
      </c>
      <c r="K1313">
        <v>75</v>
      </c>
      <c r="L1313">
        <v>144</v>
      </c>
      <c r="Z1313">
        <v>1.4999999999999999E-2</v>
      </c>
      <c r="AA1313">
        <v>16</v>
      </c>
    </row>
    <row r="1314" spans="1:27" x14ac:dyDescent="0.2">
      <c r="A1314">
        <v>2022</v>
      </c>
      <c r="B1314">
        <v>3</v>
      </c>
      <c r="C1314" s="262">
        <v>44628</v>
      </c>
      <c r="E1314">
        <v>438</v>
      </c>
      <c r="F1314" t="s">
        <v>197</v>
      </c>
      <c r="G1314" t="s">
        <v>198</v>
      </c>
      <c r="H1314">
        <v>315.23500000000001</v>
      </c>
      <c r="I1314">
        <v>358.78500000000003</v>
      </c>
      <c r="K1314">
        <v>75</v>
      </c>
      <c r="L1314">
        <v>144</v>
      </c>
      <c r="O1314">
        <v>6</v>
      </c>
      <c r="P1314">
        <v>4</v>
      </c>
      <c r="Q1314">
        <v>2</v>
      </c>
      <c r="Z1314">
        <v>1.4999999999999999E-2</v>
      </c>
      <c r="AA1314">
        <v>16</v>
      </c>
    </row>
    <row r="1315" spans="1:27" x14ac:dyDescent="0.2">
      <c r="A1315">
        <v>2022</v>
      </c>
      <c r="B1315">
        <v>3</v>
      </c>
      <c r="C1315" s="262">
        <v>44629</v>
      </c>
      <c r="E1315">
        <v>438</v>
      </c>
      <c r="F1315" t="s">
        <v>197</v>
      </c>
      <c r="G1315" t="s">
        <v>198</v>
      </c>
      <c r="H1315">
        <v>315.23500000000001</v>
      </c>
      <c r="I1315">
        <v>358.78500000000003</v>
      </c>
      <c r="K1315">
        <v>75</v>
      </c>
      <c r="L1315">
        <v>144</v>
      </c>
      <c r="O1315">
        <v>5</v>
      </c>
      <c r="P1315">
        <v>5</v>
      </c>
      <c r="Q1315">
        <v>5</v>
      </c>
      <c r="Z1315">
        <v>1.4999999999999999E-2</v>
      </c>
      <c r="AA1315">
        <v>16</v>
      </c>
    </row>
    <row r="1316" spans="1:27" x14ac:dyDescent="0.2">
      <c r="A1316">
        <v>2022</v>
      </c>
      <c r="B1316">
        <v>3</v>
      </c>
      <c r="C1316" s="262">
        <v>44630</v>
      </c>
      <c r="E1316">
        <v>438</v>
      </c>
      <c r="F1316" t="s">
        <v>197</v>
      </c>
      <c r="G1316" t="s">
        <v>198</v>
      </c>
      <c r="H1316">
        <v>315.23500000000001</v>
      </c>
      <c r="I1316">
        <v>358.78500000000003</v>
      </c>
      <c r="K1316">
        <v>75</v>
      </c>
      <c r="L1316">
        <v>144</v>
      </c>
      <c r="O1316">
        <v>3</v>
      </c>
      <c r="P1316">
        <v>5</v>
      </c>
      <c r="Q1316">
        <v>5</v>
      </c>
      <c r="Z1316">
        <v>1.4999999999999999E-2</v>
      </c>
      <c r="AA1316">
        <v>16</v>
      </c>
    </row>
    <row r="1317" spans="1:27" x14ac:dyDescent="0.2">
      <c r="A1317">
        <v>2022</v>
      </c>
      <c r="B1317">
        <v>3</v>
      </c>
      <c r="C1317" s="262">
        <v>44631</v>
      </c>
      <c r="E1317">
        <v>438</v>
      </c>
      <c r="F1317" t="s">
        <v>197</v>
      </c>
      <c r="G1317" t="s">
        <v>198</v>
      </c>
      <c r="H1317">
        <v>315.23500000000001</v>
      </c>
      <c r="I1317">
        <v>358.78500000000003</v>
      </c>
      <c r="K1317">
        <v>75</v>
      </c>
      <c r="L1317">
        <v>144</v>
      </c>
      <c r="O1317">
        <v>10</v>
      </c>
      <c r="P1317">
        <v>5</v>
      </c>
      <c r="Q1317">
        <v>12</v>
      </c>
      <c r="Z1317">
        <v>1.4999999999999999E-2</v>
      </c>
      <c r="AA1317">
        <v>16</v>
      </c>
    </row>
    <row r="1318" spans="1:27" x14ac:dyDescent="0.2">
      <c r="A1318">
        <v>2022</v>
      </c>
      <c r="B1318">
        <v>3</v>
      </c>
      <c r="C1318" s="262">
        <v>44632</v>
      </c>
      <c r="E1318">
        <v>438</v>
      </c>
      <c r="F1318" t="s">
        <v>197</v>
      </c>
      <c r="G1318" t="s">
        <v>198</v>
      </c>
      <c r="H1318">
        <v>315.23500000000001</v>
      </c>
      <c r="I1318">
        <v>358.78500000000003</v>
      </c>
      <c r="K1318">
        <v>75</v>
      </c>
      <c r="L1318">
        <v>144</v>
      </c>
      <c r="P1318">
        <v>507</v>
      </c>
      <c r="Q1318">
        <v>7</v>
      </c>
      <c r="Z1318">
        <v>1.4999999999999999E-2</v>
      </c>
      <c r="AA1318">
        <v>16</v>
      </c>
    </row>
    <row r="1319" spans="1:27" x14ac:dyDescent="0.2">
      <c r="A1319">
        <v>2022</v>
      </c>
      <c r="B1319">
        <v>3</v>
      </c>
      <c r="C1319" s="262">
        <v>44633</v>
      </c>
      <c r="E1319">
        <v>438</v>
      </c>
      <c r="F1319" t="s">
        <v>197</v>
      </c>
      <c r="G1319" t="s">
        <v>198</v>
      </c>
      <c r="H1319">
        <v>315.23500000000001</v>
      </c>
      <c r="I1319">
        <v>358.78500000000003</v>
      </c>
      <c r="K1319">
        <v>75</v>
      </c>
      <c r="L1319">
        <v>144</v>
      </c>
      <c r="P1319">
        <v>4</v>
      </c>
      <c r="Q1319">
        <v>5</v>
      </c>
      <c r="Z1319">
        <v>1.4999999999999999E-2</v>
      </c>
      <c r="AA1319">
        <v>16</v>
      </c>
    </row>
    <row r="1320" spans="1:27" x14ac:dyDescent="0.2">
      <c r="A1320">
        <v>2022</v>
      </c>
      <c r="B1320">
        <v>3</v>
      </c>
      <c r="C1320" s="262">
        <v>44634</v>
      </c>
      <c r="E1320">
        <v>438</v>
      </c>
      <c r="F1320" t="s">
        <v>197</v>
      </c>
      <c r="G1320" t="s">
        <v>198</v>
      </c>
      <c r="H1320">
        <v>315.23500000000001</v>
      </c>
      <c r="I1320">
        <v>358.78500000000003</v>
      </c>
      <c r="K1320">
        <v>75</v>
      </c>
      <c r="L1320">
        <v>144</v>
      </c>
      <c r="O1320">
        <v>6</v>
      </c>
      <c r="P1320">
        <v>7</v>
      </c>
      <c r="Q1320">
        <v>8</v>
      </c>
      <c r="Z1320">
        <v>1.4999999999999999E-2</v>
      </c>
      <c r="AA1320">
        <v>16</v>
      </c>
    </row>
    <row r="1321" spans="1:27" x14ac:dyDescent="0.2">
      <c r="A1321">
        <v>2022</v>
      </c>
      <c r="B1321">
        <v>3</v>
      </c>
      <c r="C1321" s="262">
        <v>44635</v>
      </c>
      <c r="E1321">
        <v>438</v>
      </c>
      <c r="F1321" t="s">
        <v>197</v>
      </c>
      <c r="G1321" t="s">
        <v>198</v>
      </c>
      <c r="H1321">
        <v>315.23500000000001</v>
      </c>
      <c r="I1321">
        <v>358.78500000000003</v>
      </c>
      <c r="K1321">
        <v>75</v>
      </c>
      <c r="L1321">
        <v>144</v>
      </c>
      <c r="Z1321">
        <v>1.4999999999999999E-2</v>
      </c>
      <c r="AA1321">
        <v>16</v>
      </c>
    </row>
    <row r="1322" spans="1:27" x14ac:dyDescent="0.2">
      <c r="A1322">
        <v>2022</v>
      </c>
      <c r="B1322">
        <v>3</v>
      </c>
      <c r="C1322" s="262">
        <v>44641</v>
      </c>
      <c r="E1322">
        <v>438</v>
      </c>
      <c r="F1322" t="s">
        <v>197</v>
      </c>
      <c r="G1322" t="s">
        <v>198</v>
      </c>
      <c r="H1322">
        <v>315.23500000000001</v>
      </c>
      <c r="I1322">
        <v>358.78500000000003</v>
      </c>
      <c r="K1322">
        <v>75</v>
      </c>
      <c r="L1322">
        <v>144</v>
      </c>
      <c r="O1322">
        <v>6</v>
      </c>
      <c r="P1322">
        <v>8</v>
      </c>
      <c r="Q1322">
        <v>6</v>
      </c>
      <c r="Z1322">
        <v>1.4999999999999999E-2</v>
      </c>
      <c r="AA1322">
        <v>16</v>
      </c>
    </row>
    <row r="1323" spans="1:27" x14ac:dyDescent="0.2">
      <c r="A1323">
        <v>2022</v>
      </c>
      <c r="B1323">
        <v>3</v>
      </c>
      <c r="C1323" s="262">
        <v>44642</v>
      </c>
      <c r="E1323">
        <v>438</v>
      </c>
      <c r="F1323" t="s">
        <v>197</v>
      </c>
      <c r="G1323" t="s">
        <v>198</v>
      </c>
      <c r="H1323">
        <v>315.23500000000001</v>
      </c>
      <c r="I1323">
        <v>358.78500000000003</v>
      </c>
      <c r="K1323">
        <v>75</v>
      </c>
      <c r="L1323">
        <v>144</v>
      </c>
      <c r="O1323">
        <v>3</v>
      </c>
      <c r="P1323">
        <v>4</v>
      </c>
      <c r="Q1323">
        <v>4</v>
      </c>
      <c r="Z1323">
        <v>1.4999999999999999E-2</v>
      </c>
      <c r="AA1323">
        <v>16</v>
      </c>
    </row>
    <row r="1324" spans="1:27" x14ac:dyDescent="0.2">
      <c r="A1324">
        <v>2022</v>
      </c>
      <c r="B1324">
        <v>3</v>
      </c>
      <c r="C1324" s="262">
        <v>44620</v>
      </c>
      <c r="E1324">
        <v>670</v>
      </c>
      <c r="F1324" t="s">
        <v>212</v>
      </c>
      <c r="G1324" t="s">
        <v>213</v>
      </c>
      <c r="H1324">
        <v>280.41800000000001</v>
      </c>
      <c r="I1324">
        <v>319.15800000000002</v>
      </c>
      <c r="K1324">
        <v>96</v>
      </c>
      <c r="L1324">
        <v>150</v>
      </c>
      <c r="Z1324">
        <v>1.4999999999999999E-2</v>
      </c>
      <c r="AA1324">
        <v>16</v>
      </c>
    </row>
    <row r="1325" spans="1:27" x14ac:dyDescent="0.2">
      <c r="A1325">
        <v>2022</v>
      </c>
      <c r="B1325">
        <v>3</v>
      </c>
      <c r="C1325" s="262">
        <v>44621</v>
      </c>
      <c r="E1325">
        <v>670</v>
      </c>
      <c r="F1325" t="s">
        <v>212</v>
      </c>
      <c r="G1325" t="s">
        <v>213</v>
      </c>
      <c r="H1325">
        <v>280.41800000000001</v>
      </c>
      <c r="I1325">
        <v>319.15800000000002</v>
      </c>
      <c r="K1325">
        <v>96</v>
      </c>
      <c r="L1325">
        <v>150</v>
      </c>
      <c r="Z1325">
        <v>1.4999999999999999E-2</v>
      </c>
      <c r="AA1325">
        <v>16</v>
      </c>
    </row>
    <row r="1326" spans="1:27" x14ac:dyDescent="0.2">
      <c r="A1326">
        <v>2022</v>
      </c>
      <c r="B1326">
        <v>3</v>
      </c>
      <c r="C1326" s="262">
        <v>44647</v>
      </c>
      <c r="E1326">
        <v>670</v>
      </c>
      <c r="F1326" t="s">
        <v>212</v>
      </c>
      <c r="G1326" t="s">
        <v>213</v>
      </c>
      <c r="H1326">
        <v>280.41800000000001</v>
      </c>
      <c r="I1326">
        <v>319.15800000000002</v>
      </c>
      <c r="K1326">
        <v>96</v>
      </c>
      <c r="L1326">
        <v>150</v>
      </c>
      <c r="O1326">
        <v>9</v>
      </c>
      <c r="P1326">
        <v>11</v>
      </c>
      <c r="Q1326">
        <v>6</v>
      </c>
      <c r="Z1326">
        <v>1.4999999999999999E-2</v>
      </c>
      <c r="AA1326">
        <v>16</v>
      </c>
    </row>
    <row r="1327" spans="1:27" x14ac:dyDescent="0.2">
      <c r="A1327">
        <v>2022</v>
      </c>
      <c r="B1327">
        <v>3</v>
      </c>
      <c r="C1327" s="262">
        <v>44648</v>
      </c>
      <c r="E1327">
        <v>670</v>
      </c>
      <c r="F1327" t="s">
        <v>212</v>
      </c>
      <c r="G1327" t="s">
        <v>213</v>
      </c>
      <c r="H1327">
        <v>280.41800000000001</v>
      </c>
      <c r="I1327">
        <v>319.15800000000002</v>
      </c>
      <c r="K1327">
        <v>96</v>
      </c>
      <c r="L1327">
        <v>150</v>
      </c>
      <c r="O1327">
        <v>6</v>
      </c>
      <c r="P1327">
        <v>6</v>
      </c>
      <c r="Q1327">
        <v>4</v>
      </c>
      <c r="Z1327">
        <v>1.4999999999999999E-2</v>
      </c>
      <c r="AA1327">
        <v>16</v>
      </c>
    </row>
    <row r="1328" spans="1:27" x14ac:dyDescent="0.2">
      <c r="A1328">
        <v>2022</v>
      </c>
      <c r="B1328">
        <v>3</v>
      </c>
      <c r="C1328" s="262">
        <v>44621</v>
      </c>
      <c r="E1328">
        <v>669</v>
      </c>
      <c r="F1328" t="s">
        <v>247</v>
      </c>
      <c r="G1328" t="s">
        <v>248</v>
      </c>
      <c r="H1328">
        <v>897.71400000000006</v>
      </c>
      <c r="I1328">
        <v>1021.734</v>
      </c>
      <c r="K1328">
        <v>40</v>
      </c>
      <c r="L1328">
        <v>180</v>
      </c>
      <c r="Z1328">
        <v>1.4999999999999999E-2</v>
      </c>
      <c r="AA1328">
        <v>16</v>
      </c>
    </row>
    <row r="1329" spans="1:27" x14ac:dyDescent="0.2">
      <c r="A1329">
        <v>2022</v>
      </c>
      <c r="B1329">
        <v>3</v>
      </c>
      <c r="C1329" s="262">
        <v>44625</v>
      </c>
      <c r="E1329">
        <v>669</v>
      </c>
      <c r="F1329" t="s">
        <v>247</v>
      </c>
      <c r="G1329" t="s">
        <v>248</v>
      </c>
      <c r="H1329">
        <v>897.71400000000006</v>
      </c>
      <c r="I1329">
        <v>1021.734</v>
      </c>
      <c r="K1329">
        <v>40</v>
      </c>
      <c r="L1329">
        <v>180</v>
      </c>
      <c r="O1329">
        <v>3</v>
      </c>
      <c r="P1329">
        <v>5</v>
      </c>
      <c r="Z1329">
        <v>1.4999999999999999E-2</v>
      </c>
      <c r="AA1329">
        <v>16</v>
      </c>
    </row>
    <row r="1330" spans="1:27" x14ac:dyDescent="0.2">
      <c r="A1330">
        <v>2022</v>
      </c>
      <c r="B1330">
        <v>3</v>
      </c>
      <c r="C1330" s="262">
        <v>44626</v>
      </c>
      <c r="E1330">
        <v>669</v>
      </c>
      <c r="F1330" t="s">
        <v>247</v>
      </c>
      <c r="G1330" t="s">
        <v>248</v>
      </c>
      <c r="H1330">
        <v>897.71400000000006</v>
      </c>
      <c r="I1330">
        <v>1021.734</v>
      </c>
      <c r="K1330">
        <v>40</v>
      </c>
      <c r="L1330">
        <v>180</v>
      </c>
      <c r="O1330">
        <v>6</v>
      </c>
      <c r="P1330">
        <v>7</v>
      </c>
      <c r="Q1330">
        <v>6</v>
      </c>
      <c r="Z1330">
        <v>1.4999999999999999E-2</v>
      </c>
      <c r="AA1330">
        <v>16</v>
      </c>
    </row>
    <row r="1331" spans="1:27" x14ac:dyDescent="0.2">
      <c r="A1331">
        <v>2022</v>
      </c>
      <c r="B1331">
        <v>3</v>
      </c>
      <c r="C1331" s="262">
        <v>44627</v>
      </c>
      <c r="E1331">
        <v>669</v>
      </c>
      <c r="F1331" t="s">
        <v>247</v>
      </c>
      <c r="G1331" t="s">
        <v>248</v>
      </c>
      <c r="H1331">
        <v>897.71400000000006</v>
      </c>
      <c r="I1331">
        <v>1021.734</v>
      </c>
      <c r="K1331">
        <v>40</v>
      </c>
      <c r="L1331">
        <v>180</v>
      </c>
      <c r="Z1331">
        <v>1.4999999999999999E-2</v>
      </c>
      <c r="AA1331">
        <v>16</v>
      </c>
    </row>
    <row r="1332" spans="1:27" x14ac:dyDescent="0.2">
      <c r="A1332">
        <v>2022</v>
      </c>
      <c r="B1332">
        <v>3</v>
      </c>
      <c r="C1332" s="262">
        <v>44628</v>
      </c>
      <c r="E1332">
        <v>669</v>
      </c>
      <c r="F1332" t="s">
        <v>247</v>
      </c>
      <c r="G1332" t="s">
        <v>248</v>
      </c>
      <c r="H1332">
        <v>897.71400000000006</v>
      </c>
      <c r="I1332">
        <v>1021.734</v>
      </c>
      <c r="K1332">
        <v>40</v>
      </c>
      <c r="L1332">
        <v>180</v>
      </c>
      <c r="Z1332">
        <v>1.4999999999999999E-2</v>
      </c>
      <c r="AA1332">
        <v>16</v>
      </c>
    </row>
    <row r="1333" spans="1:27" x14ac:dyDescent="0.2">
      <c r="A1333">
        <v>2022</v>
      </c>
      <c r="B1333">
        <v>3</v>
      </c>
      <c r="C1333" s="262">
        <v>44629</v>
      </c>
      <c r="E1333">
        <v>669</v>
      </c>
      <c r="F1333" t="s">
        <v>247</v>
      </c>
      <c r="G1333" t="s">
        <v>248</v>
      </c>
      <c r="H1333">
        <v>897.71400000000006</v>
      </c>
      <c r="I1333">
        <v>1021.734</v>
      </c>
      <c r="K1333">
        <v>40</v>
      </c>
      <c r="L1333">
        <v>180</v>
      </c>
      <c r="Z1333">
        <v>1.4999999999999999E-2</v>
      </c>
      <c r="AA1333">
        <v>16</v>
      </c>
    </row>
    <row r="1334" spans="1:27" x14ac:dyDescent="0.2">
      <c r="A1334">
        <v>2022</v>
      </c>
      <c r="B1334">
        <v>3</v>
      </c>
      <c r="C1334" s="262">
        <v>44641</v>
      </c>
      <c r="E1334">
        <v>669</v>
      </c>
      <c r="F1334" t="s">
        <v>247</v>
      </c>
      <c r="G1334" t="s">
        <v>248</v>
      </c>
      <c r="H1334">
        <v>897.71400000000006</v>
      </c>
      <c r="I1334">
        <v>1021.734</v>
      </c>
      <c r="K1334">
        <v>40</v>
      </c>
      <c r="L1334">
        <v>180</v>
      </c>
      <c r="O1334">
        <v>7</v>
      </c>
      <c r="P1334">
        <v>4</v>
      </c>
      <c r="Q1334">
        <v>7</v>
      </c>
      <c r="Z1334">
        <v>1.4999999999999999E-2</v>
      </c>
      <c r="AA1334">
        <v>16</v>
      </c>
    </row>
    <row r="1335" spans="1:27" x14ac:dyDescent="0.2">
      <c r="A1335">
        <v>2022</v>
      </c>
      <c r="B1335">
        <v>3</v>
      </c>
      <c r="C1335" s="262">
        <v>44642</v>
      </c>
      <c r="E1335">
        <v>669</v>
      </c>
      <c r="F1335" t="s">
        <v>247</v>
      </c>
      <c r="G1335" t="s">
        <v>248</v>
      </c>
      <c r="H1335">
        <v>897.71400000000006</v>
      </c>
      <c r="I1335">
        <v>1021.734</v>
      </c>
      <c r="K1335">
        <v>40</v>
      </c>
      <c r="L1335">
        <v>180</v>
      </c>
      <c r="O1335">
        <v>10</v>
      </c>
      <c r="P1335">
        <v>4</v>
      </c>
      <c r="Q1335">
        <v>6</v>
      </c>
      <c r="R1335">
        <v>3</v>
      </c>
      <c r="Z1335">
        <v>1.4999999999999999E-2</v>
      </c>
      <c r="AA1335">
        <v>16</v>
      </c>
    </row>
    <row r="1336" spans="1:27" x14ac:dyDescent="0.2">
      <c r="A1336">
        <v>2022</v>
      </c>
      <c r="B1336">
        <v>3</v>
      </c>
      <c r="C1336" s="262">
        <v>44643</v>
      </c>
      <c r="E1336">
        <v>669</v>
      </c>
      <c r="F1336" t="s">
        <v>247</v>
      </c>
      <c r="G1336" t="s">
        <v>248</v>
      </c>
      <c r="H1336">
        <v>897.71400000000006</v>
      </c>
      <c r="I1336">
        <v>1021.734</v>
      </c>
      <c r="K1336">
        <v>40</v>
      </c>
      <c r="L1336">
        <v>180</v>
      </c>
      <c r="O1336">
        <v>7</v>
      </c>
      <c r="P1336">
        <v>8</v>
      </c>
      <c r="Q1336">
        <v>9</v>
      </c>
      <c r="Z1336">
        <v>1.4999999999999999E-2</v>
      </c>
      <c r="AA1336">
        <v>16</v>
      </c>
    </row>
    <row r="1337" spans="1:27" x14ac:dyDescent="0.2">
      <c r="A1337">
        <v>2022</v>
      </c>
      <c r="B1337">
        <v>3</v>
      </c>
      <c r="C1337" s="262">
        <v>44644</v>
      </c>
      <c r="E1337">
        <v>669</v>
      </c>
      <c r="F1337" t="s">
        <v>247</v>
      </c>
      <c r="G1337" t="s">
        <v>248</v>
      </c>
      <c r="H1337">
        <v>897.71400000000006</v>
      </c>
      <c r="I1337">
        <v>1021.734</v>
      </c>
      <c r="K1337">
        <v>40</v>
      </c>
      <c r="L1337">
        <v>180</v>
      </c>
      <c r="O1337">
        <v>8</v>
      </c>
      <c r="P1337">
        <v>9</v>
      </c>
      <c r="Z1337">
        <v>1.4999999999999999E-2</v>
      </c>
      <c r="AA1337">
        <v>16</v>
      </c>
    </row>
    <row r="1338" spans="1:27" x14ac:dyDescent="0.2">
      <c r="A1338">
        <v>2022</v>
      </c>
      <c r="B1338">
        <v>3</v>
      </c>
      <c r="C1338" s="262">
        <v>44647</v>
      </c>
      <c r="E1338">
        <v>669</v>
      </c>
      <c r="F1338" t="s">
        <v>247</v>
      </c>
      <c r="G1338" t="s">
        <v>248</v>
      </c>
      <c r="H1338">
        <v>897.71400000000006</v>
      </c>
      <c r="I1338">
        <v>1021.734</v>
      </c>
      <c r="K1338">
        <v>40</v>
      </c>
      <c r="L1338">
        <v>180</v>
      </c>
      <c r="Z1338">
        <v>1.4999999999999999E-2</v>
      </c>
      <c r="AA1338">
        <v>16</v>
      </c>
    </row>
    <row r="1339" spans="1:27" x14ac:dyDescent="0.2">
      <c r="A1339">
        <v>2022</v>
      </c>
      <c r="B1339">
        <v>3</v>
      </c>
      <c r="C1339" s="262">
        <v>44647</v>
      </c>
      <c r="E1339">
        <v>673</v>
      </c>
      <c r="F1339" t="s">
        <v>313</v>
      </c>
      <c r="G1339" t="s">
        <v>314</v>
      </c>
      <c r="H1339">
        <v>57.965600000000002</v>
      </c>
      <c r="I1339">
        <v>65.973600000000005</v>
      </c>
      <c r="K1339">
        <v>18</v>
      </c>
      <c r="L1339">
        <v>200</v>
      </c>
      <c r="Z1339">
        <v>1.4999999999999999E-2</v>
      </c>
      <c r="AA1339">
        <v>16</v>
      </c>
    </row>
    <row r="1340" spans="1:27" x14ac:dyDescent="0.2">
      <c r="A1340">
        <v>2022</v>
      </c>
      <c r="B1340">
        <v>3</v>
      </c>
      <c r="C1340" s="262">
        <v>44648</v>
      </c>
      <c r="E1340">
        <v>673</v>
      </c>
      <c r="F1340" t="s">
        <v>313</v>
      </c>
      <c r="G1340" t="s">
        <v>314</v>
      </c>
      <c r="H1340">
        <v>57.965600000000002</v>
      </c>
      <c r="I1340">
        <v>65.973600000000005</v>
      </c>
      <c r="K1340">
        <v>18</v>
      </c>
      <c r="L1340">
        <v>200</v>
      </c>
      <c r="Z1340">
        <v>1.4999999999999999E-2</v>
      </c>
      <c r="AA1340">
        <v>16</v>
      </c>
    </row>
    <row r="1341" spans="1:27" x14ac:dyDescent="0.2">
      <c r="A1341">
        <v>2022</v>
      </c>
      <c r="B1341">
        <v>3</v>
      </c>
      <c r="C1341" s="262">
        <v>44649</v>
      </c>
      <c r="E1341">
        <v>673</v>
      </c>
      <c r="F1341" t="s">
        <v>313</v>
      </c>
      <c r="G1341" t="s">
        <v>314</v>
      </c>
      <c r="H1341">
        <v>57.965600000000002</v>
      </c>
      <c r="I1341">
        <v>65.973600000000005</v>
      </c>
      <c r="K1341">
        <v>18</v>
      </c>
      <c r="L1341">
        <v>200</v>
      </c>
      <c r="Z1341">
        <v>1.4999999999999999E-2</v>
      </c>
      <c r="AA1341">
        <v>16</v>
      </c>
    </row>
    <row r="1342" spans="1:27" x14ac:dyDescent="0.2">
      <c r="A1342">
        <v>2022</v>
      </c>
      <c r="B1342">
        <v>3</v>
      </c>
      <c r="C1342" s="262">
        <v>44650</v>
      </c>
      <c r="E1342">
        <v>673</v>
      </c>
      <c r="F1342" t="s">
        <v>313</v>
      </c>
      <c r="G1342" t="s">
        <v>314</v>
      </c>
      <c r="H1342">
        <v>57.965600000000002</v>
      </c>
      <c r="I1342">
        <v>65.973600000000005</v>
      </c>
      <c r="K1342">
        <v>18</v>
      </c>
      <c r="L1342">
        <v>200</v>
      </c>
      <c r="Z1342">
        <v>1.4999999999999999E-2</v>
      </c>
      <c r="AA1342">
        <v>16</v>
      </c>
    </row>
    <row r="1343" spans="1:27" x14ac:dyDescent="0.2">
      <c r="A1343">
        <v>2022</v>
      </c>
      <c r="B1343">
        <v>3</v>
      </c>
      <c r="C1343" s="262">
        <v>44620</v>
      </c>
      <c r="E1343">
        <v>50</v>
      </c>
      <c r="F1343" t="s">
        <v>294</v>
      </c>
      <c r="G1343" t="s">
        <v>295</v>
      </c>
      <c r="H1343">
        <v>51.57</v>
      </c>
      <c r="I1343">
        <v>56.43</v>
      </c>
      <c r="K1343">
        <v>101</v>
      </c>
      <c r="L1343">
        <v>107</v>
      </c>
      <c r="P1343">
        <v>0</v>
      </c>
      <c r="Q1343">
        <v>2</v>
      </c>
      <c r="Z1343">
        <v>1.4999999999999999E-2</v>
      </c>
      <c r="AA1343">
        <v>18</v>
      </c>
    </row>
    <row r="1344" spans="1:27" x14ac:dyDescent="0.2">
      <c r="A1344">
        <v>2022</v>
      </c>
      <c r="B1344">
        <v>3</v>
      </c>
      <c r="C1344" s="262">
        <v>44621</v>
      </c>
      <c r="E1344">
        <v>50</v>
      </c>
      <c r="F1344" t="s">
        <v>294</v>
      </c>
      <c r="G1344" t="s">
        <v>295</v>
      </c>
      <c r="H1344">
        <v>51.57</v>
      </c>
      <c r="I1344">
        <v>56.43</v>
      </c>
      <c r="K1344">
        <v>101</v>
      </c>
      <c r="L1344">
        <v>107</v>
      </c>
      <c r="O1344">
        <v>2</v>
      </c>
      <c r="P1344">
        <v>3</v>
      </c>
      <c r="Q1344">
        <v>2</v>
      </c>
      <c r="Z1344">
        <v>1.4999999999999999E-2</v>
      </c>
      <c r="AA1344">
        <v>18</v>
      </c>
    </row>
    <row r="1345" spans="1:27" x14ac:dyDescent="0.2">
      <c r="A1345">
        <v>2022</v>
      </c>
      <c r="B1345">
        <v>3</v>
      </c>
      <c r="C1345" s="262">
        <v>44622</v>
      </c>
      <c r="E1345">
        <v>50</v>
      </c>
      <c r="F1345" t="s">
        <v>294</v>
      </c>
      <c r="G1345" t="s">
        <v>295</v>
      </c>
      <c r="H1345">
        <v>51.57</v>
      </c>
      <c r="I1345">
        <v>56.43</v>
      </c>
      <c r="K1345">
        <v>101</v>
      </c>
      <c r="L1345">
        <v>107</v>
      </c>
      <c r="P1345">
        <v>1</v>
      </c>
      <c r="Q1345">
        <v>2</v>
      </c>
      <c r="Z1345">
        <v>1.4999999999999999E-2</v>
      </c>
      <c r="AA1345">
        <v>18</v>
      </c>
    </row>
    <row r="1346" spans="1:27" x14ac:dyDescent="0.2">
      <c r="A1346">
        <v>2022</v>
      </c>
      <c r="B1346">
        <v>3</v>
      </c>
      <c r="C1346" s="262">
        <v>44623</v>
      </c>
      <c r="E1346">
        <v>50</v>
      </c>
      <c r="F1346" t="s">
        <v>294</v>
      </c>
      <c r="G1346" t="s">
        <v>295</v>
      </c>
      <c r="H1346">
        <v>51.57</v>
      </c>
      <c r="I1346">
        <v>56.43</v>
      </c>
      <c r="K1346">
        <v>101</v>
      </c>
      <c r="L1346">
        <v>107</v>
      </c>
      <c r="Z1346">
        <v>1.4999999999999999E-2</v>
      </c>
      <c r="AA1346">
        <v>18</v>
      </c>
    </row>
    <row r="1347" spans="1:27" x14ac:dyDescent="0.2">
      <c r="A1347">
        <v>2022</v>
      </c>
      <c r="B1347">
        <v>3</v>
      </c>
      <c r="C1347" s="262">
        <v>44627</v>
      </c>
      <c r="E1347">
        <v>50</v>
      </c>
      <c r="F1347" t="s">
        <v>294</v>
      </c>
      <c r="G1347" t="s">
        <v>295</v>
      </c>
      <c r="H1347">
        <v>51.57</v>
      </c>
      <c r="I1347">
        <v>56.43</v>
      </c>
      <c r="K1347">
        <v>101</v>
      </c>
      <c r="L1347">
        <v>107</v>
      </c>
      <c r="O1347">
        <v>2</v>
      </c>
      <c r="P1347">
        <v>1</v>
      </c>
      <c r="Q1347">
        <v>2</v>
      </c>
      <c r="Z1347">
        <v>1.4999999999999999E-2</v>
      </c>
      <c r="AA1347">
        <v>18</v>
      </c>
    </row>
    <row r="1348" spans="1:27" x14ac:dyDescent="0.2">
      <c r="A1348">
        <v>2022</v>
      </c>
      <c r="B1348">
        <v>3</v>
      </c>
      <c r="C1348" s="262">
        <v>44628</v>
      </c>
      <c r="E1348">
        <v>50</v>
      </c>
      <c r="F1348" t="s">
        <v>294</v>
      </c>
      <c r="G1348" t="s">
        <v>295</v>
      </c>
      <c r="H1348">
        <v>51.57</v>
      </c>
      <c r="I1348">
        <v>56.43</v>
      </c>
      <c r="K1348">
        <v>101</v>
      </c>
      <c r="L1348">
        <v>107</v>
      </c>
      <c r="P1348">
        <v>2</v>
      </c>
      <c r="Q1348">
        <v>3</v>
      </c>
      <c r="Z1348">
        <v>1.4999999999999999E-2</v>
      </c>
      <c r="AA1348">
        <v>18</v>
      </c>
    </row>
    <row r="1349" spans="1:27" x14ac:dyDescent="0.2">
      <c r="A1349">
        <v>2022</v>
      </c>
      <c r="B1349">
        <v>3</v>
      </c>
      <c r="C1349" s="262">
        <v>44629</v>
      </c>
      <c r="E1349">
        <v>50</v>
      </c>
      <c r="F1349" t="s">
        <v>294</v>
      </c>
      <c r="G1349" t="s">
        <v>295</v>
      </c>
      <c r="H1349">
        <v>51.57</v>
      </c>
      <c r="I1349">
        <v>56.43</v>
      </c>
      <c r="K1349">
        <v>101</v>
      </c>
      <c r="L1349">
        <v>107</v>
      </c>
      <c r="Z1349">
        <v>1.4999999999999999E-2</v>
      </c>
      <c r="AA1349">
        <v>18</v>
      </c>
    </row>
    <row r="1350" spans="1:27" x14ac:dyDescent="0.2">
      <c r="A1350">
        <v>2022</v>
      </c>
      <c r="B1350">
        <v>3</v>
      </c>
      <c r="C1350" s="262">
        <v>44635</v>
      </c>
      <c r="E1350">
        <v>50</v>
      </c>
      <c r="F1350" t="s">
        <v>294</v>
      </c>
      <c r="G1350" t="s">
        <v>295</v>
      </c>
      <c r="H1350">
        <v>51.57</v>
      </c>
      <c r="I1350">
        <v>56.43</v>
      </c>
      <c r="K1350">
        <v>101</v>
      </c>
      <c r="L1350">
        <v>107</v>
      </c>
      <c r="P1350">
        <v>1</v>
      </c>
      <c r="Q1350">
        <v>2</v>
      </c>
      <c r="Z1350">
        <v>1.4999999999999999E-2</v>
      </c>
      <c r="AA1350">
        <v>18</v>
      </c>
    </row>
    <row r="1351" spans="1:27" x14ac:dyDescent="0.2">
      <c r="A1351">
        <v>2022</v>
      </c>
      <c r="B1351">
        <v>3</v>
      </c>
      <c r="C1351" s="262">
        <v>44636</v>
      </c>
      <c r="E1351">
        <v>50</v>
      </c>
      <c r="F1351" t="s">
        <v>294</v>
      </c>
      <c r="G1351" t="s">
        <v>295</v>
      </c>
      <c r="H1351">
        <v>51.57</v>
      </c>
      <c r="I1351">
        <v>56.43</v>
      </c>
      <c r="K1351">
        <v>101</v>
      </c>
      <c r="L1351">
        <v>107</v>
      </c>
      <c r="O1351">
        <v>2</v>
      </c>
      <c r="Q1351">
        <v>2</v>
      </c>
      <c r="Z1351">
        <v>1.4999999999999999E-2</v>
      </c>
      <c r="AA1351">
        <v>18</v>
      </c>
    </row>
    <row r="1352" spans="1:27" x14ac:dyDescent="0.2">
      <c r="A1352">
        <v>2022</v>
      </c>
      <c r="B1352">
        <v>3</v>
      </c>
      <c r="C1352" s="262">
        <v>44637</v>
      </c>
      <c r="E1352">
        <v>50</v>
      </c>
      <c r="F1352" t="s">
        <v>294</v>
      </c>
      <c r="G1352" t="s">
        <v>295</v>
      </c>
      <c r="H1352">
        <v>51.57</v>
      </c>
      <c r="I1352">
        <v>56.43</v>
      </c>
      <c r="K1352">
        <v>101</v>
      </c>
      <c r="L1352">
        <v>107</v>
      </c>
      <c r="O1352">
        <v>3</v>
      </c>
      <c r="P1352">
        <v>2</v>
      </c>
      <c r="Q1352">
        <v>2</v>
      </c>
      <c r="Z1352">
        <v>1.4999999999999999E-2</v>
      </c>
      <c r="AA1352">
        <v>18</v>
      </c>
    </row>
    <row r="1353" spans="1:27" x14ac:dyDescent="0.2">
      <c r="A1353">
        <v>2022</v>
      </c>
      <c r="B1353">
        <v>3</v>
      </c>
      <c r="C1353" s="262">
        <v>44640</v>
      </c>
      <c r="E1353">
        <v>50</v>
      </c>
      <c r="F1353" t="s">
        <v>294</v>
      </c>
      <c r="G1353" t="s">
        <v>295</v>
      </c>
      <c r="H1353">
        <v>51.57</v>
      </c>
      <c r="I1353">
        <v>56.43</v>
      </c>
      <c r="K1353">
        <v>101</v>
      </c>
      <c r="L1353">
        <v>107</v>
      </c>
      <c r="Z1353">
        <v>1.4999999999999999E-2</v>
      </c>
      <c r="AA1353">
        <v>18</v>
      </c>
    </row>
    <row r="1354" spans="1:27" x14ac:dyDescent="0.2">
      <c r="A1354">
        <v>2022</v>
      </c>
      <c r="B1354">
        <v>3</v>
      </c>
      <c r="C1354" s="262">
        <v>44650</v>
      </c>
      <c r="E1354">
        <v>50</v>
      </c>
      <c r="F1354" t="s">
        <v>294</v>
      </c>
      <c r="G1354" t="s">
        <v>295</v>
      </c>
      <c r="H1354">
        <v>51.57</v>
      </c>
      <c r="I1354">
        <v>56.43</v>
      </c>
      <c r="K1354">
        <v>101</v>
      </c>
      <c r="L1354">
        <v>107</v>
      </c>
      <c r="P1354">
        <v>3</v>
      </c>
      <c r="Z1354">
        <v>1.4999999999999999E-2</v>
      </c>
      <c r="AA1354">
        <v>18</v>
      </c>
    </row>
    <row r="1355" spans="1:27" x14ac:dyDescent="0.2">
      <c r="A1355">
        <v>2022</v>
      </c>
      <c r="B1355">
        <v>3</v>
      </c>
      <c r="C1355" s="262">
        <v>44620</v>
      </c>
      <c r="E1355">
        <v>49</v>
      </c>
      <c r="F1355" t="s">
        <v>291</v>
      </c>
      <c r="G1355" t="s">
        <v>292</v>
      </c>
      <c r="H1355">
        <v>95.5</v>
      </c>
      <c r="I1355">
        <v>104.5</v>
      </c>
      <c r="K1355">
        <v>101</v>
      </c>
      <c r="L1355">
        <v>107</v>
      </c>
      <c r="P1355">
        <v>1</v>
      </c>
      <c r="Q1355">
        <v>2</v>
      </c>
      <c r="Z1355">
        <v>1.4999999999999999E-2</v>
      </c>
      <c r="AA1355">
        <v>18</v>
      </c>
    </row>
    <row r="1356" spans="1:27" x14ac:dyDescent="0.2">
      <c r="A1356">
        <v>2022</v>
      </c>
      <c r="B1356">
        <v>3</v>
      </c>
      <c r="C1356" s="262">
        <v>44621</v>
      </c>
      <c r="E1356">
        <v>49</v>
      </c>
      <c r="F1356" t="s">
        <v>291</v>
      </c>
      <c r="G1356" t="s">
        <v>292</v>
      </c>
      <c r="H1356">
        <v>95.5</v>
      </c>
      <c r="I1356">
        <v>104.5</v>
      </c>
      <c r="K1356">
        <v>101</v>
      </c>
      <c r="L1356">
        <v>107</v>
      </c>
      <c r="O1356">
        <v>1</v>
      </c>
      <c r="P1356">
        <v>3</v>
      </c>
      <c r="Z1356">
        <v>1.4999999999999999E-2</v>
      </c>
      <c r="AA1356">
        <v>18</v>
      </c>
    </row>
    <row r="1357" spans="1:27" x14ac:dyDescent="0.2">
      <c r="A1357">
        <v>2022</v>
      </c>
      <c r="B1357">
        <v>3</v>
      </c>
      <c r="C1357" s="262">
        <v>44622</v>
      </c>
      <c r="E1357">
        <v>49</v>
      </c>
      <c r="F1357" t="s">
        <v>291</v>
      </c>
      <c r="G1357" t="s">
        <v>292</v>
      </c>
      <c r="H1357">
        <v>95.5</v>
      </c>
      <c r="I1357">
        <v>104.5</v>
      </c>
      <c r="K1357">
        <v>101</v>
      </c>
      <c r="L1357">
        <v>107</v>
      </c>
      <c r="O1357">
        <v>1</v>
      </c>
      <c r="P1357">
        <v>1</v>
      </c>
      <c r="Q1357">
        <v>3</v>
      </c>
      <c r="Z1357">
        <v>1.4999999999999999E-2</v>
      </c>
      <c r="AA1357">
        <v>18</v>
      </c>
    </row>
    <row r="1358" spans="1:27" x14ac:dyDescent="0.2">
      <c r="A1358">
        <v>2022</v>
      </c>
      <c r="B1358">
        <v>3</v>
      </c>
      <c r="C1358" s="262">
        <v>44627</v>
      </c>
      <c r="E1358">
        <v>49</v>
      </c>
      <c r="F1358" t="s">
        <v>291</v>
      </c>
      <c r="G1358" t="s">
        <v>292</v>
      </c>
      <c r="H1358">
        <v>95.5</v>
      </c>
      <c r="I1358">
        <v>104.5</v>
      </c>
      <c r="K1358">
        <v>101</v>
      </c>
      <c r="L1358">
        <v>107</v>
      </c>
      <c r="O1358">
        <v>1</v>
      </c>
      <c r="P1358">
        <v>2</v>
      </c>
      <c r="Q1358">
        <v>2</v>
      </c>
      <c r="Z1358">
        <v>1.4999999999999999E-2</v>
      </c>
      <c r="AA1358">
        <v>18</v>
      </c>
    </row>
    <row r="1359" spans="1:27" x14ac:dyDescent="0.2">
      <c r="A1359">
        <v>2022</v>
      </c>
      <c r="B1359">
        <v>3</v>
      </c>
      <c r="C1359" s="262">
        <v>44628</v>
      </c>
      <c r="E1359">
        <v>49</v>
      </c>
      <c r="F1359" t="s">
        <v>291</v>
      </c>
      <c r="G1359" t="s">
        <v>292</v>
      </c>
      <c r="H1359">
        <v>95.5</v>
      </c>
      <c r="I1359">
        <v>104.5</v>
      </c>
      <c r="K1359">
        <v>101</v>
      </c>
      <c r="L1359">
        <v>107</v>
      </c>
      <c r="P1359">
        <v>1</v>
      </c>
      <c r="Q1359">
        <v>3</v>
      </c>
      <c r="Z1359">
        <v>1.4999999999999999E-2</v>
      </c>
      <c r="AA1359">
        <v>18</v>
      </c>
    </row>
    <row r="1360" spans="1:27" x14ac:dyDescent="0.2">
      <c r="A1360">
        <v>2022</v>
      </c>
      <c r="B1360">
        <v>3</v>
      </c>
      <c r="C1360" s="262">
        <v>44629</v>
      </c>
      <c r="E1360">
        <v>49</v>
      </c>
      <c r="F1360" t="s">
        <v>291</v>
      </c>
      <c r="G1360" t="s">
        <v>292</v>
      </c>
      <c r="H1360">
        <v>95.5</v>
      </c>
      <c r="I1360">
        <v>104.5</v>
      </c>
      <c r="K1360">
        <v>101</v>
      </c>
      <c r="L1360">
        <v>107</v>
      </c>
      <c r="Z1360">
        <v>1.4999999999999999E-2</v>
      </c>
      <c r="AA1360">
        <v>18</v>
      </c>
    </row>
    <row r="1361" spans="1:27" x14ac:dyDescent="0.2">
      <c r="A1361">
        <v>2022</v>
      </c>
      <c r="B1361">
        <v>3</v>
      </c>
      <c r="C1361" s="262">
        <v>44635</v>
      </c>
      <c r="E1361">
        <v>49</v>
      </c>
      <c r="F1361" t="s">
        <v>291</v>
      </c>
      <c r="G1361" t="s">
        <v>292</v>
      </c>
      <c r="H1361">
        <v>95.5</v>
      </c>
      <c r="I1361">
        <v>104.5</v>
      </c>
      <c r="K1361">
        <v>101</v>
      </c>
      <c r="L1361">
        <v>107</v>
      </c>
      <c r="O1361">
        <v>2</v>
      </c>
      <c r="P1361">
        <v>2</v>
      </c>
      <c r="Q1361">
        <v>2</v>
      </c>
      <c r="Z1361">
        <v>1.4999999999999999E-2</v>
      </c>
      <c r="AA1361">
        <v>18</v>
      </c>
    </row>
    <row r="1362" spans="1:27" x14ac:dyDescent="0.2">
      <c r="A1362">
        <v>2022</v>
      </c>
      <c r="B1362">
        <v>3</v>
      </c>
      <c r="C1362" s="262">
        <v>44636</v>
      </c>
      <c r="E1362">
        <v>49</v>
      </c>
      <c r="F1362" t="s">
        <v>291</v>
      </c>
      <c r="G1362" t="s">
        <v>292</v>
      </c>
      <c r="H1362">
        <v>95.5</v>
      </c>
      <c r="I1362">
        <v>104.5</v>
      </c>
      <c r="K1362">
        <v>101</v>
      </c>
      <c r="L1362">
        <v>107</v>
      </c>
      <c r="O1362">
        <v>2</v>
      </c>
      <c r="P1362">
        <v>2</v>
      </c>
      <c r="Q1362">
        <v>2</v>
      </c>
      <c r="Z1362">
        <v>1.4999999999999999E-2</v>
      </c>
      <c r="AA1362">
        <v>18</v>
      </c>
    </row>
    <row r="1363" spans="1:27" x14ac:dyDescent="0.2">
      <c r="A1363">
        <v>2022</v>
      </c>
      <c r="B1363">
        <v>3</v>
      </c>
      <c r="C1363" s="262">
        <v>44637</v>
      </c>
      <c r="E1363">
        <v>49</v>
      </c>
      <c r="F1363" t="s">
        <v>291</v>
      </c>
      <c r="G1363" t="s">
        <v>292</v>
      </c>
      <c r="H1363">
        <v>95.5</v>
      </c>
      <c r="I1363">
        <v>104.5</v>
      </c>
      <c r="K1363">
        <v>101</v>
      </c>
      <c r="L1363">
        <v>107</v>
      </c>
      <c r="O1363">
        <v>5</v>
      </c>
      <c r="Q1363">
        <v>3</v>
      </c>
      <c r="Z1363">
        <v>1.4999999999999999E-2</v>
      </c>
      <c r="AA1363">
        <v>18</v>
      </c>
    </row>
    <row r="1364" spans="1:27" x14ac:dyDescent="0.2">
      <c r="A1364">
        <v>2022</v>
      </c>
      <c r="B1364">
        <v>3</v>
      </c>
      <c r="C1364" s="262">
        <v>44640</v>
      </c>
      <c r="E1364">
        <v>49</v>
      </c>
      <c r="F1364" t="s">
        <v>291</v>
      </c>
      <c r="G1364" t="s">
        <v>292</v>
      </c>
      <c r="H1364">
        <v>95.5</v>
      </c>
      <c r="I1364">
        <v>104.5</v>
      </c>
      <c r="K1364">
        <v>101</v>
      </c>
      <c r="L1364">
        <v>107</v>
      </c>
      <c r="Z1364">
        <v>1.4999999999999999E-2</v>
      </c>
      <c r="AA1364">
        <v>18</v>
      </c>
    </row>
    <row r="1365" spans="1:27" x14ac:dyDescent="0.2">
      <c r="A1365">
        <v>2022</v>
      </c>
      <c r="B1365">
        <v>3</v>
      </c>
      <c r="C1365" s="262">
        <v>44650</v>
      </c>
      <c r="E1365">
        <v>49</v>
      </c>
      <c r="F1365" t="s">
        <v>291</v>
      </c>
      <c r="G1365" t="s">
        <v>292</v>
      </c>
      <c r="H1365">
        <v>95.5</v>
      </c>
      <c r="I1365">
        <v>104.5</v>
      </c>
      <c r="K1365">
        <v>101</v>
      </c>
      <c r="L1365">
        <v>107</v>
      </c>
      <c r="P1365">
        <v>2</v>
      </c>
      <c r="Z1365">
        <v>1.4999999999999999E-2</v>
      </c>
      <c r="AA1365">
        <v>18</v>
      </c>
    </row>
    <row r="1366" spans="1:27" x14ac:dyDescent="0.2">
      <c r="A1366">
        <v>2022</v>
      </c>
      <c r="B1366">
        <v>3</v>
      </c>
      <c r="C1366" s="262">
        <v>44620</v>
      </c>
      <c r="E1366">
        <v>122</v>
      </c>
      <c r="F1366" t="s">
        <v>224</v>
      </c>
      <c r="G1366" t="s">
        <v>225</v>
      </c>
      <c r="H1366">
        <v>267.39999999999998</v>
      </c>
      <c r="I1366">
        <v>292.60000000000002</v>
      </c>
      <c r="K1366">
        <v>64</v>
      </c>
      <c r="L1366">
        <v>113</v>
      </c>
      <c r="Z1366">
        <v>1.4999999999999999E-2</v>
      </c>
      <c r="AA1366">
        <v>22</v>
      </c>
    </row>
    <row r="1367" spans="1:27" x14ac:dyDescent="0.2">
      <c r="A1367">
        <v>2022</v>
      </c>
      <c r="B1367">
        <v>3</v>
      </c>
      <c r="C1367" s="262">
        <v>44621</v>
      </c>
      <c r="E1367">
        <v>122</v>
      </c>
      <c r="F1367" t="s">
        <v>224</v>
      </c>
      <c r="G1367" t="s">
        <v>225</v>
      </c>
      <c r="H1367">
        <v>267.39999999999998</v>
      </c>
      <c r="I1367">
        <v>292.60000000000002</v>
      </c>
      <c r="K1367">
        <v>64</v>
      </c>
      <c r="L1367">
        <v>113</v>
      </c>
      <c r="Z1367">
        <v>1.4999999999999999E-2</v>
      </c>
      <c r="AA1367">
        <v>22</v>
      </c>
    </row>
    <row r="1368" spans="1:27" x14ac:dyDescent="0.2">
      <c r="A1368">
        <v>2022</v>
      </c>
      <c r="B1368">
        <v>3</v>
      </c>
      <c r="C1368" s="262">
        <v>44622</v>
      </c>
      <c r="E1368">
        <v>122</v>
      </c>
      <c r="F1368" t="s">
        <v>224</v>
      </c>
      <c r="G1368" t="s">
        <v>225</v>
      </c>
      <c r="H1368">
        <v>267.39999999999998</v>
      </c>
      <c r="I1368">
        <v>292.60000000000002</v>
      </c>
      <c r="K1368">
        <v>64</v>
      </c>
      <c r="L1368">
        <v>113</v>
      </c>
      <c r="AA1368">
        <v>22</v>
      </c>
    </row>
    <row r="1369" spans="1:27" x14ac:dyDescent="0.2">
      <c r="A1369">
        <v>2022</v>
      </c>
      <c r="B1369">
        <v>3</v>
      </c>
      <c r="C1369" s="262">
        <v>44625</v>
      </c>
      <c r="E1369">
        <v>122</v>
      </c>
      <c r="F1369" t="s">
        <v>224</v>
      </c>
      <c r="G1369" t="s">
        <v>225</v>
      </c>
      <c r="H1369">
        <v>267.39999999999998</v>
      </c>
      <c r="I1369">
        <v>292.60000000000002</v>
      </c>
      <c r="K1369">
        <v>64</v>
      </c>
      <c r="L1369">
        <v>113</v>
      </c>
      <c r="Z1369">
        <v>1.4999999999999999E-2</v>
      </c>
      <c r="AA1369">
        <v>22</v>
      </c>
    </row>
    <row r="1370" spans="1:27" x14ac:dyDescent="0.2">
      <c r="A1370">
        <v>2022</v>
      </c>
      <c r="B1370">
        <v>3</v>
      </c>
      <c r="C1370" s="262">
        <v>44626</v>
      </c>
      <c r="E1370">
        <v>122</v>
      </c>
      <c r="F1370" t="s">
        <v>224</v>
      </c>
      <c r="G1370" t="s">
        <v>225</v>
      </c>
      <c r="H1370">
        <v>267.39999999999998</v>
      </c>
      <c r="I1370">
        <v>292.60000000000002</v>
      </c>
      <c r="K1370">
        <v>64</v>
      </c>
      <c r="L1370">
        <v>113</v>
      </c>
      <c r="Z1370">
        <v>1.4999999999999999E-2</v>
      </c>
      <c r="AA1370">
        <v>22</v>
      </c>
    </row>
    <row r="1371" spans="1:27" x14ac:dyDescent="0.2">
      <c r="A1371">
        <v>2022</v>
      </c>
      <c r="B1371">
        <v>3</v>
      </c>
      <c r="C1371" s="262">
        <v>44627</v>
      </c>
      <c r="E1371">
        <v>122</v>
      </c>
      <c r="F1371" t="s">
        <v>224</v>
      </c>
      <c r="G1371" t="s">
        <v>225</v>
      </c>
      <c r="H1371">
        <v>267.39999999999998</v>
      </c>
      <c r="I1371">
        <v>292.60000000000002</v>
      </c>
      <c r="K1371">
        <v>64</v>
      </c>
      <c r="L1371">
        <v>113</v>
      </c>
      <c r="P1371">
        <v>6</v>
      </c>
      <c r="Q1371">
        <v>7</v>
      </c>
      <c r="Z1371">
        <v>1.4999999999999999E-2</v>
      </c>
      <c r="AA1371">
        <v>22</v>
      </c>
    </row>
    <row r="1372" spans="1:27" x14ac:dyDescent="0.2">
      <c r="A1372">
        <v>2022</v>
      </c>
      <c r="B1372">
        <v>3</v>
      </c>
      <c r="C1372" s="262">
        <v>44628</v>
      </c>
      <c r="E1372">
        <v>122</v>
      </c>
      <c r="F1372" t="s">
        <v>224</v>
      </c>
      <c r="G1372" t="s">
        <v>225</v>
      </c>
      <c r="H1372">
        <v>267.39999999999998</v>
      </c>
      <c r="I1372">
        <v>292.60000000000002</v>
      </c>
      <c r="K1372">
        <v>64</v>
      </c>
      <c r="L1372">
        <v>113</v>
      </c>
      <c r="O1372">
        <v>3</v>
      </c>
      <c r="P1372">
        <v>5</v>
      </c>
      <c r="Q1372">
        <v>8</v>
      </c>
      <c r="Z1372">
        <v>1.4999999999999999E-2</v>
      </c>
      <c r="AA1372">
        <v>22</v>
      </c>
    </row>
    <row r="1373" spans="1:27" x14ac:dyDescent="0.2">
      <c r="A1373">
        <v>2022</v>
      </c>
      <c r="B1373">
        <v>3</v>
      </c>
      <c r="C1373" s="262">
        <v>44629</v>
      </c>
      <c r="E1373">
        <v>122</v>
      </c>
      <c r="F1373" t="s">
        <v>224</v>
      </c>
      <c r="G1373" t="s">
        <v>225</v>
      </c>
      <c r="H1373">
        <v>267.39999999999998</v>
      </c>
      <c r="I1373">
        <v>292.60000000000002</v>
      </c>
      <c r="K1373">
        <v>64</v>
      </c>
      <c r="L1373">
        <v>113</v>
      </c>
      <c r="O1373">
        <v>4</v>
      </c>
      <c r="P1373">
        <v>4</v>
      </c>
      <c r="Q1373">
        <v>7</v>
      </c>
      <c r="Z1373">
        <v>1.4999999999999999E-2</v>
      </c>
      <c r="AA1373">
        <v>22</v>
      </c>
    </row>
    <row r="1374" spans="1:27" x14ac:dyDescent="0.2">
      <c r="A1374">
        <v>2022</v>
      </c>
      <c r="B1374">
        <v>3</v>
      </c>
      <c r="C1374" s="262">
        <v>44630</v>
      </c>
      <c r="E1374">
        <v>122</v>
      </c>
      <c r="F1374" t="s">
        <v>224</v>
      </c>
      <c r="G1374" t="s">
        <v>225</v>
      </c>
      <c r="H1374">
        <v>267.39999999999998</v>
      </c>
      <c r="I1374">
        <v>292.60000000000002</v>
      </c>
      <c r="K1374">
        <v>64</v>
      </c>
      <c r="L1374">
        <v>113</v>
      </c>
      <c r="Z1374">
        <v>1.4999999999999999E-2</v>
      </c>
      <c r="AA1374">
        <v>22</v>
      </c>
    </row>
    <row r="1375" spans="1:27" x14ac:dyDescent="0.2">
      <c r="A1375">
        <v>2022</v>
      </c>
      <c r="B1375">
        <v>3</v>
      </c>
      <c r="C1375" s="262">
        <v>44631</v>
      </c>
      <c r="E1375">
        <v>122</v>
      </c>
      <c r="F1375" t="s">
        <v>224</v>
      </c>
      <c r="G1375" t="s">
        <v>225</v>
      </c>
      <c r="H1375">
        <v>267.39999999999998</v>
      </c>
      <c r="I1375">
        <v>292.60000000000002</v>
      </c>
      <c r="K1375">
        <v>64</v>
      </c>
      <c r="L1375">
        <v>113</v>
      </c>
      <c r="Z1375">
        <v>1.4999999999999999E-2</v>
      </c>
      <c r="AA1375">
        <v>22</v>
      </c>
    </row>
    <row r="1376" spans="1:27" x14ac:dyDescent="0.2">
      <c r="A1376">
        <v>2022</v>
      </c>
      <c r="B1376">
        <v>3</v>
      </c>
      <c r="C1376" s="262">
        <v>44632</v>
      </c>
      <c r="E1376">
        <v>122</v>
      </c>
      <c r="F1376" t="s">
        <v>224</v>
      </c>
      <c r="G1376" t="s">
        <v>225</v>
      </c>
      <c r="H1376">
        <v>267.39999999999998</v>
      </c>
      <c r="I1376">
        <v>292.60000000000002</v>
      </c>
      <c r="K1376">
        <v>64</v>
      </c>
      <c r="L1376">
        <v>113</v>
      </c>
      <c r="Z1376">
        <v>1.4999999999999999E-2</v>
      </c>
      <c r="AA1376">
        <v>22</v>
      </c>
    </row>
    <row r="1377" spans="1:27" x14ac:dyDescent="0.2">
      <c r="A1377">
        <v>2022</v>
      </c>
      <c r="B1377">
        <v>3</v>
      </c>
      <c r="C1377" s="262">
        <v>44634</v>
      </c>
      <c r="E1377">
        <v>122</v>
      </c>
      <c r="F1377" t="s">
        <v>224</v>
      </c>
      <c r="G1377" t="s">
        <v>225</v>
      </c>
      <c r="H1377">
        <v>267.39999999999998</v>
      </c>
      <c r="I1377">
        <v>292.60000000000002</v>
      </c>
      <c r="K1377">
        <v>64</v>
      </c>
      <c r="L1377">
        <v>113</v>
      </c>
      <c r="Z1377">
        <v>1.4999999999999999E-2</v>
      </c>
      <c r="AA1377">
        <v>22</v>
      </c>
    </row>
    <row r="1378" spans="1:27" x14ac:dyDescent="0.2">
      <c r="A1378">
        <v>2022</v>
      </c>
      <c r="B1378">
        <v>3</v>
      </c>
      <c r="C1378" s="262">
        <v>44636</v>
      </c>
      <c r="E1378">
        <v>122</v>
      </c>
      <c r="F1378" t="s">
        <v>224</v>
      </c>
      <c r="G1378" t="s">
        <v>225</v>
      </c>
      <c r="H1378">
        <v>267.39999999999998</v>
      </c>
      <c r="I1378">
        <v>292.60000000000002</v>
      </c>
      <c r="K1378">
        <v>64</v>
      </c>
      <c r="L1378">
        <v>113</v>
      </c>
      <c r="Z1378">
        <v>1.4999999999999999E-2</v>
      </c>
      <c r="AA1378">
        <v>22</v>
      </c>
    </row>
    <row r="1379" spans="1:27" x14ac:dyDescent="0.2">
      <c r="A1379">
        <v>2022</v>
      </c>
      <c r="B1379">
        <v>3</v>
      </c>
      <c r="C1379" s="262">
        <v>44640</v>
      </c>
      <c r="E1379">
        <v>122</v>
      </c>
      <c r="F1379" t="s">
        <v>224</v>
      </c>
      <c r="G1379" t="s">
        <v>225</v>
      </c>
      <c r="H1379">
        <v>267.39999999999998</v>
      </c>
      <c r="I1379">
        <v>292.60000000000002</v>
      </c>
      <c r="K1379">
        <v>64</v>
      </c>
      <c r="L1379">
        <v>113</v>
      </c>
      <c r="Z1379">
        <v>1.4999999999999999E-2</v>
      </c>
      <c r="AA1379">
        <v>22</v>
      </c>
    </row>
    <row r="1380" spans="1:27" x14ac:dyDescent="0.2">
      <c r="A1380">
        <v>2022</v>
      </c>
      <c r="B1380">
        <v>3</v>
      </c>
      <c r="C1380" s="262">
        <v>44641</v>
      </c>
      <c r="E1380">
        <v>122</v>
      </c>
      <c r="F1380" t="s">
        <v>224</v>
      </c>
      <c r="G1380" t="s">
        <v>225</v>
      </c>
      <c r="H1380">
        <v>267.39999999999998</v>
      </c>
      <c r="I1380">
        <v>292.60000000000002</v>
      </c>
      <c r="K1380">
        <v>64</v>
      </c>
      <c r="L1380">
        <v>113</v>
      </c>
      <c r="Z1380">
        <v>1.4999999999999999E-2</v>
      </c>
      <c r="AA1380">
        <v>22</v>
      </c>
    </row>
    <row r="1381" spans="1:27" x14ac:dyDescent="0.2">
      <c r="A1381">
        <v>2022</v>
      </c>
      <c r="B1381">
        <v>3</v>
      </c>
      <c r="C1381" s="262">
        <v>44642</v>
      </c>
      <c r="E1381">
        <v>122</v>
      </c>
      <c r="F1381" t="s">
        <v>224</v>
      </c>
      <c r="G1381" t="s">
        <v>225</v>
      </c>
      <c r="H1381">
        <v>267.39999999999998</v>
      </c>
      <c r="I1381">
        <v>292.60000000000002</v>
      </c>
      <c r="K1381">
        <v>64</v>
      </c>
      <c r="L1381">
        <v>113</v>
      </c>
      <c r="Z1381">
        <v>1.4999999999999999E-2</v>
      </c>
      <c r="AA1381">
        <v>22</v>
      </c>
    </row>
    <row r="1382" spans="1:27" x14ac:dyDescent="0.2">
      <c r="A1382">
        <v>2022</v>
      </c>
      <c r="B1382">
        <v>3</v>
      </c>
      <c r="C1382" s="262">
        <v>44643</v>
      </c>
      <c r="E1382">
        <v>122</v>
      </c>
      <c r="F1382" t="s">
        <v>224</v>
      </c>
      <c r="G1382" t="s">
        <v>225</v>
      </c>
      <c r="H1382">
        <v>267.39999999999998</v>
      </c>
      <c r="I1382">
        <v>292.60000000000002</v>
      </c>
      <c r="K1382">
        <v>64</v>
      </c>
      <c r="L1382">
        <v>113</v>
      </c>
      <c r="Z1382">
        <v>1.4999999999999999E-2</v>
      </c>
      <c r="AA1382">
        <v>22</v>
      </c>
    </row>
    <row r="1383" spans="1:27" x14ac:dyDescent="0.2">
      <c r="A1383">
        <v>2022</v>
      </c>
      <c r="B1383">
        <v>3</v>
      </c>
      <c r="C1383" s="262">
        <v>44644</v>
      </c>
      <c r="E1383">
        <v>122</v>
      </c>
      <c r="F1383" t="s">
        <v>224</v>
      </c>
      <c r="G1383" t="s">
        <v>225</v>
      </c>
      <c r="H1383">
        <v>267.39999999999998</v>
      </c>
      <c r="I1383">
        <v>292.60000000000002</v>
      </c>
      <c r="K1383">
        <v>64</v>
      </c>
      <c r="L1383">
        <v>113</v>
      </c>
      <c r="Z1383">
        <v>1.4999999999999999E-2</v>
      </c>
      <c r="AA1383">
        <v>22</v>
      </c>
    </row>
    <row r="1384" spans="1:27" x14ac:dyDescent="0.2">
      <c r="A1384">
        <v>2022</v>
      </c>
      <c r="B1384">
        <v>3</v>
      </c>
      <c r="C1384" s="262">
        <v>44647</v>
      </c>
      <c r="E1384">
        <v>122</v>
      </c>
      <c r="F1384" t="s">
        <v>224</v>
      </c>
      <c r="G1384" t="s">
        <v>225</v>
      </c>
      <c r="H1384">
        <v>267.39999999999998</v>
      </c>
      <c r="I1384">
        <v>292.60000000000002</v>
      </c>
      <c r="K1384">
        <v>64</v>
      </c>
      <c r="L1384">
        <v>113</v>
      </c>
      <c r="Z1384">
        <v>1.4999999999999999E-2</v>
      </c>
      <c r="AA1384">
        <v>22</v>
      </c>
    </row>
    <row r="1385" spans="1:27" x14ac:dyDescent="0.2">
      <c r="A1385">
        <v>2022</v>
      </c>
      <c r="B1385">
        <v>3</v>
      </c>
      <c r="C1385" s="262">
        <v>44625</v>
      </c>
      <c r="E1385">
        <v>674</v>
      </c>
      <c r="F1385" t="s">
        <v>219</v>
      </c>
      <c r="G1385" t="s">
        <v>220</v>
      </c>
      <c r="H1385">
        <v>240.89599999999999</v>
      </c>
      <c r="I1385">
        <v>274.17599999999999</v>
      </c>
      <c r="K1385">
        <v>60</v>
      </c>
      <c r="L1385">
        <v>120</v>
      </c>
      <c r="Z1385">
        <v>1.4999999999999999E-2</v>
      </c>
      <c r="AA1385">
        <v>22</v>
      </c>
    </row>
    <row r="1386" spans="1:27" x14ac:dyDescent="0.2">
      <c r="A1386">
        <v>2022</v>
      </c>
      <c r="B1386">
        <v>3</v>
      </c>
      <c r="C1386" s="262">
        <v>44627</v>
      </c>
      <c r="E1386">
        <v>674</v>
      </c>
      <c r="F1386" t="s">
        <v>219</v>
      </c>
      <c r="G1386" t="s">
        <v>220</v>
      </c>
      <c r="H1386">
        <v>240.89599999999999</v>
      </c>
      <c r="I1386">
        <v>274.17599999999999</v>
      </c>
      <c r="K1386">
        <v>60</v>
      </c>
      <c r="L1386">
        <v>120</v>
      </c>
      <c r="Z1386">
        <v>1.4999999999999999E-2</v>
      </c>
      <c r="AA1386">
        <v>22</v>
      </c>
    </row>
    <row r="1387" spans="1:27" x14ac:dyDescent="0.2">
      <c r="A1387">
        <v>2022</v>
      </c>
      <c r="B1387">
        <v>3</v>
      </c>
      <c r="C1387" s="262">
        <v>44628</v>
      </c>
      <c r="E1387">
        <v>674</v>
      </c>
      <c r="F1387" t="s">
        <v>219</v>
      </c>
      <c r="G1387" t="s">
        <v>220</v>
      </c>
      <c r="H1387">
        <v>240.89599999999999</v>
      </c>
      <c r="I1387">
        <v>274.17599999999999</v>
      </c>
      <c r="K1387">
        <v>60</v>
      </c>
      <c r="L1387">
        <v>120</v>
      </c>
      <c r="Z1387">
        <v>1.4999999999999999E-2</v>
      </c>
      <c r="AA1387">
        <v>22</v>
      </c>
    </row>
    <row r="1388" spans="1:27" x14ac:dyDescent="0.2">
      <c r="A1388">
        <v>2022</v>
      </c>
      <c r="B1388">
        <v>3</v>
      </c>
      <c r="C1388" s="262">
        <v>44629</v>
      </c>
      <c r="E1388">
        <v>674</v>
      </c>
      <c r="F1388" t="s">
        <v>219</v>
      </c>
      <c r="G1388" t="s">
        <v>220</v>
      </c>
      <c r="H1388">
        <v>240.89599999999999</v>
      </c>
      <c r="I1388">
        <v>274.17599999999999</v>
      </c>
      <c r="K1388">
        <v>60</v>
      </c>
      <c r="L1388">
        <v>120</v>
      </c>
      <c r="Z1388">
        <v>1.4999999999999999E-2</v>
      </c>
      <c r="AA1388">
        <v>22</v>
      </c>
    </row>
    <row r="1389" spans="1:27" x14ac:dyDescent="0.2">
      <c r="A1389">
        <v>2022</v>
      </c>
      <c r="B1389">
        <v>3</v>
      </c>
      <c r="C1389" s="262">
        <v>44630</v>
      </c>
      <c r="E1389">
        <v>674</v>
      </c>
      <c r="F1389" t="s">
        <v>219</v>
      </c>
      <c r="G1389" t="s">
        <v>220</v>
      </c>
      <c r="H1389">
        <v>240.89599999999999</v>
      </c>
      <c r="I1389">
        <v>274.17599999999999</v>
      </c>
      <c r="K1389">
        <v>60</v>
      </c>
      <c r="L1389">
        <v>120</v>
      </c>
      <c r="Z1389">
        <v>1.4999999999999999E-2</v>
      </c>
      <c r="AA1389">
        <v>22</v>
      </c>
    </row>
    <row r="1390" spans="1:27" x14ac:dyDescent="0.2">
      <c r="A1390">
        <v>2022</v>
      </c>
      <c r="B1390">
        <v>3</v>
      </c>
      <c r="C1390" s="262">
        <v>44631</v>
      </c>
      <c r="E1390">
        <v>674</v>
      </c>
      <c r="F1390" t="s">
        <v>219</v>
      </c>
      <c r="G1390" t="s">
        <v>220</v>
      </c>
      <c r="H1390">
        <v>240.89599999999999</v>
      </c>
      <c r="I1390">
        <v>274.17599999999999</v>
      </c>
      <c r="K1390">
        <v>60</v>
      </c>
      <c r="L1390">
        <v>120</v>
      </c>
      <c r="O1390">
        <v>4</v>
      </c>
      <c r="P1390">
        <v>8</v>
      </c>
      <c r="Q1390">
        <v>2</v>
      </c>
      <c r="Z1390">
        <v>1.4999999999999999E-2</v>
      </c>
      <c r="AA1390">
        <v>22</v>
      </c>
    </row>
    <row r="1391" spans="1:27" x14ac:dyDescent="0.2">
      <c r="A1391">
        <v>2022</v>
      </c>
      <c r="B1391">
        <v>3</v>
      </c>
      <c r="C1391" s="262">
        <v>44632</v>
      </c>
      <c r="E1391">
        <v>674</v>
      </c>
      <c r="F1391" t="s">
        <v>219</v>
      </c>
      <c r="G1391" t="s">
        <v>220</v>
      </c>
      <c r="H1391">
        <v>240.89599999999999</v>
      </c>
      <c r="I1391">
        <v>274.17599999999999</v>
      </c>
      <c r="K1391">
        <v>60</v>
      </c>
      <c r="L1391">
        <v>120</v>
      </c>
      <c r="P1391">
        <v>542</v>
      </c>
      <c r="Q1391">
        <v>6</v>
      </c>
      <c r="Z1391">
        <v>1.4999999999999999E-2</v>
      </c>
      <c r="AA1391">
        <v>22</v>
      </c>
    </row>
    <row r="1392" spans="1:27" x14ac:dyDescent="0.2">
      <c r="A1392">
        <v>2022</v>
      </c>
      <c r="B1392">
        <v>3</v>
      </c>
      <c r="C1392" s="262">
        <v>44633</v>
      </c>
      <c r="E1392">
        <v>674</v>
      </c>
      <c r="F1392" t="s">
        <v>219</v>
      </c>
      <c r="G1392" t="s">
        <v>220</v>
      </c>
      <c r="H1392">
        <v>240.89599999999999</v>
      </c>
      <c r="I1392">
        <v>274.17599999999999</v>
      </c>
      <c r="K1392">
        <v>60</v>
      </c>
      <c r="L1392">
        <v>120</v>
      </c>
      <c r="Z1392">
        <v>1.4999999999999999E-2</v>
      </c>
      <c r="AA1392">
        <v>22</v>
      </c>
    </row>
    <row r="1393" spans="1:27" x14ac:dyDescent="0.2">
      <c r="A1393">
        <v>2022</v>
      </c>
      <c r="B1393">
        <v>3</v>
      </c>
      <c r="C1393" s="262">
        <v>44634</v>
      </c>
      <c r="E1393">
        <v>674</v>
      </c>
      <c r="F1393" t="s">
        <v>219</v>
      </c>
      <c r="G1393" t="s">
        <v>220</v>
      </c>
      <c r="H1393">
        <v>240.89599999999999</v>
      </c>
      <c r="I1393">
        <v>274.17599999999999</v>
      </c>
      <c r="K1393">
        <v>60</v>
      </c>
      <c r="L1393">
        <v>120</v>
      </c>
      <c r="Z1393">
        <v>1.4999999999999999E-2</v>
      </c>
      <c r="AA1393">
        <v>22</v>
      </c>
    </row>
    <row r="1394" spans="1:27" x14ac:dyDescent="0.2">
      <c r="A1394">
        <v>2022</v>
      </c>
      <c r="B1394">
        <v>3</v>
      </c>
      <c r="C1394" s="262">
        <v>44636</v>
      </c>
      <c r="E1394">
        <v>674</v>
      </c>
      <c r="F1394" t="s">
        <v>219</v>
      </c>
      <c r="G1394" t="s">
        <v>220</v>
      </c>
      <c r="H1394">
        <v>240.89599999999999</v>
      </c>
      <c r="I1394">
        <v>274.17599999999999</v>
      </c>
      <c r="K1394">
        <v>60</v>
      </c>
      <c r="L1394">
        <v>120</v>
      </c>
      <c r="Z1394">
        <v>1.4999999999999999E-2</v>
      </c>
      <c r="AA1394">
        <v>22</v>
      </c>
    </row>
    <row r="1395" spans="1:27" x14ac:dyDescent="0.2">
      <c r="A1395">
        <v>2022</v>
      </c>
      <c r="B1395">
        <v>3</v>
      </c>
      <c r="C1395" s="262">
        <v>44640</v>
      </c>
      <c r="E1395">
        <v>674</v>
      </c>
      <c r="F1395" t="s">
        <v>219</v>
      </c>
      <c r="G1395" t="s">
        <v>220</v>
      </c>
      <c r="H1395">
        <v>240.89599999999999</v>
      </c>
      <c r="I1395">
        <v>274.17599999999999</v>
      </c>
      <c r="K1395">
        <v>60</v>
      </c>
      <c r="L1395">
        <v>120</v>
      </c>
      <c r="Z1395">
        <v>1.4999999999999999E-2</v>
      </c>
      <c r="AA1395">
        <v>22</v>
      </c>
    </row>
    <row r="1396" spans="1:27" x14ac:dyDescent="0.2">
      <c r="A1396">
        <v>2022</v>
      </c>
      <c r="B1396">
        <v>3</v>
      </c>
      <c r="C1396" s="262">
        <v>44642</v>
      </c>
      <c r="E1396">
        <v>674</v>
      </c>
      <c r="F1396" t="s">
        <v>219</v>
      </c>
      <c r="G1396" t="s">
        <v>220</v>
      </c>
      <c r="H1396">
        <v>240.89599999999999</v>
      </c>
      <c r="I1396">
        <v>274.17599999999999</v>
      </c>
      <c r="K1396">
        <v>60</v>
      </c>
      <c r="L1396">
        <v>120</v>
      </c>
      <c r="Z1396">
        <v>1.4999999999999999E-2</v>
      </c>
      <c r="AA1396">
        <v>22</v>
      </c>
    </row>
    <row r="1397" spans="1:27" x14ac:dyDescent="0.2">
      <c r="A1397">
        <v>2022</v>
      </c>
      <c r="B1397">
        <v>3</v>
      </c>
      <c r="C1397" s="262">
        <v>44650</v>
      </c>
      <c r="E1397">
        <v>674</v>
      </c>
      <c r="F1397" t="s">
        <v>219</v>
      </c>
      <c r="G1397" t="s">
        <v>220</v>
      </c>
      <c r="H1397">
        <v>240.89599999999999</v>
      </c>
      <c r="I1397">
        <v>274.17599999999999</v>
      </c>
      <c r="K1397">
        <v>60</v>
      </c>
      <c r="L1397">
        <v>120</v>
      </c>
      <c r="Z1397">
        <v>1.4999999999999999E-2</v>
      </c>
      <c r="AA1397">
        <v>22</v>
      </c>
    </row>
    <row r="1398" spans="1:27" x14ac:dyDescent="0.2">
      <c r="A1398">
        <v>2022</v>
      </c>
      <c r="B1398">
        <v>3</v>
      </c>
      <c r="C1398" s="262">
        <v>44627</v>
      </c>
      <c r="E1398">
        <v>932</v>
      </c>
      <c r="F1398" t="s">
        <v>466</v>
      </c>
      <c r="G1398" t="s">
        <v>467</v>
      </c>
      <c r="H1398">
        <v>415.63</v>
      </c>
      <c r="I1398">
        <v>459.38</v>
      </c>
      <c r="AA1398">
        <v>25</v>
      </c>
    </row>
    <row r="1399" spans="1:27" x14ac:dyDescent="0.2">
      <c r="A1399">
        <v>2022</v>
      </c>
      <c r="B1399">
        <v>3</v>
      </c>
      <c r="C1399" s="262">
        <v>44635</v>
      </c>
      <c r="E1399">
        <v>755</v>
      </c>
      <c r="F1399" t="s">
        <v>404</v>
      </c>
      <c r="G1399" t="s">
        <v>405</v>
      </c>
      <c r="H1399">
        <v>498.75</v>
      </c>
      <c r="I1399">
        <v>551.25</v>
      </c>
      <c r="AA1399">
        <v>25</v>
      </c>
    </row>
    <row r="1400" spans="1:27" x14ac:dyDescent="0.2">
      <c r="A1400">
        <v>2022</v>
      </c>
      <c r="B1400">
        <v>3</v>
      </c>
      <c r="C1400" s="262">
        <v>44620</v>
      </c>
      <c r="E1400">
        <v>660</v>
      </c>
      <c r="F1400" t="s">
        <v>304</v>
      </c>
      <c r="G1400" t="s">
        <v>305</v>
      </c>
      <c r="H1400">
        <v>1190.365</v>
      </c>
      <c r="I1400">
        <v>1354.8150000000001</v>
      </c>
      <c r="K1400">
        <v>21</v>
      </c>
      <c r="L1400">
        <v>180</v>
      </c>
      <c r="Z1400">
        <v>1.4999999999999999E-2</v>
      </c>
      <c r="AA1400">
        <v>16</v>
      </c>
    </row>
    <row r="1401" spans="1:27" x14ac:dyDescent="0.2">
      <c r="A1401">
        <v>2022</v>
      </c>
      <c r="B1401">
        <v>3</v>
      </c>
      <c r="C1401" s="262">
        <v>44621</v>
      </c>
      <c r="E1401">
        <v>660</v>
      </c>
      <c r="F1401" t="s">
        <v>304</v>
      </c>
      <c r="G1401" t="s">
        <v>305</v>
      </c>
      <c r="H1401">
        <v>1190.365</v>
      </c>
      <c r="I1401">
        <v>1354.8150000000001</v>
      </c>
      <c r="K1401">
        <v>21</v>
      </c>
      <c r="L1401">
        <v>180</v>
      </c>
      <c r="Z1401">
        <v>1.4999999999999999E-2</v>
      </c>
      <c r="AA1401">
        <v>16</v>
      </c>
    </row>
    <row r="1402" spans="1:27" x14ac:dyDescent="0.2">
      <c r="A1402">
        <v>2022</v>
      </c>
      <c r="B1402">
        <v>3</v>
      </c>
      <c r="C1402" s="262">
        <v>44641</v>
      </c>
      <c r="E1402">
        <v>660</v>
      </c>
      <c r="F1402" t="s">
        <v>304</v>
      </c>
      <c r="G1402" t="s">
        <v>305</v>
      </c>
      <c r="H1402">
        <v>1190.365</v>
      </c>
      <c r="I1402">
        <v>1354.8150000000001</v>
      </c>
      <c r="K1402">
        <v>21</v>
      </c>
      <c r="L1402">
        <v>180</v>
      </c>
      <c r="O1402">
        <v>2</v>
      </c>
      <c r="P1402">
        <v>2</v>
      </c>
      <c r="Q1402">
        <v>2</v>
      </c>
      <c r="Z1402">
        <v>1.4999999999999999E-2</v>
      </c>
      <c r="AA1402">
        <v>16</v>
      </c>
    </row>
    <row r="1403" spans="1:27" x14ac:dyDescent="0.2">
      <c r="A1403">
        <v>2022</v>
      </c>
      <c r="B1403">
        <v>3</v>
      </c>
      <c r="C1403" s="262">
        <v>44642</v>
      </c>
      <c r="E1403">
        <v>660</v>
      </c>
      <c r="F1403" t="s">
        <v>304</v>
      </c>
      <c r="G1403" t="s">
        <v>305</v>
      </c>
      <c r="H1403">
        <v>1190.365</v>
      </c>
      <c r="I1403">
        <v>1354.8150000000001</v>
      </c>
      <c r="K1403">
        <v>21</v>
      </c>
      <c r="L1403">
        <v>180</v>
      </c>
      <c r="O1403">
        <v>2</v>
      </c>
      <c r="P1403">
        <v>2</v>
      </c>
      <c r="Q1403">
        <v>3</v>
      </c>
      <c r="Z1403">
        <v>1.4999999999999999E-2</v>
      </c>
      <c r="AA1403">
        <v>16</v>
      </c>
    </row>
    <row r="1404" spans="1:27" x14ac:dyDescent="0.2">
      <c r="A1404">
        <v>2022</v>
      </c>
      <c r="B1404">
        <v>3</v>
      </c>
      <c r="C1404" s="262">
        <v>44643</v>
      </c>
      <c r="E1404">
        <v>660</v>
      </c>
      <c r="F1404" t="s">
        <v>304</v>
      </c>
      <c r="G1404" t="s">
        <v>305</v>
      </c>
      <c r="H1404">
        <v>1190.365</v>
      </c>
      <c r="I1404">
        <v>1354.8150000000001</v>
      </c>
      <c r="K1404">
        <v>21</v>
      </c>
      <c r="L1404">
        <v>180</v>
      </c>
      <c r="O1404">
        <v>3</v>
      </c>
      <c r="P1404">
        <v>2</v>
      </c>
      <c r="Q1404">
        <v>2</v>
      </c>
      <c r="Z1404">
        <v>1.4999999999999999E-2</v>
      </c>
      <c r="AA1404">
        <v>16</v>
      </c>
    </row>
    <row r="1405" spans="1:27" x14ac:dyDescent="0.2">
      <c r="A1405">
        <v>2022</v>
      </c>
      <c r="B1405">
        <v>3</v>
      </c>
      <c r="C1405" s="262">
        <v>44644</v>
      </c>
      <c r="E1405">
        <v>660</v>
      </c>
      <c r="F1405" t="s">
        <v>304</v>
      </c>
      <c r="G1405" t="s">
        <v>305</v>
      </c>
      <c r="H1405">
        <v>1190.365</v>
      </c>
      <c r="I1405">
        <v>1354.8150000000001</v>
      </c>
      <c r="K1405">
        <v>21</v>
      </c>
      <c r="L1405">
        <v>180</v>
      </c>
      <c r="Z1405">
        <v>1.4999999999999999E-2</v>
      </c>
      <c r="AA1405">
        <v>16</v>
      </c>
    </row>
    <row r="1406" spans="1:27" x14ac:dyDescent="0.2">
      <c r="A1406">
        <v>2022</v>
      </c>
      <c r="B1406">
        <v>3</v>
      </c>
      <c r="C1406" s="262">
        <v>44620</v>
      </c>
      <c r="E1406">
        <v>661</v>
      </c>
      <c r="F1406" t="s">
        <v>306</v>
      </c>
      <c r="G1406" t="s">
        <v>307</v>
      </c>
      <c r="H1406">
        <v>259.7</v>
      </c>
      <c r="I1406">
        <v>295.60000000000002</v>
      </c>
      <c r="K1406">
        <v>21</v>
      </c>
      <c r="L1406">
        <v>180</v>
      </c>
      <c r="Z1406">
        <v>1.4999999999999999E-2</v>
      </c>
      <c r="AA1406">
        <v>16</v>
      </c>
    </row>
    <row r="1407" spans="1:27" x14ac:dyDescent="0.2">
      <c r="A1407">
        <v>2022</v>
      </c>
      <c r="B1407">
        <v>3</v>
      </c>
      <c r="C1407" s="262">
        <v>44621</v>
      </c>
      <c r="E1407">
        <v>661</v>
      </c>
      <c r="F1407" t="s">
        <v>306</v>
      </c>
      <c r="G1407" t="s">
        <v>307</v>
      </c>
      <c r="H1407">
        <v>259.7</v>
      </c>
      <c r="I1407">
        <v>295.60000000000002</v>
      </c>
      <c r="K1407">
        <v>21</v>
      </c>
      <c r="L1407">
        <v>180</v>
      </c>
      <c r="Z1407">
        <v>1.4999999999999999E-2</v>
      </c>
      <c r="AA1407">
        <v>16</v>
      </c>
    </row>
    <row r="1408" spans="1:27" x14ac:dyDescent="0.2">
      <c r="A1408">
        <v>2022</v>
      </c>
      <c r="B1408">
        <v>3</v>
      </c>
      <c r="C1408" s="262">
        <v>44641</v>
      </c>
      <c r="E1408">
        <v>661</v>
      </c>
      <c r="F1408" t="s">
        <v>306</v>
      </c>
      <c r="G1408" t="s">
        <v>307</v>
      </c>
      <c r="H1408">
        <v>259.7</v>
      </c>
      <c r="I1408">
        <v>295.60000000000002</v>
      </c>
      <c r="K1408">
        <v>21</v>
      </c>
      <c r="L1408">
        <v>180</v>
      </c>
      <c r="Z1408">
        <v>1.4999999999999999E-2</v>
      </c>
      <c r="AA1408">
        <v>16</v>
      </c>
    </row>
    <row r="1409" spans="1:27" x14ac:dyDescent="0.2">
      <c r="A1409">
        <v>2022</v>
      </c>
      <c r="B1409">
        <v>3</v>
      </c>
      <c r="C1409" s="262">
        <v>44642</v>
      </c>
      <c r="E1409">
        <v>661</v>
      </c>
      <c r="F1409" t="s">
        <v>306</v>
      </c>
      <c r="G1409" t="s">
        <v>307</v>
      </c>
      <c r="H1409">
        <v>259.7</v>
      </c>
      <c r="I1409">
        <v>295.60000000000002</v>
      </c>
      <c r="K1409">
        <v>21</v>
      </c>
      <c r="L1409">
        <v>180</v>
      </c>
      <c r="Z1409">
        <v>1.4999999999999999E-2</v>
      </c>
      <c r="AA1409">
        <v>16</v>
      </c>
    </row>
    <row r="1410" spans="1:27" x14ac:dyDescent="0.2">
      <c r="A1410">
        <v>2022</v>
      </c>
      <c r="B1410">
        <v>3</v>
      </c>
      <c r="C1410" s="262">
        <v>44643</v>
      </c>
      <c r="E1410">
        <v>661</v>
      </c>
      <c r="F1410" t="s">
        <v>306</v>
      </c>
      <c r="G1410" t="s">
        <v>307</v>
      </c>
      <c r="H1410">
        <v>259.7</v>
      </c>
      <c r="I1410">
        <v>295.60000000000002</v>
      </c>
      <c r="K1410">
        <v>21</v>
      </c>
      <c r="L1410">
        <v>180</v>
      </c>
      <c r="Z1410">
        <v>1.4999999999999999E-2</v>
      </c>
      <c r="AA1410">
        <v>16</v>
      </c>
    </row>
    <row r="1411" spans="1:27" x14ac:dyDescent="0.2">
      <c r="A1411">
        <v>2022</v>
      </c>
      <c r="B1411">
        <v>3</v>
      </c>
      <c r="C1411" s="262">
        <v>44633</v>
      </c>
      <c r="E1411">
        <v>946</v>
      </c>
      <c r="F1411" t="s">
        <v>470</v>
      </c>
      <c r="G1411" t="s">
        <v>471</v>
      </c>
      <c r="H1411">
        <v>316.2</v>
      </c>
      <c r="I1411">
        <v>359.9</v>
      </c>
      <c r="K1411">
        <v>20</v>
      </c>
      <c r="L1411">
        <v>180</v>
      </c>
      <c r="Z1411">
        <v>1.4999999999999999E-2</v>
      </c>
      <c r="AA1411">
        <v>16.5</v>
      </c>
    </row>
    <row r="1412" spans="1:27" x14ac:dyDescent="0.2">
      <c r="A1412">
        <v>2022</v>
      </c>
      <c r="B1412">
        <v>3</v>
      </c>
      <c r="C1412" s="262">
        <v>44637</v>
      </c>
      <c r="E1412">
        <v>946</v>
      </c>
      <c r="F1412" t="s">
        <v>470</v>
      </c>
      <c r="G1412" t="s">
        <v>471</v>
      </c>
      <c r="H1412">
        <v>316.2</v>
      </c>
      <c r="I1412">
        <v>359.9</v>
      </c>
      <c r="K1412">
        <v>20</v>
      </c>
      <c r="L1412">
        <v>180</v>
      </c>
      <c r="Z1412">
        <v>1.4999999999999999E-2</v>
      </c>
      <c r="AA1412">
        <v>16.5</v>
      </c>
    </row>
    <row r="1413" spans="1:27" x14ac:dyDescent="0.2">
      <c r="A1413">
        <v>2022</v>
      </c>
      <c r="B1413">
        <v>3</v>
      </c>
      <c r="C1413" s="262">
        <v>44633</v>
      </c>
      <c r="E1413">
        <v>937</v>
      </c>
      <c r="F1413" t="s">
        <v>468</v>
      </c>
      <c r="G1413" t="s">
        <v>469</v>
      </c>
      <c r="H1413">
        <v>1492.4</v>
      </c>
      <c r="I1413">
        <v>1698.6</v>
      </c>
      <c r="K1413">
        <v>20</v>
      </c>
      <c r="L1413">
        <v>180</v>
      </c>
      <c r="Z1413">
        <v>1.4999999999999999E-2</v>
      </c>
      <c r="AA1413">
        <v>16.5</v>
      </c>
    </row>
    <row r="1414" spans="1:27" x14ac:dyDescent="0.2">
      <c r="A1414">
        <v>2022</v>
      </c>
      <c r="B1414">
        <v>3</v>
      </c>
      <c r="C1414" s="262">
        <v>44637</v>
      </c>
      <c r="E1414">
        <v>937</v>
      </c>
      <c r="F1414" t="s">
        <v>468</v>
      </c>
      <c r="G1414" t="s">
        <v>469</v>
      </c>
      <c r="H1414">
        <v>1492.4</v>
      </c>
      <c r="I1414">
        <v>1698.6</v>
      </c>
      <c r="K1414">
        <v>20</v>
      </c>
      <c r="L1414">
        <v>180</v>
      </c>
      <c r="O1414">
        <v>2</v>
      </c>
      <c r="P1414">
        <v>1</v>
      </c>
      <c r="Q1414">
        <v>2</v>
      </c>
      <c r="Z1414">
        <v>1.4999999999999999E-2</v>
      </c>
      <c r="AA1414">
        <v>16.5</v>
      </c>
    </row>
    <row r="1415" spans="1:27" x14ac:dyDescent="0.2">
      <c r="A1415">
        <v>2022</v>
      </c>
      <c r="B1415">
        <v>3</v>
      </c>
      <c r="C1415" s="262">
        <v>44637</v>
      </c>
      <c r="E1415">
        <v>937</v>
      </c>
      <c r="F1415" t="s">
        <v>468</v>
      </c>
      <c r="G1415" t="s">
        <v>469</v>
      </c>
      <c r="H1415">
        <v>1492.4</v>
      </c>
      <c r="I1415">
        <v>1698.6</v>
      </c>
      <c r="K1415">
        <v>20</v>
      </c>
      <c r="L1415">
        <v>180</v>
      </c>
      <c r="AA1415">
        <v>16.5</v>
      </c>
    </row>
    <row r="1416" spans="1:27" x14ac:dyDescent="0.2">
      <c r="A1416">
        <v>2022</v>
      </c>
      <c r="B1416">
        <v>3</v>
      </c>
      <c r="C1416" s="262">
        <v>44621</v>
      </c>
      <c r="E1416">
        <v>658</v>
      </c>
      <c r="F1416" t="s">
        <v>242</v>
      </c>
      <c r="G1416" t="s">
        <v>243</v>
      </c>
      <c r="H1416">
        <v>83.7</v>
      </c>
      <c r="I1416">
        <v>96.3</v>
      </c>
      <c r="K1416">
        <v>64</v>
      </c>
      <c r="L1416">
        <v>169</v>
      </c>
      <c r="Z1416">
        <v>0.02</v>
      </c>
      <c r="AA1416">
        <v>20</v>
      </c>
    </row>
    <row r="1417" spans="1:27" x14ac:dyDescent="0.2">
      <c r="A1417">
        <v>2022</v>
      </c>
      <c r="B1417">
        <v>3</v>
      </c>
      <c r="C1417" s="262">
        <v>44622</v>
      </c>
      <c r="E1417">
        <v>658</v>
      </c>
      <c r="F1417" t="s">
        <v>242</v>
      </c>
      <c r="G1417" t="s">
        <v>243</v>
      </c>
      <c r="H1417">
        <v>83.7</v>
      </c>
      <c r="I1417">
        <v>96.3</v>
      </c>
      <c r="K1417">
        <v>64</v>
      </c>
      <c r="L1417">
        <v>169</v>
      </c>
      <c r="Z1417">
        <v>0.02</v>
      </c>
      <c r="AA1417">
        <v>20</v>
      </c>
    </row>
    <row r="1418" spans="1:27" x14ac:dyDescent="0.2">
      <c r="A1418">
        <v>2022</v>
      </c>
      <c r="B1418">
        <v>3</v>
      </c>
      <c r="C1418" s="262">
        <v>44633</v>
      </c>
      <c r="E1418">
        <v>658</v>
      </c>
      <c r="F1418" t="s">
        <v>242</v>
      </c>
      <c r="G1418" t="s">
        <v>243</v>
      </c>
      <c r="H1418">
        <v>83.7</v>
      </c>
      <c r="I1418">
        <v>96.3</v>
      </c>
      <c r="K1418">
        <v>64</v>
      </c>
      <c r="L1418">
        <v>169</v>
      </c>
      <c r="Z1418">
        <v>0.02</v>
      </c>
      <c r="AA1418">
        <v>20</v>
      </c>
    </row>
    <row r="1419" spans="1:27" x14ac:dyDescent="0.2">
      <c r="A1419">
        <v>2022</v>
      </c>
      <c r="B1419">
        <v>3</v>
      </c>
      <c r="C1419" s="262">
        <v>44647</v>
      </c>
      <c r="E1419">
        <v>658</v>
      </c>
      <c r="F1419" t="s">
        <v>242</v>
      </c>
      <c r="G1419" t="s">
        <v>243</v>
      </c>
      <c r="H1419">
        <v>83.7</v>
      </c>
      <c r="I1419">
        <v>96.3</v>
      </c>
      <c r="K1419">
        <v>64</v>
      </c>
      <c r="L1419">
        <v>169</v>
      </c>
      <c r="Z1419">
        <v>0.02</v>
      </c>
      <c r="AA1419">
        <v>20</v>
      </c>
    </row>
    <row r="1420" spans="1:27" x14ac:dyDescent="0.2">
      <c r="A1420">
        <v>2022</v>
      </c>
      <c r="B1420">
        <v>3</v>
      </c>
      <c r="C1420" s="262">
        <v>44648</v>
      </c>
      <c r="E1420">
        <v>658</v>
      </c>
      <c r="F1420" t="s">
        <v>242</v>
      </c>
      <c r="G1420" t="s">
        <v>243</v>
      </c>
      <c r="H1420">
        <v>83.7</v>
      </c>
      <c r="I1420">
        <v>96.3</v>
      </c>
      <c r="K1420">
        <v>64</v>
      </c>
      <c r="L1420">
        <v>169</v>
      </c>
      <c r="Z1420">
        <v>0.02</v>
      </c>
      <c r="AA1420">
        <v>20</v>
      </c>
    </row>
    <row r="1421" spans="1:27" x14ac:dyDescent="0.2">
      <c r="A1421">
        <v>2022</v>
      </c>
      <c r="B1421">
        <v>3</v>
      </c>
      <c r="C1421" s="262">
        <v>44649</v>
      </c>
      <c r="E1421">
        <v>658</v>
      </c>
      <c r="F1421" t="s">
        <v>242</v>
      </c>
      <c r="G1421" t="s">
        <v>243</v>
      </c>
      <c r="H1421">
        <v>83.7</v>
      </c>
      <c r="I1421">
        <v>96.3</v>
      </c>
      <c r="K1421">
        <v>64</v>
      </c>
      <c r="L1421">
        <v>169</v>
      </c>
      <c r="Z1421">
        <v>0.02</v>
      </c>
      <c r="AA1421">
        <v>20</v>
      </c>
    </row>
    <row r="1422" spans="1:27" x14ac:dyDescent="0.2">
      <c r="A1422">
        <v>2022</v>
      </c>
      <c r="B1422">
        <v>3</v>
      </c>
      <c r="C1422" s="262">
        <v>44621</v>
      </c>
      <c r="E1422">
        <v>656</v>
      </c>
      <c r="F1422" t="s">
        <v>287</v>
      </c>
      <c r="G1422" t="s">
        <v>288</v>
      </c>
      <c r="H1422">
        <v>137.63999999999999</v>
      </c>
      <c r="I1422">
        <v>158.36000000000001</v>
      </c>
      <c r="K1422">
        <v>64</v>
      </c>
      <c r="L1422">
        <v>169</v>
      </c>
      <c r="Z1422">
        <v>0.02</v>
      </c>
      <c r="AA1422">
        <v>20</v>
      </c>
    </row>
    <row r="1423" spans="1:27" x14ac:dyDescent="0.2">
      <c r="A1423">
        <v>2022</v>
      </c>
      <c r="B1423">
        <v>3</v>
      </c>
      <c r="C1423" s="262">
        <v>44622</v>
      </c>
      <c r="E1423">
        <v>656</v>
      </c>
      <c r="F1423" t="s">
        <v>287</v>
      </c>
      <c r="G1423" t="s">
        <v>288</v>
      </c>
      <c r="H1423">
        <v>137.63999999999999</v>
      </c>
      <c r="I1423">
        <v>158.36000000000001</v>
      </c>
      <c r="K1423">
        <v>64</v>
      </c>
      <c r="L1423">
        <v>169</v>
      </c>
      <c r="Z1423">
        <v>0.02</v>
      </c>
      <c r="AA1423">
        <v>20</v>
      </c>
    </row>
    <row r="1424" spans="1:27" x14ac:dyDescent="0.2">
      <c r="A1424">
        <v>2022</v>
      </c>
      <c r="B1424">
        <v>3</v>
      </c>
      <c r="C1424" s="262">
        <v>44633</v>
      </c>
      <c r="E1424">
        <v>656</v>
      </c>
      <c r="F1424" t="s">
        <v>287</v>
      </c>
      <c r="G1424" t="s">
        <v>288</v>
      </c>
      <c r="H1424">
        <v>137.63999999999999</v>
      </c>
      <c r="I1424">
        <v>158.36000000000001</v>
      </c>
      <c r="K1424">
        <v>64</v>
      </c>
      <c r="L1424">
        <v>169</v>
      </c>
      <c r="O1424">
        <v>4</v>
      </c>
      <c r="P1424">
        <v>4</v>
      </c>
      <c r="Z1424">
        <v>0.02</v>
      </c>
      <c r="AA1424">
        <v>20</v>
      </c>
    </row>
    <row r="1425" spans="1:27" x14ac:dyDescent="0.2">
      <c r="A1425">
        <v>2022</v>
      </c>
      <c r="B1425">
        <v>3</v>
      </c>
      <c r="C1425" s="262">
        <v>44635</v>
      </c>
      <c r="E1425">
        <v>656</v>
      </c>
      <c r="F1425" t="s">
        <v>287</v>
      </c>
      <c r="G1425" t="s">
        <v>288</v>
      </c>
      <c r="H1425">
        <v>137.63999999999999</v>
      </c>
      <c r="I1425">
        <v>158.36000000000001</v>
      </c>
      <c r="K1425">
        <v>64</v>
      </c>
      <c r="L1425">
        <v>169</v>
      </c>
      <c r="Z1425">
        <v>0.02</v>
      </c>
      <c r="AA1425">
        <v>20</v>
      </c>
    </row>
    <row r="1426" spans="1:27" x14ac:dyDescent="0.2">
      <c r="A1426">
        <v>2022</v>
      </c>
      <c r="B1426">
        <v>3</v>
      </c>
      <c r="C1426" s="262">
        <v>44647</v>
      </c>
      <c r="E1426">
        <v>656</v>
      </c>
      <c r="F1426" t="s">
        <v>287</v>
      </c>
      <c r="G1426" t="s">
        <v>288</v>
      </c>
      <c r="H1426">
        <v>137.63999999999999</v>
      </c>
      <c r="I1426">
        <v>158.36000000000001</v>
      </c>
      <c r="K1426">
        <v>64</v>
      </c>
      <c r="L1426">
        <v>169</v>
      </c>
      <c r="Z1426">
        <v>0.02</v>
      </c>
      <c r="AA1426">
        <v>20</v>
      </c>
    </row>
    <row r="1427" spans="1:27" x14ac:dyDescent="0.2">
      <c r="A1427">
        <v>2022</v>
      </c>
      <c r="B1427">
        <v>3</v>
      </c>
      <c r="C1427" s="262">
        <v>44648</v>
      </c>
      <c r="E1427">
        <v>656</v>
      </c>
      <c r="F1427" t="s">
        <v>287</v>
      </c>
      <c r="G1427" t="s">
        <v>288</v>
      </c>
      <c r="H1427">
        <v>137.63999999999999</v>
      </c>
      <c r="I1427">
        <v>158.36000000000001</v>
      </c>
      <c r="K1427">
        <v>64</v>
      </c>
      <c r="L1427">
        <v>169</v>
      </c>
      <c r="Z1427">
        <v>0.02</v>
      </c>
      <c r="AA1427">
        <v>20</v>
      </c>
    </row>
    <row r="1428" spans="1:27" x14ac:dyDescent="0.2">
      <c r="A1428">
        <v>2022</v>
      </c>
      <c r="B1428">
        <v>3</v>
      </c>
      <c r="C1428" s="262">
        <v>44621</v>
      </c>
      <c r="E1428">
        <v>657</v>
      </c>
      <c r="F1428" t="s">
        <v>289</v>
      </c>
      <c r="G1428" t="s">
        <v>290</v>
      </c>
      <c r="H1428">
        <v>83.7</v>
      </c>
      <c r="I1428">
        <v>96.3</v>
      </c>
      <c r="K1428">
        <v>64</v>
      </c>
      <c r="L1428">
        <v>169</v>
      </c>
      <c r="Z1428">
        <v>0.02</v>
      </c>
      <c r="AA1428">
        <v>20</v>
      </c>
    </row>
    <row r="1429" spans="1:27" x14ac:dyDescent="0.2">
      <c r="A1429">
        <v>2022</v>
      </c>
      <c r="B1429">
        <v>3</v>
      </c>
      <c r="C1429" s="262">
        <v>44622</v>
      </c>
      <c r="E1429">
        <v>657</v>
      </c>
      <c r="F1429" t="s">
        <v>289</v>
      </c>
      <c r="G1429" t="s">
        <v>290</v>
      </c>
      <c r="H1429">
        <v>83.7</v>
      </c>
      <c r="I1429">
        <v>96.3</v>
      </c>
      <c r="K1429">
        <v>64</v>
      </c>
      <c r="L1429">
        <v>169</v>
      </c>
      <c r="Z1429">
        <v>0.02</v>
      </c>
      <c r="AA1429">
        <v>20</v>
      </c>
    </row>
    <row r="1430" spans="1:27" x14ac:dyDescent="0.2">
      <c r="A1430">
        <v>2022</v>
      </c>
      <c r="B1430">
        <v>3</v>
      </c>
      <c r="C1430" s="262">
        <v>44625</v>
      </c>
      <c r="E1430">
        <v>657</v>
      </c>
      <c r="F1430" t="s">
        <v>289</v>
      </c>
      <c r="G1430" t="s">
        <v>290</v>
      </c>
      <c r="H1430">
        <v>83.7</v>
      </c>
      <c r="I1430">
        <v>96.3</v>
      </c>
      <c r="K1430">
        <v>64</v>
      </c>
      <c r="L1430">
        <v>169</v>
      </c>
      <c r="Z1430">
        <v>0.02</v>
      </c>
      <c r="AA1430">
        <v>20</v>
      </c>
    </row>
    <row r="1431" spans="1:27" x14ac:dyDescent="0.2">
      <c r="A1431">
        <v>2022</v>
      </c>
      <c r="B1431">
        <v>3</v>
      </c>
      <c r="C1431" s="262">
        <v>44633</v>
      </c>
      <c r="E1431">
        <v>657</v>
      </c>
      <c r="F1431" t="s">
        <v>289</v>
      </c>
      <c r="G1431" t="s">
        <v>290</v>
      </c>
      <c r="H1431">
        <v>83.7</v>
      </c>
      <c r="I1431">
        <v>96.3</v>
      </c>
      <c r="K1431">
        <v>64</v>
      </c>
      <c r="L1431">
        <v>169</v>
      </c>
      <c r="Z1431">
        <v>0.02</v>
      </c>
      <c r="AA1431">
        <v>20</v>
      </c>
    </row>
    <row r="1432" spans="1:27" x14ac:dyDescent="0.2">
      <c r="A1432">
        <v>2022</v>
      </c>
      <c r="B1432">
        <v>3</v>
      </c>
      <c r="C1432" s="262">
        <v>44635</v>
      </c>
      <c r="E1432">
        <v>657</v>
      </c>
      <c r="F1432" t="s">
        <v>289</v>
      </c>
      <c r="G1432" t="s">
        <v>290</v>
      </c>
      <c r="H1432">
        <v>83.7</v>
      </c>
      <c r="I1432">
        <v>96.3</v>
      </c>
      <c r="K1432">
        <v>64</v>
      </c>
      <c r="L1432">
        <v>169</v>
      </c>
      <c r="Z1432">
        <v>0.02</v>
      </c>
      <c r="AA1432">
        <v>20</v>
      </c>
    </row>
    <row r="1433" spans="1:27" x14ac:dyDescent="0.2">
      <c r="A1433">
        <v>2022</v>
      </c>
      <c r="B1433">
        <v>3</v>
      </c>
      <c r="C1433" s="262">
        <v>44647</v>
      </c>
      <c r="E1433">
        <v>657</v>
      </c>
      <c r="F1433" t="s">
        <v>289</v>
      </c>
      <c r="G1433" t="s">
        <v>290</v>
      </c>
      <c r="H1433">
        <v>83.7</v>
      </c>
      <c r="I1433">
        <v>96.3</v>
      </c>
      <c r="K1433">
        <v>64</v>
      </c>
      <c r="L1433">
        <v>169</v>
      </c>
      <c r="Z1433">
        <v>0.02</v>
      </c>
      <c r="AA1433">
        <v>20</v>
      </c>
    </row>
    <row r="1434" spans="1:27" x14ac:dyDescent="0.2">
      <c r="A1434">
        <v>2022</v>
      </c>
      <c r="B1434">
        <v>3</v>
      </c>
      <c r="C1434" s="262">
        <v>44648</v>
      </c>
      <c r="E1434">
        <v>657</v>
      </c>
      <c r="F1434" t="s">
        <v>289</v>
      </c>
      <c r="G1434" t="s">
        <v>290</v>
      </c>
      <c r="H1434">
        <v>83.7</v>
      </c>
      <c r="I1434">
        <v>96.3</v>
      </c>
      <c r="K1434">
        <v>64</v>
      </c>
      <c r="L1434">
        <v>169</v>
      </c>
      <c r="Z1434">
        <v>0.02</v>
      </c>
      <c r="AA1434">
        <v>20</v>
      </c>
    </row>
    <row r="1435" spans="1:27" x14ac:dyDescent="0.2">
      <c r="A1435">
        <v>2022</v>
      </c>
      <c r="B1435">
        <v>3</v>
      </c>
      <c r="C1435" s="262">
        <v>44649</v>
      </c>
      <c r="E1435">
        <v>657</v>
      </c>
      <c r="F1435" t="s">
        <v>289</v>
      </c>
      <c r="G1435" t="s">
        <v>290</v>
      </c>
      <c r="H1435">
        <v>83.7</v>
      </c>
      <c r="I1435">
        <v>96.3</v>
      </c>
      <c r="K1435">
        <v>64</v>
      </c>
      <c r="L1435">
        <v>169</v>
      </c>
      <c r="Z1435">
        <v>0.02</v>
      </c>
      <c r="AA1435">
        <v>20</v>
      </c>
    </row>
    <row r="1436" spans="1:27" x14ac:dyDescent="0.2">
      <c r="A1436">
        <v>2022</v>
      </c>
      <c r="B1436">
        <v>3</v>
      </c>
      <c r="C1436" s="262">
        <v>44621</v>
      </c>
      <c r="E1436">
        <v>655</v>
      </c>
      <c r="F1436" t="s">
        <v>240</v>
      </c>
      <c r="G1436" t="s">
        <v>241</v>
      </c>
      <c r="H1436">
        <v>137.63999999999999</v>
      </c>
      <c r="I1436">
        <v>158.36000000000001</v>
      </c>
      <c r="K1436">
        <v>64</v>
      </c>
      <c r="L1436">
        <v>169</v>
      </c>
      <c r="Z1436">
        <v>0.02</v>
      </c>
      <c r="AA1436">
        <v>20</v>
      </c>
    </row>
    <row r="1437" spans="1:27" x14ac:dyDescent="0.2">
      <c r="A1437">
        <v>2022</v>
      </c>
      <c r="B1437">
        <v>3</v>
      </c>
      <c r="C1437" s="262">
        <v>44622</v>
      </c>
      <c r="E1437">
        <v>655</v>
      </c>
      <c r="F1437" t="s">
        <v>240</v>
      </c>
      <c r="G1437" t="s">
        <v>241</v>
      </c>
      <c r="H1437">
        <v>137.63999999999999</v>
      </c>
      <c r="I1437">
        <v>158.36000000000001</v>
      </c>
      <c r="K1437">
        <v>64</v>
      </c>
      <c r="L1437">
        <v>169</v>
      </c>
      <c r="Z1437">
        <v>0.02</v>
      </c>
      <c r="AA1437">
        <v>20</v>
      </c>
    </row>
    <row r="1438" spans="1:27" x14ac:dyDescent="0.2">
      <c r="A1438">
        <v>2022</v>
      </c>
      <c r="B1438">
        <v>3</v>
      </c>
      <c r="C1438" s="262">
        <v>44625</v>
      </c>
      <c r="E1438">
        <v>655</v>
      </c>
      <c r="F1438" t="s">
        <v>240</v>
      </c>
      <c r="G1438" t="s">
        <v>241</v>
      </c>
      <c r="H1438">
        <v>137.63999999999999</v>
      </c>
      <c r="I1438">
        <v>158.36000000000001</v>
      </c>
      <c r="K1438">
        <v>64</v>
      </c>
      <c r="L1438">
        <v>169</v>
      </c>
      <c r="Z1438">
        <v>0.02</v>
      </c>
      <c r="AA1438">
        <v>20</v>
      </c>
    </row>
    <row r="1439" spans="1:27" x14ac:dyDescent="0.2">
      <c r="A1439">
        <v>2022</v>
      </c>
      <c r="B1439">
        <v>3</v>
      </c>
      <c r="C1439" s="262">
        <v>44633</v>
      </c>
      <c r="E1439">
        <v>655</v>
      </c>
      <c r="F1439" t="s">
        <v>240</v>
      </c>
      <c r="G1439" t="s">
        <v>241</v>
      </c>
      <c r="H1439">
        <v>137.63999999999999</v>
      </c>
      <c r="I1439">
        <v>158.36000000000001</v>
      </c>
      <c r="K1439">
        <v>64</v>
      </c>
      <c r="L1439">
        <v>169</v>
      </c>
      <c r="P1439">
        <v>4</v>
      </c>
      <c r="Z1439">
        <v>0.02</v>
      </c>
      <c r="AA1439">
        <v>20</v>
      </c>
    </row>
    <row r="1440" spans="1:27" x14ac:dyDescent="0.2">
      <c r="A1440">
        <v>2022</v>
      </c>
      <c r="B1440">
        <v>3</v>
      </c>
      <c r="C1440" s="262">
        <v>44635</v>
      </c>
      <c r="E1440">
        <v>655</v>
      </c>
      <c r="F1440" t="s">
        <v>240</v>
      </c>
      <c r="G1440" t="s">
        <v>241</v>
      </c>
      <c r="H1440">
        <v>137.63999999999999</v>
      </c>
      <c r="I1440">
        <v>158.36000000000001</v>
      </c>
      <c r="K1440">
        <v>64</v>
      </c>
      <c r="L1440">
        <v>169</v>
      </c>
      <c r="Z1440">
        <v>0.02</v>
      </c>
      <c r="AA1440">
        <v>20</v>
      </c>
    </row>
    <row r="1441" spans="1:27" x14ac:dyDescent="0.2">
      <c r="A1441">
        <v>2022</v>
      </c>
      <c r="B1441">
        <v>3</v>
      </c>
      <c r="C1441" s="262">
        <v>44647</v>
      </c>
      <c r="E1441">
        <v>655</v>
      </c>
      <c r="F1441" t="s">
        <v>240</v>
      </c>
      <c r="G1441" t="s">
        <v>241</v>
      </c>
      <c r="H1441">
        <v>137.63999999999999</v>
      </c>
      <c r="I1441">
        <v>158.36000000000001</v>
      </c>
      <c r="K1441">
        <v>64</v>
      </c>
      <c r="L1441">
        <v>169</v>
      </c>
      <c r="Z1441">
        <v>0.02</v>
      </c>
      <c r="AA1441">
        <v>20</v>
      </c>
    </row>
    <row r="1442" spans="1:27" x14ac:dyDescent="0.2">
      <c r="A1442">
        <v>2022</v>
      </c>
      <c r="B1442">
        <v>3</v>
      </c>
      <c r="C1442" s="262">
        <v>44648</v>
      </c>
      <c r="E1442">
        <v>655</v>
      </c>
      <c r="F1442" t="s">
        <v>240</v>
      </c>
      <c r="G1442" t="s">
        <v>241</v>
      </c>
      <c r="H1442">
        <v>137.63999999999999</v>
      </c>
      <c r="I1442">
        <v>158.36000000000001</v>
      </c>
      <c r="K1442">
        <v>64</v>
      </c>
      <c r="L1442">
        <v>169</v>
      </c>
      <c r="O1442">
        <v>10</v>
      </c>
      <c r="P1442">
        <v>8</v>
      </c>
      <c r="Q1442">
        <v>5</v>
      </c>
      <c r="Z1442">
        <v>0.02</v>
      </c>
      <c r="AA1442">
        <v>20</v>
      </c>
    </row>
    <row r="1443" spans="1:27" x14ac:dyDescent="0.2">
      <c r="A1443">
        <v>2022</v>
      </c>
      <c r="B1443">
        <v>3</v>
      </c>
      <c r="C1443" s="262">
        <v>44649</v>
      </c>
      <c r="E1443">
        <v>655</v>
      </c>
      <c r="F1443" t="s">
        <v>240</v>
      </c>
      <c r="G1443" t="s">
        <v>241</v>
      </c>
      <c r="H1443">
        <v>137.63999999999999</v>
      </c>
      <c r="I1443">
        <v>158.36000000000001</v>
      </c>
      <c r="K1443">
        <v>64</v>
      </c>
      <c r="L1443">
        <v>169</v>
      </c>
      <c r="Z1443">
        <v>0.02</v>
      </c>
      <c r="AA1443">
        <v>20</v>
      </c>
    </row>
    <row r="1444" spans="1:27" x14ac:dyDescent="0.2">
      <c r="A1444">
        <v>2022</v>
      </c>
      <c r="B1444">
        <v>3</v>
      </c>
      <c r="C1444" s="262">
        <v>44644</v>
      </c>
      <c r="E1444">
        <v>566</v>
      </c>
      <c r="F1444" t="s">
        <v>414</v>
      </c>
      <c r="G1444" t="s">
        <v>415</v>
      </c>
      <c r="H1444">
        <v>31.28</v>
      </c>
      <c r="I1444">
        <v>36.72</v>
      </c>
      <c r="K1444">
        <v>83</v>
      </c>
      <c r="L1444">
        <v>130</v>
      </c>
      <c r="Z1444">
        <v>1.4999999999999999E-2</v>
      </c>
      <c r="AA1444">
        <v>18</v>
      </c>
    </row>
    <row r="1445" spans="1:27" x14ac:dyDescent="0.2">
      <c r="A1445">
        <v>2022</v>
      </c>
      <c r="B1445">
        <v>3</v>
      </c>
      <c r="C1445" s="262">
        <v>44647</v>
      </c>
      <c r="E1445">
        <v>566</v>
      </c>
      <c r="F1445" t="s">
        <v>414</v>
      </c>
      <c r="G1445" t="s">
        <v>415</v>
      </c>
      <c r="H1445">
        <v>31.28</v>
      </c>
      <c r="I1445">
        <v>36.72</v>
      </c>
      <c r="K1445">
        <v>83</v>
      </c>
      <c r="L1445">
        <v>130</v>
      </c>
      <c r="Z1445">
        <v>1.4999999999999999E-2</v>
      </c>
      <c r="AA1445">
        <v>18</v>
      </c>
    </row>
    <row r="1446" spans="1:27" x14ac:dyDescent="0.2">
      <c r="A1446">
        <v>2022</v>
      </c>
      <c r="B1446">
        <v>3</v>
      </c>
      <c r="C1446" s="262">
        <v>44648</v>
      </c>
      <c r="E1446">
        <v>566</v>
      </c>
      <c r="F1446" t="s">
        <v>414</v>
      </c>
      <c r="G1446" t="s">
        <v>415</v>
      </c>
      <c r="H1446">
        <v>31.28</v>
      </c>
      <c r="I1446">
        <v>36.72</v>
      </c>
      <c r="K1446">
        <v>83</v>
      </c>
      <c r="L1446">
        <v>130</v>
      </c>
      <c r="Z1446">
        <v>1.4999999999999999E-2</v>
      </c>
      <c r="AA1446">
        <v>18</v>
      </c>
    </row>
    <row r="1447" spans="1:27" x14ac:dyDescent="0.2">
      <c r="A1447">
        <v>2022</v>
      </c>
      <c r="B1447">
        <v>3</v>
      </c>
      <c r="C1447" s="262">
        <v>44649</v>
      </c>
      <c r="E1447">
        <v>566</v>
      </c>
      <c r="F1447" t="s">
        <v>414</v>
      </c>
      <c r="G1447" t="s">
        <v>415</v>
      </c>
      <c r="H1447">
        <v>31.28</v>
      </c>
      <c r="I1447">
        <v>36.72</v>
      </c>
      <c r="K1447">
        <v>83</v>
      </c>
      <c r="L1447">
        <v>130</v>
      </c>
      <c r="Z1447">
        <v>1.4999999999999999E-2</v>
      </c>
      <c r="AA1447">
        <v>18</v>
      </c>
    </row>
    <row r="1448" spans="1:27" x14ac:dyDescent="0.2">
      <c r="A1448">
        <v>2022</v>
      </c>
      <c r="B1448">
        <v>3</v>
      </c>
      <c r="C1448" s="262">
        <v>44650</v>
      </c>
      <c r="E1448">
        <v>566</v>
      </c>
      <c r="F1448" t="s">
        <v>414</v>
      </c>
      <c r="G1448" t="s">
        <v>415</v>
      </c>
      <c r="H1448">
        <v>31.28</v>
      </c>
      <c r="I1448">
        <v>36.72</v>
      </c>
      <c r="K1448">
        <v>83</v>
      </c>
      <c r="L1448">
        <v>130</v>
      </c>
      <c r="Z1448">
        <v>1.4999999999999999E-2</v>
      </c>
      <c r="AA1448">
        <v>18</v>
      </c>
    </row>
    <row r="1449" spans="1:27" x14ac:dyDescent="0.2">
      <c r="A1449">
        <v>2022</v>
      </c>
      <c r="B1449">
        <v>3</v>
      </c>
      <c r="C1449" s="262">
        <v>44649</v>
      </c>
      <c r="E1449">
        <v>645</v>
      </c>
      <c r="F1449" t="s">
        <v>484</v>
      </c>
      <c r="G1449" t="s">
        <v>485</v>
      </c>
      <c r="H1449">
        <v>123.69</v>
      </c>
      <c r="I1449">
        <v>142.31</v>
      </c>
      <c r="K1449">
        <v>80</v>
      </c>
      <c r="L1449">
        <v>180</v>
      </c>
      <c r="Z1449">
        <v>0.02</v>
      </c>
      <c r="AA1449">
        <v>20</v>
      </c>
    </row>
    <row r="1450" spans="1:27" x14ac:dyDescent="0.2">
      <c r="A1450">
        <v>2022</v>
      </c>
      <c r="B1450">
        <v>3</v>
      </c>
      <c r="C1450" s="262">
        <v>44650</v>
      </c>
      <c r="E1450">
        <v>645</v>
      </c>
      <c r="F1450" t="s">
        <v>484</v>
      </c>
      <c r="G1450" t="s">
        <v>485</v>
      </c>
      <c r="H1450">
        <v>123.69</v>
      </c>
      <c r="I1450">
        <v>142.31</v>
      </c>
      <c r="K1450">
        <v>80</v>
      </c>
      <c r="L1450">
        <v>180</v>
      </c>
      <c r="P1450">
        <v>4</v>
      </c>
      <c r="Z1450">
        <v>0.02</v>
      </c>
      <c r="AA1450">
        <v>20</v>
      </c>
    </row>
    <row r="1451" spans="1:27" x14ac:dyDescent="0.2">
      <c r="A1451">
        <v>2022</v>
      </c>
      <c r="B1451">
        <v>3</v>
      </c>
      <c r="C1451" s="262">
        <v>44644</v>
      </c>
      <c r="E1451">
        <v>564</v>
      </c>
      <c r="F1451" t="s">
        <v>410</v>
      </c>
      <c r="G1451" t="s">
        <v>411</v>
      </c>
      <c r="H1451">
        <v>109.48</v>
      </c>
      <c r="I1451">
        <v>128.52000000000001</v>
      </c>
      <c r="K1451">
        <v>83</v>
      </c>
      <c r="L1451">
        <v>130</v>
      </c>
      <c r="Z1451">
        <v>1.4999999999999999E-2</v>
      </c>
      <c r="AA1451">
        <v>18</v>
      </c>
    </row>
    <row r="1452" spans="1:27" x14ac:dyDescent="0.2">
      <c r="A1452">
        <v>2022</v>
      </c>
      <c r="B1452">
        <v>3</v>
      </c>
      <c r="C1452" s="262">
        <v>44647</v>
      </c>
      <c r="E1452">
        <v>564</v>
      </c>
      <c r="F1452" t="s">
        <v>410</v>
      </c>
      <c r="G1452" t="s">
        <v>411</v>
      </c>
      <c r="H1452">
        <v>109.48</v>
      </c>
      <c r="I1452">
        <v>128.52000000000001</v>
      </c>
      <c r="K1452">
        <v>83</v>
      </c>
      <c r="L1452">
        <v>130</v>
      </c>
      <c r="O1452">
        <v>6</v>
      </c>
      <c r="P1452">
        <v>6</v>
      </c>
      <c r="Q1452">
        <v>7</v>
      </c>
      <c r="Z1452">
        <v>1.4999999999999999E-2</v>
      </c>
      <c r="AA1452">
        <v>18</v>
      </c>
    </row>
    <row r="1453" spans="1:27" x14ac:dyDescent="0.2">
      <c r="A1453">
        <v>2022</v>
      </c>
      <c r="B1453">
        <v>3</v>
      </c>
      <c r="C1453" s="262">
        <v>44648</v>
      </c>
      <c r="E1453">
        <v>564</v>
      </c>
      <c r="F1453" t="s">
        <v>410</v>
      </c>
      <c r="G1453" t="s">
        <v>411</v>
      </c>
      <c r="H1453">
        <v>109.48</v>
      </c>
      <c r="I1453">
        <v>128.52000000000001</v>
      </c>
      <c r="K1453">
        <v>83</v>
      </c>
      <c r="L1453">
        <v>130</v>
      </c>
      <c r="O1453">
        <v>4</v>
      </c>
      <c r="P1453">
        <v>3</v>
      </c>
      <c r="Q1453">
        <v>5</v>
      </c>
      <c r="R1453">
        <v>1</v>
      </c>
      <c r="S1453">
        <v>4</v>
      </c>
      <c r="Z1453">
        <v>1.4999999999999999E-2</v>
      </c>
      <c r="AA1453">
        <v>18</v>
      </c>
    </row>
    <row r="1454" spans="1:27" x14ac:dyDescent="0.2">
      <c r="A1454">
        <v>2022</v>
      </c>
      <c r="B1454">
        <v>3</v>
      </c>
      <c r="C1454" s="262">
        <v>44649</v>
      </c>
      <c r="E1454">
        <v>564</v>
      </c>
      <c r="F1454" t="s">
        <v>410</v>
      </c>
      <c r="G1454" t="s">
        <v>411</v>
      </c>
      <c r="H1454">
        <v>109.48</v>
      </c>
      <c r="I1454">
        <v>128.52000000000001</v>
      </c>
      <c r="K1454">
        <v>83</v>
      </c>
      <c r="L1454">
        <v>130</v>
      </c>
      <c r="Z1454">
        <v>1.4999999999999999E-2</v>
      </c>
      <c r="AA1454">
        <v>18</v>
      </c>
    </row>
    <row r="1455" spans="1:27" x14ac:dyDescent="0.2">
      <c r="A1455">
        <v>2022</v>
      </c>
      <c r="B1455">
        <v>3</v>
      </c>
      <c r="C1455" s="262">
        <v>44650</v>
      </c>
      <c r="E1455">
        <v>564</v>
      </c>
      <c r="F1455" t="s">
        <v>410</v>
      </c>
      <c r="G1455" t="s">
        <v>411</v>
      </c>
      <c r="H1455">
        <v>109.48</v>
      </c>
      <c r="I1455">
        <v>128.52000000000001</v>
      </c>
      <c r="K1455">
        <v>83</v>
      </c>
      <c r="L1455">
        <v>130</v>
      </c>
      <c r="O1455">
        <v>1</v>
      </c>
      <c r="P1455">
        <v>1</v>
      </c>
      <c r="Z1455">
        <v>1.4999999999999999E-2</v>
      </c>
      <c r="AA1455">
        <v>18</v>
      </c>
    </row>
    <row r="1456" spans="1:27" x14ac:dyDescent="0.2">
      <c r="A1456">
        <v>2022</v>
      </c>
      <c r="B1456">
        <v>3</v>
      </c>
      <c r="C1456" s="262">
        <v>44621</v>
      </c>
      <c r="E1456">
        <v>442</v>
      </c>
      <c r="F1456" t="s">
        <v>448</v>
      </c>
      <c r="G1456" t="s">
        <v>449</v>
      </c>
      <c r="H1456">
        <v>91.967200000000005</v>
      </c>
      <c r="I1456">
        <v>101.97199999999999</v>
      </c>
      <c r="K1456">
        <v>120</v>
      </c>
      <c r="L1456">
        <v>120</v>
      </c>
      <c r="Z1456">
        <v>1.4999999999999999E-2</v>
      </c>
      <c r="AA1456">
        <v>18</v>
      </c>
    </row>
    <row r="1457" spans="1:27" x14ac:dyDescent="0.2">
      <c r="A1457">
        <v>2022</v>
      </c>
      <c r="B1457">
        <v>3</v>
      </c>
      <c r="C1457" s="262">
        <v>44622</v>
      </c>
      <c r="E1457">
        <v>442</v>
      </c>
      <c r="F1457" t="s">
        <v>448</v>
      </c>
      <c r="G1457" t="s">
        <v>449</v>
      </c>
      <c r="H1457">
        <v>91.967200000000005</v>
      </c>
      <c r="I1457">
        <v>101.97199999999999</v>
      </c>
      <c r="K1457">
        <v>120</v>
      </c>
      <c r="L1457">
        <v>120</v>
      </c>
      <c r="Z1457">
        <v>1.4999999999999999E-2</v>
      </c>
      <c r="AA1457">
        <v>18</v>
      </c>
    </row>
    <row r="1458" spans="1:27" x14ac:dyDescent="0.2">
      <c r="A1458">
        <v>2022</v>
      </c>
      <c r="B1458">
        <v>3</v>
      </c>
      <c r="C1458" s="262">
        <v>44623</v>
      </c>
      <c r="E1458">
        <v>442</v>
      </c>
      <c r="F1458" t="s">
        <v>448</v>
      </c>
      <c r="G1458" t="s">
        <v>449</v>
      </c>
      <c r="H1458">
        <v>91.967200000000005</v>
      </c>
      <c r="I1458">
        <v>101.97199999999999</v>
      </c>
      <c r="K1458">
        <v>120</v>
      </c>
      <c r="L1458">
        <v>120</v>
      </c>
      <c r="Z1458">
        <v>1.4999999999999999E-2</v>
      </c>
      <c r="AA1458">
        <v>18</v>
      </c>
    </row>
    <row r="1459" spans="1:27" x14ac:dyDescent="0.2">
      <c r="A1459">
        <v>2022</v>
      </c>
      <c r="B1459">
        <v>3</v>
      </c>
      <c r="C1459" s="262">
        <v>44625</v>
      </c>
      <c r="E1459">
        <v>442</v>
      </c>
      <c r="F1459" t="s">
        <v>448</v>
      </c>
      <c r="G1459" t="s">
        <v>449</v>
      </c>
      <c r="H1459">
        <v>91.967200000000005</v>
      </c>
      <c r="I1459">
        <v>101.97199999999999</v>
      </c>
      <c r="K1459">
        <v>120</v>
      </c>
      <c r="L1459">
        <v>120</v>
      </c>
      <c r="Z1459">
        <v>1.4999999999999999E-2</v>
      </c>
      <c r="AA1459">
        <v>18</v>
      </c>
    </row>
    <row r="1460" spans="1:27" x14ac:dyDescent="0.2">
      <c r="A1460">
        <v>2022</v>
      </c>
      <c r="B1460">
        <v>3</v>
      </c>
      <c r="C1460" s="262">
        <v>44621</v>
      </c>
      <c r="E1460">
        <v>441</v>
      </c>
      <c r="F1460" t="s">
        <v>446</v>
      </c>
      <c r="G1460" t="s">
        <v>447</v>
      </c>
      <c r="H1460">
        <v>104.94</v>
      </c>
      <c r="I1460">
        <v>117.04</v>
      </c>
      <c r="K1460">
        <v>120</v>
      </c>
      <c r="L1460">
        <v>120</v>
      </c>
      <c r="Z1460">
        <v>1.4999999999999999E-2</v>
      </c>
      <c r="AA1460">
        <v>18</v>
      </c>
    </row>
    <row r="1461" spans="1:27" x14ac:dyDescent="0.2">
      <c r="A1461">
        <v>2022</v>
      </c>
      <c r="B1461">
        <v>3</v>
      </c>
      <c r="C1461" s="262">
        <v>44622</v>
      </c>
      <c r="E1461">
        <v>441</v>
      </c>
      <c r="F1461" t="s">
        <v>446</v>
      </c>
      <c r="G1461" t="s">
        <v>447</v>
      </c>
      <c r="H1461">
        <v>104.94</v>
      </c>
      <c r="I1461">
        <v>117.04</v>
      </c>
      <c r="K1461">
        <v>120</v>
      </c>
      <c r="L1461">
        <v>120</v>
      </c>
      <c r="Z1461">
        <v>1.4999999999999999E-2</v>
      </c>
      <c r="AA1461">
        <v>18</v>
      </c>
    </row>
    <row r="1462" spans="1:27" x14ac:dyDescent="0.2">
      <c r="A1462">
        <v>2022</v>
      </c>
      <c r="B1462">
        <v>3</v>
      </c>
      <c r="C1462" s="262">
        <v>44623</v>
      </c>
      <c r="E1462">
        <v>441</v>
      </c>
      <c r="F1462" t="s">
        <v>446</v>
      </c>
      <c r="G1462" t="s">
        <v>447</v>
      </c>
      <c r="H1462">
        <v>104.94</v>
      </c>
      <c r="I1462">
        <v>117.04</v>
      </c>
      <c r="K1462">
        <v>120</v>
      </c>
      <c r="L1462">
        <v>120</v>
      </c>
      <c r="O1462">
        <v>7</v>
      </c>
      <c r="P1462">
        <v>10</v>
      </c>
      <c r="Q1462">
        <v>11</v>
      </c>
      <c r="Z1462">
        <v>1.4999999999999999E-2</v>
      </c>
      <c r="AA1462">
        <v>18</v>
      </c>
    </row>
    <row r="1463" spans="1:27" x14ac:dyDescent="0.2">
      <c r="A1463">
        <v>2022</v>
      </c>
      <c r="B1463">
        <v>3</v>
      </c>
      <c r="C1463" s="262">
        <v>44625</v>
      </c>
      <c r="E1463">
        <v>441</v>
      </c>
      <c r="F1463" t="s">
        <v>446</v>
      </c>
      <c r="G1463" t="s">
        <v>447</v>
      </c>
      <c r="H1463">
        <v>104.94</v>
      </c>
      <c r="I1463">
        <v>117.04</v>
      </c>
      <c r="K1463">
        <v>120</v>
      </c>
      <c r="L1463">
        <v>120</v>
      </c>
      <c r="Z1463">
        <v>1.4999999999999999E-2</v>
      </c>
      <c r="AA1463">
        <v>18</v>
      </c>
    </row>
    <row r="1464" spans="1:27" x14ac:dyDescent="0.2">
      <c r="A1464">
        <v>2022</v>
      </c>
      <c r="B1464">
        <v>3</v>
      </c>
      <c r="C1464" s="262">
        <v>44626</v>
      </c>
      <c r="E1464">
        <v>441</v>
      </c>
      <c r="F1464" t="s">
        <v>446</v>
      </c>
      <c r="G1464" t="s">
        <v>447</v>
      </c>
      <c r="H1464">
        <v>104.94</v>
      </c>
      <c r="I1464">
        <v>117.04</v>
      </c>
      <c r="K1464">
        <v>120</v>
      </c>
      <c r="L1464">
        <v>120</v>
      </c>
      <c r="Z1464">
        <v>1.4999999999999999E-2</v>
      </c>
      <c r="AA1464">
        <v>18</v>
      </c>
    </row>
    <row r="1465" spans="1:27" x14ac:dyDescent="0.2">
      <c r="A1465">
        <v>2022</v>
      </c>
      <c r="B1465">
        <v>3</v>
      </c>
      <c r="C1465" s="262">
        <v>44623</v>
      </c>
      <c r="E1465">
        <v>444</v>
      </c>
      <c r="F1465" t="s">
        <v>452</v>
      </c>
      <c r="G1465" t="s">
        <v>453</v>
      </c>
      <c r="H1465">
        <v>159.02799999999999</v>
      </c>
      <c r="I1465">
        <v>175.96</v>
      </c>
      <c r="K1465">
        <v>90</v>
      </c>
      <c r="L1465">
        <v>160</v>
      </c>
      <c r="Z1465">
        <v>1.4999999999999999E-2</v>
      </c>
      <c r="AA1465">
        <v>18</v>
      </c>
    </row>
    <row r="1466" spans="1:27" x14ac:dyDescent="0.2">
      <c r="A1466">
        <v>2022</v>
      </c>
      <c r="B1466">
        <v>3</v>
      </c>
      <c r="C1466" s="262">
        <v>44625</v>
      </c>
      <c r="E1466">
        <v>444</v>
      </c>
      <c r="F1466" t="s">
        <v>452</v>
      </c>
      <c r="G1466" t="s">
        <v>453</v>
      </c>
      <c r="H1466">
        <v>159.02799999999999</v>
      </c>
      <c r="I1466">
        <v>175.96</v>
      </c>
      <c r="K1466">
        <v>90</v>
      </c>
      <c r="L1466">
        <v>160</v>
      </c>
      <c r="Z1466">
        <v>1.4999999999999999E-2</v>
      </c>
      <c r="AA1466">
        <v>18</v>
      </c>
    </row>
    <row r="1467" spans="1:27" x14ac:dyDescent="0.2">
      <c r="A1467">
        <v>2022</v>
      </c>
      <c r="B1467">
        <v>3</v>
      </c>
      <c r="C1467" s="262">
        <v>44626</v>
      </c>
      <c r="E1467">
        <v>444</v>
      </c>
      <c r="F1467" t="s">
        <v>452</v>
      </c>
      <c r="G1467" t="s">
        <v>453</v>
      </c>
      <c r="H1467">
        <v>159.02799999999999</v>
      </c>
      <c r="I1467">
        <v>175.96</v>
      </c>
      <c r="K1467">
        <v>90</v>
      </c>
      <c r="L1467">
        <v>160</v>
      </c>
      <c r="Z1467">
        <v>1.4999999999999999E-2</v>
      </c>
      <c r="AA1467">
        <v>18</v>
      </c>
    </row>
    <row r="1468" spans="1:27" x14ac:dyDescent="0.2">
      <c r="A1468">
        <v>2022</v>
      </c>
      <c r="B1468">
        <v>3</v>
      </c>
      <c r="C1468" s="262">
        <v>44627</v>
      </c>
      <c r="E1468">
        <v>444</v>
      </c>
      <c r="F1468" t="s">
        <v>452</v>
      </c>
      <c r="G1468" t="s">
        <v>453</v>
      </c>
      <c r="H1468">
        <v>159.02799999999999</v>
      </c>
      <c r="I1468">
        <v>175.96</v>
      </c>
      <c r="K1468">
        <v>90</v>
      </c>
      <c r="L1468">
        <v>160</v>
      </c>
      <c r="Z1468">
        <v>1.4999999999999999E-2</v>
      </c>
      <c r="AA1468">
        <v>18</v>
      </c>
    </row>
    <row r="1469" spans="1:27" x14ac:dyDescent="0.2">
      <c r="A1469">
        <v>2022</v>
      </c>
      <c r="B1469">
        <v>3</v>
      </c>
      <c r="C1469" s="262">
        <v>44628</v>
      </c>
      <c r="E1469">
        <v>444</v>
      </c>
      <c r="F1469" t="s">
        <v>452</v>
      </c>
      <c r="G1469" t="s">
        <v>453</v>
      </c>
      <c r="H1469">
        <v>159.02799999999999</v>
      </c>
      <c r="I1469">
        <v>175.96</v>
      </c>
      <c r="K1469">
        <v>90</v>
      </c>
      <c r="L1469">
        <v>160</v>
      </c>
      <c r="Z1469">
        <v>1.4999999999999999E-2</v>
      </c>
      <c r="AA1469">
        <v>18</v>
      </c>
    </row>
    <row r="1470" spans="1:27" x14ac:dyDescent="0.2">
      <c r="A1470">
        <v>2022</v>
      </c>
      <c r="B1470">
        <v>3</v>
      </c>
      <c r="C1470" s="262">
        <v>44629</v>
      </c>
      <c r="E1470">
        <v>444</v>
      </c>
      <c r="F1470" t="s">
        <v>452</v>
      </c>
      <c r="G1470" t="s">
        <v>453</v>
      </c>
      <c r="H1470">
        <v>159.02799999999999</v>
      </c>
      <c r="I1470">
        <v>175.96</v>
      </c>
      <c r="K1470">
        <v>90</v>
      </c>
      <c r="L1470">
        <v>160</v>
      </c>
      <c r="Z1470">
        <v>1.4999999999999999E-2</v>
      </c>
      <c r="AA1470">
        <v>18</v>
      </c>
    </row>
    <row r="1471" spans="1:27" x14ac:dyDescent="0.2">
      <c r="A1471">
        <v>2022</v>
      </c>
      <c r="B1471">
        <v>3</v>
      </c>
      <c r="C1471" s="262">
        <v>44630</v>
      </c>
      <c r="E1471">
        <v>444</v>
      </c>
      <c r="F1471" t="s">
        <v>452</v>
      </c>
      <c r="G1471" t="s">
        <v>453</v>
      </c>
      <c r="H1471">
        <v>159.02799999999999</v>
      </c>
      <c r="I1471">
        <v>175.96</v>
      </c>
      <c r="K1471">
        <v>90</v>
      </c>
      <c r="L1471">
        <v>160</v>
      </c>
      <c r="Z1471">
        <v>1.4999999999999999E-2</v>
      </c>
      <c r="AA1471">
        <v>18</v>
      </c>
    </row>
    <row r="1472" spans="1:27" x14ac:dyDescent="0.2">
      <c r="A1472">
        <v>2022</v>
      </c>
      <c r="B1472">
        <v>3</v>
      </c>
      <c r="C1472" s="262">
        <v>44640</v>
      </c>
      <c r="E1472">
        <v>444</v>
      </c>
      <c r="F1472" t="s">
        <v>452</v>
      </c>
      <c r="G1472" t="s">
        <v>453</v>
      </c>
      <c r="H1472">
        <v>159.02799999999999</v>
      </c>
      <c r="I1472">
        <v>175.96</v>
      </c>
      <c r="K1472">
        <v>90</v>
      </c>
      <c r="L1472">
        <v>160</v>
      </c>
      <c r="Z1472">
        <v>1.4999999999999999E-2</v>
      </c>
      <c r="AA1472">
        <v>18</v>
      </c>
    </row>
    <row r="1473" spans="1:27" x14ac:dyDescent="0.2">
      <c r="A1473">
        <v>2022</v>
      </c>
      <c r="B1473">
        <v>3</v>
      </c>
      <c r="C1473" s="262">
        <v>44641</v>
      </c>
      <c r="E1473">
        <v>444</v>
      </c>
      <c r="F1473" t="s">
        <v>452</v>
      </c>
      <c r="G1473" t="s">
        <v>453</v>
      </c>
      <c r="H1473">
        <v>159.02799999999999</v>
      </c>
      <c r="I1473">
        <v>175.96</v>
      </c>
      <c r="K1473">
        <v>90</v>
      </c>
      <c r="L1473">
        <v>160</v>
      </c>
      <c r="Z1473">
        <v>1.4999999999999999E-2</v>
      </c>
      <c r="AA1473">
        <v>18</v>
      </c>
    </row>
    <row r="1474" spans="1:27" x14ac:dyDescent="0.2">
      <c r="A1474">
        <v>2022</v>
      </c>
      <c r="B1474">
        <v>3</v>
      </c>
      <c r="C1474" s="262">
        <v>44642</v>
      </c>
      <c r="E1474">
        <v>444</v>
      </c>
      <c r="F1474" t="s">
        <v>452</v>
      </c>
      <c r="G1474" t="s">
        <v>453</v>
      </c>
      <c r="H1474">
        <v>159.02799999999999</v>
      </c>
      <c r="I1474">
        <v>175.96</v>
      </c>
      <c r="K1474">
        <v>90</v>
      </c>
      <c r="L1474">
        <v>160</v>
      </c>
      <c r="Z1474">
        <v>1.4999999999999999E-2</v>
      </c>
      <c r="AA1474">
        <v>18</v>
      </c>
    </row>
    <row r="1475" spans="1:27" x14ac:dyDescent="0.2">
      <c r="A1475">
        <v>2022</v>
      </c>
      <c r="B1475">
        <v>3</v>
      </c>
      <c r="C1475" s="262">
        <v>44643</v>
      </c>
      <c r="E1475">
        <v>444</v>
      </c>
      <c r="F1475" t="s">
        <v>452</v>
      </c>
      <c r="G1475" t="s">
        <v>453</v>
      </c>
      <c r="H1475">
        <v>159.02799999999999</v>
      </c>
      <c r="I1475">
        <v>175.96</v>
      </c>
      <c r="K1475">
        <v>90</v>
      </c>
      <c r="L1475">
        <v>160</v>
      </c>
      <c r="Z1475">
        <v>1.4999999999999999E-2</v>
      </c>
      <c r="AA1475">
        <v>18</v>
      </c>
    </row>
    <row r="1476" spans="1:27" x14ac:dyDescent="0.2">
      <c r="A1476">
        <v>2022</v>
      </c>
      <c r="B1476">
        <v>3</v>
      </c>
      <c r="C1476" s="262">
        <v>44644</v>
      </c>
      <c r="E1476">
        <v>444</v>
      </c>
      <c r="F1476" t="s">
        <v>452</v>
      </c>
      <c r="G1476" t="s">
        <v>453</v>
      </c>
      <c r="H1476">
        <v>159.02799999999999</v>
      </c>
      <c r="I1476">
        <v>175.96</v>
      </c>
      <c r="K1476">
        <v>90</v>
      </c>
      <c r="L1476">
        <v>160</v>
      </c>
      <c r="Z1476">
        <v>1.4999999999999999E-2</v>
      </c>
      <c r="AA1476">
        <v>18</v>
      </c>
    </row>
    <row r="1477" spans="1:27" x14ac:dyDescent="0.2">
      <c r="A1477">
        <v>2022</v>
      </c>
      <c r="B1477">
        <v>3</v>
      </c>
      <c r="C1477" s="262">
        <v>44647</v>
      </c>
      <c r="E1477">
        <v>444</v>
      </c>
      <c r="F1477" t="s">
        <v>452</v>
      </c>
      <c r="G1477" t="s">
        <v>453</v>
      </c>
      <c r="H1477">
        <v>159.02799999999999</v>
      </c>
      <c r="I1477">
        <v>175.96</v>
      </c>
      <c r="K1477">
        <v>90</v>
      </c>
      <c r="L1477">
        <v>160</v>
      </c>
      <c r="Z1477">
        <v>1.4999999999999999E-2</v>
      </c>
      <c r="AA1477">
        <v>18</v>
      </c>
    </row>
    <row r="1478" spans="1:27" x14ac:dyDescent="0.2">
      <c r="A1478">
        <v>2022</v>
      </c>
      <c r="B1478">
        <v>3</v>
      </c>
      <c r="C1478" s="262">
        <v>44648</v>
      </c>
      <c r="E1478">
        <v>444</v>
      </c>
      <c r="F1478" t="s">
        <v>452</v>
      </c>
      <c r="G1478" t="s">
        <v>453</v>
      </c>
      <c r="H1478">
        <v>159.02799999999999</v>
      </c>
      <c r="I1478">
        <v>175.96</v>
      </c>
      <c r="K1478">
        <v>90</v>
      </c>
      <c r="L1478">
        <v>160</v>
      </c>
      <c r="Z1478">
        <v>1.4999999999999999E-2</v>
      </c>
      <c r="AA1478">
        <v>18</v>
      </c>
    </row>
    <row r="1479" spans="1:27" x14ac:dyDescent="0.2">
      <c r="A1479">
        <v>2022</v>
      </c>
      <c r="B1479">
        <v>3</v>
      </c>
      <c r="C1479" s="262">
        <v>44649</v>
      </c>
      <c r="E1479">
        <v>444</v>
      </c>
      <c r="F1479" t="s">
        <v>452</v>
      </c>
      <c r="G1479" t="s">
        <v>453</v>
      </c>
      <c r="H1479">
        <v>159.02799999999999</v>
      </c>
      <c r="I1479">
        <v>175.96</v>
      </c>
      <c r="K1479">
        <v>90</v>
      </c>
      <c r="L1479">
        <v>160</v>
      </c>
      <c r="Z1479">
        <v>1.4999999999999999E-2</v>
      </c>
      <c r="AA1479">
        <v>18</v>
      </c>
    </row>
    <row r="1480" spans="1:27" x14ac:dyDescent="0.2">
      <c r="A1480">
        <v>2022</v>
      </c>
      <c r="B1480">
        <v>3</v>
      </c>
      <c r="C1480" s="262">
        <v>44650</v>
      </c>
      <c r="E1480">
        <v>444</v>
      </c>
      <c r="F1480" t="s">
        <v>452</v>
      </c>
      <c r="G1480" t="s">
        <v>453</v>
      </c>
      <c r="H1480">
        <v>159.02799999999999</v>
      </c>
      <c r="I1480">
        <v>175.96</v>
      </c>
      <c r="K1480">
        <v>90</v>
      </c>
      <c r="L1480">
        <v>160</v>
      </c>
      <c r="Z1480">
        <v>1.4999999999999999E-2</v>
      </c>
      <c r="AA1480">
        <v>18</v>
      </c>
    </row>
    <row r="1481" spans="1:27" x14ac:dyDescent="0.2">
      <c r="A1481">
        <v>2022</v>
      </c>
      <c r="B1481">
        <v>3</v>
      </c>
      <c r="C1481" s="262">
        <v>44623</v>
      </c>
      <c r="E1481">
        <v>443</v>
      </c>
      <c r="F1481" t="s">
        <v>450</v>
      </c>
      <c r="G1481" t="s">
        <v>451</v>
      </c>
      <c r="H1481">
        <v>177.00800000000001</v>
      </c>
      <c r="I1481">
        <v>195.04</v>
      </c>
      <c r="K1481">
        <v>90</v>
      </c>
      <c r="L1481">
        <v>160</v>
      </c>
      <c r="Z1481">
        <v>1.4999999999999999E-2</v>
      </c>
      <c r="AA1481">
        <v>18</v>
      </c>
    </row>
    <row r="1482" spans="1:27" x14ac:dyDescent="0.2">
      <c r="A1482">
        <v>2022</v>
      </c>
      <c r="B1482">
        <v>3</v>
      </c>
      <c r="C1482" s="262">
        <v>44625</v>
      </c>
      <c r="E1482">
        <v>443</v>
      </c>
      <c r="F1482" t="s">
        <v>450</v>
      </c>
      <c r="G1482" t="s">
        <v>451</v>
      </c>
      <c r="H1482">
        <v>177.00800000000001</v>
      </c>
      <c r="I1482">
        <v>195.04</v>
      </c>
      <c r="K1482">
        <v>90</v>
      </c>
      <c r="L1482">
        <v>160</v>
      </c>
      <c r="O1482">
        <v>7</v>
      </c>
      <c r="P1482">
        <v>7</v>
      </c>
      <c r="Q1482">
        <v>6</v>
      </c>
      <c r="Z1482">
        <v>1.4999999999999999E-2</v>
      </c>
      <c r="AA1482">
        <v>18</v>
      </c>
    </row>
    <row r="1483" spans="1:27" x14ac:dyDescent="0.2">
      <c r="A1483">
        <v>2022</v>
      </c>
      <c r="B1483">
        <v>3</v>
      </c>
      <c r="C1483" s="262">
        <v>44626</v>
      </c>
      <c r="E1483">
        <v>443</v>
      </c>
      <c r="F1483" t="s">
        <v>450</v>
      </c>
      <c r="G1483" t="s">
        <v>451</v>
      </c>
      <c r="H1483">
        <v>177.00800000000001</v>
      </c>
      <c r="I1483">
        <v>195.04</v>
      </c>
      <c r="K1483">
        <v>90</v>
      </c>
      <c r="L1483">
        <v>160</v>
      </c>
      <c r="O1483">
        <v>6</v>
      </c>
      <c r="P1483">
        <v>6</v>
      </c>
      <c r="Q1483">
        <v>7</v>
      </c>
      <c r="Z1483">
        <v>1.4999999999999999E-2</v>
      </c>
      <c r="AA1483">
        <v>18</v>
      </c>
    </row>
    <row r="1484" spans="1:27" x14ac:dyDescent="0.2">
      <c r="A1484">
        <v>2022</v>
      </c>
      <c r="B1484">
        <v>3</v>
      </c>
      <c r="C1484" s="262">
        <v>44627</v>
      </c>
      <c r="E1484">
        <v>443</v>
      </c>
      <c r="F1484" t="s">
        <v>450</v>
      </c>
      <c r="G1484" t="s">
        <v>451</v>
      </c>
      <c r="H1484">
        <v>177.00800000000001</v>
      </c>
      <c r="I1484">
        <v>195.04</v>
      </c>
      <c r="K1484">
        <v>90</v>
      </c>
      <c r="L1484">
        <v>160</v>
      </c>
      <c r="P1484">
        <v>5</v>
      </c>
      <c r="Q1484">
        <v>5</v>
      </c>
      <c r="Z1484">
        <v>1.4999999999999999E-2</v>
      </c>
      <c r="AA1484">
        <v>18</v>
      </c>
    </row>
    <row r="1485" spans="1:27" x14ac:dyDescent="0.2">
      <c r="A1485">
        <v>2022</v>
      </c>
      <c r="B1485">
        <v>3</v>
      </c>
      <c r="C1485" s="262">
        <v>44628</v>
      </c>
      <c r="E1485">
        <v>443</v>
      </c>
      <c r="F1485" t="s">
        <v>450</v>
      </c>
      <c r="G1485" t="s">
        <v>451</v>
      </c>
      <c r="H1485">
        <v>177.00800000000001</v>
      </c>
      <c r="I1485">
        <v>195.04</v>
      </c>
      <c r="K1485">
        <v>90</v>
      </c>
      <c r="L1485">
        <v>160</v>
      </c>
      <c r="Z1485">
        <v>1.4999999999999999E-2</v>
      </c>
      <c r="AA1485">
        <v>18</v>
      </c>
    </row>
    <row r="1486" spans="1:27" x14ac:dyDescent="0.2">
      <c r="A1486">
        <v>2022</v>
      </c>
      <c r="B1486">
        <v>3</v>
      </c>
      <c r="C1486" s="262">
        <v>44629</v>
      </c>
      <c r="E1486">
        <v>443</v>
      </c>
      <c r="F1486" t="s">
        <v>450</v>
      </c>
      <c r="G1486" t="s">
        <v>451</v>
      </c>
      <c r="H1486">
        <v>177.00800000000001</v>
      </c>
      <c r="I1486">
        <v>195.04</v>
      </c>
      <c r="K1486">
        <v>90</v>
      </c>
      <c r="L1486">
        <v>160</v>
      </c>
      <c r="O1486">
        <v>7</v>
      </c>
      <c r="P1486">
        <v>6</v>
      </c>
      <c r="Q1486">
        <v>5</v>
      </c>
      <c r="Z1486">
        <v>1.4999999999999999E-2</v>
      </c>
      <c r="AA1486">
        <v>18</v>
      </c>
    </row>
    <row r="1487" spans="1:27" x14ac:dyDescent="0.2">
      <c r="A1487">
        <v>2022</v>
      </c>
      <c r="B1487">
        <v>3</v>
      </c>
      <c r="C1487" s="262">
        <v>44630</v>
      </c>
      <c r="E1487">
        <v>443</v>
      </c>
      <c r="F1487" t="s">
        <v>450</v>
      </c>
      <c r="G1487" t="s">
        <v>451</v>
      </c>
      <c r="H1487">
        <v>177.00800000000001</v>
      </c>
      <c r="I1487">
        <v>195.04</v>
      </c>
      <c r="K1487">
        <v>90</v>
      </c>
      <c r="L1487">
        <v>160</v>
      </c>
      <c r="Z1487">
        <v>1.4999999999999999E-2</v>
      </c>
      <c r="AA1487">
        <v>18</v>
      </c>
    </row>
    <row r="1488" spans="1:27" x14ac:dyDescent="0.2">
      <c r="A1488">
        <v>2022</v>
      </c>
      <c r="B1488">
        <v>3</v>
      </c>
      <c r="C1488" s="262">
        <v>44640</v>
      </c>
      <c r="E1488">
        <v>443</v>
      </c>
      <c r="F1488" t="s">
        <v>450</v>
      </c>
      <c r="G1488" t="s">
        <v>451</v>
      </c>
      <c r="H1488">
        <v>177.00800000000001</v>
      </c>
      <c r="I1488">
        <v>195.04</v>
      </c>
      <c r="K1488">
        <v>90</v>
      </c>
      <c r="L1488">
        <v>160</v>
      </c>
      <c r="Z1488">
        <v>1.4999999999999999E-2</v>
      </c>
      <c r="AA1488">
        <v>18</v>
      </c>
    </row>
    <row r="1489" spans="1:27" x14ac:dyDescent="0.2">
      <c r="A1489">
        <v>2022</v>
      </c>
      <c r="B1489">
        <v>3</v>
      </c>
      <c r="C1489" s="262">
        <v>44641</v>
      </c>
      <c r="E1489">
        <v>443</v>
      </c>
      <c r="F1489" t="s">
        <v>450</v>
      </c>
      <c r="G1489" t="s">
        <v>451</v>
      </c>
      <c r="H1489">
        <v>177.00800000000001</v>
      </c>
      <c r="I1489">
        <v>195.04</v>
      </c>
      <c r="K1489">
        <v>90</v>
      </c>
      <c r="L1489">
        <v>160</v>
      </c>
      <c r="Z1489">
        <v>1.4999999999999999E-2</v>
      </c>
      <c r="AA1489">
        <v>18</v>
      </c>
    </row>
    <row r="1490" spans="1:27" x14ac:dyDescent="0.2">
      <c r="A1490">
        <v>2022</v>
      </c>
      <c r="B1490">
        <v>3</v>
      </c>
      <c r="C1490" s="262">
        <v>44642</v>
      </c>
      <c r="E1490">
        <v>443</v>
      </c>
      <c r="F1490" t="s">
        <v>450</v>
      </c>
      <c r="G1490" t="s">
        <v>451</v>
      </c>
      <c r="H1490">
        <v>177.00800000000001</v>
      </c>
      <c r="I1490">
        <v>195.04</v>
      </c>
      <c r="K1490">
        <v>90</v>
      </c>
      <c r="L1490">
        <v>160</v>
      </c>
      <c r="O1490">
        <v>11</v>
      </c>
      <c r="P1490">
        <v>10</v>
      </c>
      <c r="Q1490">
        <v>8</v>
      </c>
      <c r="R1490">
        <v>6</v>
      </c>
      <c r="Z1490">
        <v>1.4999999999999999E-2</v>
      </c>
      <c r="AA1490">
        <v>18</v>
      </c>
    </row>
    <row r="1491" spans="1:27" x14ac:dyDescent="0.2">
      <c r="A1491">
        <v>2022</v>
      </c>
      <c r="B1491">
        <v>3</v>
      </c>
      <c r="C1491" s="262">
        <v>44643</v>
      </c>
      <c r="E1491">
        <v>443</v>
      </c>
      <c r="F1491" t="s">
        <v>450</v>
      </c>
      <c r="G1491" t="s">
        <v>451</v>
      </c>
      <c r="H1491">
        <v>177.00800000000001</v>
      </c>
      <c r="I1491">
        <v>195.04</v>
      </c>
      <c r="K1491">
        <v>90</v>
      </c>
      <c r="L1491">
        <v>160</v>
      </c>
      <c r="O1491">
        <v>13</v>
      </c>
      <c r="P1491">
        <v>11</v>
      </c>
      <c r="Q1491">
        <v>10</v>
      </c>
      <c r="R1491">
        <v>6</v>
      </c>
      <c r="S1491">
        <v>3</v>
      </c>
      <c r="Z1491">
        <v>1.4999999999999999E-2</v>
      </c>
      <c r="AA1491">
        <v>18</v>
      </c>
    </row>
    <row r="1492" spans="1:27" x14ac:dyDescent="0.2">
      <c r="A1492">
        <v>2022</v>
      </c>
      <c r="B1492">
        <v>3</v>
      </c>
      <c r="C1492" s="262">
        <v>44644</v>
      </c>
      <c r="E1492">
        <v>443</v>
      </c>
      <c r="F1492" t="s">
        <v>450</v>
      </c>
      <c r="G1492" t="s">
        <v>451</v>
      </c>
      <c r="H1492">
        <v>177.00800000000001</v>
      </c>
      <c r="I1492">
        <v>195.04</v>
      </c>
      <c r="K1492">
        <v>90</v>
      </c>
      <c r="L1492">
        <v>160</v>
      </c>
      <c r="O1492">
        <v>8</v>
      </c>
      <c r="P1492">
        <v>6</v>
      </c>
      <c r="Q1492">
        <v>5</v>
      </c>
      <c r="Z1492">
        <v>1.4999999999999999E-2</v>
      </c>
      <c r="AA1492">
        <v>18</v>
      </c>
    </row>
    <row r="1493" spans="1:27" x14ac:dyDescent="0.2">
      <c r="A1493">
        <v>2022</v>
      </c>
      <c r="B1493">
        <v>3</v>
      </c>
      <c r="C1493" s="262">
        <v>44647</v>
      </c>
      <c r="E1493">
        <v>443</v>
      </c>
      <c r="F1493" t="s">
        <v>450</v>
      </c>
      <c r="G1493" t="s">
        <v>451</v>
      </c>
      <c r="H1493">
        <v>177.00800000000001</v>
      </c>
      <c r="I1493">
        <v>195.04</v>
      </c>
      <c r="K1493">
        <v>90</v>
      </c>
      <c r="L1493">
        <v>160</v>
      </c>
      <c r="O1493">
        <v>9</v>
      </c>
      <c r="P1493">
        <v>7</v>
      </c>
      <c r="Q1493">
        <v>5</v>
      </c>
      <c r="Z1493">
        <v>1.4999999999999999E-2</v>
      </c>
      <c r="AA1493">
        <v>18</v>
      </c>
    </row>
    <row r="1494" spans="1:27" x14ac:dyDescent="0.2">
      <c r="A1494">
        <v>2022</v>
      </c>
      <c r="B1494">
        <v>3</v>
      </c>
      <c r="C1494" s="262">
        <v>44648</v>
      </c>
      <c r="E1494">
        <v>443</v>
      </c>
      <c r="F1494" t="s">
        <v>450</v>
      </c>
      <c r="G1494" t="s">
        <v>451</v>
      </c>
      <c r="H1494">
        <v>177.00800000000001</v>
      </c>
      <c r="I1494">
        <v>195.04</v>
      </c>
      <c r="K1494">
        <v>90</v>
      </c>
      <c r="L1494">
        <v>160</v>
      </c>
      <c r="O1494">
        <v>8</v>
      </c>
      <c r="P1494">
        <v>5</v>
      </c>
      <c r="Q1494">
        <v>7</v>
      </c>
      <c r="Z1494">
        <v>1.4999999999999999E-2</v>
      </c>
      <c r="AA1494">
        <v>18</v>
      </c>
    </row>
    <row r="1495" spans="1:27" x14ac:dyDescent="0.2">
      <c r="A1495">
        <v>2022</v>
      </c>
      <c r="B1495">
        <v>3</v>
      </c>
      <c r="C1495" s="262">
        <v>44649</v>
      </c>
      <c r="E1495">
        <v>443</v>
      </c>
      <c r="F1495" t="s">
        <v>450</v>
      </c>
      <c r="G1495" t="s">
        <v>451</v>
      </c>
      <c r="H1495">
        <v>177.00800000000001</v>
      </c>
      <c r="I1495">
        <v>195.04</v>
      </c>
      <c r="K1495">
        <v>90</v>
      </c>
      <c r="L1495">
        <v>160</v>
      </c>
      <c r="O1495">
        <v>7</v>
      </c>
      <c r="P1495">
        <v>5</v>
      </c>
      <c r="Q1495">
        <v>5</v>
      </c>
      <c r="Z1495">
        <v>1.4999999999999999E-2</v>
      </c>
      <c r="AA1495">
        <v>18</v>
      </c>
    </row>
    <row r="1496" spans="1:27" x14ac:dyDescent="0.2">
      <c r="A1496">
        <v>2022</v>
      </c>
      <c r="B1496">
        <v>3</v>
      </c>
      <c r="C1496" s="262">
        <v>44650</v>
      </c>
      <c r="E1496">
        <v>443</v>
      </c>
      <c r="F1496" t="s">
        <v>450</v>
      </c>
      <c r="G1496" t="s">
        <v>451</v>
      </c>
      <c r="H1496">
        <v>177.00800000000001</v>
      </c>
      <c r="I1496">
        <v>195.04</v>
      </c>
      <c r="K1496">
        <v>90</v>
      </c>
      <c r="L1496">
        <v>160</v>
      </c>
      <c r="P1496">
        <v>4</v>
      </c>
      <c r="Z1496">
        <v>1.4999999999999999E-2</v>
      </c>
      <c r="AA1496">
        <v>18</v>
      </c>
    </row>
    <row r="1497" spans="1:27" x14ac:dyDescent="0.2">
      <c r="A1497">
        <v>2022</v>
      </c>
      <c r="B1497">
        <v>3</v>
      </c>
      <c r="C1497" s="262">
        <v>44620</v>
      </c>
      <c r="E1497">
        <v>629</v>
      </c>
      <c r="F1497" t="s">
        <v>183</v>
      </c>
      <c r="G1497" t="s">
        <v>184</v>
      </c>
      <c r="H1497">
        <v>203.983</v>
      </c>
      <c r="I1497">
        <v>238.017</v>
      </c>
      <c r="K1497">
        <v>21</v>
      </c>
      <c r="L1497">
        <v>171</v>
      </c>
      <c r="Z1497">
        <v>1.4999999999999999E-2</v>
      </c>
      <c r="AA1497">
        <v>25</v>
      </c>
    </row>
    <row r="1498" spans="1:27" x14ac:dyDescent="0.2">
      <c r="A1498">
        <v>2022</v>
      </c>
      <c r="B1498">
        <v>3</v>
      </c>
      <c r="C1498" s="262">
        <v>44629</v>
      </c>
      <c r="E1498">
        <v>445</v>
      </c>
      <c r="F1498" t="s">
        <v>321</v>
      </c>
      <c r="G1498" t="s">
        <v>322</v>
      </c>
      <c r="H1498">
        <v>25.2</v>
      </c>
      <c r="I1498">
        <v>30.8</v>
      </c>
      <c r="K1498">
        <v>75</v>
      </c>
      <c r="L1498">
        <v>144</v>
      </c>
      <c r="P1498">
        <v>3</v>
      </c>
      <c r="Q1498">
        <v>5</v>
      </c>
      <c r="Z1498">
        <v>1.4999999999999999E-2</v>
      </c>
      <c r="AA1498">
        <v>29</v>
      </c>
    </row>
    <row r="1499" spans="1:27" x14ac:dyDescent="0.2">
      <c r="A1499">
        <v>2022</v>
      </c>
      <c r="B1499">
        <v>3</v>
      </c>
      <c r="C1499" s="262">
        <v>44630</v>
      </c>
      <c r="E1499">
        <v>445</v>
      </c>
      <c r="F1499" t="s">
        <v>321</v>
      </c>
      <c r="G1499" t="s">
        <v>322</v>
      </c>
      <c r="H1499">
        <v>25.2</v>
      </c>
      <c r="I1499">
        <v>30.8</v>
      </c>
      <c r="K1499">
        <v>75</v>
      </c>
      <c r="L1499">
        <v>144</v>
      </c>
      <c r="O1499">
        <v>3</v>
      </c>
      <c r="P1499">
        <v>2</v>
      </c>
      <c r="Q1499">
        <v>3</v>
      </c>
      <c r="Z1499">
        <v>1.4999999999999999E-2</v>
      </c>
      <c r="AA1499">
        <v>29</v>
      </c>
    </row>
    <row r="1500" spans="1:27" x14ac:dyDescent="0.2">
      <c r="A1500">
        <v>2022</v>
      </c>
      <c r="B1500">
        <v>3</v>
      </c>
      <c r="C1500" s="262">
        <v>44631</v>
      </c>
      <c r="E1500">
        <v>445</v>
      </c>
      <c r="F1500" t="s">
        <v>321</v>
      </c>
      <c r="G1500" t="s">
        <v>322</v>
      </c>
      <c r="H1500">
        <v>25.2</v>
      </c>
      <c r="I1500">
        <v>30.8</v>
      </c>
      <c r="K1500">
        <v>75</v>
      </c>
      <c r="L1500">
        <v>144</v>
      </c>
      <c r="O1500">
        <v>6</v>
      </c>
      <c r="P1500">
        <v>5</v>
      </c>
      <c r="Q1500">
        <v>4</v>
      </c>
      <c r="Z1500">
        <v>1.4999999999999999E-2</v>
      </c>
      <c r="AA1500">
        <v>29</v>
      </c>
    </row>
    <row r="1501" spans="1:27" x14ac:dyDescent="0.2">
      <c r="A1501">
        <v>2022</v>
      </c>
      <c r="B1501">
        <v>3</v>
      </c>
      <c r="C1501" s="262">
        <v>44632</v>
      </c>
      <c r="E1501">
        <v>445</v>
      </c>
      <c r="F1501" t="s">
        <v>321</v>
      </c>
      <c r="G1501" t="s">
        <v>322</v>
      </c>
      <c r="H1501">
        <v>25.2</v>
      </c>
      <c r="I1501">
        <v>30.8</v>
      </c>
      <c r="K1501">
        <v>75</v>
      </c>
      <c r="L1501">
        <v>144</v>
      </c>
      <c r="Z1501">
        <v>1.4999999999999999E-2</v>
      </c>
      <c r="AA1501">
        <v>29</v>
      </c>
    </row>
    <row r="1502" spans="1:27" x14ac:dyDescent="0.2">
      <c r="A1502">
        <v>2022</v>
      </c>
      <c r="B1502">
        <v>3</v>
      </c>
      <c r="C1502" s="262">
        <v>44629</v>
      </c>
      <c r="E1502">
        <v>446</v>
      </c>
      <c r="F1502" t="s">
        <v>324</v>
      </c>
      <c r="G1502" t="s">
        <v>325</v>
      </c>
      <c r="H1502">
        <v>150.30000000000001</v>
      </c>
      <c r="I1502">
        <v>183.7</v>
      </c>
      <c r="K1502">
        <v>75</v>
      </c>
      <c r="L1502">
        <v>144</v>
      </c>
      <c r="O1502">
        <v>4</v>
      </c>
      <c r="P1502">
        <v>6</v>
      </c>
      <c r="Z1502">
        <v>1.4999999999999999E-2</v>
      </c>
      <c r="AA1502">
        <v>29</v>
      </c>
    </row>
    <row r="1503" spans="1:27" x14ac:dyDescent="0.2">
      <c r="A1503">
        <v>2022</v>
      </c>
      <c r="B1503">
        <v>3</v>
      </c>
      <c r="C1503" s="262">
        <v>44630</v>
      </c>
      <c r="E1503">
        <v>446</v>
      </c>
      <c r="F1503" t="s">
        <v>324</v>
      </c>
      <c r="G1503" t="s">
        <v>325</v>
      </c>
      <c r="H1503">
        <v>150.30000000000001</v>
      </c>
      <c r="I1503">
        <v>183.7</v>
      </c>
      <c r="K1503">
        <v>75</v>
      </c>
      <c r="L1503">
        <v>144</v>
      </c>
      <c r="P1503">
        <v>3</v>
      </c>
      <c r="Q1503">
        <v>6</v>
      </c>
      <c r="Z1503">
        <v>1.4999999999999999E-2</v>
      </c>
      <c r="AA1503">
        <v>29</v>
      </c>
    </row>
    <row r="1504" spans="1:27" x14ac:dyDescent="0.2">
      <c r="A1504">
        <v>2022</v>
      </c>
      <c r="B1504">
        <v>3</v>
      </c>
      <c r="C1504" s="262">
        <v>44631</v>
      </c>
      <c r="E1504">
        <v>446</v>
      </c>
      <c r="F1504" t="s">
        <v>324</v>
      </c>
      <c r="G1504" t="s">
        <v>325</v>
      </c>
      <c r="H1504">
        <v>150.30000000000001</v>
      </c>
      <c r="I1504">
        <v>183.7</v>
      </c>
      <c r="K1504">
        <v>75</v>
      </c>
      <c r="L1504">
        <v>144</v>
      </c>
      <c r="O1504">
        <v>14</v>
      </c>
      <c r="P1504">
        <v>9</v>
      </c>
      <c r="Z1504">
        <v>1.4999999999999999E-2</v>
      </c>
      <c r="AA1504">
        <v>29</v>
      </c>
    </row>
    <row r="1505" spans="1:27" x14ac:dyDescent="0.2">
      <c r="A1505">
        <v>2022</v>
      </c>
      <c r="B1505">
        <v>3</v>
      </c>
      <c r="C1505" s="262">
        <v>44632</v>
      </c>
      <c r="E1505">
        <v>446</v>
      </c>
      <c r="F1505" t="s">
        <v>324</v>
      </c>
      <c r="G1505" t="s">
        <v>325</v>
      </c>
      <c r="H1505">
        <v>150.30000000000001</v>
      </c>
      <c r="I1505">
        <v>183.7</v>
      </c>
      <c r="K1505">
        <v>75</v>
      </c>
      <c r="L1505">
        <v>144</v>
      </c>
      <c r="Z1505">
        <v>1.4999999999999999E-2</v>
      </c>
      <c r="AA1505">
        <v>29</v>
      </c>
    </row>
    <row r="1506" spans="1:27" x14ac:dyDescent="0.2">
      <c r="A1506">
        <v>2022</v>
      </c>
      <c r="B1506">
        <v>3</v>
      </c>
      <c r="C1506" s="262">
        <v>44622</v>
      </c>
      <c r="E1506">
        <v>439</v>
      </c>
      <c r="F1506" t="s">
        <v>202</v>
      </c>
      <c r="G1506" t="s">
        <v>203</v>
      </c>
      <c r="H1506">
        <v>308.7</v>
      </c>
      <c r="I1506">
        <v>377.3</v>
      </c>
      <c r="K1506">
        <v>45</v>
      </c>
      <c r="L1506">
        <v>320</v>
      </c>
      <c r="P1506">
        <v>4</v>
      </c>
      <c r="Q1506">
        <v>5</v>
      </c>
      <c r="Z1506">
        <v>1.4999999999999999E-2</v>
      </c>
      <c r="AA1506">
        <v>29</v>
      </c>
    </row>
    <row r="1507" spans="1:27" x14ac:dyDescent="0.2">
      <c r="A1507">
        <v>2022</v>
      </c>
      <c r="B1507">
        <v>3</v>
      </c>
      <c r="C1507" s="262">
        <v>44623</v>
      </c>
      <c r="E1507">
        <v>439</v>
      </c>
      <c r="F1507" t="s">
        <v>202</v>
      </c>
      <c r="G1507" t="s">
        <v>203</v>
      </c>
      <c r="H1507">
        <v>308.7</v>
      </c>
      <c r="I1507">
        <v>377.3</v>
      </c>
      <c r="K1507">
        <v>45</v>
      </c>
      <c r="L1507">
        <v>320</v>
      </c>
      <c r="O1507">
        <v>4</v>
      </c>
      <c r="P1507">
        <v>3</v>
      </c>
      <c r="Q1507">
        <v>5</v>
      </c>
      <c r="Z1507">
        <v>1.4999999999999999E-2</v>
      </c>
      <c r="AA1507">
        <v>29</v>
      </c>
    </row>
    <row r="1508" spans="1:27" x14ac:dyDescent="0.2">
      <c r="A1508">
        <v>2022</v>
      </c>
      <c r="B1508">
        <v>3</v>
      </c>
      <c r="C1508" s="262">
        <v>44625</v>
      </c>
      <c r="E1508">
        <v>439</v>
      </c>
      <c r="F1508" t="s">
        <v>202</v>
      </c>
      <c r="G1508" t="s">
        <v>203</v>
      </c>
      <c r="H1508">
        <v>308.7</v>
      </c>
      <c r="I1508">
        <v>377.3</v>
      </c>
      <c r="K1508">
        <v>45</v>
      </c>
      <c r="L1508">
        <v>320</v>
      </c>
      <c r="P1508">
        <v>5</v>
      </c>
      <c r="Q1508">
        <v>4</v>
      </c>
      <c r="Z1508">
        <v>1.4999999999999999E-2</v>
      </c>
      <c r="AA1508">
        <v>29</v>
      </c>
    </row>
    <row r="1509" spans="1:27" x14ac:dyDescent="0.2">
      <c r="A1509">
        <v>2022</v>
      </c>
      <c r="B1509">
        <v>3</v>
      </c>
      <c r="C1509" s="262">
        <v>44626</v>
      </c>
      <c r="E1509">
        <v>439</v>
      </c>
      <c r="F1509" t="s">
        <v>202</v>
      </c>
      <c r="G1509" t="s">
        <v>203</v>
      </c>
      <c r="H1509">
        <v>308.7</v>
      </c>
      <c r="I1509">
        <v>377.3</v>
      </c>
      <c r="K1509">
        <v>45</v>
      </c>
      <c r="L1509">
        <v>320</v>
      </c>
      <c r="Z1509">
        <v>1.4999999999999999E-2</v>
      </c>
      <c r="AA1509">
        <v>29</v>
      </c>
    </row>
    <row r="1510" spans="1:27" x14ac:dyDescent="0.2">
      <c r="A1510">
        <v>2022</v>
      </c>
      <c r="B1510">
        <v>3</v>
      </c>
      <c r="C1510" s="262">
        <v>44642</v>
      </c>
      <c r="E1510">
        <v>308</v>
      </c>
      <c r="F1510" t="s">
        <v>202</v>
      </c>
      <c r="G1510" t="s">
        <v>203</v>
      </c>
      <c r="H1510">
        <v>276.20999999999998</v>
      </c>
      <c r="I1510">
        <v>317.79000000000002</v>
      </c>
      <c r="K1510">
        <v>52</v>
      </c>
      <c r="L1510">
        <v>277</v>
      </c>
      <c r="Z1510">
        <v>1.4999999999999999E-2</v>
      </c>
      <c r="AA1510">
        <v>29</v>
      </c>
    </row>
    <row r="1511" spans="1:27" x14ac:dyDescent="0.2">
      <c r="A1511">
        <v>2022</v>
      </c>
      <c r="B1511">
        <v>3</v>
      </c>
      <c r="C1511" s="262">
        <v>44643</v>
      </c>
      <c r="E1511">
        <v>308</v>
      </c>
      <c r="F1511" t="s">
        <v>202</v>
      </c>
      <c r="G1511" t="s">
        <v>203</v>
      </c>
      <c r="H1511">
        <v>276.20999999999998</v>
      </c>
      <c r="I1511">
        <v>317.79000000000002</v>
      </c>
      <c r="K1511">
        <v>52</v>
      </c>
      <c r="L1511">
        <v>277</v>
      </c>
      <c r="O1511">
        <v>5</v>
      </c>
      <c r="P1511">
        <v>4</v>
      </c>
      <c r="Q1511">
        <v>8</v>
      </c>
      <c r="Z1511">
        <v>1.4999999999999999E-2</v>
      </c>
      <c r="AA1511">
        <v>29</v>
      </c>
    </row>
    <row r="1512" spans="1:27" x14ac:dyDescent="0.2">
      <c r="A1512">
        <v>2022</v>
      </c>
      <c r="B1512">
        <v>3</v>
      </c>
      <c r="C1512" s="262">
        <v>44644</v>
      </c>
      <c r="E1512">
        <v>308</v>
      </c>
      <c r="F1512" t="s">
        <v>202</v>
      </c>
      <c r="G1512" t="s">
        <v>203</v>
      </c>
      <c r="H1512">
        <v>276.20999999999998</v>
      </c>
      <c r="I1512">
        <v>317.79000000000002</v>
      </c>
      <c r="K1512">
        <v>52</v>
      </c>
      <c r="L1512">
        <v>277</v>
      </c>
      <c r="O1512">
        <v>5</v>
      </c>
      <c r="Q1512">
        <v>5</v>
      </c>
      <c r="Z1512">
        <v>1.4999999999999999E-2</v>
      </c>
      <c r="AA1512">
        <v>29</v>
      </c>
    </row>
    <row r="1513" spans="1:27" x14ac:dyDescent="0.2">
      <c r="A1513">
        <v>2022</v>
      </c>
      <c r="B1513">
        <v>3</v>
      </c>
      <c r="C1513" s="262">
        <v>44647</v>
      </c>
      <c r="E1513">
        <v>308</v>
      </c>
      <c r="F1513" t="s">
        <v>202</v>
      </c>
      <c r="G1513" t="s">
        <v>203</v>
      </c>
      <c r="H1513">
        <v>276.20999999999998</v>
      </c>
      <c r="I1513">
        <v>317.79000000000002</v>
      </c>
      <c r="K1513">
        <v>52</v>
      </c>
      <c r="L1513">
        <v>277</v>
      </c>
      <c r="O1513">
        <v>4</v>
      </c>
      <c r="P1513">
        <v>4</v>
      </c>
      <c r="Q1513">
        <v>4</v>
      </c>
      <c r="Z1513">
        <v>1.4999999999999999E-2</v>
      </c>
      <c r="AA1513">
        <v>29</v>
      </c>
    </row>
    <row r="1514" spans="1:27" x14ac:dyDescent="0.2">
      <c r="A1514">
        <v>2022</v>
      </c>
      <c r="B1514">
        <v>3</v>
      </c>
      <c r="C1514" s="262">
        <v>44629</v>
      </c>
      <c r="E1514">
        <v>447</v>
      </c>
      <c r="F1514" t="s">
        <v>330</v>
      </c>
      <c r="G1514" t="s">
        <v>331</v>
      </c>
      <c r="H1514">
        <v>159.30000000000001</v>
      </c>
      <c r="I1514">
        <v>194.7</v>
      </c>
      <c r="K1514">
        <v>75</v>
      </c>
      <c r="L1514">
        <v>144</v>
      </c>
      <c r="P1514">
        <v>6</v>
      </c>
      <c r="Q1514">
        <v>4</v>
      </c>
      <c r="Z1514">
        <v>1.4999999999999999E-2</v>
      </c>
      <c r="AA1514">
        <v>29</v>
      </c>
    </row>
    <row r="1515" spans="1:27" x14ac:dyDescent="0.2">
      <c r="A1515">
        <v>2022</v>
      </c>
      <c r="B1515">
        <v>3</v>
      </c>
      <c r="C1515" s="262">
        <v>44630</v>
      </c>
      <c r="E1515">
        <v>447</v>
      </c>
      <c r="F1515" t="s">
        <v>330</v>
      </c>
      <c r="G1515" t="s">
        <v>331</v>
      </c>
      <c r="H1515">
        <v>159.30000000000001</v>
      </c>
      <c r="I1515">
        <v>194.7</v>
      </c>
      <c r="K1515">
        <v>75</v>
      </c>
      <c r="L1515">
        <v>144</v>
      </c>
      <c r="O1515">
        <v>4</v>
      </c>
      <c r="Q1515">
        <v>6</v>
      </c>
      <c r="Z1515">
        <v>1.4999999999999999E-2</v>
      </c>
      <c r="AA1515">
        <v>29</v>
      </c>
    </row>
    <row r="1516" spans="1:27" x14ac:dyDescent="0.2">
      <c r="A1516">
        <v>2022</v>
      </c>
      <c r="B1516">
        <v>3</v>
      </c>
      <c r="C1516" s="262">
        <v>44631</v>
      </c>
      <c r="E1516">
        <v>447</v>
      </c>
      <c r="F1516" t="s">
        <v>330</v>
      </c>
      <c r="G1516" t="s">
        <v>331</v>
      </c>
      <c r="H1516">
        <v>159.30000000000001</v>
      </c>
      <c r="I1516">
        <v>194.7</v>
      </c>
      <c r="K1516">
        <v>75</v>
      </c>
      <c r="L1516">
        <v>144</v>
      </c>
      <c r="P1516">
        <v>5</v>
      </c>
      <c r="Q1516">
        <v>5</v>
      </c>
      <c r="Z1516">
        <v>1.4999999999999999E-2</v>
      </c>
      <c r="AA1516">
        <v>29</v>
      </c>
    </row>
    <row r="1517" spans="1:27" x14ac:dyDescent="0.2">
      <c r="A1517">
        <v>2022</v>
      </c>
      <c r="B1517">
        <v>3</v>
      </c>
      <c r="C1517" s="262">
        <v>44632</v>
      </c>
      <c r="E1517">
        <v>447</v>
      </c>
      <c r="F1517" t="s">
        <v>330</v>
      </c>
      <c r="G1517" t="s">
        <v>331</v>
      </c>
      <c r="H1517">
        <v>159.30000000000001</v>
      </c>
      <c r="I1517">
        <v>194.7</v>
      </c>
      <c r="K1517">
        <v>75</v>
      </c>
      <c r="L1517">
        <v>144</v>
      </c>
      <c r="Z1517">
        <v>1.4999999999999999E-2</v>
      </c>
      <c r="AA1517">
        <v>29</v>
      </c>
    </row>
    <row r="1518" spans="1:27" x14ac:dyDescent="0.2">
      <c r="A1518">
        <v>2022</v>
      </c>
      <c r="B1518">
        <v>3</v>
      </c>
      <c r="C1518" s="262">
        <v>44633</v>
      </c>
      <c r="E1518">
        <v>447</v>
      </c>
      <c r="F1518" t="s">
        <v>330</v>
      </c>
      <c r="G1518" t="s">
        <v>331</v>
      </c>
      <c r="H1518">
        <v>159.30000000000001</v>
      </c>
      <c r="I1518">
        <v>194.7</v>
      </c>
      <c r="K1518">
        <v>75</v>
      </c>
      <c r="L1518">
        <v>144</v>
      </c>
      <c r="Z1518">
        <v>1.4999999999999999E-2</v>
      </c>
      <c r="AA1518">
        <v>29</v>
      </c>
    </row>
    <row r="1519" spans="1:27" x14ac:dyDescent="0.2">
      <c r="A1519">
        <v>2022</v>
      </c>
      <c r="B1519">
        <v>3</v>
      </c>
      <c r="C1519" s="262">
        <v>44622</v>
      </c>
      <c r="E1519">
        <v>306</v>
      </c>
      <c r="F1519" t="s">
        <v>387</v>
      </c>
      <c r="G1519" t="s">
        <v>388</v>
      </c>
      <c r="H1519">
        <v>182.28</v>
      </c>
      <c r="I1519">
        <v>209.72</v>
      </c>
      <c r="K1519">
        <v>23</v>
      </c>
      <c r="L1519">
        <v>157</v>
      </c>
      <c r="Z1519">
        <v>0.02</v>
      </c>
      <c r="AA1519">
        <v>24</v>
      </c>
    </row>
    <row r="1520" spans="1:27" x14ac:dyDescent="0.2">
      <c r="A1520">
        <v>2022</v>
      </c>
      <c r="B1520">
        <v>3</v>
      </c>
      <c r="C1520" s="262">
        <v>44623</v>
      </c>
      <c r="E1520">
        <v>306</v>
      </c>
      <c r="F1520" t="s">
        <v>387</v>
      </c>
      <c r="G1520" t="s">
        <v>388</v>
      </c>
      <c r="H1520">
        <v>182.28</v>
      </c>
      <c r="I1520">
        <v>209.72</v>
      </c>
      <c r="K1520">
        <v>23</v>
      </c>
      <c r="L1520">
        <v>157</v>
      </c>
      <c r="O1520">
        <v>4</v>
      </c>
      <c r="P1520">
        <v>5</v>
      </c>
      <c r="Q1520">
        <v>9</v>
      </c>
      <c r="Z1520">
        <v>0.02</v>
      </c>
      <c r="AA1520">
        <v>24</v>
      </c>
    </row>
    <row r="1521" spans="1:27" x14ac:dyDescent="0.2">
      <c r="A1521">
        <v>2022</v>
      </c>
      <c r="B1521">
        <v>3</v>
      </c>
      <c r="C1521" s="262">
        <v>44625</v>
      </c>
      <c r="E1521">
        <v>306</v>
      </c>
      <c r="F1521" t="s">
        <v>387</v>
      </c>
      <c r="G1521" t="s">
        <v>388</v>
      </c>
      <c r="H1521">
        <v>182.28</v>
      </c>
      <c r="I1521">
        <v>209.72</v>
      </c>
      <c r="K1521">
        <v>23</v>
      </c>
      <c r="L1521">
        <v>157</v>
      </c>
      <c r="Z1521">
        <v>0.02</v>
      </c>
      <c r="AA1521">
        <v>24</v>
      </c>
    </row>
    <row r="1522" spans="1:27" x14ac:dyDescent="0.2">
      <c r="A1522">
        <v>2022</v>
      </c>
      <c r="B1522">
        <v>3</v>
      </c>
      <c r="C1522" s="262">
        <v>44622</v>
      </c>
      <c r="E1522">
        <v>652</v>
      </c>
      <c r="F1522" t="s">
        <v>327</v>
      </c>
      <c r="G1522" t="s">
        <v>328</v>
      </c>
      <c r="H1522">
        <v>15.903</v>
      </c>
      <c r="I1522">
        <v>18.297000000000001</v>
      </c>
      <c r="K1522">
        <v>23</v>
      </c>
      <c r="L1522">
        <v>157</v>
      </c>
      <c r="Z1522">
        <v>0.02</v>
      </c>
    </row>
    <row r="1523" spans="1:27" x14ac:dyDescent="0.2">
      <c r="A1523">
        <v>2022</v>
      </c>
      <c r="B1523">
        <v>3</v>
      </c>
      <c r="C1523" s="262">
        <v>44623</v>
      </c>
      <c r="E1523">
        <v>652</v>
      </c>
      <c r="F1523" t="s">
        <v>327</v>
      </c>
      <c r="G1523" t="s">
        <v>328</v>
      </c>
      <c r="H1523">
        <v>15.903</v>
      </c>
      <c r="I1523">
        <v>18.297000000000001</v>
      </c>
      <c r="K1523">
        <v>23</v>
      </c>
      <c r="L1523">
        <v>157</v>
      </c>
      <c r="Z1523">
        <v>0.02</v>
      </c>
    </row>
    <row r="1524" spans="1:27" x14ac:dyDescent="0.2">
      <c r="A1524">
        <v>2022</v>
      </c>
      <c r="B1524">
        <v>3</v>
      </c>
      <c r="C1524" s="262">
        <v>44625</v>
      </c>
      <c r="E1524">
        <v>652</v>
      </c>
      <c r="F1524" t="s">
        <v>327</v>
      </c>
      <c r="G1524" t="s">
        <v>328</v>
      </c>
      <c r="H1524">
        <v>15.903</v>
      </c>
      <c r="I1524">
        <v>18.297000000000001</v>
      </c>
      <c r="K1524">
        <v>23</v>
      </c>
      <c r="L1524">
        <v>157</v>
      </c>
      <c r="Z1524">
        <v>0.02</v>
      </c>
    </row>
    <row r="1525" spans="1:27" x14ac:dyDescent="0.2">
      <c r="A1525">
        <v>2022</v>
      </c>
      <c r="B1525">
        <v>3</v>
      </c>
      <c r="C1525" s="262">
        <v>44629</v>
      </c>
      <c r="E1525">
        <v>448</v>
      </c>
      <c r="F1525" t="s">
        <v>327</v>
      </c>
      <c r="G1525" t="s">
        <v>328</v>
      </c>
      <c r="H1525">
        <v>20.7</v>
      </c>
      <c r="I1525">
        <v>25.3</v>
      </c>
      <c r="K1525">
        <v>75</v>
      </c>
      <c r="L1525">
        <v>144</v>
      </c>
      <c r="O1525">
        <v>4</v>
      </c>
      <c r="P1525">
        <v>5</v>
      </c>
      <c r="Q1525">
        <v>7</v>
      </c>
      <c r="Z1525">
        <v>1.4999999999999999E-2</v>
      </c>
      <c r="AA1525">
        <v>29</v>
      </c>
    </row>
    <row r="1526" spans="1:27" x14ac:dyDescent="0.2">
      <c r="A1526">
        <v>2022</v>
      </c>
      <c r="B1526">
        <v>3</v>
      </c>
      <c r="C1526" s="262">
        <v>44630</v>
      </c>
      <c r="E1526">
        <v>448</v>
      </c>
      <c r="F1526" t="s">
        <v>327</v>
      </c>
      <c r="G1526" t="s">
        <v>328</v>
      </c>
      <c r="H1526">
        <v>20.7</v>
      </c>
      <c r="I1526">
        <v>25.3</v>
      </c>
      <c r="K1526">
        <v>75</v>
      </c>
      <c r="L1526">
        <v>144</v>
      </c>
      <c r="P1526">
        <v>6</v>
      </c>
      <c r="Q1526">
        <v>7</v>
      </c>
      <c r="Z1526">
        <v>1.4999999999999999E-2</v>
      </c>
      <c r="AA1526">
        <v>29</v>
      </c>
    </row>
    <row r="1527" spans="1:27" x14ac:dyDescent="0.2">
      <c r="A1527">
        <v>2022</v>
      </c>
      <c r="B1527">
        <v>3</v>
      </c>
      <c r="C1527" s="262">
        <v>44631</v>
      </c>
      <c r="E1527">
        <v>448</v>
      </c>
      <c r="F1527" t="s">
        <v>327</v>
      </c>
      <c r="G1527" t="s">
        <v>328</v>
      </c>
      <c r="H1527">
        <v>20.7</v>
      </c>
      <c r="I1527">
        <v>25.3</v>
      </c>
      <c r="K1527">
        <v>75</v>
      </c>
      <c r="L1527">
        <v>144</v>
      </c>
      <c r="P1527">
        <v>4</v>
      </c>
      <c r="Q1527">
        <v>6</v>
      </c>
      <c r="Z1527">
        <v>1.4999999999999999E-2</v>
      </c>
      <c r="AA1527">
        <v>29</v>
      </c>
    </row>
    <row r="1528" spans="1:27" x14ac:dyDescent="0.2">
      <c r="A1528">
        <v>2022</v>
      </c>
      <c r="B1528">
        <v>3</v>
      </c>
      <c r="C1528" s="262">
        <v>44632</v>
      </c>
      <c r="E1528">
        <v>448</v>
      </c>
      <c r="F1528" t="s">
        <v>327</v>
      </c>
      <c r="G1528" t="s">
        <v>328</v>
      </c>
      <c r="H1528">
        <v>20.7</v>
      </c>
      <c r="I1528">
        <v>25.3</v>
      </c>
      <c r="K1528">
        <v>75</v>
      </c>
      <c r="L1528">
        <v>144</v>
      </c>
      <c r="Z1528">
        <v>1.4999999999999999E-2</v>
      </c>
      <c r="AA1528">
        <v>29</v>
      </c>
    </row>
    <row r="1529" spans="1:27" x14ac:dyDescent="0.2">
      <c r="A1529">
        <v>2022</v>
      </c>
      <c r="B1529">
        <v>3</v>
      </c>
      <c r="C1529" s="262">
        <v>44633</v>
      </c>
      <c r="E1529">
        <v>448</v>
      </c>
      <c r="F1529" t="s">
        <v>327</v>
      </c>
      <c r="G1529" t="s">
        <v>328</v>
      </c>
      <c r="H1529">
        <v>20.7</v>
      </c>
      <c r="I1529">
        <v>25.3</v>
      </c>
      <c r="K1529">
        <v>75</v>
      </c>
      <c r="L1529">
        <v>144</v>
      </c>
      <c r="Z1529">
        <v>1.4999999999999999E-2</v>
      </c>
      <c r="AA1529">
        <v>29</v>
      </c>
    </row>
    <row r="1530" spans="1:27" x14ac:dyDescent="0.2">
      <c r="A1530">
        <v>2022</v>
      </c>
      <c r="B1530">
        <v>3</v>
      </c>
      <c r="C1530" s="262">
        <v>44620</v>
      </c>
      <c r="E1530">
        <v>83</v>
      </c>
      <c r="F1530" t="s">
        <v>416</v>
      </c>
      <c r="G1530" t="s">
        <v>417</v>
      </c>
      <c r="H1530">
        <v>20.46</v>
      </c>
      <c r="I1530">
        <v>23.54</v>
      </c>
      <c r="K1530">
        <v>60</v>
      </c>
      <c r="L1530">
        <v>120</v>
      </c>
      <c r="Z1530">
        <v>1.4999999999999999E-2</v>
      </c>
      <c r="AA1530">
        <v>22</v>
      </c>
    </row>
    <row r="1531" spans="1:27" x14ac:dyDescent="0.2">
      <c r="A1531">
        <v>2022</v>
      </c>
      <c r="B1531">
        <v>3</v>
      </c>
      <c r="C1531" s="262">
        <v>44621</v>
      </c>
      <c r="E1531">
        <v>83</v>
      </c>
      <c r="F1531" t="s">
        <v>416</v>
      </c>
      <c r="G1531" t="s">
        <v>417</v>
      </c>
      <c r="H1531">
        <v>20.46</v>
      </c>
      <c r="I1531">
        <v>23.54</v>
      </c>
      <c r="K1531">
        <v>60</v>
      </c>
      <c r="L1531">
        <v>120</v>
      </c>
      <c r="Z1531">
        <v>1.4999999999999999E-2</v>
      </c>
      <c r="AA1531">
        <v>22</v>
      </c>
    </row>
    <row r="1532" spans="1:27" x14ac:dyDescent="0.2">
      <c r="A1532">
        <v>2022</v>
      </c>
      <c r="B1532">
        <v>3</v>
      </c>
      <c r="C1532" s="262">
        <v>44630</v>
      </c>
      <c r="E1532">
        <v>607</v>
      </c>
      <c r="F1532" t="s">
        <v>344</v>
      </c>
      <c r="G1532" t="s">
        <v>345</v>
      </c>
      <c r="H1532">
        <v>93</v>
      </c>
      <c r="I1532">
        <v>107</v>
      </c>
      <c r="K1532">
        <v>86</v>
      </c>
      <c r="L1532">
        <v>126</v>
      </c>
      <c r="Z1532">
        <v>1.4999999999999999E-2</v>
      </c>
      <c r="AA1532">
        <v>16</v>
      </c>
    </row>
    <row r="1533" spans="1:27" x14ac:dyDescent="0.2">
      <c r="A1533">
        <v>2022</v>
      </c>
      <c r="B1533">
        <v>3</v>
      </c>
      <c r="C1533" s="262">
        <v>44631</v>
      </c>
      <c r="E1533">
        <v>607</v>
      </c>
      <c r="F1533" t="s">
        <v>344</v>
      </c>
      <c r="G1533" t="s">
        <v>345</v>
      </c>
      <c r="H1533">
        <v>93</v>
      </c>
      <c r="I1533">
        <v>107</v>
      </c>
      <c r="K1533">
        <v>86</v>
      </c>
      <c r="L1533">
        <v>126</v>
      </c>
      <c r="Z1533">
        <v>1.4999999999999999E-2</v>
      </c>
      <c r="AA1533">
        <v>16</v>
      </c>
    </row>
    <row r="1534" spans="1:27" x14ac:dyDescent="0.2">
      <c r="A1534">
        <v>2022</v>
      </c>
      <c r="B1534">
        <v>3</v>
      </c>
      <c r="C1534" s="262">
        <v>44632</v>
      </c>
      <c r="E1534">
        <v>607</v>
      </c>
      <c r="F1534" t="s">
        <v>344</v>
      </c>
      <c r="G1534" t="s">
        <v>345</v>
      </c>
      <c r="H1534">
        <v>93</v>
      </c>
      <c r="I1534">
        <v>107</v>
      </c>
      <c r="K1534">
        <v>86</v>
      </c>
      <c r="L1534">
        <v>126</v>
      </c>
      <c r="P1534">
        <v>385</v>
      </c>
      <c r="Q1534">
        <v>1</v>
      </c>
      <c r="Z1534">
        <v>1.4999999999999999E-2</v>
      </c>
      <c r="AA1534">
        <v>16</v>
      </c>
    </row>
    <row r="1535" spans="1:27" x14ac:dyDescent="0.2">
      <c r="A1535">
        <v>2022</v>
      </c>
      <c r="B1535">
        <v>3</v>
      </c>
      <c r="C1535" s="262">
        <v>44633</v>
      </c>
      <c r="E1535">
        <v>607</v>
      </c>
      <c r="F1535" t="s">
        <v>344</v>
      </c>
      <c r="G1535" t="s">
        <v>345</v>
      </c>
      <c r="H1535">
        <v>93</v>
      </c>
      <c r="I1535">
        <v>107</v>
      </c>
      <c r="K1535">
        <v>86</v>
      </c>
      <c r="L1535">
        <v>126</v>
      </c>
      <c r="O1535">
        <v>2</v>
      </c>
      <c r="Q1535">
        <v>2</v>
      </c>
      <c r="Z1535">
        <v>1.4999999999999999E-2</v>
      </c>
      <c r="AA1535">
        <v>16</v>
      </c>
    </row>
    <row r="1536" spans="1:27" x14ac:dyDescent="0.2">
      <c r="A1536">
        <v>2022</v>
      </c>
      <c r="B1536">
        <v>3</v>
      </c>
      <c r="C1536" s="262">
        <v>44634</v>
      </c>
      <c r="E1536">
        <v>607</v>
      </c>
      <c r="F1536" t="s">
        <v>344</v>
      </c>
      <c r="G1536" t="s">
        <v>345</v>
      </c>
      <c r="H1536">
        <v>93</v>
      </c>
      <c r="I1536">
        <v>107</v>
      </c>
      <c r="K1536">
        <v>86</v>
      </c>
      <c r="L1536">
        <v>126</v>
      </c>
      <c r="Z1536">
        <v>1.4999999999999999E-2</v>
      </c>
      <c r="AA1536">
        <v>16</v>
      </c>
    </row>
    <row r="1537" spans="1:27" x14ac:dyDescent="0.2">
      <c r="A1537">
        <v>2022</v>
      </c>
      <c r="B1537">
        <v>3</v>
      </c>
      <c r="C1537" s="262">
        <v>44620</v>
      </c>
      <c r="E1537">
        <v>690</v>
      </c>
      <c r="F1537" t="s">
        <v>231</v>
      </c>
      <c r="G1537" t="s">
        <v>232</v>
      </c>
      <c r="H1537">
        <v>153</v>
      </c>
      <c r="I1537">
        <v>187</v>
      </c>
      <c r="K1537">
        <v>120</v>
      </c>
      <c r="L1537">
        <v>120</v>
      </c>
      <c r="Z1537">
        <v>1.4999999999999999E-2</v>
      </c>
      <c r="AA1537">
        <v>26</v>
      </c>
    </row>
    <row r="1538" spans="1:27" x14ac:dyDescent="0.2">
      <c r="A1538">
        <v>2022</v>
      </c>
      <c r="B1538">
        <v>3</v>
      </c>
      <c r="C1538" s="262">
        <v>44621</v>
      </c>
      <c r="E1538">
        <v>690</v>
      </c>
      <c r="F1538" t="s">
        <v>231</v>
      </c>
      <c r="G1538" t="s">
        <v>232</v>
      </c>
      <c r="H1538">
        <v>153</v>
      </c>
      <c r="I1538">
        <v>187</v>
      </c>
      <c r="K1538">
        <v>120</v>
      </c>
      <c r="L1538">
        <v>120</v>
      </c>
      <c r="Z1538">
        <v>1.4999999999999999E-2</v>
      </c>
      <c r="AA1538">
        <v>26</v>
      </c>
    </row>
    <row r="1539" spans="1:27" x14ac:dyDescent="0.2">
      <c r="A1539">
        <v>2022</v>
      </c>
      <c r="B1539">
        <v>3</v>
      </c>
      <c r="C1539" s="262">
        <v>44635</v>
      </c>
      <c r="E1539">
        <v>690</v>
      </c>
      <c r="F1539" t="s">
        <v>231</v>
      </c>
      <c r="G1539" t="s">
        <v>232</v>
      </c>
      <c r="H1539">
        <v>153</v>
      </c>
      <c r="I1539">
        <v>187</v>
      </c>
      <c r="K1539">
        <v>120</v>
      </c>
      <c r="L1539">
        <v>120</v>
      </c>
      <c r="O1539">
        <v>3</v>
      </c>
      <c r="P1539">
        <v>1</v>
      </c>
      <c r="Q1539">
        <v>1</v>
      </c>
      <c r="Z1539">
        <v>1.4999999999999999E-2</v>
      </c>
      <c r="AA1539">
        <v>26</v>
      </c>
    </row>
    <row r="1540" spans="1:27" x14ac:dyDescent="0.2">
      <c r="A1540">
        <v>2022</v>
      </c>
      <c r="B1540">
        <v>3</v>
      </c>
      <c r="C1540" s="262">
        <v>44636</v>
      </c>
      <c r="E1540">
        <v>690</v>
      </c>
      <c r="F1540" t="s">
        <v>231</v>
      </c>
      <c r="G1540" t="s">
        <v>232</v>
      </c>
      <c r="H1540">
        <v>153</v>
      </c>
      <c r="I1540">
        <v>187</v>
      </c>
      <c r="K1540">
        <v>120</v>
      </c>
      <c r="L1540">
        <v>120</v>
      </c>
      <c r="O1540">
        <v>1</v>
      </c>
      <c r="P1540">
        <v>2</v>
      </c>
      <c r="Q1540">
        <v>2</v>
      </c>
      <c r="Z1540">
        <v>1.4999999999999999E-2</v>
      </c>
      <c r="AA1540">
        <v>26</v>
      </c>
    </row>
    <row r="1541" spans="1:27" x14ac:dyDescent="0.2">
      <c r="A1541">
        <v>2022</v>
      </c>
      <c r="B1541">
        <v>3</v>
      </c>
      <c r="C1541" s="262">
        <v>44637</v>
      </c>
      <c r="E1541">
        <v>690</v>
      </c>
      <c r="F1541" t="s">
        <v>231</v>
      </c>
      <c r="G1541" t="s">
        <v>232</v>
      </c>
      <c r="H1541">
        <v>153</v>
      </c>
      <c r="I1541">
        <v>187</v>
      </c>
      <c r="K1541">
        <v>120</v>
      </c>
      <c r="L1541">
        <v>120</v>
      </c>
      <c r="O1541">
        <v>2</v>
      </c>
      <c r="Q1541">
        <v>2</v>
      </c>
      <c r="Z1541">
        <v>1.4999999999999999E-2</v>
      </c>
      <c r="AA1541">
        <v>26</v>
      </c>
    </row>
    <row r="1542" spans="1:27" x14ac:dyDescent="0.2">
      <c r="A1542">
        <v>2022</v>
      </c>
      <c r="B1542">
        <v>3</v>
      </c>
      <c r="C1542" s="262">
        <v>44630</v>
      </c>
      <c r="E1542">
        <v>608</v>
      </c>
      <c r="F1542" t="s">
        <v>346</v>
      </c>
      <c r="G1542" t="s">
        <v>347</v>
      </c>
      <c r="H1542">
        <v>93</v>
      </c>
      <c r="I1542">
        <v>107</v>
      </c>
      <c r="K1542">
        <v>86</v>
      </c>
      <c r="L1542">
        <v>126</v>
      </c>
      <c r="Z1542">
        <v>1.4999999999999999E-2</v>
      </c>
      <c r="AA1542">
        <v>16</v>
      </c>
    </row>
    <row r="1543" spans="1:27" x14ac:dyDescent="0.2">
      <c r="A1543">
        <v>2022</v>
      </c>
      <c r="B1543">
        <v>3</v>
      </c>
      <c r="C1543" s="262">
        <v>44631</v>
      </c>
      <c r="E1543">
        <v>608</v>
      </c>
      <c r="F1543" t="s">
        <v>346</v>
      </c>
      <c r="G1543" t="s">
        <v>347</v>
      </c>
      <c r="H1543">
        <v>93</v>
      </c>
      <c r="I1543">
        <v>107</v>
      </c>
      <c r="K1543">
        <v>86</v>
      </c>
      <c r="L1543">
        <v>126</v>
      </c>
      <c r="P1543">
        <v>1</v>
      </c>
      <c r="Z1543">
        <v>1.4999999999999999E-2</v>
      </c>
      <c r="AA1543">
        <v>16</v>
      </c>
    </row>
    <row r="1544" spans="1:27" x14ac:dyDescent="0.2">
      <c r="A1544">
        <v>2022</v>
      </c>
      <c r="B1544">
        <v>3</v>
      </c>
      <c r="C1544" s="262">
        <v>44632</v>
      </c>
      <c r="E1544">
        <v>608</v>
      </c>
      <c r="F1544" t="s">
        <v>346</v>
      </c>
      <c r="G1544" t="s">
        <v>347</v>
      </c>
      <c r="H1544">
        <v>93</v>
      </c>
      <c r="I1544">
        <v>107</v>
      </c>
      <c r="K1544">
        <v>86</v>
      </c>
      <c r="L1544">
        <v>126</v>
      </c>
      <c r="P1544">
        <v>384</v>
      </c>
      <c r="Q1544">
        <v>1</v>
      </c>
      <c r="Z1544">
        <v>1.4999999999999999E-2</v>
      </c>
      <c r="AA1544">
        <v>16</v>
      </c>
    </row>
    <row r="1545" spans="1:27" x14ac:dyDescent="0.2">
      <c r="A1545">
        <v>2022</v>
      </c>
      <c r="B1545">
        <v>3</v>
      </c>
      <c r="C1545" s="262">
        <v>44633</v>
      </c>
      <c r="E1545">
        <v>608</v>
      </c>
      <c r="F1545" t="s">
        <v>346</v>
      </c>
      <c r="G1545" t="s">
        <v>347</v>
      </c>
      <c r="H1545">
        <v>93</v>
      </c>
      <c r="I1545">
        <v>107</v>
      </c>
      <c r="K1545">
        <v>86</v>
      </c>
      <c r="L1545">
        <v>126</v>
      </c>
      <c r="O1545">
        <v>1</v>
      </c>
      <c r="P1545">
        <v>1</v>
      </c>
      <c r="Q1545">
        <v>1</v>
      </c>
      <c r="Z1545">
        <v>1.4999999999999999E-2</v>
      </c>
      <c r="AA1545">
        <v>16</v>
      </c>
    </row>
    <row r="1546" spans="1:27" x14ac:dyDescent="0.2">
      <c r="A1546">
        <v>2022</v>
      </c>
      <c r="B1546">
        <v>3</v>
      </c>
      <c r="C1546" s="262">
        <v>44634</v>
      </c>
      <c r="E1546">
        <v>608</v>
      </c>
      <c r="F1546" t="s">
        <v>346</v>
      </c>
      <c r="G1546" t="s">
        <v>347</v>
      </c>
      <c r="H1546">
        <v>93</v>
      </c>
      <c r="I1546">
        <v>107</v>
      </c>
      <c r="K1546">
        <v>86</v>
      </c>
      <c r="L1546">
        <v>126</v>
      </c>
      <c r="Z1546">
        <v>1.4999999999999999E-2</v>
      </c>
      <c r="AA1546">
        <v>16</v>
      </c>
    </row>
    <row r="1547" spans="1:27" x14ac:dyDescent="0.2">
      <c r="A1547">
        <v>2022</v>
      </c>
      <c r="B1547">
        <v>3</v>
      </c>
      <c r="C1547" s="262">
        <v>44620</v>
      </c>
      <c r="E1547">
        <v>691</v>
      </c>
      <c r="F1547" t="s">
        <v>227</v>
      </c>
      <c r="G1547" t="s">
        <v>228</v>
      </c>
      <c r="H1547">
        <v>174.6</v>
      </c>
      <c r="I1547">
        <v>213.4</v>
      </c>
      <c r="K1547">
        <v>120</v>
      </c>
      <c r="L1547">
        <v>120</v>
      </c>
      <c r="Z1547">
        <v>1.4999999999999999E-2</v>
      </c>
      <c r="AA1547">
        <v>26</v>
      </c>
    </row>
    <row r="1548" spans="1:27" x14ac:dyDescent="0.2">
      <c r="A1548">
        <v>2022</v>
      </c>
      <c r="B1548">
        <v>3</v>
      </c>
      <c r="C1548" s="262">
        <v>44621</v>
      </c>
      <c r="E1548">
        <v>691</v>
      </c>
      <c r="F1548" t="s">
        <v>227</v>
      </c>
      <c r="G1548" t="s">
        <v>228</v>
      </c>
      <c r="H1548">
        <v>174.6</v>
      </c>
      <c r="I1548">
        <v>213.4</v>
      </c>
      <c r="K1548">
        <v>120</v>
      </c>
      <c r="L1548">
        <v>120</v>
      </c>
      <c r="Z1548">
        <v>1.4999999999999999E-2</v>
      </c>
      <c r="AA1548">
        <v>26</v>
      </c>
    </row>
    <row r="1549" spans="1:27" x14ac:dyDescent="0.2">
      <c r="A1549">
        <v>2022</v>
      </c>
      <c r="B1549">
        <v>3</v>
      </c>
      <c r="C1549" s="262">
        <v>44635</v>
      </c>
      <c r="E1549">
        <v>691</v>
      </c>
      <c r="F1549" t="s">
        <v>227</v>
      </c>
      <c r="G1549" t="s">
        <v>228</v>
      </c>
      <c r="H1549">
        <v>174.6</v>
      </c>
      <c r="I1549">
        <v>213.4</v>
      </c>
      <c r="K1549">
        <v>120</v>
      </c>
      <c r="L1549">
        <v>120</v>
      </c>
      <c r="O1549">
        <v>1</v>
      </c>
      <c r="P1549">
        <v>1</v>
      </c>
      <c r="Q1549">
        <v>1</v>
      </c>
      <c r="Z1549">
        <v>1.4999999999999999E-2</v>
      </c>
      <c r="AA1549">
        <v>26</v>
      </c>
    </row>
    <row r="1550" spans="1:27" x14ac:dyDescent="0.2">
      <c r="A1550">
        <v>2022</v>
      </c>
      <c r="B1550">
        <v>3</v>
      </c>
      <c r="C1550" s="262">
        <v>44636</v>
      </c>
      <c r="E1550">
        <v>691</v>
      </c>
      <c r="F1550" t="s">
        <v>227</v>
      </c>
      <c r="G1550" t="s">
        <v>228</v>
      </c>
      <c r="H1550">
        <v>174.6</v>
      </c>
      <c r="I1550">
        <v>213.4</v>
      </c>
      <c r="K1550">
        <v>120</v>
      </c>
      <c r="L1550">
        <v>120</v>
      </c>
      <c r="O1550">
        <v>2</v>
      </c>
      <c r="P1550">
        <v>1</v>
      </c>
      <c r="Q1550">
        <v>1</v>
      </c>
      <c r="Z1550">
        <v>1.4999999999999999E-2</v>
      </c>
      <c r="AA1550">
        <v>26</v>
      </c>
    </row>
    <row r="1551" spans="1:27" x14ac:dyDescent="0.2">
      <c r="A1551">
        <v>2022</v>
      </c>
      <c r="B1551">
        <v>3</v>
      </c>
      <c r="C1551" s="262">
        <v>44637</v>
      </c>
      <c r="E1551">
        <v>691</v>
      </c>
      <c r="F1551" t="s">
        <v>227</v>
      </c>
      <c r="G1551" t="s">
        <v>228</v>
      </c>
      <c r="H1551">
        <v>174.6</v>
      </c>
      <c r="I1551">
        <v>213.4</v>
      </c>
      <c r="K1551">
        <v>120</v>
      </c>
      <c r="L1551">
        <v>120</v>
      </c>
      <c r="O1551">
        <v>2</v>
      </c>
      <c r="Q1551">
        <v>2</v>
      </c>
      <c r="Z1551">
        <v>1.4999999999999999E-2</v>
      </c>
      <c r="AA1551">
        <v>26</v>
      </c>
    </row>
    <row r="1552" spans="1:27" x14ac:dyDescent="0.2">
      <c r="A1552">
        <v>2022</v>
      </c>
      <c r="B1552">
        <v>3</v>
      </c>
      <c r="C1552" s="262">
        <v>44620</v>
      </c>
      <c r="E1552">
        <v>630</v>
      </c>
      <c r="F1552" t="s">
        <v>185</v>
      </c>
      <c r="G1552" t="s">
        <v>186</v>
      </c>
      <c r="H1552">
        <v>197.84299999999999</v>
      </c>
      <c r="I1552">
        <v>230.15700000000001</v>
      </c>
      <c r="K1552">
        <v>21</v>
      </c>
      <c r="L1552">
        <v>171</v>
      </c>
      <c r="Z1552">
        <v>1.4999999999999999E-2</v>
      </c>
      <c r="AA1552">
        <v>25</v>
      </c>
    </row>
    <row r="1553" spans="1:27" x14ac:dyDescent="0.2">
      <c r="A1553">
        <v>2022</v>
      </c>
      <c r="B1553">
        <v>3</v>
      </c>
      <c r="C1553" s="262">
        <v>44633</v>
      </c>
      <c r="E1553">
        <v>299</v>
      </c>
      <c r="F1553" t="s">
        <v>233</v>
      </c>
      <c r="G1553" t="s">
        <v>234</v>
      </c>
      <c r="H1553">
        <v>106.95</v>
      </c>
      <c r="I1553">
        <v>123.05</v>
      </c>
      <c r="K1553">
        <v>86</v>
      </c>
      <c r="L1553">
        <v>126</v>
      </c>
      <c r="Z1553">
        <v>0.02</v>
      </c>
    </row>
    <row r="1554" spans="1:27" x14ac:dyDescent="0.2">
      <c r="A1554">
        <v>2022</v>
      </c>
      <c r="B1554">
        <v>3</v>
      </c>
      <c r="C1554" s="262">
        <v>44632</v>
      </c>
      <c r="E1554">
        <v>280</v>
      </c>
      <c r="F1554" t="s">
        <v>319</v>
      </c>
      <c r="G1554" t="s">
        <v>320</v>
      </c>
      <c r="H1554">
        <v>300.39</v>
      </c>
      <c r="I1554">
        <v>345.61</v>
      </c>
      <c r="K1554">
        <v>105</v>
      </c>
      <c r="L1554">
        <v>103</v>
      </c>
      <c r="O1554">
        <v>5</v>
      </c>
      <c r="P1554">
        <v>4</v>
      </c>
      <c r="Q1554">
        <v>5</v>
      </c>
      <c r="Z1554">
        <v>1.4999999999999999E-2</v>
      </c>
      <c r="AA1554">
        <v>16</v>
      </c>
    </row>
    <row r="1555" spans="1:27" x14ac:dyDescent="0.2">
      <c r="A1555">
        <v>2022</v>
      </c>
      <c r="B1555">
        <v>3</v>
      </c>
      <c r="C1555" s="262">
        <v>44633</v>
      </c>
      <c r="E1555">
        <v>280</v>
      </c>
      <c r="F1555" t="s">
        <v>319</v>
      </c>
      <c r="G1555" t="s">
        <v>320</v>
      </c>
      <c r="H1555">
        <v>300.39</v>
      </c>
      <c r="I1555">
        <v>345.61</v>
      </c>
      <c r="K1555">
        <v>105</v>
      </c>
      <c r="L1555">
        <v>103</v>
      </c>
      <c r="O1555">
        <v>6</v>
      </c>
      <c r="P1555">
        <v>4</v>
      </c>
      <c r="Q1555">
        <v>5</v>
      </c>
      <c r="Z1555">
        <v>1.4999999999999999E-2</v>
      </c>
      <c r="AA1555">
        <v>16</v>
      </c>
    </row>
    <row r="1556" spans="1:27" x14ac:dyDescent="0.2">
      <c r="A1556">
        <v>2022</v>
      </c>
      <c r="B1556">
        <v>3</v>
      </c>
      <c r="C1556" s="262">
        <v>44634</v>
      </c>
      <c r="E1556">
        <v>280</v>
      </c>
      <c r="F1556" t="s">
        <v>319</v>
      </c>
      <c r="G1556" t="s">
        <v>320</v>
      </c>
      <c r="H1556">
        <v>300.39</v>
      </c>
      <c r="I1556">
        <v>345.61</v>
      </c>
      <c r="K1556">
        <v>105</v>
      </c>
      <c r="L1556">
        <v>103</v>
      </c>
      <c r="Z1556">
        <v>1.4999999999999999E-2</v>
      </c>
      <c r="AA1556">
        <v>16</v>
      </c>
    </row>
    <row r="1557" spans="1:27" x14ac:dyDescent="0.2">
      <c r="A1557">
        <v>2022</v>
      </c>
      <c r="B1557">
        <v>3</v>
      </c>
      <c r="C1557" s="262">
        <v>44620</v>
      </c>
      <c r="E1557">
        <v>281</v>
      </c>
      <c r="F1557" t="s">
        <v>205</v>
      </c>
      <c r="G1557" t="s">
        <v>206</v>
      </c>
      <c r="H1557">
        <v>265.05</v>
      </c>
      <c r="I1557">
        <v>304.95</v>
      </c>
      <c r="K1557">
        <v>120</v>
      </c>
      <c r="L1557">
        <v>120</v>
      </c>
      <c r="O1557">
        <v>6</v>
      </c>
      <c r="P1557">
        <v>5</v>
      </c>
      <c r="Q1557">
        <v>4</v>
      </c>
      <c r="Z1557">
        <v>1.4999999999999999E-2</v>
      </c>
      <c r="AA1557">
        <v>18</v>
      </c>
    </row>
    <row r="1558" spans="1:27" x14ac:dyDescent="0.2">
      <c r="A1558">
        <v>2022</v>
      </c>
      <c r="B1558">
        <v>3</v>
      </c>
      <c r="C1558" s="262">
        <v>44620</v>
      </c>
      <c r="E1558">
        <v>273</v>
      </c>
      <c r="F1558" t="s">
        <v>163</v>
      </c>
      <c r="G1558" t="s">
        <v>164</v>
      </c>
      <c r="H1558">
        <v>524.52</v>
      </c>
      <c r="I1558">
        <v>603.48</v>
      </c>
      <c r="K1558">
        <v>93</v>
      </c>
      <c r="L1558">
        <v>116</v>
      </c>
      <c r="Z1558">
        <v>1.4999999999999999E-2</v>
      </c>
      <c r="AA1558">
        <v>16</v>
      </c>
    </row>
    <row r="1559" spans="1:27" x14ac:dyDescent="0.2">
      <c r="A1559">
        <v>2022</v>
      </c>
      <c r="B1559">
        <v>3</v>
      </c>
      <c r="C1559" s="262">
        <v>44621</v>
      </c>
      <c r="E1559">
        <v>273</v>
      </c>
      <c r="F1559" t="s">
        <v>163</v>
      </c>
      <c r="G1559" t="s">
        <v>164</v>
      </c>
      <c r="H1559">
        <v>524.52</v>
      </c>
      <c r="I1559">
        <v>603.48</v>
      </c>
      <c r="K1559">
        <v>93</v>
      </c>
      <c r="L1559">
        <v>116</v>
      </c>
      <c r="P1559">
        <v>3</v>
      </c>
      <c r="Q1559">
        <v>5</v>
      </c>
      <c r="Z1559">
        <v>1.4999999999999999E-2</v>
      </c>
      <c r="AA1559">
        <v>16</v>
      </c>
    </row>
    <row r="1560" spans="1:27" x14ac:dyDescent="0.2">
      <c r="A1560">
        <v>2022</v>
      </c>
      <c r="B1560">
        <v>3</v>
      </c>
      <c r="C1560" s="262">
        <v>44622</v>
      </c>
      <c r="E1560">
        <v>273</v>
      </c>
      <c r="F1560" t="s">
        <v>163</v>
      </c>
      <c r="G1560" t="s">
        <v>164</v>
      </c>
      <c r="H1560">
        <v>524.52</v>
      </c>
      <c r="I1560">
        <v>603.48</v>
      </c>
      <c r="K1560">
        <v>93</v>
      </c>
      <c r="L1560">
        <v>116</v>
      </c>
      <c r="Z1560">
        <v>1.4999999999999999E-2</v>
      </c>
      <c r="AA1560">
        <v>16</v>
      </c>
    </row>
    <row r="1561" spans="1:27" x14ac:dyDescent="0.2">
      <c r="A1561">
        <v>2022</v>
      </c>
      <c r="B1561">
        <v>3</v>
      </c>
      <c r="C1561" s="262">
        <v>44623</v>
      </c>
      <c r="E1561">
        <v>273</v>
      </c>
      <c r="F1561" t="s">
        <v>163</v>
      </c>
      <c r="G1561" t="s">
        <v>164</v>
      </c>
      <c r="H1561">
        <v>524.52</v>
      </c>
      <c r="I1561">
        <v>603.48</v>
      </c>
      <c r="K1561">
        <v>93</v>
      </c>
      <c r="L1561">
        <v>116</v>
      </c>
      <c r="Z1561">
        <v>1.4999999999999999E-2</v>
      </c>
      <c r="AA1561">
        <v>16</v>
      </c>
    </row>
    <row r="1562" spans="1:27" x14ac:dyDescent="0.2">
      <c r="A1562">
        <v>2022</v>
      </c>
      <c r="B1562">
        <v>3</v>
      </c>
      <c r="C1562" s="262">
        <v>44630</v>
      </c>
      <c r="E1562">
        <v>273</v>
      </c>
      <c r="F1562" t="s">
        <v>163</v>
      </c>
      <c r="G1562" t="s">
        <v>164</v>
      </c>
      <c r="H1562">
        <v>524.52</v>
      </c>
      <c r="I1562">
        <v>603.48</v>
      </c>
      <c r="K1562">
        <v>93</v>
      </c>
      <c r="L1562">
        <v>116</v>
      </c>
      <c r="P1562">
        <v>3</v>
      </c>
      <c r="Q1562">
        <v>5</v>
      </c>
      <c r="Z1562">
        <v>1.4999999999999999E-2</v>
      </c>
      <c r="AA1562">
        <v>16</v>
      </c>
    </row>
    <row r="1563" spans="1:27" x14ac:dyDescent="0.2">
      <c r="A1563">
        <v>2022</v>
      </c>
      <c r="B1563">
        <v>3</v>
      </c>
      <c r="C1563" s="262">
        <v>44631</v>
      </c>
      <c r="E1563">
        <v>273</v>
      </c>
      <c r="F1563" t="s">
        <v>163</v>
      </c>
      <c r="G1563" t="s">
        <v>164</v>
      </c>
      <c r="H1563">
        <v>524.52</v>
      </c>
      <c r="I1563">
        <v>603.48</v>
      </c>
      <c r="K1563">
        <v>93</v>
      </c>
      <c r="L1563">
        <v>116</v>
      </c>
      <c r="O1563">
        <v>6</v>
      </c>
      <c r="P1563">
        <v>6</v>
      </c>
      <c r="Z1563">
        <v>1.4999999999999999E-2</v>
      </c>
      <c r="AA1563">
        <v>16</v>
      </c>
    </row>
    <row r="1564" spans="1:27" x14ac:dyDescent="0.2">
      <c r="A1564">
        <v>2022</v>
      </c>
      <c r="B1564">
        <v>3</v>
      </c>
      <c r="C1564" s="262">
        <v>44632</v>
      </c>
      <c r="E1564">
        <v>273</v>
      </c>
      <c r="F1564" t="s">
        <v>163</v>
      </c>
      <c r="G1564" t="s">
        <v>164</v>
      </c>
      <c r="H1564">
        <v>524.52</v>
      </c>
      <c r="I1564">
        <v>603.48</v>
      </c>
      <c r="K1564">
        <v>93</v>
      </c>
      <c r="L1564">
        <v>116</v>
      </c>
      <c r="O1564">
        <v>5</v>
      </c>
      <c r="P1564">
        <v>4</v>
      </c>
      <c r="Q1564">
        <v>4</v>
      </c>
      <c r="Z1564">
        <v>1.4999999999999999E-2</v>
      </c>
      <c r="AA1564">
        <v>16</v>
      </c>
    </row>
    <row r="1565" spans="1:27" x14ac:dyDescent="0.2">
      <c r="A1565">
        <v>2022</v>
      </c>
      <c r="B1565">
        <v>3</v>
      </c>
      <c r="C1565" s="262">
        <v>44633</v>
      </c>
      <c r="E1565">
        <v>273</v>
      </c>
      <c r="F1565" t="s">
        <v>163</v>
      </c>
      <c r="G1565" t="s">
        <v>164</v>
      </c>
      <c r="H1565">
        <v>524.52</v>
      </c>
      <c r="I1565">
        <v>603.48</v>
      </c>
      <c r="K1565">
        <v>93</v>
      </c>
      <c r="L1565">
        <v>116</v>
      </c>
      <c r="Z1565">
        <v>1.4999999999999999E-2</v>
      </c>
      <c r="AA1565">
        <v>16</v>
      </c>
    </row>
    <row r="1566" spans="1:27" x14ac:dyDescent="0.2">
      <c r="A1566">
        <v>2022</v>
      </c>
      <c r="B1566">
        <v>3</v>
      </c>
      <c r="C1566" s="262">
        <v>44634</v>
      </c>
      <c r="E1566">
        <v>273</v>
      </c>
      <c r="F1566" t="s">
        <v>163</v>
      </c>
      <c r="G1566" t="s">
        <v>164</v>
      </c>
      <c r="H1566">
        <v>524.52</v>
      </c>
      <c r="I1566">
        <v>603.48</v>
      </c>
      <c r="K1566">
        <v>93</v>
      </c>
      <c r="L1566">
        <v>116</v>
      </c>
      <c r="Z1566">
        <v>1.4999999999999999E-2</v>
      </c>
      <c r="AA1566">
        <v>16</v>
      </c>
    </row>
    <row r="1567" spans="1:27" x14ac:dyDescent="0.2">
      <c r="A1567">
        <v>2022</v>
      </c>
      <c r="B1567">
        <v>3</v>
      </c>
      <c r="C1567" s="262">
        <v>44630</v>
      </c>
      <c r="E1567">
        <v>271</v>
      </c>
      <c r="F1567" t="s">
        <v>337</v>
      </c>
      <c r="G1567" t="s">
        <v>338</v>
      </c>
      <c r="H1567">
        <v>149.72999999999999</v>
      </c>
      <c r="I1567">
        <v>172.27</v>
      </c>
      <c r="K1567">
        <v>151</v>
      </c>
      <c r="L1567">
        <v>95</v>
      </c>
      <c r="O1567">
        <v>2</v>
      </c>
      <c r="P1567">
        <v>4</v>
      </c>
      <c r="Q1567">
        <v>4</v>
      </c>
      <c r="Z1567">
        <v>1.4999999999999999E-2</v>
      </c>
      <c r="AA1567">
        <v>16</v>
      </c>
    </row>
    <row r="1568" spans="1:27" x14ac:dyDescent="0.2">
      <c r="A1568">
        <v>2022</v>
      </c>
      <c r="B1568">
        <v>3</v>
      </c>
      <c r="C1568" s="262">
        <v>44631</v>
      </c>
      <c r="E1568">
        <v>271</v>
      </c>
      <c r="F1568" t="s">
        <v>337</v>
      </c>
      <c r="G1568" t="s">
        <v>338</v>
      </c>
      <c r="H1568">
        <v>149.72999999999999</v>
      </c>
      <c r="I1568">
        <v>172.27</v>
      </c>
      <c r="K1568">
        <v>151</v>
      </c>
      <c r="L1568">
        <v>95</v>
      </c>
      <c r="O1568">
        <v>4</v>
      </c>
      <c r="Z1568">
        <v>1.4999999999999999E-2</v>
      </c>
      <c r="AA1568">
        <v>16</v>
      </c>
    </row>
    <row r="1569" spans="1:27" x14ac:dyDescent="0.2">
      <c r="A1569">
        <v>2022</v>
      </c>
      <c r="B1569">
        <v>3</v>
      </c>
      <c r="C1569" s="262">
        <v>44632</v>
      </c>
      <c r="E1569">
        <v>271</v>
      </c>
      <c r="F1569" t="s">
        <v>337</v>
      </c>
      <c r="G1569" t="s">
        <v>338</v>
      </c>
      <c r="H1569">
        <v>149.72999999999999</v>
      </c>
      <c r="I1569">
        <v>172.27</v>
      </c>
      <c r="K1569">
        <v>151</v>
      </c>
      <c r="L1569">
        <v>95</v>
      </c>
      <c r="Z1569">
        <v>1.4999999999999999E-2</v>
      </c>
      <c r="AA1569">
        <v>16</v>
      </c>
    </row>
    <row r="1570" spans="1:27" x14ac:dyDescent="0.2">
      <c r="A1570">
        <v>2022</v>
      </c>
      <c r="B1570">
        <v>3</v>
      </c>
      <c r="C1570" s="262">
        <v>44634</v>
      </c>
      <c r="E1570">
        <v>271</v>
      </c>
      <c r="F1570" t="s">
        <v>337</v>
      </c>
      <c r="G1570" t="s">
        <v>338</v>
      </c>
      <c r="H1570">
        <v>149.72999999999999</v>
      </c>
      <c r="I1570">
        <v>172.27</v>
      </c>
      <c r="K1570">
        <v>151</v>
      </c>
      <c r="L1570">
        <v>95</v>
      </c>
      <c r="Z1570">
        <v>1.4999999999999999E-2</v>
      </c>
      <c r="AA1570">
        <v>16</v>
      </c>
    </row>
    <row r="1571" spans="1:27" x14ac:dyDescent="0.2">
      <c r="A1571">
        <v>2022</v>
      </c>
      <c r="B1571">
        <v>3</v>
      </c>
      <c r="C1571" s="262">
        <v>44620</v>
      </c>
      <c r="E1571">
        <v>254</v>
      </c>
      <c r="F1571" t="s">
        <v>200</v>
      </c>
      <c r="G1571" t="s">
        <v>168</v>
      </c>
      <c r="H1571">
        <v>188.79</v>
      </c>
      <c r="I1571">
        <v>217.21</v>
      </c>
      <c r="K1571">
        <v>94</v>
      </c>
      <c r="L1571">
        <v>153</v>
      </c>
      <c r="O1571">
        <v>2</v>
      </c>
      <c r="P1571">
        <v>5</v>
      </c>
      <c r="Q1571">
        <v>7</v>
      </c>
      <c r="Z1571">
        <v>0.02</v>
      </c>
      <c r="AA1571">
        <v>16</v>
      </c>
    </row>
    <row r="1572" spans="1:27" x14ac:dyDescent="0.2">
      <c r="A1572">
        <v>2022</v>
      </c>
      <c r="B1572">
        <v>3</v>
      </c>
      <c r="C1572" s="262">
        <v>44621</v>
      </c>
      <c r="E1572">
        <v>254</v>
      </c>
      <c r="F1572" t="s">
        <v>200</v>
      </c>
      <c r="G1572" t="s">
        <v>168</v>
      </c>
      <c r="H1572">
        <v>188.79</v>
      </c>
      <c r="I1572">
        <v>217.21</v>
      </c>
      <c r="K1572">
        <v>94</v>
      </c>
      <c r="L1572">
        <v>153</v>
      </c>
      <c r="O1572">
        <v>6</v>
      </c>
      <c r="P1572">
        <v>3</v>
      </c>
      <c r="Q1572">
        <v>7</v>
      </c>
      <c r="Z1572">
        <v>0.02</v>
      </c>
      <c r="AA1572">
        <v>16</v>
      </c>
    </row>
    <row r="1573" spans="1:27" x14ac:dyDescent="0.2">
      <c r="A1573">
        <v>2022</v>
      </c>
      <c r="B1573">
        <v>3</v>
      </c>
      <c r="C1573" s="262">
        <v>44622</v>
      </c>
      <c r="E1573">
        <v>254</v>
      </c>
      <c r="F1573" t="s">
        <v>200</v>
      </c>
      <c r="G1573" t="s">
        <v>168</v>
      </c>
      <c r="H1573">
        <v>188.79</v>
      </c>
      <c r="I1573">
        <v>217.21</v>
      </c>
      <c r="K1573">
        <v>94</v>
      </c>
      <c r="L1573">
        <v>153</v>
      </c>
      <c r="Z1573">
        <v>0.02</v>
      </c>
      <c r="AA1573">
        <v>16</v>
      </c>
    </row>
    <row r="1574" spans="1:27" x14ac:dyDescent="0.2">
      <c r="A1574">
        <v>2022</v>
      </c>
      <c r="B1574">
        <v>3</v>
      </c>
      <c r="C1574" s="262">
        <v>44623</v>
      </c>
      <c r="E1574">
        <v>254</v>
      </c>
      <c r="F1574" t="s">
        <v>200</v>
      </c>
      <c r="G1574" t="s">
        <v>168</v>
      </c>
      <c r="H1574">
        <v>188.79</v>
      </c>
      <c r="I1574">
        <v>217.21</v>
      </c>
      <c r="K1574">
        <v>94</v>
      </c>
      <c r="L1574">
        <v>153</v>
      </c>
      <c r="Z1574">
        <v>0.02</v>
      </c>
      <c r="AA1574">
        <v>16</v>
      </c>
    </row>
    <row r="1575" spans="1:27" x14ac:dyDescent="0.2">
      <c r="A1575">
        <v>2022</v>
      </c>
      <c r="B1575">
        <v>3</v>
      </c>
      <c r="C1575" s="262">
        <v>44626</v>
      </c>
      <c r="E1575">
        <v>254</v>
      </c>
      <c r="F1575" t="s">
        <v>200</v>
      </c>
      <c r="G1575" t="s">
        <v>168</v>
      </c>
      <c r="H1575">
        <v>188.79</v>
      </c>
      <c r="I1575">
        <v>217.21</v>
      </c>
      <c r="K1575">
        <v>94</v>
      </c>
      <c r="L1575">
        <v>153</v>
      </c>
      <c r="Z1575">
        <v>0.02</v>
      </c>
      <c r="AA1575">
        <v>16</v>
      </c>
    </row>
    <row r="1576" spans="1:27" x14ac:dyDescent="0.2">
      <c r="A1576">
        <v>2022</v>
      </c>
      <c r="B1576">
        <v>3</v>
      </c>
      <c r="C1576" s="262">
        <v>44628</v>
      </c>
      <c r="E1576">
        <v>254</v>
      </c>
      <c r="F1576" t="s">
        <v>200</v>
      </c>
      <c r="G1576" t="s">
        <v>168</v>
      </c>
      <c r="H1576">
        <v>188.79</v>
      </c>
      <c r="I1576">
        <v>217.21</v>
      </c>
      <c r="K1576">
        <v>94</v>
      </c>
      <c r="L1576">
        <v>153</v>
      </c>
      <c r="Z1576">
        <v>0.02</v>
      </c>
      <c r="AA1576">
        <v>16</v>
      </c>
    </row>
    <row r="1577" spans="1:27" x14ac:dyDescent="0.2">
      <c r="A1577">
        <v>2022</v>
      </c>
      <c r="B1577">
        <v>3</v>
      </c>
      <c r="C1577" s="262">
        <v>44629</v>
      </c>
      <c r="E1577">
        <v>254</v>
      </c>
      <c r="F1577" t="s">
        <v>200</v>
      </c>
      <c r="G1577" t="s">
        <v>168</v>
      </c>
      <c r="H1577">
        <v>188.79</v>
      </c>
      <c r="I1577">
        <v>217.21</v>
      </c>
      <c r="K1577">
        <v>94</v>
      </c>
      <c r="L1577">
        <v>153</v>
      </c>
      <c r="Z1577">
        <v>0.02</v>
      </c>
      <c r="AA1577">
        <v>16</v>
      </c>
    </row>
    <row r="1578" spans="1:27" x14ac:dyDescent="0.2">
      <c r="A1578">
        <v>2022</v>
      </c>
      <c r="B1578">
        <v>3</v>
      </c>
      <c r="C1578" s="262">
        <v>44633</v>
      </c>
      <c r="E1578">
        <v>254</v>
      </c>
      <c r="F1578" t="s">
        <v>200</v>
      </c>
      <c r="G1578" t="s">
        <v>168</v>
      </c>
      <c r="H1578">
        <v>188.79</v>
      </c>
      <c r="I1578">
        <v>217.21</v>
      </c>
      <c r="K1578">
        <v>94</v>
      </c>
      <c r="L1578">
        <v>153</v>
      </c>
      <c r="O1578">
        <v>6</v>
      </c>
      <c r="P1578">
        <v>7</v>
      </c>
      <c r="Q1578">
        <v>7</v>
      </c>
      <c r="Z1578">
        <v>0.02</v>
      </c>
      <c r="AA1578">
        <v>16</v>
      </c>
    </row>
    <row r="1579" spans="1:27" x14ac:dyDescent="0.2">
      <c r="A1579">
        <v>2022</v>
      </c>
      <c r="B1579">
        <v>3</v>
      </c>
      <c r="C1579" s="262">
        <v>44634</v>
      </c>
      <c r="E1579">
        <v>254</v>
      </c>
      <c r="F1579" t="s">
        <v>200</v>
      </c>
      <c r="G1579" t="s">
        <v>168</v>
      </c>
      <c r="H1579">
        <v>188.79</v>
      </c>
      <c r="I1579">
        <v>217.21</v>
      </c>
      <c r="K1579">
        <v>94</v>
      </c>
      <c r="L1579">
        <v>153</v>
      </c>
      <c r="P1579">
        <v>7</v>
      </c>
      <c r="Q1579">
        <v>7</v>
      </c>
      <c r="Z1579">
        <v>0.02</v>
      </c>
      <c r="AA1579">
        <v>16</v>
      </c>
    </row>
    <row r="1580" spans="1:27" x14ac:dyDescent="0.2">
      <c r="A1580">
        <v>2022</v>
      </c>
      <c r="B1580">
        <v>3</v>
      </c>
      <c r="C1580" s="262">
        <v>44635</v>
      </c>
      <c r="E1580">
        <v>254</v>
      </c>
      <c r="F1580" t="s">
        <v>200</v>
      </c>
      <c r="G1580" t="s">
        <v>168</v>
      </c>
      <c r="H1580">
        <v>188.79</v>
      </c>
      <c r="I1580">
        <v>217.21</v>
      </c>
      <c r="K1580">
        <v>94</v>
      </c>
      <c r="L1580">
        <v>153</v>
      </c>
      <c r="O1580">
        <v>6</v>
      </c>
      <c r="P1580">
        <v>8</v>
      </c>
      <c r="Q1580">
        <v>7</v>
      </c>
      <c r="Z1580">
        <v>0.02</v>
      </c>
      <c r="AA1580">
        <v>16</v>
      </c>
    </row>
    <row r="1581" spans="1:27" x14ac:dyDescent="0.2">
      <c r="A1581">
        <v>2022</v>
      </c>
      <c r="B1581">
        <v>3</v>
      </c>
      <c r="C1581" s="262">
        <v>44636</v>
      </c>
      <c r="E1581">
        <v>254</v>
      </c>
      <c r="F1581" t="s">
        <v>200</v>
      </c>
      <c r="G1581" t="s">
        <v>168</v>
      </c>
      <c r="H1581">
        <v>188.79</v>
      </c>
      <c r="I1581">
        <v>217.21</v>
      </c>
      <c r="K1581">
        <v>94</v>
      </c>
      <c r="L1581">
        <v>153</v>
      </c>
      <c r="O1581">
        <v>4</v>
      </c>
      <c r="P1581">
        <v>6</v>
      </c>
      <c r="Q1581">
        <v>8</v>
      </c>
      <c r="Z1581">
        <v>0.02</v>
      </c>
      <c r="AA1581">
        <v>16</v>
      </c>
    </row>
    <row r="1582" spans="1:27" x14ac:dyDescent="0.2">
      <c r="A1582">
        <v>2022</v>
      </c>
      <c r="B1582">
        <v>3</v>
      </c>
      <c r="C1582" s="262">
        <v>44637</v>
      </c>
      <c r="E1582">
        <v>254</v>
      </c>
      <c r="F1582" t="s">
        <v>200</v>
      </c>
      <c r="G1582" t="s">
        <v>168</v>
      </c>
      <c r="H1582">
        <v>188.79</v>
      </c>
      <c r="I1582">
        <v>217.21</v>
      </c>
      <c r="K1582">
        <v>94</v>
      </c>
      <c r="L1582">
        <v>153</v>
      </c>
      <c r="O1582">
        <v>7</v>
      </c>
      <c r="Q1582">
        <v>6</v>
      </c>
      <c r="R1582">
        <v>6</v>
      </c>
      <c r="Z1582">
        <v>0.02</v>
      </c>
      <c r="AA1582">
        <v>16</v>
      </c>
    </row>
    <row r="1583" spans="1:27" x14ac:dyDescent="0.2">
      <c r="A1583">
        <v>2022</v>
      </c>
      <c r="B1583">
        <v>3</v>
      </c>
      <c r="C1583" s="262">
        <v>44640</v>
      </c>
      <c r="E1583">
        <v>254</v>
      </c>
      <c r="F1583" t="s">
        <v>200</v>
      </c>
      <c r="G1583" t="s">
        <v>168</v>
      </c>
      <c r="H1583">
        <v>188.79</v>
      </c>
      <c r="I1583">
        <v>217.21</v>
      </c>
      <c r="K1583">
        <v>94</v>
      </c>
      <c r="L1583">
        <v>153</v>
      </c>
      <c r="Z1583">
        <v>0.02</v>
      </c>
      <c r="AA1583">
        <v>16</v>
      </c>
    </row>
    <row r="1584" spans="1:27" x14ac:dyDescent="0.2">
      <c r="A1584">
        <v>2022</v>
      </c>
      <c r="B1584">
        <v>3</v>
      </c>
      <c r="C1584" s="262">
        <v>44641</v>
      </c>
      <c r="E1584">
        <v>254</v>
      </c>
      <c r="F1584" t="s">
        <v>200</v>
      </c>
      <c r="G1584" t="s">
        <v>168</v>
      </c>
      <c r="H1584">
        <v>188.79</v>
      </c>
      <c r="I1584">
        <v>217.21</v>
      </c>
      <c r="K1584">
        <v>94</v>
      </c>
      <c r="L1584">
        <v>153</v>
      </c>
      <c r="O1584">
        <v>9</v>
      </c>
      <c r="P1584">
        <v>11</v>
      </c>
      <c r="Q1584">
        <v>6</v>
      </c>
      <c r="Z1584">
        <v>0.02</v>
      </c>
      <c r="AA1584">
        <v>16</v>
      </c>
    </row>
    <row r="1585" spans="1:27" x14ac:dyDescent="0.2">
      <c r="A1585">
        <v>2022</v>
      </c>
      <c r="B1585">
        <v>3</v>
      </c>
      <c r="C1585" s="262">
        <v>44642</v>
      </c>
      <c r="E1585">
        <v>254</v>
      </c>
      <c r="F1585" t="s">
        <v>200</v>
      </c>
      <c r="G1585" t="s">
        <v>168</v>
      </c>
      <c r="H1585">
        <v>188.79</v>
      </c>
      <c r="I1585">
        <v>217.21</v>
      </c>
      <c r="K1585">
        <v>94</v>
      </c>
      <c r="L1585">
        <v>153</v>
      </c>
      <c r="P1585">
        <v>8</v>
      </c>
      <c r="Q1585">
        <v>3</v>
      </c>
      <c r="Z1585">
        <v>0.02</v>
      </c>
      <c r="AA1585">
        <v>16</v>
      </c>
    </row>
    <row r="1586" spans="1:27" x14ac:dyDescent="0.2">
      <c r="A1586">
        <v>2022</v>
      </c>
      <c r="B1586">
        <v>3</v>
      </c>
      <c r="C1586" s="262">
        <v>44643</v>
      </c>
      <c r="E1586">
        <v>254</v>
      </c>
      <c r="F1586" t="s">
        <v>200</v>
      </c>
      <c r="G1586" t="s">
        <v>168</v>
      </c>
      <c r="H1586">
        <v>188.79</v>
      </c>
      <c r="I1586">
        <v>217.21</v>
      </c>
      <c r="K1586">
        <v>94</v>
      </c>
      <c r="L1586">
        <v>153</v>
      </c>
      <c r="O1586">
        <v>10</v>
      </c>
      <c r="P1586">
        <v>5</v>
      </c>
      <c r="Q1586">
        <v>5</v>
      </c>
      <c r="Z1586">
        <v>0.02</v>
      </c>
      <c r="AA1586">
        <v>16</v>
      </c>
    </row>
    <row r="1587" spans="1:27" x14ac:dyDescent="0.2">
      <c r="A1587">
        <v>2022</v>
      </c>
      <c r="B1587">
        <v>3</v>
      </c>
      <c r="C1587" s="262">
        <v>44644</v>
      </c>
      <c r="E1587">
        <v>254</v>
      </c>
      <c r="F1587" t="s">
        <v>200</v>
      </c>
      <c r="G1587" t="s">
        <v>168</v>
      </c>
      <c r="H1587">
        <v>188.79</v>
      </c>
      <c r="I1587">
        <v>217.21</v>
      </c>
      <c r="K1587">
        <v>94</v>
      </c>
      <c r="L1587">
        <v>153</v>
      </c>
      <c r="Z1587">
        <v>0.02</v>
      </c>
      <c r="AA1587">
        <v>16</v>
      </c>
    </row>
    <row r="1588" spans="1:27" x14ac:dyDescent="0.2">
      <c r="A1588">
        <v>2022</v>
      </c>
      <c r="B1588">
        <v>3</v>
      </c>
      <c r="C1588" s="262">
        <v>44633</v>
      </c>
      <c r="E1588">
        <v>453</v>
      </c>
      <c r="F1588" t="s">
        <v>472</v>
      </c>
      <c r="G1588" t="s">
        <v>473</v>
      </c>
      <c r="H1588">
        <v>162.75</v>
      </c>
      <c r="I1588">
        <v>187.25</v>
      </c>
      <c r="K1588">
        <v>96</v>
      </c>
      <c r="L1588">
        <v>150</v>
      </c>
      <c r="Z1588">
        <v>0.02</v>
      </c>
      <c r="AA1588">
        <v>22</v>
      </c>
    </row>
    <row r="1589" spans="1:27" x14ac:dyDescent="0.2">
      <c r="A1589">
        <v>2022</v>
      </c>
      <c r="B1589">
        <v>3</v>
      </c>
      <c r="C1589" s="262">
        <v>44634</v>
      </c>
      <c r="E1589">
        <v>453</v>
      </c>
      <c r="F1589" t="s">
        <v>472</v>
      </c>
      <c r="G1589" t="s">
        <v>473</v>
      </c>
      <c r="H1589">
        <v>162.75</v>
      </c>
      <c r="I1589">
        <v>187.25</v>
      </c>
      <c r="K1589">
        <v>96</v>
      </c>
      <c r="L1589">
        <v>150</v>
      </c>
      <c r="O1589">
        <v>2</v>
      </c>
      <c r="P1589">
        <v>2</v>
      </c>
      <c r="Q1589">
        <v>4</v>
      </c>
      <c r="Z1589">
        <v>0.02</v>
      </c>
      <c r="AA1589">
        <v>22</v>
      </c>
    </row>
    <row r="1590" spans="1:27" x14ac:dyDescent="0.2">
      <c r="A1590">
        <v>2022</v>
      </c>
      <c r="B1590">
        <v>3</v>
      </c>
      <c r="C1590" s="262">
        <v>44635</v>
      </c>
      <c r="E1590">
        <v>453</v>
      </c>
      <c r="F1590" t="s">
        <v>472</v>
      </c>
      <c r="G1590" t="s">
        <v>473</v>
      </c>
      <c r="H1590">
        <v>162.75</v>
      </c>
      <c r="I1590">
        <v>187.25</v>
      </c>
      <c r="K1590">
        <v>96</v>
      </c>
      <c r="L1590">
        <v>150</v>
      </c>
      <c r="O1590">
        <v>2</v>
      </c>
      <c r="P1590">
        <v>4</v>
      </c>
      <c r="Q1590">
        <v>2</v>
      </c>
      <c r="Z1590">
        <v>0.02</v>
      </c>
      <c r="AA1590">
        <v>22</v>
      </c>
    </row>
    <row r="1591" spans="1:27" x14ac:dyDescent="0.2">
      <c r="A1591">
        <v>2022</v>
      </c>
      <c r="B1591">
        <v>3</v>
      </c>
      <c r="C1591" s="262">
        <v>44636</v>
      </c>
      <c r="E1591">
        <v>453</v>
      </c>
      <c r="F1591" t="s">
        <v>472</v>
      </c>
      <c r="G1591" t="s">
        <v>473</v>
      </c>
      <c r="H1591">
        <v>162.75</v>
      </c>
      <c r="I1591">
        <v>187.25</v>
      </c>
      <c r="K1591">
        <v>96</v>
      </c>
      <c r="L1591">
        <v>150</v>
      </c>
      <c r="O1591">
        <v>5</v>
      </c>
      <c r="P1591">
        <v>2</v>
      </c>
      <c r="Q1591">
        <v>3</v>
      </c>
      <c r="Z1591">
        <v>0.02</v>
      </c>
      <c r="AA1591">
        <v>22</v>
      </c>
    </row>
    <row r="1592" spans="1:27" x14ac:dyDescent="0.2">
      <c r="A1592">
        <v>2022</v>
      </c>
      <c r="B1592">
        <v>3</v>
      </c>
      <c r="C1592" s="262">
        <v>44637</v>
      </c>
      <c r="E1592">
        <v>453</v>
      </c>
      <c r="F1592" t="s">
        <v>472</v>
      </c>
      <c r="G1592" t="s">
        <v>473</v>
      </c>
      <c r="H1592">
        <v>162.75</v>
      </c>
      <c r="I1592">
        <v>187.25</v>
      </c>
      <c r="K1592">
        <v>96</v>
      </c>
      <c r="L1592">
        <v>150</v>
      </c>
      <c r="O1592">
        <v>3</v>
      </c>
      <c r="Q1592">
        <v>3</v>
      </c>
      <c r="Z1592">
        <v>0.02</v>
      </c>
      <c r="AA1592">
        <v>22</v>
      </c>
    </row>
    <row r="1593" spans="1:27" x14ac:dyDescent="0.2">
      <c r="A1593">
        <v>2022</v>
      </c>
      <c r="B1593">
        <v>3</v>
      </c>
      <c r="C1593" s="262">
        <v>44640</v>
      </c>
      <c r="E1593">
        <v>453</v>
      </c>
      <c r="F1593" t="s">
        <v>472</v>
      </c>
      <c r="G1593" t="s">
        <v>473</v>
      </c>
      <c r="H1593">
        <v>162.75</v>
      </c>
      <c r="I1593">
        <v>187.25</v>
      </c>
      <c r="K1593">
        <v>96</v>
      </c>
      <c r="L1593">
        <v>150</v>
      </c>
      <c r="O1593">
        <v>1</v>
      </c>
      <c r="P1593">
        <v>2</v>
      </c>
      <c r="Q1593">
        <v>1</v>
      </c>
      <c r="Z1593">
        <v>0.02</v>
      </c>
      <c r="AA1593">
        <v>22</v>
      </c>
    </row>
    <row r="1594" spans="1:27" x14ac:dyDescent="0.2">
      <c r="A1594">
        <v>2022</v>
      </c>
      <c r="B1594">
        <v>3</v>
      </c>
      <c r="C1594" s="262">
        <v>44641</v>
      </c>
      <c r="E1594">
        <v>453</v>
      </c>
      <c r="F1594" t="s">
        <v>472</v>
      </c>
      <c r="G1594" t="s">
        <v>473</v>
      </c>
      <c r="H1594">
        <v>162.75</v>
      </c>
      <c r="I1594">
        <v>187.25</v>
      </c>
      <c r="K1594">
        <v>96</v>
      </c>
      <c r="L1594">
        <v>150</v>
      </c>
      <c r="O1594">
        <v>3</v>
      </c>
      <c r="P1594">
        <v>3</v>
      </c>
      <c r="Q1594">
        <v>2</v>
      </c>
      <c r="Z1594">
        <v>0.02</v>
      </c>
      <c r="AA1594">
        <v>22</v>
      </c>
    </row>
    <row r="1595" spans="1:27" x14ac:dyDescent="0.2">
      <c r="A1595">
        <v>2022</v>
      </c>
      <c r="B1595">
        <v>3</v>
      </c>
      <c r="C1595" s="262">
        <v>44642</v>
      </c>
      <c r="E1595">
        <v>453</v>
      </c>
      <c r="F1595" t="s">
        <v>472</v>
      </c>
      <c r="G1595" t="s">
        <v>473</v>
      </c>
      <c r="H1595">
        <v>162.75</v>
      </c>
      <c r="I1595">
        <v>187.25</v>
      </c>
      <c r="K1595">
        <v>96</v>
      </c>
      <c r="L1595">
        <v>150</v>
      </c>
      <c r="P1595">
        <v>2</v>
      </c>
      <c r="Q1595">
        <v>3</v>
      </c>
      <c r="Z1595">
        <v>0.02</v>
      </c>
      <c r="AA1595">
        <v>22</v>
      </c>
    </row>
    <row r="1596" spans="1:27" x14ac:dyDescent="0.2">
      <c r="A1596">
        <v>2022</v>
      </c>
      <c r="B1596">
        <v>3</v>
      </c>
      <c r="C1596" s="262">
        <v>44643</v>
      </c>
      <c r="E1596">
        <v>453</v>
      </c>
      <c r="F1596" t="s">
        <v>472</v>
      </c>
      <c r="G1596" t="s">
        <v>473</v>
      </c>
      <c r="H1596">
        <v>162.75</v>
      </c>
      <c r="I1596">
        <v>187.25</v>
      </c>
      <c r="K1596">
        <v>96</v>
      </c>
      <c r="L1596">
        <v>150</v>
      </c>
      <c r="Z1596">
        <v>0.02</v>
      </c>
      <c r="AA1596">
        <v>22</v>
      </c>
    </row>
    <row r="1597" spans="1:27" x14ac:dyDescent="0.2">
      <c r="A1597">
        <v>2022</v>
      </c>
      <c r="B1597">
        <v>3</v>
      </c>
      <c r="C1597" s="262">
        <v>44644</v>
      </c>
      <c r="E1597">
        <v>453</v>
      </c>
      <c r="F1597" t="s">
        <v>472</v>
      </c>
      <c r="G1597" t="s">
        <v>473</v>
      </c>
      <c r="H1597">
        <v>162.75</v>
      </c>
      <c r="I1597">
        <v>187.25</v>
      </c>
      <c r="K1597">
        <v>96</v>
      </c>
      <c r="L1597">
        <v>150</v>
      </c>
      <c r="Z1597">
        <v>0.02</v>
      </c>
      <c r="AA1597">
        <v>22</v>
      </c>
    </row>
    <row r="1598" spans="1:27" x14ac:dyDescent="0.2">
      <c r="A1598">
        <v>2022</v>
      </c>
      <c r="B1598">
        <v>3</v>
      </c>
      <c r="C1598" s="262">
        <v>44647</v>
      </c>
      <c r="E1598">
        <v>453</v>
      </c>
      <c r="F1598" t="s">
        <v>472</v>
      </c>
      <c r="G1598" t="s">
        <v>473</v>
      </c>
      <c r="H1598">
        <v>162.75</v>
      </c>
      <c r="I1598">
        <v>187.25</v>
      </c>
      <c r="K1598">
        <v>96</v>
      </c>
      <c r="L1598">
        <v>150</v>
      </c>
      <c r="Z1598">
        <v>0.02</v>
      </c>
      <c r="AA1598">
        <v>22</v>
      </c>
    </row>
    <row r="1599" spans="1:27" x14ac:dyDescent="0.2">
      <c r="A1599">
        <v>2022</v>
      </c>
      <c r="B1599">
        <v>3</v>
      </c>
      <c r="C1599" s="262">
        <v>44633</v>
      </c>
      <c r="E1599">
        <v>452</v>
      </c>
      <c r="F1599" t="s">
        <v>474</v>
      </c>
      <c r="G1599" t="s">
        <v>475</v>
      </c>
      <c r="H1599">
        <v>251.1</v>
      </c>
      <c r="I1599">
        <v>288.89999999999998</v>
      </c>
      <c r="K1599">
        <v>96</v>
      </c>
      <c r="L1599">
        <v>150</v>
      </c>
      <c r="Z1599">
        <v>0.02</v>
      </c>
      <c r="AA1599">
        <v>22</v>
      </c>
    </row>
    <row r="1600" spans="1:27" x14ac:dyDescent="0.2">
      <c r="A1600">
        <v>2022</v>
      </c>
      <c r="B1600">
        <v>3</v>
      </c>
      <c r="C1600" s="262">
        <v>44634</v>
      </c>
      <c r="E1600">
        <v>452</v>
      </c>
      <c r="F1600" t="s">
        <v>474</v>
      </c>
      <c r="G1600" t="s">
        <v>475</v>
      </c>
      <c r="H1600">
        <v>251.1</v>
      </c>
      <c r="I1600">
        <v>288.89999999999998</v>
      </c>
      <c r="K1600">
        <v>96</v>
      </c>
      <c r="L1600">
        <v>150</v>
      </c>
      <c r="O1600">
        <v>2</v>
      </c>
      <c r="P1600">
        <v>4</v>
      </c>
      <c r="Q1600">
        <v>3</v>
      </c>
      <c r="Z1600">
        <v>0.02</v>
      </c>
      <c r="AA1600">
        <v>22</v>
      </c>
    </row>
    <row r="1601" spans="1:27" x14ac:dyDescent="0.2">
      <c r="A1601">
        <v>2022</v>
      </c>
      <c r="B1601">
        <v>3</v>
      </c>
      <c r="C1601" s="262">
        <v>44635</v>
      </c>
      <c r="E1601">
        <v>452</v>
      </c>
      <c r="F1601" t="s">
        <v>474</v>
      </c>
      <c r="G1601" t="s">
        <v>475</v>
      </c>
      <c r="H1601">
        <v>251.1</v>
      </c>
      <c r="I1601">
        <v>288.89999999999998</v>
      </c>
      <c r="K1601">
        <v>96</v>
      </c>
      <c r="L1601">
        <v>150</v>
      </c>
      <c r="O1601">
        <v>2</v>
      </c>
      <c r="P1601">
        <v>4</v>
      </c>
      <c r="Q1601">
        <v>1</v>
      </c>
      <c r="Z1601">
        <v>0.02</v>
      </c>
      <c r="AA1601">
        <v>22</v>
      </c>
    </row>
    <row r="1602" spans="1:27" x14ac:dyDescent="0.2">
      <c r="A1602">
        <v>2022</v>
      </c>
      <c r="B1602">
        <v>3</v>
      </c>
      <c r="C1602" s="262">
        <v>44636</v>
      </c>
      <c r="E1602">
        <v>452</v>
      </c>
      <c r="F1602" t="s">
        <v>474</v>
      </c>
      <c r="G1602" t="s">
        <v>475</v>
      </c>
      <c r="H1602">
        <v>251.1</v>
      </c>
      <c r="I1602">
        <v>288.89999999999998</v>
      </c>
      <c r="K1602">
        <v>96</v>
      </c>
      <c r="L1602">
        <v>150</v>
      </c>
      <c r="O1602">
        <v>2</v>
      </c>
      <c r="P1602">
        <v>5</v>
      </c>
      <c r="Q1602">
        <v>5</v>
      </c>
      <c r="Z1602">
        <v>0.02</v>
      </c>
      <c r="AA1602">
        <v>22</v>
      </c>
    </row>
    <row r="1603" spans="1:27" x14ac:dyDescent="0.2">
      <c r="A1603">
        <v>2022</v>
      </c>
      <c r="B1603">
        <v>3</v>
      </c>
      <c r="C1603" s="262">
        <v>44637</v>
      </c>
      <c r="E1603">
        <v>452</v>
      </c>
      <c r="F1603" t="s">
        <v>474</v>
      </c>
      <c r="G1603" t="s">
        <v>475</v>
      </c>
      <c r="H1603">
        <v>251.1</v>
      </c>
      <c r="I1603">
        <v>288.89999999999998</v>
      </c>
      <c r="K1603">
        <v>96</v>
      </c>
      <c r="L1603">
        <v>150</v>
      </c>
      <c r="O1603">
        <v>3</v>
      </c>
      <c r="Q1603">
        <v>4</v>
      </c>
      <c r="Z1603">
        <v>0.02</v>
      </c>
      <c r="AA1603">
        <v>22</v>
      </c>
    </row>
    <row r="1604" spans="1:27" x14ac:dyDescent="0.2">
      <c r="A1604">
        <v>2022</v>
      </c>
      <c r="B1604">
        <v>3</v>
      </c>
      <c r="C1604" s="262">
        <v>44640</v>
      </c>
      <c r="E1604">
        <v>452</v>
      </c>
      <c r="F1604" t="s">
        <v>474</v>
      </c>
      <c r="G1604" t="s">
        <v>475</v>
      </c>
      <c r="H1604">
        <v>251.1</v>
      </c>
      <c r="I1604">
        <v>288.89999999999998</v>
      </c>
      <c r="K1604">
        <v>96</v>
      </c>
      <c r="L1604">
        <v>150</v>
      </c>
      <c r="O1604">
        <v>2</v>
      </c>
      <c r="P1604">
        <v>2</v>
      </c>
      <c r="Z1604">
        <v>0.02</v>
      </c>
      <c r="AA1604">
        <v>22</v>
      </c>
    </row>
    <row r="1605" spans="1:27" x14ac:dyDescent="0.2">
      <c r="A1605">
        <v>2022</v>
      </c>
      <c r="B1605">
        <v>3</v>
      </c>
      <c r="C1605" s="262">
        <v>44641</v>
      </c>
      <c r="E1605">
        <v>452</v>
      </c>
      <c r="F1605" t="s">
        <v>474</v>
      </c>
      <c r="G1605" t="s">
        <v>475</v>
      </c>
      <c r="H1605">
        <v>251.1</v>
      </c>
      <c r="I1605">
        <v>288.89999999999998</v>
      </c>
      <c r="K1605">
        <v>96</v>
      </c>
      <c r="L1605">
        <v>150</v>
      </c>
      <c r="O1605">
        <v>2</v>
      </c>
      <c r="P1605">
        <v>3</v>
      </c>
      <c r="Q1605">
        <v>3</v>
      </c>
      <c r="Z1605">
        <v>0.02</v>
      </c>
      <c r="AA1605">
        <v>22</v>
      </c>
    </row>
    <row r="1606" spans="1:27" x14ac:dyDescent="0.2">
      <c r="A1606">
        <v>2022</v>
      </c>
      <c r="B1606">
        <v>3</v>
      </c>
      <c r="C1606" s="262">
        <v>44642</v>
      </c>
      <c r="E1606">
        <v>452</v>
      </c>
      <c r="F1606" t="s">
        <v>474</v>
      </c>
      <c r="G1606" t="s">
        <v>475</v>
      </c>
      <c r="H1606">
        <v>251.1</v>
      </c>
      <c r="I1606">
        <v>288.89999999999998</v>
      </c>
      <c r="K1606">
        <v>96</v>
      </c>
      <c r="L1606">
        <v>150</v>
      </c>
      <c r="O1606">
        <v>2</v>
      </c>
      <c r="P1606">
        <v>3</v>
      </c>
      <c r="Z1606">
        <v>0.02</v>
      </c>
      <c r="AA1606">
        <v>22</v>
      </c>
    </row>
    <row r="1607" spans="1:27" x14ac:dyDescent="0.2">
      <c r="A1607">
        <v>2022</v>
      </c>
      <c r="B1607">
        <v>3</v>
      </c>
      <c r="C1607" s="262">
        <v>44643</v>
      </c>
      <c r="E1607">
        <v>452</v>
      </c>
      <c r="F1607" t="s">
        <v>474</v>
      </c>
      <c r="G1607" t="s">
        <v>475</v>
      </c>
      <c r="H1607">
        <v>251.1</v>
      </c>
      <c r="I1607">
        <v>288.89999999999998</v>
      </c>
      <c r="K1607">
        <v>96</v>
      </c>
      <c r="L1607">
        <v>150</v>
      </c>
      <c r="Z1607">
        <v>0.02</v>
      </c>
      <c r="AA1607">
        <v>22</v>
      </c>
    </row>
    <row r="1608" spans="1:27" x14ac:dyDescent="0.2">
      <c r="A1608">
        <v>2022</v>
      </c>
      <c r="B1608">
        <v>3</v>
      </c>
      <c r="C1608" s="262">
        <v>44644</v>
      </c>
      <c r="E1608">
        <v>452</v>
      </c>
      <c r="F1608" t="s">
        <v>474</v>
      </c>
      <c r="G1608" t="s">
        <v>475</v>
      </c>
      <c r="H1608">
        <v>251.1</v>
      </c>
      <c r="I1608">
        <v>288.89999999999998</v>
      </c>
      <c r="K1608">
        <v>96</v>
      </c>
      <c r="L1608">
        <v>150</v>
      </c>
      <c r="Z1608">
        <v>0.02</v>
      </c>
      <c r="AA1608">
        <v>22</v>
      </c>
    </row>
    <row r="1609" spans="1:27" x14ac:dyDescent="0.2">
      <c r="A1609">
        <v>2022</v>
      </c>
      <c r="B1609">
        <v>3</v>
      </c>
      <c r="C1609" s="262">
        <v>44647</v>
      </c>
      <c r="E1609">
        <v>452</v>
      </c>
      <c r="F1609" t="s">
        <v>474</v>
      </c>
      <c r="G1609" t="s">
        <v>475</v>
      </c>
      <c r="H1609">
        <v>251.1</v>
      </c>
      <c r="I1609">
        <v>288.89999999999998</v>
      </c>
      <c r="K1609">
        <v>96</v>
      </c>
      <c r="L1609">
        <v>150</v>
      </c>
      <c r="Z1609">
        <v>0.02</v>
      </c>
      <c r="AA1609">
        <v>22</v>
      </c>
    </row>
    <row r="1610" spans="1:27" x14ac:dyDescent="0.2">
      <c r="A1610">
        <v>2022</v>
      </c>
      <c r="B1610">
        <v>3</v>
      </c>
      <c r="C1610" s="262">
        <v>44629</v>
      </c>
      <c r="E1610">
        <v>225</v>
      </c>
      <c r="F1610" t="s">
        <v>297</v>
      </c>
      <c r="G1610" t="s">
        <v>298</v>
      </c>
      <c r="H1610">
        <v>345.96</v>
      </c>
      <c r="I1610">
        <v>398.04</v>
      </c>
      <c r="K1610">
        <v>169</v>
      </c>
      <c r="L1610">
        <v>128</v>
      </c>
      <c r="Q1610">
        <v>9</v>
      </c>
      <c r="Z1610">
        <v>1.4999999999999999E-2</v>
      </c>
      <c r="AA1610">
        <v>18</v>
      </c>
    </row>
    <row r="1611" spans="1:27" x14ac:dyDescent="0.2">
      <c r="A1611">
        <v>2022</v>
      </c>
      <c r="B1611">
        <v>3</v>
      </c>
      <c r="C1611" s="262">
        <v>44630</v>
      </c>
      <c r="E1611">
        <v>225</v>
      </c>
      <c r="F1611" t="s">
        <v>297</v>
      </c>
      <c r="G1611" t="s">
        <v>298</v>
      </c>
      <c r="H1611">
        <v>345.96</v>
      </c>
      <c r="I1611">
        <v>398.04</v>
      </c>
      <c r="K1611">
        <v>169</v>
      </c>
      <c r="L1611">
        <v>128</v>
      </c>
      <c r="O1611">
        <v>4</v>
      </c>
      <c r="Q1611">
        <v>10</v>
      </c>
      <c r="Z1611">
        <v>1.4999999999999999E-2</v>
      </c>
      <c r="AA1611">
        <v>18</v>
      </c>
    </row>
    <row r="1612" spans="1:27" x14ac:dyDescent="0.2">
      <c r="A1612">
        <v>2022</v>
      </c>
      <c r="B1612">
        <v>3</v>
      </c>
      <c r="C1612" s="262">
        <v>44633</v>
      </c>
      <c r="E1612">
        <v>225</v>
      </c>
      <c r="F1612" t="s">
        <v>297</v>
      </c>
      <c r="G1612" t="s">
        <v>298</v>
      </c>
      <c r="H1612">
        <v>345.96</v>
      </c>
      <c r="I1612">
        <v>398.04</v>
      </c>
      <c r="K1612">
        <v>169</v>
      </c>
      <c r="L1612">
        <v>128</v>
      </c>
      <c r="Z1612">
        <v>1.4999999999999999E-2</v>
      </c>
      <c r="AA1612">
        <v>18</v>
      </c>
    </row>
    <row r="1613" spans="1:27" x14ac:dyDescent="0.2">
      <c r="A1613">
        <v>2022</v>
      </c>
      <c r="B1613">
        <v>3</v>
      </c>
      <c r="C1613" s="262">
        <v>44628</v>
      </c>
      <c r="E1613">
        <v>219</v>
      </c>
      <c r="F1613" t="s">
        <v>195</v>
      </c>
      <c r="G1613" t="s">
        <v>196</v>
      </c>
      <c r="H1613">
        <v>106.02</v>
      </c>
      <c r="I1613">
        <v>121.98</v>
      </c>
      <c r="K1613">
        <v>238</v>
      </c>
      <c r="L1613">
        <v>91</v>
      </c>
      <c r="O1613">
        <v>5</v>
      </c>
      <c r="P1613">
        <v>8</v>
      </c>
      <c r="Q1613">
        <v>7</v>
      </c>
      <c r="Z1613">
        <v>1.4999999999999999E-2</v>
      </c>
      <c r="AA1613">
        <v>18</v>
      </c>
    </row>
    <row r="1614" spans="1:27" x14ac:dyDescent="0.2">
      <c r="A1614">
        <v>2022</v>
      </c>
      <c r="B1614">
        <v>3</v>
      </c>
      <c r="C1614" s="262">
        <v>44629</v>
      </c>
      <c r="E1614">
        <v>219</v>
      </c>
      <c r="F1614" t="s">
        <v>195</v>
      </c>
      <c r="G1614" t="s">
        <v>196</v>
      </c>
      <c r="H1614">
        <v>106.02</v>
      </c>
      <c r="I1614">
        <v>121.98</v>
      </c>
      <c r="K1614">
        <v>238</v>
      </c>
      <c r="L1614">
        <v>91</v>
      </c>
      <c r="Z1614">
        <v>1.4999999999999999E-2</v>
      </c>
      <c r="AA1614">
        <v>18</v>
      </c>
    </row>
    <row r="1615" spans="1:27" x14ac:dyDescent="0.2">
      <c r="A1615">
        <v>2022</v>
      </c>
      <c r="B1615">
        <v>3</v>
      </c>
      <c r="C1615" s="262">
        <v>44630</v>
      </c>
      <c r="E1615">
        <v>219</v>
      </c>
      <c r="F1615" t="s">
        <v>195</v>
      </c>
      <c r="G1615" t="s">
        <v>196</v>
      </c>
      <c r="H1615">
        <v>106.02</v>
      </c>
      <c r="I1615">
        <v>121.98</v>
      </c>
      <c r="K1615">
        <v>238</v>
      </c>
      <c r="L1615">
        <v>91</v>
      </c>
      <c r="Z1615">
        <v>1.4999999999999999E-2</v>
      </c>
      <c r="AA1615">
        <v>18</v>
      </c>
    </row>
    <row r="1616" spans="1:27" x14ac:dyDescent="0.2">
      <c r="A1616">
        <v>2022</v>
      </c>
      <c r="B1616">
        <v>3</v>
      </c>
      <c r="C1616" s="262">
        <v>44622</v>
      </c>
      <c r="E1616">
        <v>104</v>
      </c>
      <c r="F1616" t="s">
        <v>271</v>
      </c>
      <c r="G1616" t="s">
        <v>272</v>
      </c>
      <c r="H1616">
        <v>82.77</v>
      </c>
      <c r="I1616">
        <v>95.23</v>
      </c>
      <c r="K1616">
        <v>140</v>
      </c>
      <c r="L1616">
        <v>103</v>
      </c>
      <c r="Z1616">
        <v>1.4999999999999999E-2</v>
      </c>
      <c r="AA1616">
        <v>18</v>
      </c>
    </row>
    <row r="1617" spans="1:27" x14ac:dyDescent="0.2">
      <c r="A1617">
        <v>2022</v>
      </c>
      <c r="B1617">
        <v>3</v>
      </c>
      <c r="C1617" s="262">
        <v>44623</v>
      </c>
      <c r="E1617">
        <v>104</v>
      </c>
      <c r="F1617" t="s">
        <v>271</v>
      </c>
      <c r="G1617" t="s">
        <v>272</v>
      </c>
      <c r="H1617">
        <v>82.77</v>
      </c>
      <c r="I1617">
        <v>95.23</v>
      </c>
      <c r="K1617">
        <v>140</v>
      </c>
      <c r="L1617">
        <v>103</v>
      </c>
      <c r="O1617">
        <v>1</v>
      </c>
      <c r="P1617">
        <v>1</v>
      </c>
      <c r="Q1617">
        <v>0</v>
      </c>
      <c r="Z1617">
        <v>1.4999999999999999E-2</v>
      </c>
      <c r="AA1617">
        <v>18</v>
      </c>
    </row>
    <row r="1618" spans="1:27" x14ac:dyDescent="0.2">
      <c r="A1618">
        <v>2022</v>
      </c>
      <c r="B1618">
        <v>3</v>
      </c>
      <c r="C1618" s="262">
        <v>44625</v>
      </c>
      <c r="E1618">
        <v>104</v>
      </c>
      <c r="F1618" t="s">
        <v>271</v>
      </c>
      <c r="G1618" t="s">
        <v>272</v>
      </c>
      <c r="H1618">
        <v>82.77</v>
      </c>
      <c r="I1618">
        <v>95.23</v>
      </c>
      <c r="K1618">
        <v>140</v>
      </c>
      <c r="L1618">
        <v>103</v>
      </c>
      <c r="Z1618">
        <v>1.4999999999999999E-2</v>
      </c>
      <c r="AA1618">
        <v>18</v>
      </c>
    </row>
    <row r="1619" spans="1:27" x14ac:dyDescent="0.2">
      <c r="A1619">
        <v>2022</v>
      </c>
      <c r="B1619">
        <v>3</v>
      </c>
      <c r="C1619" s="262">
        <v>44626</v>
      </c>
      <c r="E1619">
        <v>104</v>
      </c>
      <c r="F1619" t="s">
        <v>271</v>
      </c>
      <c r="G1619" t="s">
        <v>272</v>
      </c>
      <c r="H1619">
        <v>82.77</v>
      </c>
      <c r="I1619">
        <v>95.23</v>
      </c>
      <c r="K1619">
        <v>140</v>
      </c>
      <c r="L1619">
        <v>103</v>
      </c>
      <c r="Z1619">
        <v>1.4999999999999999E-2</v>
      </c>
      <c r="AA1619">
        <v>18</v>
      </c>
    </row>
    <row r="1620" spans="1:27" x14ac:dyDescent="0.2">
      <c r="A1620">
        <v>2022</v>
      </c>
      <c r="B1620">
        <v>3</v>
      </c>
      <c r="C1620" s="262">
        <v>44622</v>
      </c>
      <c r="E1620">
        <v>103</v>
      </c>
      <c r="F1620" t="s">
        <v>268</v>
      </c>
      <c r="G1620" t="s">
        <v>269</v>
      </c>
      <c r="H1620">
        <v>82.77</v>
      </c>
      <c r="I1620">
        <v>95.23</v>
      </c>
      <c r="K1620">
        <v>140</v>
      </c>
      <c r="L1620">
        <v>103</v>
      </c>
      <c r="O1620">
        <v>0</v>
      </c>
      <c r="P1620">
        <v>2</v>
      </c>
      <c r="Z1620">
        <v>1.4999999999999999E-2</v>
      </c>
      <c r="AA1620">
        <v>18</v>
      </c>
    </row>
    <row r="1621" spans="1:27" x14ac:dyDescent="0.2">
      <c r="A1621">
        <v>2022</v>
      </c>
      <c r="B1621">
        <v>3</v>
      </c>
      <c r="C1621" s="262">
        <v>44623</v>
      </c>
      <c r="E1621">
        <v>103</v>
      </c>
      <c r="F1621" t="s">
        <v>268</v>
      </c>
      <c r="G1621" t="s">
        <v>269</v>
      </c>
      <c r="H1621">
        <v>82.77</v>
      </c>
      <c r="I1621">
        <v>95.23</v>
      </c>
      <c r="K1621">
        <v>140</v>
      </c>
      <c r="L1621">
        <v>103</v>
      </c>
      <c r="Z1621">
        <v>1.4999999999999999E-2</v>
      </c>
      <c r="AA1621">
        <v>18</v>
      </c>
    </row>
    <row r="1622" spans="1:27" x14ac:dyDescent="0.2">
      <c r="A1622">
        <v>2022</v>
      </c>
      <c r="B1622">
        <v>3</v>
      </c>
      <c r="C1622" s="262">
        <v>44625</v>
      </c>
      <c r="E1622">
        <v>103</v>
      </c>
      <c r="F1622" t="s">
        <v>268</v>
      </c>
      <c r="G1622" t="s">
        <v>269</v>
      </c>
      <c r="H1622">
        <v>82.77</v>
      </c>
      <c r="I1622">
        <v>95.23</v>
      </c>
      <c r="K1622">
        <v>140</v>
      </c>
      <c r="L1622">
        <v>103</v>
      </c>
      <c r="O1622">
        <v>0</v>
      </c>
      <c r="P1622">
        <v>1</v>
      </c>
      <c r="Q1622">
        <v>1</v>
      </c>
      <c r="Z1622">
        <v>1.4999999999999999E-2</v>
      </c>
      <c r="AA1622">
        <v>18</v>
      </c>
    </row>
    <row r="1623" spans="1:27" x14ac:dyDescent="0.2">
      <c r="A1623">
        <v>2022</v>
      </c>
      <c r="B1623">
        <v>3</v>
      </c>
      <c r="C1623" s="262">
        <v>44626</v>
      </c>
      <c r="E1623">
        <v>103</v>
      </c>
      <c r="F1623" t="s">
        <v>268</v>
      </c>
      <c r="G1623" t="s">
        <v>269</v>
      </c>
      <c r="H1623">
        <v>82.77</v>
      </c>
      <c r="I1623">
        <v>95.23</v>
      </c>
      <c r="K1623">
        <v>140</v>
      </c>
      <c r="L1623">
        <v>103</v>
      </c>
      <c r="Z1623">
        <v>1.4999999999999999E-2</v>
      </c>
      <c r="AA1623">
        <v>18</v>
      </c>
    </row>
    <row r="1624" spans="1:27" x14ac:dyDescent="0.2">
      <c r="A1624">
        <v>2022</v>
      </c>
      <c r="B1624">
        <v>3</v>
      </c>
      <c r="C1624" s="262">
        <v>44628</v>
      </c>
      <c r="E1624">
        <v>103</v>
      </c>
      <c r="F1624" t="s">
        <v>268</v>
      </c>
      <c r="G1624" t="s">
        <v>269</v>
      </c>
      <c r="H1624">
        <v>82.77</v>
      </c>
      <c r="I1624">
        <v>95.23</v>
      </c>
      <c r="K1624">
        <v>140</v>
      </c>
      <c r="L1624">
        <v>103</v>
      </c>
      <c r="Z1624">
        <v>1.4999999999999999E-2</v>
      </c>
      <c r="AA1624">
        <v>18</v>
      </c>
    </row>
    <row r="1625" spans="1:27" x14ac:dyDescent="0.2">
      <c r="A1625">
        <v>2022</v>
      </c>
      <c r="B1625">
        <v>3</v>
      </c>
      <c r="C1625" s="262">
        <v>44622</v>
      </c>
      <c r="E1625">
        <v>102</v>
      </c>
      <c r="F1625" t="s">
        <v>265</v>
      </c>
      <c r="G1625" t="s">
        <v>266</v>
      </c>
      <c r="H1625">
        <v>18.600000000000001</v>
      </c>
      <c r="I1625">
        <v>21.4</v>
      </c>
      <c r="K1625">
        <v>140</v>
      </c>
      <c r="L1625">
        <v>103</v>
      </c>
      <c r="Z1625">
        <v>1.4999999999999999E-2</v>
      </c>
      <c r="AA1625">
        <v>18</v>
      </c>
    </row>
    <row r="1626" spans="1:27" x14ac:dyDescent="0.2">
      <c r="A1626">
        <v>2022</v>
      </c>
      <c r="B1626">
        <v>3</v>
      </c>
      <c r="C1626" s="262">
        <v>44623</v>
      </c>
      <c r="E1626">
        <v>102</v>
      </c>
      <c r="F1626" t="s">
        <v>265</v>
      </c>
      <c r="G1626" t="s">
        <v>266</v>
      </c>
      <c r="H1626">
        <v>18.600000000000001</v>
      </c>
      <c r="I1626">
        <v>21.4</v>
      </c>
      <c r="K1626">
        <v>140</v>
      </c>
      <c r="L1626">
        <v>103</v>
      </c>
      <c r="Z1626">
        <v>1.4999999999999999E-2</v>
      </c>
      <c r="AA1626">
        <v>18</v>
      </c>
    </row>
    <row r="1627" spans="1:27" x14ac:dyDescent="0.2">
      <c r="A1627">
        <v>2022</v>
      </c>
      <c r="B1627">
        <v>3</v>
      </c>
      <c r="C1627" s="262">
        <v>44625</v>
      </c>
      <c r="E1627">
        <v>102</v>
      </c>
      <c r="F1627" t="s">
        <v>265</v>
      </c>
      <c r="G1627" t="s">
        <v>266</v>
      </c>
      <c r="H1627">
        <v>18.600000000000001</v>
      </c>
      <c r="I1627">
        <v>21.4</v>
      </c>
      <c r="K1627">
        <v>140</v>
      </c>
      <c r="L1627">
        <v>103</v>
      </c>
      <c r="Z1627">
        <v>1.4999999999999999E-2</v>
      </c>
      <c r="AA1627">
        <v>18</v>
      </c>
    </row>
    <row r="1628" spans="1:27" x14ac:dyDescent="0.2">
      <c r="A1628">
        <v>2022</v>
      </c>
      <c r="B1628">
        <v>3</v>
      </c>
      <c r="C1628" s="262">
        <v>44626</v>
      </c>
      <c r="E1628">
        <v>102</v>
      </c>
      <c r="F1628" t="s">
        <v>265</v>
      </c>
      <c r="G1628" t="s">
        <v>266</v>
      </c>
      <c r="H1628">
        <v>18.600000000000001</v>
      </c>
      <c r="I1628">
        <v>21.4</v>
      </c>
      <c r="K1628">
        <v>140</v>
      </c>
      <c r="L1628">
        <v>103</v>
      </c>
      <c r="Z1628">
        <v>1.4999999999999999E-2</v>
      </c>
      <c r="AA1628">
        <v>18</v>
      </c>
    </row>
    <row r="1629" spans="1:27" x14ac:dyDescent="0.2">
      <c r="A1629">
        <v>2022</v>
      </c>
      <c r="B1629">
        <v>3</v>
      </c>
      <c r="C1629" s="262">
        <v>44622</v>
      </c>
      <c r="E1629">
        <v>101</v>
      </c>
      <c r="F1629" t="s">
        <v>262</v>
      </c>
      <c r="G1629" t="s">
        <v>263</v>
      </c>
      <c r="H1629">
        <v>18.600000000000001</v>
      </c>
      <c r="I1629">
        <v>21.4</v>
      </c>
      <c r="K1629">
        <v>140</v>
      </c>
      <c r="L1629">
        <v>103</v>
      </c>
      <c r="Z1629">
        <v>1.4999999999999999E-2</v>
      </c>
      <c r="AA1629">
        <v>18</v>
      </c>
    </row>
    <row r="1630" spans="1:27" x14ac:dyDescent="0.2">
      <c r="A1630">
        <v>2022</v>
      </c>
      <c r="B1630">
        <v>3</v>
      </c>
      <c r="C1630" s="262">
        <v>44625</v>
      </c>
      <c r="E1630">
        <v>101</v>
      </c>
      <c r="F1630" t="s">
        <v>262</v>
      </c>
      <c r="G1630" t="s">
        <v>263</v>
      </c>
      <c r="H1630">
        <v>18.600000000000001</v>
      </c>
      <c r="I1630">
        <v>21.4</v>
      </c>
      <c r="K1630">
        <v>140</v>
      </c>
      <c r="L1630">
        <v>103</v>
      </c>
      <c r="Z1630">
        <v>1.4999999999999999E-2</v>
      </c>
      <c r="AA1630">
        <v>18</v>
      </c>
    </row>
    <row r="1631" spans="1:27" x14ac:dyDescent="0.2">
      <c r="A1631">
        <v>2022</v>
      </c>
      <c r="B1631">
        <v>3</v>
      </c>
      <c r="C1631" s="262">
        <v>44626</v>
      </c>
      <c r="E1631">
        <v>101</v>
      </c>
      <c r="F1631" t="s">
        <v>262</v>
      </c>
      <c r="G1631" t="s">
        <v>263</v>
      </c>
      <c r="H1631">
        <v>18.600000000000001</v>
      </c>
      <c r="I1631">
        <v>21.4</v>
      </c>
      <c r="K1631">
        <v>140</v>
      </c>
      <c r="L1631">
        <v>103</v>
      </c>
      <c r="Z1631">
        <v>1.4999999999999999E-2</v>
      </c>
      <c r="AA1631">
        <v>18</v>
      </c>
    </row>
    <row r="1632" spans="1:27" x14ac:dyDescent="0.2">
      <c r="A1632">
        <v>2022</v>
      </c>
      <c r="B1632">
        <v>3</v>
      </c>
      <c r="C1632" s="262">
        <v>44622</v>
      </c>
      <c r="E1632">
        <v>100</v>
      </c>
      <c r="F1632" t="s">
        <v>259</v>
      </c>
      <c r="G1632" t="s">
        <v>260</v>
      </c>
      <c r="H1632">
        <v>18.600000000000001</v>
      </c>
      <c r="I1632">
        <v>21.4</v>
      </c>
      <c r="K1632">
        <v>140</v>
      </c>
      <c r="L1632">
        <v>103</v>
      </c>
      <c r="Z1632">
        <v>1.4999999999999999E-2</v>
      </c>
      <c r="AA1632">
        <v>18</v>
      </c>
    </row>
    <row r="1633" spans="1:27" x14ac:dyDescent="0.2">
      <c r="A1633">
        <v>2022</v>
      </c>
      <c r="B1633">
        <v>3</v>
      </c>
      <c r="C1633" s="262">
        <v>44623</v>
      </c>
      <c r="E1633">
        <v>100</v>
      </c>
      <c r="F1633" t="s">
        <v>259</v>
      </c>
      <c r="G1633" t="s">
        <v>260</v>
      </c>
      <c r="H1633">
        <v>18.600000000000001</v>
      </c>
      <c r="I1633">
        <v>21.4</v>
      </c>
      <c r="K1633">
        <v>140</v>
      </c>
      <c r="L1633">
        <v>103</v>
      </c>
      <c r="O1633">
        <v>1</v>
      </c>
      <c r="P1633">
        <v>1</v>
      </c>
      <c r="Q1633">
        <v>0</v>
      </c>
      <c r="Z1633">
        <v>1.4999999999999999E-2</v>
      </c>
      <c r="AA1633">
        <v>18</v>
      </c>
    </row>
    <row r="1634" spans="1:27" x14ac:dyDescent="0.2">
      <c r="A1634">
        <v>2022</v>
      </c>
      <c r="B1634">
        <v>3</v>
      </c>
      <c r="C1634" s="262">
        <v>44625</v>
      </c>
      <c r="E1634">
        <v>100</v>
      </c>
      <c r="F1634" t="s">
        <v>259</v>
      </c>
      <c r="G1634" t="s">
        <v>260</v>
      </c>
      <c r="H1634">
        <v>18.600000000000001</v>
      </c>
      <c r="I1634">
        <v>21.4</v>
      </c>
      <c r="K1634">
        <v>140</v>
      </c>
      <c r="L1634">
        <v>103</v>
      </c>
      <c r="Z1634">
        <v>1.4999999999999999E-2</v>
      </c>
      <c r="AA1634">
        <v>18</v>
      </c>
    </row>
    <row r="1635" spans="1:27" x14ac:dyDescent="0.2">
      <c r="A1635">
        <v>2022</v>
      </c>
      <c r="B1635">
        <v>3</v>
      </c>
      <c r="C1635" s="262">
        <v>44626</v>
      </c>
      <c r="E1635">
        <v>100</v>
      </c>
      <c r="F1635" t="s">
        <v>259</v>
      </c>
      <c r="G1635" t="s">
        <v>260</v>
      </c>
      <c r="H1635">
        <v>18.600000000000001</v>
      </c>
      <c r="I1635">
        <v>21.4</v>
      </c>
      <c r="K1635">
        <v>140</v>
      </c>
      <c r="L1635">
        <v>103</v>
      </c>
      <c r="Z1635">
        <v>1.4999999999999999E-2</v>
      </c>
      <c r="AA1635">
        <v>18</v>
      </c>
    </row>
    <row r="1636" spans="1:27" x14ac:dyDescent="0.2">
      <c r="A1636">
        <v>2022</v>
      </c>
      <c r="B1636">
        <v>3</v>
      </c>
      <c r="C1636" s="262">
        <v>44622</v>
      </c>
      <c r="E1636">
        <v>99</v>
      </c>
      <c r="F1636" t="s">
        <v>256</v>
      </c>
      <c r="G1636" t="s">
        <v>257</v>
      </c>
      <c r="H1636">
        <v>18.600000000000001</v>
      </c>
      <c r="I1636">
        <v>21.4</v>
      </c>
      <c r="K1636">
        <v>140</v>
      </c>
      <c r="L1636">
        <v>103</v>
      </c>
      <c r="O1636">
        <v>1</v>
      </c>
      <c r="P1636">
        <v>1</v>
      </c>
      <c r="Z1636">
        <v>1.4999999999999999E-2</v>
      </c>
      <c r="AA1636">
        <v>18</v>
      </c>
    </row>
    <row r="1637" spans="1:27" x14ac:dyDescent="0.2">
      <c r="A1637">
        <v>2022</v>
      </c>
      <c r="B1637">
        <v>3</v>
      </c>
      <c r="C1637" s="262">
        <v>44625</v>
      </c>
      <c r="E1637">
        <v>99</v>
      </c>
      <c r="F1637" t="s">
        <v>256</v>
      </c>
      <c r="G1637" t="s">
        <v>257</v>
      </c>
      <c r="H1637">
        <v>18.600000000000001</v>
      </c>
      <c r="I1637">
        <v>21.4</v>
      </c>
      <c r="K1637">
        <v>140</v>
      </c>
      <c r="L1637">
        <v>103</v>
      </c>
      <c r="O1637">
        <v>0</v>
      </c>
      <c r="P1637">
        <v>1</v>
      </c>
      <c r="Q1637">
        <v>0</v>
      </c>
      <c r="Z1637">
        <v>1.4999999999999999E-2</v>
      </c>
      <c r="AA1637">
        <v>18</v>
      </c>
    </row>
    <row r="1638" spans="1:27" x14ac:dyDescent="0.2">
      <c r="A1638">
        <v>2022</v>
      </c>
      <c r="B1638">
        <v>3</v>
      </c>
      <c r="C1638" s="262">
        <v>44626</v>
      </c>
      <c r="E1638">
        <v>99</v>
      </c>
      <c r="F1638" t="s">
        <v>256</v>
      </c>
      <c r="G1638" t="s">
        <v>257</v>
      </c>
      <c r="H1638">
        <v>18.600000000000001</v>
      </c>
      <c r="I1638">
        <v>21.4</v>
      </c>
      <c r="K1638">
        <v>140</v>
      </c>
      <c r="L1638">
        <v>103</v>
      </c>
      <c r="Z1638">
        <v>1.4999999999999999E-2</v>
      </c>
      <c r="AA1638">
        <v>18</v>
      </c>
    </row>
    <row r="1639" spans="1:27" x14ac:dyDescent="0.2">
      <c r="A1639">
        <v>2022</v>
      </c>
      <c r="B1639">
        <v>3</v>
      </c>
      <c r="C1639" s="262">
        <v>44628</v>
      </c>
      <c r="E1639">
        <v>99</v>
      </c>
      <c r="F1639" t="s">
        <v>256</v>
      </c>
      <c r="G1639" t="s">
        <v>257</v>
      </c>
      <c r="H1639">
        <v>18.600000000000001</v>
      </c>
      <c r="I1639">
        <v>21.4</v>
      </c>
      <c r="K1639">
        <v>140</v>
      </c>
      <c r="L1639">
        <v>103</v>
      </c>
      <c r="Z1639">
        <v>1.4999999999999999E-2</v>
      </c>
      <c r="AA1639">
        <v>18</v>
      </c>
    </row>
    <row r="1640" spans="1:27" x14ac:dyDescent="0.2">
      <c r="A1640">
        <v>2022</v>
      </c>
      <c r="B1640">
        <v>3</v>
      </c>
      <c r="C1640" s="262">
        <v>44620</v>
      </c>
      <c r="E1640">
        <v>12</v>
      </c>
      <c r="F1640" t="s">
        <v>236</v>
      </c>
      <c r="G1640" t="s">
        <v>237</v>
      </c>
      <c r="H1640">
        <v>197.16</v>
      </c>
      <c r="I1640">
        <v>226.84</v>
      </c>
      <c r="K1640">
        <v>48</v>
      </c>
      <c r="L1640">
        <v>195</v>
      </c>
      <c r="Z1640">
        <v>0.02</v>
      </c>
      <c r="AA1640">
        <v>22</v>
      </c>
    </row>
    <row r="1641" spans="1:27" x14ac:dyDescent="0.2">
      <c r="A1641">
        <v>2022</v>
      </c>
      <c r="B1641">
        <v>3</v>
      </c>
      <c r="C1641" s="262">
        <v>44621</v>
      </c>
      <c r="E1641">
        <v>12</v>
      </c>
      <c r="F1641" t="s">
        <v>236</v>
      </c>
      <c r="G1641" t="s">
        <v>237</v>
      </c>
      <c r="H1641">
        <v>197.16</v>
      </c>
      <c r="I1641">
        <v>226.84</v>
      </c>
      <c r="K1641">
        <v>48</v>
      </c>
      <c r="L1641">
        <v>195</v>
      </c>
      <c r="Z1641">
        <v>0.02</v>
      </c>
      <c r="AA1641">
        <v>22</v>
      </c>
    </row>
    <row r="1642" spans="1:27" x14ac:dyDescent="0.2">
      <c r="A1642">
        <v>2022</v>
      </c>
      <c r="B1642">
        <v>3</v>
      </c>
      <c r="C1642" s="262">
        <v>44622</v>
      </c>
      <c r="E1642">
        <v>12</v>
      </c>
      <c r="F1642" t="s">
        <v>236</v>
      </c>
      <c r="G1642" t="s">
        <v>237</v>
      </c>
      <c r="H1642">
        <v>197.16</v>
      </c>
      <c r="I1642">
        <v>226.84</v>
      </c>
      <c r="K1642">
        <v>48</v>
      </c>
      <c r="L1642">
        <v>195</v>
      </c>
      <c r="Z1642">
        <v>0.02</v>
      </c>
      <c r="AA1642">
        <v>22</v>
      </c>
    </row>
    <row r="1643" spans="1:27" x14ac:dyDescent="0.2">
      <c r="A1643">
        <v>2022</v>
      </c>
      <c r="B1643">
        <v>3</v>
      </c>
      <c r="C1643" s="262">
        <v>44628</v>
      </c>
      <c r="E1643">
        <v>12</v>
      </c>
      <c r="F1643" t="s">
        <v>236</v>
      </c>
      <c r="G1643" t="s">
        <v>237</v>
      </c>
      <c r="H1643">
        <v>197.16</v>
      </c>
      <c r="I1643">
        <v>226.84</v>
      </c>
      <c r="K1643">
        <v>48</v>
      </c>
      <c r="L1643">
        <v>195</v>
      </c>
      <c r="Z1643">
        <v>0.02</v>
      </c>
      <c r="AA1643">
        <v>22</v>
      </c>
    </row>
    <row r="1644" spans="1:27" x14ac:dyDescent="0.2">
      <c r="A1644">
        <v>2022</v>
      </c>
      <c r="B1644">
        <v>3</v>
      </c>
      <c r="C1644" s="262">
        <v>44629</v>
      </c>
      <c r="E1644">
        <v>12</v>
      </c>
      <c r="F1644" t="s">
        <v>236</v>
      </c>
      <c r="G1644" t="s">
        <v>237</v>
      </c>
      <c r="H1644">
        <v>197.16</v>
      </c>
      <c r="I1644">
        <v>226.84</v>
      </c>
      <c r="K1644">
        <v>48</v>
      </c>
      <c r="L1644">
        <v>195</v>
      </c>
      <c r="Z1644">
        <v>0.02</v>
      </c>
      <c r="AA1644">
        <v>22</v>
      </c>
    </row>
    <row r="1645" spans="1:27" x14ac:dyDescent="0.2">
      <c r="A1645">
        <v>2022</v>
      </c>
      <c r="B1645">
        <v>3</v>
      </c>
      <c r="C1645" s="262">
        <v>44630</v>
      </c>
      <c r="E1645">
        <v>12</v>
      </c>
      <c r="F1645" t="s">
        <v>236</v>
      </c>
      <c r="G1645" t="s">
        <v>237</v>
      </c>
      <c r="H1645">
        <v>197.16</v>
      </c>
      <c r="I1645">
        <v>226.84</v>
      </c>
      <c r="K1645">
        <v>48</v>
      </c>
      <c r="L1645">
        <v>195</v>
      </c>
      <c r="Z1645">
        <v>0.02</v>
      </c>
      <c r="AA1645">
        <v>22</v>
      </c>
    </row>
    <row r="1646" spans="1:27" x14ac:dyDescent="0.2">
      <c r="A1646">
        <v>2022</v>
      </c>
      <c r="B1646">
        <v>3</v>
      </c>
      <c r="C1646" s="262">
        <v>44637</v>
      </c>
      <c r="E1646">
        <v>647</v>
      </c>
      <c r="F1646" t="s">
        <v>236</v>
      </c>
      <c r="G1646" t="s">
        <v>237</v>
      </c>
      <c r="H1646">
        <v>197.16</v>
      </c>
      <c r="I1646">
        <v>226.84</v>
      </c>
      <c r="K1646">
        <v>37</v>
      </c>
      <c r="L1646">
        <v>150</v>
      </c>
      <c r="O1646">
        <v>1</v>
      </c>
      <c r="Q1646">
        <v>3</v>
      </c>
      <c r="Z1646">
        <v>0.02</v>
      </c>
      <c r="AA1646">
        <v>22</v>
      </c>
    </row>
    <row r="1647" spans="1:27" x14ac:dyDescent="0.2">
      <c r="A1647">
        <v>2022</v>
      </c>
      <c r="B1647">
        <v>3</v>
      </c>
      <c r="C1647" s="262">
        <v>44640</v>
      </c>
      <c r="E1647">
        <v>647</v>
      </c>
      <c r="F1647" t="s">
        <v>236</v>
      </c>
      <c r="G1647" t="s">
        <v>237</v>
      </c>
      <c r="H1647">
        <v>197.16</v>
      </c>
      <c r="I1647">
        <v>226.84</v>
      </c>
      <c r="K1647">
        <v>37</v>
      </c>
      <c r="L1647">
        <v>150</v>
      </c>
      <c r="P1647">
        <v>4</v>
      </c>
      <c r="Q1647">
        <v>3</v>
      </c>
      <c r="Z1647">
        <v>0.02</v>
      </c>
      <c r="AA1647">
        <v>22</v>
      </c>
    </row>
    <row r="1648" spans="1:27" x14ac:dyDescent="0.2">
      <c r="A1648">
        <v>2022</v>
      </c>
      <c r="B1648">
        <v>3</v>
      </c>
      <c r="C1648" s="262">
        <v>44641</v>
      </c>
      <c r="E1648">
        <v>647</v>
      </c>
      <c r="F1648" t="s">
        <v>236</v>
      </c>
      <c r="G1648" t="s">
        <v>237</v>
      </c>
      <c r="H1648">
        <v>197.16</v>
      </c>
      <c r="I1648">
        <v>226.84</v>
      </c>
      <c r="K1648">
        <v>37</v>
      </c>
      <c r="L1648">
        <v>150</v>
      </c>
      <c r="O1648">
        <v>2</v>
      </c>
      <c r="P1648">
        <v>2</v>
      </c>
      <c r="Q1648">
        <v>2</v>
      </c>
      <c r="Z1648">
        <v>0.02</v>
      </c>
      <c r="AA1648">
        <v>22</v>
      </c>
    </row>
    <row r="1649" spans="1:27" x14ac:dyDescent="0.2">
      <c r="A1649">
        <v>2022</v>
      </c>
      <c r="B1649">
        <v>3</v>
      </c>
      <c r="C1649" s="262">
        <v>44642</v>
      </c>
      <c r="E1649">
        <v>647</v>
      </c>
      <c r="F1649" t="s">
        <v>236</v>
      </c>
      <c r="G1649" t="s">
        <v>237</v>
      </c>
      <c r="H1649">
        <v>197.16</v>
      </c>
      <c r="I1649">
        <v>226.84</v>
      </c>
      <c r="K1649">
        <v>37</v>
      </c>
      <c r="L1649">
        <v>150</v>
      </c>
      <c r="P1649">
        <v>5</v>
      </c>
      <c r="Q1649">
        <v>2</v>
      </c>
      <c r="Z1649">
        <v>0.02</v>
      </c>
      <c r="AA1649">
        <v>22</v>
      </c>
    </row>
    <row r="1650" spans="1:27" x14ac:dyDescent="0.2">
      <c r="A1650">
        <v>2022</v>
      </c>
      <c r="B1650">
        <v>3</v>
      </c>
      <c r="C1650" s="262">
        <v>44643</v>
      </c>
      <c r="E1650">
        <v>647</v>
      </c>
      <c r="F1650" t="s">
        <v>236</v>
      </c>
      <c r="G1650" t="s">
        <v>237</v>
      </c>
      <c r="H1650">
        <v>197.16</v>
      </c>
      <c r="I1650">
        <v>226.84</v>
      </c>
      <c r="K1650">
        <v>37</v>
      </c>
      <c r="L1650">
        <v>150</v>
      </c>
      <c r="Z1650">
        <v>0.02</v>
      </c>
      <c r="AA1650">
        <v>22</v>
      </c>
    </row>
    <row r="1651" spans="1:27" x14ac:dyDescent="0.2">
      <c r="A1651">
        <v>2022</v>
      </c>
      <c r="B1651">
        <v>3</v>
      </c>
      <c r="C1651" s="262">
        <v>44620</v>
      </c>
      <c r="E1651">
        <v>11</v>
      </c>
      <c r="F1651" t="s">
        <v>244</v>
      </c>
      <c r="G1651" t="s">
        <v>245</v>
      </c>
      <c r="H1651">
        <v>197.16</v>
      </c>
      <c r="I1651">
        <v>226.84</v>
      </c>
      <c r="K1651">
        <v>48</v>
      </c>
      <c r="L1651">
        <v>195</v>
      </c>
      <c r="Z1651">
        <v>0.02</v>
      </c>
      <c r="AA1651">
        <v>22</v>
      </c>
    </row>
    <row r="1652" spans="1:27" x14ac:dyDescent="0.2">
      <c r="A1652">
        <v>2022</v>
      </c>
      <c r="B1652">
        <v>3</v>
      </c>
      <c r="C1652" s="262">
        <v>44621</v>
      </c>
      <c r="E1652">
        <v>11</v>
      </c>
      <c r="F1652" t="s">
        <v>244</v>
      </c>
      <c r="G1652" t="s">
        <v>245</v>
      </c>
      <c r="H1652">
        <v>197.16</v>
      </c>
      <c r="I1652">
        <v>226.84</v>
      </c>
      <c r="K1652">
        <v>48</v>
      </c>
      <c r="L1652">
        <v>195</v>
      </c>
      <c r="Z1652">
        <v>0.02</v>
      </c>
      <c r="AA1652">
        <v>22</v>
      </c>
    </row>
    <row r="1653" spans="1:27" x14ac:dyDescent="0.2">
      <c r="A1653">
        <v>2022</v>
      </c>
      <c r="B1653">
        <v>3</v>
      </c>
      <c r="C1653" s="262">
        <v>44622</v>
      </c>
      <c r="E1653">
        <v>11</v>
      </c>
      <c r="F1653" t="s">
        <v>244</v>
      </c>
      <c r="G1653" t="s">
        <v>245</v>
      </c>
      <c r="H1653">
        <v>197.16</v>
      </c>
      <c r="I1653">
        <v>226.84</v>
      </c>
      <c r="K1653">
        <v>48</v>
      </c>
      <c r="L1653">
        <v>195</v>
      </c>
      <c r="Z1653">
        <v>0.02</v>
      </c>
      <c r="AA1653">
        <v>22</v>
      </c>
    </row>
    <row r="1654" spans="1:27" x14ac:dyDescent="0.2">
      <c r="A1654">
        <v>2022</v>
      </c>
      <c r="B1654">
        <v>3</v>
      </c>
      <c r="C1654" s="262">
        <v>44628</v>
      </c>
      <c r="E1654">
        <v>11</v>
      </c>
      <c r="F1654" t="s">
        <v>244</v>
      </c>
      <c r="G1654" t="s">
        <v>245</v>
      </c>
      <c r="H1654">
        <v>197.16</v>
      </c>
      <c r="I1654">
        <v>226.84</v>
      </c>
      <c r="K1654">
        <v>48</v>
      </c>
      <c r="L1654">
        <v>195</v>
      </c>
      <c r="Z1654">
        <v>0.02</v>
      </c>
      <c r="AA1654">
        <v>22</v>
      </c>
    </row>
    <row r="1655" spans="1:27" x14ac:dyDescent="0.2">
      <c r="A1655">
        <v>2022</v>
      </c>
      <c r="B1655">
        <v>3</v>
      </c>
      <c r="C1655" s="262">
        <v>44629</v>
      </c>
      <c r="E1655">
        <v>11</v>
      </c>
      <c r="F1655" t="s">
        <v>244</v>
      </c>
      <c r="G1655" t="s">
        <v>245</v>
      </c>
      <c r="H1655">
        <v>197.16</v>
      </c>
      <c r="I1655">
        <v>226.84</v>
      </c>
      <c r="K1655">
        <v>48</v>
      </c>
      <c r="L1655">
        <v>195</v>
      </c>
      <c r="Z1655">
        <v>0.02</v>
      </c>
      <c r="AA1655">
        <v>22</v>
      </c>
    </row>
    <row r="1656" spans="1:27" x14ac:dyDescent="0.2">
      <c r="A1656">
        <v>2022</v>
      </c>
      <c r="B1656">
        <v>3</v>
      </c>
      <c r="C1656" s="262">
        <v>44630</v>
      </c>
      <c r="E1656">
        <v>11</v>
      </c>
      <c r="F1656" t="s">
        <v>244</v>
      </c>
      <c r="G1656" t="s">
        <v>245</v>
      </c>
      <c r="H1656">
        <v>197.16</v>
      </c>
      <c r="I1656">
        <v>226.84</v>
      </c>
      <c r="K1656">
        <v>48</v>
      </c>
      <c r="L1656">
        <v>195</v>
      </c>
      <c r="Z1656">
        <v>0.02</v>
      </c>
      <c r="AA1656">
        <v>22</v>
      </c>
    </row>
    <row r="1657" spans="1:27" x14ac:dyDescent="0.2">
      <c r="A1657">
        <v>2022</v>
      </c>
      <c r="B1657">
        <v>3</v>
      </c>
      <c r="C1657" s="262">
        <v>44637</v>
      </c>
      <c r="E1657">
        <v>646</v>
      </c>
      <c r="F1657" t="s">
        <v>244</v>
      </c>
      <c r="G1657" t="s">
        <v>245</v>
      </c>
      <c r="H1657">
        <v>197.16</v>
      </c>
      <c r="I1657">
        <v>226.84</v>
      </c>
      <c r="K1657">
        <v>37</v>
      </c>
      <c r="L1657">
        <v>150</v>
      </c>
      <c r="O1657">
        <v>4</v>
      </c>
      <c r="Q1657">
        <v>2</v>
      </c>
      <c r="Z1657">
        <v>0.02</v>
      </c>
      <c r="AA1657">
        <v>22</v>
      </c>
    </row>
    <row r="1658" spans="1:27" x14ac:dyDescent="0.2">
      <c r="A1658">
        <v>2022</v>
      </c>
      <c r="B1658">
        <v>3</v>
      </c>
      <c r="C1658" s="262">
        <v>44640</v>
      </c>
      <c r="E1658">
        <v>646</v>
      </c>
      <c r="F1658" t="s">
        <v>244</v>
      </c>
      <c r="G1658" t="s">
        <v>245</v>
      </c>
      <c r="H1658">
        <v>197.16</v>
      </c>
      <c r="I1658">
        <v>226.84</v>
      </c>
      <c r="K1658">
        <v>37</v>
      </c>
      <c r="L1658">
        <v>150</v>
      </c>
      <c r="O1658">
        <v>2</v>
      </c>
      <c r="P1658">
        <v>2</v>
      </c>
      <c r="Q1658">
        <v>3</v>
      </c>
      <c r="Z1658">
        <v>0.02</v>
      </c>
      <c r="AA1658">
        <v>22</v>
      </c>
    </row>
    <row r="1659" spans="1:27" x14ac:dyDescent="0.2">
      <c r="A1659">
        <v>2022</v>
      </c>
      <c r="B1659">
        <v>3</v>
      </c>
      <c r="C1659" s="262">
        <v>44641</v>
      </c>
      <c r="E1659">
        <v>646</v>
      </c>
      <c r="F1659" t="s">
        <v>244</v>
      </c>
      <c r="G1659" t="s">
        <v>245</v>
      </c>
      <c r="H1659">
        <v>197.16</v>
      </c>
      <c r="I1659">
        <v>226.84</v>
      </c>
      <c r="K1659">
        <v>37</v>
      </c>
      <c r="L1659">
        <v>150</v>
      </c>
      <c r="O1659">
        <v>3</v>
      </c>
      <c r="P1659">
        <v>2</v>
      </c>
      <c r="Q1659">
        <v>2</v>
      </c>
      <c r="Z1659">
        <v>0.02</v>
      </c>
      <c r="AA1659">
        <v>22</v>
      </c>
    </row>
    <row r="1660" spans="1:27" x14ac:dyDescent="0.2">
      <c r="A1660">
        <v>2022</v>
      </c>
      <c r="B1660">
        <v>3</v>
      </c>
      <c r="C1660" s="262">
        <v>44642</v>
      </c>
      <c r="E1660">
        <v>646</v>
      </c>
      <c r="F1660" t="s">
        <v>244</v>
      </c>
      <c r="G1660" t="s">
        <v>245</v>
      </c>
      <c r="H1660">
        <v>197.16</v>
      </c>
      <c r="I1660">
        <v>226.84</v>
      </c>
      <c r="K1660">
        <v>37</v>
      </c>
      <c r="L1660">
        <v>150</v>
      </c>
      <c r="P1660">
        <v>3</v>
      </c>
      <c r="Q1660">
        <v>2</v>
      </c>
      <c r="Z1660">
        <v>0.02</v>
      </c>
      <c r="AA1660">
        <v>22</v>
      </c>
    </row>
    <row r="1661" spans="1:27" x14ac:dyDescent="0.2">
      <c r="A1661">
        <v>2022</v>
      </c>
      <c r="B1661">
        <v>3</v>
      </c>
      <c r="C1661" s="262">
        <v>44643</v>
      </c>
      <c r="E1661">
        <v>646</v>
      </c>
      <c r="F1661" t="s">
        <v>244</v>
      </c>
      <c r="G1661" t="s">
        <v>245</v>
      </c>
      <c r="H1661">
        <v>197.16</v>
      </c>
      <c r="I1661">
        <v>226.84</v>
      </c>
      <c r="K1661">
        <v>37</v>
      </c>
      <c r="L1661">
        <v>150</v>
      </c>
      <c r="Z1661">
        <v>0.02</v>
      </c>
      <c r="AA1661">
        <v>22</v>
      </c>
    </row>
    <row r="1662" spans="1:27" x14ac:dyDescent="0.2">
      <c r="A1662">
        <v>2022</v>
      </c>
      <c r="B1662">
        <v>3</v>
      </c>
      <c r="C1662" s="262">
        <v>44622</v>
      </c>
      <c r="E1662">
        <v>178</v>
      </c>
      <c r="F1662" t="s">
        <v>439</v>
      </c>
      <c r="G1662" t="s">
        <v>440</v>
      </c>
      <c r="H1662">
        <v>46.5</v>
      </c>
      <c r="I1662">
        <v>53.5</v>
      </c>
      <c r="K1662">
        <v>60</v>
      </c>
      <c r="L1662">
        <v>120</v>
      </c>
      <c r="Z1662">
        <v>1.4999999999999999E-2</v>
      </c>
      <c r="AA1662">
        <v>18</v>
      </c>
    </row>
    <row r="1663" spans="1:27" x14ac:dyDescent="0.2">
      <c r="A1663">
        <v>2022</v>
      </c>
      <c r="B1663">
        <v>3</v>
      </c>
      <c r="C1663" s="262">
        <v>44623</v>
      </c>
      <c r="E1663">
        <v>178</v>
      </c>
      <c r="F1663" t="s">
        <v>439</v>
      </c>
      <c r="G1663" t="s">
        <v>440</v>
      </c>
      <c r="H1663">
        <v>46.5</v>
      </c>
      <c r="I1663">
        <v>53.5</v>
      </c>
      <c r="K1663">
        <v>60</v>
      </c>
      <c r="L1663">
        <v>120</v>
      </c>
      <c r="O1663">
        <v>44</v>
      </c>
      <c r="P1663">
        <v>5</v>
      </c>
      <c r="Q1663">
        <v>9</v>
      </c>
      <c r="Z1663">
        <v>1.4999999999999999E-2</v>
      </c>
      <c r="AA1663">
        <v>18</v>
      </c>
    </row>
    <row r="1664" spans="1:27" x14ac:dyDescent="0.2">
      <c r="A1664">
        <v>2022</v>
      </c>
      <c r="B1664">
        <v>3</v>
      </c>
      <c r="C1664" s="262">
        <v>44625</v>
      </c>
      <c r="E1664">
        <v>178</v>
      </c>
      <c r="F1664" t="s">
        <v>439</v>
      </c>
      <c r="G1664" t="s">
        <v>440</v>
      </c>
      <c r="H1664">
        <v>46.5</v>
      </c>
      <c r="I1664">
        <v>53.5</v>
      </c>
      <c r="K1664">
        <v>60</v>
      </c>
      <c r="L1664">
        <v>120</v>
      </c>
      <c r="Z1664">
        <v>1.4999999999999999E-2</v>
      </c>
      <c r="AA1664">
        <v>18</v>
      </c>
    </row>
    <row r="1665" spans="1:27" x14ac:dyDescent="0.2">
      <c r="A1665">
        <v>2022</v>
      </c>
      <c r="B1665">
        <v>3</v>
      </c>
      <c r="C1665" s="262">
        <v>44626</v>
      </c>
      <c r="E1665">
        <v>178</v>
      </c>
      <c r="F1665" t="s">
        <v>439</v>
      </c>
      <c r="G1665" t="s">
        <v>440</v>
      </c>
      <c r="H1665">
        <v>46.5</v>
      </c>
      <c r="I1665">
        <v>53.5</v>
      </c>
      <c r="K1665">
        <v>60</v>
      </c>
      <c r="L1665">
        <v>120</v>
      </c>
      <c r="O1665">
        <v>3</v>
      </c>
      <c r="P1665">
        <v>2</v>
      </c>
      <c r="Q1665">
        <v>2</v>
      </c>
      <c r="Z1665">
        <v>1.4999999999999999E-2</v>
      </c>
      <c r="AA1665">
        <v>18</v>
      </c>
    </row>
    <row r="1666" spans="1:27" x14ac:dyDescent="0.2">
      <c r="A1666">
        <v>2022</v>
      </c>
      <c r="B1666">
        <v>3</v>
      </c>
      <c r="C1666" s="262">
        <v>44627</v>
      </c>
      <c r="E1666">
        <v>178</v>
      </c>
      <c r="F1666" t="s">
        <v>439</v>
      </c>
      <c r="G1666" t="s">
        <v>440</v>
      </c>
      <c r="H1666">
        <v>46.5</v>
      </c>
      <c r="I1666">
        <v>53.5</v>
      </c>
      <c r="K1666">
        <v>60</v>
      </c>
      <c r="L1666">
        <v>120</v>
      </c>
      <c r="Z1666">
        <v>1.4999999999999999E-2</v>
      </c>
      <c r="AA1666">
        <v>18</v>
      </c>
    </row>
    <row r="1667" spans="1:27" x14ac:dyDescent="0.2">
      <c r="A1667">
        <v>2022</v>
      </c>
      <c r="B1667">
        <v>3</v>
      </c>
      <c r="C1667" s="262">
        <v>44628</v>
      </c>
      <c r="E1667">
        <v>178</v>
      </c>
      <c r="F1667" t="s">
        <v>439</v>
      </c>
      <c r="G1667" t="s">
        <v>440</v>
      </c>
      <c r="H1667">
        <v>46.5</v>
      </c>
      <c r="I1667">
        <v>53.5</v>
      </c>
      <c r="K1667">
        <v>60</v>
      </c>
      <c r="L1667">
        <v>120</v>
      </c>
      <c r="Z1667">
        <v>1.4999999999999999E-2</v>
      </c>
      <c r="AA1667">
        <v>18</v>
      </c>
    </row>
    <row r="1668" spans="1:27" x14ac:dyDescent="0.2">
      <c r="A1668">
        <v>2022</v>
      </c>
      <c r="B1668">
        <v>3</v>
      </c>
      <c r="C1668" s="262">
        <v>44633</v>
      </c>
      <c r="E1668">
        <v>167</v>
      </c>
      <c r="F1668" t="s">
        <v>278</v>
      </c>
      <c r="G1668" t="s">
        <v>279</v>
      </c>
      <c r="H1668">
        <v>825.84</v>
      </c>
      <c r="I1668">
        <v>950.16</v>
      </c>
      <c r="K1668">
        <v>55</v>
      </c>
      <c r="L1668">
        <v>131</v>
      </c>
      <c r="Z1668">
        <v>1.4999999999999999E-2</v>
      </c>
      <c r="AA1668">
        <v>18</v>
      </c>
    </row>
    <row r="1669" spans="1:27" x14ac:dyDescent="0.2">
      <c r="A1669">
        <v>2022</v>
      </c>
      <c r="B1669">
        <v>3</v>
      </c>
      <c r="C1669" s="262">
        <v>44634</v>
      </c>
      <c r="E1669">
        <v>167</v>
      </c>
      <c r="F1669" t="s">
        <v>278</v>
      </c>
      <c r="G1669" t="s">
        <v>279</v>
      </c>
      <c r="H1669">
        <v>825.84</v>
      </c>
      <c r="I1669">
        <v>950.16</v>
      </c>
      <c r="K1669">
        <v>55</v>
      </c>
      <c r="L1669">
        <v>131</v>
      </c>
      <c r="P1669">
        <v>5</v>
      </c>
      <c r="Q1669">
        <v>4</v>
      </c>
      <c r="Z1669">
        <v>1.4999999999999999E-2</v>
      </c>
      <c r="AA1669">
        <v>18</v>
      </c>
    </row>
    <row r="1670" spans="1:27" x14ac:dyDescent="0.2">
      <c r="A1670">
        <v>2022</v>
      </c>
      <c r="B1670">
        <v>3</v>
      </c>
      <c r="C1670" s="262">
        <v>44635</v>
      </c>
      <c r="E1670">
        <v>167</v>
      </c>
      <c r="F1670" t="s">
        <v>278</v>
      </c>
      <c r="G1670" t="s">
        <v>279</v>
      </c>
      <c r="H1670">
        <v>825.84</v>
      </c>
      <c r="I1670">
        <v>950.16</v>
      </c>
      <c r="K1670">
        <v>55</v>
      </c>
      <c r="L1670">
        <v>131</v>
      </c>
      <c r="Z1670">
        <v>1.4999999999999999E-2</v>
      </c>
      <c r="AA1670">
        <v>18</v>
      </c>
    </row>
    <row r="1671" spans="1:27" x14ac:dyDescent="0.2">
      <c r="A1671">
        <v>2022</v>
      </c>
      <c r="B1671">
        <v>3</v>
      </c>
      <c r="C1671" s="262">
        <v>44620</v>
      </c>
      <c r="E1671">
        <v>165</v>
      </c>
      <c r="F1671" t="s">
        <v>441</v>
      </c>
      <c r="G1671" t="s">
        <v>442</v>
      </c>
      <c r="H1671">
        <v>656.58</v>
      </c>
      <c r="I1671">
        <v>755.42</v>
      </c>
      <c r="K1671">
        <v>60</v>
      </c>
      <c r="L1671">
        <v>120</v>
      </c>
      <c r="Z1671">
        <v>1.4999999999999999E-2</v>
      </c>
      <c r="AA1671">
        <v>16</v>
      </c>
    </row>
    <row r="1672" spans="1:27" x14ac:dyDescent="0.2">
      <c r="A1672">
        <v>2022</v>
      </c>
      <c r="B1672">
        <v>3</v>
      </c>
      <c r="C1672" s="262">
        <v>44636</v>
      </c>
      <c r="E1672">
        <v>165</v>
      </c>
      <c r="F1672" t="s">
        <v>441</v>
      </c>
      <c r="G1672" t="s">
        <v>442</v>
      </c>
      <c r="H1672">
        <v>656.58</v>
      </c>
      <c r="I1672">
        <v>755.42</v>
      </c>
      <c r="K1672">
        <v>60</v>
      </c>
      <c r="L1672">
        <v>120</v>
      </c>
      <c r="O1672">
        <v>5</v>
      </c>
      <c r="Q1672">
        <v>6</v>
      </c>
      <c r="Z1672">
        <v>1.4999999999999999E-2</v>
      </c>
      <c r="AA1672">
        <v>16</v>
      </c>
    </row>
    <row r="1673" spans="1:27" x14ac:dyDescent="0.2">
      <c r="A1673">
        <v>2022</v>
      </c>
      <c r="B1673">
        <v>3</v>
      </c>
      <c r="C1673" s="262">
        <v>44637</v>
      </c>
      <c r="E1673">
        <v>165</v>
      </c>
      <c r="F1673" t="s">
        <v>441</v>
      </c>
      <c r="G1673" t="s">
        <v>442</v>
      </c>
      <c r="H1673">
        <v>656.58</v>
      </c>
      <c r="I1673">
        <v>755.42</v>
      </c>
      <c r="K1673">
        <v>60</v>
      </c>
      <c r="L1673">
        <v>120</v>
      </c>
      <c r="Z1673">
        <v>1.4999999999999999E-2</v>
      </c>
      <c r="AA1673">
        <v>16</v>
      </c>
    </row>
    <row r="1674" spans="1:27" x14ac:dyDescent="0.2">
      <c r="A1674">
        <v>2022</v>
      </c>
      <c r="B1674">
        <v>3</v>
      </c>
      <c r="C1674" s="262">
        <v>44629</v>
      </c>
      <c r="E1674">
        <v>160</v>
      </c>
      <c r="F1674" t="s">
        <v>214</v>
      </c>
      <c r="G1674" t="s">
        <v>215</v>
      </c>
      <c r="H1674">
        <v>186</v>
      </c>
      <c r="I1674">
        <v>214</v>
      </c>
      <c r="K1674">
        <v>76</v>
      </c>
      <c r="L1674">
        <v>95</v>
      </c>
      <c r="O1674">
        <v>9</v>
      </c>
      <c r="P1674">
        <v>6</v>
      </c>
      <c r="Z1674">
        <v>1.4999999999999999E-2</v>
      </c>
      <c r="AA1674">
        <v>16</v>
      </c>
    </row>
    <row r="1675" spans="1:27" x14ac:dyDescent="0.2">
      <c r="A1675">
        <v>2022</v>
      </c>
      <c r="B1675">
        <v>3</v>
      </c>
      <c r="C1675" s="262">
        <v>44630</v>
      </c>
      <c r="E1675">
        <v>160</v>
      </c>
      <c r="F1675" t="s">
        <v>214</v>
      </c>
      <c r="G1675" t="s">
        <v>215</v>
      </c>
      <c r="H1675">
        <v>186</v>
      </c>
      <c r="I1675">
        <v>214</v>
      </c>
      <c r="K1675">
        <v>76</v>
      </c>
      <c r="L1675">
        <v>95</v>
      </c>
      <c r="P1675">
        <v>8</v>
      </c>
      <c r="Q1675">
        <v>8</v>
      </c>
      <c r="Z1675">
        <v>1.4999999999999999E-2</v>
      </c>
      <c r="AA1675">
        <v>16</v>
      </c>
    </row>
    <row r="1676" spans="1:27" x14ac:dyDescent="0.2">
      <c r="A1676">
        <v>2022</v>
      </c>
      <c r="B1676">
        <v>3</v>
      </c>
      <c r="C1676" s="262">
        <v>44631</v>
      </c>
      <c r="E1676">
        <v>160</v>
      </c>
      <c r="F1676" t="s">
        <v>214</v>
      </c>
      <c r="G1676" t="s">
        <v>215</v>
      </c>
      <c r="H1676">
        <v>186</v>
      </c>
      <c r="I1676">
        <v>214</v>
      </c>
      <c r="K1676">
        <v>76</v>
      </c>
      <c r="L1676">
        <v>95</v>
      </c>
      <c r="O1676">
        <v>9</v>
      </c>
      <c r="Z1676">
        <v>1.4999999999999999E-2</v>
      </c>
      <c r="AA1676">
        <v>16</v>
      </c>
    </row>
    <row r="1677" spans="1:27" x14ac:dyDescent="0.2">
      <c r="A1677">
        <v>2022</v>
      </c>
      <c r="B1677">
        <v>3</v>
      </c>
      <c r="C1677" s="262">
        <v>44632</v>
      </c>
      <c r="E1677">
        <v>160</v>
      </c>
      <c r="F1677" t="s">
        <v>214</v>
      </c>
      <c r="G1677" t="s">
        <v>215</v>
      </c>
      <c r="H1677">
        <v>186</v>
      </c>
      <c r="I1677">
        <v>214</v>
      </c>
      <c r="K1677">
        <v>76</v>
      </c>
      <c r="L1677">
        <v>95</v>
      </c>
      <c r="O1677">
        <v>8</v>
      </c>
      <c r="P1677">
        <v>5</v>
      </c>
      <c r="Q1677">
        <v>2</v>
      </c>
      <c r="Z1677">
        <v>1.4999999999999999E-2</v>
      </c>
      <c r="AA1677">
        <v>16</v>
      </c>
    </row>
    <row r="1678" spans="1:27" x14ac:dyDescent="0.2">
      <c r="A1678">
        <v>2022</v>
      </c>
      <c r="B1678">
        <v>3</v>
      </c>
      <c r="C1678" s="262">
        <v>44633</v>
      </c>
      <c r="E1678">
        <v>160</v>
      </c>
      <c r="F1678" t="s">
        <v>214</v>
      </c>
      <c r="G1678" t="s">
        <v>215</v>
      </c>
      <c r="H1678">
        <v>186</v>
      </c>
      <c r="I1678">
        <v>214</v>
      </c>
      <c r="K1678">
        <v>76</v>
      </c>
      <c r="L1678">
        <v>95</v>
      </c>
      <c r="P1678">
        <v>7</v>
      </c>
      <c r="Q1678">
        <v>6</v>
      </c>
      <c r="Z1678">
        <v>1.4999999999999999E-2</v>
      </c>
      <c r="AA1678">
        <v>16</v>
      </c>
    </row>
    <row r="1679" spans="1:27" x14ac:dyDescent="0.2">
      <c r="A1679">
        <v>2022</v>
      </c>
      <c r="B1679">
        <v>3</v>
      </c>
      <c r="C1679" s="262">
        <v>44634</v>
      </c>
      <c r="E1679">
        <v>160</v>
      </c>
      <c r="F1679" t="s">
        <v>214</v>
      </c>
      <c r="G1679" t="s">
        <v>215</v>
      </c>
      <c r="H1679">
        <v>186</v>
      </c>
      <c r="I1679">
        <v>214</v>
      </c>
      <c r="K1679">
        <v>76</v>
      </c>
      <c r="L1679">
        <v>95</v>
      </c>
      <c r="O1679">
        <v>7</v>
      </c>
      <c r="Q1679">
        <v>6</v>
      </c>
      <c r="Z1679">
        <v>1.4999999999999999E-2</v>
      </c>
      <c r="AA1679">
        <v>16</v>
      </c>
    </row>
    <row r="1680" spans="1:27" x14ac:dyDescent="0.2">
      <c r="A1680">
        <v>2022</v>
      </c>
      <c r="B1680">
        <v>3</v>
      </c>
      <c r="C1680" s="262">
        <v>44635</v>
      </c>
      <c r="E1680">
        <v>160</v>
      </c>
      <c r="F1680" t="s">
        <v>214</v>
      </c>
      <c r="G1680" t="s">
        <v>215</v>
      </c>
      <c r="H1680">
        <v>186</v>
      </c>
      <c r="I1680">
        <v>214</v>
      </c>
      <c r="K1680">
        <v>76</v>
      </c>
      <c r="L1680">
        <v>95</v>
      </c>
      <c r="P1680">
        <v>6</v>
      </c>
      <c r="Q1680">
        <v>9</v>
      </c>
      <c r="Z1680">
        <v>1.4999999999999999E-2</v>
      </c>
      <c r="AA1680">
        <v>16</v>
      </c>
    </row>
    <row r="1681" spans="1:27" x14ac:dyDescent="0.2">
      <c r="A1681">
        <v>2022</v>
      </c>
      <c r="B1681">
        <v>3</v>
      </c>
      <c r="C1681" s="262">
        <v>44636</v>
      </c>
      <c r="E1681">
        <v>160</v>
      </c>
      <c r="F1681" t="s">
        <v>214</v>
      </c>
      <c r="G1681" t="s">
        <v>215</v>
      </c>
      <c r="H1681">
        <v>186</v>
      </c>
      <c r="I1681">
        <v>214</v>
      </c>
      <c r="K1681">
        <v>76</v>
      </c>
      <c r="L1681">
        <v>95</v>
      </c>
      <c r="P1681">
        <v>8</v>
      </c>
      <c r="Q1681">
        <v>12</v>
      </c>
      <c r="Z1681">
        <v>1.4999999999999999E-2</v>
      </c>
      <c r="AA1681">
        <v>16</v>
      </c>
    </row>
    <row r="1682" spans="1:27" x14ac:dyDescent="0.2">
      <c r="A1682">
        <v>2022</v>
      </c>
      <c r="B1682">
        <v>3</v>
      </c>
      <c r="C1682" s="262">
        <v>44637</v>
      </c>
      <c r="E1682">
        <v>160</v>
      </c>
      <c r="F1682" t="s">
        <v>214</v>
      </c>
      <c r="G1682" t="s">
        <v>215</v>
      </c>
      <c r="H1682">
        <v>186</v>
      </c>
      <c r="I1682">
        <v>214</v>
      </c>
      <c r="K1682">
        <v>76</v>
      </c>
      <c r="L1682">
        <v>95</v>
      </c>
      <c r="O1682">
        <v>13</v>
      </c>
      <c r="Q1682">
        <v>7</v>
      </c>
      <c r="Z1682">
        <v>1.4999999999999999E-2</v>
      </c>
      <c r="AA1682">
        <v>16</v>
      </c>
    </row>
    <row r="1683" spans="1:27" x14ac:dyDescent="0.2">
      <c r="A1683">
        <v>2022</v>
      </c>
      <c r="B1683">
        <v>3</v>
      </c>
      <c r="C1683" s="262">
        <v>44640</v>
      </c>
      <c r="E1683">
        <v>160</v>
      </c>
      <c r="F1683" t="s">
        <v>214</v>
      </c>
      <c r="G1683" t="s">
        <v>215</v>
      </c>
      <c r="H1683">
        <v>186</v>
      </c>
      <c r="I1683">
        <v>214</v>
      </c>
      <c r="K1683">
        <v>76</v>
      </c>
      <c r="L1683">
        <v>95</v>
      </c>
      <c r="O1683">
        <v>4</v>
      </c>
      <c r="P1683">
        <v>4</v>
      </c>
      <c r="Q1683">
        <v>7</v>
      </c>
      <c r="Z1683">
        <v>1.4999999999999999E-2</v>
      </c>
      <c r="AA1683">
        <v>16</v>
      </c>
    </row>
    <row r="1684" spans="1:27" x14ac:dyDescent="0.2">
      <c r="A1684">
        <v>2022</v>
      </c>
      <c r="B1684">
        <v>3</v>
      </c>
      <c r="C1684" s="262">
        <v>44641</v>
      </c>
      <c r="E1684">
        <v>160</v>
      </c>
      <c r="F1684" t="s">
        <v>214</v>
      </c>
      <c r="G1684" t="s">
        <v>215</v>
      </c>
      <c r="H1684">
        <v>186</v>
      </c>
      <c r="I1684">
        <v>214</v>
      </c>
      <c r="K1684">
        <v>76</v>
      </c>
      <c r="L1684">
        <v>95</v>
      </c>
      <c r="O1684">
        <v>7</v>
      </c>
      <c r="P1684">
        <v>5</v>
      </c>
      <c r="Q1684">
        <v>3</v>
      </c>
      <c r="Z1684">
        <v>1.4999999999999999E-2</v>
      </c>
      <c r="AA1684">
        <v>16</v>
      </c>
    </row>
    <row r="1685" spans="1:27" x14ac:dyDescent="0.2">
      <c r="A1685">
        <v>2022</v>
      </c>
      <c r="B1685">
        <v>3</v>
      </c>
      <c r="C1685" s="262">
        <v>44642</v>
      </c>
      <c r="E1685">
        <v>160</v>
      </c>
      <c r="F1685" t="s">
        <v>214</v>
      </c>
      <c r="G1685" t="s">
        <v>215</v>
      </c>
      <c r="H1685">
        <v>186</v>
      </c>
      <c r="I1685">
        <v>214</v>
      </c>
      <c r="K1685">
        <v>76</v>
      </c>
      <c r="L1685">
        <v>95</v>
      </c>
      <c r="Z1685">
        <v>1.4999999999999999E-2</v>
      </c>
      <c r="AA1685">
        <v>16</v>
      </c>
    </row>
    <row r="1686" spans="1:27" x14ac:dyDescent="0.2">
      <c r="A1686">
        <v>2022</v>
      </c>
      <c r="B1686">
        <v>3</v>
      </c>
      <c r="C1686" s="262">
        <v>44620</v>
      </c>
      <c r="E1686">
        <v>155</v>
      </c>
      <c r="F1686" t="s">
        <v>315</v>
      </c>
      <c r="G1686" t="s">
        <v>316</v>
      </c>
      <c r="H1686">
        <v>113.46</v>
      </c>
      <c r="I1686">
        <v>130.54</v>
      </c>
      <c r="K1686">
        <v>80</v>
      </c>
      <c r="L1686">
        <v>135</v>
      </c>
      <c r="Z1686">
        <v>0.02</v>
      </c>
      <c r="AA1686">
        <v>18</v>
      </c>
    </row>
    <row r="1687" spans="1:27" x14ac:dyDescent="0.2">
      <c r="A1687">
        <v>2022</v>
      </c>
      <c r="B1687">
        <v>3</v>
      </c>
      <c r="C1687" s="262">
        <v>44621</v>
      </c>
      <c r="E1687">
        <v>155</v>
      </c>
      <c r="F1687" t="s">
        <v>315</v>
      </c>
      <c r="G1687" t="s">
        <v>316</v>
      </c>
      <c r="H1687">
        <v>113.46</v>
      </c>
      <c r="I1687">
        <v>130.54</v>
      </c>
      <c r="K1687">
        <v>80</v>
      </c>
      <c r="L1687">
        <v>135</v>
      </c>
      <c r="Z1687">
        <v>0.02</v>
      </c>
      <c r="AA1687">
        <v>18</v>
      </c>
    </row>
    <row r="1688" spans="1:27" x14ac:dyDescent="0.2">
      <c r="A1688">
        <v>2022</v>
      </c>
      <c r="B1688">
        <v>3</v>
      </c>
      <c r="C1688" s="262">
        <v>44622</v>
      </c>
      <c r="E1688">
        <v>155</v>
      </c>
      <c r="F1688" t="s">
        <v>315</v>
      </c>
      <c r="G1688" t="s">
        <v>316</v>
      </c>
      <c r="H1688">
        <v>113.46</v>
      </c>
      <c r="I1688">
        <v>130.54</v>
      </c>
      <c r="K1688">
        <v>80</v>
      </c>
      <c r="L1688">
        <v>135</v>
      </c>
      <c r="Z1688">
        <v>0.02</v>
      </c>
      <c r="AA1688">
        <v>18</v>
      </c>
    </row>
    <row r="1689" spans="1:27" x14ac:dyDescent="0.2">
      <c r="A1689">
        <v>2022</v>
      </c>
      <c r="B1689">
        <v>3</v>
      </c>
      <c r="C1689" s="262">
        <v>44623</v>
      </c>
      <c r="E1689">
        <v>155</v>
      </c>
      <c r="F1689" t="s">
        <v>315</v>
      </c>
      <c r="G1689" t="s">
        <v>316</v>
      </c>
      <c r="H1689">
        <v>113.46</v>
      </c>
      <c r="I1689">
        <v>130.54</v>
      </c>
      <c r="K1689">
        <v>80</v>
      </c>
      <c r="L1689">
        <v>135</v>
      </c>
      <c r="Z1689">
        <v>0.02</v>
      </c>
      <c r="AA1689">
        <v>18</v>
      </c>
    </row>
    <row r="1690" spans="1:27" x14ac:dyDescent="0.2">
      <c r="A1690">
        <v>2022</v>
      </c>
      <c r="B1690">
        <v>3</v>
      </c>
      <c r="C1690" s="262">
        <v>44625</v>
      </c>
      <c r="E1690">
        <v>155</v>
      </c>
      <c r="F1690" t="s">
        <v>315</v>
      </c>
      <c r="G1690" t="s">
        <v>316</v>
      </c>
      <c r="H1690">
        <v>113.46</v>
      </c>
      <c r="I1690">
        <v>130.54</v>
      </c>
      <c r="K1690">
        <v>80</v>
      </c>
      <c r="L1690">
        <v>135</v>
      </c>
      <c r="Z1690">
        <v>0.02</v>
      </c>
      <c r="AA1690">
        <v>18</v>
      </c>
    </row>
    <row r="1691" spans="1:27" x14ac:dyDescent="0.2">
      <c r="A1691">
        <v>2022</v>
      </c>
      <c r="B1691">
        <v>3</v>
      </c>
      <c r="C1691" s="262">
        <v>44626</v>
      </c>
      <c r="E1691">
        <v>155</v>
      </c>
      <c r="F1691" t="s">
        <v>315</v>
      </c>
      <c r="G1691" t="s">
        <v>316</v>
      </c>
      <c r="H1691">
        <v>113.46</v>
      </c>
      <c r="I1691">
        <v>130.54</v>
      </c>
      <c r="K1691">
        <v>80</v>
      </c>
      <c r="L1691">
        <v>135</v>
      </c>
      <c r="Z1691">
        <v>0.02</v>
      </c>
      <c r="AA1691">
        <v>18</v>
      </c>
    </row>
    <row r="1692" spans="1:27" x14ac:dyDescent="0.2">
      <c r="A1692">
        <v>2022</v>
      </c>
      <c r="B1692">
        <v>3</v>
      </c>
      <c r="C1692" s="262">
        <v>44630</v>
      </c>
      <c r="E1692">
        <v>155</v>
      </c>
      <c r="F1692" t="s">
        <v>315</v>
      </c>
      <c r="G1692" t="s">
        <v>316</v>
      </c>
      <c r="H1692">
        <v>113.46</v>
      </c>
      <c r="I1692">
        <v>130.54</v>
      </c>
      <c r="K1692">
        <v>80</v>
      </c>
      <c r="L1692">
        <v>135</v>
      </c>
      <c r="O1692">
        <v>7</v>
      </c>
      <c r="P1692">
        <v>10</v>
      </c>
      <c r="Q1692">
        <v>6</v>
      </c>
      <c r="Z1692">
        <v>0.02</v>
      </c>
      <c r="AA1692">
        <v>18</v>
      </c>
    </row>
    <row r="1693" spans="1:27" x14ac:dyDescent="0.2">
      <c r="A1693">
        <v>2022</v>
      </c>
      <c r="B1693">
        <v>3</v>
      </c>
      <c r="C1693" s="262">
        <v>44631</v>
      </c>
      <c r="E1693">
        <v>155</v>
      </c>
      <c r="F1693" t="s">
        <v>315</v>
      </c>
      <c r="G1693" t="s">
        <v>316</v>
      </c>
      <c r="H1693">
        <v>113.46</v>
      </c>
      <c r="I1693">
        <v>130.54</v>
      </c>
      <c r="K1693">
        <v>80</v>
      </c>
      <c r="L1693">
        <v>135</v>
      </c>
      <c r="O1693">
        <v>6</v>
      </c>
      <c r="Z1693">
        <v>0.02</v>
      </c>
      <c r="AA1693">
        <v>18</v>
      </c>
    </row>
    <row r="1694" spans="1:27" x14ac:dyDescent="0.2">
      <c r="A1694">
        <v>2022</v>
      </c>
      <c r="B1694">
        <v>3</v>
      </c>
      <c r="C1694" s="262">
        <v>44632</v>
      </c>
      <c r="E1694">
        <v>155</v>
      </c>
      <c r="F1694" t="s">
        <v>315</v>
      </c>
      <c r="G1694" t="s">
        <v>316</v>
      </c>
      <c r="H1694">
        <v>113.46</v>
      </c>
      <c r="I1694">
        <v>130.54</v>
      </c>
      <c r="K1694">
        <v>80</v>
      </c>
      <c r="L1694">
        <v>135</v>
      </c>
      <c r="Z1694">
        <v>0.02</v>
      </c>
      <c r="AA1694">
        <v>18</v>
      </c>
    </row>
    <row r="1695" spans="1:27" x14ac:dyDescent="0.2">
      <c r="A1695">
        <v>2022</v>
      </c>
      <c r="B1695">
        <v>3</v>
      </c>
      <c r="C1695" s="262">
        <v>44633</v>
      </c>
      <c r="E1695">
        <v>155</v>
      </c>
      <c r="F1695" t="s">
        <v>315</v>
      </c>
      <c r="G1695" t="s">
        <v>316</v>
      </c>
      <c r="H1695">
        <v>113.46</v>
      </c>
      <c r="I1695">
        <v>130.54</v>
      </c>
      <c r="K1695">
        <v>80</v>
      </c>
      <c r="L1695">
        <v>135</v>
      </c>
      <c r="Z1695">
        <v>0.02</v>
      </c>
      <c r="AA1695">
        <v>18</v>
      </c>
    </row>
    <row r="1696" spans="1:27" x14ac:dyDescent="0.2">
      <c r="A1696">
        <v>2022</v>
      </c>
      <c r="B1696">
        <v>3</v>
      </c>
      <c r="C1696" s="262">
        <v>44634</v>
      </c>
      <c r="E1696">
        <v>155</v>
      </c>
      <c r="F1696" t="s">
        <v>315</v>
      </c>
      <c r="G1696" t="s">
        <v>316</v>
      </c>
      <c r="H1696">
        <v>113.46</v>
      </c>
      <c r="I1696">
        <v>130.54</v>
      </c>
      <c r="K1696">
        <v>80</v>
      </c>
      <c r="L1696">
        <v>135</v>
      </c>
      <c r="Z1696">
        <v>0.02</v>
      </c>
      <c r="AA1696">
        <v>18</v>
      </c>
    </row>
    <row r="1697" spans="1:27" x14ac:dyDescent="0.2">
      <c r="A1697">
        <v>2022</v>
      </c>
      <c r="B1697">
        <v>3</v>
      </c>
      <c r="C1697" s="262">
        <v>44637</v>
      </c>
      <c r="E1697">
        <v>155</v>
      </c>
      <c r="F1697" t="s">
        <v>315</v>
      </c>
      <c r="G1697" t="s">
        <v>316</v>
      </c>
      <c r="H1697">
        <v>113.46</v>
      </c>
      <c r="I1697">
        <v>130.54</v>
      </c>
      <c r="K1697">
        <v>80</v>
      </c>
      <c r="L1697">
        <v>135</v>
      </c>
      <c r="Z1697">
        <v>0.02</v>
      </c>
      <c r="AA1697">
        <v>18</v>
      </c>
    </row>
    <row r="1698" spans="1:27" x14ac:dyDescent="0.2">
      <c r="A1698">
        <v>2022</v>
      </c>
      <c r="B1698">
        <v>3</v>
      </c>
      <c r="C1698" s="262">
        <v>44640</v>
      </c>
      <c r="E1698">
        <v>155</v>
      </c>
      <c r="F1698" t="s">
        <v>315</v>
      </c>
      <c r="G1698" t="s">
        <v>316</v>
      </c>
      <c r="H1698">
        <v>113.46</v>
      </c>
      <c r="I1698">
        <v>130.54</v>
      </c>
      <c r="K1698">
        <v>80</v>
      </c>
      <c r="L1698">
        <v>135</v>
      </c>
      <c r="Z1698">
        <v>0.02</v>
      </c>
      <c r="AA1698">
        <v>18</v>
      </c>
    </row>
    <row r="1699" spans="1:27" x14ac:dyDescent="0.2">
      <c r="A1699">
        <v>2022</v>
      </c>
      <c r="B1699">
        <v>3</v>
      </c>
      <c r="C1699" s="262">
        <v>44643</v>
      </c>
      <c r="E1699">
        <v>155</v>
      </c>
      <c r="F1699" t="s">
        <v>315</v>
      </c>
      <c r="G1699" t="s">
        <v>316</v>
      </c>
      <c r="H1699">
        <v>113.46</v>
      </c>
      <c r="I1699">
        <v>130.54</v>
      </c>
      <c r="K1699">
        <v>80</v>
      </c>
      <c r="L1699">
        <v>135</v>
      </c>
      <c r="O1699">
        <v>8</v>
      </c>
      <c r="P1699">
        <v>4</v>
      </c>
      <c r="Q1699">
        <v>4</v>
      </c>
      <c r="Z1699">
        <v>0.02</v>
      </c>
      <c r="AA1699">
        <v>18</v>
      </c>
    </row>
    <row r="1700" spans="1:27" x14ac:dyDescent="0.2">
      <c r="A1700">
        <v>2022</v>
      </c>
      <c r="B1700">
        <v>3</v>
      </c>
      <c r="C1700" s="262">
        <v>44644</v>
      </c>
      <c r="E1700">
        <v>155</v>
      </c>
      <c r="F1700" t="s">
        <v>315</v>
      </c>
      <c r="G1700" t="s">
        <v>316</v>
      </c>
      <c r="H1700">
        <v>113.46</v>
      </c>
      <c r="I1700">
        <v>130.54</v>
      </c>
      <c r="K1700">
        <v>80</v>
      </c>
      <c r="L1700">
        <v>135</v>
      </c>
      <c r="Z1700">
        <v>0.02</v>
      </c>
      <c r="AA1700">
        <v>18</v>
      </c>
    </row>
    <row r="1701" spans="1:27" x14ac:dyDescent="0.2">
      <c r="A1701">
        <v>2022</v>
      </c>
      <c r="B1701">
        <v>3</v>
      </c>
      <c r="C1701" s="262">
        <v>44626</v>
      </c>
      <c r="E1701">
        <v>142</v>
      </c>
      <c r="F1701" t="s">
        <v>253</v>
      </c>
      <c r="G1701" t="s">
        <v>254</v>
      </c>
      <c r="H1701">
        <v>326.43</v>
      </c>
      <c r="I1701">
        <v>375.57</v>
      </c>
      <c r="K1701">
        <v>74</v>
      </c>
      <c r="L1701">
        <v>195</v>
      </c>
      <c r="Z1701">
        <v>0.02</v>
      </c>
      <c r="AA1701">
        <v>22</v>
      </c>
    </row>
    <row r="1702" spans="1:27" x14ac:dyDescent="0.2">
      <c r="A1702">
        <v>2022</v>
      </c>
      <c r="B1702">
        <v>3</v>
      </c>
      <c r="C1702" s="262">
        <v>44627</v>
      </c>
      <c r="E1702">
        <v>142</v>
      </c>
      <c r="F1702" t="s">
        <v>253</v>
      </c>
      <c r="G1702" t="s">
        <v>254</v>
      </c>
      <c r="H1702">
        <v>326.43</v>
      </c>
      <c r="I1702">
        <v>375.57</v>
      </c>
      <c r="K1702">
        <v>74</v>
      </c>
      <c r="L1702">
        <v>195</v>
      </c>
      <c r="Z1702">
        <v>0.02</v>
      </c>
      <c r="AA1702">
        <v>22</v>
      </c>
    </row>
    <row r="1703" spans="1:27" x14ac:dyDescent="0.2">
      <c r="A1703">
        <v>2022</v>
      </c>
      <c r="B1703">
        <v>3</v>
      </c>
      <c r="C1703" s="262">
        <v>44628</v>
      </c>
      <c r="E1703">
        <v>142</v>
      </c>
      <c r="F1703" t="s">
        <v>253</v>
      </c>
      <c r="G1703" t="s">
        <v>254</v>
      </c>
      <c r="H1703">
        <v>326.43</v>
      </c>
      <c r="I1703">
        <v>375.57</v>
      </c>
      <c r="K1703">
        <v>74</v>
      </c>
      <c r="L1703">
        <v>195</v>
      </c>
      <c r="Z1703">
        <v>0.02</v>
      </c>
      <c r="AA1703">
        <v>22</v>
      </c>
    </row>
    <row r="1704" spans="1:27" x14ac:dyDescent="0.2">
      <c r="A1704">
        <v>2022</v>
      </c>
      <c r="B1704">
        <v>3</v>
      </c>
      <c r="C1704" s="262">
        <v>44629</v>
      </c>
      <c r="E1704">
        <v>142</v>
      </c>
      <c r="F1704" t="s">
        <v>253</v>
      </c>
      <c r="G1704" t="s">
        <v>254</v>
      </c>
      <c r="H1704">
        <v>326.43</v>
      </c>
      <c r="I1704">
        <v>375.57</v>
      </c>
      <c r="K1704">
        <v>74</v>
      </c>
      <c r="L1704">
        <v>195</v>
      </c>
      <c r="Z1704">
        <v>0.02</v>
      </c>
      <c r="AA1704">
        <v>22</v>
      </c>
    </row>
    <row r="1705" spans="1:27" x14ac:dyDescent="0.2">
      <c r="A1705">
        <v>2022</v>
      </c>
      <c r="B1705">
        <v>3</v>
      </c>
      <c r="C1705" s="262">
        <v>44630</v>
      </c>
      <c r="E1705">
        <v>142</v>
      </c>
      <c r="F1705" t="s">
        <v>253</v>
      </c>
      <c r="G1705" t="s">
        <v>254</v>
      </c>
      <c r="H1705">
        <v>326.43</v>
      </c>
      <c r="I1705">
        <v>375.57</v>
      </c>
      <c r="K1705">
        <v>74</v>
      </c>
      <c r="L1705">
        <v>195</v>
      </c>
      <c r="Z1705">
        <v>0.02</v>
      </c>
      <c r="AA1705">
        <v>22</v>
      </c>
    </row>
    <row r="1706" spans="1:27" x14ac:dyDescent="0.2">
      <c r="A1706">
        <v>2022</v>
      </c>
      <c r="B1706">
        <v>3</v>
      </c>
      <c r="C1706" s="262">
        <v>44632</v>
      </c>
      <c r="E1706">
        <v>142</v>
      </c>
      <c r="F1706" t="s">
        <v>253</v>
      </c>
      <c r="G1706" t="s">
        <v>254</v>
      </c>
      <c r="H1706">
        <v>326.43</v>
      </c>
      <c r="I1706">
        <v>375.57</v>
      </c>
      <c r="K1706">
        <v>74</v>
      </c>
      <c r="L1706">
        <v>195</v>
      </c>
      <c r="Z1706">
        <v>0.02</v>
      </c>
      <c r="AA1706">
        <v>22</v>
      </c>
    </row>
    <row r="1707" spans="1:27" x14ac:dyDescent="0.2">
      <c r="A1707">
        <v>2022</v>
      </c>
      <c r="B1707">
        <v>3</v>
      </c>
      <c r="C1707" s="262">
        <v>44622</v>
      </c>
      <c r="E1707">
        <v>140</v>
      </c>
      <c r="F1707" t="s">
        <v>437</v>
      </c>
      <c r="G1707" t="s">
        <v>438</v>
      </c>
      <c r="H1707">
        <v>451.05</v>
      </c>
      <c r="I1707">
        <v>518.95000000000005</v>
      </c>
      <c r="K1707">
        <v>60</v>
      </c>
      <c r="L1707">
        <v>120</v>
      </c>
      <c r="Z1707">
        <v>1.4999999999999999E-2</v>
      </c>
      <c r="AA1707">
        <v>18</v>
      </c>
    </row>
    <row r="1708" spans="1:27" x14ac:dyDescent="0.2">
      <c r="A1708">
        <v>2022</v>
      </c>
      <c r="B1708">
        <v>3</v>
      </c>
      <c r="C1708" s="262">
        <v>44623</v>
      </c>
      <c r="E1708">
        <v>140</v>
      </c>
      <c r="F1708" t="s">
        <v>437</v>
      </c>
      <c r="G1708" t="s">
        <v>438</v>
      </c>
      <c r="H1708">
        <v>451.05</v>
      </c>
      <c r="I1708">
        <v>518.95000000000005</v>
      </c>
      <c r="K1708">
        <v>60</v>
      </c>
      <c r="L1708">
        <v>120</v>
      </c>
      <c r="O1708">
        <v>3</v>
      </c>
      <c r="P1708">
        <v>2</v>
      </c>
      <c r="Q1708">
        <v>1</v>
      </c>
      <c r="Z1708">
        <v>1.4999999999999999E-2</v>
      </c>
      <c r="AA1708">
        <v>18</v>
      </c>
    </row>
    <row r="1709" spans="1:27" x14ac:dyDescent="0.2">
      <c r="A1709">
        <v>2022</v>
      </c>
      <c r="B1709">
        <v>3</v>
      </c>
      <c r="C1709" s="262">
        <v>44625</v>
      </c>
      <c r="E1709">
        <v>140</v>
      </c>
      <c r="F1709" t="s">
        <v>437</v>
      </c>
      <c r="G1709" t="s">
        <v>438</v>
      </c>
      <c r="H1709">
        <v>451.05</v>
      </c>
      <c r="I1709">
        <v>518.95000000000005</v>
      </c>
      <c r="K1709">
        <v>60</v>
      </c>
      <c r="L1709">
        <v>120</v>
      </c>
      <c r="Q1709">
        <v>4</v>
      </c>
      <c r="Z1709">
        <v>1.4999999999999999E-2</v>
      </c>
      <c r="AA1709">
        <v>18</v>
      </c>
    </row>
    <row r="1710" spans="1:27" x14ac:dyDescent="0.2">
      <c r="A1710">
        <v>2022</v>
      </c>
      <c r="B1710">
        <v>3</v>
      </c>
      <c r="C1710" s="262">
        <v>44626</v>
      </c>
      <c r="E1710">
        <v>140</v>
      </c>
      <c r="F1710" t="s">
        <v>437</v>
      </c>
      <c r="G1710" t="s">
        <v>438</v>
      </c>
      <c r="H1710">
        <v>451.05</v>
      </c>
      <c r="I1710">
        <v>518.95000000000005</v>
      </c>
      <c r="K1710">
        <v>60</v>
      </c>
      <c r="L1710">
        <v>120</v>
      </c>
      <c r="P1710">
        <v>2</v>
      </c>
      <c r="Q1710">
        <v>4</v>
      </c>
      <c r="Z1710">
        <v>1.4999999999999999E-2</v>
      </c>
      <c r="AA1710">
        <v>18</v>
      </c>
    </row>
    <row r="1711" spans="1:27" x14ac:dyDescent="0.2">
      <c r="A1711">
        <v>2022</v>
      </c>
      <c r="B1711">
        <v>3</v>
      </c>
      <c r="C1711" s="262">
        <v>44627</v>
      </c>
      <c r="E1711">
        <v>140</v>
      </c>
      <c r="F1711" t="s">
        <v>437</v>
      </c>
      <c r="G1711" t="s">
        <v>438</v>
      </c>
      <c r="H1711">
        <v>451.05</v>
      </c>
      <c r="I1711">
        <v>518.95000000000005</v>
      </c>
      <c r="K1711">
        <v>60</v>
      </c>
      <c r="L1711">
        <v>120</v>
      </c>
      <c r="Z1711">
        <v>1.4999999999999999E-2</v>
      </c>
      <c r="AA1711">
        <v>18</v>
      </c>
    </row>
    <row r="1712" spans="1:27" x14ac:dyDescent="0.2">
      <c r="A1712">
        <v>2022</v>
      </c>
      <c r="B1712">
        <v>3</v>
      </c>
      <c r="C1712" s="262">
        <v>44628</v>
      </c>
      <c r="E1712">
        <v>140</v>
      </c>
      <c r="F1712" t="s">
        <v>437</v>
      </c>
      <c r="G1712" t="s">
        <v>438</v>
      </c>
      <c r="H1712">
        <v>451.05</v>
      </c>
      <c r="I1712">
        <v>518.95000000000005</v>
      </c>
      <c r="K1712">
        <v>60</v>
      </c>
      <c r="L1712">
        <v>120</v>
      </c>
      <c r="Z1712">
        <v>1.4999999999999999E-2</v>
      </c>
      <c r="AA1712">
        <v>18</v>
      </c>
    </row>
    <row r="1713" spans="1:27" x14ac:dyDescent="0.2">
      <c r="A1713">
        <v>2022</v>
      </c>
      <c r="B1713">
        <v>3</v>
      </c>
      <c r="C1713" s="262">
        <v>44620</v>
      </c>
      <c r="E1713">
        <v>131</v>
      </c>
      <c r="F1713" t="s">
        <v>435</v>
      </c>
      <c r="G1713" t="s">
        <v>436</v>
      </c>
      <c r="H1713">
        <v>9.3000000000000007</v>
      </c>
      <c r="I1713">
        <v>10.7</v>
      </c>
      <c r="K1713">
        <v>910</v>
      </c>
      <c r="L1713">
        <v>99</v>
      </c>
      <c r="Z1713">
        <v>0.02</v>
      </c>
      <c r="AA1713">
        <v>18</v>
      </c>
    </row>
    <row r="1714" spans="1:27" x14ac:dyDescent="0.2">
      <c r="A1714">
        <v>2022</v>
      </c>
      <c r="B1714">
        <v>3</v>
      </c>
      <c r="C1714" s="262">
        <v>44622</v>
      </c>
      <c r="E1714">
        <v>131</v>
      </c>
      <c r="F1714" t="s">
        <v>435</v>
      </c>
      <c r="G1714" t="s">
        <v>436</v>
      </c>
      <c r="H1714">
        <v>9.3000000000000007</v>
      </c>
      <c r="I1714">
        <v>10.7</v>
      </c>
      <c r="K1714">
        <v>910</v>
      </c>
      <c r="L1714">
        <v>99</v>
      </c>
      <c r="AA1714">
        <v>18</v>
      </c>
    </row>
    <row r="1715" spans="1:27" x14ac:dyDescent="0.2">
      <c r="A1715">
        <v>2022</v>
      </c>
      <c r="B1715">
        <v>3</v>
      </c>
      <c r="C1715" s="262">
        <v>44626</v>
      </c>
      <c r="E1715">
        <v>130</v>
      </c>
      <c r="F1715" t="s">
        <v>421</v>
      </c>
      <c r="G1715" t="s">
        <v>422</v>
      </c>
      <c r="H1715">
        <v>11.16</v>
      </c>
      <c r="I1715">
        <v>12.84</v>
      </c>
      <c r="K1715">
        <v>336</v>
      </c>
      <c r="L1715">
        <v>96</v>
      </c>
      <c r="Z1715">
        <v>0.02</v>
      </c>
      <c r="AA1715">
        <v>18</v>
      </c>
    </row>
    <row r="1716" spans="1:27" x14ac:dyDescent="0.2">
      <c r="A1716">
        <v>2022</v>
      </c>
      <c r="B1716">
        <v>3</v>
      </c>
      <c r="C1716" s="262">
        <v>44627</v>
      </c>
      <c r="E1716">
        <v>130</v>
      </c>
      <c r="F1716" t="s">
        <v>421</v>
      </c>
      <c r="G1716" t="s">
        <v>422</v>
      </c>
      <c r="H1716">
        <v>11.16</v>
      </c>
      <c r="I1716">
        <v>12.84</v>
      </c>
      <c r="K1716">
        <v>336</v>
      </c>
      <c r="L1716">
        <v>96</v>
      </c>
      <c r="Z1716">
        <v>0.02</v>
      </c>
      <c r="AA1716">
        <v>18</v>
      </c>
    </row>
    <row r="1717" spans="1:27" x14ac:dyDescent="0.2">
      <c r="A1717">
        <v>2022</v>
      </c>
      <c r="B1717">
        <v>3</v>
      </c>
      <c r="C1717" s="262">
        <v>44628</v>
      </c>
      <c r="E1717">
        <v>130</v>
      </c>
      <c r="F1717" t="s">
        <v>421</v>
      </c>
      <c r="G1717" t="s">
        <v>422</v>
      </c>
      <c r="H1717">
        <v>11.16</v>
      </c>
      <c r="I1717">
        <v>12.84</v>
      </c>
      <c r="K1717">
        <v>336</v>
      </c>
      <c r="L1717">
        <v>96</v>
      </c>
      <c r="Z1717">
        <v>0.02</v>
      </c>
      <c r="AA1717">
        <v>18</v>
      </c>
    </row>
    <row r="1718" spans="1:27" x14ac:dyDescent="0.2">
      <c r="A1718">
        <v>2022</v>
      </c>
      <c r="B1718">
        <v>3</v>
      </c>
      <c r="C1718" s="262">
        <v>44629</v>
      </c>
      <c r="E1718">
        <v>130</v>
      </c>
      <c r="F1718" t="s">
        <v>421</v>
      </c>
      <c r="G1718" t="s">
        <v>422</v>
      </c>
      <c r="H1718">
        <v>11.16</v>
      </c>
      <c r="I1718">
        <v>12.84</v>
      </c>
      <c r="K1718">
        <v>336</v>
      </c>
      <c r="L1718">
        <v>96</v>
      </c>
      <c r="Z1718">
        <v>0.02</v>
      </c>
      <c r="AA1718">
        <v>18</v>
      </c>
    </row>
    <row r="1719" spans="1:27" x14ac:dyDescent="0.2">
      <c r="A1719">
        <v>2022</v>
      </c>
      <c r="B1719">
        <v>3</v>
      </c>
      <c r="C1719" s="262">
        <v>44630</v>
      </c>
      <c r="E1719">
        <v>130</v>
      </c>
      <c r="F1719" t="s">
        <v>421</v>
      </c>
      <c r="G1719" t="s">
        <v>422</v>
      </c>
      <c r="H1719">
        <v>11.16</v>
      </c>
      <c r="I1719">
        <v>12.84</v>
      </c>
      <c r="K1719">
        <v>336</v>
      </c>
      <c r="L1719">
        <v>96</v>
      </c>
      <c r="Z1719">
        <v>0.02</v>
      </c>
      <c r="AA1719">
        <v>18</v>
      </c>
    </row>
    <row r="1720" spans="1:27" x14ac:dyDescent="0.2">
      <c r="A1720">
        <v>2022</v>
      </c>
      <c r="B1720">
        <v>3</v>
      </c>
      <c r="C1720" s="262">
        <v>44620</v>
      </c>
      <c r="E1720">
        <v>81</v>
      </c>
      <c r="F1720" t="s">
        <v>418</v>
      </c>
      <c r="G1720" t="s">
        <v>419</v>
      </c>
      <c r="H1720">
        <v>360.84</v>
      </c>
      <c r="I1720">
        <v>415.16</v>
      </c>
      <c r="K1720">
        <v>60</v>
      </c>
      <c r="L1720">
        <v>120</v>
      </c>
      <c r="Q1720">
        <v>1</v>
      </c>
      <c r="Z1720">
        <v>1.4999999999999999E-2</v>
      </c>
      <c r="AA1720">
        <v>22</v>
      </c>
    </row>
    <row r="1721" spans="1:27" x14ac:dyDescent="0.2">
      <c r="A1721">
        <v>2022</v>
      </c>
      <c r="B1721">
        <v>3</v>
      </c>
      <c r="C1721" s="262">
        <v>44621</v>
      </c>
      <c r="E1721">
        <v>81</v>
      </c>
      <c r="F1721" t="s">
        <v>418</v>
      </c>
      <c r="G1721" t="s">
        <v>419</v>
      </c>
      <c r="H1721">
        <v>360.84</v>
      </c>
      <c r="I1721">
        <v>415.16</v>
      </c>
      <c r="K1721">
        <v>60</v>
      </c>
      <c r="L1721">
        <v>120</v>
      </c>
      <c r="Q1721">
        <v>2</v>
      </c>
      <c r="Z1721">
        <v>1.4999999999999999E-2</v>
      </c>
      <c r="AA1721">
        <v>22</v>
      </c>
    </row>
    <row r="1722" spans="1:27" x14ac:dyDescent="0.2">
      <c r="A1722">
        <v>2022</v>
      </c>
      <c r="B1722">
        <v>3</v>
      </c>
      <c r="C1722" s="262">
        <v>44622</v>
      </c>
      <c r="E1722">
        <v>81</v>
      </c>
      <c r="F1722" t="s">
        <v>418</v>
      </c>
      <c r="G1722" t="s">
        <v>419</v>
      </c>
      <c r="H1722">
        <v>360.84</v>
      </c>
      <c r="I1722">
        <v>415.16</v>
      </c>
      <c r="K1722">
        <v>60</v>
      </c>
      <c r="L1722">
        <v>120</v>
      </c>
      <c r="Z1722">
        <v>1.4999999999999999E-2</v>
      </c>
      <c r="AA1722">
        <v>22</v>
      </c>
    </row>
    <row r="1723" spans="1:27" x14ac:dyDescent="0.2">
      <c r="A1723">
        <v>2022</v>
      </c>
      <c r="B1723">
        <v>3</v>
      </c>
      <c r="C1723" s="262">
        <v>44648</v>
      </c>
      <c r="E1723">
        <v>801</v>
      </c>
      <c r="F1723" t="s">
        <v>482</v>
      </c>
      <c r="G1723" t="s">
        <v>483</v>
      </c>
      <c r="H1723">
        <v>214.8</v>
      </c>
      <c r="I1723">
        <v>247.2</v>
      </c>
      <c r="K1723">
        <v>90</v>
      </c>
      <c r="L1723">
        <v>120</v>
      </c>
      <c r="Z1723">
        <v>1.4999999999999999E-2</v>
      </c>
      <c r="AA1723">
        <v>22</v>
      </c>
    </row>
    <row r="1724" spans="1:27" x14ac:dyDescent="0.2">
      <c r="A1724">
        <v>2022</v>
      </c>
      <c r="B1724">
        <v>3</v>
      </c>
      <c r="C1724" s="262">
        <v>44649</v>
      </c>
      <c r="E1724">
        <v>801</v>
      </c>
      <c r="F1724" t="s">
        <v>482</v>
      </c>
      <c r="G1724" t="s">
        <v>483</v>
      </c>
      <c r="H1724">
        <v>214.8</v>
      </c>
      <c r="I1724">
        <v>247.2</v>
      </c>
      <c r="K1724">
        <v>90</v>
      </c>
      <c r="L1724">
        <v>120</v>
      </c>
      <c r="O1724">
        <v>2</v>
      </c>
      <c r="P1724">
        <v>1</v>
      </c>
      <c r="Q1724">
        <v>1</v>
      </c>
      <c r="Z1724">
        <v>1.4999999999999999E-2</v>
      </c>
      <c r="AA1724">
        <v>22</v>
      </c>
    </row>
    <row r="1725" spans="1:27" x14ac:dyDescent="0.2">
      <c r="A1725">
        <v>2022</v>
      </c>
      <c r="B1725">
        <v>3</v>
      </c>
      <c r="C1725" s="262">
        <v>44650</v>
      </c>
      <c r="E1725">
        <v>801</v>
      </c>
      <c r="F1725" t="s">
        <v>482</v>
      </c>
      <c r="G1725" t="s">
        <v>483</v>
      </c>
      <c r="H1725">
        <v>214.8</v>
      </c>
      <c r="I1725">
        <v>247.2</v>
      </c>
      <c r="K1725">
        <v>90</v>
      </c>
      <c r="L1725">
        <v>120</v>
      </c>
      <c r="Z1725">
        <v>1.4999999999999999E-2</v>
      </c>
      <c r="AA1725">
        <v>22</v>
      </c>
    </row>
    <row r="1726" spans="1:27" x14ac:dyDescent="0.2">
      <c r="A1726">
        <v>2022</v>
      </c>
      <c r="B1726">
        <v>3</v>
      </c>
      <c r="C1726" s="262">
        <v>44621</v>
      </c>
      <c r="E1726">
        <v>2</v>
      </c>
      <c r="F1726" t="s">
        <v>342</v>
      </c>
      <c r="G1726" t="s">
        <v>343</v>
      </c>
      <c r="H1726">
        <v>105.09</v>
      </c>
      <c r="I1726">
        <v>120.91</v>
      </c>
      <c r="K1726">
        <v>108</v>
      </c>
      <c r="L1726">
        <v>100</v>
      </c>
      <c r="O1726">
        <v>4</v>
      </c>
      <c r="P1726">
        <v>4</v>
      </c>
      <c r="Z1726">
        <v>1.4999999999999999E-2</v>
      </c>
      <c r="AA1726">
        <v>16</v>
      </c>
    </row>
    <row r="1727" spans="1:27" x14ac:dyDescent="0.2">
      <c r="A1727">
        <v>2022</v>
      </c>
      <c r="B1727">
        <v>3</v>
      </c>
      <c r="C1727" s="262">
        <v>44622</v>
      </c>
      <c r="E1727">
        <v>2</v>
      </c>
      <c r="F1727" t="s">
        <v>342</v>
      </c>
      <c r="G1727" t="s">
        <v>343</v>
      </c>
      <c r="H1727">
        <v>105.09</v>
      </c>
      <c r="I1727">
        <v>120.91</v>
      </c>
      <c r="K1727">
        <v>108</v>
      </c>
      <c r="L1727">
        <v>100</v>
      </c>
      <c r="Z1727">
        <v>1.4999999999999999E-2</v>
      </c>
      <c r="AA1727">
        <v>16</v>
      </c>
    </row>
    <row r="1728" spans="1:27" x14ac:dyDescent="0.2">
      <c r="A1728">
        <v>2022</v>
      </c>
      <c r="B1728">
        <v>3</v>
      </c>
      <c r="C1728" s="262">
        <v>44623</v>
      </c>
      <c r="E1728">
        <v>2</v>
      </c>
      <c r="F1728" t="s">
        <v>342</v>
      </c>
      <c r="G1728" t="s">
        <v>343</v>
      </c>
      <c r="H1728">
        <v>105.09</v>
      </c>
      <c r="I1728">
        <v>120.91</v>
      </c>
      <c r="K1728">
        <v>108</v>
      </c>
      <c r="L1728">
        <v>100</v>
      </c>
      <c r="O1728">
        <v>3</v>
      </c>
      <c r="P1728">
        <v>4</v>
      </c>
      <c r="Q1728">
        <v>3</v>
      </c>
      <c r="Z1728">
        <v>1.4999999999999999E-2</v>
      </c>
      <c r="AA1728">
        <v>16</v>
      </c>
    </row>
    <row r="1729" spans="1:27" x14ac:dyDescent="0.2">
      <c r="A1729">
        <v>2022</v>
      </c>
      <c r="B1729">
        <v>3</v>
      </c>
      <c r="C1729" s="262">
        <v>44625</v>
      </c>
      <c r="E1729">
        <v>2</v>
      </c>
      <c r="F1729" t="s">
        <v>342</v>
      </c>
      <c r="G1729" t="s">
        <v>343</v>
      </c>
      <c r="H1729">
        <v>105.09</v>
      </c>
      <c r="I1729">
        <v>120.91</v>
      </c>
      <c r="K1729">
        <v>108</v>
      </c>
      <c r="L1729">
        <v>100</v>
      </c>
      <c r="Z1729">
        <v>1.4999999999999999E-2</v>
      </c>
      <c r="AA1729">
        <v>16</v>
      </c>
    </row>
    <row r="1730" spans="1:27" x14ac:dyDescent="0.2">
      <c r="A1730">
        <v>2022</v>
      </c>
      <c r="B1730">
        <v>3</v>
      </c>
      <c r="C1730" s="262">
        <v>44648</v>
      </c>
      <c r="E1730">
        <v>2</v>
      </c>
      <c r="F1730" t="s">
        <v>342</v>
      </c>
      <c r="G1730" t="s">
        <v>343</v>
      </c>
      <c r="H1730">
        <v>105.09</v>
      </c>
      <c r="I1730">
        <v>120.91</v>
      </c>
      <c r="K1730">
        <v>108</v>
      </c>
      <c r="L1730">
        <v>100</v>
      </c>
      <c r="O1730">
        <v>4</v>
      </c>
      <c r="P1730">
        <v>2</v>
      </c>
      <c r="Q1730">
        <v>1</v>
      </c>
      <c r="Z1730">
        <v>1.4999999999999999E-2</v>
      </c>
      <c r="AA1730">
        <v>16</v>
      </c>
    </row>
    <row r="1731" spans="1:27" x14ac:dyDescent="0.2">
      <c r="A1731">
        <v>2022</v>
      </c>
      <c r="B1731">
        <v>3</v>
      </c>
      <c r="C1731" s="262">
        <v>44649</v>
      </c>
      <c r="E1731">
        <v>2</v>
      </c>
      <c r="F1731" t="s">
        <v>342</v>
      </c>
      <c r="G1731" t="s">
        <v>343</v>
      </c>
      <c r="H1731">
        <v>105.09</v>
      </c>
      <c r="I1731">
        <v>120.91</v>
      </c>
      <c r="K1731">
        <v>108</v>
      </c>
      <c r="L1731">
        <v>100</v>
      </c>
      <c r="O1731">
        <v>3</v>
      </c>
      <c r="P1731">
        <v>3</v>
      </c>
      <c r="Q1731">
        <v>2</v>
      </c>
      <c r="Z1731">
        <v>1.4999999999999999E-2</v>
      </c>
      <c r="AA1731">
        <v>16</v>
      </c>
    </row>
    <row r="1732" spans="1:27" x14ac:dyDescent="0.2">
      <c r="A1732">
        <v>2022</v>
      </c>
      <c r="B1732">
        <v>3</v>
      </c>
      <c r="C1732" s="262">
        <v>44650</v>
      </c>
      <c r="E1732">
        <v>2</v>
      </c>
      <c r="F1732" t="s">
        <v>342</v>
      </c>
      <c r="G1732" t="s">
        <v>343</v>
      </c>
      <c r="H1732">
        <v>105.09</v>
      </c>
      <c r="I1732">
        <v>120.91</v>
      </c>
      <c r="K1732">
        <v>108</v>
      </c>
      <c r="L1732">
        <v>100</v>
      </c>
      <c r="O1732">
        <v>3</v>
      </c>
      <c r="P1732">
        <v>4</v>
      </c>
      <c r="Z1732">
        <v>1.4999999999999999E-2</v>
      </c>
      <c r="AA1732">
        <v>16</v>
      </c>
    </row>
    <row r="1733" spans="1:27" x14ac:dyDescent="0.2">
      <c r="A1733">
        <v>2022</v>
      </c>
      <c r="B1733">
        <v>3</v>
      </c>
      <c r="C1733" s="262">
        <v>44620</v>
      </c>
      <c r="E1733">
        <v>688</v>
      </c>
      <c r="F1733" t="s">
        <v>274</v>
      </c>
      <c r="G1733" t="s">
        <v>275</v>
      </c>
      <c r="H1733">
        <v>180</v>
      </c>
      <c r="I1733">
        <v>220</v>
      </c>
      <c r="K1733">
        <v>59</v>
      </c>
      <c r="L1733">
        <v>122</v>
      </c>
      <c r="P1733">
        <v>1</v>
      </c>
      <c r="Q1733">
        <v>2</v>
      </c>
      <c r="Z1733">
        <v>1.4999999999999999E-2</v>
      </c>
      <c r="AA1733">
        <v>20</v>
      </c>
    </row>
    <row r="1734" spans="1:27" x14ac:dyDescent="0.2">
      <c r="A1734">
        <v>2022</v>
      </c>
      <c r="B1734">
        <v>3</v>
      </c>
      <c r="C1734" s="262">
        <v>44621</v>
      </c>
      <c r="E1734">
        <v>688</v>
      </c>
      <c r="F1734" t="s">
        <v>274</v>
      </c>
      <c r="G1734" t="s">
        <v>275</v>
      </c>
      <c r="H1734">
        <v>180</v>
      </c>
      <c r="I1734">
        <v>220</v>
      </c>
      <c r="K1734">
        <v>59</v>
      </c>
      <c r="L1734">
        <v>122</v>
      </c>
      <c r="P1734">
        <v>2</v>
      </c>
      <c r="Q1734">
        <v>3</v>
      </c>
      <c r="Z1734">
        <v>1.4999999999999999E-2</v>
      </c>
      <c r="AA1734">
        <v>20</v>
      </c>
    </row>
    <row r="1735" spans="1:27" x14ac:dyDescent="0.2">
      <c r="A1735">
        <v>2022</v>
      </c>
      <c r="B1735">
        <v>3</v>
      </c>
      <c r="C1735" s="262">
        <v>44622</v>
      </c>
      <c r="E1735">
        <v>688</v>
      </c>
      <c r="F1735" t="s">
        <v>274</v>
      </c>
      <c r="G1735" t="s">
        <v>275</v>
      </c>
      <c r="H1735">
        <v>180</v>
      </c>
      <c r="I1735">
        <v>220</v>
      </c>
      <c r="K1735">
        <v>59</v>
      </c>
      <c r="L1735">
        <v>122</v>
      </c>
      <c r="Z1735">
        <v>1.4999999999999999E-2</v>
      </c>
      <c r="AA1735">
        <v>20</v>
      </c>
    </row>
    <row r="1736" spans="1:27" x14ac:dyDescent="0.2">
      <c r="A1736">
        <v>2022</v>
      </c>
      <c r="B1736">
        <v>3</v>
      </c>
      <c r="C1736" s="262">
        <v>44634</v>
      </c>
      <c r="E1736">
        <v>688</v>
      </c>
      <c r="F1736" t="s">
        <v>274</v>
      </c>
      <c r="G1736" t="s">
        <v>275</v>
      </c>
      <c r="H1736">
        <v>180</v>
      </c>
      <c r="I1736">
        <v>220</v>
      </c>
      <c r="K1736">
        <v>59</v>
      </c>
      <c r="L1736">
        <v>122</v>
      </c>
      <c r="O1736">
        <v>2</v>
      </c>
      <c r="P1736">
        <v>3</v>
      </c>
      <c r="Q1736">
        <v>3</v>
      </c>
      <c r="Z1736">
        <v>1.4999999999999999E-2</v>
      </c>
      <c r="AA1736">
        <v>20</v>
      </c>
    </row>
    <row r="1737" spans="1:27" x14ac:dyDescent="0.2">
      <c r="A1737">
        <v>2022</v>
      </c>
      <c r="B1737">
        <v>3</v>
      </c>
      <c r="C1737" s="262">
        <v>44635</v>
      </c>
      <c r="E1737">
        <v>688</v>
      </c>
      <c r="F1737" t="s">
        <v>274</v>
      </c>
      <c r="G1737" t="s">
        <v>275</v>
      </c>
      <c r="H1737">
        <v>180</v>
      </c>
      <c r="I1737">
        <v>220</v>
      </c>
      <c r="K1737">
        <v>59</v>
      </c>
      <c r="L1737">
        <v>122</v>
      </c>
      <c r="P1737">
        <v>2</v>
      </c>
      <c r="Q1737">
        <v>3</v>
      </c>
      <c r="Z1737">
        <v>1.4999999999999999E-2</v>
      </c>
      <c r="AA1737">
        <v>20</v>
      </c>
    </row>
    <row r="1738" spans="1:27" x14ac:dyDescent="0.2">
      <c r="A1738">
        <v>2022</v>
      </c>
      <c r="B1738">
        <v>3</v>
      </c>
      <c r="C1738" s="262">
        <v>44636</v>
      </c>
      <c r="E1738">
        <v>688</v>
      </c>
      <c r="F1738" t="s">
        <v>274</v>
      </c>
      <c r="G1738" t="s">
        <v>275</v>
      </c>
      <c r="H1738">
        <v>180</v>
      </c>
      <c r="I1738">
        <v>220</v>
      </c>
      <c r="K1738">
        <v>59</v>
      </c>
      <c r="L1738">
        <v>122</v>
      </c>
      <c r="O1738">
        <v>2</v>
      </c>
      <c r="P1738">
        <v>2</v>
      </c>
      <c r="Q1738">
        <v>2</v>
      </c>
      <c r="Z1738">
        <v>1.4999999999999999E-2</v>
      </c>
      <c r="AA1738">
        <v>20</v>
      </c>
    </row>
    <row r="1739" spans="1:27" x14ac:dyDescent="0.2">
      <c r="A1739">
        <v>2022</v>
      </c>
      <c r="B1739">
        <v>3</v>
      </c>
      <c r="C1739" s="262">
        <v>44637</v>
      </c>
      <c r="E1739">
        <v>688</v>
      </c>
      <c r="F1739" t="s">
        <v>274</v>
      </c>
      <c r="G1739" t="s">
        <v>275</v>
      </c>
      <c r="H1739">
        <v>180</v>
      </c>
      <c r="I1739">
        <v>220</v>
      </c>
      <c r="K1739">
        <v>59</v>
      </c>
      <c r="L1739">
        <v>122</v>
      </c>
      <c r="O1739">
        <v>2</v>
      </c>
      <c r="Q1739">
        <v>4</v>
      </c>
      <c r="Z1739">
        <v>1.4999999999999999E-2</v>
      </c>
      <c r="AA1739">
        <v>20</v>
      </c>
    </row>
    <row r="1740" spans="1:27" x14ac:dyDescent="0.2">
      <c r="A1740">
        <v>2022</v>
      </c>
      <c r="B1740">
        <v>3</v>
      </c>
      <c r="C1740" s="262">
        <v>44640</v>
      </c>
      <c r="E1740">
        <v>688</v>
      </c>
      <c r="F1740" t="s">
        <v>274</v>
      </c>
      <c r="G1740" t="s">
        <v>275</v>
      </c>
      <c r="H1740">
        <v>180</v>
      </c>
      <c r="I1740">
        <v>220</v>
      </c>
      <c r="K1740">
        <v>59</v>
      </c>
      <c r="L1740">
        <v>122</v>
      </c>
      <c r="P1740">
        <v>3</v>
      </c>
      <c r="Q1740">
        <v>2</v>
      </c>
      <c r="Z1740">
        <v>1.4999999999999999E-2</v>
      </c>
      <c r="AA1740">
        <v>20</v>
      </c>
    </row>
    <row r="1741" spans="1:27" x14ac:dyDescent="0.2">
      <c r="A1741">
        <v>2022</v>
      </c>
      <c r="B1741">
        <v>3</v>
      </c>
      <c r="C1741" s="262">
        <v>44641</v>
      </c>
      <c r="E1741">
        <v>688</v>
      </c>
      <c r="F1741" t="s">
        <v>274</v>
      </c>
      <c r="G1741" t="s">
        <v>275</v>
      </c>
      <c r="H1741">
        <v>180</v>
      </c>
      <c r="I1741">
        <v>220</v>
      </c>
      <c r="K1741">
        <v>59</v>
      </c>
      <c r="L1741">
        <v>122</v>
      </c>
      <c r="Z1741">
        <v>1.4999999999999999E-2</v>
      </c>
      <c r="AA1741">
        <v>20</v>
      </c>
    </row>
    <row r="1742" spans="1:27" x14ac:dyDescent="0.2">
      <c r="A1742">
        <v>2022</v>
      </c>
      <c r="B1742">
        <v>3</v>
      </c>
      <c r="C1742" s="262">
        <v>44620</v>
      </c>
      <c r="E1742">
        <v>627</v>
      </c>
      <c r="F1742" t="s">
        <v>177</v>
      </c>
      <c r="G1742" t="s">
        <v>178</v>
      </c>
      <c r="H1742">
        <v>384.97815000000003</v>
      </c>
      <c r="I1742">
        <v>452.02184999999997</v>
      </c>
      <c r="K1742">
        <v>21</v>
      </c>
      <c r="L1742">
        <v>171</v>
      </c>
      <c r="Z1742">
        <v>1.4999999999999999E-2</v>
      </c>
      <c r="AA1742">
        <v>25</v>
      </c>
    </row>
    <row r="1743" spans="1:27" x14ac:dyDescent="0.2">
      <c r="A1743">
        <v>2022</v>
      </c>
      <c r="B1743">
        <v>3</v>
      </c>
      <c r="C1743" s="262">
        <v>44630</v>
      </c>
      <c r="E1743">
        <v>609</v>
      </c>
      <c r="F1743" t="s">
        <v>158</v>
      </c>
      <c r="G1743" t="s">
        <v>159</v>
      </c>
      <c r="H1743">
        <v>32.6</v>
      </c>
      <c r="I1743">
        <v>37.5</v>
      </c>
      <c r="K1743">
        <v>86</v>
      </c>
      <c r="L1743">
        <v>126</v>
      </c>
      <c r="Z1743">
        <v>1.4999999999999999E-2</v>
      </c>
      <c r="AA1743">
        <v>16</v>
      </c>
    </row>
    <row r="1744" spans="1:27" x14ac:dyDescent="0.2">
      <c r="A1744">
        <v>2022</v>
      </c>
      <c r="B1744">
        <v>3</v>
      </c>
      <c r="C1744" s="262">
        <v>44631</v>
      </c>
      <c r="E1744">
        <v>609</v>
      </c>
      <c r="F1744" t="s">
        <v>158</v>
      </c>
      <c r="G1744" t="s">
        <v>159</v>
      </c>
      <c r="H1744">
        <v>32.6</v>
      </c>
      <c r="I1744">
        <v>37.5</v>
      </c>
      <c r="K1744">
        <v>86</v>
      </c>
      <c r="L1744">
        <v>126</v>
      </c>
      <c r="P1744">
        <v>1</v>
      </c>
      <c r="Z1744">
        <v>1.4999999999999999E-2</v>
      </c>
      <c r="AA1744">
        <v>16</v>
      </c>
    </row>
    <row r="1745" spans="1:27" x14ac:dyDescent="0.2">
      <c r="A1745">
        <v>2022</v>
      </c>
      <c r="B1745">
        <v>3</v>
      </c>
      <c r="C1745" s="262">
        <v>44632</v>
      </c>
      <c r="E1745">
        <v>609</v>
      </c>
      <c r="F1745" t="s">
        <v>158</v>
      </c>
      <c r="G1745" t="s">
        <v>159</v>
      </c>
      <c r="H1745">
        <v>32.6</v>
      </c>
      <c r="I1745">
        <v>37.5</v>
      </c>
      <c r="K1745">
        <v>86</v>
      </c>
      <c r="L1745">
        <v>126</v>
      </c>
      <c r="P1745">
        <v>385</v>
      </c>
      <c r="Q1745">
        <v>1</v>
      </c>
      <c r="Z1745">
        <v>1.4999999999999999E-2</v>
      </c>
      <c r="AA1745">
        <v>16</v>
      </c>
    </row>
    <row r="1746" spans="1:27" x14ac:dyDescent="0.2">
      <c r="A1746">
        <v>2022</v>
      </c>
      <c r="B1746">
        <v>3</v>
      </c>
      <c r="C1746" s="262">
        <v>44633</v>
      </c>
      <c r="E1746">
        <v>609</v>
      </c>
      <c r="F1746" t="s">
        <v>158</v>
      </c>
      <c r="G1746" t="s">
        <v>159</v>
      </c>
      <c r="H1746">
        <v>32.6</v>
      </c>
      <c r="I1746">
        <v>37.5</v>
      </c>
      <c r="K1746">
        <v>86</v>
      </c>
      <c r="L1746">
        <v>126</v>
      </c>
      <c r="P1746">
        <v>2</v>
      </c>
      <c r="Q1746">
        <v>2</v>
      </c>
      <c r="Z1746">
        <v>1.4999999999999999E-2</v>
      </c>
      <c r="AA1746">
        <v>16</v>
      </c>
    </row>
    <row r="1747" spans="1:27" x14ac:dyDescent="0.2">
      <c r="A1747">
        <v>2022</v>
      </c>
      <c r="B1747">
        <v>3</v>
      </c>
      <c r="C1747" s="262">
        <v>44634</v>
      </c>
      <c r="E1747">
        <v>609</v>
      </c>
      <c r="F1747" t="s">
        <v>158</v>
      </c>
      <c r="G1747" t="s">
        <v>159</v>
      </c>
      <c r="H1747">
        <v>32.6</v>
      </c>
      <c r="I1747">
        <v>37.5</v>
      </c>
      <c r="K1747">
        <v>86</v>
      </c>
      <c r="L1747">
        <v>126</v>
      </c>
      <c r="Z1747">
        <v>1.4999999999999999E-2</v>
      </c>
      <c r="AA1747">
        <v>16</v>
      </c>
    </row>
    <row r="1748" spans="1:27" x14ac:dyDescent="0.2">
      <c r="A1748">
        <v>2022</v>
      </c>
      <c r="B1748">
        <v>3</v>
      </c>
      <c r="C1748" s="262">
        <v>44621</v>
      </c>
      <c r="E1748">
        <v>1</v>
      </c>
      <c r="F1748" t="s">
        <v>339</v>
      </c>
      <c r="G1748" t="s">
        <v>340</v>
      </c>
      <c r="H1748">
        <v>103.23</v>
      </c>
      <c r="I1748">
        <v>118.77</v>
      </c>
      <c r="K1748">
        <v>108</v>
      </c>
      <c r="L1748">
        <v>100</v>
      </c>
      <c r="O1748">
        <v>2</v>
      </c>
      <c r="P1748">
        <v>2</v>
      </c>
      <c r="Z1748">
        <v>1.4999999999999999E-2</v>
      </c>
      <c r="AA1748">
        <v>16</v>
      </c>
    </row>
    <row r="1749" spans="1:27" x14ac:dyDescent="0.2">
      <c r="A1749">
        <v>2022</v>
      </c>
      <c r="B1749">
        <v>3</v>
      </c>
      <c r="C1749" s="262">
        <v>44622</v>
      </c>
      <c r="E1749">
        <v>1</v>
      </c>
      <c r="F1749" t="s">
        <v>339</v>
      </c>
      <c r="G1749" t="s">
        <v>340</v>
      </c>
      <c r="H1749">
        <v>103.23</v>
      </c>
      <c r="I1749">
        <v>118.77</v>
      </c>
      <c r="K1749">
        <v>108</v>
      </c>
      <c r="L1749">
        <v>100</v>
      </c>
      <c r="Z1749">
        <v>1.4999999999999999E-2</v>
      </c>
      <c r="AA1749">
        <v>16</v>
      </c>
    </row>
    <row r="1750" spans="1:27" x14ac:dyDescent="0.2">
      <c r="A1750">
        <v>2022</v>
      </c>
      <c r="B1750">
        <v>3</v>
      </c>
      <c r="C1750" s="262">
        <v>44623</v>
      </c>
      <c r="E1750">
        <v>1</v>
      </c>
      <c r="F1750" t="s">
        <v>339</v>
      </c>
      <c r="G1750" t="s">
        <v>340</v>
      </c>
      <c r="H1750">
        <v>103.23</v>
      </c>
      <c r="I1750">
        <v>118.77</v>
      </c>
      <c r="K1750">
        <v>108</v>
      </c>
      <c r="L1750">
        <v>100</v>
      </c>
      <c r="O1750">
        <v>4</v>
      </c>
      <c r="P1750">
        <v>4</v>
      </c>
      <c r="Q1750">
        <v>3</v>
      </c>
      <c r="Z1750">
        <v>1.4999999999999999E-2</v>
      </c>
      <c r="AA1750">
        <v>16</v>
      </c>
    </row>
    <row r="1751" spans="1:27" x14ac:dyDescent="0.2">
      <c r="A1751">
        <v>2022</v>
      </c>
      <c r="B1751">
        <v>3</v>
      </c>
      <c r="C1751" s="262">
        <v>44625</v>
      </c>
      <c r="E1751">
        <v>1</v>
      </c>
      <c r="F1751" t="s">
        <v>339</v>
      </c>
      <c r="G1751" t="s">
        <v>340</v>
      </c>
      <c r="H1751">
        <v>103.23</v>
      </c>
      <c r="I1751">
        <v>118.77</v>
      </c>
      <c r="K1751">
        <v>108</v>
      </c>
      <c r="L1751">
        <v>100</v>
      </c>
      <c r="Z1751">
        <v>1.4999999999999999E-2</v>
      </c>
      <c r="AA1751">
        <v>16</v>
      </c>
    </row>
    <row r="1752" spans="1:27" x14ac:dyDescent="0.2">
      <c r="A1752">
        <v>2022</v>
      </c>
      <c r="B1752">
        <v>3</v>
      </c>
      <c r="C1752" s="262">
        <v>44648</v>
      </c>
      <c r="E1752">
        <v>1</v>
      </c>
      <c r="F1752" t="s">
        <v>339</v>
      </c>
      <c r="G1752" t="s">
        <v>340</v>
      </c>
      <c r="H1752">
        <v>103.23</v>
      </c>
      <c r="I1752">
        <v>118.77</v>
      </c>
      <c r="K1752">
        <v>108</v>
      </c>
      <c r="L1752">
        <v>100</v>
      </c>
      <c r="O1752">
        <v>3</v>
      </c>
      <c r="P1752">
        <v>3</v>
      </c>
      <c r="Q1752">
        <v>1</v>
      </c>
      <c r="Z1752">
        <v>1.4999999999999999E-2</v>
      </c>
      <c r="AA1752">
        <v>16</v>
      </c>
    </row>
    <row r="1753" spans="1:27" x14ac:dyDescent="0.2">
      <c r="A1753">
        <v>2022</v>
      </c>
      <c r="B1753">
        <v>3</v>
      </c>
      <c r="C1753" s="262">
        <v>44649</v>
      </c>
      <c r="E1753">
        <v>1</v>
      </c>
      <c r="F1753" t="s">
        <v>339</v>
      </c>
      <c r="G1753" t="s">
        <v>340</v>
      </c>
      <c r="H1753">
        <v>103.23</v>
      </c>
      <c r="I1753">
        <v>118.77</v>
      </c>
      <c r="K1753">
        <v>108</v>
      </c>
      <c r="L1753">
        <v>100</v>
      </c>
      <c r="O1753">
        <v>4</v>
      </c>
      <c r="P1753">
        <v>3</v>
      </c>
      <c r="Q1753">
        <v>3</v>
      </c>
      <c r="Z1753">
        <v>1.4999999999999999E-2</v>
      </c>
      <c r="AA1753">
        <v>16</v>
      </c>
    </row>
    <row r="1754" spans="1:27" x14ac:dyDescent="0.2">
      <c r="A1754">
        <v>2022</v>
      </c>
      <c r="B1754">
        <v>3</v>
      </c>
      <c r="C1754" s="262">
        <v>44650</v>
      </c>
      <c r="E1754">
        <v>1</v>
      </c>
      <c r="F1754" t="s">
        <v>339</v>
      </c>
      <c r="G1754" t="s">
        <v>340</v>
      </c>
      <c r="H1754">
        <v>103.23</v>
      </c>
      <c r="I1754">
        <v>118.77</v>
      </c>
      <c r="K1754">
        <v>108</v>
      </c>
      <c r="L1754">
        <v>100</v>
      </c>
      <c r="O1754">
        <v>2</v>
      </c>
      <c r="P1754">
        <v>3</v>
      </c>
      <c r="Q1754">
        <v>4</v>
      </c>
      <c r="Z1754">
        <v>1.4999999999999999E-2</v>
      </c>
      <c r="AA1754">
        <v>16</v>
      </c>
    </row>
    <row r="1755" spans="1:27" x14ac:dyDescent="0.2">
      <c r="A1755">
        <v>2022</v>
      </c>
      <c r="B1755">
        <v>3</v>
      </c>
      <c r="C1755" s="262">
        <v>44620</v>
      </c>
      <c r="E1755">
        <v>628</v>
      </c>
      <c r="F1755" t="s">
        <v>181</v>
      </c>
      <c r="G1755" t="s">
        <v>182</v>
      </c>
      <c r="H1755">
        <v>303.99599999999998</v>
      </c>
      <c r="I1755">
        <v>356.00400000000002</v>
      </c>
      <c r="K1755">
        <v>21</v>
      </c>
      <c r="L1755">
        <v>171</v>
      </c>
      <c r="Z1755">
        <v>1.4999999999999999E-2</v>
      </c>
      <c r="AA1755">
        <v>25</v>
      </c>
    </row>
    <row r="1756" spans="1:27" x14ac:dyDescent="0.2">
      <c r="A1756">
        <v>2022</v>
      </c>
      <c r="B1756">
        <v>3</v>
      </c>
      <c r="C1756" s="262">
        <v>44648</v>
      </c>
      <c r="E1756">
        <v>800</v>
      </c>
      <c r="F1756" t="s">
        <v>480</v>
      </c>
      <c r="G1756" t="s">
        <v>481</v>
      </c>
      <c r="H1756">
        <v>117.2</v>
      </c>
      <c r="I1756">
        <v>134.80000000000001</v>
      </c>
      <c r="K1756">
        <v>90</v>
      </c>
      <c r="L1756">
        <v>120</v>
      </c>
      <c r="Z1756">
        <v>1.4999999999999999E-2</v>
      </c>
      <c r="AA1756">
        <v>22</v>
      </c>
    </row>
    <row r="1757" spans="1:27" x14ac:dyDescent="0.2">
      <c r="A1757">
        <v>2022</v>
      </c>
      <c r="B1757">
        <v>3</v>
      </c>
      <c r="C1757" s="262">
        <v>44649</v>
      </c>
      <c r="E1757">
        <v>800</v>
      </c>
      <c r="F1757" t="s">
        <v>480</v>
      </c>
      <c r="G1757" t="s">
        <v>481</v>
      </c>
      <c r="H1757">
        <v>117.2</v>
      </c>
      <c r="I1757">
        <v>134.80000000000001</v>
      </c>
      <c r="K1757">
        <v>90</v>
      </c>
      <c r="L1757">
        <v>120</v>
      </c>
      <c r="O1757">
        <v>1</v>
      </c>
      <c r="P1757">
        <v>1</v>
      </c>
      <c r="Q1757">
        <v>1</v>
      </c>
      <c r="Z1757">
        <v>1.4999999999999999E-2</v>
      </c>
      <c r="AA1757">
        <v>22</v>
      </c>
    </row>
    <row r="1758" spans="1:27" x14ac:dyDescent="0.2">
      <c r="A1758">
        <v>2022</v>
      </c>
      <c r="B1758">
        <v>3</v>
      </c>
      <c r="C1758" s="262">
        <v>44650</v>
      </c>
      <c r="E1758">
        <v>800</v>
      </c>
      <c r="F1758" t="s">
        <v>480</v>
      </c>
      <c r="G1758" t="s">
        <v>481</v>
      </c>
      <c r="H1758">
        <v>117.2</v>
      </c>
      <c r="I1758">
        <v>134.80000000000001</v>
      </c>
      <c r="K1758">
        <v>90</v>
      </c>
      <c r="L1758">
        <v>120</v>
      </c>
      <c r="Z1758">
        <v>1.4999999999999999E-2</v>
      </c>
      <c r="AA1758">
        <v>22</v>
      </c>
    </row>
    <row r="1759" spans="1:27" x14ac:dyDescent="0.2">
      <c r="A1759">
        <v>2022</v>
      </c>
      <c r="B1759">
        <v>3</v>
      </c>
      <c r="C1759" s="262">
        <v>44620</v>
      </c>
      <c r="E1759">
        <v>689</v>
      </c>
      <c r="F1759" t="s">
        <v>276</v>
      </c>
      <c r="G1759" t="s">
        <v>277</v>
      </c>
      <c r="H1759">
        <v>67.5</v>
      </c>
      <c r="I1759">
        <v>82.5</v>
      </c>
      <c r="K1759">
        <v>59</v>
      </c>
      <c r="L1759">
        <v>122</v>
      </c>
      <c r="O1759">
        <v>1</v>
      </c>
      <c r="Q1759">
        <v>3</v>
      </c>
      <c r="Z1759">
        <v>1.4999999999999999E-2</v>
      </c>
      <c r="AA1759">
        <v>20</v>
      </c>
    </row>
    <row r="1760" spans="1:27" x14ac:dyDescent="0.2">
      <c r="A1760">
        <v>2022</v>
      </c>
      <c r="B1760">
        <v>3</v>
      </c>
      <c r="C1760" s="262">
        <v>44621</v>
      </c>
      <c r="E1760">
        <v>689</v>
      </c>
      <c r="F1760" t="s">
        <v>276</v>
      </c>
      <c r="G1760" t="s">
        <v>277</v>
      </c>
      <c r="H1760">
        <v>67.5</v>
      </c>
      <c r="I1760">
        <v>82.5</v>
      </c>
      <c r="K1760">
        <v>59</v>
      </c>
      <c r="L1760">
        <v>122</v>
      </c>
      <c r="O1760">
        <v>3</v>
      </c>
      <c r="Z1760">
        <v>1.4999999999999999E-2</v>
      </c>
      <c r="AA1760">
        <v>20</v>
      </c>
    </row>
    <row r="1761" spans="1:27" x14ac:dyDescent="0.2">
      <c r="A1761">
        <v>2022</v>
      </c>
      <c r="B1761">
        <v>3</v>
      </c>
      <c r="C1761" s="262">
        <v>44622</v>
      </c>
      <c r="E1761">
        <v>689</v>
      </c>
      <c r="F1761" t="s">
        <v>276</v>
      </c>
      <c r="G1761" t="s">
        <v>277</v>
      </c>
      <c r="H1761">
        <v>67.5</v>
      </c>
      <c r="I1761">
        <v>82.5</v>
      </c>
      <c r="K1761">
        <v>59</v>
      </c>
      <c r="L1761">
        <v>122</v>
      </c>
      <c r="Z1761">
        <v>1.4999999999999999E-2</v>
      </c>
      <c r="AA1761">
        <v>20</v>
      </c>
    </row>
    <row r="1762" spans="1:27" x14ac:dyDescent="0.2">
      <c r="A1762">
        <v>2022</v>
      </c>
      <c r="B1762">
        <v>3</v>
      </c>
      <c r="C1762" s="262">
        <v>44623</v>
      </c>
      <c r="E1762">
        <v>689</v>
      </c>
      <c r="F1762" t="s">
        <v>276</v>
      </c>
      <c r="G1762" t="s">
        <v>277</v>
      </c>
      <c r="H1762">
        <v>67.5</v>
      </c>
      <c r="I1762">
        <v>82.5</v>
      </c>
      <c r="K1762">
        <v>59</v>
      </c>
      <c r="L1762">
        <v>122</v>
      </c>
      <c r="Z1762">
        <v>1.4999999999999999E-2</v>
      </c>
      <c r="AA1762">
        <v>20</v>
      </c>
    </row>
    <row r="1763" spans="1:27" x14ac:dyDescent="0.2">
      <c r="A1763">
        <v>2022</v>
      </c>
      <c r="B1763">
        <v>3</v>
      </c>
      <c r="C1763" s="262">
        <v>44634</v>
      </c>
      <c r="E1763">
        <v>689</v>
      </c>
      <c r="F1763" t="s">
        <v>276</v>
      </c>
      <c r="G1763" t="s">
        <v>277</v>
      </c>
      <c r="H1763">
        <v>67.5</v>
      </c>
      <c r="I1763">
        <v>82.5</v>
      </c>
      <c r="K1763">
        <v>59</v>
      </c>
      <c r="L1763">
        <v>122</v>
      </c>
      <c r="O1763">
        <v>1</v>
      </c>
      <c r="P1763">
        <v>1</v>
      </c>
      <c r="Q1763">
        <v>4</v>
      </c>
      <c r="Z1763">
        <v>1.4999999999999999E-2</v>
      </c>
      <c r="AA1763">
        <v>20</v>
      </c>
    </row>
    <row r="1764" spans="1:27" x14ac:dyDescent="0.2">
      <c r="A1764">
        <v>2022</v>
      </c>
      <c r="B1764">
        <v>3</v>
      </c>
      <c r="C1764" s="262">
        <v>44635</v>
      </c>
      <c r="E1764">
        <v>689</v>
      </c>
      <c r="F1764" t="s">
        <v>276</v>
      </c>
      <c r="G1764" t="s">
        <v>277</v>
      </c>
      <c r="H1764">
        <v>67.5</v>
      </c>
      <c r="I1764">
        <v>82.5</v>
      </c>
      <c r="K1764">
        <v>59</v>
      </c>
      <c r="L1764">
        <v>122</v>
      </c>
      <c r="O1764">
        <v>2</v>
      </c>
      <c r="Q1764">
        <v>4</v>
      </c>
      <c r="Z1764">
        <v>1.4999999999999999E-2</v>
      </c>
      <c r="AA1764">
        <v>20</v>
      </c>
    </row>
    <row r="1765" spans="1:27" x14ac:dyDescent="0.2">
      <c r="A1765">
        <v>2022</v>
      </c>
      <c r="B1765">
        <v>3</v>
      </c>
      <c r="C1765" s="262">
        <v>44636</v>
      </c>
      <c r="E1765">
        <v>689</v>
      </c>
      <c r="F1765" t="s">
        <v>276</v>
      </c>
      <c r="G1765" t="s">
        <v>277</v>
      </c>
      <c r="H1765">
        <v>67.5</v>
      </c>
      <c r="I1765">
        <v>82.5</v>
      </c>
      <c r="K1765">
        <v>59</v>
      </c>
      <c r="L1765">
        <v>122</v>
      </c>
      <c r="O1765">
        <v>2</v>
      </c>
      <c r="P1765">
        <v>3</v>
      </c>
      <c r="Q1765">
        <v>6</v>
      </c>
      <c r="Z1765">
        <v>1.4999999999999999E-2</v>
      </c>
      <c r="AA1765">
        <v>20</v>
      </c>
    </row>
    <row r="1766" spans="1:27" x14ac:dyDescent="0.2">
      <c r="A1766">
        <v>2022</v>
      </c>
      <c r="B1766">
        <v>3</v>
      </c>
      <c r="C1766" s="262">
        <v>44637</v>
      </c>
      <c r="E1766">
        <v>689</v>
      </c>
      <c r="F1766" t="s">
        <v>276</v>
      </c>
      <c r="G1766" t="s">
        <v>277</v>
      </c>
      <c r="H1766">
        <v>67.5</v>
      </c>
      <c r="I1766">
        <v>82.5</v>
      </c>
      <c r="K1766">
        <v>59</v>
      </c>
      <c r="L1766">
        <v>122</v>
      </c>
      <c r="P1766">
        <v>1</v>
      </c>
      <c r="Q1766">
        <v>4</v>
      </c>
      <c r="Z1766">
        <v>1.4999999999999999E-2</v>
      </c>
      <c r="AA1766">
        <v>20</v>
      </c>
    </row>
    <row r="1767" spans="1:27" x14ac:dyDescent="0.2">
      <c r="A1767">
        <v>2022</v>
      </c>
      <c r="B1767">
        <v>3</v>
      </c>
      <c r="C1767" s="262">
        <v>44640</v>
      </c>
      <c r="E1767">
        <v>689</v>
      </c>
      <c r="F1767" t="s">
        <v>276</v>
      </c>
      <c r="G1767" t="s">
        <v>277</v>
      </c>
      <c r="H1767">
        <v>67.5</v>
      </c>
      <c r="I1767">
        <v>82.5</v>
      </c>
      <c r="K1767">
        <v>59</v>
      </c>
      <c r="L1767">
        <v>122</v>
      </c>
      <c r="O1767">
        <v>1</v>
      </c>
      <c r="P1767">
        <v>2</v>
      </c>
      <c r="Q1767">
        <v>5</v>
      </c>
      <c r="Z1767">
        <v>1.4999999999999999E-2</v>
      </c>
      <c r="AA1767">
        <v>20</v>
      </c>
    </row>
    <row r="1768" spans="1:27" x14ac:dyDescent="0.2">
      <c r="A1768">
        <v>2022</v>
      </c>
      <c r="B1768">
        <v>3</v>
      </c>
      <c r="C1768" s="262">
        <v>44641</v>
      </c>
      <c r="E1768">
        <v>689</v>
      </c>
      <c r="F1768" t="s">
        <v>276</v>
      </c>
      <c r="G1768" t="s">
        <v>277</v>
      </c>
      <c r="H1768">
        <v>67.5</v>
      </c>
      <c r="I1768">
        <v>82.5</v>
      </c>
      <c r="K1768">
        <v>59</v>
      </c>
      <c r="L1768">
        <v>122</v>
      </c>
      <c r="Z1768">
        <v>1.4999999999999999E-2</v>
      </c>
      <c r="AA1768">
        <v>20</v>
      </c>
    </row>
    <row r="1769" spans="1:27" x14ac:dyDescent="0.2">
      <c r="A1769">
        <v>2022</v>
      </c>
      <c r="B1769">
        <v>3</v>
      </c>
      <c r="C1769" s="262">
        <v>44632</v>
      </c>
      <c r="E1769">
        <v>752</v>
      </c>
      <c r="Z1769">
        <v>1.4999999999999999E-2</v>
      </c>
    </row>
    <row r="1770" spans="1:27" x14ac:dyDescent="0.2">
      <c r="A1770">
        <v>2022</v>
      </c>
      <c r="B1770">
        <v>3</v>
      </c>
      <c r="C1770" s="262">
        <v>44633</v>
      </c>
      <c r="E1770">
        <v>752</v>
      </c>
      <c r="Z1770">
        <v>1.4999999999999999E-2</v>
      </c>
    </row>
    <row r="1771" spans="1:27" x14ac:dyDescent="0.2">
      <c r="A1771">
        <v>2022</v>
      </c>
      <c r="B1771">
        <v>3</v>
      </c>
      <c r="C1771" s="262">
        <v>44634</v>
      </c>
      <c r="E1771">
        <v>752</v>
      </c>
      <c r="Z1771">
        <v>1.4999999999999999E-2</v>
      </c>
    </row>
    <row r="1772" spans="1:27" x14ac:dyDescent="0.2">
      <c r="A1772">
        <v>2022</v>
      </c>
      <c r="B1772">
        <v>3</v>
      </c>
      <c r="C1772" s="262">
        <v>44635</v>
      </c>
      <c r="E1772">
        <v>752</v>
      </c>
      <c r="Z1772">
        <v>1.4999999999999999E-2</v>
      </c>
    </row>
    <row r="1773" spans="1:27" x14ac:dyDescent="0.2">
      <c r="A1773">
        <v>2022</v>
      </c>
      <c r="B1773">
        <v>3</v>
      </c>
      <c r="C1773" s="262">
        <v>44636</v>
      </c>
      <c r="E1773">
        <v>752</v>
      </c>
      <c r="Z1773">
        <v>1.4999999999999999E-2</v>
      </c>
    </row>
    <row r="1774" spans="1:27" x14ac:dyDescent="0.2">
      <c r="A1774">
        <v>2022</v>
      </c>
      <c r="B1774">
        <v>3</v>
      </c>
      <c r="C1774" s="262">
        <v>44649</v>
      </c>
      <c r="E1774">
        <v>752</v>
      </c>
      <c r="Z1774">
        <v>1.4999999999999999E-2</v>
      </c>
    </row>
    <row r="1775" spans="1:27" x14ac:dyDescent="0.2">
      <c r="A1775">
        <v>2022</v>
      </c>
      <c r="B1775">
        <v>3</v>
      </c>
      <c r="C1775" s="262">
        <v>44650</v>
      </c>
      <c r="E1775">
        <v>752</v>
      </c>
      <c r="Z1775">
        <v>1.4999999999999999E-2</v>
      </c>
    </row>
    <row r="1776" spans="1:27" x14ac:dyDescent="0.2">
      <c r="A1776">
        <v>2022</v>
      </c>
      <c r="B1776">
        <v>4</v>
      </c>
      <c r="C1776" s="262">
        <v>44679</v>
      </c>
      <c r="E1776">
        <v>659</v>
      </c>
      <c r="F1776" t="s">
        <v>172</v>
      </c>
      <c r="G1776" t="s">
        <v>173</v>
      </c>
      <c r="H1776">
        <v>283.24099999999999</v>
      </c>
      <c r="I1776">
        <v>322.37099999999998</v>
      </c>
      <c r="K1776">
        <v>55</v>
      </c>
      <c r="L1776">
        <v>131</v>
      </c>
      <c r="Z1776">
        <v>1.4999999999999999E-2</v>
      </c>
      <c r="AA1776">
        <v>16</v>
      </c>
    </row>
    <row r="1777" spans="1:27" x14ac:dyDescent="0.2">
      <c r="A1777">
        <v>2022</v>
      </c>
      <c r="B1777">
        <v>4</v>
      </c>
      <c r="C1777" s="262">
        <v>44651</v>
      </c>
      <c r="E1777">
        <v>565</v>
      </c>
      <c r="F1777" t="s">
        <v>412</v>
      </c>
      <c r="G1777" t="s">
        <v>413</v>
      </c>
      <c r="H1777">
        <v>83.72</v>
      </c>
      <c r="I1777">
        <v>98.28</v>
      </c>
      <c r="K1777">
        <v>83</v>
      </c>
      <c r="L1777">
        <v>130</v>
      </c>
      <c r="Z1777">
        <v>1.4999999999999999E-2</v>
      </c>
      <c r="AA1777">
        <v>18</v>
      </c>
    </row>
    <row r="1778" spans="1:27" x14ac:dyDescent="0.2">
      <c r="A1778">
        <v>2022</v>
      </c>
      <c r="B1778">
        <v>4</v>
      </c>
      <c r="C1778" s="262">
        <v>44654</v>
      </c>
      <c r="E1778">
        <v>565</v>
      </c>
      <c r="F1778" t="s">
        <v>412</v>
      </c>
      <c r="G1778" t="s">
        <v>413</v>
      </c>
      <c r="H1778">
        <v>83.72</v>
      </c>
      <c r="I1778">
        <v>98.28</v>
      </c>
      <c r="K1778">
        <v>83</v>
      </c>
      <c r="L1778">
        <v>130</v>
      </c>
      <c r="Z1778">
        <v>1.4999999999999999E-2</v>
      </c>
      <c r="AA1778">
        <v>18</v>
      </c>
    </row>
    <row r="1779" spans="1:27" x14ac:dyDescent="0.2">
      <c r="A1779">
        <v>2022</v>
      </c>
      <c r="B1779">
        <v>4</v>
      </c>
      <c r="C1779" s="262">
        <v>44655</v>
      </c>
      <c r="E1779">
        <v>565</v>
      </c>
      <c r="F1779" t="s">
        <v>412</v>
      </c>
      <c r="G1779" t="s">
        <v>413</v>
      </c>
      <c r="H1779">
        <v>83.72</v>
      </c>
      <c r="I1779">
        <v>98.28</v>
      </c>
      <c r="K1779">
        <v>83</v>
      </c>
      <c r="L1779">
        <v>130</v>
      </c>
      <c r="Z1779">
        <v>1.4999999999999999E-2</v>
      </c>
      <c r="AA1779">
        <v>18</v>
      </c>
    </row>
    <row r="1780" spans="1:27" x14ac:dyDescent="0.2">
      <c r="A1780">
        <v>2022</v>
      </c>
      <c r="B1780">
        <v>4</v>
      </c>
      <c r="C1780" s="262">
        <v>44656</v>
      </c>
      <c r="E1780">
        <v>565</v>
      </c>
      <c r="F1780" t="s">
        <v>412</v>
      </c>
      <c r="G1780" t="s">
        <v>413</v>
      </c>
      <c r="H1780">
        <v>83.72</v>
      </c>
      <c r="I1780">
        <v>98.28</v>
      </c>
      <c r="K1780">
        <v>83</v>
      </c>
      <c r="L1780">
        <v>130</v>
      </c>
      <c r="Z1780">
        <v>1.4999999999999999E-2</v>
      </c>
      <c r="AA1780">
        <v>18</v>
      </c>
    </row>
    <row r="1781" spans="1:27" x14ac:dyDescent="0.2">
      <c r="A1781">
        <v>2022</v>
      </c>
      <c r="B1781">
        <v>4</v>
      </c>
      <c r="C1781" s="262">
        <v>44657</v>
      </c>
      <c r="E1781">
        <v>565</v>
      </c>
      <c r="F1781" t="s">
        <v>412</v>
      </c>
      <c r="G1781" t="s">
        <v>413</v>
      </c>
      <c r="H1781">
        <v>83.72</v>
      </c>
      <c r="I1781">
        <v>98.28</v>
      </c>
      <c r="K1781">
        <v>83</v>
      </c>
      <c r="L1781">
        <v>130</v>
      </c>
      <c r="Z1781">
        <v>1.4999999999999999E-2</v>
      </c>
      <c r="AA1781">
        <v>18</v>
      </c>
    </row>
    <row r="1782" spans="1:27" x14ac:dyDescent="0.2">
      <c r="A1782">
        <v>2022</v>
      </c>
      <c r="B1782">
        <v>4</v>
      </c>
      <c r="C1782" s="262">
        <v>44665</v>
      </c>
      <c r="E1782">
        <v>565</v>
      </c>
      <c r="F1782" t="s">
        <v>412</v>
      </c>
      <c r="G1782" t="s">
        <v>413</v>
      </c>
      <c r="H1782">
        <v>83.72</v>
      </c>
      <c r="I1782">
        <v>98.28</v>
      </c>
      <c r="K1782">
        <v>83</v>
      </c>
      <c r="L1782">
        <v>130</v>
      </c>
      <c r="Z1782">
        <v>1.4999999999999999E-2</v>
      </c>
      <c r="AA1782">
        <v>18</v>
      </c>
    </row>
    <row r="1783" spans="1:27" x14ac:dyDescent="0.2">
      <c r="A1783">
        <v>2022</v>
      </c>
      <c r="B1783">
        <v>4</v>
      </c>
      <c r="C1783" s="262">
        <v>44667</v>
      </c>
      <c r="E1783">
        <v>565</v>
      </c>
      <c r="F1783" t="s">
        <v>412</v>
      </c>
      <c r="G1783" t="s">
        <v>413</v>
      </c>
      <c r="H1783">
        <v>83.72</v>
      </c>
      <c r="I1783">
        <v>98.28</v>
      </c>
      <c r="K1783">
        <v>83</v>
      </c>
      <c r="L1783">
        <v>130</v>
      </c>
      <c r="Z1783">
        <v>1.4999999999999999E-2</v>
      </c>
      <c r="AA1783">
        <v>18</v>
      </c>
    </row>
    <row r="1784" spans="1:27" x14ac:dyDescent="0.2">
      <c r="A1784">
        <v>2022</v>
      </c>
      <c r="B1784">
        <v>4</v>
      </c>
      <c r="C1784" s="262">
        <v>44668</v>
      </c>
      <c r="E1784">
        <v>565</v>
      </c>
      <c r="F1784" t="s">
        <v>412</v>
      </c>
      <c r="G1784" t="s">
        <v>413</v>
      </c>
      <c r="H1784">
        <v>83.72</v>
      </c>
      <c r="I1784">
        <v>98.28</v>
      </c>
      <c r="K1784">
        <v>83</v>
      </c>
      <c r="L1784">
        <v>130</v>
      </c>
      <c r="Z1784">
        <v>1.4999999999999999E-2</v>
      </c>
      <c r="AA1784">
        <v>18</v>
      </c>
    </row>
    <row r="1785" spans="1:27" x14ac:dyDescent="0.2">
      <c r="A1785">
        <v>2022</v>
      </c>
      <c r="B1785">
        <v>4</v>
      </c>
      <c r="C1785" s="262">
        <v>44669</v>
      </c>
      <c r="E1785">
        <v>565</v>
      </c>
      <c r="F1785" t="s">
        <v>412</v>
      </c>
      <c r="G1785" t="s">
        <v>413</v>
      </c>
      <c r="H1785">
        <v>83.72</v>
      </c>
      <c r="I1785">
        <v>98.28</v>
      </c>
      <c r="K1785">
        <v>83</v>
      </c>
      <c r="L1785">
        <v>130</v>
      </c>
      <c r="Z1785">
        <v>1.4999999999999999E-2</v>
      </c>
      <c r="AA1785">
        <v>18</v>
      </c>
    </row>
    <row r="1786" spans="1:27" x14ac:dyDescent="0.2">
      <c r="A1786">
        <v>2022</v>
      </c>
      <c r="B1786">
        <v>4</v>
      </c>
      <c r="C1786" s="262">
        <v>44670</v>
      </c>
      <c r="E1786">
        <v>565</v>
      </c>
      <c r="F1786" t="s">
        <v>412</v>
      </c>
      <c r="G1786" t="s">
        <v>413</v>
      </c>
      <c r="H1786">
        <v>83.72</v>
      </c>
      <c r="I1786">
        <v>98.28</v>
      </c>
      <c r="K1786">
        <v>83</v>
      </c>
      <c r="L1786">
        <v>130</v>
      </c>
      <c r="Z1786">
        <v>1.4999999999999999E-2</v>
      </c>
      <c r="AA1786">
        <v>18</v>
      </c>
    </row>
    <row r="1787" spans="1:27" x14ac:dyDescent="0.2">
      <c r="A1787">
        <v>2022</v>
      </c>
      <c r="B1787">
        <v>4</v>
      </c>
      <c r="C1787" s="262">
        <v>44671</v>
      </c>
      <c r="E1787">
        <v>565</v>
      </c>
      <c r="F1787" t="s">
        <v>412</v>
      </c>
      <c r="G1787" t="s">
        <v>413</v>
      </c>
      <c r="H1787">
        <v>83.72</v>
      </c>
      <c r="I1787">
        <v>98.28</v>
      </c>
      <c r="K1787">
        <v>83</v>
      </c>
      <c r="L1787">
        <v>130</v>
      </c>
      <c r="Z1787">
        <v>1.4999999999999999E-2</v>
      </c>
      <c r="AA1787">
        <v>18</v>
      </c>
    </row>
    <row r="1788" spans="1:27" x14ac:dyDescent="0.2">
      <c r="A1788">
        <v>2022</v>
      </c>
      <c r="B1788">
        <v>4</v>
      </c>
      <c r="C1788" s="262">
        <v>44672</v>
      </c>
      <c r="E1788">
        <v>565</v>
      </c>
      <c r="F1788" t="s">
        <v>412</v>
      </c>
      <c r="G1788" t="s">
        <v>413</v>
      </c>
      <c r="H1788">
        <v>83.72</v>
      </c>
      <c r="I1788">
        <v>98.28</v>
      </c>
      <c r="K1788">
        <v>83</v>
      </c>
      <c r="L1788">
        <v>130</v>
      </c>
      <c r="Z1788">
        <v>1.4999999999999999E-2</v>
      </c>
      <c r="AA1788">
        <v>18</v>
      </c>
    </row>
    <row r="1789" spans="1:27" x14ac:dyDescent="0.2">
      <c r="A1789">
        <v>2022</v>
      </c>
      <c r="B1789">
        <v>4</v>
      </c>
      <c r="C1789" s="262">
        <v>44673</v>
      </c>
      <c r="E1789">
        <v>565</v>
      </c>
      <c r="F1789" t="s">
        <v>412</v>
      </c>
      <c r="G1789" t="s">
        <v>413</v>
      </c>
      <c r="H1789">
        <v>83.72</v>
      </c>
      <c r="I1789">
        <v>98.28</v>
      </c>
      <c r="K1789">
        <v>83</v>
      </c>
      <c r="L1789">
        <v>130</v>
      </c>
      <c r="Z1789">
        <v>1.4999999999999999E-2</v>
      </c>
      <c r="AA1789">
        <v>18</v>
      </c>
    </row>
    <row r="1790" spans="1:27" x14ac:dyDescent="0.2">
      <c r="A1790">
        <v>2022</v>
      </c>
      <c r="B1790">
        <v>4</v>
      </c>
      <c r="C1790" s="262">
        <v>44674</v>
      </c>
      <c r="E1790">
        <v>565</v>
      </c>
      <c r="F1790" t="s">
        <v>412</v>
      </c>
      <c r="G1790" t="s">
        <v>413</v>
      </c>
      <c r="H1790">
        <v>83.72</v>
      </c>
      <c r="I1790">
        <v>98.28</v>
      </c>
      <c r="K1790">
        <v>83</v>
      </c>
      <c r="L1790">
        <v>130</v>
      </c>
      <c r="Z1790">
        <v>1.4999999999999999E-2</v>
      </c>
      <c r="AA1790">
        <v>18</v>
      </c>
    </row>
    <row r="1791" spans="1:27" x14ac:dyDescent="0.2">
      <c r="A1791">
        <v>2022</v>
      </c>
      <c r="B1791">
        <v>4</v>
      </c>
      <c r="C1791" s="262">
        <v>44675</v>
      </c>
      <c r="E1791">
        <v>565</v>
      </c>
      <c r="F1791" t="s">
        <v>412</v>
      </c>
      <c r="G1791" t="s">
        <v>413</v>
      </c>
      <c r="H1791">
        <v>83.72</v>
      </c>
      <c r="I1791">
        <v>98.28</v>
      </c>
      <c r="K1791">
        <v>83</v>
      </c>
      <c r="L1791">
        <v>130</v>
      </c>
      <c r="Z1791">
        <v>1.4999999999999999E-2</v>
      </c>
      <c r="AA1791">
        <v>18</v>
      </c>
    </row>
    <row r="1792" spans="1:27" x14ac:dyDescent="0.2">
      <c r="A1792">
        <v>2022</v>
      </c>
      <c r="B1792">
        <v>4</v>
      </c>
      <c r="C1792" s="262">
        <v>44676</v>
      </c>
      <c r="E1792">
        <v>565</v>
      </c>
      <c r="F1792" t="s">
        <v>412</v>
      </c>
      <c r="G1792" t="s">
        <v>413</v>
      </c>
      <c r="H1792">
        <v>83.72</v>
      </c>
      <c r="I1792">
        <v>98.28</v>
      </c>
      <c r="K1792">
        <v>83</v>
      </c>
      <c r="L1792">
        <v>130</v>
      </c>
      <c r="Z1792">
        <v>1.4999999999999999E-2</v>
      </c>
      <c r="AA1792">
        <v>18</v>
      </c>
    </row>
    <row r="1793" spans="1:27" x14ac:dyDescent="0.2">
      <c r="A1793">
        <v>2022</v>
      </c>
      <c r="B1793">
        <v>4</v>
      </c>
      <c r="C1793" s="262">
        <v>44677</v>
      </c>
      <c r="E1793">
        <v>565</v>
      </c>
      <c r="F1793" t="s">
        <v>412</v>
      </c>
      <c r="G1793" t="s">
        <v>413</v>
      </c>
      <c r="H1793">
        <v>83.72</v>
      </c>
      <c r="I1793">
        <v>98.28</v>
      </c>
      <c r="K1793">
        <v>83</v>
      </c>
      <c r="L1793">
        <v>130</v>
      </c>
      <c r="Z1793">
        <v>1.4999999999999999E-2</v>
      </c>
      <c r="AA1793">
        <v>18</v>
      </c>
    </row>
    <row r="1794" spans="1:27" x14ac:dyDescent="0.2">
      <c r="A1794">
        <v>2022</v>
      </c>
      <c r="B1794">
        <v>4</v>
      </c>
      <c r="C1794" s="262">
        <v>44678</v>
      </c>
      <c r="E1794">
        <v>565</v>
      </c>
      <c r="F1794" t="s">
        <v>412</v>
      </c>
      <c r="G1794" t="s">
        <v>413</v>
      </c>
      <c r="H1794">
        <v>83.72</v>
      </c>
      <c r="I1794">
        <v>98.28</v>
      </c>
      <c r="K1794">
        <v>83</v>
      </c>
      <c r="L1794">
        <v>130</v>
      </c>
      <c r="Z1794">
        <v>1.4999999999999999E-2</v>
      </c>
      <c r="AA1794">
        <v>18</v>
      </c>
    </row>
    <row r="1795" spans="1:27" x14ac:dyDescent="0.2">
      <c r="A1795">
        <v>2022</v>
      </c>
      <c r="B1795">
        <v>4</v>
      </c>
      <c r="C1795" s="262">
        <v>44679</v>
      </c>
      <c r="E1795">
        <v>565</v>
      </c>
      <c r="F1795" t="s">
        <v>412</v>
      </c>
      <c r="G1795" t="s">
        <v>413</v>
      </c>
      <c r="H1795">
        <v>83.72</v>
      </c>
      <c r="I1795">
        <v>98.28</v>
      </c>
      <c r="K1795">
        <v>83</v>
      </c>
      <c r="L1795">
        <v>130</v>
      </c>
      <c r="Z1795">
        <v>1.4999999999999999E-2</v>
      </c>
      <c r="AA1795">
        <v>18</v>
      </c>
    </row>
    <row r="1796" spans="1:27" x14ac:dyDescent="0.2">
      <c r="A1796">
        <v>2022</v>
      </c>
      <c r="B1796">
        <v>4</v>
      </c>
      <c r="C1796" s="262">
        <v>44661</v>
      </c>
      <c r="E1796">
        <v>550</v>
      </c>
      <c r="F1796" t="s">
        <v>382</v>
      </c>
      <c r="G1796" t="s">
        <v>383</v>
      </c>
      <c r="H1796">
        <v>32.024999999999999</v>
      </c>
      <c r="I1796">
        <v>38.045000000000002</v>
      </c>
      <c r="K1796">
        <v>114</v>
      </c>
      <c r="L1796">
        <v>95</v>
      </c>
      <c r="P1796">
        <v>3</v>
      </c>
      <c r="Q1796">
        <v>10</v>
      </c>
      <c r="Z1796">
        <v>1.4999999999999999E-2</v>
      </c>
      <c r="AA1796">
        <v>16</v>
      </c>
    </row>
    <row r="1797" spans="1:27" x14ac:dyDescent="0.2">
      <c r="A1797">
        <v>2022</v>
      </c>
      <c r="B1797">
        <v>4</v>
      </c>
      <c r="C1797" s="262">
        <v>44662</v>
      </c>
      <c r="E1797">
        <v>550</v>
      </c>
      <c r="F1797" t="s">
        <v>382</v>
      </c>
      <c r="G1797" t="s">
        <v>383</v>
      </c>
      <c r="H1797">
        <v>32.024999999999999</v>
      </c>
      <c r="I1797">
        <v>38.045000000000002</v>
      </c>
      <c r="K1797">
        <v>114</v>
      </c>
      <c r="L1797">
        <v>95</v>
      </c>
      <c r="O1797">
        <v>9</v>
      </c>
      <c r="P1797">
        <v>7</v>
      </c>
      <c r="Q1797">
        <v>9</v>
      </c>
      <c r="Z1797">
        <v>1.4999999999999999E-2</v>
      </c>
      <c r="AA1797">
        <v>16</v>
      </c>
    </row>
    <row r="1798" spans="1:27" x14ac:dyDescent="0.2">
      <c r="A1798">
        <v>2022</v>
      </c>
      <c r="B1798">
        <v>4</v>
      </c>
      <c r="C1798" s="262">
        <v>44663</v>
      </c>
      <c r="E1798">
        <v>550</v>
      </c>
      <c r="F1798" t="s">
        <v>382</v>
      </c>
      <c r="G1798" t="s">
        <v>383</v>
      </c>
      <c r="H1798">
        <v>32.024999999999999</v>
      </c>
      <c r="I1798">
        <v>38.045000000000002</v>
      </c>
      <c r="K1798">
        <v>114</v>
      </c>
      <c r="L1798">
        <v>95</v>
      </c>
      <c r="O1798">
        <v>3</v>
      </c>
      <c r="P1798">
        <v>4</v>
      </c>
      <c r="Q1798">
        <v>6</v>
      </c>
      <c r="Z1798">
        <v>1.4999999999999999E-2</v>
      </c>
      <c r="AA1798">
        <v>16</v>
      </c>
    </row>
    <row r="1799" spans="1:27" x14ac:dyDescent="0.2">
      <c r="A1799">
        <v>2022</v>
      </c>
      <c r="B1799">
        <v>4</v>
      </c>
      <c r="C1799" s="262">
        <v>44673</v>
      </c>
      <c r="E1799">
        <v>550</v>
      </c>
      <c r="F1799" t="s">
        <v>382</v>
      </c>
      <c r="G1799" t="s">
        <v>383</v>
      </c>
      <c r="H1799">
        <v>32.024999999999999</v>
      </c>
      <c r="I1799">
        <v>38.045000000000002</v>
      </c>
      <c r="K1799">
        <v>114</v>
      </c>
      <c r="L1799">
        <v>95</v>
      </c>
      <c r="Z1799">
        <v>1.4999999999999999E-2</v>
      </c>
      <c r="AA1799">
        <v>16</v>
      </c>
    </row>
    <row r="1800" spans="1:27" x14ac:dyDescent="0.2">
      <c r="A1800">
        <v>2022</v>
      </c>
      <c r="B1800">
        <v>4</v>
      </c>
      <c r="C1800" s="262">
        <v>44657</v>
      </c>
      <c r="E1800">
        <v>449</v>
      </c>
      <c r="F1800" t="s">
        <v>299</v>
      </c>
      <c r="G1800" t="s">
        <v>300</v>
      </c>
      <c r="H1800">
        <v>40.985999999999997</v>
      </c>
      <c r="I1800">
        <v>50.048000000000002</v>
      </c>
      <c r="K1800">
        <v>112</v>
      </c>
      <c r="L1800">
        <v>96</v>
      </c>
      <c r="Z1800">
        <v>1.4999999999999999E-2</v>
      </c>
      <c r="AA1800">
        <v>16</v>
      </c>
    </row>
    <row r="1801" spans="1:27" x14ac:dyDescent="0.2">
      <c r="A1801">
        <v>2022</v>
      </c>
      <c r="B1801">
        <v>4</v>
      </c>
      <c r="C1801" s="262">
        <v>44658</v>
      </c>
      <c r="E1801">
        <v>449</v>
      </c>
      <c r="F1801" t="s">
        <v>299</v>
      </c>
      <c r="G1801" t="s">
        <v>300</v>
      </c>
      <c r="H1801">
        <v>40.985999999999997</v>
      </c>
      <c r="I1801">
        <v>50.048000000000002</v>
      </c>
      <c r="K1801">
        <v>112</v>
      </c>
      <c r="L1801">
        <v>96</v>
      </c>
      <c r="O1801">
        <v>12</v>
      </c>
      <c r="P1801">
        <v>10</v>
      </c>
      <c r="Q1801">
        <v>10</v>
      </c>
      <c r="Z1801">
        <v>1.4999999999999999E-2</v>
      </c>
      <c r="AA1801">
        <v>16</v>
      </c>
    </row>
    <row r="1802" spans="1:27" x14ac:dyDescent="0.2">
      <c r="A1802">
        <v>2022</v>
      </c>
      <c r="B1802">
        <v>4</v>
      </c>
      <c r="C1802" s="262">
        <v>44661</v>
      </c>
      <c r="E1802">
        <v>449</v>
      </c>
      <c r="F1802" t="s">
        <v>299</v>
      </c>
      <c r="G1802" t="s">
        <v>300</v>
      </c>
      <c r="H1802">
        <v>40.985999999999997</v>
      </c>
      <c r="I1802">
        <v>50.048000000000002</v>
      </c>
      <c r="K1802">
        <v>112</v>
      </c>
      <c r="L1802">
        <v>96</v>
      </c>
      <c r="O1802">
        <v>15</v>
      </c>
      <c r="P1802">
        <v>13</v>
      </c>
      <c r="Q1802">
        <v>6</v>
      </c>
      <c r="Z1802">
        <v>1.4999999999999999E-2</v>
      </c>
      <c r="AA1802">
        <v>16</v>
      </c>
    </row>
    <row r="1803" spans="1:27" x14ac:dyDescent="0.2">
      <c r="A1803">
        <v>2022</v>
      </c>
      <c r="B1803">
        <v>4</v>
      </c>
      <c r="C1803" s="262">
        <v>44662</v>
      </c>
      <c r="E1803">
        <v>449</v>
      </c>
      <c r="F1803" t="s">
        <v>299</v>
      </c>
      <c r="G1803" t="s">
        <v>300</v>
      </c>
      <c r="H1803">
        <v>40.985999999999997</v>
      </c>
      <c r="I1803">
        <v>50.048000000000002</v>
      </c>
      <c r="K1803">
        <v>112</v>
      </c>
      <c r="L1803">
        <v>96</v>
      </c>
      <c r="O1803">
        <v>11</v>
      </c>
      <c r="P1803">
        <v>14</v>
      </c>
      <c r="Q1803">
        <v>11</v>
      </c>
      <c r="Z1803">
        <v>1.4999999999999999E-2</v>
      </c>
      <c r="AA1803">
        <v>16</v>
      </c>
    </row>
    <row r="1804" spans="1:27" x14ac:dyDescent="0.2">
      <c r="A1804">
        <v>2022</v>
      </c>
      <c r="B1804">
        <v>4</v>
      </c>
      <c r="C1804" s="262">
        <v>44663</v>
      </c>
      <c r="E1804">
        <v>449</v>
      </c>
      <c r="F1804" t="s">
        <v>299</v>
      </c>
      <c r="G1804" t="s">
        <v>300</v>
      </c>
      <c r="H1804">
        <v>40.985999999999997</v>
      </c>
      <c r="I1804">
        <v>50.048000000000002</v>
      </c>
      <c r="K1804">
        <v>112</v>
      </c>
      <c r="L1804">
        <v>96</v>
      </c>
      <c r="O1804">
        <v>11</v>
      </c>
      <c r="P1804">
        <v>11</v>
      </c>
      <c r="Q1804">
        <v>10</v>
      </c>
      <c r="Z1804">
        <v>1.4999999999999999E-2</v>
      </c>
      <c r="AA1804">
        <v>16</v>
      </c>
    </row>
    <row r="1805" spans="1:27" x14ac:dyDescent="0.2">
      <c r="A1805">
        <v>2022</v>
      </c>
      <c r="B1805">
        <v>4</v>
      </c>
      <c r="C1805" s="262">
        <v>44664</v>
      </c>
      <c r="E1805">
        <v>449</v>
      </c>
      <c r="F1805" t="s">
        <v>299</v>
      </c>
      <c r="G1805" t="s">
        <v>300</v>
      </c>
      <c r="H1805">
        <v>40.985999999999997</v>
      </c>
      <c r="I1805">
        <v>50.048000000000002</v>
      </c>
      <c r="K1805">
        <v>112</v>
      </c>
      <c r="L1805">
        <v>96</v>
      </c>
      <c r="O1805">
        <v>13</v>
      </c>
      <c r="P1805">
        <v>11</v>
      </c>
      <c r="Z1805">
        <v>1.4999999999999999E-2</v>
      </c>
      <c r="AA1805">
        <v>16</v>
      </c>
    </row>
    <row r="1806" spans="1:27" x14ac:dyDescent="0.2">
      <c r="A1806">
        <v>2022</v>
      </c>
      <c r="B1806">
        <v>4</v>
      </c>
      <c r="C1806" s="262">
        <v>44665</v>
      </c>
      <c r="E1806">
        <v>449</v>
      </c>
      <c r="F1806" t="s">
        <v>299</v>
      </c>
      <c r="G1806" t="s">
        <v>300</v>
      </c>
      <c r="H1806">
        <v>40.985999999999997</v>
      </c>
      <c r="I1806">
        <v>50.048000000000002</v>
      </c>
      <c r="K1806">
        <v>112</v>
      </c>
      <c r="L1806">
        <v>96</v>
      </c>
      <c r="Q1806">
        <v>27</v>
      </c>
      <c r="Z1806">
        <v>1.4999999999999999E-2</v>
      </c>
      <c r="AA1806">
        <v>16</v>
      </c>
    </row>
    <row r="1807" spans="1:27" x14ac:dyDescent="0.2">
      <c r="A1807">
        <v>2022</v>
      </c>
      <c r="B1807">
        <v>4</v>
      </c>
      <c r="C1807" s="262">
        <v>44667</v>
      </c>
      <c r="E1807">
        <v>449</v>
      </c>
      <c r="F1807" t="s">
        <v>299</v>
      </c>
      <c r="G1807" t="s">
        <v>300</v>
      </c>
      <c r="H1807">
        <v>40.985999999999997</v>
      </c>
      <c r="I1807">
        <v>50.048000000000002</v>
      </c>
      <c r="K1807">
        <v>112</v>
      </c>
      <c r="L1807">
        <v>96</v>
      </c>
      <c r="Z1807">
        <v>1.4999999999999999E-2</v>
      </c>
      <c r="AA1807">
        <v>16</v>
      </c>
    </row>
    <row r="1808" spans="1:27" x14ac:dyDescent="0.2">
      <c r="A1808">
        <v>2022</v>
      </c>
      <c r="B1808">
        <v>4</v>
      </c>
      <c r="C1808" s="262">
        <v>44672</v>
      </c>
      <c r="E1808">
        <v>449</v>
      </c>
      <c r="F1808" t="s">
        <v>299</v>
      </c>
      <c r="G1808" t="s">
        <v>300</v>
      </c>
      <c r="H1808">
        <v>40.985999999999997</v>
      </c>
      <c r="I1808">
        <v>50.048000000000002</v>
      </c>
      <c r="K1808">
        <v>112</v>
      </c>
      <c r="L1808">
        <v>96</v>
      </c>
      <c r="Z1808">
        <v>1.4999999999999999E-2</v>
      </c>
      <c r="AA1808">
        <v>16</v>
      </c>
    </row>
    <row r="1809" spans="1:27" x14ac:dyDescent="0.2">
      <c r="A1809">
        <v>2022</v>
      </c>
      <c r="B1809">
        <v>4</v>
      </c>
      <c r="C1809" s="262">
        <v>44673</v>
      </c>
      <c r="E1809">
        <v>449</v>
      </c>
      <c r="F1809" t="s">
        <v>299</v>
      </c>
      <c r="G1809" t="s">
        <v>300</v>
      </c>
      <c r="H1809">
        <v>40.985999999999997</v>
      </c>
      <c r="I1809">
        <v>50.048000000000002</v>
      </c>
      <c r="K1809">
        <v>112</v>
      </c>
      <c r="L1809">
        <v>96</v>
      </c>
      <c r="Z1809">
        <v>1.4999999999999999E-2</v>
      </c>
      <c r="AA1809">
        <v>16</v>
      </c>
    </row>
    <row r="1810" spans="1:27" x14ac:dyDescent="0.2">
      <c r="A1810">
        <v>2022</v>
      </c>
      <c r="B1810">
        <v>4</v>
      </c>
      <c r="C1810" s="262">
        <v>44674</v>
      </c>
      <c r="E1810">
        <v>449</v>
      </c>
      <c r="F1810" t="s">
        <v>299</v>
      </c>
      <c r="G1810" t="s">
        <v>300</v>
      </c>
      <c r="H1810">
        <v>40.985999999999997</v>
      </c>
      <c r="I1810">
        <v>50.048000000000002</v>
      </c>
      <c r="K1810">
        <v>112</v>
      </c>
      <c r="L1810">
        <v>96</v>
      </c>
      <c r="O1810">
        <v>7</v>
      </c>
      <c r="P1810">
        <v>8</v>
      </c>
      <c r="Q1810">
        <v>16</v>
      </c>
      <c r="Z1810">
        <v>1.4999999999999999E-2</v>
      </c>
      <c r="AA1810">
        <v>16</v>
      </c>
    </row>
    <row r="1811" spans="1:27" x14ac:dyDescent="0.2">
      <c r="A1811">
        <v>2022</v>
      </c>
      <c r="B1811">
        <v>4</v>
      </c>
      <c r="C1811" s="262">
        <v>44675</v>
      </c>
      <c r="E1811">
        <v>449</v>
      </c>
      <c r="F1811" t="s">
        <v>299</v>
      </c>
      <c r="G1811" t="s">
        <v>300</v>
      </c>
      <c r="H1811">
        <v>40.985999999999997</v>
      </c>
      <c r="I1811">
        <v>50.048000000000002</v>
      </c>
      <c r="K1811">
        <v>112</v>
      </c>
      <c r="L1811">
        <v>96</v>
      </c>
      <c r="O1811">
        <v>11</v>
      </c>
      <c r="P1811">
        <v>10</v>
      </c>
      <c r="Q1811">
        <v>7</v>
      </c>
      <c r="Z1811">
        <v>1.4999999999999999E-2</v>
      </c>
      <c r="AA1811">
        <v>16</v>
      </c>
    </row>
    <row r="1812" spans="1:27" x14ac:dyDescent="0.2">
      <c r="A1812">
        <v>2022</v>
      </c>
      <c r="B1812">
        <v>4</v>
      </c>
      <c r="C1812" s="262">
        <v>44676</v>
      </c>
      <c r="E1812">
        <v>449</v>
      </c>
      <c r="F1812" t="s">
        <v>299</v>
      </c>
      <c r="G1812" t="s">
        <v>300</v>
      </c>
      <c r="H1812">
        <v>40.985999999999997</v>
      </c>
      <c r="I1812">
        <v>50.048000000000002</v>
      </c>
      <c r="K1812">
        <v>112</v>
      </c>
      <c r="L1812">
        <v>96</v>
      </c>
      <c r="O1812">
        <v>10</v>
      </c>
      <c r="P1812">
        <v>9</v>
      </c>
      <c r="Q1812">
        <v>18</v>
      </c>
      <c r="Z1812">
        <v>1.4999999999999999E-2</v>
      </c>
      <c r="AA1812">
        <v>16</v>
      </c>
    </row>
    <row r="1813" spans="1:27" x14ac:dyDescent="0.2">
      <c r="A1813">
        <v>2022</v>
      </c>
      <c r="B1813">
        <v>4</v>
      </c>
      <c r="C1813" s="262">
        <v>44677</v>
      </c>
      <c r="E1813">
        <v>449</v>
      </c>
      <c r="F1813" t="s">
        <v>299</v>
      </c>
      <c r="G1813" t="s">
        <v>300</v>
      </c>
      <c r="H1813">
        <v>40.985999999999997</v>
      </c>
      <c r="I1813">
        <v>50.048000000000002</v>
      </c>
      <c r="K1813">
        <v>112</v>
      </c>
      <c r="L1813">
        <v>96</v>
      </c>
      <c r="O1813">
        <v>8</v>
      </c>
      <c r="P1813">
        <v>16</v>
      </c>
      <c r="Q1813">
        <v>16</v>
      </c>
      <c r="Z1813">
        <v>1.4999999999999999E-2</v>
      </c>
      <c r="AA1813">
        <v>16</v>
      </c>
    </row>
    <row r="1814" spans="1:27" x14ac:dyDescent="0.2">
      <c r="A1814">
        <v>2022</v>
      </c>
      <c r="B1814">
        <v>4</v>
      </c>
      <c r="C1814" s="262">
        <v>44678</v>
      </c>
      <c r="E1814">
        <v>449</v>
      </c>
      <c r="F1814" t="s">
        <v>299</v>
      </c>
      <c r="G1814" t="s">
        <v>300</v>
      </c>
      <c r="H1814">
        <v>40.985999999999997</v>
      </c>
      <c r="I1814">
        <v>50.048000000000002</v>
      </c>
      <c r="K1814">
        <v>112</v>
      </c>
      <c r="L1814">
        <v>96</v>
      </c>
      <c r="P1814">
        <v>4</v>
      </c>
      <c r="Z1814">
        <v>1.4999999999999999E-2</v>
      </c>
      <c r="AA1814">
        <v>16</v>
      </c>
    </row>
    <row r="1815" spans="1:27" x14ac:dyDescent="0.2">
      <c r="A1815">
        <v>2022</v>
      </c>
      <c r="B1815">
        <v>4</v>
      </c>
      <c r="C1815" s="262">
        <v>44679</v>
      </c>
      <c r="E1815">
        <v>449</v>
      </c>
      <c r="F1815" t="s">
        <v>299</v>
      </c>
      <c r="G1815" t="s">
        <v>300</v>
      </c>
      <c r="H1815">
        <v>40.985999999999997</v>
      </c>
      <c r="I1815">
        <v>50.048000000000002</v>
      </c>
      <c r="K1815">
        <v>112</v>
      </c>
      <c r="L1815">
        <v>96</v>
      </c>
      <c r="O1815">
        <v>9</v>
      </c>
      <c r="Q1815">
        <v>10</v>
      </c>
      <c r="Z1815">
        <v>1.4999999999999999E-2</v>
      </c>
      <c r="AA1815">
        <v>16</v>
      </c>
    </row>
    <row r="1816" spans="1:27" x14ac:dyDescent="0.2">
      <c r="A1816">
        <v>2022</v>
      </c>
      <c r="B1816">
        <v>4</v>
      </c>
      <c r="C1816" s="262">
        <v>44671</v>
      </c>
      <c r="E1816">
        <v>930</v>
      </c>
      <c r="F1816" t="s">
        <v>462</v>
      </c>
      <c r="G1816" t="s">
        <v>463</v>
      </c>
      <c r="H1816">
        <v>641.25</v>
      </c>
      <c r="I1816">
        <v>708.75</v>
      </c>
      <c r="AA1816">
        <v>25</v>
      </c>
    </row>
    <row r="1817" spans="1:27" x14ac:dyDescent="0.2">
      <c r="A1817">
        <v>2022</v>
      </c>
      <c r="B1817">
        <v>4</v>
      </c>
      <c r="C1817" s="262">
        <v>44672</v>
      </c>
      <c r="E1817">
        <v>930</v>
      </c>
      <c r="F1817" t="s">
        <v>462</v>
      </c>
      <c r="G1817" t="s">
        <v>463</v>
      </c>
      <c r="H1817">
        <v>641.25</v>
      </c>
      <c r="I1817">
        <v>708.75</v>
      </c>
      <c r="AA1817">
        <v>25</v>
      </c>
    </row>
    <row r="1818" spans="1:27" x14ac:dyDescent="0.2">
      <c r="A1818">
        <v>2022</v>
      </c>
      <c r="B1818">
        <v>4</v>
      </c>
      <c r="C1818" s="262">
        <v>44671</v>
      </c>
      <c r="E1818">
        <v>931</v>
      </c>
      <c r="F1818" t="s">
        <v>464</v>
      </c>
      <c r="G1818" t="s">
        <v>465</v>
      </c>
      <c r="H1818">
        <v>545.05999999999995</v>
      </c>
      <c r="I1818">
        <v>602.44000000000005</v>
      </c>
      <c r="AA1818">
        <v>25</v>
      </c>
    </row>
    <row r="1819" spans="1:27" x14ac:dyDescent="0.2">
      <c r="A1819">
        <v>2022</v>
      </c>
      <c r="B1819">
        <v>4</v>
      </c>
      <c r="C1819" s="262">
        <v>44672</v>
      </c>
      <c r="E1819">
        <v>931</v>
      </c>
      <c r="F1819" t="s">
        <v>464</v>
      </c>
      <c r="G1819" t="s">
        <v>465</v>
      </c>
      <c r="H1819">
        <v>545.05999999999995</v>
      </c>
      <c r="I1819">
        <v>602.44000000000005</v>
      </c>
      <c r="AA1819">
        <v>25</v>
      </c>
    </row>
    <row r="1820" spans="1:27" x14ac:dyDescent="0.2">
      <c r="A1820">
        <v>2022</v>
      </c>
      <c r="B1820">
        <v>4</v>
      </c>
      <c r="C1820" s="262">
        <v>44671</v>
      </c>
      <c r="E1820">
        <v>822</v>
      </c>
      <c r="F1820" t="s">
        <v>489</v>
      </c>
      <c r="G1820" t="s">
        <v>490</v>
      </c>
      <c r="H1820">
        <v>641.25</v>
      </c>
      <c r="I1820">
        <v>708.75</v>
      </c>
      <c r="AA1820">
        <v>25</v>
      </c>
    </row>
    <row r="1821" spans="1:27" x14ac:dyDescent="0.2">
      <c r="A1821">
        <v>2022</v>
      </c>
      <c r="B1821">
        <v>4</v>
      </c>
      <c r="C1821" s="262">
        <v>44672</v>
      </c>
      <c r="E1821">
        <v>822</v>
      </c>
      <c r="F1821" t="s">
        <v>489</v>
      </c>
      <c r="G1821" t="s">
        <v>490</v>
      </c>
      <c r="H1821">
        <v>641.25</v>
      </c>
      <c r="I1821">
        <v>708.75</v>
      </c>
      <c r="AA1821">
        <v>25</v>
      </c>
    </row>
    <row r="1822" spans="1:27" x14ac:dyDescent="0.2">
      <c r="A1822">
        <v>2022</v>
      </c>
      <c r="B1822">
        <v>4</v>
      </c>
      <c r="C1822" s="262">
        <v>44671</v>
      </c>
      <c r="E1822">
        <v>823</v>
      </c>
      <c r="F1822" t="s">
        <v>491</v>
      </c>
      <c r="G1822" t="s">
        <v>492</v>
      </c>
      <c r="H1822">
        <v>605.63</v>
      </c>
      <c r="I1822">
        <v>669.38</v>
      </c>
      <c r="AA1822">
        <v>25</v>
      </c>
    </row>
    <row r="1823" spans="1:27" x14ac:dyDescent="0.2">
      <c r="A1823">
        <v>2022</v>
      </c>
      <c r="B1823">
        <v>4</v>
      </c>
      <c r="C1823" s="262">
        <v>44672</v>
      </c>
      <c r="E1823">
        <v>823</v>
      </c>
      <c r="F1823" t="s">
        <v>491</v>
      </c>
      <c r="G1823" t="s">
        <v>492</v>
      </c>
      <c r="H1823">
        <v>605.63</v>
      </c>
      <c r="I1823">
        <v>669.38</v>
      </c>
      <c r="AA1823">
        <v>25</v>
      </c>
    </row>
    <row r="1824" spans="1:27" x14ac:dyDescent="0.2">
      <c r="A1824">
        <v>2022</v>
      </c>
      <c r="B1824">
        <v>4</v>
      </c>
      <c r="C1824" s="262">
        <v>44671</v>
      </c>
      <c r="E1824">
        <v>929</v>
      </c>
      <c r="F1824" t="s">
        <v>460</v>
      </c>
      <c r="G1824" t="s">
        <v>461</v>
      </c>
      <c r="H1824">
        <v>1282.5</v>
      </c>
      <c r="I1824">
        <v>1417.5</v>
      </c>
      <c r="AA1824">
        <v>25</v>
      </c>
    </row>
    <row r="1825" spans="1:27" x14ac:dyDescent="0.2">
      <c r="A1825">
        <v>2022</v>
      </c>
      <c r="B1825">
        <v>4</v>
      </c>
      <c r="C1825" s="262">
        <v>44672</v>
      </c>
      <c r="E1825">
        <v>929</v>
      </c>
      <c r="F1825" t="s">
        <v>460</v>
      </c>
      <c r="G1825" t="s">
        <v>461</v>
      </c>
      <c r="H1825">
        <v>1282.5</v>
      </c>
      <c r="I1825">
        <v>1417.5</v>
      </c>
      <c r="AA1825">
        <v>25</v>
      </c>
    </row>
    <row r="1826" spans="1:27" x14ac:dyDescent="0.2">
      <c r="A1826">
        <v>2022</v>
      </c>
      <c r="B1826">
        <v>4</v>
      </c>
      <c r="C1826" s="262">
        <v>44671</v>
      </c>
      <c r="E1826">
        <v>821</v>
      </c>
      <c r="F1826" t="s">
        <v>487</v>
      </c>
      <c r="G1826" t="s">
        <v>488</v>
      </c>
      <c r="H1826">
        <v>1211.25</v>
      </c>
      <c r="I1826">
        <v>1338.75</v>
      </c>
      <c r="AA1826">
        <v>25</v>
      </c>
    </row>
    <row r="1827" spans="1:27" x14ac:dyDescent="0.2">
      <c r="A1827">
        <v>2022</v>
      </c>
      <c r="B1827">
        <v>4</v>
      </c>
      <c r="C1827" s="262">
        <v>44672</v>
      </c>
      <c r="E1827">
        <v>821</v>
      </c>
      <c r="F1827" t="s">
        <v>487</v>
      </c>
      <c r="G1827" t="s">
        <v>488</v>
      </c>
      <c r="H1827">
        <v>1211.25</v>
      </c>
      <c r="I1827">
        <v>1338.75</v>
      </c>
      <c r="AA1827">
        <v>25</v>
      </c>
    </row>
    <row r="1828" spans="1:27" x14ac:dyDescent="0.2">
      <c r="A1828">
        <v>2022</v>
      </c>
      <c r="B1828">
        <v>4</v>
      </c>
      <c r="C1828" s="262">
        <v>44651</v>
      </c>
      <c r="E1828">
        <v>331</v>
      </c>
      <c r="F1828" t="s">
        <v>348</v>
      </c>
      <c r="G1828" t="s">
        <v>349</v>
      </c>
      <c r="H1828">
        <v>312.41199999999998</v>
      </c>
      <c r="I1828">
        <v>355.572</v>
      </c>
      <c r="K1828">
        <v>110</v>
      </c>
      <c r="L1828">
        <v>131</v>
      </c>
      <c r="Z1828">
        <v>1.4999999999999999E-2</v>
      </c>
      <c r="AA1828">
        <v>16</v>
      </c>
    </row>
    <row r="1829" spans="1:27" x14ac:dyDescent="0.2">
      <c r="A1829">
        <v>2022</v>
      </c>
      <c r="B1829">
        <v>4</v>
      </c>
      <c r="C1829" s="262">
        <v>44651</v>
      </c>
      <c r="E1829">
        <v>557</v>
      </c>
      <c r="F1829" t="s">
        <v>189</v>
      </c>
      <c r="G1829" t="s">
        <v>190</v>
      </c>
      <c r="H1829">
        <v>171.262</v>
      </c>
      <c r="I1829">
        <v>194.922</v>
      </c>
      <c r="K1829">
        <v>21</v>
      </c>
      <c r="L1829">
        <v>180</v>
      </c>
      <c r="Z1829">
        <v>1.4999999999999999E-2</v>
      </c>
      <c r="AA1829">
        <v>16</v>
      </c>
    </row>
    <row r="1830" spans="1:27" x14ac:dyDescent="0.2">
      <c r="A1830">
        <v>2022</v>
      </c>
      <c r="B1830">
        <v>4</v>
      </c>
      <c r="C1830" s="262">
        <v>44654</v>
      </c>
      <c r="E1830">
        <v>557</v>
      </c>
      <c r="F1830" t="s">
        <v>189</v>
      </c>
      <c r="G1830" t="s">
        <v>190</v>
      </c>
      <c r="H1830">
        <v>171.262</v>
      </c>
      <c r="I1830">
        <v>194.922</v>
      </c>
      <c r="K1830">
        <v>21</v>
      </c>
      <c r="L1830">
        <v>180</v>
      </c>
      <c r="Z1830">
        <v>1.4999999999999999E-2</v>
      </c>
      <c r="AA1830">
        <v>16</v>
      </c>
    </row>
    <row r="1831" spans="1:27" x14ac:dyDescent="0.2">
      <c r="A1831">
        <v>2022</v>
      </c>
      <c r="B1831">
        <v>4</v>
      </c>
      <c r="C1831" s="262">
        <v>44655</v>
      </c>
      <c r="E1831">
        <v>557</v>
      </c>
      <c r="F1831" t="s">
        <v>189</v>
      </c>
      <c r="G1831" t="s">
        <v>190</v>
      </c>
      <c r="H1831">
        <v>171.262</v>
      </c>
      <c r="I1831">
        <v>194.922</v>
      </c>
      <c r="K1831">
        <v>21</v>
      </c>
      <c r="L1831">
        <v>180</v>
      </c>
      <c r="Z1831">
        <v>1.4999999999999999E-2</v>
      </c>
      <c r="AA1831">
        <v>16</v>
      </c>
    </row>
    <row r="1832" spans="1:27" x14ac:dyDescent="0.2">
      <c r="A1832">
        <v>2022</v>
      </c>
      <c r="B1832">
        <v>4</v>
      </c>
      <c r="C1832" s="262">
        <v>44656</v>
      </c>
      <c r="E1832">
        <v>557</v>
      </c>
      <c r="F1832" t="s">
        <v>189</v>
      </c>
      <c r="G1832" t="s">
        <v>190</v>
      </c>
      <c r="H1832">
        <v>171.262</v>
      </c>
      <c r="I1832">
        <v>194.922</v>
      </c>
      <c r="K1832">
        <v>21</v>
      </c>
      <c r="L1832">
        <v>180</v>
      </c>
      <c r="Z1832">
        <v>1.4999999999999999E-2</v>
      </c>
      <c r="AA1832">
        <v>16</v>
      </c>
    </row>
    <row r="1833" spans="1:27" x14ac:dyDescent="0.2">
      <c r="A1833">
        <v>2022</v>
      </c>
      <c r="B1833">
        <v>4</v>
      </c>
      <c r="C1833" s="262">
        <v>44657</v>
      </c>
      <c r="E1833">
        <v>557</v>
      </c>
      <c r="F1833" t="s">
        <v>189</v>
      </c>
      <c r="G1833" t="s">
        <v>190</v>
      </c>
      <c r="H1833">
        <v>171.262</v>
      </c>
      <c r="I1833">
        <v>194.922</v>
      </c>
      <c r="K1833">
        <v>21</v>
      </c>
      <c r="L1833">
        <v>180</v>
      </c>
      <c r="Z1833">
        <v>1.4999999999999999E-2</v>
      </c>
      <c r="AA1833">
        <v>16</v>
      </c>
    </row>
    <row r="1834" spans="1:27" x14ac:dyDescent="0.2">
      <c r="A1834">
        <v>2022</v>
      </c>
      <c r="B1834">
        <v>4</v>
      </c>
      <c r="C1834" s="262">
        <v>44658</v>
      </c>
      <c r="E1834">
        <v>557</v>
      </c>
      <c r="F1834" t="s">
        <v>189</v>
      </c>
      <c r="G1834" t="s">
        <v>190</v>
      </c>
      <c r="H1834">
        <v>171.262</v>
      </c>
      <c r="I1834">
        <v>194.922</v>
      </c>
      <c r="K1834">
        <v>21</v>
      </c>
      <c r="L1834">
        <v>180</v>
      </c>
      <c r="Z1834">
        <v>1.4999999999999999E-2</v>
      </c>
      <c r="AA1834">
        <v>16</v>
      </c>
    </row>
    <row r="1835" spans="1:27" x14ac:dyDescent="0.2">
      <c r="A1835">
        <v>2022</v>
      </c>
      <c r="B1835">
        <v>4</v>
      </c>
      <c r="C1835" s="262">
        <v>44664</v>
      </c>
      <c r="E1835">
        <v>557</v>
      </c>
      <c r="F1835" t="s">
        <v>189</v>
      </c>
      <c r="G1835" t="s">
        <v>190</v>
      </c>
      <c r="H1835">
        <v>171.262</v>
      </c>
      <c r="I1835">
        <v>194.922</v>
      </c>
      <c r="K1835">
        <v>21</v>
      </c>
      <c r="L1835">
        <v>180</v>
      </c>
      <c r="Z1835">
        <v>1.4999999999999999E-2</v>
      </c>
      <c r="AA1835">
        <v>16</v>
      </c>
    </row>
    <row r="1836" spans="1:27" x14ac:dyDescent="0.2">
      <c r="A1836">
        <v>2022</v>
      </c>
      <c r="B1836">
        <v>4</v>
      </c>
      <c r="C1836" s="262">
        <v>44665</v>
      </c>
      <c r="E1836">
        <v>557</v>
      </c>
      <c r="F1836" t="s">
        <v>189</v>
      </c>
      <c r="G1836" t="s">
        <v>190</v>
      </c>
      <c r="H1836">
        <v>171.262</v>
      </c>
      <c r="I1836">
        <v>194.922</v>
      </c>
      <c r="K1836">
        <v>21</v>
      </c>
      <c r="L1836">
        <v>180</v>
      </c>
      <c r="Z1836">
        <v>1.4999999999999999E-2</v>
      </c>
      <c r="AA1836">
        <v>16</v>
      </c>
    </row>
    <row r="1837" spans="1:27" x14ac:dyDescent="0.2">
      <c r="A1837">
        <v>2022</v>
      </c>
      <c r="B1837">
        <v>4</v>
      </c>
      <c r="C1837" s="262">
        <v>44667</v>
      </c>
      <c r="E1837">
        <v>557</v>
      </c>
      <c r="F1837" t="s">
        <v>189</v>
      </c>
      <c r="G1837" t="s">
        <v>190</v>
      </c>
      <c r="H1837">
        <v>171.262</v>
      </c>
      <c r="I1837">
        <v>194.922</v>
      </c>
      <c r="K1837">
        <v>21</v>
      </c>
      <c r="L1837">
        <v>180</v>
      </c>
      <c r="Z1837">
        <v>1.4999999999999999E-2</v>
      </c>
      <c r="AA1837">
        <v>16</v>
      </c>
    </row>
    <row r="1838" spans="1:27" x14ac:dyDescent="0.2">
      <c r="A1838">
        <v>2022</v>
      </c>
      <c r="B1838">
        <v>4</v>
      </c>
      <c r="C1838" s="262">
        <v>44668</v>
      </c>
      <c r="E1838">
        <v>557</v>
      </c>
      <c r="F1838" t="s">
        <v>189</v>
      </c>
      <c r="G1838" t="s">
        <v>190</v>
      </c>
      <c r="H1838">
        <v>171.262</v>
      </c>
      <c r="I1838">
        <v>194.922</v>
      </c>
      <c r="K1838">
        <v>21</v>
      </c>
      <c r="L1838">
        <v>180</v>
      </c>
      <c r="Z1838">
        <v>1.4999999999999999E-2</v>
      </c>
      <c r="AA1838">
        <v>16</v>
      </c>
    </row>
    <row r="1839" spans="1:27" x14ac:dyDescent="0.2">
      <c r="A1839">
        <v>2022</v>
      </c>
      <c r="B1839">
        <v>4</v>
      </c>
      <c r="C1839" s="262">
        <v>44669</v>
      </c>
      <c r="E1839">
        <v>557</v>
      </c>
      <c r="F1839" t="s">
        <v>189</v>
      </c>
      <c r="G1839" t="s">
        <v>190</v>
      </c>
      <c r="H1839">
        <v>171.262</v>
      </c>
      <c r="I1839">
        <v>194.922</v>
      </c>
      <c r="K1839">
        <v>21</v>
      </c>
      <c r="L1839">
        <v>180</v>
      </c>
      <c r="Z1839">
        <v>1.4999999999999999E-2</v>
      </c>
      <c r="AA1839">
        <v>16</v>
      </c>
    </row>
    <row r="1840" spans="1:27" x14ac:dyDescent="0.2">
      <c r="A1840">
        <v>2022</v>
      </c>
      <c r="B1840">
        <v>4</v>
      </c>
      <c r="C1840" s="262">
        <v>44670</v>
      </c>
      <c r="E1840">
        <v>557</v>
      </c>
      <c r="F1840" t="s">
        <v>189</v>
      </c>
      <c r="G1840" t="s">
        <v>190</v>
      </c>
      <c r="H1840">
        <v>171.262</v>
      </c>
      <c r="I1840">
        <v>194.922</v>
      </c>
      <c r="K1840">
        <v>21</v>
      </c>
      <c r="L1840">
        <v>180</v>
      </c>
      <c r="Z1840">
        <v>1.4999999999999999E-2</v>
      </c>
      <c r="AA1840">
        <v>16</v>
      </c>
    </row>
    <row r="1841" spans="1:27" x14ac:dyDescent="0.2">
      <c r="A1841">
        <v>2022</v>
      </c>
      <c r="B1841">
        <v>4</v>
      </c>
      <c r="C1841" s="262">
        <v>44671</v>
      </c>
      <c r="E1841">
        <v>557</v>
      </c>
      <c r="F1841" t="s">
        <v>189</v>
      </c>
      <c r="G1841" t="s">
        <v>190</v>
      </c>
      <c r="H1841">
        <v>171.262</v>
      </c>
      <c r="I1841">
        <v>194.922</v>
      </c>
      <c r="K1841">
        <v>21</v>
      </c>
      <c r="L1841">
        <v>180</v>
      </c>
      <c r="Z1841">
        <v>1.4999999999999999E-2</v>
      </c>
      <c r="AA1841">
        <v>16</v>
      </c>
    </row>
    <row r="1842" spans="1:27" x14ac:dyDescent="0.2">
      <c r="A1842">
        <v>2022</v>
      </c>
      <c r="B1842">
        <v>4</v>
      </c>
      <c r="C1842" s="262">
        <v>44651</v>
      </c>
      <c r="E1842">
        <v>556</v>
      </c>
      <c r="F1842" t="s">
        <v>187</v>
      </c>
      <c r="G1842" t="s">
        <v>188</v>
      </c>
      <c r="H1842">
        <v>1003.106</v>
      </c>
      <c r="I1842">
        <v>1141.6859999999999</v>
      </c>
      <c r="K1842">
        <v>21</v>
      </c>
      <c r="L1842">
        <v>180</v>
      </c>
      <c r="O1842">
        <v>2</v>
      </c>
      <c r="P1842">
        <v>2</v>
      </c>
      <c r="Q1842">
        <v>2</v>
      </c>
      <c r="Z1842">
        <v>1.4999999999999999E-2</v>
      </c>
      <c r="AA1842">
        <v>16</v>
      </c>
    </row>
    <row r="1843" spans="1:27" x14ac:dyDescent="0.2">
      <c r="A1843">
        <v>2022</v>
      </c>
      <c r="B1843">
        <v>4</v>
      </c>
      <c r="C1843" s="262">
        <v>44654</v>
      </c>
      <c r="E1843">
        <v>556</v>
      </c>
      <c r="F1843" t="s">
        <v>187</v>
      </c>
      <c r="G1843" t="s">
        <v>188</v>
      </c>
      <c r="H1843">
        <v>1003.106</v>
      </c>
      <c r="I1843">
        <v>1141.6859999999999</v>
      </c>
      <c r="K1843">
        <v>21</v>
      </c>
      <c r="L1843">
        <v>180</v>
      </c>
      <c r="O1843">
        <v>2</v>
      </c>
      <c r="P1843">
        <v>2</v>
      </c>
      <c r="Q1843">
        <v>2</v>
      </c>
      <c r="Z1843">
        <v>1.4999999999999999E-2</v>
      </c>
      <c r="AA1843">
        <v>16</v>
      </c>
    </row>
    <row r="1844" spans="1:27" x14ac:dyDescent="0.2">
      <c r="A1844">
        <v>2022</v>
      </c>
      <c r="B1844">
        <v>4</v>
      </c>
      <c r="C1844" s="262">
        <v>44655</v>
      </c>
      <c r="E1844">
        <v>556</v>
      </c>
      <c r="F1844" t="s">
        <v>187</v>
      </c>
      <c r="G1844" t="s">
        <v>188</v>
      </c>
      <c r="H1844">
        <v>1003.106</v>
      </c>
      <c r="I1844">
        <v>1141.6859999999999</v>
      </c>
      <c r="K1844">
        <v>21</v>
      </c>
      <c r="L1844">
        <v>180</v>
      </c>
      <c r="O1844">
        <v>1</v>
      </c>
      <c r="P1844">
        <v>1</v>
      </c>
      <c r="Q1844">
        <v>2</v>
      </c>
      <c r="R1844">
        <v>0</v>
      </c>
      <c r="Z1844">
        <v>1.4999999999999999E-2</v>
      </c>
      <c r="AA1844">
        <v>16</v>
      </c>
    </row>
    <row r="1845" spans="1:27" x14ac:dyDescent="0.2">
      <c r="A1845">
        <v>2022</v>
      </c>
      <c r="B1845">
        <v>4</v>
      </c>
      <c r="C1845" s="262">
        <v>44656</v>
      </c>
      <c r="E1845">
        <v>556</v>
      </c>
      <c r="F1845" t="s">
        <v>187</v>
      </c>
      <c r="G1845" t="s">
        <v>188</v>
      </c>
      <c r="H1845">
        <v>1003.106</v>
      </c>
      <c r="I1845">
        <v>1141.6859999999999</v>
      </c>
      <c r="K1845">
        <v>21</v>
      </c>
      <c r="L1845">
        <v>180</v>
      </c>
      <c r="O1845">
        <v>1</v>
      </c>
      <c r="P1845">
        <v>1</v>
      </c>
      <c r="Q1845">
        <v>1</v>
      </c>
      <c r="Z1845">
        <v>1.4999999999999999E-2</v>
      </c>
      <c r="AA1845">
        <v>16</v>
      </c>
    </row>
    <row r="1846" spans="1:27" x14ac:dyDescent="0.2">
      <c r="A1846">
        <v>2022</v>
      </c>
      <c r="B1846">
        <v>4</v>
      </c>
      <c r="C1846" s="262">
        <v>44657</v>
      </c>
      <c r="E1846">
        <v>556</v>
      </c>
      <c r="F1846" t="s">
        <v>187</v>
      </c>
      <c r="G1846" t="s">
        <v>188</v>
      </c>
      <c r="H1846">
        <v>1003.106</v>
      </c>
      <c r="I1846">
        <v>1141.6859999999999</v>
      </c>
      <c r="K1846">
        <v>21</v>
      </c>
      <c r="L1846">
        <v>180</v>
      </c>
      <c r="Z1846">
        <v>1.4999999999999999E-2</v>
      </c>
      <c r="AA1846">
        <v>16</v>
      </c>
    </row>
    <row r="1847" spans="1:27" x14ac:dyDescent="0.2">
      <c r="A1847">
        <v>2022</v>
      </c>
      <c r="B1847">
        <v>4</v>
      </c>
      <c r="C1847" s="262">
        <v>44658</v>
      </c>
      <c r="E1847">
        <v>556</v>
      </c>
      <c r="F1847" t="s">
        <v>187</v>
      </c>
      <c r="G1847" t="s">
        <v>188</v>
      </c>
      <c r="H1847">
        <v>1003.106</v>
      </c>
      <c r="I1847">
        <v>1141.6859999999999</v>
      </c>
      <c r="K1847">
        <v>21</v>
      </c>
      <c r="L1847">
        <v>180</v>
      </c>
      <c r="Z1847">
        <v>1.4999999999999999E-2</v>
      </c>
      <c r="AA1847">
        <v>16</v>
      </c>
    </row>
    <row r="1848" spans="1:27" x14ac:dyDescent="0.2">
      <c r="A1848">
        <v>2022</v>
      </c>
      <c r="B1848">
        <v>4</v>
      </c>
      <c r="C1848" s="262">
        <v>44664</v>
      </c>
      <c r="E1848">
        <v>556</v>
      </c>
      <c r="F1848" t="s">
        <v>187</v>
      </c>
      <c r="G1848" t="s">
        <v>188</v>
      </c>
      <c r="H1848">
        <v>1003.106</v>
      </c>
      <c r="I1848">
        <v>1141.6859999999999</v>
      </c>
      <c r="K1848">
        <v>21</v>
      </c>
      <c r="L1848">
        <v>180</v>
      </c>
      <c r="O1848">
        <v>1</v>
      </c>
      <c r="P1848">
        <v>3</v>
      </c>
      <c r="Q1848">
        <v>1</v>
      </c>
      <c r="Z1848">
        <v>1.4999999999999999E-2</v>
      </c>
      <c r="AA1848">
        <v>16</v>
      </c>
    </row>
    <row r="1849" spans="1:27" x14ac:dyDescent="0.2">
      <c r="A1849">
        <v>2022</v>
      </c>
      <c r="B1849">
        <v>4</v>
      </c>
      <c r="C1849" s="262">
        <v>44665</v>
      </c>
      <c r="E1849">
        <v>556</v>
      </c>
      <c r="F1849" t="s">
        <v>187</v>
      </c>
      <c r="G1849" t="s">
        <v>188</v>
      </c>
      <c r="H1849">
        <v>1003.106</v>
      </c>
      <c r="I1849">
        <v>1141.6859999999999</v>
      </c>
      <c r="K1849">
        <v>21</v>
      </c>
      <c r="L1849">
        <v>180</v>
      </c>
      <c r="Z1849">
        <v>1.4999999999999999E-2</v>
      </c>
      <c r="AA1849">
        <v>16</v>
      </c>
    </row>
    <row r="1850" spans="1:27" x14ac:dyDescent="0.2">
      <c r="A1850">
        <v>2022</v>
      </c>
      <c r="B1850">
        <v>4</v>
      </c>
      <c r="C1850" s="262">
        <v>44667</v>
      </c>
      <c r="E1850">
        <v>556</v>
      </c>
      <c r="F1850" t="s">
        <v>187</v>
      </c>
      <c r="G1850" t="s">
        <v>188</v>
      </c>
      <c r="H1850">
        <v>1003.106</v>
      </c>
      <c r="I1850">
        <v>1141.6859999999999</v>
      </c>
      <c r="K1850">
        <v>21</v>
      </c>
      <c r="L1850">
        <v>180</v>
      </c>
      <c r="Z1850">
        <v>1.4999999999999999E-2</v>
      </c>
      <c r="AA1850">
        <v>16</v>
      </c>
    </row>
    <row r="1851" spans="1:27" x14ac:dyDescent="0.2">
      <c r="A1851">
        <v>2022</v>
      </c>
      <c r="B1851">
        <v>4</v>
      </c>
      <c r="C1851" s="262">
        <v>44668</v>
      </c>
      <c r="E1851">
        <v>556</v>
      </c>
      <c r="F1851" t="s">
        <v>187</v>
      </c>
      <c r="G1851" t="s">
        <v>188</v>
      </c>
      <c r="H1851">
        <v>1003.106</v>
      </c>
      <c r="I1851">
        <v>1141.6859999999999</v>
      </c>
      <c r="K1851">
        <v>21</v>
      </c>
      <c r="L1851">
        <v>180</v>
      </c>
      <c r="Z1851">
        <v>1.4999999999999999E-2</v>
      </c>
      <c r="AA1851">
        <v>16</v>
      </c>
    </row>
    <row r="1852" spans="1:27" x14ac:dyDescent="0.2">
      <c r="A1852">
        <v>2022</v>
      </c>
      <c r="B1852">
        <v>4</v>
      </c>
      <c r="C1852" s="262">
        <v>44669</v>
      </c>
      <c r="E1852">
        <v>556</v>
      </c>
      <c r="F1852" t="s">
        <v>187</v>
      </c>
      <c r="G1852" t="s">
        <v>188</v>
      </c>
      <c r="H1852">
        <v>1003.106</v>
      </c>
      <c r="I1852">
        <v>1141.6859999999999</v>
      </c>
      <c r="K1852">
        <v>21</v>
      </c>
      <c r="L1852">
        <v>180</v>
      </c>
      <c r="O1852">
        <v>1</v>
      </c>
      <c r="S1852">
        <v>3</v>
      </c>
      <c r="Z1852">
        <v>1.4999999999999999E-2</v>
      </c>
      <c r="AA1852">
        <v>16</v>
      </c>
    </row>
    <row r="1853" spans="1:27" x14ac:dyDescent="0.2">
      <c r="A1853">
        <v>2022</v>
      </c>
      <c r="B1853">
        <v>4</v>
      </c>
      <c r="C1853" s="262">
        <v>44670</v>
      </c>
      <c r="E1853">
        <v>556</v>
      </c>
      <c r="F1853" t="s">
        <v>187</v>
      </c>
      <c r="G1853" t="s">
        <v>188</v>
      </c>
      <c r="H1853">
        <v>1003.106</v>
      </c>
      <c r="I1853">
        <v>1141.6859999999999</v>
      </c>
      <c r="K1853">
        <v>21</v>
      </c>
      <c r="L1853">
        <v>180</v>
      </c>
      <c r="Z1853">
        <v>1.4999999999999999E-2</v>
      </c>
      <c r="AA1853">
        <v>16</v>
      </c>
    </row>
    <row r="1854" spans="1:27" x14ac:dyDescent="0.2">
      <c r="A1854">
        <v>2022</v>
      </c>
      <c r="B1854">
        <v>4</v>
      </c>
      <c r="C1854" s="262">
        <v>44671</v>
      </c>
      <c r="E1854">
        <v>556</v>
      </c>
      <c r="F1854" t="s">
        <v>187</v>
      </c>
      <c r="G1854" t="s">
        <v>188</v>
      </c>
      <c r="H1854">
        <v>1003.106</v>
      </c>
      <c r="I1854">
        <v>1141.6859999999999</v>
      </c>
      <c r="K1854">
        <v>21</v>
      </c>
      <c r="L1854">
        <v>180</v>
      </c>
      <c r="Z1854">
        <v>1.4999999999999999E-2</v>
      </c>
      <c r="AA1854">
        <v>16</v>
      </c>
    </row>
    <row r="1855" spans="1:27" x14ac:dyDescent="0.2">
      <c r="A1855">
        <v>2022</v>
      </c>
      <c r="B1855">
        <v>4</v>
      </c>
      <c r="C1855" s="262">
        <v>44667</v>
      </c>
      <c r="E1855">
        <v>667</v>
      </c>
      <c r="F1855" t="s">
        <v>311</v>
      </c>
      <c r="G1855" t="s">
        <v>312</v>
      </c>
      <c r="H1855">
        <v>1462.3140000000001</v>
      </c>
      <c r="I1855">
        <v>1664.3340000000001</v>
      </c>
      <c r="K1855">
        <v>18</v>
      </c>
      <c r="L1855">
        <v>200</v>
      </c>
      <c r="O1855">
        <v>2</v>
      </c>
      <c r="P1855">
        <v>5</v>
      </c>
      <c r="Q1855">
        <v>2</v>
      </c>
      <c r="Z1855">
        <v>1.4999999999999999E-2</v>
      </c>
      <c r="AA1855">
        <v>16</v>
      </c>
    </row>
    <row r="1856" spans="1:27" x14ac:dyDescent="0.2">
      <c r="A1856">
        <v>2022</v>
      </c>
      <c r="B1856">
        <v>4</v>
      </c>
      <c r="C1856" s="262">
        <v>44668</v>
      </c>
      <c r="E1856">
        <v>667</v>
      </c>
      <c r="F1856" t="s">
        <v>311</v>
      </c>
      <c r="G1856" t="s">
        <v>312</v>
      </c>
      <c r="H1856">
        <v>1462.3140000000001</v>
      </c>
      <c r="I1856">
        <v>1664.3340000000001</v>
      </c>
      <c r="K1856">
        <v>18</v>
      </c>
      <c r="L1856">
        <v>200</v>
      </c>
      <c r="O1856">
        <v>4</v>
      </c>
      <c r="P1856">
        <v>3</v>
      </c>
      <c r="Q1856">
        <v>3</v>
      </c>
      <c r="Z1856">
        <v>1.4999999999999999E-2</v>
      </c>
      <c r="AA1856">
        <v>16</v>
      </c>
    </row>
    <row r="1857" spans="1:27" x14ac:dyDescent="0.2">
      <c r="A1857">
        <v>2022</v>
      </c>
      <c r="B1857">
        <v>4</v>
      </c>
      <c r="C1857" s="262">
        <v>44669</v>
      </c>
      <c r="E1857">
        <v>667</v>
      </c>
      <c r="F1857" t="s">
        <v>311</v>
      </c>
      <c r="G1857" t="s">
        <v>312</v>
      </c>
      <c r="H1857">
        <v>1462.3140000000001</v>
      </c>
      <c r="I1857">
        <v>1664.3340000000001</v>
      </c>
      <c r="K1857">
        <v>18</v>
      </c>
      <c r="L1857">
        <v>200</v>
      </c>
      <c r="O1857">
        <v>3</v>
      </c>
      <c r="P1857">
        <v>2</v>
      </c>
      <c r="Q1857">
        <v>3</v>
      </c>
      <c r="Z1857">
        <v>1.4999999999999999E-2</v>
      </c>
      <c r="AA1857">
        <v>16</v>
      </c>
    </row>
    <row r="1858" spans="1:27" x14ac:dyDescent="0.2">
      <c r="A1858">
        <v>2022</v>
      </c>
      <c r="B1858">
        <v>4</v>
      </c>
      <c r="C1858" s="262">
        <v>44670</v>
      </c>
      <c r="E1858">
        <v>667</v>
      </c>
      <c r="F1858" t="s">
        <v>311</v>
      </c>
      <c r="G1858" t="s">
        <v>312</v>
      </c>
      <c r="H1858">
        <v>1462.3140000000001</v>
      </c>
      <c r="I1858">
        <v>1664.3340000000001</v>
      </c>
      <c r="K1858">
        <v>18</v>
      </c>
      <c r="L1858">
        <v>200</v>
      </c>
      <c r="Z1858">
        <v>1.4999999999999999E-2</v>
      </c>
      <c r="AA1858">
        <v>16</v>
      </c>
    </row>
    <row r="1859" spans="1:27" x14ac:dyDescent="0.2">
      <c r="A1859">
        <v>2022</v>
      </c>
      <c r="B1859">
        <v>4</v>
      </c>
      <c r="C1859" s="262">
        <v>44671</v>
      </c>
      <c r="E1859">
        <v>667</v>
      </c>
      <c r="F1859" t="s">
        <v>311</v>
      </c>
      <c r="G1859" t="s">
        <v>312</v>
      </c>
      <c r="H1859">
        <v>1462.3140000000001</v>
      </c>
      <c r="I1859">
        <v>1664.3340000000001</v>
      </c>
      <c r="K1859">
        <v>18</v>
      </c>
      <c r="L1859">
        <v>200</v>
      </c>
      <c r="Z1859">
        <v>1.4999999999999999E-2</v>
      </c>
      <c r="AA1859">
        <v>16</v>
      </c>
    </row>
    <row r="1860" spans="1:27" x14ac:dyDescent="0.2">
      <c r="A1860">
        <v>2022</v>
      </c>
      <c r="B1860">
        <v>4</v>
      </c>
      <c r="C1860" s="262">
        <v>44675</v>
      </c>
      <c r="E1860">
        <v>668</v>
      </c>
      <c r="F1860" t="s">
        <v>308</v>
      </c>
      <c r="G1860" t="s">
        <v>309</v>
      </c>
      <c r="H1860">
        <v>96.923000000000002</v>
      </c>
      <c r="I1860">
        <v>110.313</v>
      </c>
      <c r="K1860">
        <v>103</v>
      </c>
      <c r="L1860">
        <v>105</v>
      </c>
      <c r="O1860">
        <v>7</v>
      </c>
      <c r="P1860">
        <v>5</v>
      </c>
      <c r="Q1860">
        <v>7</v>
      </c>
      <c r="Z1860">
        <v>1.4999999999999999E-2</v>
      </c>
      <c r="AA1860">
        <v>16</v>
      </c>
    </row>
    <row r="1861" spans="1:27" x14ac:dyDescent="0.2">
      <c r="A1861">
        <v>2022</v>
      </c>
      <c r="B1861">
        <v>4</v>
      </c>
      <c r="C1861" s="262">
        <v>44676</v>
      </c>
      <c r="E1861">
        <v>668</v>
      </c>
      <c r="F1861" t="s">
        <v>308</v>
      </c>
      <c r="G1861" t="s">
        <v>309</v>
      </c>
      <c r="H1861">
        <v>96.923000000000002</v>
      </c>
      <c r="I1861">
        <v>110.313</v>
      </c>
      <c r="K1861">
        <v>103</v>
      </c>
      <c r="L1861">
        <v>105</v>
      </c>
      <c r="Z1861">
        <v>1.4999999999999999E-2</v>
      </c>
      <c r="AA1861">
        <v>16</v>
      </c>
    </row>
    <row r="1862" spans="1:27" x14ac:dyDescent="0.2">
      <c r="A1862">
        <v>2022</v>
      </c>
      <c r="B1862">
        <v>4</v>
      </c>
      <c r="C1862" s="262">
        <v>44677</v>
      </c>
      <c r="E1862">
        <v>668</v>
      </c>
      <c r="F1862" t="s">
        <v>308</v>
      </c>
      <c r="G1862" t="s">
        <v>309</v>
      </c>
      <c r="H1862">
        <v>96.923000000000002</v>
      </c>
      <c r="I1862">
        <v>110.313</v>
      </c>
      <c r="K1862">
        <v>103</v>
      </c>
      <c r="L1862">
        <v>105</v>
      </c>
      <c r="Z1862">
        <v>1.4999999999999999E-2</v>
      </c>
      <c r="AA1862">
        <v>16</v>
      </c>
    </row>
    <row r="1863" spans="1:27" x14ac:dyDescent="0.2">
      <c r="A1863">
        <v>2022</v>
      </c>
      <c r="B1863">
        <v>4</v>
      </c>
      <c r="C1863" s="262">
        <v>44651</v>
      </c>
      <c r="E1863">
        <v>751</v>
      </c>
      <c r="F1863" t="s">
        <v>193</v>
      </c>
      <c r="G1863" t="s">
        <v>194</v>
      </c>
      <c r="H1863">
        <v>949.46900000000005</v>
      </c>
      <c r="I1863">
        <v>1080.6389999999999</v>
      </c>
      <c r="K1863">
        <v>20</v>
      </c>
      <c r="L1863">
        <v>180</v>
      </c>
      <c r="Z1863">
        <v>1.4999999999999999E-2</v>
      </c>
      <c r="AA1863">
        <v>16</v>
      </c>
    </row>
    <row r="1864" spans="1:27" x14ac:dyDescent="0.2">
      <c r="A1864">
        <v>2022</v>
      </c>
      <c r="B1864">
        <v>4</v>
      </c>
      <c r="C1864" s="262">
        <v>44654</v>
      </c>
      <c r="E1864">
        <v>751</v>
      </c>
      <c r="F1864" t="s">
        <v>193</v>
      </c>
      <c r="G1864" t="s">
        <v>194</v>
      </c>
      <c r="H1864">
        <v>949.46900000000005</v>
      </c>
      <c r="I1864">
        <v>1080.6389999999999</v>
      </c>
      <c r="K1864">
        <v>20</v>
      </c>
      <c r="L1864">
        <v>180</v>
      </c>
      <c r="Z1864">
        <v>1.4999999999999999E-2</v>
      </c>
      <c r="AA1864">
        <v>16</v>
      </c>
    </row>
    <row r="1865" spans="1:27" x14ac:dyDescent="0.2">
      <c r="A1865">
        <v>2022</v>
      </c>
      <c r="B1865">
        <v>4</v>
      </c>
      <c r="C1865" s="262">
        <v>44655</v>
      </c>
      <c r="E1865">
        <v>751</v>
      </c>
      <c r="F1865" t="s">
        <v>193</v>
      </c>
      <c r="G1865" t="s">
        <v>194</v>
      </c>
      <c r="H1865">
        <v>949.46900000000005</v>
      </c>
      <c r="I1865">
        <v>1080.6389999999999</v>
      </c>
      <c r="K1865">
        <v>20</v>
      </c>
      <c r="L1865">
        <v>180</v>
      </c>
      <c r="Z1865">
        <v>1.4999999999999999E-2</v>
      </c>
      <c r="AA1865">
        <v>16</v>
      </c>
    </row>
    <row r="1866" spans="1:27" x14ac:dyDescent="0.2">
      <c r="A1866">
        <v>2022</v>
      </c>
      <c r="B1866">
        <v>4</v>
      </c>
      <c r="C1866" s="262">
        <v>44651</v>
      </c>
      <c r="E1866">
        <v>437</v>
      </c>
      <c r="F1866" t="s">
        <v>250</v>
      </c>
      <c r="G1866" t="s">
        <v>251</v>
      </c>
      <c r="H1866">
        <v>158.08799999999999</v>
      </c>
      <c r="I1866">
        <v>179.928</v>
      </c>
      <c r="K1866">
        <v>120</v>
      </c>
      <c r="L1866">
        <v>120</v>
      </c>
      <c r="O1866">
        <v>7</v>
      </c>
      <c r="P1866">
        <v>9</v>
      </c>
      <c r="Q1866">
        <v>3</v>
      </c>
      <c r="Z1866">
        <v>1.4999999999999999E-2</v>
      </c>
      <c r="AA1866">
        <v>16</v>
      </c>
    </row>
    <row r="1867" spans="1:27" x14ac:dyDescent="0.2">
      <c r="A1867">
        <v>2022</v>
      </c>
      <c r="B1867">
        <v>4</v>
      </c>
      <c r="C1867" s="262">
        <v>44654</v>
      </c>
      <c r="E1867">
        <v>437</v>
      </c>
      <c r="F1867" t="s">
        <v>250</v>
      </c>
      <c r="G1867" t="s">
        <v>251</v>
      </c>
      <c r="H1867">
        <v>158.08799999999999</v>
      </c>
      <c r="I1867">
        <v>179.928</v>
      </c>
      <c r="K1867">
        <v>120</v>
      </c>
      <c r="L1867">
        <v>120</v>
      </c>
      <c r="O1867">
        <v>3</v>
      </c>
      <c r="P1867">
        <v>5</v>
      </c>
      <c r="Q1867">
        <v>3</v>
      </c>
      <c r="Z1867">
        <v>1.4999999999999999E-2</v>
      </c>
      <c r="AA1867">
        <v>16</v>
      </c>
    </row>
    <row r="1868" spans="1:27" x14ac:dyDescent="0.2">
      <c r="A1868">
        <v>2022</v>
      </c>
      <c r="B1868">
        <v>4</v>
      </c>
      <c r="C1868" s="262">
        <v>44655</v>
      </c>
      <c r="E1868">
        <v>437</v>
      </c>
      <c r="F1868" t="s">
        <v>250</v>
      </c>
      <c r="G1868" t="s">
        <v>251</v>
      </c>
      <c r="H1868">
        <v>158.08799999999999</v>
      </c>
      <c r="I1868">
        <v>179.928</v>
      </c>
      <c r="K1868">
        <v>120</v>
      </c>
      <c r="L1868">
        <v>120</v>
      </c>
      <c r="O1868">
        <v>3</v>
      </c>
      <c r="P1868">
        <v>2</v>
      </c>
      <c r="Q1868">
        <v>4</v>
      </c>
      <c r="Z1868">
        <v>1.4999999999999999E-2</v>
      </c>
      <c r="AA1868">
        <v>16</v>
      </c>
    </row>
    <row r="1869" spans="1:27" x14ac:dyDescent="0.2">
      <c r="A1869">
        <v>2022</v>
      </c>
      <c r="B1869">
        <v>4</v>
      </c>
      <c r="C1869" s="262">
        <v>44656</v>
      </c>
      <c r="E1869">
        <v>437</v>
      </c>
      <c r="F1869" t="s">
        <v>250</v>
      </c>
      <c r="G1869" t="s">
        <v>251</v>
      </c>
      <c r="H1869">
        <v>158.08799999999999</v>
      </c>
      <c r="I1869">
        <v>179.928</v>
      </c>
      <c r="K1869">
        <v>120</v>
      </c>
      <c r="L1869">
        <v>120</v>
      </c>
      <c r="O1869">
        <v>6</v>
      </c>
      <c r="P1869">
        <v>6</v>
      </c>
      <c r="Q1869">
        <v>2</v>
      </c>
      <c r="Z1869">
        <v>1.4999999999999999E-2</v>
      </c>
      <c r="AA1869">
        <v>16</v>
      </c>
    </row>
    <row r="1870" spans="1:27" x14ac:dyDescent="0.2">
      <c r="A1870">
        <v>2022</v>
      </c>
      <c r="B1870">
        <v>4</v>
      </c>
      <c r="C1870" s="262">
        <v>44657</v>
      </c>
      <c r="E1870">
        <v>437</v>
      </c>
      <c r="F1870" t="s">
        <v>250</v>
      </c>
      <c r="G1870" t="s">
        <v>251</v>
      </c>
      <c r="H1870">
        <v>158.08799999999999</v>
      </c>
      <c r="I1870">
        <v>179.928</v>
      </c>
      <c r="K1870">
        <v>120</v>
      </c>
      <c r="L1870">
        <v>120</v>
      </c>
      <c r="O1870">
        <v>4</v>
      </c>
      <c r="P1870">
        <v>4</v>
      </c>
      <c r="Q1870">
        <v>7</v>
      </c>
      <c r="R1870">
        <v>2</v>
      </c>
      <c r="Z1870">
        <v>1.4999999999999999E-2</v>
      </c>
      <c r="AA1870">
        <v>16</v>
      </c>
    </row>
    <row r="1871" spans="1:27" x14ac:dyDescent="0.2">
      <c r="A1871">
        <v>2022</v>
      </c>
      <c r="B1871">
        <v>4</v>
      </c>
      <c r="C1871" s="262">
        <v>44658</v>
      </c>
      <c r="E1871">
        <v>437</v>
      </c>
      <c r="F1871" t="s">
        <v>250</v>
      </c>
      <c r="G1871" t="s">
        <v>251</v>
      </c>
      <c r="H1871">
        <v>158.08799999999999</v>
      </c>
      <c r="I1871">
        <v>179.928</v>
      </c>
      <c r="K1871">
        <v>120</v>
      </c>
      <c r="L1871">
        <v>120</v>
      </c>
      <c r="O1871">
        <v>3</v>
      </c>
      <c r="P1871">
        <v>3</v>
      </c>
      <c r="Q1871">
        <v>3</v>
      </c>
      <c r="Z1871">
        <v>1.4999999999999999E-2</v>
      </c>
      <c r="AA1871">
        <v>16</v>
      </c>
    </row>
    <row r="1872" spans="1:27" x14ac:dyDescent="0.2">
      <c r="A1872">
        <v>2022</v>
      </c>
      <c r="B1872">
        <v>4</v>
      </c>
      <c r="C1872" s="262">
        <v>44661</v>
      </c>
      <c r="E1872">
        <v>437</v>
      </c>
      <c r="F1872" t="s">
        <v>250</v>
      </c>
      <c r="G1872" t="s">
        <v>251</v>
      </c>
      <c r="H1872">
        <v>158.08799999999999</v>
      </c>
      <c r="I1872">
        <v>179.928</v>
      </c>
      <c r="K1872">
        <v>120</v>
      </c>
      <c r="L1872">
        <v>120</v>
      </c>
      <c r="Z1872">
        <v>1.4999999999999999E-2</v>
      </c>
      <c r="AA1872">
        <v>16</v>
      </c>
    </row>
    <row r="1873" spans="1:27" x14ac:dyDescent="0.2">
      <c r="A1873">
        <v>2022</v>
      </c>
      <c r="B1873">
        <v>4</v>
      </c>
      <c r="C1873" s="262">
        <v>44678</v>
      </c>
      <c r="E1873">
        <v>437</v>
      </c>
      <c r="F1873" t="s">
        <v>250</v>
      </c>
      <c r="G1873" t="s">
        <v>251</v>
      </c>
      <c r="H1873">
        <v>158.08799999999999</v>
      </c>
      <c r="I1873">
        <v>179.928</v>
      </c>
      <c r="K1873">
        <v>120</v>
      </c>
      <c r="L1873">
        <v>120</v>
      </c>
      <c r="O1873">
        <v>4</v>
      </c>
      <c r="P1873">
        <v>3</v>
      </c>
      <c r="Q1873">
        <v>7</v>
      </c>
      <c r="Z1873">
        <v>1.4999999999999999E-2</v>
      </c>
      <c r="AA1873">
        <v>16</v>
      </c>
    </row>
    <row r="1874" spans="1:27" x14ac:dyDescent="0.2">
      <c r="A1874">
        <v>2022</v>
      </c>
      <c r="B1874">
        <v>4</v>
      </c>
      <c r="C1874" s="262">
        <v>44679</v>
      </c>
      <c r="E1874">
        <v>437</v>
      </c>
      <c r="F1874" t="s">
        <v>250</v>
      </c>
      <c r="G1874" t="s">
        <v>251</v>
      </c>
      <c r="H1874">
        <v>158.08799999999999</v>
      </c>
      <c r="I1874">
        <v>179.928</v>
      </c>
      <c r="K1874">
        <v>120</v>
      </c>
      <c r="L1874">
        <v>120</v>
      </c>
      <c r="Z1874">
        <v>1.4999999999999999E-2</v>
      </c>
      <c r="AA1874">
        <v>16</v>
      </c>
    </row>
    <row r="1875" spans="1:27" x14ac:dyDescent="0.2">
      <c r="A1875">
        <v>2022</v>
      </c>
      <c r="B1875">
        <v>4</v>
      </c>
      <c r="C1875" s="262">
        <v>44654</v>
      </c>
      <c r="E1875">
        <v>438</v>
      </c>
      <c r="F1875" t="s">
        <v>197</v>
      </c>
      <c r="G1875" t="s">
        <v>198</v>
      </c>
      <c r="H1875">
        <v>315.23500000000001</v>
      </c>
      <c r="I1875">
        <v>358.78500000000003</v>
      </c>
      <c r="K1875">
        <v>75</v>
      </c>
      <c r="L1875">
        <v>144</v>
      </c>
      <c r="Z1875">
        <v>1.4999999999999999E-2</v>
      </c>
      <c r="AA1875">
        <v>16</v>
      </c>
    </row>
    <row r="1876" spans="1:27" x14ac:dyDescent="0.2">
      <c r="A1876">
        <v>2022</v>
      </c>
      <c r="B1876">
        <v>4</v>
      </c>
      <c r="C1876" s="262">
        <v>44655</v>
      </c>
      <c r="E1876">
        <v>438</v>
      </c>
      <c r="F1876" t="s">
        <v>197</v>
      </c>
      <c r="G1876" t="s">
        <v>198</v>
      </c>
      <c r="H1876">
        <v>315.23500000000001</v>
      </c>
      <c r="I1876">
        <v>358.78500000000003</v>
      </c>
      <c r="K1876">
        <v>75</v>
      </c>
      <c r="L1876">
        <v>144</v>
      </c>
      <c r="O1876">
        <v>1</v>
      </c>
      <c r="P1876">
        <v>2</v>
      </c>
      <c r="Q1876">
        <v>4</v>
      </c>
      <c r="Z1876">
        <v>1.4999999999999999E-2</v>
      </c>
      <c r="AA1876">
        <v>16</v>
      </c>
    </row>
    <row r="1877" spans="1:27" x14ac:dyDescent="0.2">
      <c r="A1877">
        <v>2022</v>
      </c>
      <c r="B1877">
        <v>4</v>
      </c>
      <c r="C1877" s="262">
        <v>44656</v>
      </c>
      <c r="E1877">
        <v>438</v>
      </c>
      <c r="F1877" t="s">
        <v>197</v>
      </c>
      <c r="G1877" t="s">
        <v>198</v>
      </c>
      <c r="H1877">
        <v>315.23500000000001</v>
      </c>
      <c r="I1877">
        <v>358.78500000000003</v>
      </c>
      <c r="K1877">
        <v>75</v>
      </c>
      <c r="L1877">
        <v>144</v>
      </c>
      <c r="O1877">
        <v>4</v>
      </c>
      <c r="P1877">
        <v>2</v>
      </c>
      <c r="Q1877">
        <v>6</v>
      </c>
      <c r="Z1877">
        <v>1.4999999999999999E-2</v>
      </c>
      <c r="AA1877">
        <v>16</v>
      </c>
    </row>
    <row r="1878" spans="1:27" x14ac:dyDescent="0.2">
      <c r="A1878">
        <v>2022</v>
      </c>
      <c r="B1878">
        <v>4</v>
      </c>
      <c r="C1878" s="262">
        <v>44657</v>
      </c>
      <c r="E1878">
        <v>438</v>
      </c>
      <c r="F1878" t="s">
        <v>197</v>
      </c>
      <c r="G1878" t="s">
        <v>198</v>
      </c>
      <c r="H1878">
        <v>315.23500000000001</v>
      </c>
      <c r="I1878">
        <v>358.78500000000003</v>
      </c>
      <c r="K1878">
        <v>75</v>
      </c>
      <c r="L1878">
        <v>144</v>
      </c>
      <c r="O1878">
        <v>2</v>
      </c>
      <c r="P1878">
        <v>6</v>
      </c>
      <c r="Q1878">
        <v>7</v>
      </c>
      <c r="Z1878">
        <v>1.4999999999999999E-2</v>
      </c>
      <c r="AA1878">
        <v>16</v>
      </c>
    </row>
    <row r="1879" spans="1:27" x14ac:dyDescent="0.2">
      <c r="A1879">
        <v>2022</v>
      </c>
      <c r="B1879">
        <v>4</v>
      </c>
      <c r="C1879" s="262">
        <v>44658</v>
      </c>
      <c r="E1879">
        <v>438</v>
      </c>
      <c r="F1879" t="s">
        <v>197</v>
      </c>
      <c r="G1879" t="s">
        <v>198</v>
      </c>
      <c r="H1879">
        <v>315.23500000000001</v>
      </c>
      <c r="I1879">
        <v>358.78500000000003</v>
      </c>
      <c r="K1879">
        <v>75</v>
      </c>
      <c r="L1879">
        <v>144</v>
      </c>
      <c r="Z1879">
        <v>1.4999999999999999E-2</v>
      </c>
      <c r="AA1879">
        <v>16</v>
      </c>
    </row>
    <row r="1880" spans="1:27" x14ac:dyDescent="0.2">
      <c r="A1880">
        <v>2022</v>
      </c>
      <c r="B1880">
        <v>4</v>
      </c>
      <c r="C1880" s="262">
        <v>44661</v>
      </c>
      <c r="E1880">
        <v>438</v>
      </c>
      <c r="F1880" t="s">
        <v>197</v>
      </c>
      <c r="G1880" t="s">
        <v>198</v>
      </c>
      <c r="H1880">
        <v>315.23500000000001</v>
      </c>
      <c r="I1880">
        <v>358.78500000000003</v>
      </c>
      <c r="K1880">
        <v>75</v>
      </c>
      <c r="L1880">
        <v>144</v>
      </c>
      <c r="O1880">
        <v>7</v>
      </c>
      <c r="P1880">
        <v>6</v>
      </c>
      <c r="Q1880">
        <v>6</v>
      </c>
      <c r="Z1880">
        <v>1.4999999999999999E-2</v>
      </c>
      <c r="AA1880">
        <v>16</v>
      </c>
    </row>
    <row r="1881" spans="1:27" x14ac:dyDescent="0.2">
      <c r="A1881">
        <v>2022</v>
      </c>
      <c r="B1881">
        <v>4</v>
      </c>
      <c r="C1881" s="262">
        <v>44662</v>
      </c>
      <c r="E1881">
        <v>438</v>
      </c>
      <c r="F1881" t="s">
        <v>197</v>
      </c>
      <c r="G1881" t="s">
        <v>198</v>
      </c>
      <c r="H1881">
        <v>315.23500000000001</v>
      </c>
      <c r="I1881">
        <v>358.78500000000003</v>
      </c>
      <c r="K1881">
        <v>75</v>
      </c>
      <c r="L1881">
        <v>144</v>
      </c>
      <c r="O1881">
        <v>6</v>
      </c>
      <c r="P1881">
        <v>7</v>
      </c>
      <c r="Q1881">
        <v>8</v>
      </c>
      <c r="Z1881">
        <v>1.4999999999999999E-2</v>
      </c>
      <c r="AA1881">
        <v>16</v>
      </c>
    </row>
    <row r="1882" spans="1:27" x14ac:dyDescent="0.2">
      <c r="A1882">
        <v>2022</v>
      </c>
      <c r="B1882">
        <v>4</v>
      </c>
      <c r="C1882" s="262">
        <v>44663</v>
      </c>
      <c r="E1882">
        <v>438</v>
      </c>
      <c r="F1882" t="s">
        <v>197</v>
      </c>
      <c r="G1882" t="s">
        <v>198</v>
      </c>
      <c r="H1882">
        <v>315.23500000000001</v>
      </c>
      <c r="I1882">
        <v>358.78500000000003</v>
      </c>
      <c r="K1882">
        <v>75</v>
      </c>
      <c r="L1882">
        <v>144</v>
      </c>
      <c r="O1882">
        <v>5</v>
      </c>
      <c r="P1882">
        <v>7</v>
      </c>
      <c r="Q1882">
        <v>4</v>
      </c>
      <c r="Z1882">
        <v>1.4999999999999999E-2</v>
      </c>
      <c r="AA1882">
        <v>16</v>
      </c>
    </row>
    <row r="1883" spans="1:27" x14ac:dyDescent="0.2">
      <c r="A1883">
        <v>2022</v>
      </c>
      <c r="B1883">
        <v>4</v>
      </c>
      <c r="C1883" s="262">
        <v>44664</v>
      </c>
      <c r="E1883">
        <v>438</v>
      </c>
      <c r="F1883" t="s">
        <v>197</v>
      </c>
      <c r="G1883" t="s">
        <v>198</v>
      </c>
      <c r="H1883">
        <v>315.23500000000001</v>
      </c>
      <c r="I1883">
        <v>358.78500000000003</v>
      </c>
      <c r="K1883">
        <v>75</v>
      </c>
      <c r="L1883">
        <v>144</v>
      </c>
      <c r="O1883">
        <v>9</v>
      </c>
      <c r="P1883">
        <v>4</v>
      </c>
      <c r="Z1883">
        <v>1.4999999999999999E-2</v>
      </c>
      <c r="AA1883">
        <v>16</v>
      </c>
    </row>
    <row r="1884" spans="1:27" x14ac:dyDescent="0.2">
      <c r="A1884">
        <v>2022</v>
      </c>
      <c r="B1884">
        <v>4</v>
      </c>
      <c r="C1884" s="262">
        <v>44665</v>
      </c>
      <c r="E1884">
        <v>438</v>
      </c>
      <c r="F1884" t="s">
        <v>197</v>
      </c>
      <c r="G1884" t="s">
        <v>198</v>
      </c>
      <c r="H1884">
        <v>315.23500000000001</v>
      </c>
      <c r="I1884">
        <v>358.78500000000003</v>
      </c>
      <c r="K1884">
        <v>75</v>
      </c>
      <c r="L1884">
        <v>144</v>
      </c>
      <c r="O1884">
        <v>8</v>
      </c>
      <c r="P1884">
        <v>9</v>
      </c>
      <c r="Q1884">
        <v>8</v>
      </c>
      <c r="Z1884">
        <v>1.4999999999999999E-2</v>
      </c>
      <c r="AA1884">
        <v>16</v>
      </c>
    </row>
    <row r="1885" spans="1:27" x14ac:dyDescent="0.2">
      <c r="A1885">
        <v>2022</v>
      </c>
      <c r="B1885">
        <v>4</v>
      </c>
      <c r="C1885" s="262">
        <v>44667</v>
      </c>
      <c r="E1885">
        <v>438</v>
      </c>
      <c r="F1885" t="s">
        <v>197</v>
      </c>
      <c r="G1885" t="s">
        <v>198</v>
      </c>
      <c r="H1885">
        <v>315.23500000000001</v>
      </c>
      <c r="I1885">
        <v>358.78500000000003</v>
      </c>
      <c r="K1885">
        <v>75</v>
      </c>
      <c r="L1885">
        <v>144</v>
      </c>
      <c r="O1885">
        <v>6</v>
      </c>
      <c r="P1885">
        <v>9</v>
      </c>
      <c r="Q1885">
        <v>5</v>
      </c>
      <c r="Z1885">
        <v>1.4999999999999999E-2</v>
      </c>
      <c r="AA1885">
        <v>16</v>
      </c>
    </row>
    <row r="1886" spans="1:27" x14ac:dyDescent="0.2">
      <c r="A1886">
        <v>2022</v>
      </c>
      <c r="B1886">
        <v>4</v>
      </c>
      <c r="C1886" s="262">
        <v>44668</v>
      </c>
      <c r="E1886">
        <v>438</v>
      </c>
      <c r="F1886" t="s">
        <v>197</v>
      </c>
      <c r="G1886" t="s">
        <v>198</v>
      </c>
      <c r="H1886">
        <v>315.23500000000001</v>
      </c>
      <c r="I1886">
        <v>358.78500000000003</v>
      </c>
      <c r="K1886">
        <v>75</v>
      </c>
      <c r="L1886">
        <v>144</v>
      </c>
      <c r="O1886">
        <v>2</v>
      </c>
      <c r="P1886">
        <v>10</v>
      </c>
      <c r="Q1886">
        <v>5</v>
      </c>
      <c r="Z1886">
        <v>1.4999999999999999E-2</v>
      </c>
      <c r="AA1886">
        <v>16</v>
      </c>
    </row>
    <row r="1887" spans="1:27" x14ac:dyDescent="0.2">
      <c r="A1887">
        <v>2022</v>
      </c>
      <c r="B1887">
        <v>4</v>
      </c>
      <c r="C1887" s="262">
        <v>44669</v>
      </c>
      <c r="E1887">
        <v>438</v>
      </c>
      <c r="F1887" t="s">
        <v>197</v>
      </c>
      <c r="G1887" t="s">
        <v>198</v>
      </c>
      <c r="H1887">
        <v>315.23500000000001</v>
      </c>
      <c r="I1887">
        <v>358.78500000000003</v>
      </c>
      <c r="K1887">
        <v>75</v>
      </c>
      <c r="L1887">
        <v>144</v>
      </c>
      <c r="O1887">
        <v>12</v>
      </c>
      <c r="P1887">
        <v>7</v>
      </c>
      <c r="Q1887">
        <v>7</v>
      </c>
      <c r="Z1887">
        <v>1.4999999999999999E-2</v>
      </c>
      <c r="AA1887">
        <v>16</v>
      </c>
    </row>
    <row r="1888" spans="1:27" x14ac:dyDescent="0.2">
      <c r="A1888">
        <v>2022</v>
      </c>
      <c r="B1888">
        <v>4</v>
      </c>
      <c r="C1888" s="262">
        <v>44670</v>
      </c>
      <c r="E1888">
        <v>438</v>
      </c>
      <c r="F1888" t="s">
        <v>197</v>
      </c>
      <c r="G1888" t="s">
        <v>198</v>
      </c>
      <c r="H1888">
        <v>315.23500000000001</v>
      </c>
      <c r="I1888">
        <v>358.78500000000003</v>
      </c>
      <c r="K1888">
        <v>75</v>
      </c>
      <c r="L1888">
        <v>144</v>
      </c>
      <c r="O1888">
        <v>15</v>
      </c>
      <c r="P1888">
        <v>12</v>
      </c>
      <c r="Z1888">
        <v>1.4999999999999999E-2</v>
      </c>
      <c r="AA1888">
        <v>16</v>
      </c>
    </row>
    <row r="1889" spans="1:27" x14ac:dyDescent="0.2">
      <c r="A1889">
        <v>2022</v>
      </c>
      <c r="B1889">
        <v>4</v>
      </c>
      <c r="C1889" s="262">
        <v>44671</v>
      </c>
      <c r="E1889">
        <v>438</v>
      </c>
      <c r="F1889" t="s">
        <v>197</v>
      </c>
      <c r="G1889" t="s">
        <v>198</v>
      </c>
      <c r="H1889">
        <v>315.23500000000001</v>
      </c>
      <c r="I1889">
        <v>358.78500000000003</v>
      </c>
      <c r="K1889">
        <v>75</v>
      </c>
      <c r="L1889">
        <v>144</v>
      </c>
      <c r="O1889">
        <v>8</v>
      </c>
      <c r="P1889">
        <v>8</v>
      </c>
      <c r="Q1889">
        <v>5</v>
      </c>
      <c r="Z1889">
        <v>1.4999999999999999E-2</v>
      </c>
      <c r="AA1889">
        <v>16</v>
      </c>
    </row>
    <row r="1890" spans="1:27" x14ac:dyDescent="0.2">
      <c r="A1890">
        <v>2022</v>
      </c>
      <c r="B1890">
        <v>4</v>
      </c>
      <c r="C1890" s="262">
        <v>44672</v>
      </c>
      <c r="E1890">
        <v>438</v>
      </c>
      <c r="F1890" t="s">
        <v>197</v>
      </c>
      <c r="G1890" t="s">
        <v>198</v>
      </c>
      <c r="H1890">
        <v>315.23500000000001</v>
      </c>
      <c r="I1890">
        <v>358.78500000000003</v>
      </c>
      <c r="K1890">
        <v>75</v>
      </c>
      <c r="L1890">
        <v>144</v>
      </c>
      <c r="O1890">
        <v>8</v>
      </c>
      <c r="P1890">
        <v>8</v>
      </c>
      <c r="Z1890">
        <v>1.4999999999999999E-2</v>
      </c>
      <c r="AA1890">
        <v>16</v>
      </c>
    </row>
    <row r="1891" spans="1:27" x14ac:dyDescent="0.2">
      <c r="A1891">
        <v>2022</v>
      </c>
      <c r="B1891">
        <v>4</v>
      </c>
      <c r="C1891" s="262">
        <v>44673</v>
      </c>
      <c r="E1891">
        <v>438</v>
      </c>
      <c r="F1891" t="s">
        <v>197</v>
      </c>
      <c r="G1891" t="s">
        <v>198</v>
      </c>
      <c r="H1891">
        <v>315.23500000000001</v>
      </c>
      <c r="I1891">
        <v>358.78500000000003</v>
      </c>
      <c r="K1891">
        <v>75</v>
      </c>
      <c r="L1891">
        <v>144</v>
      </c>
      <c r="Z1891">
        <v>1.4999999999999999E-2</v>
      </c>
      <c r="AA1891">
        <v>16</v>
      </c>
    </row>
    <row r="1892" spans="1:27" x14ac:dyDescent="0.2">
      <c r="A1892">
        <v>2022</v>
      </c>
      <c r="B1892">
        <v>4</v>
      </c>
      <c r="C1892" s="262">
        <v>44674</v>
      </c>
      <c r="E1892">
        <v>438</v>
      </c>
      <c r="F1892" t="s">
        <v>197</v>
      </c>
      <c r="G1892" t="s">
        <v>198</v>
      </c>
      <c r="H1892">
        <v>315.23500000000001</v>
      </c>
      <c r="I1892">
        <v>358.78500000000003</v>
      </c>
      <c r="K1892">
        <v>75</v>
      </c>
      <c r="L1892">
        <v>144</v>
      </c>
      <c r="O1892">
        <v>5</v>
      </c>
      <c r="P1892">
        <v>4</v>
      </c>
      <c r="Q1892">
        <v>5</v>
      </c>
      <c r="Z1892">
        <v>1.4999999999999999E-2</v>
      </c>
      <c r="AA1892">
        <v>16</v>
      </c>
    </row>
    <row r="1893" spans="1:27" x14ac:dyDescent="0.2">
      <c r="A1893">
        <v>2022</v>
      </c>
      <c r="B1893">
        <v>4</v>
      </c>
      <c r="C1893" s="262">
        <v>44675</v>
      </c>
      <c r="E1893">
        <v>438</v>
      </c>
      <c r="F1893" t="s">
        <v>197</v>
      </c>
      <c r="G1893" t="s">
        <v>198</v>
      </c>
      <c r="H1893">
        <v>315.23500000000001</v>
      </c>
      <c r="I1893">
        <v>358.78500000000003</v>
      </c>
      <c r="K1893">
        <v>75</v>
      </c>
      <c r="L1893">
        <v>144</v>
      </c>
      <c r="O1893">
        <v>7</v>
      </c>
      <c r="P1893">
        <v>6</v>
      </c>
      <c r="Q1893">
        <v>8</v>
      </c>
      <c r="Z1893">
        <v>1.4999999999999999E-2</v>
      </c>
      <c r="AA1893">
        <v>16</v>
      </c>
    </row>
    <row r="1894" spans="1:27" x14ac:dyDescent="0.2">
      <c r="A1894">
        <v>2022</v>
      </c>
      <c r="B1894">
        <v>4</v>
      </c>
      <c r="C1894" s="262">
        <v>44676</v>
      </c>
      <c r="E1894">
        <v>438</v>
      </c>
      <c r="F1894" t="s">
        <v>197</v>
      </c>
      <c r="G1894" t="s">
        <v>198</v>
      </c>
      <c r="H1894">
        <v>315.23500000000001</v>
      </c>
      <c r="I1894">
        <v>358.78500000000003</v>
      </c>
      <c r="K1894">
        <v>75</v>
      </c>
      <c r="L1894">
        <v>144</v>
      </c>
      <c r="P1894">
        <v>3</v>
      </c>
      <c r="Z1894">
        <v>1.4999999999999999E-2</v>
      </c>
      <c r="AA1894">
        <v>16</v>
      </c>
    </row>
    <row r="1895" spans="1:27" x14ac:dyDescent="0.2">
      <c r="A1895">
        <v>2022</v>
      </c>
      <c r="B1895">
        <v>4</v>
      </c>
      <c r="C1895" s="262">
        <v>44677</v>
      </c>
      <c r="E1895">
        <v>438</v>
      </c>
      <c r="F1895" t="s">
        <v>197</v>
      </c>
      <c r="G1895" t="s">
        <v>198</v>
      </c>
      <c r="H1895">
        <v>315.23500000000001</v>
      </c>
      <c r="I1895">
        <v>358.78500000000003</v>
      </c>
      <c r="K1895">
        <v>75</v>
      </c>
      <c r="L1895">
        <v>144</v>
      </c>
      <c r="Z1895">
        <v>1.4999999999999999E-2</v>
      </c>
      <c r="AA1895">
        <v>16</v>
      </c>
    </row>
    <row r="1896" spans="1:27" x14ac:dyDescent="0.2">
      <c r="A1896">
        <v>2022</v>
      </c>
      <c r="B1896">
        <v>4</v>
      </c>
      <c r="C1896" s="262">
        <v>44678</v>
      </c>
      <c r="E1896">
        <v>438</v>
      </c>
      <c r="F1896" t="s">
        <v>197</v>
      </c>
      <c r="G1896" t="s">
        <v>198</v>
      </c>
      <c r="H1896">
        <v>315.23500000000001</v>
      </c>
      <c r="I1896">
        <v>358.78500000000003</v>
      </c>
      <c r="K1896">
        <v>75</v>
      </c>
      <c r="L1896">
        <v>144</v>
      </c>
      <c r="Z1896">
        <v>1.4999999999999999E-2</v>
      </c>
      <c r="AA1896">
        <v>16</v>
      </c>
    </row>
    <row r="1897" spans="1:27" x14ac:dyDescent="0.2">
      <c r="A1897">
        <v>2022</v>
      </c>
      <c r="B1897">
        <v>4</v>
      </c>
      <c r="C1897" s="262">
        <v>44679</v>
      </c>
      <c r="E1897">
        <v>438</v>
      </c>
      <c r="F1897" t="s">
        <v>197</v>
      </c>
      <c r="G1897" t="s">
        <v>198</v>
      </c>
      <c r="H1897">
        <v>315.23500000000001</v>
      </c>
      <c r="I1897">
        <v>358.78500000000003</v>
      </c>
      <c r="K1897">
        <v>75</v>
      </c>
      <c r="L1897">
        <v>144</v>
      </c>
      <c r="Z1897">
        <v>1.4999999999999999E-2</v>
      </c>
      <c r="AA1897">
        <v>16</v>
      </c>
    </row>
    <row r="1898" spans="1:27" x14ac:dyDescent="0.2">
      <c r="A1898">
        <v>2022</v>
      </c>
      <c r="B1898">
        <v>4</v>
      </c>
      <c r="C1898" s="262">
        <v>44651</v>
      </c>
      <c r="E1898">
        <v>670</v>
      </c>
      <c r="F1898" t="s">
        <v>212</v>
      </c>
      <c r="G1898" t="s">
        <v>213</v>
      </c>
      <c r="H1898">
        <v>280.41800000000001</v>
      </c>
      <c r="I1898">
        <v>319.15800000000002</v>
      </c>
      <c r="K1898">
        <v>96</v>
      </c>
      <c r="L1898">
        <v>150</v>
      </c>
      <c r="Z1898">
        <v>1.4999999999999999E-2</v>
      </c>
      <c r="AA1898">
        <v>16</v>
      </c>
    </row>
    <row r="1899" spans="1:27" x14ac:dyDescent="0.2">
      <c r="A1899">
        <v>2022</v>
      </c>
      <c r="B1899">
        <v>4</v>
      </c>
      <c r="C1899" s="262">
        <v>44661</v>
      </c>
      <c r="E1899">
        <v>670</v>
      </c>
      <c r="F1899" t="s">
        <v>212</v>
      </c>
      <c r="G1899" t="s">
        <v>213</v>
      </c>
      <c r="H1899">
        <v>280.41800000000001</v>
      </c>
      <c r="I1899">
        <v>319.15800000000002</v>
      </c>
      <c r="K1899">
        <v>96</v>
      </c>
      <c r="L1899">
        <v>150</v>
      </c>
      <c r="Z1899">
        <v>1.4999999999999999E-2</v>
      </c>
      <c r="AA1899">
        <v>16</v>
      </c>
    </row>
    <row r="1900" spans="1:27" x14ac:dyDescent="0.2">
      <c r="A1900">
        <v>2022</v>
      </c>
      <c r="B1900">
        <v>4</v>
      </c>
      <c r="C1900" s="262">
        <v>44662</v>
      </c>
      <c r="E1900">
        <v>670</v>
      </c>
      <c r="F1900" t="s">
        <v>212</v>
      </c>
      <c r="G1900" t="s">
        <v>213</v>
      </c>
      <c r="H1900">
        <v>280.41800000000001</v>
      </c>
      <c r="I1900">
        <v>319.15800000000002</v>
      </c>
      <c r="K1900">
        <v>96</v>
      </c>
      <c r="L1900">
        <v>150</v>
      </c>
      <c r="O1900">
        <v>7</v>
      </c>
      <c r="P1900">
        <v>6</v>
      </c>
      <c r="Q1900">
        <v>6</v>
      </c>
      <c r="Z1900">
        <v>1.4999999999999999E-2</v>
      </c>
      <c r="AA1900">
        <v>16</v>
      </c>
    </row>
    <row r="1901" spans="1:27" x14ac:dyDescent="0.2">
      <c r="A1901">
        <v>2022</v>
      </c>
      <c r="B1901">
        <v>4</v>
      </c>
      <c r="C1901" s="262">
        <v>44663</v>
      </c>
      <c r="E1901">
        <v>670</v>
      </c>
      <c r="F1901" t="s">
        <v>212</v>
      </c>
      <c r="G1901" t="s">
        <v>213</v>
      </c>
      <c r="H1901">
        <v>280.41800000000001</v>
      </c>
      <c r="I1901">
        <v>319.15800000000002</v>
      </c>
      <c r="K1901">
        <v>96</v>
      </c>
      <c r="L1901">
        <v>150</v>
      </c>
      <c r="O1901">
        <v>9</v>
      </c>
      <c r="P1901">
        <v>3</v>
      </c>
      <c r="Q1901">
        <v>6</v>
      </c>
      <c r="Z1901">
        <v>1.4999999999999999E-2</v>
      </c>
      <c r="AA1901">
        <v>16</v>
      </c>
    </row>
    <row r="1902" spans="1:27" x14ac:dyDescent="0.2">
      <c r="A1902">
        <v>2022</v>
      </c>
      <c r="B1902">
        <v>4</v>
      </c>
      <c r="C1902" s="262">
        <v>44664</v>
      </c>
      <c r="E1902">
        <v>670</v>
      </c>
      <c r="F1902" t="s">
        <v>212</v>
      </c>
      <c r="G1902" t="s">
        <v>213</v>
      </c>
      <c r="H1902">
        <v>280.41800000000001</v>
      </c>
      <c r="I1902">
        <v>319.15800000000002</v>
      </c>
      <c r="K1902">
        <v>96</v>
      </c>
      <c r="L1902">
        <v>150</v>
      </c>
      <c r="O1902">
        <v>9</v>
      </c>
      <c r="P1902">
        <v>8</v>
      </c>
      <c r="Z1902">
        <v>1.4999999999999999E-2</v>
      </c>
      <c r="AA1902">
        <v>16</v>
      </c>
    </row>
    <row r="1903" spans="1:27" x14ac:dyDescent="0.2">
      <c r="A1903">
        <v>2022</v>
      </c>
      <c r="B1903">
        <v>4</v>
      </c>
      <c r="C1903" s="262">
        <v>44665</v>
      </c>
      <c r="E1903">
        <v>670</v>
      </c>
      <c r="F1903" t="s">
        <v>212</v>
      </c>
      <c r="G1903" t="s">
        <v>213</v>
      </c>
      <c r="H1903">
        <v>280.41800000000001</v>
      </c>
      <c r="I1903">
        <v>319.15800000000002</v>
      </c>
      <c r="K1903">
        <v>96</v>
      </c>
      <c r="L1903">
        <v>150</v>
      </c>
      <c r="Z1903">
        <v>1.4999999999999999E-2</v>
      </c>
      <c r="AA1903">
        <v>16</v>
      </c>
    </row>
    <row r="1904" spans="1:27" x14ac:dyDescent="0.2">
      <c r="A1904">
        <v>2022</v>
      </c>
      <c r="B1904">
        <v>4</v>
      </c>
      <c r="C1904" s="262">
        <v>44679</v>
      </c>
      <c r="E1904">
        <v>670</v>
      </c>
      <c r="F1904" t="s">
        <v>212</v>
      </c>
      <c r="G1904" t="s">
        <v>213</v>
      </c>
      <c r="H1904">
        <v>280.41800000000001</v>
      </c>
      <c r="I1904">
        <v>319.15800000000002</v>
      </c>
      <c r="K1904">
        <v>96</v>
      </c>
      <c r="L1904">
        <v>150</v>
      </c>
      <c r="Z1904">
        <v>1.4999999999999999E-2</v>
      </c>
      <c r="AA1904">
        <v>16</v>
      </c>
    </row>
    <row r="1905" spans="1:27" x14ac:dyDescent="0.2">
      <c r="A1905">
        <v>2022</v>
      </c>
      <c r="B1905">
        <v>4</v>
      </c>
      <c r="C1905" s="262">
        <v>44673</v>
      </c>
      <c r="E1905">
        <v>669</v>
      </c>
      <c r="F1905" t="s">
        <v>247</v>
      </c>
      <c r="G1905" t="s">
        <v>248</v>
      </c>
      <c r="H1905">
        <v>897.71400000000006</v>
      </c>
      <c r="I1905">
        <v>1021.734</v>
      </c>
      <c r="K1905">
        <v>40</v>
      </c>
      <c r="L1905">
        <v>180</v>
      </c>
      <c r="Z1905">
        <v>1.4999999999999999E-2</v>
      </c>
      <c r="AA1905">
        <v>16</v>
      </c>
    </row>
    <row r="1906" spans="1:27" x14ac:dyDescent="0.2">
      <c r="A1906">
        <v>2022</v>
      </c>
      <c r="B1906">
        <v>4</v>
      </c>
      <c r="C1906" s="262">
        <v>44674</v>
      </c>
      <c r="E1906">
        <v>669</v>
      </c>
      <c r="F1906" t="s">
        <v>247</v>
      </c>
      <c r="G1906" t="s">
        <v>248</v>
      </c>
      <c r="H1906">
        <v>897.71400000000006</v>
      </c>
      <c r="I1906">
        <v>1021.734</v>
      </c>
      <c r="K1906">
        <v>40</v>
      </c>
      <c r="L1906">
        <v>180</v>
      </c>
      <c r="O1906">
        <v>8</v>
      </c>
      <c r="P1906">
        <v>8</v>
      </c>
      <c r="Q1906">
        <v>8</v>
      </c>
      <c r="Z1906">
        <v>1.4999999999999999E-2</v>
      </c>
      <c r="AA1906">
        <v>16</v>
      </c>
    </row>
    <row r="1907" spans="1:27" x14ac:dyDescent="0.2">
      <c r="A1907">
        <v>2022</v>
      </c>
      <c r="B1907">
        <v>4</v>
      </c>
      <c r="C1907" s="262">
        <v>44675</v>
      </c>
      <c r="E1907">
        <v>669</v>
      </c>
      <c r="F1907" t="s">
        <v>247</v>
      </c>
      <c r="G1907" t="s">
        <v>248</v>
      </c>
      <c r="H1907">
        <v>897.71400000000006</v>
      </c>
      <c r="I1907">
        <v>1021.734</v>
      </c>
      <c r="K1907">
        <v>40</v>
      </c>
      <c r="L1907">
        <v>180</v>
      </c>
      <c r="O1907">
        <v>6</v>
      </c>
      <c r="P1907">
        <v>6</v>
      </c>
      <c r="Q1907">
        <v>2</v>
      </c>
      <c r="Z1907">
        <v>1.4999999999999999E-2</v>
      </c>
      <c r="AA1907">
        <v>16</v>
      </c>
    </row>
    <row r="1908" spans="1:27" x14ac:dyDescent="0.2">
      <c r="A1908">
        <v>2022</v>
      </c>
      <c r="B1908">
        <v>4</v>
      </c>
      <c r="C1908" s="262">
        <v>44676</v>
      </c>
      <c r="E1908">
        <v>669</v>
      </c>
      <c r="F1908" t="s">
        <v>247</v>
      </c>
      <c r="G1908" t="s">
        <v>248</v>
      </c>
      <c r="H1908">
        <v>897.71400000000006</v>
      </c>
      <c r="I1908">
        <v>1021.734</v>
      </c>
      <c r="K1908">
        <v>40</v>
      </c>
      <c r="L1908">
        <v>180</v>
      </c>
      <c r="O1908">
        <v>1</v>
      </c>
      <c r="Q1908">
        <v>4</v>
      </c>
      <c r="Z1908">
        <v>1.4999999999999999E-2</v>
      </c>
      <c r="AA1908">
        <v>16</v>
      </c>
    </row>
    <row r="1909" spans="1:27" x14ac:dyDescent="0.2">
      <c r="A1909">
        <v>2022</v>
      </c>
      <c r="B1909">
        <v>4</v>
      </c>
      <c r="C1909" s="262">
        <v>44677</v>
      </c>
      <c r="E1909">
        <v>669</v>
      </c>
      <c r="F1909" t="s">
        <v>247</v>
      </c>
      <c r="G1909" t="s">
        <v>248</v>
      </c>
      <c r="H1909">
        <v>897.71400000000006</v>
      </c>
      <c r="I1909">
        <v>1021.734</v>
      </c>
      <c r="K1909">
        <v>40</v>
      </c>
      <c r="L1909">
        <v>180</v>
      </c>
      <c r="O1909">
        <v>8</v>
      </c>
      <c r="P1909">
        <v>7</v>
      </c>
      <c r="Q1909">
        <v>26</v>
      </c>
      <c r="Z1909">
        <v>1.4999999999999999E-2</v>
      </c>
      <c r="AA1909">
        <v>16</v>
      </c>
    </row>
    <row r="1910" spans="1:27" x14ac:dyDescent="0.2">
      <c r="A1910">
        <v>2022</v>
      </c>
      <c r="B1910">
        <v>4</v>
      </c>
      <c r="C1910" s="262">
        <v>44678</v>
      </c>
      <c r="E1910">
        <v>669</v>
      </c>
      <c r="F1910" t="s">
        <v>247</v>
      </c>
      <c r="G1910" t="s">
        <v>248</v>
      </c>
      <c r="H1910">
        <v>897.71400000000006</v>
      </c>
      <c r="I1910">
        <v>1021.734</v>
      </c>
      <c r="K1910">
        <v>40</v>
      </c>
      <c r="L1910">
        <v>180</v>
      </c>
      <c r="P1910">
        <v>3</v>
      </c>
      <c r="Q1910">
        <v>7</v>
      </c>
      <c r="Z1910">
        <v>1.4999999999999999E-2</v>
      </c>
      <c r="AA1910">
        <v>16</v>
      </c>
    </row>
    <row r="1911" spans="1:27" x14ac:dyDescent="0.2">
      <c r="A1911">
        <v>2022</v>
      </c>
      <c r="B1911">
        <v>4</v>
      </c>
      <c r="C1911" s="262">
        <v>44679</v>
      </c>
      <c r="E1911">
        <v>669</v>
      </c>
      <c r="F1911" t="s">
        <v>247</v>
      </c>
      <c r="G1911" t="s">
        <v>248</v>
      </c>
      <c r="H1911">
        <v>897.71400000000006</v>
      </c>
      <c r="I1911">
        <v>1021.734</v>
      </c>
      <c r="K1911">
        <v>40</v>
      </c>
      <c r="L1911">
        <v>180</v>
      </c>
      <c r="Q1911">
        <v>6</v>
      </c>
      <c r="Z1911">
        <v>1.4999999999999999E-2</v>
      </c>
      <c r="AA1911">
        <v>16</v>
      </c>
    </row>
    <row r="1912" spans="1:27" x14ac:dyDescent="0.2">
      <c r="A1912">
        <v>2022</v>
      </c>
      <c r="B1912">
        <v>4</v>
      </c>
      <c r="C1912" s="262">
        <v>44667</v>
      </c>
      <c r="E1912">
        <v>673</v>
      </c>
      <c r="F1912" t="s">
        <v>313</v>
      </c>
      <c r="G1912" t="s">
        <v>314</v>
      </c>
      <c r="H1912">
        <v>57.965600000000002</v>
      </c>
      <c r="I1912">
        <v>65.973600000000005</v>
      </c>
      <c r="K1912">
        <v>18</v>
      </c>
      <c r="L1912">
        <v>200</v>
      </c>
      <c r="Z1912">
        <v>1.4999999999999999E-2</v>
      </c>
      <c r="AA1912">
        <v>16</v>
      </c>
    </row>
    <row r="1913" spans="1:27" x14ac:dyDescent="0.2">
      <c r="A1913">
        <v>2022</v>
      </c>
      <c r="B1913">
        <v>4</v>
      </c>
      <c r="C1913" s="262">
        <v>44668</v>
      </c>
      <c r="E1913">
        <v>673</v>
      </c>
      <c r="F1913" t="s">
        <v>313</v>
      </c>
      <c r="G1913" t="s">
        <v>314</v>
      </c>
      <c r="H1913">
        <v>57.965600000000002</v>
      </c>
      <c r="I1913">
        <v>65.973600000000005</v>
      </c>
      <c r="K1913">
        <v>18</v>
      </c>
      <c r="L1913">
        <v>200</v>
      </c>
      <c r="Z1913">
        <v>1.4999999999999999E-2</v>
      </c>
      <c r="AA1913">
        <v>16</v>
      </c>
    </row>
    <row r="1914" spans="1:27" x14ac:dyDescent="0.2">
      <c r="A1914">
        <v>2022</v>
      </c>
      <c r="B1914">
        <v>4</v>
      </c>
      <c r="C1914" s="262">
        <v>44669</v>
      </c>
      <c r="E1914">
        <v>673</v>
      </c>
      <c r="F1914" t="s">
        <v>313</v>
      </c>
      <c r="G1914" t="s">
        <v>314</v>
      </c>
      <c r="H1914">
        <v>57.965600000000002</v>
      </c>
      <c r="I1914">
        <v>65.973600000000005</v>
      </c>
      <c r="K1914">
        <v>18</v>
      </c>
      <c r="L1914">
        <v>200</v>
      </c>
      <c r="Z1914">
        <v>1.4999999999999999E-2</v>
      </c>
      <c r="AA1914">
        <v>16</v>
      </c>
    </row>
    <row r="1915" spans="1:27" x14ac:dyDescent="0.2">
      <c r="A1915">
        <v>2022</v>
      </c>
      <c r="B1915">
        <v>4</v>
      </c>
      <c r="C1915" s="262">
        <v>44670</v>
      </c>
      <c r="E1915">
        <v>673</v>
      </c>
      <c r="F1915" t="s">
        <v>313</v>
      </c>
      <c r="G1915" t="s">
        <v>314</v>
      </c>
      <c r="H1915">
        <v>57.965600000000002</v>
      </c>
      <c r="I1915">
        <v>65.973600000000005</v>
      </c>
      <c r="K1915">
        <v>18</v>
      </c>
      <c r="L1915">
        <v>200</v>
      </c>
      <c r="Z1915">
        <v>1.4999999999999999E-2</v>
      </c>
      <c r="AA1915">
        <v>16</v>
      </c>
    </row>
    <row r="1916" spans="1:27" x14ac:dyDescent="0.2">
      <c r="A1916">
        <v>2022</v>
      </c>
      <c r="B1916">
        <v>4</v>
      </c>
      <c r="C1916" s="262">
        <v>44671</v>
      </c>
      <c r="E1916">
        <v>673</v>
      </c>
      <c r="F1916" t="s">
        <v>313</v>
      </c>
      <c r="G1916" t="s">
        <v>314</v>
      </c>
      <c r="H1916">
        <v>57.965600000000002</v>
      </c>
      <c r="I1916">
        <v>65.973600000000005</v>
      </c>
      <c r="K1916">
        <v>18</v>
      </c>
      <c r="L1916">
        <v>200</v>
      </c>
      <c r="Z1916">
        <v>1.4999999999999999E-2</v>
      </c>
      <c r="AA1916">
        <v>16</v>
      </c>
    </row>
    <row r="1917" spans="1:27" x14ac:dyDescent="0.2">
      <c r="A1917">
        <v>2022</v>
      </c>
      <c r="B1917">
        <v>4</v>
      </c>
      <c r="C1917" s="262">
        <v>44651</v>
      </c>
      <c r="E1917">
        <v>50</v>
      </c>
      <c r="F1917" t="s">
        <v>294</v>
      </c>
      <c r="G1917" t="s">
        <v>295</v>
      </c>
      <c r="H1917">
        <v>51.57</v>
      </c>
      <c r="I1917">
        <v>56.43</v>
      </c>
      <c r="K1917">
        <v>101</v>
      </c>
      <c r="L1917">
        <v>107</v>
      </c>
      <c r="O1917">
        <v>2</v>
      </c>
      <c r="P1917">
        <v>1</v>
      </c>
      <c r="Q1917">
        <v>1</v>
      </c>
      <c r="Z1917">
        <v>1.4999999999999999E-2</v>
      </c>
      <c r="AA1917">
        <v>18</v>
      </c>
    </row>
    <row r="1918" spans="1:27" x14ac:dyDescent="0.2">
      <c r="A1918">
        <v>2022</v>
      </c>
      <c r="B1918">
        <v>4</v>
      </c>
      <c r="C1918" s="262">
        <v>44654</v>
      </c>
      <c r="E1918">
        <v>50</v>
      </c>
      <c r="F1918" t="s">
        <v>294</v>
      </c>
      <c r="G1918" t="s">
        <v>295</v>
      </c>
      <c r="H1918">
        <v>51.57</v>
      </c>
      <c r="I1918">
        <v>56.43</v>
      </c>
      <c r="K1918">
        <v>101</v>
      </c>
      <c r="L1918">
        <v>107</v>
      </c>
      <c r="Z1918">
        <v>1.4999999999999999E-2</v>
      </c>
      <c r="AA1918">
        <v>18</v>
      </c>
    </row>
    <row r="1919" spans="1:27" x14ac:dyDescent="0.2">
      <c r="A1919">
        <v>2022</v>
      </c>
      <c r="B1919">
        <v>4</v>
      </c>
      <c r="C1919" s="262">
        <v>44655</v>
      </c>
      <c r="E1919">
        <v>50</v>
      </c>
      <c r="F1919" t="s">
        <v>294</v>
      </c>
      <c r="G1919" t="s">
        <v>295</v>
      </c>
      <c r="H1919">
        <v>51.57</v>
      </c>
      <c r="I1919">
        <v>56.43</v>
      </c>
      <c r="K1919">
        <v>101</v>
      </c>
      <c r="L1919">
        <v>107</v>
      </c>
      <c r="Z1919">
        <v>1.4999999999999999E-2</v>
      </c>
      <c r="AA1919">
        <v>18</v>
      </c>
    </row>
    <row r="1920" spans="1:27" x14ac:dyDescent="0.2">
      <c r="A1920">
        <v>2022</v>
      </c>
      <c r="B1920">
        <v>4</v>
      </c>
      <c r="C1920" s="262">
        <v>44667</v>
      </c>
      <c r="E1920">
        <v>50</v>
      </c>
      <c r="F1920" t="s">
        <v>294</v>
      </c>
      <c r="G1920" t="s">
        <v>295</v>
      </c>
      <c r="H1920">
        <v>51.57</v>
      </c>
      <c r="I1920">
        <v>56.43</v>
      </c>
      <c r="K1920">
        <v>101</v>
      </c>
      <c r="L1920">
        <v>107</v>
      </c>
      <c r="Z1920">
        <v>1.4999999999999999E-2</v>
      </c>
      <c r="AA1920">
        <v>18</v>
      </c>
    </row>
    <row r="1921" spans="1:27" x14ac:dyDescent="0.2">
      <c r="A1921">
        <v>2022</v>
      </c>
      <c r="B1921">
        <v>4</v>
      </c>
      <c r="C1921" s="262">
        <v>44668</v>
      </c>
      <c r="E1921">
        <v>50</v>
      </c>
      <c r="F1921" t="s">
        <v>294</v>
      </c>
      <c r="G1921" t="s">
        <v>295</v>
      </c>
      <c r="H1921">
        <v>51.57</v>
      </c>
      <c r="I1921">
        <v>56.43</v>
      </c>
      <c r="K1921">
        <v>101</v>
      </c>
      <c r="L1921">
        <v>107</v>
      </c>
      <c r="O1921">
        <v>2</v>
      </c>
      <c r="P1921">
        <v>2</v>
      </c>
      <c r="Z1921">
        <v>1.4999999999999999E-2</v>
      </c>
      <c r="AA1921">
        <v>18</v>
      </c>
    </row>
    <row r="1922" spans="1:27" x14ac:dyDescent="0.2">
      <c r="A1922">
        <v>2022</v>
      </c>
      <c r="B1922">
        <v>4</v>
      </c>
      <c r="C1922" s="262">
        <v>44669</v>
      </c>
      <c r="E1922">
        <v>50</v>
      </c>
      <c r="F1922" t="s">
        <v>294</v>
      </c>
      <c r="G1922" t="s">
        <v>295</v>
      </c>
      <c r="H1922">
        <v>51.57</v>
      </c>
      <c r="I1922">
        <v>56.43</v>
      </c>
      <c r="K1922">
        <v>101</v>
      </c>
      <c r="L1922">
        <v>107</v>
      </c>
      <c r="O1922">
        <v>3</v>
      </c>
      <c r="Z1922">
        <v>1.4999999999999999E-2</v>
      </c>
      <c r="AA1922">
        <v>18</v>
      </c>
    </row>
    <row r="1923" spans="1:27" x14ac:dyDescent="0.2">
      <c r="A1923">
        <v>2022</v>
      </c>
      <c r="B1923">
        <v>4</v>
      </c>
      <c r="C1923" s="262">
        <v>44670</v>
      </c>
      <c r="E1923">
        <v>50</v>
      </c>
      <c r="F1923" t="s">
        <v>294</v>
      </c>
      <c r="G1923" t="s">
        <v>295</v>
      </c>
      <c r="H1923">
        <v>51.57</v>
      </c>
      <c r="I1923">
        <v>56.43</v>
      </c>
      <c r="K1923">
        <v>101</v>
      </c>
      <c r="L1923">
        <v>107</v>
      </c>
      <c r="P1923">
        <v>4</v>
      </c>
      <c r="Z1923">
        <v>1.4999999999999999E-2</v>
      </c>
      <c r="AA1923">
        <v>18</v>
      </c>
    </row>
    <row r="1924" spans="1:27" x14ac:dyDescent="0.2">
      <c r="A1924">
        <v>2022</v>
      </c>
      <c r="B1924">
        <v>4</v>
      </c>
      <c r="C1924" s="262">
        <v>44671</v>
      </c>
      <c r="E1924">
        <v>50</v>
      </c>
      <c r="F1924" t="s">
        <v>294</v>
      </c>
      <c r="G1924" t="s">
        <v>295</v>
      </c>
      <c r="H1924">
        <v>51.57</v>
      </c>
      <c r="I1924">
        <v>56.43</v>
      </c>
      <c r="K1924">
        <v>101</v>
      </c>
      <c r="L1924">
        <v>107</v>
      </c>
      <c r="Z1924">
        <v>1.4999999999999999E-2</v>
      </c>
      <c r="AA1924">
        <v>18</v>
      </c>
    </row>
    <row r="1925" spans="1:27" x14ac:dyDescent="0.2">
      <c r="A1925">
        <v>2022</v>
      </c>
      <c r="B1925">
        <v>4</v>
      </c>
      <c r="C1925" s="262">
        <v>44651</v>
      </c>
      <c r="E1925">
        <v>49</v>
      </c>
      <c r="F1925" t="s">
        <v>291</v>
      </c>
      <c r="G1925" t="s">
        <v>292</v>
      </c>
      <c r="H1925">
        <v>95.5</v>
      </c>
      <c r="I1925">
        <v>104.5</v>
      </c>
      <c r="K1925">
        <v>101</v>
      </c>
      <c r="L1925">
        <v>107</v>
      </c>
      <c r="O1925">
        <v>2</v>
      </c>
      <c r="P1925">
        <v>4</v>
      </c>
      <c r="Q1925">
        <v>1</v>
      </c>
      <c r="Z1925">
        <v>1.4999999999999999E-2</v>
      </c>
      <c r="AA1925">
        <v>18</v>
      </c>
    </row>
    <row r="1926" spans="1:27" x14ac:dyDescent="0.2">
      <c r="A1926">
        <v>2022</v>
      </c>
      <c r="B1926">
        <v>4</v>
      </c>
      <c r="C1926" s="262">
        <v>44654</v>
      </c>
      <c r="E1926">
        <v>49</v>
      </c>
      <c r="F1926" t="s">
        <v>291</v>
      </c>
      <c r="G1926" t="s">
        <v>292</v>
      </c>
      <c r="H1926">
        <v>95.5</v>
      </c>
      <c r="I1926">
        <v>104.5</v>
      </c>
      <c r="K1926">
        <v>101</v>
      </c>
      <c r="L1926">
        <v>107</v>
      </c>
      <c r="Z1926">
        <v>1.4999999999999999E-2</v>
      </c>
      <c r="AA1926">
        <v>18</v>
      </c>
    </row>
    <row r="1927" spans="1:27" x14ac:dyDescent="0.2">
      <c r="A1927">
        <v>2022</v>
      </c>
      <c r="B1927">
        <v>4</v>
      </c>
      <c r="C1927" s="262">
        <v>44655</v>
      </c>
      <c r="E1927">
        <v>49</v>
      </c>
      <c r="F1927" t="s">
        <v>291</v>
      </c>
      <c r="G1927" t="s">
        <v>292</v>
      </c>
      <c r="H1927">
        <v>95.5</v>
      </c>
      <c r="I1927">
        <v>104.5</v>
      </c>
      <c r="K1927">
        <v>101</v>
      </c>
      <c r="L1927">
        <v>107</v>
      </c>
      <c r="Z1927">
        <v>1.4999999999999999E-2</v>
      </c>
      <c r="AA1927">
        <v>18</v>
      </c>
    </row>
    <row r="1928" spans="1:27" x14ac:dyDescent="0.2">
      <c r="A1928">
        <v>2022</v>
      </c>
      <c r="B1928">
        <v>4</v>
      </c>
      <c r="C1928" s="262">
        <v>44667</v>
      </c>
      <c r="E1928">
        <v>49</v>
      </c>
      <c r="F1928" t="s">
        <v>291</v>
      </c>
      <c r="G1928" t="s">
        <v>292</v>
      </c>
      <c r="H1928">
        <v>95.5</v>
      </c>
      <c r="I1928">
        <v>104.5</v>
      </c>
      <c r="K1928">
        <v>101</v>
      </c>
      <c r="L1928">
        <v>107</v>
      </c>
      <c r="Z1928">
        <v>1.4999999999999999E-2</v>
      </c>
      <c r="AA1928">
        <v>18</v>
      </c>
    </row>
    <row r="1929" spans="1:27" x14ac:dyDescent="0.2">
      <c r="A1929">
        <v>2022</v>
      </c>
      <c r="B1929">
        <v>4</v>
      </c>
      <c r="C1929" s="262">
        <v>44668</v>
      </c>
      <c r="E1929">
        <v>49</v>
      </c>
      <c r="F1929" t="s">
        <v>291</v>
      </c>
      <c r="G1929" t="s">
        <v>292</v>
      </c>
      <c r="H1929">
        <v>95.5</v>
      </c>
      <c r="I1929">
        <v>104.5</v>
      </c>
      <c r="K1929">
        <v>101</v>
      </c>
      <c r="L1929">
        <v>107</v>
      </c>
      <c r="O1929">
        <v>2</v>
      </c>
      <c r="P1929">
        <v>2</v>
      </c>
      <c r="Z1929">
        <v>1.4999999999999999E-2</v>
      </c>
      <c r="AA1929">
        <v>18</v>
      </c>
    </row>
    <row r="1930" spans="1:27" x14ac:dyDescent="0.2">
      <c r="A1930">
        <v>2022</v>
      </c>
      <c r="B1930">
        <v>4</v>
      </c>
      <c r="C1930" s="262">
        <v>44669</v>
      </c>
      <c r="E1930">
        <v>49</v>
      </c>
      <c r="F1930" t="s">
        <v>291</v>
      </c>
      <c r="G1930" t="s">
        <v>292</v>
      </c>
      <c r="H1930">
        <v>95.5</v>
      </c>
      <c r="I1930">
        <v>104.5</v>
      </c>
      <c r="K1930">
        <v>101</v>
      </c>
      <c r="L1930">
        <v>107</v>
      </c>
      <c r="P1930">
        <v>3</v>
      </c>
      <c r="Z1930">
        <v>1.4999999999999999E-2</v>
      </c>
      <c r="AA1930">
        <v>18</v>
      </c>
    </row>
    <row r="1931" spans="1:27" x14ac:dyDescent="0.2">
      <c r="A1931">
        <v>2022</v>
      </c>
      <c r="B1931">
        <v>4</v>
      </c>
      <c r="C1931" s="262">
        <v>44670</v>
      </c>
      <c r="E1931">
        <v>49</v>
      </c>
      <c r="F1931" t="s">
        <v>291</v>
      </c>
      <c r="G1931" t="s">
        <v>292</v>
      </c>
      <c r="H1931">
        <v>95.5</v>
      </c>
      <c r="I1931">
        <v>104.5</v>
      </c>
      <c r="K1931">
        <v>101</v>
      </c>
      <c r="L1931">
        <v>107</v>
      </c>
      <c r="P1931">
        <v>2</v>
      </c>
      <c r="Z1931">
        <v>1.4999999999999999E-2</v>
      </c>
      <c r="AA1931">
        <v>18</v>
      </c>
    </row>
    <row r="1932" spans="1:27" x14ac:dyDescent="0.2">
      <c r="A1932">
        <v>2022</v>
      </c>
      <c r="B1932">
        <v>4</v>
      </c>
      <c r="C1932" s="262">
        <v>44671</v>
      </c>
      <c r="E1932">
        <v>49</v>
      </c>
      <c r="F1932" t="s">
        <v>291</v>
      </c>
      <c r="G1932" t="s">
        <v>292</v>
      </c>
      <c r="H1932">
        <v>95.5</v>
      </c>
      <c r="I1932">
        <v>104.5</v>
      </c>
      <c r="K1932">
        <v>101</v>
      </c>
      <c r="L1932">
        <v>107</v>
      </c>
      <c r="Z1932">
        <v>1.4999999999999999E-2</v>
      </c>
      <c r="AA1932">
        <v>18</v>
      </c>
    </row>
    <row r="1933" spans="1:27" x14ac:dyDescent="0.2">
      <c r="A1933">
        <v>2022</v>
      </c>
      <c r="B1933">
        <v>4</v>
      </c>
      <c r="C1933" s="262">
        <v>44654</v>
      </c>
      <c r="E1933">
        <v>122</v>
      </c>
      <c r="F1933" t="s">
        <v>224</v>
      </c>
      <c r="G1933" t="s">
        <v>225</v>
      </c>
      <c r="H1933">
        <v>267.39999999999998</v>
      </c>
      <c r="I1933">
        <v>292.60000000000002</v>
      </c>
      <c r="K1933">
        <v>64</v>
      </c>
      <c r="L1933">
        <v>113</v>
      </c>
      <c r="O1933">
        <v>3</v>
      </c>
      <c r="Q1933">
        <v>6</v>
      </c>
      <c r="Z1933">
        <v>1.4999999999999999E-2</v>
      </c>
      <c r="AA1933">
        <v>22</v>
      </c>
    </row>
    <row r="1934" spans="1:27" x14ac:dyDescent="0.2">
      <c r="A1934">
        <v>2022</v>
      </c>
      <c r="B1934">
        <v>4</v>
      </c>
      <c r="C1934" s="262">
        <v>44655</v>
      </c>
      <c r="E1934">
        <v>122</v>
      </c>
      <c r="F1934" t="s">
        <v>224</v>
      </c>
      <c r="G1934" t="s">
        <v>225</v>
      </c>
      <c r="H1934">
        <v>267.39999999999998</v>
      </c>
      <c r="I1934">
        <v>292.60000000000002</v>
      </c>
      <c r="K1934">
        <v>64</v>
      </c>
      <c r="L1934">
        <v>113</v>
      </c>
      <c r="P1934">
        <v>3</v>
      </c>
      <c r="Q1934">
        <v>4</v>
      </c>
      <c r="Z1934">
        <v>1.4999999999999999E-2</v>
      </c>
      <c r="AA1934">
        <v>22</v>
      </c>
    </row>
    <row r="1935" spans="1:27" x14ac:dyDescent="0.2">
      <c r="A1935">
        <v>2022</v>
      </c>
      <c r="B1935">
        <v>4</v>
      </c>
      <c r="C1935" s="262">
        <v>44656</v>
      </c>
      <c r="E1935">
        <v>122</v>
      </c>
      <c r="F1935" t="s">
        <v>224</v>
      </c>
      <c r="G1935" t="s">
        <v>225</v>
      </c>
      <c r="H1935">
        <v>267.39999999999998</v>
      </c>
      <c r="I1935">
        <v>292.60000000000002</v>
      </c>
      <c r="K1935">
        <v>64</v>
      </c>
      <c r="L1935">
        <v>113</v>
      </c>
      <c r="Z1935">
        <v>1.4999999999999999E-2</v>
      </c>
      <c r="AA1935">
        <v>22</v>
      </c>
    </row>
    <row r="1936" spans="1:27" x14ac:dyDescent="0.2">
      <c r="A1936">
        <v>2022</v>
      </c>
      <c r="B1936">
        <v>4</v>
      </c>
      <c r="C1936" s="262">
        <v>44657</v>
      </c>
      <c r="E1936">
        <v>122</v>
      </c>
      <c r="F1936" t="s">
        <v>224</v>
      </c>
      <c r="G1936" t="s">
        <v>225</v>
      </c>
      <c r="H1936">
        <v>267.39999999999998</v>
      </c>
      <c r="I1936">
        <v>292.60000000000002</v>
      </c>
      <c r="K1936">
        <v>64</v>
      </c>
      <c r="L1936">
        <v>113</v>
      </c>
      <c r="Z1936">
        <v>1.4999999999999999E-2</v>
      </c>
      <c r="AA1936">
        <v>22</v>
      </c>
    </row>
    <row r="1937" spans="1:27" x14ac:dyDescent="0.2">
      <c r="A1937">
        <v>2022</v>
      </c>
      <c r="B1937">
        <v>4</v>
      </c>
      <c r="C1937" s="262">
        <v>44658</v>
      </c>
      <c r="E1937">
        <v>122</v>
      </c>
      <c r="F1937" t="s">
        <v>224</v>
      </c>
      <c r="G1937" t="s">
        <v>225</v>
      </c>
      <c r="H1937">
        <v>267.39999999999998</v>
      </c>
      <c r="I1937">
        <v>292.60000000000002</v>
      </c>
      <c r="K1937">
        <v>64</v>
      </c>
      <c r="L1937">
        <v>113</v>
      </c>
      <c r="Z1937">
        <v>1.4999999999999999E-2</v>
      </c>
      <c r="AA1937">
        <v>22</v>
      </c>
    </row>
    <row r="1938" spans="1:27" x14ac:dyDescent="0.2">
      <c r="A1938">
        <v>2022</v>
      </c>
      <c r="B1938">
        <v>4</v>
      </c>
      <c r="C1938" s="262">
        <v>44661</v>
      </c>
      <c r="E1938">
        <v>122</v>
      </c>
      <c r="F1938" t="s">
        <v>224</v>
      </c>
      <c r="G1938" t="s">
        <v>225</v>
      </c>
      <c r="H1938">
        <v>267.39999999999998</v>
      </c>
      <c r="I1938">
        <v>292.60000000000002</v>
      </c>
      <c r="K1938">
        <v>64</v>
      </c>
      <c r="L1938">
        <v>113</v>
      </c>
      <c r="Z1938">
        <v>1.4999999999999999E-2</v>
      </c>
      <c r="AA1938">
        <v>22</v>
      </c>
    </row>
    <row r="1939" spans="1:27" x14ac:dyDescent="0.2">
      <c r="A1939">
        <v>2022</v>
      </c>
      <c r="B1939">
        <v>4</v>
      </c>
      <c r="C1939" s="262">
        <v>44662</v>
      </c>
      <c r="E1939">
        <v>122</v>
      </c>
      <c r="F1939" t="s">
        <v>224</v>
      </c>
      <c r="G1939" t="s">
        <v>225</v>
      </c>
      <c r="H1939">
        <v>267.39999999999998</v>
      </c>
      <c r="I1939">
        <v>292.60000000000002</v>
      </c>
      <c r="K1939">
        <v>64</v>
      </c>
      <c r="L1939">
        <v>113</v>
      </c>
      <c r="Z1939">
        <v>1.4999999999999999E-2</v>
      </c>
      <c r="AA1939">
        <v>22</v>
      </c>
    </row>
    <row r="1940" spans="1:27" x14ac:dyDescent="0.2">
      <c r="A1940">
        <v>2022</v>
      </c>
      <c r="B1940">
        <v>4</v>
      </c>
      <c r="C1940" s="262">
        <v>44664</v>
      </c>
      <c r="E1940">
        <v>122</v>
      </c>
      <c r="F1940" t="s">
        <v>224</v>
      </c>
      <c r="G1940" t="s">
        <v>225</v>
      </c>
      <c r="H1940">
        <v>267.39999999999998</v>
      </c>
      <c r="I1940">
        <v>292.60000000000002</v>
      </c>
      <c r="K1940">
        <v>64</v>
      </c>
      <c r="L1940">
        <v>113</v>
      </c>
      <c r="P1940">
        <v>11</v>
      </c>
      <c r="Z1940">
        <v>1.4999999999999999E-2</v>
      </c>
      <c r="AA1940">
        <v>22</v>
      </c>
    </row>
    <row r="1941" spans="1:27" x14ac:dyDescent="0.2">
      <c r="A1941">
        <v>2022</v>
      </c>
      <c r="B1941">
        <v>4</v>
      </c>
      <c r="C1941" s="262">
        <v>44665</v>
      </c>
      <c r="E1941">
        <v>122</v>
      </c>
      <c r="F1941" t="s">
        <v>224</v>
      </c>
      <c r="G1941" t="s">
        <v>225</v>
      </c>
      <c r="H1941">
        <v>267.39999999999998</v>
      </c>
      <c r="I1941">
        <v>292.60000000000002</v>
      </c>
      <c r="K1941">
        <v>64</v>
      </c>
      <c r="L1941">
        <v>113</v>
      </c>
      <c r="P1941">
        <v>8</v>
      </c>
      <c r="Z1941">
        <v>1.4999999999999999E-2</v>
      </c>
      <c r="AA1941">
        <v>22</v>
      </c>
    </row>
    <row r="1942" spans="1:27" x14ac:dyDescent="0.2">
      <c r="A1942">
        <v>2022</v>
      </c>
      <c r="B1942">
        <v>4</v>
      </c>
      <c r="C1942" s="262">
        <v>44667</v>
      </c>
      <c r="E1942">
        <v>122</v>
      </c>
      <c r="F1942" t="s">
        <v>224</v>
      </c>
      <c r="G1942" t="s">
        <v>225</v>
      </c>
      <c r="H1942">
        <v>267.39999999999998</v>
      </c>
      <c r="I1942">
        <v>292.60000000000002</v>
      </c>
      <c r="K1942">
        <v>64</v>
      </c>
      <c r="L1942">
        <v>113</v>
      </c>
      <c r="O1942">
        <v>4</v>
      </c>
      <c r="P1942">
        <v>4</v>
      </c>
      <c r="Z1942">
        <v>1.4999999999999999E-2</v>
      </c>
      <c r="AA1942">
        <v>22</v>
      </c>
    </row>
    <row r="1943" spans="1:27" x14ac:dyDescent="0.2">
      <c r="A1943">
        <v>2022</v>
      </c>
      <c r="B1943">
        <v>4</v>
      </c>
      <c r="C1943" s="262">
        <v>44668</v>
      </c>
      <c r="E1943">
        <v>122</v>
      </c>
      <c r="F1943" t="s">
        <v>224</v>
      </c>
      <c r="G1943" t="s">
        <v>225</v>
      </c>
      <c r="H1943">
        <v>267.39999999999998</v>
      </c>
      <c r="I1943">
        <v>292.60000000000002</v>
      </c>
      <c r="K1943">
        <v>64</v>
      </c>
      <c r="L1943">
        <v>113</v>
      </c>
      <c r="O1943">
        <v>6</v>
      </c>
      <c r="P1943">
        <v>7</v>
      </c>
      <c r="Q1943">
        <v>10</v>
      </c>
      <c r="Z1943">
        <v>1.4999999999999999E-2</v>
      </c>
      <c r="AA1943">
        <v>22</v>
      </c>
    </row>
    <row r="1944" spans="1:27" x14ac:dyDescent="0.2">
      <c r="A1944">
        <v>2022</v>
      </c>
      <c r="B1944">
        <v>4</v>
      </c>
      <c r="C1944" s="262">
        <v>44673</v>
      </c>
      <c r="E1944">
        <v>122</v>
      </c>
      <c r="F1944" t="s">
        <v>224</v>
      </c>
      <c r="G1944" t="s">
        <v>225</v>
      </c>
      <c r="H1944">
        <v>267.39999999999998</v>
      </c>
      <c r="I1944">
        <v>292.60000000000002</v>
      </c>
      <c r="K1944">
        <v>64</v>
      </c>
      <c r="L1944">
        <v>113</v>
      </c>
      <c r="Z1944">
        <v>1.4999999999999999E-2</v>
      </c>
      <c r="AA1944">
        <v>22</v>
      </c>
    </row>
    <row r="1945" spans="1:27" x14ac:dyDescent="0.2">
      <c r="A1945">
        <v>2022</v>
      </c>
      <c r="B1945">
        <v>4</v>
      </c>
      <c r="C1945" s="262">
        <v>44674</v>
      </c>
      <c r="E1945">
        <v>122</v>
      </c>
      <c r="F1945" t="s">
        <v>224</v>
      </c>
      <c r="G1945" t="s">
        <v>225</v>
      </c>
      <c r="H1945">
        <v>267.39999999999998</v>
      </c>
      <c r="I1945">
        <v>292.60000000000002</v>
      </c>
      <c r="K1945">
        <v>64</v>
      </c>
      <c r="L1945">
        <v>113</v>
      </c>
      <c r="Z1945">
        <v>1.4999999999999999E-2</v>
      </c>
      <c r="AA1945">
        <v>22</v>
      </c>
    </row>
    <row r="1946" spans="1:27" x14ac:dyDescent="0.2">
      <c r="A1946">
        <v>2022</v>
      </c>
      <c r="B1946">
        <v>4</v>
      </c>
      <c r="C1946" s="262">
        <v>44677</v>
      </c>
      <c r="E1946">
        <v>122</v>
      </c>
      <c r="F1946" t="s">
        <v>224</v>
      </c>
      <c r="G1946" t="s">
        <v>225</v>
      </c>
      <c r="H1946">
        <v>267.39999999999998</v>
      </c>
      <c r="I1946">
        <v>292.60000000000002</v>
      </c>
      <c r="K1946">
        <v>64</v>
      </c>
      <c r="L1946">
        <v>113</v>
      </c>
      <c r="Z1946">
        <v>1.4999999999999999E-2</v>
      </c>
      <c r="AA1946">
        <v>22</v>
      </c>
    </row>
    <row r="1947" spans="1:27" x14ac:dyDescent="0.2">
      <c r="A1947">
        <v>2022</v>
      </c>
      <c r="B1947">
        <v>4</v>
      </c>
      <c r="C1947" s="262">
        <v>44678</v>
      </c>
      <c r="E1947">
        <v>122</v>
      </c>
      <c r="F1947" t="s">
        <v>224</v>
      </c>
      <c r="G1947" t="s">
        <v>225</v>
      </c>
      <c r="H1947">
        <v>267.39999999999998</v>
      </c>
      <c r="I1947">
        <v>292.60000000000002</v>
      </c>
      <c r="K1947">
        <v>64</v>
      </c>
      <c r="L1947">
        <v>113</v>
      </c>
      <c r="Z1947">
        <v>1.4999999999999999E-2</v>
      </c>
      <c r="AA1947">
        <v>22</v>
      </c>
    </row>
    <row r="1948" spans="1:27" x14ac:dyDescent="0.2">
      <c r="A1948">
        <v>2022</v>
      </c>
      <c r="B1948">
        <v>4</v>
      </c>
      <c r="C1948" s="262">
        <v>44679</v>
      </c>
      <c r="E1948">
        <v>122</v>
      </c>
      <c r="F1948" t="s">
        <v>224</v>
      </c>
      <c r="G1948" t="s">
        <v>225</v>
      </c>
      <c r="H1948">
        <v>267.39999999999998</v>
      </c>
      <c r="I1948">
        <v>292.60000000000002</v>
      </c>
      <c r="K1948">
        <v>64</v>
      </c>
      <c r="L1948">
        <v>113</v>
      </c>
      <c r="P1948">
        <v>2</v>
      </c>
      <c r="Q1948">
        <v>4</v>
      </c>
      <c r="Z1948">
        <v>1.4999999999999999E-2</v>
      </c>
      <c r="AA1948">
        <v>22</v>
      </c>
    </row>
    <row r="1949" spans="1:27" x14ac:dyDescent="0.2">
      <c r="A1949">
        <v>2022</v>
      </c>
      <c r="B1949">
        <v>4</v>
      </c>
      <c r="C1949" s="262">
        <v>44658</v>
      </c>
      <c r="E1949">
        <v>674</v>
      </c>
      <c r="F1949" t="s">
        <v>219</v>
      </c>
      <c r="G1949" t="s">
        <v>220</v>
      </c>
      <c r="H1949">
        <v>240.89599999999999</v>
      </c>
      <c r="I1949">
        <v>274.17599999999999</v>
      </c>
      <c r="K1949">
        <v>60</v>
      </c>
      <c r="L1949">
        <v>120</v>
      </c>
      <c r="Z1949">
        <v>1.4999999999999999E-2</v>
      </c>
      <c r="AA1949">
        <v>22</v>
      </c>
    </row>
    <row r="1950" spans="1:27" x14ac:dyDescent="0.2">
      <c r="A1950">
        <v>2022</v>
      </c>
      <c r="B1950">
        <v>4</v>
      </c>
      <c r="C1950" s="262">
        <v>44662</v>
      </c>
      <c r="E1950">
        <v>674</v>
      </c>
      <c r="F1950" t="s">
        <v>219</v>
      </c>
      <c r="G1950" t="s">
        <v>220</v>
      </c>
      <c r="H1950">
        <v>240.89599999999999</v>
      </c>
      <c r="I1950">
        <v>274.17599999999999</v>
      </c>
      <c r="K1950">
        <v>60</v>
      </c>
      <c r="L1950">
        <v>120</v>
      </c>
      <c r="Z1950">
        <v>1.4999999999999999E-2</v>
      </c>
      <c r="AA1950">
        <v>22</v>
      </c>
    </row>
    <row r="1951" spans="1:27" x14ac:dyDescent="0.2">
      <c r="A1951">
        <v>2022</v>
      </c>
      <c r="B1951">
        <v>4</v>
      </c>
      <c r="C1951" s="262">
        <v>44663</v>
      </c>
      <c r="E1951">
        <v>674</v>
      </c>
      <c r="F1951" t="s">
        <v>219</v>
      </c>
      <c r="G1951" t="s">
        <v>220</v>
      </c>
      <c r="H1951">
        <v>240.89599999999999</v>
      </c>
      <c r="I1951">
        <v>274.17599999999999</v>
      </c>
      <c r="K1951">
        <v>60</v>
      </c>
      <c r="L1951">
        <v>120</v>
      </c>
      <c r="Z1951">
        <v>1.4999999999999999E-2</v>
      </c>
      <c r="AA1951">
        <v>22</v>
      </c>
    </row>
    <row r="1952" spans="1:27" x14ac:dyDescent="0.2">
      <c r="A1952">
        <v>2022</v>
      </c>
      <c r="B1952">
        <v>4</v>
      </c>
      <c r="C1952" s="262">
        <v>44664</v>
      </c>
      <c r="E1952">
        <v>674</v>
      </c>
      <c r="F1952" t="s">
        <v>219</v>
      </c>
      <c r="G1952" t="s">
        <v>220</v>
      </c>
      <c r="H1952">
        <v>240.89599999999999</v>
      </c>
      <c r="I1952">
        <v>274.17599999999999</v>
      </c>
      <c r="K1952">
        <v>60</v>
      </c>
      <c r="L1952">
        <v>120</v>
      </c>
      <c r="Z1952">
        <v>1.4999999999999999E-2</v>
      </c>
      <c r="AA1952">
        <v>22</v>
      </c>
    </row>
    <row r="1953" spans="1:27" x14ac:dyDescent="0.2">
      <c r="A1953">
        <v>2022</v>
      </c>
      <c r="B1953">
        <v>4</v>
      </c>
      <c r="C1953" s="262">
        <v>44665</v>
      </c>
      <c r="E1953">
        <v>674</v>
      </c>
      <c r="F1953" t="s">
        <v>219</v>
      </c>
      <c r="G1953" t="s">
        <v>220</v>
      </c>
      <c r="H1953">
        <v>240.89599999999999</v>
      </c>
      <c r="I1953">
        <v>274.17599999999999</v>
      </c>
      <c r="K1953">
        <v>60</v>
      </c>
      <c r="L1953">
        <v>120</v>
      </c>
      <c r="Z1953">
        <v>1.4999999999999999E-2</v>
      </c>
      <c r="AA1953">
        <v>22</v>
      </c>
    </row>
    <row r="1954" spans="1:27" x14ac:dyDescent="0.2">
      <c r="A1954">
        <v>2022</v>
      </c>
      <c r="B1954">
        <v>4</v>
      </c>
      <c r="C1954" s="262">
        <v>44673</v>
      </c>
      <c r="E1954">
        <v>674</v>
      </c>
      <c r="F1954" t="s">
        <v>219</v>
      </c>
      <c r="G1954" t="s">
        <v>220</v>
      </c>
      <c r="H1954">
        <v>240.89599999999999</v>
      </c>
      <c r="I1954">
        <v>274.17599999999999</v>
      </c>
      <c r="K1954">
        <v>60</v>
      </c>
      <c r="L1954">
        <v>120</v>
      </c>
      <c r="Z1954">
        <v>1.4999999999999999E-2</v>
      </c>
      <c r="AA1954">
        <v>22</v>
      </c>
    </row>
    <row r="1955" spans="1:27" x14ac:dyDescent="0.2">
      <c r="A1955">
        <v>2022</v>
      </c>
      <c r="B1955">
        <v>4</v>
      </c>
      <c r="C1955" s="262">
        <v>44674</v>
      </c>
      <c r="E1955">
        <v>674</v>
      </c>
      <c r="F1955" t="s">
        <v>219</v>
      </c>
      <c r="G1955" t="s">
        <v>220</v>
      </c>
      <c r="H1955">
        <v>240.89599999999999</v>
      </c>
      <c r="I1955">
        <v>274.17599999999999</v>
      </c>
      <c r="K1955">
        <v>60</v>
      </c>
      <c r="L1955">
        <v>120</v>
      </c>
      <c r="Z1955">
        <v>1.4999999999999999E-2</v>
      </c>
      <c r="AA1955">
        <v>22</v>
      </c>
    </row>
    <row r="1956" spans="1:27" x14ac:dyDescent="0.2">
      <c r="A1956">
        <v>2022</v>
      </c>
      <c r="B1956">
        <v>4</v>
      </c>
      <c r="C1956" s="262">
        <v>44675</v>
      </c>
      <c r="E1956">
        <v>674</v>
      </c>
      <c r="F1956" t="s">
        <v>219</v>
      </c>
      <c r="G1956" t="s">
        <v>220</v>
      </c>
      <c r="H1956">
        <v>240.89599999999999</v>
      </c>
      <c r="I1956">
        <v>274.17599999999999</v>
      </c>
      <c r="K1956">
        <v>60</v>
      </c>
      <c r="L1956">
        <v>120</v>
      </c>
      <c r="Z1956">
        <v>1.4999999999999999E-2</v>
      </c>
      <c r="AA1956">
        <v>22</v>
      </c>
    </row>
    <row r="1957" spans="1:27" x14ac:dyDescent="0.2">
      <c r="A1957">
        <v>2022</v>
      </c>
      <c r="B1957">
        <v>4</v>
      </c>
      <c r="C1957" s="262">
        <v>44676</v>
      </c>
      <c r="E1957">
        <v>674</v>
      </c>
      <c r="F1957" t="s">
        <v>219</v>
      </c>
      <c r="G1957" t="s">
        <v>220</v>
      </c>
      <c r="H1957">
        <v>240.89599999999999</v>
      </c>
      <c r="I1957">
        <v>274.17599999999999</v>
      </c>
      <c r="K1957">
        <v>60</v>
      </c>
      <c r="L1957">
        <v>120</v>
      </c>
      <c r="Z1957">
        <v>1.4999999999999999E-2</v>
      </c>
      <c r="AA1957">
        <v>22</v>
      </c>
    </row>
    <row r="1958" spans="1:27" x14ac:dyDescent="0.2">
      <c r="A1958">
        <v>2022</v>
      </c>
      <c r="B1958">
        <v>4</v>
      </c>
      <c r="C1958" s="262">
        <v>44677</v>
      </c>
      <c r="E1958">
        <v>674</v>
      </c>
      <c r="F1958" t="s">
        <v>219</v>
      </c>
      <c r="G1958" t="s">
        <v>220</v>
      </c>
      <c r="H1958">
        <v>240.89599999999999</v>
      </c>
      <c r="I1958">
        <v>274.17599999999999</v>
      </c>
      <c r="K1958">
        <v>60</v>
      </c>
      <c r="L1958">
        <v>120</v>
      </c>
      <c r="Z1958">
        <v>1.4999999999999999E-2</v>
      </c>
      <c r="AA1958">
        <v>22</v>
      </c>
    </row>
    <row r="1959" spans="1:27" x14ac:dyDescent="0.2">
      <c r="A1959">
        <v>2022</v>
      </c>
      <c r="B1959">
        <v>4</v>
      </c>
      <c r="C1959" s="262">
        <v>44671</v>
      </c>
      <c r="E1959">
        <v>932</v>
      </c>
      <c r="F1959" t="s">
        <v>466</v>
      </c>
      <c r="G1959" t="s">
        <v>467</v>
      </c>
      <c r="H1959">
        <v>415.63</v>
      </c>
      <c r="I1959">
        <v>459.38</v>
      </c>
      <c r="AA1959">
        <v>25</v>
      </c>
    </row>
    <row r="1960" spans="1:27" x14ac:dyDescent="0.2">
      <c r="A1960">
        <v>2022</v>
      </c>
      <c r="B1960">
        <v>4</v>
      </c>
      <c r="C1960" s="262">
        <v>44672</v>
      </c>
      <c r="E1960">
        <v>932</v>
      </c>
      <c r="F1960" t="s">
        <v>466</v>
      </c>
      <c r="G1960" t="s">
        <v>467</v>
      </c>
      <c r="H1960">
        <v>415.63</v>
      </c>
      <c r="I1960">
        <v>459.38</v>
      </c>
      <c r="AA1960">
        <v>25</v>
      </c>
    </row>
    <row r="1961" spans="1:27" x14ac:dyDescent="0.2">
      <c r="A1961">
        <v>2022</v>
      </c>
      <c r="B1961">
        <v>4</v>
      </c>
      <c r="C1961" s="262">
        <v>44656</v>
      </c>
      <c r="E1961">
        <v>660</v>
      </c>
      <c r="F1961" t="s">
        <v>304</v>
      </c>
      <c r="G1961" t="s">
        <v>305</v>
      </c>
      <c r="H1961">
        <v>1190.365</v>
      </c>
      <c r="I1961">
        <v>1354.8150000000001</v>
      </c>
      <c r="K1961">
        <v>21</v>
      </c>
      <c r="L1961">
        <v>180</v>
      </c>
      <c r="Z1961">
        <v>1.4999999999999999E-2</v>
      </c>
      <c r="AA1961">
        <v>16</v>
      </c>
    </row>
    <row r="1962" spans="1:27" x14ac:dyDescent="0.2">
      <c r="A1962">
        <v>2022</v>
      </c>
      <c r="B1962">
        <v>4</v>
      </c>
      <c r="C1962" s="262">
        <v>44657</v>
      </c>
      <c r="E1962">
        <v>660</v>
      </c>
      <c r="F1962" t="s">
        <v>304</v>
      </c>
      <c r="G1962" t="s">
        <v>305</v>
      </c>
      <c r="H1962">
        <v>1190.365</v>
      </c>
      <c r="I1962">
        <v>1354.8150000000001</v>
      </c>
      <c r="K1962">
        <v>21</v>
      </c>
      <c r="L1962">
        <v>180</v>
      </c>
      <c r="O1962">
        <v>1</v>
      </c>
      <c r="P1962">
        <v>1</v>
      </c>
      <c r="Z1962">
        <v>1.4999999999999999E-2</v>
      </c>
      <c r="AA1962">
        <v>16</v>
      </c>
    </row>
    <row r="1963" spans="1:27" x14ac:dyDescent="0.2">
      <c r="A1963">
        <v>2022</v>
      </c>
      <c r="B1963">
        <v>4</v>
      </c>
      <c r="C1963" s="262">
        <v>44658</v>
      </c>
      <c r="E1963">
        <v>660</v>
      </c>
      <c r="F1963" t="s">
        <v>304</v>
      </c>
      <c r="G1963" t="s">
        <v>305</v>
      </c>
      <c r="H1963">
        <v>1190.365</v>
      </c>
      <c r="I1963">
        <v>1354.8150000000001</v>
      </c>
      <c r="K1963">
        <v>21</v>
      </c>
      <c r="L1963">
        <v>180</v>
      </c>
      <c r="O1963">
        <v>1</v>
      </c>
      <c r="P1963">
        <v>2</v>
      </c>
      <c r="Q1963">
        <v>1</v>
      </c>
      <c r="Z1963">
        <v>1.4999999999999999E-2</v>
      </c>
      <c r="AA1963">
        <v>16</v>
      </c>
    </row>
    <row r="1964" spans="1:27" x14ac:dyDescent="0.2">
      <c r="A1964">
        <v>2022</v>
      </c>
      <c r="B1964">
        <v>4</v>
      </c>
      <c r="C1964" s="262">
        <v>44661</v>
      </c>
      <c r="E1964">
        <v>660</v>
      </c>
      <c r="F1964" t="s">
        <v>304</v>
      </c>
      <c r="G1964" t="s">
        <v>305</v>
      </c>
      <c r="H1964">
        <v>1190.365</v>
      </c>
      <c r="I1964">
        <v>1354.8150000000001</v>
      </c>
      <c r="K1964">
        <v>21</v>
      </c>
      <c r="L1964">
        <v>180</v>
      </c>
      <c r="Z1964">
        <v>1.4999999999999999E-2</v>
      </c>
      <c r="AA1964">
        <v>16</v>
      </c>
    </row>
    <row r="1965" spans="1:27" x14ac:dyDescent="0.2">
      <c r="A1965">
        <v>2022</v>
      </c>
      <c r="B1965">
        <v>4</v>
      </c>
      <c r="C1965" s="262">
        <v>44656</v>
      </c>
      <c r="E1965">
        <v>661</v>
      </c>
      <c r="F1965" t="s">
        <v>306</v>
      </c>
      <c r="G1965" t="s">
        <v>307</v>
      </c>
      <c r="H1965">
        <v>259.7</v>
      </c>
      <c r="I1965">
        <v>295.60000000000002</v>
      </c>
      <c r="K1965">
        <v>21</v>
      </c>
      <c r="L1965">
        <v>180</v>
      </c>
      <c r="Z1965">
        <v>1.4999999999999999E-2</v>
      </c>
      <c r="AA1965">
        <v>16</v>
      </c>
    </row>
    <row r="1966" spans="1:27" x14ac:dyDescent="0.2">
      <c r="A1966">
        <v>2022</v>
      </c>
      <c r="B1966">
        <v>4</v>
      </c>
      <c r="C1966" s="262">
        <v>44657</v>
      </c>
      <c r="E1966">
        <v>661</v>
      </c>
      <c r="F1966" t="s">
        <v>306</v>
      </c>
      <c r="G1966" t="s">
        <v>307</v>
      </c>
      <c r="H1966">
        <v>259.7</v>
      </c>
      <c r="I1966">
        <v>295.60000000000002</v>
      </c>
      <c r="K1966">
        <v>21</v>
      </c>
      <c r="L1966">
        <v>180</v>
      </c>
      <c r="Z1966">
        <v>1.4999999999999999E-2</v>
      </c>
      <c r="AA1966">
        <v>16</v>
      </c>
    </row>
    <row r="1967" spans="1:27" x14ac:dyDescent="0.2">
      <c r="A1967">
        <v>2022</v>
      </c>
      <c r="B1967">
        <v>4</v>
      </c>
      <c r="C1967" s="262">
        <v>44658</v>
      </c>
      <c r="E1967">
        <v>661</v>
      </c>
      <c r="F1967" t="s">
        <v>306</v>
      </c>
      <c r="G1967" t="s">
        <v>307</v>
      </c>
      <c r="H1967">
        <v>259.7</v>
      </c>
      <c r="I1967">
        <v>295.60000000000002</v>
      </c>
      <c r="K1967">
        <v>21</v>
      </c>
      <c r="L1967">
        <v>180</v>
      </c>
      <c r="Z1967">
        <v>1.4999999999999999E-2</v>
      </c>
      <c r="AA1967">
        <v>16</v>
      </c>
    </row>
    <row r="1968" spans="1:27" x14ac:dyDescent="0.2">
      <c r="A1968">
        <v>2022</v>
      </c>
      <c r="B1968">
        <v>4</v>
      </c>
      <c r="C1968" s="262">
        <v>44661</v>
      </c>
      <c r="E1968">
        <v>661</v>
      </c>
      <c r="F1968" t="s">
        <v>306</v>
      </c>
      <c r="G1968" t="s">
        <v>307</v>
      </c>
      <c r="H1968">
        <v>259.7</v>
      </c>
      <c r="I1968">
        <v>295.60000000000002</v>
      </c>
      <c r="K1968">
        <v>21</v>
      </c>
      <c r="L1968">
        <v>180</v>
      </c>
      <c r="Z1968">
        <v>1.4999999999999999E-2</v>
      </c>
      <c r="AA1968">
        <v>16</v>
      </c>
    </row>
    <row r="1969" spans="1:27" x14ac:dyDescent="0.2">
      <c r="A1969">
        <v>2022</v>
      </c>
      <c r="B1969">
        <v>4</v>
      </c>
      <c r="C1969" s="262">
        <v>44667</v>
      </c>
      <c r="E1969">
        <v>946</v>
      </c>
      <c r="F1969" t="s">
        <v>470</v>
      </c>
      <c r="G1969" t="s">
        <v>471</v>
      </c>
      <c r="H1969">
        <v>316.2</v>
      </c>
      <c r="I1969">
        <v>359.9</v>
      </c>
      <c r="K1969">
        <v>20</v>
      </c>
      <c r="L1969">
        <v>180</v>
      </c>
      <c r="AA1969">
        <v>16.5</v>
      </c>
    </row>
    <row r="1970" spans="1:27" x14ac:dyDescent="0.2">
      <c r="A1970">
        <v>2022</v>
      </c>
      <c r="B1970">
        <v>4</v>
      </c>
      <c r="C1970" s="262">
        <v>44668</v>
      </c>
      <c r="E1970">
        <v>946</v>
      </c>
      <c r="F1970" t="s">
        <v>470</v>
      </c>
      <c r="G1970" t="s">
        <v>471</v>
      </c>
      <c r="H1970">
        <v>316.2</v>
      </c>
      <c r="I1970">
        <v>359.9</v>
      </c>
      <c r="K1970">
        <v>20</v>
      </c>
      <c r="L1970">
        <v>180</v>
      </c>
      <c r="AA1970">
        <v>16.5</v>
      </c>
    </row>
    <row r="1971" spans="1:27" x14ac:dyDescent="0.2">
      <c r="A1971">
        <v>2022</v>
      </c>
      <c r="B1971">
        <v>4</v>
      </c>
      <c r="C1971" s="262">
        <v>44667</v>
      </c>
      <c r="E1971">
        <v>937</v>
      </c>
      <c r="F1971" t="s">
        <v>468</v>
      </c>
      <c r="G1971" t="s">
        <v>469</v>
      </c>
      <c r="H1971">
        <v>1492.4</v>
      </c>
      <c r="I1971">
        <v>1698.6</v>
      </c>
      <c r="K1971">
        <v>20</v>
      </c>
      <c r="L1971">
        <v>180</v>
      </c>
      <c r="O1971">
        <v>1</v>
      </c>
      <c r="P1971">
        <v>2</v>
      </c>
      <c r="Q1971">
        <v>2</v>
      </c>
      <c r="Z1971">
        <v>1.4999999999999999E-2</v>
      </c>
      <c r="AA1971">
        <v>16.5</v>
      </c>
    </row>
    <row r="1972" spans="1:27" x14ac:dyDescent="0.2">
      <c r="A1972">
        <v>2022</v>
      </c>
      <c r="B1972">
        <v>4</v>
      </c>
      <c r="C1972" s="262">
        <v>44667</v>
      </c>
      <c r="E1972">
        <v>937</v>
      </c>
      <c r="F1972" t="s">
        <v>468</v>
      </c>
      <c r="G1972" t="s">
        <v>469</v>
      </c>
      <c r="H1972">
        <v>1492.4</v>
      </c>
      <c r="I1972">
        <v>1698.6</v>
      </c>
      <c r="K1972">
        <v>20</v>
      </c>
      <c r="L1972">
        <v>180</v>
      </c>
      <c r="AA1972">
        <v>16.5</v>
      </c>
    </row>
    <row r="1973" spans="1:27" x14ac:dyDescent="0.2">
      <c r="A1973">
        <v>2022</v>
      </c>
      <c r="B1973">
        <v>4</v>
      </c>
      <c r="C1973" s="262">
        <v>44668</v>
      </c>
      <c r="E1973">
        <v>937</v>
      </c>
      <c r="F1973" t="s">
        <v>468</v>
      </c>
      <c r="G1973" t="s">
        <v>469</v>
      </c>
      <c r="H1973">
        <v>1492.4</v>
      </c>
      <c r="I1973">
        <v>1698.6</v>
      </c>
      <c r="K1973">
        <v>20</v>
      </c>
      <c r="L1973">
        <v>180</v>
      </c>
      <c r="AA1973">
        <v>16.5</v>
      </c>
    </row>
    <row r="1974" spans="1:27" x14ac:dyDescent="0.2">
      <c r="A1974">
        <v>2022</v>
      </c>
      <c r="B1974">
        <v>4</v>
      </c>
      <c r="C1974" s="262">
        <v>44651</v>
      </c>
      <c r="E1974">
        <v>658</v>
      </c>
      <c r="F1974" t="s">
        <v>242</v>
      </c>
      <c r="G1974" t="s">
        <v>243</v>
      </c>
      <c r="H1974">
        <v>83.7</v>
      </c>
      <c r="I1974">
        <v>96.3</v>
      </c>
      <c r="K1974">
        <v>64</v>
      </c>
      <c r="L1974">
        <v>169</v>
      </c>
      <c r="Z1974">
        <v>0.02</v>
      </c>
      <c r="AA1974">
        <v>20</v>
      </c>
    </row>
    <row r="1975" spans="1:27" x14ac:dyDescent="0.2">
      <c r="A1975">
        <v>2022</v>
      </c>
      <c r="B1975">
        <v>4</v>
      </c>
      <c r="C1975" s="262">
        <v>44661</v>
      </c>
      <c r="E1975">
        <v>658</v>
      </c>
      <c r="F1975" t="s">
        <v>242</v>
      </c>
      <c r="G1975" t="s">
        <v>243</v>
      </c>
      <c r="H1975">
        <v>83.7</v>
      </c>
      <c r="I1975">
        <v>96.3</v>
      </c>
      <c r="K1975">
        <v>64</v>
      </c>
      <c r="L1975">
        <v>169</v>
      </c>
      <c r="Z1975">
        <v>0.02</v>
      </c>
      <c r="AA1975">
        <v>20</v>
      </c>
    </row>
    <row r="1976" spans="1:27" x14ac:dyDescent="0.2">
      <c r="A1976">
        <v>2022</v>
      </c>
      <c r="B1976">
        <v>4</v>
      </c>
      <c r="C1976" s="262">
        <v>44662</v>
      </c>
      <c r="E1976">
        <v>658</v>
      </c>
      <c r="F1976" t="s">
        <v>242</v>
      </c>
      <c r="G1976" t="s">
        <v>243</v>
      </c>
      <c r="H1976">
        <v>83.7</v>
      </c>
      <c r="I1976">
        <v>96.3</v>
      </c>
      <c r="K1976">
        <v>64</v>
      </c>
      <c r="L1976">
        <v>169</v>
      </c>
      <c r="Z1976">
        <v>0.02</v>
      </c>
      <c r="AA1976">
        <v>20</v>
      </c>
    </row>
    <row r="1977" spans="1:27" x14ac:dyDescent="0.2">
      <c r="A1977">
        <v>2022</v>
      </c>
      <c r="B1977">
        <v>4</v>
      </c>
      <c r="C1977" s="262">
        <v>44663</v>
      </c>
      <c r="E1977">
        <v>658</v>
      </c>
      <c r="F1977" t="s">
        <v>242</v>
      </c>
      <c r="G1977" t="s">
        <v>243</v>
      </c>
      <c r="H1977">
        <v>83.7</v>
      </c>
      <c r="I1977">
        <v>96.3</v>
      </c>
      <c r="K1977">
        <v>64</v>
      </c>
      <c r="L1977">
        <v>169</v>
      </c>
      <c r="Z1977">
        <v>0.02</v>
      </c>
      <c r="AA1977">
        <v>20</v>
      </c>
    </row>
    <row r="1978" spans="1:27" x14ac:dyDescent="0.2">
      <c r="A1978">
        <v>2022</v>
      </c>
      <c r="B1978">
        <v>4</v>
      </c>
      <c r="C1978" s="262">
        <v>44664</v>
      </c>
      <c r="E1978">
        <v>658</v>
      </c>
      <c r="F1978" t="s">
        <v>242</v>
      </c>
      <c r="G1978" t="s">
        <v>243</v>
      </c>
      <c r="H1978">
        <v>83.7</v>
      </c>
      <c r="I1978">
        <v>96.3</v>
      </c>
      <c r="K1978">
        <v>64</v>
      </c>
      <c r="L1978">
        <v>169</v>
      </c>
      <c r="Z1978">
        <v>0.02</v>
      </c>
      <c r="AA1978">
        <v>20</v>
      </c>
    </row>
    <row r="1979" spans="1:27" x14ac:dyDescent="0.2">
      <c r="A1979">
        <v>2022</v>
      </c>
      <c r="B1979">
        <v>4</v>
      </c>
      <c r="C1979" s="262">
        <v>44665</v>
      </c>
      <c r="E1979">
        <v>658</v>
      </c>
      <c r="F1979" t="s">
        <v>242</v>
      </c>
      <c r="G1979" t="s">
        <v>243</v>
      </c>
      <c r="H1979">
        <v>83.7</v>
      </c>
      <c r="I1979">
        <v>96.3</v>
      </c>
      <c r="K1979">
        <v>64</v>
      </c>
      <c r="L1979">
        <v>169</v>
      </c>
      <c r="Z1979">
        <v>0.02</v>
      </c>
      <c r="AA1979">
        <v>20</v>
      </c>
    </row>
    <row r="1980" spans="1:27" x14ac:dyDescent="0.2">
      <c r="A1980">
        <v>2022</v>
      </c>
      <c r="B1980">
        <v>4</v>
      </c>
      <c r="C1980" s="262">
        <v>44651</v>
      </c>
      <c r="E1980">
        <v>656</v>
      </c>
      <c r="F1980" t="s">
        <v>287</v>
      </c>
      <c r="G1980" t="s">
        <v>288</v>
      </c>
      <c r="H1980">
        <v>137.63999999999999</v>
      </c>
      <c r="I1980">
        <v>158.36000000000001</v>
      </c>
      <c r="K1980">
        <v>64</v>
      </c>
      <c r="L1980">
        <v>169</v>
      </c>
      <c r="Z1980">
        <v>0.02</v>
      </c>
      <c r="AA1980">
        <v>20</v>
      </c>
    </row>
    <row r="1981" spans="1:27" x14ac:dyDescent="0.2">
      <c r="A1981">
        <v>2022</v>
      </c>
      <c r="B1981">
        <v>4</v>
      </c>
      <c r="C1981" s="262">
        <v>44661</v>
      </c>
      <c r="E1981">
        <v>656</v>
      </c>
      <c r="F1981" t="s">
        <v>287</v>
      </c>
      <c r="G1981" t="s">
        <v>288</v>
      </c>
      <c r="H1981">
        <v>137.63999999999999</v>
      </c>
      <c r="I1981">
        <v>158.36000000000001</v>
      </c>
      <c r="K1981">
        <v>64</v>
      </c>
      <c r="L1981">
        <v>169</v>
      </c>
      <c r="Z1981">
        <v>0.02</v>
      </c>
      <c r="AA1981">
        <v>20</v>
      </c>
    </row>
    <row r="1982" spans="1:27" x14ac:dyDescent="0.2">
      <c r="A1982">
        <v>2022</v>
      </c>
      <c r="B1982">
        <v>4</v>
      </c>
      <c r="C1982" s="262">
        <v>44662</v>
      </c>
      <c r="E1982">
        <v>656</v>
      </c>
      <c r="F1982" t="s">
        <v>287</v>
      </c>
      <c r="G1982" t="s">
        <v>288</v>
      </c>
      <c r="H1982">
        <v>137.63999999999999</v>
      </c>
      <c r="I1982">
        <v>158.36000000000001</v>
      </c>
      <c r="K1982">
        <v>64</v>
      </c>
      <c r="L1982">
        <v>169</v>
      </c>
      <c r="Z1982">
        <v>0.02</v>
      </c>
      <c r="AA1982">
        <v>20</v>
      </c>
    </row>
    <row r="1983" spans="1:27" x14ac:dyDescent="0.2">
      <c r="A1983">
        <v>2022</v>
      </c>
      <c r="B1983">
        <v>4</v>
      </c>
      <c r="C1983" s="262">
        <v>44663</v>
      </c>
      <c r="E1983">
        <v>656</v>
      </c>
      <c r="F1983" t="s">
        <v>287</v>
      </c>
      <c r="G1983" t="s">
        <v>288</v>
      </c>
      <c r="H1983">
        <v>137.63999999999999</v>
      </c>
      <c r="I1983">
        <v>158.36000000000001</v>
      </c>
      <c r="K1983">
        <v>64</v>
      </c>
      <c r="L1983">
        <v>169</v>
      </c>
      <c r="Z1983">
        <v>0.02</v>
      </c>
      <c r="AA1983">
        <v>20</v>
      </c>
    </row>
    <row r="1984" spans="1:27" x14ac:dyDescent="0.2">
      <c r="A1984">
        <v>2022</v>
      </c>
      <c r="B1984">
        <v>4</v>
      </c>
      <c r="C1984" s="262">
        <v>44664</v>
      </c>
      <c r="E1984">
        <v>656</v>
      </c>
      <c r="F1984" t="s">
        <v>287</v>
      </c>
      <c r="G1984" t="s">
        <v>288</v>
      </c>
      <c r="H1984">
        <v>137.63999999999999</v>
      </c>
      <c r="I1984">
        <v>158.36000000000001</v>
      </c>
      <c r="K1984">
        <v>64</v>
      </c>
      <c r="L1984">
        <v>169</v>
      </c>
      <c r="Z1984">
        <v>0.02</v>
      </c>
      <c r="AA1984">
        <v>20</v>
      </c>
    </row>
    <row r="1985" spans="1:27" x14ac:dyDescent="0.2">
      <c r="A1985">
        <v>2022</v>
      </c>
      <c r="B1985">
        <v>4</v>
      </c>
      <c r="C1985" s="262">
        <v>44665</v>
      </c>
      <c r="E1985">
        <v>656</v>
      </c>
      <c r="F1985" t="s">
        <v>287</v>
      </c>
      <c r="G1985" t="s">
        <v>288</v>
      </c>
      <c r="H1985">
        <v>137.63999999999999</v>
      </c>
      <c r="I1985">
        <v>158.36000000000001</v>
      </c>
      <c r="K1985">
        <v>64</v>
      </c>
      <c r="L1985">
        <v>169</v>
      </c>
      <c r="Z1985">
        <v>0.02</v>
      </c>
      <c r="AA1985">
        <v>20</v>
      </c>
    </row>
    <row r="1986" spans="1:27" x14ac:dyDescent="0.2">
      <c r="A1986">
        <v>2022</v>
      </c>
      <c r="B1986">
        <v>4</v>
      </c>
      <c r="C1986" s="262">
        <v>44651</v>
      </c>
      <c r="E1986">
        <v>657</v>
      </c>
      <c r="F1986" t="s">
        <v>289</v>
      </c>
      <c r="G1986" t="s">
        <v>290</v>
      </c>
      <c r="H1986">
        <v>83.7</v>
      </c>
      <c r="I1986">
        <v>96.3</v>
      </c>
      <c r="K1986">
        <v>64</v>
      </c>
      <c r="L1986">
        <v>169</v>
      </c>
      <c r="Z1986">
        <v>0.02</v>
      </c>
      <c r="AA1986">
        <v>20</v>
      </c>
    </row>
    <row r="1987" spans="1:27" x14ac:dyDescent="0.2">
      <c r="A1987">
        <v>2022</v>
      </c>
      <c r="B1987">
        <v>4</v>
      </c>
      <c r="C1987" s="262">
        <v>44661</v>
      </c>
      <c r="E1987">
        <v>657</v>
      </c>
      <c r="F1987" t="s">
        <v>289</v>
      </c>
      <c r="G1987" t="s">
        <v>290</v>
      </c>
      <c r="H1987">
        <v>83.7</v>
      </c>
      <c r="I1987">
        <v>96.3</v>
      </c>
      <c r="K1987">
        <v>64</v>
      </c>
      <c r="L1987">
        <v>169</v>
      </c>
      <c r="Z1987">
        <v>0.02</v>
      </c>
      <c r="AA1987">
        <v>20</v>
      </c>
    </row>
    <row r="1988" spans="1:27" x14ac:dyDescent="0.2">
      <c r="A1988">
        <v>2022</v>
      </c>
      <c r="B1988">
        <v>4</v>
      </c>
      <c r="C1988" s="262">
        <v>44662</v>
      </c>
      <c r="E1988">
        <v>657</v>
      </c>
      <c r="F1988" t="s">
        <v>289</v>
      </c>
      <c r="G1988" t="s">
        <v>290</v>
      </c>
      <c r="H1988">
        <v>83.7</v>
      </c>
      <c r="I1988">
        <v>96.3</v>
      </c>
      <c r="K1988">
        <v>64</v>
      </c>
      <c r="L1988">
        <v>169</v>
      </c>
      <c r="Z1988">
        <v>0.02</v>
      </c>
      <c r="AA1988">
        <v>20</v>
      </c>
    </row>
    <row r="1989" spans="1:27" x14ac:dyDescent="0.2">
      <c r="A1989">
        <v>2022</v>
      </c>
      <c r="B1989">
        <v>4</v>
      </c>
      <c r="C1989" s="262">
        <v>44663</v>
      </c>
      <c r="E1989">
        <v>657</v>
      </c>
      <c r="F1989" t="s">
        <v>289</v>
      </c>
      <c r="G1989" t="s">
        <v>290</v>
      </c>
      <c r="H1989">
        <v>83.7</v>
      </c>
      <c r="I1989">
        <v>96.3</v>
      </c>
      <c r="K1989">
        <v>64</v>
      </c>
      <c r="L1989">
        <v>169</v>
      </c>
      <c r="P1989">
        <v>8</v>
      </c>
      <c r="Q1989">
        <v>4</v>
      </c>
      <c r="Z1989">
        <v>0.02</v>
      </c>
      <c r="AA1989">
        <v>20</v>
      </c>
    </row>
    <row r="1990" spans="1:27" x14ac:dyDescent="0.2">
      <c r="A1990">
        <v>2022</v>
      </c>
      <c r="B1990">
        <v>4</v>
      </c>
      <c r="C1990" s="262">
        <v>44664</v>
      </c>
      <c r="E1990">
        <v>657</v>
      </c>
      <c r="F1990" t="s">
        <v>289</v>
      </c>
      <c r="G1990" t="s">
        <v>290</v>
      </c>
      <c r="H1990">
        <v>83.7</v>
      </c>
      <c r="I1990">
        <v>96.3</v>
      </c>
      <c r="K1990">
        <v>64</v>
      </c>
      <c r="L1990">
        <v>169</v>
      </c>
      <c r="O1990">
        <v>5</v>
      </c>
      <c r="P1990">
        <v>8</v>
      </c>
      <c r="Z1990">
        <v>0.02</v>
      </c>
      <c r="AA1990">
        <v>20</v>
      </c>
    </row>
    <row r="1991" spans="1:27" x14ac:dyDescent="0.2">
      <c r="A1991">
        <v>2022</v>
      </c>
      <c r="B1991">
        <v>4</v>
      </c>
      <c r="C1991" s="262">
        <v>44665</v>
      </c>
      <c r="E1991">
        <v>657</v>
      </c>
      <c r="F1991" t="s">
        <v>289</v>
      </c>
      <c r="G1991" t="s">
        <v>290</v>
      </c>
      <c r="H1991">
        <v>83.7</v>
      </c>
      <c r="I1991">
        <v>96.3</v>
      </c>
      <c r="K1991">
        <v>64</v>
      </c>
      <c r="L1991">
        <v>169</v>
      </c>
      <c r="Z1991">
        <v>0.02</v>
      </c>
      <c r="AA1991">
        <v>20</v>
      </c>
    </row>
    <row r="1992" spans="1:27" x14ac:dyDescent="0.2">
      <c r="A1992">
        <v>2022</v>
      </c>
      <c r="B1992">
        <v>4</v>
      </c>
      <c r="C1992" s="262">
        <v>44651</v>
      </c>
      <c r="E1992">
        <v>655</v>
      </c>
      <c r="F1992" t="s">
        <v>240</v>
      </c>
      <c r="G1992" t="s">
        <v>241</v>
      </c>
      <c r="H1992">
        <v>137.63999999999999</v>
      </c>
      <c r="I1992">
        <v>158.36000000000001</v>
      </c>
      <c r="K1992">
        <v>64</v>
      </c>
      <c r="L1992">
        <v>169</v>
      </c>
      <c r="Z1992">
        <v>0.02</v>
      </c>
      <c r="AA1992">
        <v>20</v>
      </c>
    </row>
    <row r="1993" spans="1:27" x14ac:dyDescent="0.2">
      <c r="A1993">
        <v>2022</v>
      </c>
      <c r="B1993">
        <v>4</v>
      </c>
      <c r="C1993" s="262">
        <v>44661</v>
      </c>
      <c r="E1993">
        <v>655</v>
      </c>
      <c r="F1993" t="s">
        <v>240</v>
      </c>
      <c r="G1993" t="s">
        <v>241</v>
      </c>
      <c r="H1993">
        <v>137.63999999999999</v>
      </c>
      <c r="I1993">
        <v>158.36000000000001</v>
      </c>
      <c r="K1993">
        <v>64</v>
      </c>
      <c r="L1993">
        <v>169</v>
      </c>
      <c r="Z1993">
        <v>0.02</v>
      </c>
      <c r="AA1993">
        <v>20</v>
      </c>
    </row>
    <row r="1994" spans="1:27" x14ac:dyDescent="0.2">
      <c r="A1994">
        <v>2022</v>
      </c>
      <c r="B1994">
        <v>4</v>
      </c>
      <c r="C1994" s="262">
        <v>44662</v>
      </c>
      <c r="E1994">
        <v>655</v>
      </c>
      <c r="F1994" t="s">
        <v>240</v>
      </c>
      <c r="G1994" t="s">
        <v>241</v>
      </c>
      <c r="H1994">
        <v>137.63999999999999</v>
      </c>
      <c r="I1994">
        <v>158.36000000000001</v>
      </c>
      <c r="K1994">
        <v>64</v>
      </c>
      <c r="L1994">
        <v>169</v>
      </c>
      <c r="Z1994">
        <v>0.02</v>
      </c>
      <c r="AA1994">
        <v>20</v>
      </c>
    </row>
    <row r="1995" spans="1:27" x14ac:dyDescent="0.2">
      <c r="A1995">
        <v>2022</v>
      </c>
      <c r="B1995">
        <v>4</v>
      </c>
      <c r="C1995" s="262">
        <v>44663</v>
      </c>
      <c r="E1995">
        <v>655</v>
      </c>
      <c r="F1995" t="s">
        <v>240</v>
      </c>
      <c r="G1995" t="s">
        <v>241</v>
      </c>
      <c r="H1995">
        <v>137.63999999999999</v>
      </c>
      <c r="I1995">
        <v>158.36000000000001</v>
      </c>
      <c r="K1995">
        <v>64</v>
      </c>
      <c r="L1995">
        <v>169</v>
      </c>
      <c r="O1995">
        <v>3</v>
      </c>
      <c r="P1995">
        <v>3</v>
      </c>
      <c r="Q1995">
        <v>5</v>
      </c>
      <c r="Z1995">
        <v>0.02</v>
      </c>
      <c r="AA1995">
        <v>20</v>
      </c>
    </row>
    <row r="1996" spans="1:27" x14ac:dyDescent="0.2">
      <c r="A1996">
        <v>2022</v>
      </c>
      <c r="B1996">
        <v>4</v>
      </c>
      <c r="C1996" s="262">
        <v>44664</v>
      </c>
      <c r="E1996">
        <v>655</v>
      </c>
      <c r="F1996" t="s">
        <v>240</v>
      </c>
      <c r="G1996" t="s">
        <v>241</v>
      </c>
      <c r="H1996">
        <v>137.63999999999999</v>
      </c>
      <c r="I1996">
        <v>158.36000000000001</v>
      </c>
      <c r="K1996">
        <v>64</v>
      </c>
      <c r="L1996">
        <v>169</v>
      </c>
      <c r="O1996">
        <v>5</v>
      </c>
      <c r="P1996">
        <v>7</v>
      </c>
      <c r="Z1996">
        <v>0.02</v>
      </c>
      <c r="AA1996">
        <v>20</v>
      </c>
    </row>
    <row r="1997" spans="1:27" x14ac:dyDescent="0.2">
      <c r="A1997">
        <v>2022</v>
      </c>
      <c r="B1997">
        <v>4</v>
      </c>
      <c r="C1997" s="262">
        <v>44665</v>
      </c>
      <c r="E1997">
        <v>655</v>
      </c>
      <c r="F1997" t="s">
        <v>240</v>
      </c>
      <c r="G1997" t="s">
        <v>241</v>
      </c>
      <c r="H1997">
        <v>137.63999999999999</v>
      </c>
      <c r="I1997">
        <v>158.36000000000001</v>
      </c>
      <c r="K1997">
        <v>64</v>
      </c>
      <c r="L1997">
        <v>169</v>
      </c>
      <c r="Z1997">
        <v>0.02</v>
      </c>
      <c r="AA1997">
        <v>20</v>
      </c>
    </row>
    <row r="1998" spans="1:27" x14ac:dyDescent="0.2">
      <c r="A1998">
        <v>2022</v>
      </c>
      <c r="B1998">
        <v>4</v>
      </c>
      <c r="C1998" s="262">
        <v>44651</v>
      </c>
      <c r="E1998">
        <v>566</v>
      </c>
      <c r="F1998" t="s">
        <v>414</v>
      </c>
      <c r="G1998" t="s">
        <v>415</v>
      </c>
      <c r="H1998">
        <v>31.28</v>
      </c>
      <c r="I1998">
        <v>36.72</v>
      </c>
      <c r="K1998">
        <v>83</v>
      </c>
      <c r="L1998">
        <v>130</v>
      </c>
      <c r="Z1998">
        <v>1.4999999999999999E-2</v>
      </c>
      <c r="AA1998">
        <v>18</v>
      </c>
    </row>
    <row r="1999" spans="1:27" x14ac:dyDescent="0.2">
      <c r="A1999">
        <v>2022</v>
      </c>
      <c r="B1999">
        <v>4</v>
      </c>
      <c r="C1999" s="262">
        <v>44654</v>
      </c>
      <c r="E1999">
        <v>566</v>
      </c>
      <c r="F1999" t="s">
        <v>414</v>
      </c>
      <c r="G1999" t="s">
        <v>415</v>
      </c>
      <c r="H1999">
        <v>31.28</v>
      </c>
      <c r="I1999">
        <v>36.72</v>
      </c>
      <c r="K1999">
        <v>83</v>
      </c>
      <c r="L1999">
        <v>130</v>
      </c>
      <c r="Z1999">
        <v>1.4999999999999999E-2</v>
      </c>
      <c r="AA1999">
        <v>18</v>
      </c>
    </row>
    <row r="2000" spans="1:27" x14ac:dyDescent="0.2">
      <c r="A2000">
        <v>2022</v>
      </c>
      <c r="B2000">
        <v>4</v>
      </c>
      <c r="C2000" s="262">
        <v>44655</v>
      </c>
      <c r="E2000">
        <v>566</v>
      </c>
      <c r="F2000" t="s">
        <v>414</v>
      </c>
      <c r="G2000" t="s">
        <v>415</v>
      </c>
      <c r="H2000">
        <v>31.28</v>
      </c>
      <c r="I2000">
        <v>36.72</v>
      </c>
      <c r="K2000">
        <v>83</v>
      </c>
      <c r="L2000">
        <v>130</v>
      </c>
      <c r="Z2000">
        <v>1.4999999999999999E-2</v>
      </c>
      <c r="AA2000">
        <v>18</v>
      </c>
    </row>
    <row r="2001" spans="1:27" x14ac:dyDescent="0.2">
      <c r="A2001">
        <v>2022</v>
      </c>
      <c r="B2001">
        <v>4</v>
      </c>
      <c r="C2001" s="262">
        <v>44656</v>
      </c>
      <c r="E2001">
        <v>566</v>
      </c>
      <c r="F2001" t="s">
        <v>414</v>
      </c>
      <c r="G2001" t="s">
        <v>415</v>
      </c>
      <c r="H2001">
        <v>31.28</v>
      </c>
      <c r="I2001">
        <v>36.72</v>
      </c>
      <c r="K2001">
        <v>83</v>
      </c>
      <c r="L2001">
        <v>130</v>
      </c>
      <c r="Z2001">
        <v>1.4999999999999999E-2</v>
      </c>
      <c r="AA2001">
        <v>18</v>
      </c>
    </row>
    <row r="2002" spans="1:27" x14ac:dyDescent="0.2">
      <c r="A2002">
        <v>2022</v>
      </c>
      <c r="B2002">
        <v>4</v>
      </c>
      <c r="C2002" s="262">
        <v>44657</v>
      </c>
      <c r="E2002">
        <v>566</v>
      </c>
      <c r="F2002" t="s">
        <v>414</v>
      </c>
      <c r="G2002" t="s">
        <v>415</v>
      </c>
      <c r="H2002">
        <v>31.28</v>
      </c>
      <c r="I2002">
        <v>36.72</v>
      </c>
      <c r="K2002">
        <v>83</v>
      </c>
      <c r="L2002">
        <v>130</v>
      </c>
      <c r="Z2002">
        <v>1.4999999999999999E-2</v>
      </c>
      <c r="AA2002">
        <v>18</v>
      </c>
    </row>
    <row r="2003" spans="1:27" x14ac:dyDescent="0.2">
      <c r="A2003">
        <v>2022</v>
      </c>
      <c r="B2003">
        <v>4</v>
      </c>
      <c r="C2003" s="262">
        <v>44658</v>
      </c>
      <c r="E2003">
        <v>566</v>
      </c>
      <c r="F2003" t="s">
        <v>414</v>
      </c>
      <c r="G2003" t="s">
        <v>415</v>
      </c>
      <c r="H2003">
        <v>31.28</v>
      </c>
      <c r="I2003">
        <v>36.72</v>
      </c>
      <c r="K2003">
        <v>83</v>
      </c>
      <c r="L2003">
        <v>130</v>
      </c>
      <c r="Z2003">
        <v>1.4999999999999999E-2</v>
      </c>
      <c r="AA2003">
        <v>18</v>
      </c>
    </row>
    <row r="2004" spans="1:27" x14ac:dyDescent="0.2">
      <c r="A2004">
        <v>2022</v>
      </c>
      <c r="B2004">
        <v>4</v>
      </c>
      <c r="C2004" s="262">
        <v>44664</v>
      </c>
      <c r="E2004">
        <v>566</v>
      </c>
      <c r="F2004" t="s">
        <v>414</v>
      </c>
      <c r="G2004" t="s">
        <v>415</v>
      </c>
      <c r="H2004">
        <v>31.28</v>
      </c>
      <c r="I2004">
        <v>36.72</v>
      </c>
      <c r="K2004">
        <v>83</v>
      </c>
      <c r="L2004">
        <v>130</v>
      </c>
      <c r="Z2004">
        <v>1.4999999999999999E-2</v>
      </c>
      <c r="AA2004">
        <v>18</v>
      </c>
    </row>
    <row r="2005" spans="1:27" x14ac:dyDescent="0.2">
      <c r="A2005">
        <v>2022</v>
      </c>
      <c r="B2005">
        <v>4</v>
      </c>
      <c r="C2005" s="262">
        <v>44665</v>
      </c>
      <c r="E2005">
        <v>566</v>
      </c>
      <c r="F2005" t="s">
        <v>414</v>
      </c>
      <c r="G2005" t="s">
        <v>415</v>
      </c>
      <c r="H2005">
        <v>31.28</v>
      </c>
      <c r="I2005">
        <v>36.72</v>
      </c>
      <c r="K2005">
        <v>83</v>
      </c>
      <c r="L2005">
        <v>130</v>
      </c>
      <c r="Z2005">
        <v>1.4999999999999999E-2</v>
      </c>
      <c r="AA2005">
        <v>18</v>
      </c>
    </row>
    <row r="2006" spans="1:27" x14ac:dyDescent="0.2">
      <c r="A2006">
        <v>2022</v>
      </c>
      <c r="B2006">
        <v>4</v>
      </c>
      <c r="C2006" s="262">
        <v>44667</v>
      </c>
      <c r="E2006">
        <v>566</v>
      </c>
      <c r="F2006" t="s">
        <v>414</v>
      </c>
      <c r="G2006" t="s">
        <v>415</v>
      </c>
      <c r="H2006">
        <v>31.28</v>
      </c>
      <c r="I2006">
        <v>36.72</v>
      </c>
      <c r="K2006">
        <v>83</v>
      </c>
      <c r="L2006">
        <v>130</v>
      </c>
      <c r="Z2006">
        <v>1.4999999999999999E-2</v>
      </c>
      <c r="AA2006">
        <v>18</v>
      </c>
    </row>
    <row r="2007" spans="1:27" x14ac:dyDescent="0.2">
      <c r="A2007">
        <v>2022</v>
      </c>
      <c r="B2007">
        <v>4</v>
      </c>
      <c r="C2007" s="262">
        <v>44668</v>
      </c>
      <c r="E2007">
        <v>566</v>
      </c>
      <c r="F2007" t="s">
        <v>414</v>
      </c>
      <c r="G2007" t="s">
        <v>415</v>
      </c>
      <c r="H2007">
        <v>31.28</v>
      </c>
      <c r="I2007">
        <v>36.72</v>
      </c>
      <c r="K2007">
        <v>83</v>
      </c>
      <c r="L2007">
        <v>130</v>
      </c>
      <c r="Z2007">
        <v>1.4999999999999999E-2</v>
      </c>
      <c r="AA2007">
        <v>18</v>
      </c>
    </row>
    <row r="2008" spans="1:27" x14ac:dyDescent="0.2">
      <c r="A2008">
        <v>2022</v>
      </c>
      <c r="B2008">
        <v>4</v>
      </c>
      <c r="C2008" s="262">
        <v>44669</v>
      </c>
      <c r="E2008">
        <v>566</v>
      </c>
      <c r="F2008" t="s">
        <v>414</v>
      </c>
      <c r="G2008" t="s">
        <v>415</v>
      </c>
      <c r="H2008">
        <v>31.28</v>
      </c>
      <c r="I2008">
        <v>36.72</v>
      </c>
      <c r="K2008">
        <v>83</v>
      </c>
      <c r="L2008">
        <v>130</v>
      </c>
      <c r="Z2008">
        <v>1.4999999999999999E-2</v>
      </c>
      <c r="AA2008">
        <v>18</v>
      </c>
    </row>
    <row r="2009" spans="1:27" x14ac:dyDescent="0.2">
      <c r="A2009">
        <v>2022</v>
      </c>
      <c r="B2009">
        <v>4</v>
      </c>
      <c r="C2009" s="262">
        <v>44670</v>
      </c>
      <c r="E2009">
        <v>566</v>
      </c>
      <c r="F2009" t="s">
        <v>414</v>
      </c>
      <c r="G2009" t="s">
        <v>415</v>
      </c>
      <c r="H2009">
        <v>31.28</v>
      </c>
      <c r="I2009">
        <v>36.72</v>
      </c>
      <c r="K2009">
        <v>83</v>
      </c>
      <c r="L2009">
        <v>130</v>
      </c>
      <c r="Z2009">
        <v>1.4999999999999999E-2</v>
      </c>
      <c r="AA2009">
        <v>18</v>
      </c>
    </row>
    <row r="2010" spans="1:27" x14ac:dyDescent="0.2">
      <c r="A2010">
        <v>2022</v>
      </c>
      <c r="B2010">
        <v>4</v>
      </c>
      <c r="C2010" s="262">
        <v>44671</v>
      </c>
      <c r="E2010">
        <v>566</v>
      </c>
      <c r="F2010" t="s">
        <v>414</v>
      </c>
      <c r="G2010" t="s">
        <v>415</v>
      </c>
      <c r="H2010">
        <v>31.28</v>
      </c>
      <c r="I2010">
        <v>36.72</v>
      </c>
      <c r="K2010">
        <v>83</v>
      </c>
      <c r="L2010">
        <v>130</v>
      </c>
      <c r="Z2010">
        <v>1.4999999999999999E-2</v>
      </c>
      <c r="AA2010">
        <v>18</v>
      </c>
    </row>
    <row r="2011" spans="1:27" x14ac:dyDescent="0.2">
      <c r="A2011">
        <v>2022</v>
      </c>
      <c r="B2011">
        <v>4</v>
      </c>
      <c r="C2011" s="262">
        <v>44672</v>
      </c>
      <c r="E2011">
        <v>566</v>
      </c>
      <c r="F2011" t="s">
        <v>414</v>
      </c>
      <c r="G2011" t="s">
        <v>415</v>
      </c>
      <c r="H2011">
        <v>31.28</v>
      </c>
      <c r="I2011">
        <v>36.72</v>
      </c>
      <c r="K2011">
        <v>83</v>
      </c>
      <c r="L2011">
        <v>130</v>
      </c>
      <c r="Z2011">
        <v>1.4999999999999999E-2</v>
      </c>
      <c r="AA2011">
        <v>18</v>
      </c>
    </row>
    <row r="2012" spans="1:27" x14ac:dyDescent="0.2">
      <c r="A2012">
        <v>2022</v>
      </c>
      <c r="B2012">
        <v>4</v>
      </c>
      <c r="C2012" s="262">
        <v>44673</v>
      </c>
      <c r="E2012">
        <v>566</v>
      </c>
      <c r="F2012" t="s">
        <v>414</v>
      </c>
      <c r="G2012" t="s">
        <v>415</v>
      </c>
      <c r="H2012">
        <v>31.28</v>
      </c>
      <c r="I2012">
        <v>36.72</v>
      </c>
      <c r="K2012">
        <v>83</v>
      </c>
      <c r="L2012">
        <v>130</v>
      </c>
      <c r="Z2012">
        <v>1.4999999999999999E-2</v>
      </c>
      <c r="AA2012">
        <v>18</v>
      </c>
    </row>
    <row r="2013" spans="1:27" x14ac:dyDescent="0.2">
      <c r="A2013">
        <v>2022</v>
      </c>
      <c r="B2013">
        <v>4</v>
      </c>
      <c r="C2013" s="262">
        <v>44674</v>
      </c>
      <c r="E2013">
        <v>566</v>
      </c>
      <c r="F2013" t="s">
        <v>414</v>
      </c>
      <c r="G2013" t="s">
        <v>415</v>
      </c>
      <c r="H2013">
        <v>31.28</v>
      </c>
      <c r="I2013">
        <v>36.72</v>
      </c>
      <c r="K2013">
        <v>83</v>
      </c>
      <c r="L2013">
        <v>130</v>
      </c>
      <c r="Z2013">
        <v>1.4999999999999999E-2</v>
      </c>
      <c r="AA2013">
        <v>18</v>
      </c>
    </row>
    <row r="2014" spans="1:27" x14ac:dyDescent="0.2">
      <c r="A2014">
        <v>2022</v>
      </c>
      <c r="B2014">
        <v>4</v>
      </c>
      <c r="C2014" s="262">
        <v>44675</v>
      </c>
      <c r="E2014">
        <v>566</v>
      </c>
      <c r="F2014" t="s">
        <v>414</v>
      </c>
      <c r="G2014" t="s">
        <v>415</v>
      </c>
      <c r="H2014">
        <v>31.28</v>
      </c>
      <c r="I2014">
        <v>36.72</v>
      </c>
      <c r="K2014">
        <v>83</v>
      </c>
      <c r="L2014">
        <v>130</v>
      </c>
      <c r="Z2014">
        <v>1.4999999999999999E-2</v>
      </c>
      <c r="AA2014">
        <v>18</v>
      </c>
    </row>
    <row r="2015" spans="1:27" x14ac:dyDescent="0.2">
      <c r="A2015">
        <v>2022</v>
      </c>
      <c r="B2015">
        <v>4</v>
      </c>
      <c r="C2015" s="262">
        <v>44676</v>
      </c>
      <c r="E2015">
        <v>566</v>
      </c>
      <c r="F2015" t="s">
        <v>414</v>
      </c>
      <c r="G2015" t="s">
        <v>415</v>
      </c>
      <c r="H2015">
        <v>31.28</v>
      </c>
      <c r="I2015">
        <v>36.72</v>
      </c>
      <c r="K2015">
        <v>83</v>
      </c>
      <c r="L2015">
        <v>130</v>
      </c>
      <c r="Z2015">
        <v>1.4999999999999999E-2</v>
      </c>
      <c r="AA2015">
        <v>18</v>
      </c>
    </row>
    <row r="2016" spans="1:27" x14ac:dyDescent="0.2">
      <c r="A2016">
        <v>2022</v>
      </c>
      <c r="B2016">
        <v>4</v>
      </c>
      <c r="C2016" s="262">
        <v>44677</v>
      </c>
      <c r="E2016">
        <v>566</v>
      </c>
      <c r="F2016" t="s">
        <v>414</v>
      </c>
      <c r="G2016" t="s">
        <v>415</v>
      </c>
      <c r="H2016">
        <v>31.28</v>
      </c>
      <c r="I2016">
        <v>36.72</v>
      </c>
      <c r="K2016">
        <v>83</v>
      </c>
      <c r="L2016">
        <v>130</v>
      </c>
      <c r="Z2016">
        <v>1.4999999999999999E-2</v>
      </c>
      <c r="AA2016">
        <v>18</v>
      </c>
    </row>
    <row r="2017" spans="1:27" x14ac:dyDescent="0.2">
      <c r="A2017">
        <v>2022</v>
      </c>
      <c r="B2017">
        <v>4</v>
      </c>
      <c r="C2017" s="262">
        <v>44678</v>
      </c>
      <c r="E2017">
        <v>566</v>
      </c>
      <c r="F2017" t="s">
        <v>414</v>
      </c>
      <c r="G2017" t="s">
        <v>415</v>
      </c>
      <c r="H2017">
        <v>31.28</v>
      </c>
      <c r="I2017">
        <v>36.72</v>
      </c>
      <c r="K2017">
        <v>83</v>
      </c>
      <c r="L2017">
        <v>130</v>
      </c>
      <c r="Z2017">
        <v>1.4999999999999999E-2</v>
      </c>
      <c r="AA2017">
        <v>18</v>
      </c>
    </row>
    <row r="2018" spans="1:27" x14ac:dyDescent="0.2">
      <c r="A2018">
        <v>2022</v>
      </c>
      <c r="B2018">
        <v>4</v>
      </c>
      <c r="C2018" s="262">
        <v>44679</v>
      </c>
      <c r="E2018">
        <v>566</v>
      </c>
      <c r="F2018" t="s">
        <v>414</v>
      </c>
      <c r="G2018" t="s">
        <v>415</v>
      </c>
      <c r="H2018">
        <v>31.28</v>
      </c>
      <c r="I2018">
        <v>36.72</v>
      </c>
      <c r="K2018">
        <v>83</v>
      </c>
      <c r="L2018">
        <v>130</v>
      </c>
      <c r="Z2018">
        <v>1.4999999999999999E-2</v>
      </c>
      <c r="AA2018">
        <v>18</v>
      </c>
    </row>
    <row r="2019" spans="1:27" x14ac:dyDescent="0.2">
      <c r="A2019">
        <v>2022</v>
      </c>
      <c r="B2019">
        <v>4</v>
      </c>
      <c r="C2019" s="262">
        <v>44651</v>
      </c>
      <c r="E2019">
        <v>645</v>
      </c>
      <c r="F2019" t="s">
        <v>484</v>
      </c>
      <c r="G2019" t="s">
        <v>485</v>
      </c>
      <c r="H2019">
        <v>123.69</v>
      </c>
      <c r="I2019">
        <v>142.31</v>
      </c>
      <c r="K2019">
        <v>80</v>
      </c>
      <c r="L2019">
        <v>180</v>
      </c>
      <c r="O2019">
        <v>7</v>
      </c>
      <c r="P2019">
        <v>4</v>
      </c>
      <c r="Q2019">
        <v>5</v>
      </c>
      <c r="Z2019">
        <v>0.02</v>
      </c>
      <c r="AA2019">
        <v>20</v>
      </c>
    </row>
    <row r="2020" spans="1:27" x14ac:dyDescent="0.2">
      <c r="A2020">
        <v>2022</v>
      </c>
      <c r="B2020">
        <v>4</v>
      </c>
      <c r="C2020" s="262">
        <v>44662</v>
      </c>
      <c r="E2020">
        <v>645</v>
      </c>
      <c r="F2020" t="s">
        <v>484</v>
      </c>
      <c r="G2020" t="s">
        <v>485</v>
      </c>
      <c r="H2020">
        <v>123.69</v>
      </c>
      <c r="I2020">
        <v>142.31</v>
      </c>
      <c r="K2020">
        <v>80</v>
      </c>
      <c r="L2020">
        <v>180</v>
      </c>
      <c r="P2020">
        <v>7</v>
      </c>
      <c r="Q2020">
        <v>13</v>
      </c>
      <c r="Z2020">
        <v>0.02</v>
      </c>
      <c r="AA2020">
        <v>20</v>
      </c>
    </row>
    <row r="2021" spans="1:27" x14ac:dyDescent="0.2">
      <c r="A2021">
        <v>2022</v>
      </c>
      <c r="B2021">
        <v>4</v>
      </c>
      <c r="C2021" s="262">
        <v>44663</v>
      </c>
      <c r="E2021">
        <v>645</v>
      </c>
      <c r="F2021" t="s">
        <v>484</v>
      </c>
      <c r="G2021" t="s">
        <v>485</v>
      </c>
      <c r="H2021">
        <v>123.69</v>
      </c>
      <c r="I2021">
        <v>142.31</v>
      </c>
      <c r="K2021">
        <v>80</v>
      </c>
      <c r="L2021">
        <v>180</v>
      </c>
      <c r="P2021">
        <v>7</v>
      </c>
      <c r="Q2021">
        <v>6</v>
      </c>
      <c r="Z2021">
        <v>0.02</v>
      </c>
      <c r="AA2021">
        <v>20</v>
      </c>
    </row>
    <row r="2022" spans="1:27" x14ac:dyDescent="0.2">
      <c r="A2022">
        <v>2022</v>
      </c>
      <c r="B2022">
        <v>4</v>
      </c>
      <c r="C2022" s="262">
        <v>44664</v>
      </c>
      <c r="E2022">
        <v>645</v>
      </c>
      <c r="F2022" t="s">
        <v>484</v>
      </c>
      <c r="G2022" t="s">
        <v>485</v>
      </c>
      <c r="H2022">
        <v>123.69</v>
      </c>
      <c r="I2022">
        <v>142.31</v>
      </c>
      <c r="K2022">
        <v>80</v>
      </c>
      <c r="L2022">
        <v>180</v>
      </c>
      <c r="O2022">
        <v>42</v>
      </c>
      <c r="P2022">
        <v>24</v>
      </c>
      <c r="Z2022">
        <v>0.02</v>
      </c>
      <c r="AA2022">
        <v>20</v>
      </c>
    </row>
    <row r="2023" spans="1:27" x14ac:dyDescent="0.2">
      <c r="A2023">
        <v>2022</v>
      </c>
      <c r="B2023">
        <v>4</v>
      </c>
      <c r="C2023" s="262">
        <v>44665</v>
      </c>
      <c r="E2023">
        <v>645</v>
      </c>
      <c r="F2023" t="s">
        <v>484</v>
      </c>
      <c r="G2023" t="s">
        <v>485</v>
      </c>
      <c r="H2023">
        <v>123.69</v>
      </c>
      <c r="I2023">
        <v>142.31</v>
      </c>
      <c r="K2023">
        <v>80</v>
      </c>
      <c r="L2023">
        <v>180</v>
      </c>
      <c r="Z2023">
        <v>0.02</v>
      </c>
      <c r="AA2023">
        <v>20</v>
      </c>
    </row>
    <row r="2024" spans="1:27" x14ac:dyDescent="0.2">
      <c r="A2024">
        <v>2022</v>
      </c>
      <c r="B2024">
        <v>4</v>
      </c>
      <c r="C2024" s="262">
        <v>44669</v>
      </c>
      <c r="E2024">
        <v>645</v>
      </c>
      <c r="F2024" t="s">
        <v>484</v>
      </c>
      <c r="G2024" t="s">
        <v>485</v>
      </c>
      <c r="H2024">
        <v>123.69</v>
      </c>
      <c r="I2024">
        <v>142.31</v>
      </c>
      <c r="K2024">
        <v>80</v>
      </c>
      <c r="L2024">
        <v>180</v>
      </c>
      <c r="Z2024">
        <v>0.02</v>
      </c>
      <c r="AA2024">
        <v>20</v>
      </c>
    </row>
    <row r="2025" spans="1:27" x14ac:dyDescent="0.2">
      <c r="A2025">
        <v>2022</v>
      </c>
      <c r="B2025">
        <v>4</v>
      </c>
      <c r="C2025" s="262">
        <v>44670</v>
      </c>
      <c r="E2025">
        <v>645</v>
      </c>
      <c r="F2025" t="s">
        <v>484</v>
      </c>
      <c r="G2025" t="s">
        <v>485</v>
      </c>
      <c r="H2025">
        <v>123.69</v>
      </c>
      <c r="I2025">
        <v>142.31</v>
      </c>
      <c r="K2025">
        <v>80</v>
      </c>
      <c r="L2025">
        <v>180</v>
      </c>
      <c r="Z2025">
        <v>0.02</v>
      </c>
      <c r="AA2025">
        <v>20</v>
      </c>
    </row>
    <row r="2026" spans="1:27" x14ac:dyDescent="0.2">
      <c r="A2026">
        <v>2022</v>
      </c>
      <c r="B2026">
        <v>4</v>
      </c>
      <c r="C2026" s="262">
        <v>44671</v>
      </c>
      <c r="E2026">
        <v>645</v>
      </c>
      <c r="F2026" t="s">
        <v>484</v>
      </c>
      <c r="G2026" t="s">
        <v>485</v>
      </c>
      <c r="H2026">
        <v>123.69</v>
      </c>
      <c r="I2026">
        <v>142.31</v>
      </c>
      <c r="K2026">
        <v>80</v>
      </c>
      <c r="L2026">
        <v>180</v>
      </c>
      <c r="O2026">
        <v>8</v>
      </c>
      <c r="P2026">
        <v>7</v>
      </c>
      <c r="Z2026">
        <v>0.02</v>
      </c>
      <c r="AA2026">
        <v>20</v>
      </c>
    </row>
    <row r="2027" spans="1:27" x14ac:dyDescent="0.2">
      <c r="A2027">
        <v>2022</v>
      </c>
      <c r="B2027">
        <v>4</v>
      </c>
      <c r="C2027" s="262">
        <v>44672</v>
      </c>
      <c r="E2027">
        <v>645</v>
      </c>
      <c r="F2027" t="s">
        <v>484</v>
      </c>
      <c r="G2027" t="s">
        <v>485</v>
      </c>
      <c r="H2027">
        <v>123.69</v>
      </c>
      <c r="I2027">
        <v>142.31</v>
      </c>
      <c r="K2027">
        <v>80</v>
      </c>
      <c r="L2027">
        <v>180</v>
      </c>
      <c r="Z2027">
        <v>0.02</v>
      </c>
      <c r="AA2027">
        <v>20</v>
      </c>
    </row>
    <row r="2028" spans="1:27" x14ac:dyDescent="0.2">
      <c r="A2028">
        <v>2022</v>
      </c>
      <c r="B2028">
        <v>4</v>
      </c>
      <c r="C2028" s="262">
        <v>44673</v>
      </c>
      <c r="E2028">
        <v>645</v>
      </c>
      <c r="F2028" t="s">
        <v>484</v>
      </c>
      <c r="G2028" t="s">
        <v>485</v>
      </c>
      <c r="H2028">
        <v>123.69</v>
      </c>
      <c r="I2028">
        <v>142.31</v>
      </c>
      <c r="K2028">
        <v>80</v>
      </c>
      <c r="L2028">
        <v>180</v>
      </c>
      <c r="Z2028">
        <v>0.02</v>
      </c>
      <c r="AA2028">
        <v>20</v>
      </c>
    </row>
    <row r="2029" spans="1:27" x14ac:dyDescent="0.2">
      <c r="A2029">
        <v>2022</v>
      </c>
      <c r="B2029">
        <v>4</v>
      </c>
      <c r="C2029" s="262">
        <v>44675</v>
      </c>
      <c r="E2029">
        <v>645</v>
      </c>
      <c r="F2029" t="s">
        <v>484</v>
      </c>
      <c r="G2029" t="s">
        <v>485</v>
      </c>
      <c r="H2029">
        <v>123.69</v>
      </c>
      <c r="I2029">
        <v>142.31</v>
      </c>
      <c r="K2029">
        <v>80</v>
      </c>
      <c r="L2029">
        <v>180</v>
      </c>
      <c r="O2029">
        <v>4</v>
      </c>
      <c r="P2029">
        <v>2</v>
      </c>
      <c r="Q2029">
        <v>2</v>
      </c>
      <c r="Z2029">
        <v>0.02</v>
      </c>
      <c r="AA2029">
        <v>20</v>
      </c>
    </row>
    <row r="2030" spans="1:27" x14ac:dyDescent="0.2">
      <c r="A2030">
        <v>2022</v>
      </c>
      <c r="B2030">
        <v>4</v>
      </c>
      <c r="C2030" s="262">
        <v>44676</v>
      </c>
      <c r="E2030">
        <v>645</v>
      </c>
      <c r="F2030" t="s">
        <v>484</v>
      </c>
      <c r="G2030" t="s">
        <v>485</v>
      </c>
      <c r="H2030">
        <v>123.69</v>
      </c>
      <c r="I2030">
        <v>142.31</v>
      </c>
      <c r="K2030">
        <v>80</v>
      </c>
      <c r="L2030">
        <v>180</v>
      </c>
      <c r="Z2030">
        <v>0.02</v>
      </c>
      <c r="AA2030">
        <v>20</v>
      </c>
    </row>
    <row r="2031" spans="1:27" x14ac:dyDescent="0.2">
      <c r="A2031">
        <v>2022</v>
      </c>
      <c r="B2031">
        <v>4</v>
      </c>
      <c r="C2031" s="262">
        <v>44677</v>
      </c>
      <c r="E2031">
        <v>645</v>
      </c>
      <c r="F2031" t="s">
        <v>484</v>
      </c>
      <c r="G2031" t="s">
        <v>485</v>
      </c>
      <c r="H2031">
        <v>123.69</v>
      </c>
      <c r="I2031">
        <v>142.31</v>
      </c>
      <c r="K2031">
        <v>80</v>
      </c>
      <c r="L2031">
        <v>180</v>
      </c>
      <c r="Q2031">
        <v>7</v>
      </c>
      <c r="Z2031">
        <v>0.02</v>
      </c>
      <c r="AA2031">
        <v>20</v>
      </c>
    </row>
    <row r="2032" spans="1:27" x14ac:dyDescent="0.2">
      <c r="A2032">
        <v>2022</v>
      </c>
      <c r="B2032">
        <v>4</v>
      </c>
      <c r="C2032" s="262">
        <v>44678</v>
      </c>
      <c r="E2032">
        <v>645</v>
      </c>
      <c r="F2032" t="s">
        <v>484</v>
      </c>
      <c r="G2032" t="s">
        <v>485</v>
      </c>
      <c r="H2032">
        <v>123.69</v>
      </c>
      <c r="I2032">
        <v>142.31</v>
      </c>
      <c r="K2032">
        <v>80</v>
      </c>
      <c r="L2032">
        <v>180</v>
      </c>
      <c r="Z2032">
        <v>0.02</v>
      </c>
      <c r="AA2032">
        <v>20</v>
      </c>
    </row>
    <row r="2033" spans="1:27" x14ac:dyDescent="0.2">
      <c r="A2033">
        <v>2022</v>
      </c>
      <c r="B2033">
        <v>4</v>
      </c>
      <c r="C2033" s="262">
        <v>44651</v>
      </c>
      <c r="E2033">
        <v>564</v>
      </c>
      <c r="F2033" t="s">
        <v>410</v>
      </c>
      <c r="G2033" t="s">
        <v>411</v>
      </c>
      <c r="H2033">
        <v>109.48</v>
      </c>
      <c r="I2033">
        <v>128.52000000000001</v>
      </c>
      <c r="K2033">
        <v>83</v>
      </c>
      <c r="L2033">
        <v>130</v>
      </c>
      <c r="O2033">
        <v>4</v>
      </c>
      <c r="P2033">
        <v>2</v>
      </c>
      <c r="Q2033">
        <v>2</v>
      </c>
      <c r="R2033">
        <v>2</v>
      </c>
      <c r="S2033">
        <v>2</v>
      </c>
      <c r="Z2033">
        <v>1.4999999999999999E-2</v>
      </c>
      <c r="AA2033">
        <v>18</v>
      </c>
    </row>
    <row r="2034" spans="1:27" x14ac:dyDescent="0.2">
      <c r="A2034">
        <v>2022</v>
      </c>
      <c r="B2034">
        <v>4</v>
      </c>
      <c r="C2034" s="262">
        <v>44654</v>
      </c>
      <c r="E2034">
        <v>564</v>
      </c>
      <c r="F2034" t="s">
        <v>410</v>
      </c>
      <c r="G2034" t="s">
        <v>411</v>
      </c>
      <c r="H2034">
        <v>109.48</v>
      </c>
      <c r="I2034">
        <v>128.52000000000001</v>
      </c>
      <c r="K2034">
        <v>83</v>
      </c>
      <c r="L2034">
        <v>130</v>
      </c>
      <c r="Z2034">
        <v>1.4999999999999999E-2</v>
      </c>
      <c r="AA2034">
        <v>18</v>
      </c>
    </row>
    <row r="2035" spans="1:27" x14ac:dyDescent="0.2">
      <c r="A2035">
        <v>2022</v>
      </c>
      <c r="B2035">
        <v>4</v>
      </c>
      <c r="C2035" s="262">
        <v>44655</v>
      </c>
      <c r="E2035">
        <v>564</v>
      </c>
      <c r="F2035" t="s">
        <v>410</v>
      </c>
      <c r="G2035" t="s">
        <v>411</v>
      </c>
      <c r="H2035">
        <v>109.48</v>
      </c>
      <c r="I2035">
        <v>128.52000000000001</v>
      </c>
      <c r="K2035">
        <v>83</v>
      </c>
      <c r="L2035">
        <v>130</v>
      </c>
      <c r="O2035">
        <v>1</v>
      </c>
      <c r="P2035">
        <v>2</v>
      </c>
      <c r="Q2035">
        <v>2</v>
      </c>
      <c r="Z2035">
        <v>1.4999999999999999E-2</v>
      </c>
      <c r="AA2035">
        <v>18</v>
      </c>
    </row>
    <row r="2036" spans="1:27" x14ac:dyDescent="0.2">
      <c r="A2036">
        <v>2022</v>
      </c>
      <c r="B2036">
        <v>4</v>
      </c>
      <c r="C2036" s="262">
        <v>44656</v>
      </c>
      <c r="E2036">
        <v>564</v>
      </c>
      <c r="F2036" t="s">
        <v>410</v>
      </c>
      <c r="G2036" t="s">
        <v>411</v>
      </c>
      <c r="H2036">
        <v>109.48</v>
      </c>
      <c r="I2036">
        <v>128.52000000000001</v>
      </c>
      <c r="K2036">
        <v>83</v>
      </c>
      <c r="L2036">
        <v>130</v>
      </c>
      <c r="Z2036">
        <v>1.4999999999999999E-2</v>
      </c>
      <c r="AA2036">
        <v>18</v>
      </c>
    </row>
    <row r="2037" spans="1:27" x14ac:dyDescent="0.2">
      <c r="A2037">
        <v>2022</v>
      </c>
      <c r="B2037">
        <v>4</v>
      </c>
      <c r="C2037" s="262">
        <v>44657</v>
      </c>
      <c r="E2037">
        <v>564</v>
      </c>
      <c r="F2037" t="s">
        <v>410</v>
      </c>
      <c r="G2037" t="s">
        <v>411</v>
      </c>
      <c r="H2037">
        <v>109.48</v>
      </c>
      <c r="I2037">
        <v>128.52000000000001</v>
      </c>
      <c r="K2037">
        <v>83</v>
      </c>
      <c r="L2037">
        <v>130</v>
      </c>
      <c r="Z2037">
        <v>1.4999999999999999E-2</v>
      </c>
      <c r="AA2037">
        <v>18</v>
      </c>
    </row>
    <row r="2038" spans="1:27" x14ac:dyDescent="0.2">
      <c r="A2038">
        <v>2022</v>
      </c>
      <c r="B2038">
        <v>4</v>
      </c>
      <c r="C2038" s="262">
        <v>44664</v>
      </c>
      <c r="E2038">
        <v>564</v>
      </c>
      <c r="F2038" t="s">
        <v>410</v>
      </c>
      <c r="G2038" t="s">
        <v>411</v>
      </c>
      <c r="H2038">
        <v>109.48</v>
      </c>
      <c r="I2038">
        <v>128.52000000000001</v>
      </c>
      <c r="K2038">
        <v>83</v>
      </c>
      <c r="L2038">
        <v>130</v>
      </c>
      <c r="Z2038">
        <v>1.4999999999999999E-2</v>
      </c>
      <c r="AA2038">
        <v>18</v>
      </c>
    </row>
    <row r="2039" spans="1:27" x14ac:dyDescent="0.2">
      <c r="A2039">
        <v>2022</v>
      </c>
      <c r="B2039">
        <v>4</v>
      </c>
      <c r="C2039" s="262">
        <v>44665</v>
      </c>
      <c r="E2039">
        <v>564</v>
      </c>
      <c r="F2039" t="s">
        <v>410</v>
      </c>
      <c r="G2039" t="s">
        <v>411</v>
      </c>
      <c r="H2039">
        <v>109.48</v>
      </c>
      <c r="I2039">
        <v>128.52000000000001</v>
      </c>
      <c r="K2039">
        <v>83</v>
      </c>
      <c r="L2039">
        <v>130</v>
      </c>
      <c r="O2039">
        <v>3</v>
      </c>
      <c r="P2039">
        <v>4</v>
      </c>
      <c r="Q2039">
        <v>2</v>
      </c>
      <c r="Z2039">
        <v>1.4999999999999999E-2</v>
      </c>
      <c r="AA2039">
        <v>18</v>
      </c>
    </row>
    <row r="2040" spans="1:27" x14ac:dyDescent="0.2">
      <c r="A2040">
        <v>2022</v>
      </c>
      <c r="B2040">
        <v>4</v>
      </c>
      <c r="C2040" s="262">
        <v>44667</v>
      </c>
      <c r="E2040">
        <v>564</v>
      </c>
      <c r="F2040" t="s">
        <v>410</v>
      </c>
      <c r="G2040" t="s">
        <v>411</v>
      </c>
      <c r="H2040">
        <v>109.48</v>
      </c>
      <c r="I2040">
        <v>128.52000000000001</v>
      </c>
      <c r="K2040">
        <v>83</v>
      </c>
      <c r="L2040">
        <v>130</v>
      </c>
      <c r="O2040">
        <v>4</v>
      </c>
      <c r="P2040">
        <v>6</v>
      </c>
      <c r="Z2040">
        <v>1.4999999999999999E-2</v>
      </c>
      <c r="AA2040">
        <v>18</v>
      </c>
    </row>
    <row r="2041" spans="1:27" x14ac:dyDescent="0.2">
      <c r="A2041">
        <v>2022</v>
      </c>
      <c r="B2041">
        <v>4</v>
      </c>
      <c r="C2041" s="262">
        <v>44668</v>
      </c>
      <c r="E2041">
        <v>564</v>
      </c>
      <c r="F2041" t="s">
        <v>410</v>
      </c>
      <c r="G2041" t="s">
        <v>411</v>
      </c>
      <c r="H2041">
        <v>109.48</v>
      </c>
      <c r="I2041">
        <v>128.52000000000001</v>
      </c>
      <c r="K2041">
        <v>83</v>
      </c>
      <c r="L2041">
        <v>130</v>
      </c>
      <c r="O2041">
        <v>5</v>
      </c>
      <c r="P2041">
        <v>7</v>
      </c>
      <c r="Z2041">
        <v>1.4999999999999999E-2</v>
      </c>
      <c r="AA2041">
        <v>18</v>
      </c>
    </row>
    <row r="2042" spans="1:27" x14ac:dyDescent="0.2">
      <c r="A2042">
        <v>2022</v>
      </c>
      <c r="B2042">
        <v>4</v>
      </c>
      <c r="C2042" s="262">
        <v>44669</v>
      </c>
      <c r="E2042">
        <v>564</v>
      </c>
      <c r="F2042" t="s">
        <v>410</v>
      </c>
      <c r="G2042" t="s">
        <v>411</v>
      </c>
      <c r="H2042">
        <v>109.48</v>
      </c>
      <c r="I2042">
        <v>128.52000000000001</v>
      </c>
      <c r="K2042">
        <v>83</v>
      </c>
      <c r="L2042">
        <v>130</v>
      </c>
      <c r="O2042">
        <v>2</v>
      </c>
      <c r="P2042">
        <v>4</v>
      </c>
      <c r="Z2042">
        <v>1.4999999999999999E-2</v>
      </c>
      <c r="AA2042">
        <v>18</v>
      </c>
    </row>
    <row r="2043" spans="1:27" x14ac:dyDescent="0.2">
      <c r="A2043">
        <v>2022</v>
      </c>
      <c r="B2043">
        <v>4</v>
      </c>
      <c r="C2043" s="262">
        <v>44670</v>
      </c>
      <c r="E2043">
        <v>564</v>
      </c>
      <c r="F2043" t="s">
        <v>410</v>
      </c>
      <c r="G2043" t="s">
        <v>411</v>
      </c>
      <c r="H2043">
        <v>109.48</v>
      </c>
      <c r="I2043">
        <v>128.52000000000001</v>
      </c>
      <c r="K2043">
        <v>83</v>
      </c>
      <c r="L2043">
        <v>130</v>
      </c>
      <c r="O2043">
        <v>5</v>
      </c>
      <c r="P2043">
        <v>4</v>
      </c>
      <c r="Z2043">
        <v>1.4999999999999999E-2</v>
      </c>
      <c r="AA2043">
        <v>18</v>
      </c>
    </row>
    <row r="2044" spans="1:27" x14ac:dyDescent="0.2">
      <c r="A2044">
        <v>2022</v>
      </c>
      <c r="B2044">
        <v>4</v>
      </c>
      <c r="C2044" s="262">
        <v>44671</v>
      </c>
      <c r="E2044">
        <v>564</v>
      </c>
      <c r="F2044" t="s">
        <v>410</v>
      </c>
      <c r="G2044" t="s">
        <v>411</v>
      </c>
      <c r="H2044">
        <v>109.48</v>
      </c>
      <c r="I2044">
        <v>128.52000000000001</v>
      </c>
      <c r="K2044">
        <v>83</v>
      </c>
      <c r="L2044">
        <v>130</v>
      </c>
      <c r="O2044">
        <v>1</v>
      </c>
      <c r="P2044">
        <v>4</v>
      </c>
      <c r="Z2044">
        <v>1.4999999999999999E-2</v>
      </c>
      <c r="AA2044">
        <v>18</v>
      </c>
    </row>
    <row r="2045" spans="1:27" x14ac:dyDescent="0.2">
      <c r="A2045">
        <v>2022</v>
      </c>
      <c r="B2045">
        <v>4</v>
      </c>
      <c r="C2045" s="262">
        <v>44672</v>
      </c>
      <c r="E2045">
        <v>564</v>
      </c>
      <c r="F2045" t="s">
        <v>410</v>
      </c>
      <c r="G2045" t="s">
        <v>411</v>
      </c>
      <c r="H2045">
        <v>109.48</v>
      </c>
      <c r="I2045">
        <v>128.52000000000001</v>
      </c>
      <c r="K2045">
        <v>83</v>
      </c>
      <c r="L2045">
        <v>130</v>
      </c>
      <c r="O2045">
        <v>3</v>
      </c>
      <c r="P2045">
        <v>4</v>
      </c>
      <c r="Q2045">
        <v>3</v>
      </c>
      <c r="Z2045">
        <v>1.4999999999999999E-2</v>
      </c>
      <c r="AA2045">
        <v>18</v>
      </c>
    </row>
    <row r="2046" spans="1:27" x14ac:dyDescent="0.2">
      <c r="A2046">
        <v>2022</v>
      </c>
      <c r="B2046">
        <v>4</v>
      </c>
      <c r="C2046" s="262">
        <v>44673</v>
      </c>
      <c r="E2046">
        <v>564</v>
      </c>
      <c r="F2046" t="s">
        <v>410</v>
      </c>
      <c r="G2046" t="s">
        <v>411</v>
      </c>
      <c r="H2046">
        <v>109.48</v>
      </c>
      <c r="I2046">
        <v>128.52000000000001</v>
      </c>
      <c r="K2046">
        <v>83</v>
      </c>
      <c r="L2046">
        <v>130</v>
      </c>
      <c r="Z2046">
        <v>1.4999999999999999E-2</v>
      </c>
      <c r="AA2046">
        <v>18</v>
      </c>
    </row>
    <row r="2047" spans="1:27" x14ac:dyDescent="0.2">
      <c r="A2047">
        <v>2022</v>
      </c>
      <c r="B2047">
        <v>4</v>
      </c>
      <c r="C2047" s="262">
        <v>44674</v>
      </c>
      <c r="E2047">
        <v>564</v>
      </c>
      <c r="F2047" t="s">
        <v>410</v>
      </c>
      <c r="G2047" t="s">
        <v>411</v>
      </c>
      <c r="H2047">
        <v>109.48</v>
      </c>
      <c r="I2047">
        <v>128.52000000000001</v>
      </c>
      <c r="K2047">
        <v>83</v>
      </c>
      <c r="L2047">
        <v>130</v>
      </c>
      <c r="O2047">
        <v>3</v>
      </c>
      <c r="P2047">
        <v>3</v>
      </c>
      <c r="Q2047">
        <v>3</v>
      </c>
      <c r="Z2047">
        <v>1.4999999999999999E-2</v>
      </c>
      <c r="AA2047">
        <v>18</v>
      </c>
    </row>
    <row r="2048" spans="1:27" x14ac:dyDescent="0.2">
      <c r="A2048">
        <v>2022</v>
      </c>
      <c r="B2048">
        <v>4</v>
      </c>
      <c r="C2048" s="262">
        <v>44675</v>
      </c>
      <c r="E2048">
        <v>564</v>
      </c>
      <c r="F2048" t="s">
        <v>410</v>
      </c>
      <c r="G2048" t="s">
        <v>411</v>
      </c>
      <c r="H2048">
        <v>109.48</v>
      </c>
      <c r="I2048">
        <v>128.52000000000001</v>
      </c>
      <c r="K2048">
        <v>83</v>
      </c>
      <c r="L2048">
        <v>130</v>
      </c>
      <c r="Z2048">
        <v>1.4999999999999999E-2</v>
      </c>
      <c r="AA2048">
        <v>18</v>
      </c>
    </row>
    <row r="2049" spans="1:27" x14ac:dyDescent="0.2">
      <c r="A2049">
        <v>2022</v>
      </c>
      <c r="B2049">
        <v>4</v>
      </c>
      <c r="C2049" s="262">
        <v>44676</v>
      </c>
      <c r="E2049">
        <v>564</v>
      </c>
      <c r="F2049" t="s">
        <v>410</v>
      </c>
      <c r="G2049" t="s">
        <v>411</v>
      </c>
      <c r="H2049">
        <v>109.48</v>
      </c>
      <c r="I2049">
        <v>128.52000000000001</v>
      </c>
      <c r="K2049">
        <v>83</v>
      </c>
      <c r="L2049">
        <v>130</v>
      </c>
      <c r="Z2049">
        <v>1.4999999999999999E-2</v>
      </c>
      <c r="AA2049">
        <v>18</v>
      </c>
    </row>
    <row r="2050" spans="1:27" x14ac:dyDescent="0.2">
      <c r="A2050">
        <v>2022</v>
      </c>
      <c r="B2050">
        <v>4</v>
      </c>
      <c r="C2050" s="262">
        <v>44677</v>
      </c>
      <c r="E2050">
        <v>564</v>
      </c>
      <c r="F2050" t="s">
        <v>410</v>
      </c>
      <c r="G2050" t="s">
        <v>411</v>
      </c>
      <c r="H2050">
        <v>109.48</v>
      </c>
      <c r="I2050">
        <v>128.52000000000001</v>
      </c>
      <c r="K2050">
        <v>83</v>
      </c>
      <c r="L2050">
        <v>130</v>
      </c>
      <c r="O2050">
        <v>2</v>
      </c>
      <c r="P2050">
        <v>8</v>
      </c>
      <c r="Q2050">
        <v>5</v>
      </c>
      <c r="Z2050">
        <v>1.4999999999999999E-2</v>
      </c>
      <c r="AA2050">
        <v>18</v>
      </c>
    </row>
    <row r="2051" spans="1:27" x14ac:dyDescent="0.2">
      <c r="A2051">
        <v>2022</v>
      </c>
      <c r="B2051">
        <v>4</v>
      </c>
      <c r="C2051" s="262">
        <v>44678</v>
      </c>
      <c r="E2051">
        <v>564</v>
      </c>
      <c r="F2051" t="s">
        <v>410</v>
      </c>
      <c r="G2051" t="s">
        <v>411</v>
      </c>
      <c r="H2051">
        <v>109.48</v>
      </c>
      <c r="I2051">
        <v>128.52000000000001</v>
      </c>
      <c r="K2051">
        <v>83</v>
      </c>
      <c r="L2051">
        <v>130</v>
      </c>
      <c r="O2051">
        <v>3</v>
      </c>
      <c r="P2051">
        <v>3</v>
      </c>
      <c r="Q2051">
        <v>4</v>
      </c>
      <c r="Z2051">
        <v>1.4999999999999999E-2</v>
      </c>
      <c r="AA2051">
        <v>18</v>
      </c>
    </row>
    <row r="2052" spans="1:27" x14ac:dyDescent="0.2">
      <c r="A2052">
        <v>2022</v>
      </c>
      <c r="B2052">
        <v>4</v>
      </c>
      <c r="C2052" s="262">
        <v>44679</v>
      </c>
      <c r="E2052">
        <v>564</v>
      </c>
      <c r="F2052" t="s">
        <v>410</v>
      </c>
      <c r="G2052" t="s">
        <v>411</v>
      </c>
      <c r="H2052">
        <v>109.48</v>
      </c>
      <c r="I2052">
        <v>128.52000000000001</v>
      </c>
      <c r="K2052">
        <v>83</v>
      </c>
      <c r="L2052">
        <v>130</v>
      </c>
      <c r="P2052">
        <v>2</v>
      </c>
      <c r="Q2052">
        <v>2</v>
      </c>
      <c r="Z2052">
        <v>1.4999999999999999E-2</v>
      </c>
      <c r="AA2052">
        <v>18</v>
      </c>
    </row>
    <row r="2053" spans="1:27" x14ac:dyDescent="0.2">
      <c r="A2053">
        <v>2022</v>
      </c>
      <c r="B2053">
        <v>4</v>
      </c>
      <c r="C2053" s="262">
        <v>44651</v>
      </c>
      <c r="E2053">
        <v>442</v>
      </c>
      <c r="F2053" t="s">
        <v>448</v>
      </c>
      <c r="G2053" t="s">
        <v>449</v>
      </c>
      <c r="H2053">
        <v>91.967200000000005</v>
      </c>
      <c r="I2053">
        <v>101.97199999999999</v>
      </c>
      <c r="K2053">
        <v>120</v>
      </c>
      <c r="L2053">
        <v>120</v>
      </c>
      <c r="Z2053">
        <v>1.4999999999999999E-2</v>
      </c>
      <c r="AA2053">
        <v>18</v>
      </c>
    </row>
    <row r="2054" spans="1:27" x14ac:dyDescent="0.2">
      <c r="A2054">
        <v>2022</v>
      </c>
      <c r="B2054">
        <v>4</v>
      </c>
      <c r="C2054" s="262">
        <v>44651</v>
      </c>
      <c r="E2054">
        <v>441</v>
      </c>
      <c r="F2054" t="s">
        <v>446</v>
      </c>
      <c r="G2054" t="s">
        <v>447</v>
      </c>
      <c r="H2054">
        <v>104.94</v>
      </c>
      <c r="I2054">
        <v>117.04</v>
      </c>
      <c r="K2054">
        <v>120</v>
      </c>
      <c r="L2054">
        <v>120</v>
      </c>
      <c r="Z2054">
        <v>1.4999999999999999E-2</v>
      </c>
      <c r="AA2054">
        <v>18</v>
      </c>
    </row>
    <row r="2055" spans="1:27" x14ac:dyDescent="0.2">
      <c r="A2055">
        <v>2022</v>
      </c>
      <c r="B2055">
        <v>4</v>
      </c>
      <c r="C2055" s="262">
        <v>44651</v>
      </c>
      <c r="E2055">
        <v>444</v>
      </c>
      <c r="F2055" t="s">
        <v>452</v>
      </c>
      <c r="G2055" t="s">
        <v>453</v>
      </c>
      <c r="H2055">
        <v>159.02799999999999</v>
      </c>
      <c r="I2055">
        <v>175.96</v>
      </c>
      <c r="K2055">
        <v>90</v>
      </c>
      <c r="L2055">
        <v>160</v>
      </c>
      <c r="Z2055">
        <v>1.4999999999999999E-2</v>
      </c>
      <c r="AA2055">
        <v>18</v>
      </c>
    </row>
    <row r="2056" spans="1:27" x14ac:dyDescent="0.2">
      <c r="A2056">
        <v>2022</v>
      </c>
      <c r="B2056">
        <v>4</v>
      </c>
      <c r="C2056" s="262">
        <v>44654</v>
      </c>
      <c r="E2056">
        <v>444</v>
      </c>
      <c r="F2056" t="s">
        <v>452</v>
      </c>
      <c r="G2056" t="s">
        <v>453</v>
      </c>
      <c r="H2056">
        <v>159.02799999999999</v>
      </c>
      <c r="I2056">
        <v>175.96</v>
      </c>
      <c r="K2056">
        <v>90</v>
      </c>
      <c r="L2056">
        <v>160</v>
      </c>
      <c r="Z2056">
        <v>1.4999999999999999E-2</v>
      </c>
      <c r="AA2056">
        <v>18</v>
      </c>
    </row>
    <row r="2057" spans="1:27" x14ac:dyDescent="0.2">
      <c r="A2057">
        <v>2022</v>
      </c>
      <c r="B2057">
        <v>4</v>
      </c>
      <c r="C2057" s="262">
        <v>44655</v>
      </c>
      <c r="E2057">
        <v>444</v>
      </c>
      <c r="F2057" t="s">
        <v>452</v>
      </c>
      <c r="G2057" t="s">
        <v>453</v>
      </c>
      <c r="H2057">
        <v>159.02799999999999</v>
      </c>
      <c r="I2057">
        <v>175.96</v>
      </c>
      <c r="K2057">
        <v>90</v>
      </c>
      <c r="L2057">
        <v>160</v>
      </c>
      <c r="Z2057">
        <v>1.4999999999999999E-2</v>
      </c>
      <c r="AA2057">
        <v>18</v>
      </c>
    </row>
    <row r="2058" spans="1:27" x14ac:dyDescent="0.2">
      <c r="A2058">
        <v>2022</v>
      </c>
      <c r="B2058">
        <v>4</v>
      </c>
      <c r="C2058" s="262">
        <v>44656</v>
      </c>
      <c r="E2058">
        <v>444</v>
      </c>
      <c r="F2058" t="s">
        <v>452</v>
      </c>
      <c r="G2058" t="s">
        <v>453</v>
      </c>
      <c r="H2058">
        <v>159.02799999999999</v>
      </c>
      <c r="I2058">
        <v>175.96</v>
      </c>
      <c r="K2058">
        <v>90</v>
      </c>
      <c r="L2058">
        <v>160</v>
      </c>
      <c r="Z2058">
        <v>1.4999999999999999E-2</v>
      </c>
      <c r="AA2058">
        <v>18</v>
      </c>
    </row>
    <row r="2059" spans="1:27" x14ac:dyDescent="0.2">
      <c r="A2059">
        <v>2022</v>
      </c>
      <c r="B2059">
        <v>4</v>
      </c>
      <c r="C2059" s="262">
        <v>44657</v>
      </c>
      <c r="E2059">
        <v>444</v>
      </c>
      <c r="F2059" t="s">
        <v>452</v>
      </c>
      <c r="G2059" t="s">
        <v>453</v>
      </c>
      <c r="H2059">
        <v>159.02799999999999</v>
      </c>
      <c r="I2059">
        <v>175.96</v>
      </c>
      <c r="K2059">
        <v>90</v>
      </c>
      <c r="L2059">
        <v>160</v>
      </c>
      <c r="Z2059">
        <v>1.4999999999999999E-2</v>
      </c>
      <c r="AA2059">
        <v>18</v>
      </c>
    </row>
    <row r="2060" spans="1:27" x14ac:dyDescent="0.2">
      <c r="A2060">
        <v>2022</v>
      </c>
      <c r="B2060">
        <v>4</v>
      </c>
      <c r="C2060" s="262">
        <v>44658</v>
      </c>
      <c r="E2060">
        <v>444</v>
      </c>
      <c r="F2060" t="s">
        <v>452</v>
      </c>
      <c r="G2060" t="s">
        <v>453</v>
      </c>
      <c r="H2060">
        <v>159.02799999999999</v>
      </c>
      <c r="I2060">
        <v>175.96</v>
      </c>
      <c r="K2060">
        <v>90</v>
      </c>
      <c r="L2060">
        <v>160</v>
      </c>
      <c r="Z2060">
        <v>1.4999999999999999E-2</v>
      </c>
      <c r="AA2060">
        <v>18</v>
      </c>
    </row>
    <row r="2061" spans="1:27" x14ac:dyDescent="0.2">
      <c r="A2061">
        <v>2022</v>
      </c>
      <c r="B2061">
        <v>4</v>
      </c>
      <c r="C2061" s="262">
        <v>44661</v>
      </c>
      <c r="E2061">
        <v>444</v>
      </c>
      <c r="F2061" t="s">
        <v>452</v>
      </c>
      <c r="G2061" t="s">
        <v>453</v>
      </c>
      <c r="H2061">
        <v>159.02799999999999</v>
      </c>
      <c r="I2061">
        <v>175.96</v>
      </c>
      <c r="K2061">
        <v>90</v>
      </c>
      <c r="L2061">
        <v>160</v>
      </c>
      <c r="Z2061">
        <v>1.4999999999999999E-2</v>
      </c>
      <c r="AA2061">
        <v>18</v>
      </c>
    </row>
    <row r="2062" spans="1:27" x14ac:dyDescent="0.2">
      <c r="A2062">
        <v>2022</v>
      </c>
      <c r="B2062">
        <v>4</v>
      </c>
      <c r="C2062" s="262">
        <v>44665</v>
      </c>
      <c r="E2062">
        <v>444</v>
      </c>
      <c r="F2062" t="s">
        <v>452</v>
      </c>
      <c r="G2062" t="s">
        <v>453</v>
      </c>
      <c r="H2062">
        <v>159.02799999999999</v>
      </c>
      <c r="I2062">
        <v>175.96</v>
      </c>
      <c r="K2062">
        <v>90</v>
      </c>
      <c r="L2062">
        <v>160</v>
      </c>
      <c r="Z2062">
        <v>1.4999999999999999E-2</v>
      </c>
      <c r="AA2062">
        <v>18</v>
      </c>
    </row>
    <row r="2063" spans="1:27" x14ac:dyDescent="0.2">
      <c r="A2063">
        <v>2022</v>
      </c>
      <c r="B2063">
        <v>4</v>
      </c>
      <c r="C2063" s="262">
        <v>44667</v>
      </c>
      <c r="E2063">
        <v>444</v>
      </c>
      <c r="F2063" t="s">
        <v>452</v>
      </c>
      <c r="G2063" t="s">
        <v>453</v>
      </c>
      <c r="H2063">
        <v>159.02799999999999</v>
      </c>
      <c r="I2063">
        <v>175.96</v>
      </c>
      <c r="K2063">
        <v>90</v>
      </c>
      <c r="L2063">
        <v>160</v>
      </c>
      <c r="Z2063">
        <v>1.4999999999999999E-2</v>
      </c>
      <c r="AA2063">
        <v>18</v>
      </c>
    </row>
    <row r="2064" spans="1:27" x14ac:dyDescent="0.2">
      <c r="A2064">
        <v>2022</v>
      </c>
      <c r="B2064">
        <v>4</v>
      </c>
      <c r="C2064" s="262">
        <v>44668</v>
      </c>
      <c r="E2064">
        <v>444</v>
      </c>
      <c r="F2064" t="s">
        <v>452</v>
      </c>
      <c r="G2064" t="s">
        <v>453</v>
      </c>
      <c r="H2064">
        <v>159.02799999999999</v>
      </c>
      <c r="I2064">
        <v>175.96</v>
      </c>
      <c r="K2064">
        <v>90</v>
      </c>
      <c r="L2064">
        <v>160</v>
      </c>
      <c r="Z2064">
        <v>1.4999999999999999E-2</v>
      </c>
      <c r="AA2064">
        <v>18</v>
      </c>
    </row>
    <row r="2065" spans="1:27" x14ac:dyDescent="0.2">
      <c r="A2065">
        <v>2022</v>
      </c>
      <c r="B2065">
        <v>4</v>
      </c>
      <c r="C2065" s="262">
        <v>44669</v>
      </c>
      <c r="E2065">
        <v>444</v>
      </c>
      <c r="F2065" t="s">
        <v>452</v>
      </c>
      <c r="G2065" t="s">
        <v>453</v>
      </c>
      <c r="H2065">
        <v>159.02799999999999</v>
      </c>
      <c r="I2065">
        <v>175.96</v>
      </c>
      <c r="K2065">
        <v>90</v>
      </c>
      <c r="L2065">
        <v>160</v>
      </c>
      <c r="Z2065">
        <v>1.4999999999999999E-2</v>
      </c>
      <c r="AA2065">
        <v>18</v>
      </c>
    </row>
    <row r="2066" spans="1:27" x14ac:dyDescent="0.2">
      <c r="A2066">
        <v>2022</v>
      </c>
      <c r="B2066">
        <v>4</v>
      </c>
      <c r="C2066" s="262">
        <v>44670</v>
      </c>
      <c r="E2066">
        <v>444</v>
      </c>
      <c r="F2066" t="s">
        <v>452</v>
      </c>
      <c r="G2066" t="s">
        <v>453</v>
      </c>
      <c r="H2066">
        <v>159.02799999999999</v>
      </c>
      <c r="I2066">
        <v>175.96</v>
      </c>
      <c r="K2066">
        <v>90</v>
      </c>
      <c r="L2066">
        <v>160</v>
      </c>
      <c r="Z2066">
        <v>1.4999999999999999E-2</v>
      </c>
      <c r="AA2066">
        <v>18</v>
      </c>
    </row>
    <row r="2067" spans="1:27" x14ac:dyDescent="0.2">
      <c r="A2067">
        <v>2022</v>
      </c>
      <c r="B2067">
        <v>4</v>
      </c>
      <c r="C2067" s="262">
        <v>44671</v>
      </c>
      <c r="E2067">
        <v>444</v>
      </c>
      <c r="F2067" t="s">
        <v>452</v>
      </c>
      <c r="G2067" t="s">
        <v>453</v>
      </c>
      <c r="H2067">
        <v>159.02799999999999</v>
      </c>
      <c r="I2067">
        <v>175.96</v>
      </c>
      <c r="K2067">
        <v>90</v>
      </c>
      <c r="L2067">
        <v>160</v>
      </c>
      <c r="Z2067">
        <v>1.4999999999999999E-2</v>
      </c>
      <c r="AA2067">
        <v>18</v>
      </c>
    </row>
    <row r="2068" spans="1:27" x14ac:dyDescent="0.2">
      <c r="A2068">
        <v>2022</v>
      </c>
      <c r="B2068">
        <v>4</v>
      </c>
      <c r="C2068" s="262">
        <v>44672</v>
      </c>
      <c r="E2068">
        <v>444</v>
      </c>
      <c r="F2068" t="s">
        <v>452</v>
      </c>
      <c r="G2068" t="s">
        <v>453</v>
      </c>
      <c r="H2068">
        <v>159.02799999999999</v>
      </c>
      <c r="I2068">
        <v>175.96</v>
      </c>
      <c r="K2068">
        <v>90</v>
      </c>
      <c r="L2068">
        <v>160</v>
      </c>
      <c r="Z2068">
        <v>1.4999999999999999E-2</v>
      </c>
      <c r="AA2068">
        <v>18</v>
      </c>
    </row>
    <row r="2069" spans="1:27" x14ac:dyDescent="0.2">
      <c r="A2069">
        <v>2022</v>
      </c>
      <c r="B2069">
        <v>4</v>
      </c>
      <c r="C2069" s="262">
        <v>44673</v>
      </c>
      <c r="E2069">
        <v>444</v>
      </c>
      <c r="F2069" t="s">
        <v>452</v>
      </c>
      <c r="G2069" t="s">
        <v>453</v>
      </c>
      <c r="H2069">
        <v>159.02799999999999</v>
      </c>
      <c r="I2069">
        <v>175.96</v>
      </c>
      <c r="K2069">
        <v>90</v>
      </c>
      <c r="L2069">
        <v>160</v>
      </c>
      <c r="Z2069">
        <v>1.4999999999999999E-2</v>
      </c>
      <c r="AA2069">
        <v>18</v>
      </c>
    </row>
    <row r="2070" spans="1:27" x14ac:dyDescent="0.2">
      <c r="A2070">
        <v>2022</v>
      </c>
      <c r="B2070">
        <v>4</v>
      </c>
      <c r="C2070" s="262">
        <v>44674</v>
      </c>
      <c r="E2070">
        <v>444</v>
      </c>
      <c r="F2070" t="s">
        <v>452</v>
      </c>
      <c r="G2070" t="s">
        <v>453</v>
      </c>
      <c r="H2070">
        <v>159.02799999999999</v>
      </c>
      <c r="I2070">
        <v>175.96</v>
      </c>
      <c r="K2070">
        <v>90</v>
      </c>
      <c r="L2070">
        <v>160</v>
      </c>
      <c r="Z2070">
        <v>1.4999999999999999E-2</v>
      </c>
      <c r="AA2070">
        <v>18</v>
      </c>
    </row>
    <row r="2071" spans="1:27" x14ac:dyDescent="0.2">
      <c r="A2071">
        <v>2022</v>
      </c>
      <c r="B2071">
        <v>4</v>
      </c>
      <c r="C2071" s="262">
        <v>44675</v>
      </c>
      <c r="E2071">
        <v>444</v>
      </c>
      <c r="F2071" t="s">
        <v>452</v>
      </c>
      <c r="G2071" t="s">
        <v>453</v>
      </c>
      <c r="H2071">
        <v>159.02799999999999</v>
      </c>
      <c r="I2071">
        <v>175.96</v>
      </c>
      <c r="K2071">
        <v>90</v>
      </c>
      <c r="L2071">
        <v>160</v>
      </c>
      <c r="Z2071">
        <v>1.4999999999999999E-2</v>
      </c>
      <c r="AA2071">
        <v>18</v>
      </c>
    </row>
    <row r="2072" spans="1:27" x14ac:dyDescent="0.2">
      <c r="A2072">
        <v>2022</v>
      </c>
      <c r="B2072">
        <v>4</v>
      </c>
      <c r="C2072" s="262">
        <v>44676</v>
      </c>
      <c r="E2072">
        <v>444</v>
      </c>
      <c r="F2072" t="s">
        <v>452</v>
      </c>
      <c r="G2072" t="s">
        <v>453</v>
      </c>
      <c r="H2072">
        <v>159.02799999999999</v>
      </c>
      <c r="I2072">
        <v>175.96</v>
      </c>
      <c r="K2072">
        <v>90</v>
      </c>
      <c r="L2072">
        <v>160</v>
      </c>
      <c r="Z2072">
        <v>1.4999999999999999E-2</v>
      </c>
      <c r="AA2072">
        <v>18</v>
      </c>
    </row>
    <row r="2073" spans="1:27" x14ac:dyDescent="0.2">
      <c r="A2073">
        <v>2022</v>
      </c>
      <c r="B2073">
        <v>4</v>
      </c>
      <c r="C2073" s="262">
        <v>44651</v>
      </c>
      <c r="E2073">
        <v>443</v>
      </c>
      <c r="F2073" t="s">
        <v>450</v>
      </c>
      <c r="G2073" t="s">
        <v>451</v>
      </c>
      <c r="H2073">
        <v>177.00800000000001</v>
      </c>
      <c r="I2073">
        <v>195.04</v>
      </c>
      <c r="K2073">
        <v>90</v>
      </c>
      <c r="L2073">
        <v>160</v>
      </c>
      <c r="O2073">
        <v>9</v>
      </c>
      <c r="P2073">
        <v>10</v>
      </c>
      <c r="Q2073">
        <v>11</v>
      </c>
      <c r="Z2073">
        <v>1.4999999999999999E-2</v>
      </c>
      <c r="AA2073">
        <v>18</v>
      </c>
    </row>
    <row r="2074" spans="1:27" x14ac:dyDescent="0.2">
      <c r="A2074">
        <v>2022</v>
      </c>
      <c r="B2074">
        <v>4</v>
      </c>
      <c r="C2074" s="262">
        <v>44654</v>
      </c>
      <c r="E2074">
        <v>443</v>
      </c>
      <c r="F2074" t="s">
        <v>450</v>
      </c>
      <c r="G2074" t="s">
        <v>451</v>
      </c>
      <c r="H2074">
        <v>177.00800000000001</v>
      </c>
      <c r="I2074">
        <v>195.04</v>
      </c>
      <c r="K2074">
        <v>90</v>
      </c>
      <c r="L2074">
        <v>160</v>
      </c>
      <c r="O2074">
        <v>4</v>
      </c>
      <c r="P2074">
        <v>4</v>
      </c>
      <c r="Q2074">
        <v>5</v>
      </c>
      <c r="Z2074">
        <v>1.4999999999999999E-2</v>
      </c>
      <c r="AA2074">
        <v>18</v>
      </c>
    </row>
    <row r="2075" spans="1:27" x14ac:dyDescent="0.2">
      <c r="A2075">
        <v>2022</v>
      </c>
      <c r="B2075">
        <v>4</v>
      </c>
      <c r="C2075" s="262">
        <v>44655</v>
      </c>
      <c r="E2075">
        <v>443</v>
      </c>
      <c r="F2075" t="s">
        <v>450</v>
      </c>
      <c r="G2075" t="s">
        <v>451</v>
      </c>
      <c r="H2075">
        <v>177.00800000000001</v>
      </c>
      <c r="I2075">
        <v>195.04</v>
      </c>
      <c r="K2075">
        <v>90</v>
      </c>
      <c r="L2075">
        <v>160</v>
      </c>
      <c r="O2075">
        <v>7</v>
      </c>
      <c r="P2075">
        <v>11</v>
      </c>
      <c r="Q2075">
        <v>8</v>
      </c>
      <c r="R2075">
        <v>2</v>
      </c>
      <c r="Z2075">
        <v>1.4999999999999999E-2</v>
      </c>
      <c r="AA2075">
        <v>18</v>
      </c>
    </row>
    <row r="2076" spans="1:27" x14ac:dyDescent="0.2">
      <c r="A2076">
        <v>2022</v>
      </c>
      <c r="B2076">
        <v>4</v>
      </c>
      <c r="C2076" s="262">
        <v>44656</v>
      </c>
      <c r="E2076">
        <v>443</v>
      </c>
      <c r="F2076" t="s">
        <v>450</v>
      </c>
      <c r="G2076" t="s">
        <v>451</v>
      </c>
      <c r="H2076">
        <v>177.00800000000001</v>
      </c>
      <c r="I2076">
        <v>195.04</v>
      </c>
      <c r="K2076">
        <v>90</v>
      </c>
      <c r="L2076">
        <v>160</v>
      </c>
      <c r="Z2076">
        <v>1.4999999999999999E-2</v>
      </c>
      <c r="AA2076">
        <v>18</v>
      </c>
    </row>
    <row r="2077" spans="1:27" x14ac:dyDescent="0.2">
      <c r="A2077">
        <v>2022</v>
      </c>
      <c r="B2077">
        <v>4</v>
      </c>
      <c r="C2077" s="262">
        <v>44657</v>
      </c>
      <c r="E2077">
        <v>443</v>
      </c>
      <c r="F2077" t="s">
        <v>450</v>
      </c>
      <c r="G2077" t="s">
        <v>451</v>
      </c>
      <c r="H2077">
        <v>177.00800000000001</v>
      </c>
      <c r="I2077">
        <v>195.04</v>
      </c>
      <c r="K2077">
        <v>90</v>
      </c>
      <c r="L2077">
        <v>160</v>
      </c>
      <c r="O2077">
        <v>7</v>
      </c>
      <c r="P2077">
        <v>11</v>
      </c>
      <c r="Q2077">
        <v>16</v>
      </c>
      <c r="Z2077">
        <v>1.4999999999999999E-2</v>
      </c>
      <c r="AA2077">
        <v>18</v>
      </c>
    </row>
    <row r="2078" spans="1:27" x14ac:dyDescent="0.2">
      <c r="A2078">
        <v>2022</v>
      </c>
      <c r="B2078">
        <v>4</v>
      </c>
      <c r="C2078" s="262">
        <v>44658</v>
      </c>
      <c r="E2078">
        <v>443</v>
      </c>
      <c r="F2078" t="s">
        <v>450</v>
      </c>
      <c r="G2078" t="s">
        <v>451</v>
      </c>
      <c r="H2078">
        <v>177.00800000000001</v>
      </c>
      <c r="I2078">
        <v>195.04</v>
      </c>
      <c r="K2078">
        <v>90</v>
      </c>
      <c r="L2078">
        <v>160</v>
      </c>
      <c r="O2078">
        <v>8</v>
      </c>
      <c r="P2078">
        <v>5</v>
      </c>
      <c r="Q2078">
        <v>10</v>
      </c>
      <c r="Z2078">
        <v>1.4999999999999999E-2</v>
      </c>
      <c r="AA2078">
        <v>18</v>
      </c>
    </row>
    <row r="2079" spans="1:27" x14ac:dyDescent="0.2">
      <c r="A2079">
        <v>2022</v>
      </c>
      <c r="B2079">
        <v>4</v>
      </c>
      <c r="C2079" s="262">
        <v>44661</v>
      </c>
      <c r="E2079">
        <v>443</v>
      </c>
      <c r="F2079" t="s">
        <v>450</v>
      </c>
      <c r="G2079" t="s">
        <v>451</v>
      </c>
      <c r="H2079">
        <v>177.00800000000001</v>
      </c>
      <c r="I2079">
        <v>195.04</v>
      </c>
      <c r="K2079">
        <v>90</v>
      </c>
      <c r="L2079">
        <v>160</v>
      </c>
      <c r="Z2079">
        <v>1.4999999999999999E-2</v>
      </c>
      <c r="AA2079">
        <v>18</v>
      </c>
    </row>
    <row r="2080" spans="1:27" x14ac:dyDescent="0.2">
      <c r="A2080">
        <v>2022</v>
      </c>
      <c r="B2080">
        <v>4</v>
      </c>
      <c r="C2080" s="262">
        <v>44665</v>
      </c>
      <c r="E2080">
        <v>443</v>
      </c>
      <c r="F2080" t="s">
        <v>450</v>
      </c>
      <c r="G2080" t="s">
        <v>451</v>
      </c>
      <c r="H2080">
        <v>177.00800000000001</v>
      </c>
      <c r="I2080">
        <v>195.04</v>
      </c>
      <c r="K2080">
        <v>90</v>
      </c>
      <c r="L2080">
        <v>160</v>
      </c>
      <c r="Z2080">
        <v>1.4999999999999999E-2</v>
      </c>
      <c r="AA2080">
        <v>18</v>
      </c>
    </row>
    <row r="2081" spans="1:27" x14ac:dyDescent="0.2">
      <c r="A2081">
        <v>2022</v>
      </c>
      <c r="B2081">
        <v>4</v>
      </c>
      <c r="C2081" s="262">
        <v>44667</v>
      </c>
      <c r="E2081">
        <v>443</v>
      </c>
      <c r="F2081" t="s">
        <v>450</v>
      </c>
      <c r="G2081" t="s">
        <v>451</v>
      </c>
      <c r="H2081">
        <v>177.00800000000001</v>
      </c>
      <c r="I2081">
        <v>195.04</v>
      </c>
      <c r="K2081">
        <v>90</v>
      </c>
      <c r="L2081">
        <v>160</v>
      </c>
      <c r="O2081">
        <v>9</v>
      </c>
      <c r="P2081">
        <v>13</v>
      </c>
      <c r="Z2081">
        <v>1.4999999999999999E-2</v>
      </c>
      <c r="AA2081">
        <v>18</v>
      </c>
    </row>
    <row r="2082" spans="1:27" x14ac:dyDescent="0.2">
      <c r="A2082">
        <v>2022</v>
      </c>
      <c r="B2082">
        <v>4</v>
      </c>
      <c r="C2082" s="262">
        <v>44668</v>
      </c>
      <c r="E2082">
        <v>443</v>
      </c>
      <c r="F2082" t="s">
        <v>450</v>
      </c>
      <c r="G2082" t="s">
        <v>451</v>
      </c>
      <c r="H2082">
        <v>177.00800000000001</v>
      </c>
      <c r="I2082">
        <v>195.04</v>
      </c>
      <c r="K2082">
        <v>90</v>
      </c>
      <c r="L2082">
        <v>160</v>
      </c>
      <c r="Z2082">
        <v>1.4999999999999999E-2</v>
      </c>
      <c r="AA2082">
        <v>18</v>
      </c>
    </row>
    <row r="2083" spans="1:27" x14ac:dyDescent="0.2">
      <c r="A2083">
        <v>2022</v>
      </c>
      <c r="B2083">
        <v>4</v>
      </c>
      <c r="C2083" s="262">
        <v>44669</v>
      </c>
      <c r="E2083">
        <v>443</v>
      </c>
      <c r="F2083" t="s">
        <v>450</v>
      </c>
      <c r="G2083" t="s">
        <v>451</v>
      </c>
      <c r="H2083">
        <v>177.00800000000001</v>
      </c>
      <c r="I2083">
        <v>195.04</v>
      </c>
      <c r="K2083">
        <v>90</v>
      </c>
      <c r="L2083">
        <v>160</v>
      </c>
      <c r="O2083">
        <v>6</v>
      </c>
      <c r="P2083">
        <v>8</v>
      </c>
      <c r="Z2083">
        <v>1.4999999999999999E-2</v>
      </c>
      <c r="AA2083">
        <v>18</v>
      </c>
    </row>
    <row r="2084" spans="1:27" x14ac:dyDescent="0.2">
      <c r="A2084">
        <v>2022</v>
      </c>
      <c r="B2084">
        <v>4</v>
      </c>
      <c r="C2084" s="262">
        <v>44670</v>
      </c>
      <c r="E2084">
        <v>443</v>
      </c>
      <c r="F2084" t="s">
        <v>450</v>
      </c>
      <c r="G2084" t="s">
        <v>451</v>
      </c>
      <c r="H2084">
        <v>177.00800000000001</v>
      </c>
      <c r="I2084">
        <v>195.04</v>
      </c>
      <c r="K2084">
        <v>90</v>
      </c>
      <c r="L2084">
        <v>160</v>
      </c>
      <c r="O2084">
        <v>10</v>
      </c>
      <c r="P2084">
        <v>17</v>
      </c>
      <c r="Z2084">
        <v>1.4999999999999999E-2</v>
      </c>
      <c r="AA2084">
        <v>18</v>
      </c>
    </row>
    <row r="2085" spans="1:27" x14ac:dyDescent="0.2">
      <c r="A2085">
        <v>2022</v>
      </c>
      <c r="B2085">
        <v>4</v>
      </c>
      <c r="C2085" s="262">
        <v>44671</v>
      </c>
      <c r="E2085">
        <v>443</v>
      </c>
      <c r="F2085" t="s">
        <v>450</v>
      </c>
      <c r="G2085" t="s">
        <v>451</v>
      </c>
      <c r="H2085">
        <v>177.00800000000001</v>
      </c>
      <c r="I2085">
        <v>195.04</v>
      </c>
      <c r="K2085">
        <v>90</v>
      </c>
      <c r="L2085">
        <v>160</v>
      </c>
      <c r="O2085">
        <v>11</v>
      </c>
      <c r="Z2085">
        <v>1.4999999999999999E-2</v>
      </c>
      <c r="AA2085">
        <v>18</v>
      </c>
    </row>
    <row r="2086" spans="1:27" x14ac:dyDescent="0.2">
      <c r="A2086">
        <v>2022</v>
      </c>
      <c r="B2086">
        <v>4</v>
      </c>
      <c r="C2086" s="262">
        <v>44672</v>
      </c>
      <c r="E2086">
        <v>443</v>
      </c>
      <c r="F2086" t="s">
        <v>450</v>
      </c>
      <c r="G2086" t="s">
        <v>451</v>
      </c>
      <c r="H2086">
        <v>177.00800000000001</v>
      </c>
      <c r="I2086">
        <v>195.04</v>
      </c>
      <c r="K2086">
        <v>90</v>
      </c>
      <c r="L2086">
        <v>160</v>
      </c>
      <c r="O2086">
        <v>5</v>
      </c>
      <c r="P2086">
        <v>7</v>
      </c>
      <c r="Z2086">
        <v>1.4999999999999999E-2</v>
      </c>
      <c r="AA2086">
        <v>18</v>
      </c>
    </row>
    <row r="2087" spans="1:27" x14ac:dyDescent="0.2">
      <c r="A2087">
        <v>2022</v>
      </c>
      <c r="B2087">
        <v>4</v>
      </c>
      <c r="C2087" s="262">
        <v>44673</v>
      </c>
      <c r="E2087">
        <v>443</v>
      </c>
      <c r="F2087" t="s">
        <v>450</v>
      </c>
      <c r="G2087" t="s">
        <v>451</v>
      </c>
      <c r="H2087">
        <v>177.00800000000001</v>
      </c>
      <c r="I2087">
        <v>195.04</v>
      </c>
      <c r="K2087">
        <v>90</v>
      </c>
      <c r="L2087">
        <v>160</v>
      </c>
      <c r="Z2087">
        <v>1.4999999999999999E-2</v>
      </c>
      <c r="AA2087">
        <v>18</v>
      </c>
    </row>
    <row r="2088" spans="1:27" x14ac:dyDescent="0.2">
      <c r="A2088">
        <v>2022</v>
      </c>
      <c r="B2088">
        <v>4</v>
      </c>
      <c r="C2088" s="262">
        <v>44674</v>
      </c>
      <c r="E2088">
        <v>443</v>
      </c>
      <c r="F2088" t="s">
        <v>450</v>
      </c>
      <c r="G2088" t="s">
        <v>451</v>
      </c>
      <c r="H2088">
        <v>177.00800000000001</v>
      </c>
      <c r="I2088">
        <v>195.04</v>
      </c>
      <c r="K2088">
        <v>90</v>
      </c>
      <c r="L2088">
        <v>160</v>
      </c>
      <c r="O2088">
        <v>35</v>
      </c>
      <c r="P2088">
        <v>35</v>
      </c>
      <c r="Q2088">
        <v>36</v>
      </c>
      <c r="Z2088">
        <v>1.4999999999999999E-2</v>
      </c>
      <c r="AA2088">
        <v>18</v>
      </c>
    </row>
    <row r="2089" spans="1:27" x14ac:dyDescent="0.2">
      <c r="A2089">
        <v>2022</v>
      </c>
      <c r="B2089">
        <v>4</v>
      </c>
      <c r="C2089" s="262">
        <v>44675</v>
      </c>
      <c r="E2089">
        <v>443</v>
      </c>
      <c r="F2089" t="s">
        <v>450</v>
      </c>
      <c r="G2089" t="s">
        <v>451</v>
      </c>
      <c r="H2089">
        <v>177.00800000000001</v>
      </c>
      <c r="I2089">
        <v>195.04</v>
      </c>
      <c r="K2089">
        <v>90</v>
      </c>
      <c r="L2089">
        <v>160</v>
      </c>
      <c r="Z2089">
        <v>1.4999999999999999E-2</v>
      </c>
      <c r="AA2089">
        <v>18</v>
      </c>
    </row>
    <row r="2090" spans="1:27" x14ac:dyDescent="0.2">
      <c r="A2090">
        <v>2022</v>
      </c>
      <c r="B2090">
        <v>4</v>
      </c>
      <c r="C2090" s="262">
        <v>44676</v>
      </c>
      <c r="E2090">
        <v>443</v>
      </c>
      <c r="F2090" t="s">
        <v>450</v>
      </c>
      <c r="G2090" t="s">
        <v>451</v>
      </c>
      <c r="H2090">
        <v>177.00800000000001</v>
      </c>
      <c r="I2090">
        <v>195.04</v>
      </c>
      <c r="K2090">
        <v>90</v>
      </c>
      <c r="L2090">
        <v>160</v>
      </c>
      <c r="Z2090">
        <v>1.4999999999999999E-2</v>
      </c>
      <c r="AA2090">
        <v>18</v>
      </c>
    </row>
    <row r="2091" spans="1:27" x14ac:dyDescent="0.2">
      <c r="A2091">
        <v>2022</v>
      </c>
      <c r="B2091">
        <v>4</v>
      </c>
      <c r="C2091" s="262">
        <v>44674</v>
      </c>
      <c r="E2091">
        <v>445</v>
      </c>
      <c r="F2091" t="s">
        <v>321</v>
      </c>
      <c r="G2091" t="s">
        <v>322</v>
      </c>
      <c r="H2091">
        <v>25.2</v>
      </c>
      <c r="I2091">
        <v>30.8</v>
      </c>
      <c r="K2091">
        <v>75</v>
      </c>
      <c r="L2091">
        <v>144</v>
      </c>
      <c r="O2091">
        <v>3</v>
      </c>
      <c r="P2091">
        <v>3</v>
      </c>
      <c r="Q2091">
        <v>5</v>
      </c>
      <c r="Z2091">
        <v>1.4999999999999999E-2</v>
      </c>
      <c r="AA2091">
        <v>29</v>
      </c>
    </row>
    <row r="2092" spans="1:27" x14ac:dyDescent="0.2">
      <c r="A2092">
        <v>2022</v>
      </c>
      <c r="B2092">
        <v>4</v>
      </c>
      <c r="C2092" s="262">
        <v>44675</v>
      </c>
      <c r="E2092">
        <v>445</v>
      </c>
      <c r="F2092" t="s">
        <v>321</v>
      </c>
      <c r="G2092" t="s">
        <v>322</v>
      </c>
      <c r="H2092">
        <v>25.2</v>
      </c>
      <c r="I2092">
        <v>30.8</v>
      </c>
      <c r="K2092">
        <v>75</v>
      </c>
      <c r="L2092">
        <v>144</v>
      </c>
      <c r="O2092">
        <v>4</v>
      </c>
      <c r="Z2092">
        <v>1.4999999999999999E-2</v>
      </c>
      <c r="AA2092">
        <v>29</v>
      </c>
    </row>
    <row r="2093" spans="1:27" x14ac:dyDescent="0.2">
      <c r="A2093">
        <v>2022</v>
      </c>
      <c r="B2093">
        <v>4</v>
      </c>
      <c r="C2093" s="262">
        <v>44676</v>
      </c>
      <c r="E2093">
        <v>445</v>
      </c>
      <c r="F2093" t="s">
        <v>321</v>
      </c>
      <c r="G2093" t="s">
        <v>322</v>
      </c>
      <c r="H2093">
        <v>25.2</v>
      </c>
      <c r="I2093">
        <v>30.8</v>
      </c>
      <c r="K2093">
        <v>75</v>
      </c>
      <c r="L2093">
        <v>144</v>
      </c>
      <c r="Z2093">
        <v>1.4999999999999999E-2</v>
      </c>
      <c r="AA2093">
        <v>29</v>
      </c>
    </row>
    <row r="2094" spans="1:27" x14ac:dyDescent="0.2">
      <c r="A2094">
        <v>2022</v>
      </c>
      <c r="B2094">
        <v>4</v>
      </c>
      <c r="C2094" s="262">
        <v>44674</v>
      </c>
      <c r="E2094">
        <v>446</v>
      </c>
      <c r="F2094" t="s">
        <v>324</v>
      </c>
      <c r="G2094" t="s">
        <v>325</v>
      </c>
      <c r="H2094">
        <v>150.30000000000001</v>
      </c>
      <c r="I2094">
        <v>183.7</v>
      </c>
      <c r="K2094">
        <v>75</v>
      </c>
      <c r="L2094">
        <v>144</v>
      </c>
      <c r="O2094">
        <v>5</v>
      </c>
      <c r="P2094">
        <v>3</v>
      </c>
      <c r="Q2094">
        <v>5</v>
      </c>
      <c r="Z2094">
        <v>1.4999999999999999E-2</v>
      </c>
      <c r="AA2094">
        <v>29</v>
      </c>
    </row>
    <row r="2095" spans="1:27" x14ac:dyDescent="0.2">
      <c r="A2095">
        <v>2022</v>
      </c>
      <c r="B2095">
        <v>4</v>
      </c>
      <c r="C2095" s="262">
        <v>44675</v>
      </c>
      <c r="E2095">
        <v>446</v>
      </c>
      <c r="F2095" t="s">
        <v>324</v>
      </c>
      <c r="G2095" t="s">
        <v>325</v>
      </c>
      <c r="H2095">
        <v>150.30000000000001</v>
      </c>
      <c r="I2095">
        <v>183.7</v>
      </c>
      <c r="K2095">
        <v>75</v>
      </c>
      <c r="L2095">
        <v>144</v>
      </c>
      <c r="P2095">
        <v>14</v>
      </c>
      <c r="Z2095">
        <v>1.4999999999999999E-2</v>
      </c>
      <c r="AA2095">
        <v>29</v>
      </c>
    </row>
    <row r="2096" spans="1:27" x14ac:dyDescent="0.2">
      <c r="A2096">
        <v>2022</v>
      </c>
      <c r="B2096">
        <v>4</v>
      </c>
      <c r="C2096" s="262">
        <v>44676</v>
      </c>
      <c r="E2096">
        <v>446</v>
      </c>
      <c r="F2096" t="s">
        <v>324</v>
      </c>
      <c r="G2096" t="s">
        <v>325</v>
      </c>
      <c r="H2096">
        <v>150.30000000000001</v>
      </c>
      <c r="I2096">
        <v>183.7</v>
      </c>
      <c r="K2096">
        <v>75</v>
      </c>
      <c r="L2096">
        <v>144</v>
      </c>
      <c r="Z2096">
        <v>1.4999999999999999E-2</v>
      </c>
      <c r="AA2096">
        <v>29</v>
      </c>
    </row>
    <row r="2097" spans="1:27" x14ac:dyDescent="0.2">
      <c r="A2097">
        <v>2022</v>
      </c>
      <c r="B2097">
        <v>4</v>
      </c>
      <c r="C2097" s="262">
        <v>44657</v>
      </c>
      <c r="E2097">
        <v>439</v>
      </c>
      <c r="F2097" t="s">
        <v>202</v>
      </c>
      <c r="G2097" t="s">
        <v>203</v>
      </c>
      <c r="H2097">
        <v>308.7</v>
      </c>
      <c r="I2097">
        <v>377.3</v>
      </c>
      <c r="K2097">
        <v>45</v>
      </c>
      <c r="L2097">
        <v>320</v>
      </c>
      <c r="O2097">
        <v>9</v>
      </c>
      <c r="P2097">
        <v>3</v>
      </c>
      <c r="Q2097">
        <v>4</v>
      </c>
      <c r="Z2097">
        <v>1.4999999999999999E-2</v>
      </c>
      <c r="AA2097">
        <v>29</v>
      </c>
    </row>
    <row r="2098" spans="1:27" x14ac:dyDescent="0.2">
      <c r="A2098">
        <v>2022</v>
      </c>
      <c r="B2098">
        <v>4</v>
      </c>
      <c r="C2098" s="262">
        <v>44658</v>
      </c>
      <c r="E2098">
        <v>439</v>
      </c>
      <c r="F2098" t="s">
        <v>202</v>
      </c>
      <c r="G2098" t="s">
        <v>203</v>
      </c>
      <c r="H2098">
        <v>308.7</v>
      </c>
      <c r="I2098">
        <v>377.3</v>
      </c>
      <c r="K2098">
        <v>45</v>
      </c>
      <c r="L2098">
        <v>320</v>
      </c>
      <c r="O2098">
        <v>4</v>
      </c>
      <c r="P2098">
        <v>5</v>
      </c>
      <c r="Q2098">
        <v>6</v>
      </c>
      <c r="Z2098">
        <v>1.4999999999999999E-2</v>
      </c>
      <c r="AA2098">
        <v>29</v>
      </c>
    </row>
    <row r="2099" spans="1:27" x14ac:dyDescent="0.2">
      <c r="A2099">
        <v>2022</v>
      </c>
      <c r="B2099">
        <v>4</v>
      </c>
      <c r="C2099" s="262">
        <v>44661</v>
      </c>
      <c r="E2099">
        <v>439</v>
      </c>
      <c r="F2099" t="s">
        <v>202</v>
      </c>
      <c r="G2099" t="s">
        <v>203</v>
      </c>
      <c r="H2099">
        <v>308.7</v>
      </c>
      <c r="I2099">
        <v>377.3</v>
      </c>
      <c r="K2099">
        <v>45</v>
      </c>
      <c r="L2099">
        <v>320</v>
      </c>
      <c r="Q2099">
        <v>6</v>
      </c>
      <c r="Z2099">
        <v>1.4999999999999999E-2</v>
      </c>
      <c r="AA2099">
        <v>29</v>
      </c>
    </row>
    <row r="2100" spans="1:27" x14ac:dyDescent="0.2">
      <c r="A2100">
        <v>2022</v>
      </c>
      <c r="B2100">
        <v>4</v>
      </c>
      <c r="C2100" s="262">
        <v>44662</v>
      </c>
      <c r="E2100">
        <v>439</v>
      </c>
      <c r="F2100" t="s">
        <v>202</v>
      </c>
      <c r="G2100" t="s">
        <v>203</v>
      </c>
      <c r="H2100">
        <v>308.7</v>
      </c>
      <c r="I2100">
        <v>377.3</v>
      </c>
      <c r="K2100">
        <v>45</v>
      </c>
      <c r="L2100">
        <v>320</v>
      </c>
      <c r="O2100">
        <v>5</v>
      </c>
      <c r="P2100">
        <v>3</v>
      </c>
      <c r="Q2100">
        <v>6</v>
      </c>
      <c r="Z2100">
        <v>1.4999999999999999E-2</v>
      </c>
      <c r="AA2100">
        <v>29</v>
      </c>
    </row>
    <row r="2101" spans="1:27" x14ac:dyDescent="0.2">
      <c r="A2101">
        <v>2022</v>
      </c>
      <c r="B2101">
        <v>4</v>
      </c>
      <c r="C2101" s="262">
        <v>44674</v>
      </c>
      <c r="E2101">
        <v>447</v>
      </c>
      <c r="F2101" t="s">
        <v>330</v>
      </c>
      <c r="G2101" t="s">
        <v>331</v>
      </c>
      <c r="H2101">
        <v>159.30000000000001</v>
      </c>
      <c r="I2101">
        <v>194.7</v>
      </c>
      <c r="K2101">
        <v>75</v>
      </c>
      <c r="L2101">
        <v>144</v>
      </c>
      <c r="Z2101">
        <v>1.4999999999999999E-2</v>
      </c>
      <c r="AA2101">
        <v>29</v>
      </c>
    </row>
    <row r="2102" spans="1:27" x14ac:dyDescent="0.2">
      <c r="A2102">
        <v>2022</v>
      </c>
      <c r="B2102">
        <v>4</v>
      </c>
      <c r="C2102" s="262">
        <v>44675</v>
      </c>
      <c r="E2102">
        <v>447</v>
      </c>
      <c r="F2102" t="s">
        <v>330</v>
      </c>
      <c r="G2102" t="s">
        <v>331</v>
      </c>
      <c r="H2102">
        <v>159.30000000000001</v>
      </c>
      <c r="I2102">
        <v>194.7</v>
      </c>
      <c r="K2102">
        <v>75</v>
      </c>
      <c r="L2102">
        <v>144</v>
      </c>
      <c r="O2102">
        <v>9</v>
      </c>
      <c r="P2102">
        <v>9</v>
      </c>
      <c r="Z2102">
        <v>1.4999999999999999E-2</v>
      </c>
      <c r="AA2102">
        <v>29</v>
      </c>
    </row>
    <row r="2103" spans="1:27" x14ac:dyDescent="0.2">
      <c r="A2103">
        <v>2022</v>
      </c>
      <c r="B2103">
        <v>4</v>
      </c>
      <c r="C2103" s="262">
        <v>44676</v>
      </c>
      <c r="E2103">
        <v>447</v>
      </c>
      <c r="F2103" t="s">
        <v>330</v>
      </c>
      <c r="G2103" t="s">
        <v>331</v>
      </c>
      <c r="H2103">
        <v>159.30000000000001</v>
      </c>
      <c r="I2103">
        <v>194.7</v>
      </c>
      <c r="K2103">
        <v>75</v>
      </c>
      <c r="L2103">
        <v>144</v>
      </c>
      <c r="Z2103">
        <v>1.4999999999999999E-2</v>
      </c>
      <c r="AA2103">
        <v>29</v>
      </c>
    </row>
    <row r="2104" spans="1:27" x14ac:dyDescent="0.2">
      <c r="A2104">
        <v>2022</v>
      </c>
      <c r="B2104">
        <v>4</v>
      </c>
      <c r="C2104" s="262">
        <v>44674</v>
      </c>
      <c r="E2104">
        <v>448</v>
      </c>
      <c r="F2104" t="s">
        <v>327</v>
      </c>
      <c r="G2104" t="s">
        <v>328</v>
      </c>
      <c r="H2104">
        <v>20.7</v>
      </c>
      <c r="I2104">
        <v>25.3</v>
      </c>
      <c r="K2104">
        <v>75</v>
      </c>
      <c r="L2104">
        <v>144</v>
      </c>
      <c r="O2104">
        <v>7</v>
      </c>
      <c r="P2104">
        <v>6</v>
      </c>
      <c r="Q2104">
        <v>5</v>
      </c>
      <c r="Z2104">
        <v>1.4999999999999999E-2</v>
      </c>
      <c r="AA2104">
        <v>29</v>
      </c>
    </row>
    <row r="2105" spans="1:27" x14ac:dyDescent="0.2">
      <c r="A2105">
        <v>2022</v>
      </c>
      <c r="B2105">
        <v>4</v>
      </c>
      <c r="C2105" s="262">
        <v>44675</v>
      </c>
      <c r="E2105">
        <v>448</v>
      </c>
      <c r="F2105" t="s">
        <v>327</v>
      </c>
      <c r="G2105" t="s">
        <v>328</v>
      </c>
      <c r="H2105">
        <v>20.7</v>
      </c>
      <c r="I2105">
        <v>25.3</v>
      </c>
      <c r="K2105">
        <v>75</v>
      </c>
      <c r="L2105">
        <v>144</v>
      </c>
      <c r="Z2105">
        <v>1.4999999999999999E-2</v>
      </c>
      <c r="AA2105">
        <v>29</v>
      </c>
    </row>
    <row r="2106" spans="1:27" x14ac:dyDescent="0.2">
      <c r="A2106">
        <v>2022</v>
      </c>
      <c r="B2106">
        <v>4</v>
      </c>
      <c r="C2106" s="262">
        <v>44676</v>
      </c>
      <c r="E2106">
        <v>448</v>
      </c>
      <c r="F2106" t="s">
        <v>327</v>
      </c>
      <c r="G2106" t="s">
        <v>328</v>
      </c>
      <c r="H2106">
        <v>20.7</v>
      </c>
      <c r="I2106">
        <v>25.3</v>
      </c>
      <c r="K2106">
        <v>75</v>
      </c>
      <c r="L2106">
        <v>144</v>
      </c>
      <c r="Z2106">
        <v>1.4999999999999999E-2</v>
      </c>
      <c r="AA2106">
        <v>29</v>
      </c>
    </row>
    <row r="2107" spans="1:27" x14ac:dyDescent="0.2">
      <c r="A2107">
        <v>2022</v>
      </c>
      <c r="B2107">
        <v>4</v>
      </c>
      <c r="C2107" s="262">
        <v>44671</v>
      </c>
      <c r="E2107">
        <v>83</v>
      </c>
      <c r="F2107" t="s">
        <v>416</v>
      </c>
      <c r="G2107" t="s">
        <v>417</v>
      </c>
      <c r="H2107">
        <v>20.46</v>
      </c>
      <c r="I2107">
        <v>23.54</v>
      </c>
      <c r="K2107">
        <v>60</v>
      </c>
      <c r="L2107">
        <v>120</v>
      </c>
      <c r="Z2107">
        <v>1.4999999999999999E-2</v>
      </c>
      <c r="AA2107">
        <v>22</v>
      </c>
    </row>
    <row r="2108" spans="1:27" x14ac:dyDescent="0.2">
      <c r="A2108">
        <v>2022</v>
      </c>
      <c r="B2108">
        <v>4</v>
      </c>
      <c r="C2108" s="262">
        <v>44672</v>
      </c>
      <c r="E2108">
        <v>83</v>
      </c>
      <c r="F2108" t="s">
        <v>416</v>
      </c>
      <c r="G2108" t="s">
        <v>417</v>
      </c>
      <c r="H2108">
        <v>20.46</v>
      </c>
      <c r="I2108">
        <v>23.54</v>
      </c>
      <c r="K2108">
        <v>60</v>
      </c>
      <c r="L2108">
        <v>120</v>
      </c>
      <c r="Z2108">
        <v>1.4999999999999999E-2</v>
      </c>
      <c r="AA2108">
        <v>22</v>
      </c>
    </row>
    <row r="2109" spans="1:27" x14ac:dyDescent="0.2">
      <c r="A2109">
        <v>2022</v>
      </c>
      <c r="B2109">
        <v>4</v>
      </c>
      <c r="C2109" s="262">
        <v>44673</v>
      </c>
      <c r="E2109">
        <v>83</v>
      </c>
      <c r="F2109" t="s">
        <v>416</v>
      </c>
      <c r="G2109" t="s">
        <v>417</v>
      </c>
      <c r="H2109">
        <v>20.46</v>
      </c>
      <c r="I2109">
        <v>23.54</v>
      </c>
      <c r="K2109">
        <v>60</v>
      </c>
      <c r="L2109">
        <v>120</v>
      </c>
      <c r="Z2109">
        <v>1.4999999999999999E-2</v>
      </c>
      <c r="AA2109">
        <v>22</v>
      </c>
    </row>
    <row r="2110" spans="1:27" x14ac:dyDescent="0.2">
      <c r="A2110">
        <v>2022</v>
      </c>
      <c r="B2110">
        <v>4</v>
      </c>
      <c r="C2110" s="262">
        <v>44674</v>
      </c>
      <c r="E2110">
        <v>83</v>
      </c>
      <c r="F2110" t="s">
        <v>416</v>
      </c>
      <c r="G2110" t="s">
        <v>417</v>
      </c>
      <c r="H2110">
        <v>20.46</v>
      </c>
      <c r="I2110">
        <v>23.54</v>
      </c>
      <c r="K2110">
        <v>60</v>
      </c>
      <c r="L2110">
        <v>120</v>
      </c>
      <c r="Z2110">
        <v>1.4999999999999999E-2</v>
      </c>
      <c r="AA2110">
        <v>22</v>
      </c>
    </row>
    <row r="2111" spans="1:27" x14ac:dyDescent="0.2">
      <c r="A2111">
        <v>2022</v>
      </c>
      <c r="B2111">
        <v>4</v>
      </c>
      <c r="C2111" s="262">
        <v>44669</v>
      </c>
      <c r="E2111">
        <v>690</v>
      </c>
      <c r="F2111" t="s">
        <v>231</v>
      </c>
      <c r="G2111" t="s">
        <v>232</v>
      </c>
      <c r="H2111">
        <v>153</v>
      </c>
      <c r="I2111">
        <v>187</v>
      </c>
      <c r="K2111">
        <v>120</v>
      </c>
      <c r="L2111">
        <v>120</v>
      </c>
      <c r="Z2111">
        <v>1.4999999999999999E-2</v>
      </c>
      <c r="AA2111">
        <v>26</v>
      </c>
    </row>
    <row r="2112" spans="1:27" x14ac:dyDescent="0.2">
      <c r="A2112">
        <v>2022</v>
      </c>
      <c r="B2112">
        <v>4</v>
      </c>
      <c r="C2112" s="262">
        <v>44670</v>
      </c>
      <c r="E2112">
        <v>690</v>
      </c>
      <c r="F2112" t="s">
        <v>231</v>
      </c>
      <c r="G2112" t="s">
        <v>232</v>
      </c>
      <c r="H2112">
        <v>153</v>
      </c>
      <c r="I2112">
        <v>187</v>
      </c>
      <c r="K2112">
        <v>120</v>
      </c>
      <c r="L2112">
        <v>120</v>
      </c>
      <c r="O2112">
        <v>2</v>
      </c>
      <c r="P2112">
        <v>2</v>
      </c>
      <c r="Z2112">
        <v>1.4999999999999999E-2</v>
      </c>
      <c r="AA2112">
        <v>26</v>
      </c>
    </row>
    <row r="2113" spans="1:27" x14ac:dyDescent="0.2">
      <c r="A2113">
        <v>2022</v>
      </c>
      <c r="B2113">
        <v>4</v>
      </c>
      <c r="C2113" s="262">
        <v>44671</v>
      </c>
      <c r="E2113">
        <v>690</v>
      </c>
      <c r="F2113" t="s">
        <v>231</v>
      </c>
      <c r="G2113" t="s">
        <v>232</v>
      </c>
      <c r="H2113">
        <v>153</v>
      </c>
      <c r="I2113">
        <v>187</v>
      </c>
      <c r="K2113">
        <v>120</v>
      </c>
      <c r="L2113">
        <v>120</v>
      </c>
      <c r="O2113">
        <v>2</v>
      </c>
      <c r="Z2113">
        <v>1.4999999999999999E-2</v>
      </c>
      <c r="AA2113">
        <v>26</v>
      </c>
    </row>
    <row r="2114" spans="1:27" x14ac:dyDescent="0.2">
      <c r="A2114">
        <v>2022</v>
      </c>
      <c r="B2114">
        <v>4</v>
      </c>
      <c r="C2114" s="262">
        <v>44672</v>
      </c>
      <c r="E2114">
        <v>690</v>
      </c>
      <c r="F2114" t="s">
        <v>231</v>
      </c>
      <c r="G2114" t="s">
        <v>232</v>
      </c>
      <c r="H2114">
        <v>153</v>
      </c>
      <c r="I2114">
        <v>187</v>
      </c>
      <c r="K2114">
        <v>120</v>
      </c>
      <c r="L2114">
        <v>120</v>
      </c>
      <c r="Z2114">
        <v>1.4999999999999999E-2</v>
      </c>
      <c r="AA2114">
        <v>26</v>
      </c>
    </row>
    <row r="2115" spans="1:27" x14ac:dyDescent="0.2">
      <c r="A2115">
        <v>2022</v>
      </c>
      <c r="B2115">
        <v>4</v>
      </c>
      <c r="C2115" s="262">
        <v>44673</v>
      </c>
      <c r="E2115">
        <v>690</v>
      </c>
      <c r="F2115" t="s">
        <v>231</v>
      </c>
      <c r="G2115" t="s">
        <v>232</v>
      </c>
      <c r="H2115">
        <v>153</v>
      </c>
      <c r="I2115">
        <v>187</v>
      </c>
      <c r="K2115">
        <v>120</v>
      </c>
      <c r="L2115">
        <v>120</v>
      </c>
      <c r="Z2115">
        <v>1.4999999999999999E-2</v>
      </c>
      <c r="AA2115">
        <v>26</v>
      </c>
    </row>
    <row r="2116" spans="1:27" x14ac:dyDescent="0.2">
      <c r="A2116">
        <v>2022</v>
      </c>
      <c r="B2116">
        <v>4</v>
      </c>
      <c r="C2116" s="262">
        <v>44669</v>
      </c>
      <c r="E2116">
        <v>691</v>
      </c>
      <c r="F2116" t="s">
        <v>227</v>
      </c>
      <c r="G2116" t="s">
        <v>228</v>
      </c>
      <c r="H2116">
        <v>174.6</v>
      </c>
      <c r="I2116">
        <v>213.4</v>
      </c>
      <c r="K2116">
        <v>120</v>
      </c>
      <c r="L2116">
        <v>120</v>
      </c>
      <c r="Z2116">
        <v>1.4999999999999999E-2</v>
      </c>
      <c r="AA2116">
        <v>26</v>
      </c>
    </row>
    <row r="2117" spans="1:27" x14ac:dyDescent="0.2">
      <c r="A2117">
        <v>2022</v>
      </c>
      <c r="B2117">
        <v>4</v>
      </c>
      <c r="C2117" s="262">
        <v>44670</v>
      </c>
      <c r="E2117">
        <v>691</v>
      </c>
      <c r="F2117" t="s">
        <v>227</v>
      </c>
      <c r="G2117" t="s">
        <v>228</v>
      </c>
      <c r="H2117">
        <v>174.6</v>
      </c>
      <c r="I2117">
        <v>213.4</v>
      </c>
      <c r="K2117">
        <v>120</v>
      </c>
      <c r="L2117">
        <v>120</v>
      </c>
      <c r="P2117">
        <v>3</v>
      </c>
      <c r="Z2117">
        <v>1.4999999999999999E-2</v>
      </c>
      <c r="AA2117">
        <v>26</v>
      </c>
    </row>
    <row r="2118" spans="1:27" x14ac:dyDescent="0.2">
      <c r="A2118">
        <v>2022</v>
      </c>
      <c r="B2118">
        <v>4</v>
      </c>
      <c r="C2118" s="262">
        <v>44671</v>
      </c>
      <c r="E2118">
        <v>691</v>
      </c>
      <c r="F2118" t="s">
        <v>227</v>
      </c>
      <c r="G2118" t="s">
        <v>228</v>
      </c>
      <c r="H2118">
        <v>174.6</v>
      </c>
      <c r="I2118">
        <v>213.4</v>
      </c>
      <c r="K2118">
        <v>120</v>
      </c>
      <c r="L2118">
        <v>120</v>
      </c>
      <c r="O2118">
        <v>1</v>
      </c>
      <c r="P2118">
        <v>2</v>
      </c>
      <c r="Q2118">
        <v>1</v>
      </c>
      <c r="Z2118">
        <v>1.4999999999999999E-2</v>
      </c>
      <c r="AA2118">
        <v>26</v>
      </c>
    </row>
    <row r="2119" spans="1:27" x14ac:dyDescent="0.2">
      <c r="A2119">
        <v>2022</v>
      </c>
      <c r="B2119">
        <v>4</v>
      </c>
      <c r="C2119" s="262">
        <v>44672</v>
      </c>
      <c r="E2119">
        <v>691</v>
      </c>
      <c r="F2119" t="s">
        <v>227</v>
      </c>
      <c r="G2119" t="s">
        <v>228</v>
      </c>
      <c r="H2119">
        <v>174.6</v>
      </c>
      <c r="I2119">
        <v>213.4</v>
      </c>
      <c r="K2119">
        <v>120</v>
      </c>
      <c r="L2119">
        <v>120</v>
      </c>
      <c r="Z2119">
        <v>1.4999999999999999E-2</v>
      </c>
      <c r="AA2119">
        <v>26</v>
      </c>
    </row>
    <row r="2120" spans="1:27" x14ac:dyDescent="0.2">
      <c r="A2120">
        <v>2022</v>
      </c>
      <c r="B2120">
        <v>4</v>
      </c>
      <c r="C2120" s="262">
        <v>44673</v>
      </c>
      <c r="E2120">
        <v>691</v>
      </c>
      <c r="F2120" t="s">
        <v>227</v>
      </c>
      <c r="G2120" t="s">
        <v>228</v>
      </c>
      <c r="H2120">
        <v>174.6</v>
      </c>
      <c r="I2120">
        <v>213.4</v>
      </c>
      <c r="K2120">
        <v>120</v>
      </c>
      <c r="L2120">
        <v>120</v>
      </c>
      <c r="Z2120">
        <v>1.4999999999999999E-2</v>
      </c>
      <c r="AA2120">
        <v>26</v>
      </c>
    </row>
    <row r="2121" spans="1:27" x14ac:dyDescent="0.2">
      <c r="A2121">
        <v>2022</v>
      </c>
      <c r="B2121">
        <v>4</v>
      </c>
      <c r="C2121" s="262">
        <v>44662</v>
      </c>
      <c r="E2121">
        <v>280</v>
      </c>
      <c r="F2121" t="s">
        <v>319</v>
      </c>
      <c r="G2121" t="s">
        <v>320</v>
      </c>
      <c r="H2121">
        <v>300.39</v>
      </c>
      <c r="I2121">
        <v>345.61</v>
      </c>
      <c r="K2121">
        <v>105</v>
      </c>
      <c r="L2121">
        <v>103</v>
      </c>
      <c r="Z2121">
        <v>1.4999999999999999E-2</v>
      </c>
      <c r="AA2121">
        <v>16</v>
      </c>
    </row>
    <row r="2122" spans="1:27" x14ac:dyDescent="0.2">
      <c r="A2122">
        <v>2022</v>
      </c>
      <c r="B2122">
        <v>4</v>
      </c>
      <c r="C2122" s="262">
        <v>44663</v>
      </c>
      <c r="E2122">
        <v>280</v>
      </c>
      <c r="F2122" t="s">
        <v>319</v>
      </c>
      <c r="G2122" t="s">
        <v>320</v>
      </c>
      <c r="H2122">
        <v>300.39</v>
      </c>
      <c r="I2122">
        <v>345.61</v>
      </c>
      <c r="K2122">
        <v>105</v>
      </c>
      <c r="L2122">
        <v>103</v>
      </c>
      <c r="P2122">
        <v>2</v>
      </c>
      <c r="Q2122">
        <v>5</v>
      </c>
      <c r="Z2122">
        <v>1.4999999999999999E-2</v>
      </c>
      <c r="AA2122">
        <v>16</v>
      </c>
    </row>
    <row r="2123" spans="1:27" x14ac:dyDescent="0.2">
      <c r="A2123">
        <v>2022</v>
      </c>
      <c r="B2123">
        <v>4</v>
      </c>
      <c r="C2123" s="262">
        <v>44664</v>
      </c>
      <c r="E2123">
        <v>280</v>
      </c>
      <c r="F2123" t="s">
        <v>319</v>
      </c>
      <c r="G2123" t="s">
        <v>320</v>
      </c>
      <c r="H2123">
        <v>300.39</v>
      </c>
      <c r="I2123">
        <v>345.61</v>
      </c>
      <c r="K2123">
        <v>105</v>
      </c>
      <c r="L2123">
        <v>103</v>
      </c>
      <c r="Z2123">
        <v>1.4999999999999999E-2</v>
      </c>
      <c r="AA2123">
        <v>16</v>
      </c>
    </row>
    <row r="2124" spans="1:27" x14ac:dyDescent="0.2">
      <c r="A2124">
        <v>2022</v>
      </c>
      <c r="B2124">
        <v>4</v>
      </c>
      <c r="C2124" s="262">
        <v>44663</v>
      </c>
      <c r="E2124">
        <v>281</v>
      </c>
      <c r="F2124" t="s">
        <v>205</v>
      </c>
      <c r="G2124" t="s">
        <v>206</v>
      </c>
      <c r="H2124">
        <v>265.05</v>
      </c>
      <c r="I2124">
        <v>304.95</v>
      </c>
      <c r="K2124">
        <v>120</v>
      </c>
      <c r="L2124">
        <v>120</v>
      </c>
      <c r="O2124">
        <v>6</v>
      </c>
      <c r="P2124">
        <v>3</v>
      </c>
      <c r="Q2124">
        <v>6</v>
      </c>
      <c r="Z2124">
        <v>1.4999999999999999E-2</v>
      </c>
      <c r="AA2124">
        <v>18</v>
      </c>
    </row>
    <row r="2125" spans="1:27" x14ac:dyDescent="0.2">
      <c r="A2125">
        <v>2022</v>
      </c>
      <c r="B2125">
        <v>4</v>
      </c>
      <c r="C2125" s="262">
        <v>44664</v>
      </c>
      <c r="E2125">
        <v>281</v>
      </c>
      <c r="F2125" t="s">
        <v>205</v>
      </c>
      <c r="G2125" t="s">
        <v>206</v>
      </c>
      <c r="H2125">
        <v>265.05</v>
      </c>
      <c r="I2125">
        <v>304.95</v>
      </c>
      <c r="K2125">
        <v>120</v>
      </c>
      <c r="L2125">
        <v>120</v>
      </c>
      <c r="Z2125">
        <v>1.4999999999999999E-2</v>
      </c>
      <c r="AA2125">
        <v>18</v>
      </c>
    </row>
    <row r="2126" spans="1:27" x14ac:dyDescent="0.2">
      <c r="A2126">
        <v>2022</v>
      </c>
      <c r="B2126">
        <v>4</v>
      </c>
      <c r="C2126" s="262">
        <v>44656</v>
      </c>
      <c r="E2126">
        <v>168</v>
      </c>
      <c r="F2126" t="s">
        <v>166</v>
      </c>
      <c r="G2126" t="s">
        <v>211</v>
      </c>
      <c r="H2126">
        <v>575.66999999999996</v>
      </c>
      <c r="I2126">
        <v>662.33</v>
      </c>
      <c r="K2126">
        <v>90</v>
      </c>
      <c r="L2126">
        <v>116</v>
      </c>
      <c r="Z2126">
        <v>1.4999999999999999E-2</v>
      </c>
      <c r="AA2126">
        <v>18</v>
      </c>
    </row>
    <row r="2127" spans="1:27" x14ac:dyDescent="0.2">
      <c r="A2127">
        <v>2022</v>
      </c>
      <c r="B2127">
        <v>4</v>
      </c>
      <c r="C2127" s="262">
        <v>44657</v>
      </c>
      <c r="E2127">
        <v>168</v>
      </c>
      <c r="F2127" t="s">
        <v>166</v>
      </c>
      <c r="G2127" t="s">
        <v>211</v>
      </c>
      <c r="H2127">
        <v>575.66999999999996</v>
      </c>
      <c r="I2127">
        <v>662.33</v>
      </c>
      <c r="K2127">
        <v>90</v>
      </c>
      <c r="L2127">
        <v>116</v>
      </c>
      <c r="Z2127">
        <v>1.4999999999999999E-2</v>
      </c>
      <c r="AA2127">
        <v>18</v>
      </c>
    </row>
    <row r="2128" spans="1:27" x14ac:dyDescent="0.2">
      <c r="A2128">
        <v>2022</v>
      </c>
      <c r="B2128">
        <v>4</v>
      </c>
      <c r="C2128" s="262">
        <v>44662</v>
      </c>
      <c r="E2128">
        <v>168</v>
      </c>
      <c r="F2128" t="s">
        <v>166</v>
      </c>
      <c r="G2128" t="s">
        <v>211</v>
      </c>
      <c r="H2128">
        <v>575.66999999999996</v>
      </c>
      <c r="I2128">
        <v>662.33</v>
      </c>
      <c r="K2128">
        <v>90</v>
      </c>
      <c r="L2128">
        <v>116</v>
      </c>
      <c r="Z2128">
        <v>1.4999999999999999E-2</v>
      </c>
      <c r="AA2128">
        <v>18</v>
      </c>
    </row>
    <row r="2129" spans="1:27" x14ac:dyDescent="0.2">
      <c r="A2129">
        <v>2022</v>
      </c>
      <c r="B2129">
        <v>4</v>
      </c>
      <c r="C2129" s="262">
        <v>44663</v>
      </c>
      <c r="E2129">
        <v>168</v>
      </c>
      <c r="F2129" t="s">
        <v>166</v>
      </c>
      <c r="G2129" t="s">
        <v>211</v>
      </c>
      <c r="H2129">
        <v>575.66999999999996</v>
      </c>
      <c r="I2129">
        <v>662.33</v>
      </c>
      <c r="K2129">
        <v>90</v>
      </c>
      <c r="L2129">
        <v>116</v>
      </c>
      <c r="Z2129">
        <v>1.4999999999999999E-2</v>
      </c>
      <c r="AA2129">
        <v>18</v>
      </c>
    </row>
    <row r="2130" spans="1:27" x14ac:dyDescent="0.2">
      <c r="A2130">
        <v>2022</v>
      </c>
      <c r="B2130">
        <v>4</v>
      </c>
      <c r="C2130" s="262">
        <v>44664</v>
      </c>
      <c r="E2130">
        <v>168</v>
      </c>
      <c r="F2130" t="s">
        <v>166</v>
      </c>
      <c r="G2130" t="s">
        <v>211</v>
      </c>
      <c r="H2130">
        <v>575.66999999999996</v>
      </c>
      <c r="I2130">
        <v>662.33</v>
      </c>
      <c r="K2130">
        <v>90</v>
      </c>
      <c r="L2130">
        <v>116</v>
      </c>
      <c r="Z2130">
        <v>1.4999999999999999E-2</v>
      </c>
      <c r="AA2130">
        <v>18</v>
      </c>
    </row>
    <row r="2131" spans="1:27" x14ac:dyDescent="0.2">
      <c r="A2131">
        <v>2022</v>
      </c>
      <c r="B2131">
        <v>4</v>
      </c>
      <c r="C2131" s="262">
        <v>44665</v>
      </c>
      <c r="E2131">
        <v>168</v>
      </c>
      <c r="F2131" t="s">
        <v>166</v>
      </c>
      <c r="G2131" t="s">
        <v>211</v>
      </c>
      <c r="H2131">
        <v>575.66999999999996</v>
      </c>
      <c r="I2131">
        <v>662.33</v>
      </c>
      <c r="K2131">
        <v>90</v>
      </c>
      <c r="L2131">
        <v>116</v>
      </c>
      <c r="Z2131">
        <v>1.4999999999999999E-2</v>
      </c>
      <c r="AA2131">
        <v>18</v>
      </c>
    </row>
    <row r="2132" spans="1:27" x14ac:dyDescent="0.2">
      <c r="A2132">
        <v>2022</v>
      </c>
      <c r="B2132">
        <v>4</v>
      </c>
      <c r="C2132" s="262">
        <v>44669</v>
      </c>
      <c r="E2132">
        <v>168</v>
      </c>
      <c r="F2132" t="s">
        <v>166</v>
      </c>
      <c r="G2132" t="s">
        <v>211</v>
      </c>
      <c r="H2132">
        <v>575.66999999999996</v>
      </c>
      <c r="I2132">
        <v>662.33</v>
      </c>
      <c r="K2132">
        <v>90</v>
      </c>
      <c r="L2132">
        <v>116</v>
      </c>
      <c r="Z2132">
        <v>1.4999999999999999E-2</v>
      </c>
      <c r="AA2132">
        <v>18</v>
      </c>
    </row>
    <row r="2133" spans="1:27" x14ac:dyDescent="0.2">
      <c r="A2133">
        <v>2022</v>
      </c>
      <c r="B2133">
        <v>4</v>
      </c>
      <c r="C2133" s="262">
        <v>44670</v>
      </c>
      <c r="E2133">
        <v>168</v>
      </c>
      <c r="F2133" t="s">
        <v>166</v>
      </c>
      <c r="G2133" t="s">
        <v>211</v>
      </c>
      <c r="H2133">
        <v>575.66999999999996</v>
      </c>
      <c r="I2133">
        <v>662.33</v>
      </c>
      <c r="K2133">
        <v>90</v>
      </c>
      <c r="L2133">
        <v>116</v>
      </c>
      <c r="Z2133">
        <v>1.4999999999999999E-2</v>
      </c>
      <c r="AA2133">
        <v>18</v>
      </c>
    </row>
    <row r="2134" spans="1:27" x14ac:dyDescent="0.2">
      <c r="A2134">
        <v>2022</v>
      </c>
      <c r="B2134">
        <v>4</v>
      </c>
      <c r="C2134" s="262">
        <v>44671</v>
      </c>
      <c r="E2134">
        <v>168</v>
      </c>
      <c r="F2134" t="s">
        <v>166</v>
      </c>
      <c r="G2134" t="s">
        <v>211</v>
      </c>
      <c r="H2134">
        <v>575.66999999999996</v>
      </c>
      <c r="I2134">
        <v>662.33</v>
      </c>
      <c r="K2134">
        <v>90</v>
      </c>
      <c r="L2134">
        <v>116</v>
      </c>
      <c r="Z2134">
        <v>1.4999999999999999E-2</v>
      </c>
      <c r="AA2134">
        <v>18</v>
      </c>
    </row>
    <row r="2135" spans="1:27" x14ac:dyDescent="0.2">
      <c r="A2135">
        <v>2022</v>
      </c>
      <c r="B2135">
        <v>4</v>
      </c>
      <c r="C2135" s="262">
        <v>44679</v>
      </c>
      <c r="E2135">
        <v>168</v>
      </c>
      <c r="F2135" t="s">
        <v>166</v>
      </c>
      <c r="G2135" t="s">
        <v>211</v>
      </c>
      <c r="H2135">
        <v>575.66999999999996</v>
      </c>
      <c r="I2135">
        <v>662.33</v>
      </c>
      <c r="K2135">
        <v>90</v>
      </c>
      <c r="L2135">
        <v>116</v>
      </c>
      <c r="Z2135">
        <v>1.4999999999999999E-2</v>
      </c>
      <c r="AA2135">
        <v>18</v>
      </c>
    </row>
    <row r="2136" spans="1:27" x14ac:dyDescent="0.2">
      <c r="A2136">
        <v>2022</v>
      </c>
      <c r="B2136">
        <v>4</v>
      </c>
      <c r="C2136" s="262">
        <v>44655</v>
      </c>
      <c r="E2136">
        <v>273</v>
      </c>
      <c r="F2136" t="s">
        <v>163</v>
      </c>
      <c r="G2136" t="s">
        <v>164</v>
      </c>
      <c r="H2136">
        <v>524.52</v>
      </c>
      <c r="I2136">
        <v>603.48</v>
      </c>
      <c r="K2136">
        <v>93</v>
      </c>
      <c r="L2136">
        <v>116</v>
      </c>
      <c r="O2136">
        <v>3</v>
      </c>
      <c r="P2136">
        <v>4</v>
      </c>
      <c r="Z2136">
        <v>1.4999999999999999E-2</v>
      </c>
      <c r="AA2136">
        <v>16</v>
      </c>
    </row>
    <row r="2137" spans="1:27" x14ac:dyDescent="0.2">
      <c r="A2137">
        <v>2022</v>
      </c>
      <c r="B2137">
        <v>4</v>
      </c>
      <c r="C2137" s="262">
        <v>44656</v>
      </c>
      <c r="E2137">
        <v>273</v>
      </c>
      <c r="F2137" t="s">
        <v>163</v>
      </c>
      <c r="G2137" t="s">
        <v>164</v>
      </c>
      <c r="H2137">
        <v>524.52</v>
      </c>
      <c r="I2137">
        <v>603.48</v>
      </c>
      <c r="K2137">
        <v>93</v>
      </c>
      <c r="L2137">
        <v>116</v>
      </c>
      <c r="O2137">
        <v>3</v>
      </c>
      <c r="P2137">
        <v>3</v>
      </c>
      <c r="Q2137">
        <v>3</v>
      </c>
      <c r="Z2137">
        <v>1.4999999999999999E-2</v>
      </c>
      <c r="AA2137">
        <v>16</v>
      </c>
    </row>
    <row r="2138" spans="1:27" x14ac:dyDescent="0.2">
      <c r="A2138">
        <v>2022</v>
      </c>
      <c r="B2138">
        <v>4</v>
      </c>
      <c r="C2138" s="262">
        <v>44657</v>
      </c>
      <c r="E2138">
        <v>273</v>
      </c>
      <c r="F2138" t="s">
        <v>163</v>
      </c>
      <c r="G2138" t="s">
        <v>164</v>
      </c>
      <c r="H2138">
        <v>524.52</v>
      </c>
      <c r="I2138">
        <v>603.48</v>
      </c>
      <c r="K2138">
        <v>93</v>
      </c>
      <c r="L2138">
        <v>116</v>
      </c>
      <c r="O2138">
        <v>3</v>
      </c>
      <c r="P2138">
        <v>4</v>
      </c>
      <c r="Q2138">
        <v>5</v>
      </c>
      <c r="Z2138">
        <v>1.4999999999999999E-2</v>
      </c>
      <c r="AA2138">
        <v>16</v>
      </c>
    </row>
    <row r="2139" spans="1:27" x14ac:dyDescent="0.2">
      <c r="A2139">
        <v>2022</v>
      </c>
      <c r="B2139">
        <v>4</v>
      </c>
      <c r="C2139" s="262">
        <v>44658</v>
      </c>
      <c r="E2139">
        <v>273</v>
      </c>
      <c r="F2139" t="s">
        <v>163</v>
      </c>
      <c r="G2139" t="s">
        <v>164</v>
      </c>
      <c r="H2139">
        <v>524.52</v>
      </c>
      <c r="I2139">
        <v>603.48</v>
      </c>
      <c r="K2139">
        <v>93</v>
      </c>
      <c r="L2139">
        <v>116</v>
      </c>
      <c r="Z2139">
        <v>1.4999999999999999E-2</v>
      </c>
      <c r="AA2139">
        <v>16</v>
      </c>
    </row>
    <row r="2140" spans="1:27" x14ac:dyDescent="0.2">
      <c r="A2140">
        <v>2022</v>
      </c>
      <c r="B2140">
        <v>4</v>
      </c>
      <c r="C2140" s="262">
        <v>44662</v>
      </c>
      <c r="E2140">
        <v>273</v>
      </c>
      <c r="F2140" t="s">
        <v>163</v>
      </c>
      <c r="G2140" t="s">
        <v>164</v>
      </c>
      <c r="H2140">
        <v>524.52</v>
      </c>
      <c r="I2140">
        <v>603.48</v>
      </c>
      <c r="K2140">
        <v>93</v>
      </c>
      <c r="L2140">
        <v>116</v>
      </c>
      <c r="Z2140">
        <v>1.4999999999999999E-2</v>
      </c>
      <c r="AA2140">
        <v>16</v>
      </c>
    </row>
    <row r="2141" spans="1:27" x14ac:dyDescent="0.2">
      <c r="A2141">
        <v>2022</v>
      </c>
      <c r="B2141">
        <v>4</v>
      </c>
      <c r="C2141" s="262">
        <v>44663</v>
      </c>
      <c r="E2141">
        <v>273</v>
      </c>
      <c r="F2141" t="s">
        <v>163</v>
      </c>
      <c r="G2141" t="s">
        <v>164</v>
      </c>
      <c r="H2141">
        <v>524.52</v>
      </c>
      <c r="I2141">
        <v>603.48</v>
      </c>
      <c r="K2141">
        <v>93</v>
      </c>
      <c r="L2141">
        <v>116</v>
      </c>
      <c r="O2141">
        <v>5</v>
      </c>
      <c r="P2141">
        <v>6</v>
      </c>
      <c r="Q2141">
        <v>9</v>
      </c>
      <c r="Z2141">
        <v>1.4999999999999999E-2</v>
      </c>
      <c r="AA2141">
        <v>16</v>
      </c>
    </row>
    <row r="2142" spans="1:27" x14ac:dyDescent="0.2">
      <c r="A2142">
        <v>2022</v>
      </c>
      <c r="B2142">
        <v>4</v>
      </c>
      <c r="C2142" s="262">
        <v>44664</v>
      </c>
      <c r="E2142">
        <v>273</v>
      </c>
      <c r="F2142" t="s">
        <v>163</v>
      </c>
      <c r="G2142" t="s">
        <v>164</v>
      </c>
      <c r="H2142">
        <v>524.52</v>
      </c>
      <c r="I2142">
        <v>603.48</v>
      </c>
      <c r="K2142">
        <v>93</v>
      </c>
      <c r="L2142">
        <v>116</v>
      </c>
      <c r="Z2142">
        <v>1.4999999999999999E-2</v>
      </c>
      <c r="AA2142">
        <v>16</v>
      </c>
    </row>
    <row r="2143" spans="1:27" x14ac:dyDescent="0.2">
      <c r="A2143">
        <v>2022</v>
      </c>
      <c r="B2143">
        <v>4</v>
      </c>
      <c r="C2143" s="262">
        <v>44665</v>
      </c>
      <c r="E2143">
        <v>273</v>
      </c>
      <c r="F2143" t="s">
        <v>163</v>
      </c>
      <c r="G2143" t="s">
        <v>164</v>
      </c>
      <c r="H2143">
        <v>524.52</v>
      </c>
      <c r="I2143">
        <v>603.48</v>
      </c>
      <c r="K2143">
        <v>93</v>
      </c>
      <c r="L2143">
        <v>116</v>
      </c>
      <c r="Z2143">
        <v>1.4999999999999999E-2</v>
      </c>
      <c r="AA2143">
        <v>16</v>
      </c>
    </row>
    <row r="2144" spans="1:27" x14ac:dyDescent="0.2">
      <c r="A2144">
        <v>2022</v>
      </c>
      <c r="B2144">
        <v>4</v>
      </c>
      <c r="C2144" s="262">
        <v>44669</v>
      </c>
      <c r="E2144">
        <v>273</v>
      </c>
      <c r="F2144" t="s">
        <v>163</v>
      </c>
      <c r="G2144" t="s">
        <v>164</v>
      </c>
      <c r="H2144">
        <v>524.52</v>
      </c>
      <c r="I2144">
        <v>603.48</v>
      </c>
      <c r="K2144">
        <v>93</v>
      </c>
      <c r="L2144">
        <v>116</v>
      </c>
      <c r="O2144">
        <v>6</v>
      </c>
      <c r="P2144">
        <v>5</v>
      </c>
      <c r="Z2144">
        <v>1.4999999999999999E-2</v>
      </c>
      <c r="AA2144">
        <v>16</v>
      </c>
    </row>
    <row r="2145" spans="1:27" x14ac:dyDescent="0.2">
      <c r="A2145">
        <v>2022</v>
      </c>
      <c r="B2145">
        <v>4</v>
      </c>
      <c r="C2145" s="262">
        <v>44670</v>
      </c>
      <c r="E2145">
        <v>273</v>
      </c>
      <c r="F2145" t="s">
        <v>163</v>
      </c>
      <c r="G2145" t="s">
        <v>164</v>
      </c>
      <c r="H2145">
        <v>524.52</v>
      </c>
      <c r="I2145">
        <v>603.48</v>
      </c>
      <c r="K2145">
        <v>93</v>
      </c>
      <c r="L2145">
        <v>116</v>
      </c>
      <c r="O2145">
        <v>12</v>
      </c>
      <c r="P2145">
        <v>7</v>
      </c>
      <c r="Z2145">
        <v>1.4999999999999999E-2</v>
      </c>
      <c r="AA2145">
        <v>16</v>
      </c>
    </row>
    <row r="2146" spans="1:27" x14ac:dyDescent="0.2">
      <c r="A2146">
        <v>2022</v>
      </c>
      <c r="B2146">
        <v>4</v>
      </c>
      <c r="C2146" s="262">
        <v>44671</v>
      </c>
      <c r="E2146">
        <v>273</v>
      </c>
      <c r="F2146" t="s">
        <v>163</v>
      </c>
      <c r="G2146" t="s">
        <v>164</v>
      </c>
      <c r="H2146">
        <v>524.52</v>
      </c>
      <c r="I2146">
        <v>603.48</v>
      </c>
      <c r="K2146">
        <v>93</v>
      </c>
      <c r="L2146">
        <v>116</v>
      </c>
      <c r="Z2146">
        <v>1.4999999999999999E-2</v>
      </c>
      <c r="AA2146">
        <v>16</v>
      </c>
    </row>
    <row r="2147" spans="1:27" x14ac:dyDescent="0.2">
      <c r="A2147">
        <v>2022</v>
      </c>
      <c r="B2147">
        <v>4</v>
      </c>
      <c r="C2147" s="262">
        <v>44672</v>
      </c>
      <c r="E2147">
        <v>273</v>
      </c>
      <c r="F2147" t="s">
        <v>163</v>
      </c>
      <c r="G2147" t="s">
        <v>164</v>
      </c>
      <c r="H2147">
        <v>524.52</v>
      </c>
      <c r="I2147">
        <v>603.48</v>
      </c>
      <c r="K2147">
        <v>93</v>
      </c>
      <c r="L2147">
        <v>116</v>
      </c>
      <c r="Z2147">
        <v>1.4999999999999999E-2</v>
      </c>
      <c r="AA2147">
        <v>16</v>
      </c>
    </row>
    <row r="2148" spans="1:27" x14ac:dyDescent="0.2">
      <c r="A2148">
        <v>2022</v>
      </c>
      <c r="B2148">
        <v>4</v>
      </c>
      <c r="C2148" s="262">
        <v>44673</v>
      </c>
      <c r="E2148">
        <v>273</v>
      </c>
      <c r="F2148" t="s">
        <v>163</v>
      </c>
      <c r="G2148" t="s">
        <v>164</v>
      </c>
      <c r="H2148">
        <v>524.52</v>
      </c>
      <c r="I2148">
        <v>603.48</v>
      </c>
      <c r="K2148">
        <v>93</v>
      </c>
      <c r="L2148">
        <v>116</v>
      </c>
      <c r="Z2148">
        <v>1.4999999999999999E-2</v>
      </c>
      <c r="AA2148">
        <v>16</v>
      </c>
    </row>
    <row r="2149" spans="1:27" x14ac:dyDescent="0.2">
      <c r="A2149">
        <v>2022</v>
      </c>
      <c r="B2149">
        <v>4</v>
      </c>
      <c r="C2149" s="262">
        <v>44677</v>
      </c>
      <c r="E2149">
        <v>273</v>
      </c>
      <c r="F2149" t="s">
        <v>163</v>
      </c>
      <c r="G2149" t="s">
        <v>164</v>
      </c>
      <c r="H2149">
        <v>524.52</v>
      </c>
      <c r="I2149">
        <v>603.48</v>
      </c>
      <c r="K2149">
        <v>93</v>
      </c>
      <c r="L2149">
        <v>116</v>
      </c>
      <c r="Z2149">
        <v>1.4999999999999999E-2</v>
      </c>
      <c r="AA2149">
        <v>16</v>
      </c>
    </row>
    <row r="2150" spans="1:27" x14ac:dyDescent="0.2">
      <c r="A2150">
        <v>2022</v>
      </c>
      <c r="B2150">
        <v>4</v>
      </c>
      <c r="C2150" s="262">
        <v>44678</v>
      </c>
      <c r="E2150">
        <v>273</v>
      </c>
      <c r="F2150" t="s">
        <v>163</v>
      </c>
      <c r="G2150" t="s">
        <v>164</v>
      </c>
      <c r="H2150">
        <v>524.52</v>
      </c>
      <c r="I2150">
        <v>603.48</v>
      </c>
      <c r="K2150">
        <v>93</v>
      </c>
      <c r="L2150">
        <v>116</v>
      </c>
      <c r="Z2150">
        <v>1.4999999999999999E-2</v>
      </c>
      <c r="AA2150">
        <v>16</v>
      </c>
    </row>
    <row r="2151" spans="1:27" x14ac:dyDescent="0.2">
      <c r="A2151">
        <v>2022</v>
      </c>
      <c r="B2151">
        <v>4</v>
      </c>
      <c r="C2151" s="262">
        <v>44679</v>
      </c>
      <c r="E2151">
        <v>273</v>
      </c>
      <c r="F2151" t="s">
        <v>163</v>
      </c>
      <c r="G2151" t="s">
        <v>164</v>
      </c>
      <c r="H2151">
        <v>524.52</v>
      </c>
      <c r="I2151">
        <v>603.48</v>
      </c>
      <c r="K2151">
        <v>93</v>
      </c>
      <c r="L2151">
        <v>116</v>
      </c>
      <c r="Q2151">
        <v>2</v>
      </c>
      <c r="Z2151">
        <v>1.4999999999999999E-2</v>
      </c>
      <c r="AA2151">
        <v>16</v>
      </c>
    </row>
    <row r="2152" spans="1:27" x14ac:dyDescent="0.2">
      <c r="A2152">
        <v>2022</v>
      </c>
      <c r="B2152">
        <v>4</v>
      </c>
      <c r="C2152" s="262">
        <v>44657</v>
      </c>
      <c r="E2152">
        <v>254</v>
      </c>
      <c r="F2152" t="s">
        <v>200</v>
      </c>
      <c r="G2152" t="s">
        <v>168</v>
      </c>
      <c r="H2152">
        <v>188.79</v>
      </c>
      <c r="I2152">
        <v>217.21</v>
      </c>
      <c r="K2152">
        <v>94</v>
      </c>
      <c r="L2152">
        <v>153</v>
      </c>
      <c r="Z2152">
        <v>0.02</v>
      </c>
      <c r="AA2152">
        <v>16</v>
      </c>
    </row>
    <row r="2153" spans="1:27" x14ac:dyDescent="0.2">
      <c r="A2153">
        <v>2022</v>
      </c>
      <c r="B2153">
        <v>4</v>
      </c>
      <c r="C2153" s="262">
        <v>44658</v>
      </c>
      <c r="E2153">
        <v>254</v>
      </c>
      <c r="F2153" t="s">
        <v>200</v>
      </c>
      <c r="G2153" t="s">
        <v>168</v>
      </c>
      <c r="H2153">
        <v>188.79</v>
      </c>
      <c r="I2153">
        <v>217.21</v>
      </c>
      <c r="K2153">
        <v>94</v>
      </c>
      <c r="L2153">
        <v>153</v>
      </c>
      <c r="Z2153">
        <v>0.02</v>
      </c>
      <c r="AA2153">
        <v>16</v>
      </c>
    </row>
    <row r="2154" spans="1:27" x14ac:dyDescent="0.2">
      <c r="A2154">
        <v>2022</v>
      </c>
      <c r="B2154">
        <v>4</v>
      </c>
      <c r="C2154" s="262">
        <v>44661</v>
      </c>
      <c r="E2154">
        <v>254</v>
      </c>
      <c r="F2154" t="s">
        <v>200</v>
      </c>
      <c r="G2154" t="s">
        <v>168</v>
      </c>
      <c r="H2154">
        <v>188.79</v>
      </c>
      <c r="I2154">
        <v>217.21</v>
      </c>
      <c r="K2154">
        <v>94</v>
      </c>
      <c r="L2154">
        <v>153</v>
      </c>
      <c r="Z2154">
        <v>0.02</v>
      </c>
      <c r="AA2154">
        <v>16</v>
      </c>
    </row>
    <row r="2155" spans="1:27" x14ac:dyDescent="0.2">
      <c r="A2155">
        <v>2022</v>
      </c>
      <c r="B2155">
        <v>4</v>
      </c>
      <c r="C2155" s="262">
        <v>44662</v>
      </c>
      <c r="E2155">
        <v>254</v>
      </c>
      <c r="F2155" t="s">
        <v>200</v>
      </c>
      <c r="G2155" t="s">
        <v>168</v>
      </c>
      <c r="H2155">
        <v>188.79</v>
      </c>
      <c r="I2155">
        <v>217.21</v>
      </c>
      <c r="K2155">
        <v>94</v>
      </c>
      <c r="L2155">
        <v>153</v>
      </c>
      <c r="Z2155">
        <v>0.02</v>
      </c>
      <c r="AA2155">
        <v>16</v>
      </c>
    </row>
    <row r="2156" spans="1:27" x14ac:dyDescent="0.2">
      <c r="A2156">
        <v>2022</v>
      </c>
      <c r="B2156">
        <v>4</v>
      </c>
      <c r="C2156" s="262">
        <v>44663</v>
      </c>
      <c r="E2156">
        <v>254</v>
      </c>
      <c r="F2156" t="s">
        <v>200</v>
      </c>
      <c r="G2156" t="s">
        <v>168</v>
      </c>
      <c r="H2156">
        <v>188.79</v>
      </c>
      <c r="I2156">
        <v>217.21</v>
      </c>
      <c r="K2156">
        <v>94</v>
      </c>
      <c r="L2156">
        <v>153</v>
      </c>
      <c r="Z2156">
        <v>0.02</v>
      </c>
      <c r="AA2156">
        <v>16</v>
      </c>
    </row>
    <row r="2157" spans="1:27" x14ac:dyDescent="0.2">
      <c r="A2157">
        <v>2022</v>
      </c>
      <c r="B2157">
        <v>4</v>
      </c>
      <c r="C2157" s="262">
        <v>44668</v>
      </c>
      <c r="E2157">
        <v>254</v>
      </c>
      <c r="F2157" t="s">
        <v>200</v>
      </c>
      <c r="G2157" t="s">
        <v>168</v>
      </c>
      <c r="H2157">
        <v>188.79</v>
      </c>
      <c r="I2157">
        <v>217.21</v>
      </c>
      <c r="K2157">
        <v>94</v>
      </c>
      <c r="L2157">
        <v>153</v>
      </c>
      <c r="Z2157">
        <v>0.02</v>
      </c>
      <c r="AA2157">
        <v>16</v>
      </c>
    </row>
    <row r="2158" spans="1:27" x14ac:dyDescent="0.2">
      <c r="A2158">
        <v>2022</v>
      </c>
      <c r="B2158">
        <v>4</v>
      </c>
      <c r="C2158" s="262">
        <v>44669</v>
      </c>
      <c r="E2158">
        <v>254</v>
      </c>
      <c r="F2158" t="s">
        <v>200</v>
      </c>
      <c r="G2158" t="s">
        <v>168</v>
      </c>
      <c r="H2158">
        <v>188.79</v>
      </c>
      <c r="I2158">
        <v>217.21</v>
      </c>
      <c r="K2158">
        <v>94</v>
      </c>
      <c r="L2158">
        <v>153</v>
      </c>
      <c r="P2158">
        <v>7</v>
      </c>
      <c r="Z2158">
        <v>0.02</v>
      </c>
      <c r="AA2158">
        <v>16</v>
      </c>
    </row>
    <row r="2159" spans="1:27" x14ac:dyDescent="0.2">
      <c r="A2159">
        <v>2022</v>
      </c>
      <c r="B2159">
        <v>4</v>
      </c>
      <c r="C2159" s="262">
        <v>44670</v>
      </c>
      <c r="E2159">
        <v>254</v>
      </c>
      <c r="F2159" t="s">
        <v>200</v>
      </c>
      <c r="G2159" t="s">
        <v>168</v>
      </c>
      <c r="H2159">
        <v>188.79</v>
      </c>
      <c r="I2159">
        <v>217.21</v>
      </c>
      <c r="K2159">
        <v>94</v>
      </c>
      <c r="L2159">
        <v>153</v>
      </c>
      <c r="O2159">
        <v>8</v>
      </c>
      <c r="P2159">
        <v>5</v>
      </c>
      <c r="Z2159">
        <v>0.02</v>
      </c>
      <c r="AA2159">
        <v>16</v>
      </c>
    </row>
    <row r="2160" spans="1:27" x14ac:dyDescent="0.2">
      <c r="A2160">
        <v>2022</v>
      </c>
      <c r="B2160">
        <v>4</v>
      </c>
      <c r="C2160" s="262">
        <v>44671</v>
      </c>
      <c r="E2160">
        <v>254</v>
      </c>
      <c r="F2160" t="s">
        <v>200</v>
      </c>
      <c r="G2160" t="s">
        <v>168</v>
      </c>
      <c r="H2160">
        <v>188.79</v>
      </c>
      <c r="I2160">
        <v>217.21</v>
      </c>
      <c r="K2160">
        <v>94</v>
      </c>
      <c r="L2160">
        <v>153</v>
      </c>
      <c r="O2160">
        <v>9</v>
      </c>
      <c r="P2160">
        <v>8</v>
      </c>
      <c r="Q2160">
        <v>6</v>
      </c>
      <c r="Z2160">
        <v>0.02</v>
      </c>
      <c r="AA2160">
        <v>16</v>
      </c>
    </row>
    <row r="2161" spans="1:27" x14ac:dyDescent="0.2">
      <c r="A2161">
        <v>2022</v>
      </c>
      <c r="B2161">
        <v>4</v>
      </c>
      <c r="C2161" s="262">
        <v>44672</v>
      </c>
      <c r="E2161">
        <v>254</v>
      </c>
      <c r="F2161" t="s">
        <v>200</v>
      </c>
      <c r="G2161" t="s">
        <v>168</v>
      </c>
      <c r="H2161">
        <v>188.79</v>
      </c>
      <c r="I2161">
        <v>217.21</v>
      </c>
      <c r="K2161">
        <v>94</v>
      </c>
      <c r="L2161">
        <v>153</v>
      </c>
      <c r="Z2161">
        <v>0.02</v>
      </c>
      <c r="AA2161">
        <v>16</v>
      </c>
    </row>
    <row r="2162" spans="1:27" x14ac:dyDescent="0.2">
      <c r="A2162">
        <v>2022</v>
      </c>
      <c r="B2162">
        <v>4</v>
      </c>
      <c r="C2162" s="262">
        <v>44673</v>
      </c>
      <c r="E2162">
        <v>254</v>
      </c>
      <c r="F2162" t="s">
        <v>200</v>
      </c>
      <c r="G2162" t="s">
        <v>168</v>
      </c>
      <c r="H2162">
        <v>188.79</v>
      </c>
      <c r="I2162">
        <v>217.21</v>
      </c>
      <c r="K2162">
        <v>94</v>
      </c>
      <c r="L2162">
        <v>153</v>
      </c>
      <c r="Z2162">
        <v>0.02</v>
      </c>
      <c r="AA2162">
        <v>16</v>
      </c>
    </row>
    <row r="2163" spans="1:27" x14ac:dyDescent="0.2">
      <c r="A2163">
        <v>2022</v>
      </c>
      <c r="B2163">
        <v>4</v>
      </c>
      <c r="C2163" s="262">
        <v>44674</v>
      </c>
      <c r="E2163">
        <v>254</v>
      </c>
      <c r="F2163" t="s">
        <v>200</v>
      </c>
      <c r="G2163" t="s">
        <v>168</v>
      </c>
      <c r="H2163">
        <v>188.79</v>
      </c>
      <c r="I2163">
        <v>217.21</v>
      </c>
      <c r="K2163">
        <v>94</v>
      </c>
      <c r="L2163">
        <v>153</v>
      </c>
      <c r="O2163">
        <v>7</v>
      </c>
      <c r="P2163">
        <v>5</v>
      </c>
      <c r="Q2163">
        <v>2</v>
      </c>
      <c r="Z2163">
        <v>0.02</v>
      </c>
      <c r="AA2163">
        <v>16</v>
      </c>
    </row>
    <row r="2164" spans="1:27" x14ac:dyDescent="0.2">
      <c r="A2164">
        <v>2022</v>
      </c>
      <c r="B2164">
        <v>4</v>
      </c>
      <c r="C2164" s="262">
        <v>44675</v>
      </c>
      <c r="E2164">
        <v>254</v>
      </c>
      <c r="F2164" t="s">
        <v>200</v>
      </c>
      <c r="G2164" t="s">
        <v>168</v>
      </c>
      <c r="H2164">
        <v>188.79</v>
      </c>
      <c r="I2164">
        <v>217.21</v>
      </c>
      <c r="K2164">
        <v>94</v>
      </c>
      <c r="L2164">
        <v>153</v>
      </c>
      <c r="O2164">
        <v>2</v>
      </c>
      <c r="P2164">
        <v>4</v>
      </c>
      <c r="Q2164">
        <v>5</v>
      </c>
      <c r="R2164">
        <v>3</v>
      </c>
      <c r="Z2164">
        <v>0.02</v>
      </c>
      <c r="AA2164">
        <v>16</v>
      </c>
    </row>
    <row r="2165" spans="1:27" x14ac:dyDescent="0.2">
      <c r="A2165">
        <v>2022</v>
      </c>
      <c r="B2165">
        <v>4</v>
      </c>
      <c r="C2165" s="262">
        <v>44676</v>
      </c>
      <c r="E2165">
        <v>254</v>
      </c>
      <c r="F2165" t="s">
        <v>200</v>
      </c>
      <c r="G2165" t="s">
        <v>168</v>
      </c>
      <c r="H2165">
        <v>188.79</v>
      </c>
      <c r="I2165">
        <v>217.21</v>
      </c>
      <c r="K2165">
        <v>94</v>
      </c>
      <c r="L2165">
        <v>153</v>
      </c>
      <c r="O2165">
        <v>4</v>
      </c>
      <c r="P2165">
        <v>5</v>
      </c>
      <c r="Q2165">
        <v>6</v>
      </c>
      <c r="Z2165">
        <v>0.02</v>
      </c>
      <c r="AA2165">
        <v>16</v>
      </c>
    </row>
    <row r="2166" spans="1:27" x14ac:dyDescent="0.2">
      <c r="A2166">
        <v>2022</v>
      </c>
      <c r="B2166">
        <v>4</v>
      </c>
      <c r="C2166" s="262">
        <v>44677</v>
      </c>
      <c r="E2166">
        <v>254</v>
      </c>
      <c r="F2166" t="s">
        <v>200</v>
      </c>
      <c r="G2166" t="s">
        <v>168</v>
      </c>
      <c r="H2166">
        <v>188.79</v>
      </c>
      <c r="I2166">
        <v>217.21</v>
      </c>
      <c r="K2166">
        <v>94</v>
      </c>
      <c r="L2166">
        <v>153</v>
      </c>
      <c r="O2166">
        <v>11</v>
      </c>
      <c r="P2166">
        <v>9</v>
      </c>
      <c r="Q2166">
        <v>10</v>
      </c>
      <c r="Z2166">
        <v>0.02</v>
      </c>
      <c r="AA2166">
        <v>16</v>
      </c>
    </row>
    <row r="2167" spans="1:27" x14ac:dyDescent="0.2">
      <c r="A2167">
        <v>2022</v>
      </c>
      <c r="B2167">
        <v>4</v>
      </c>
      <c r="C2167" s="262">
        <v>44678</v>
      </c>
      <c r="E2167">
        <v>254</v>
      </c>
      <c r="F2167" t="s">
        <v>200</v>
      </c>
      <c r="G2167" t="s">
        <v>168</v>
      </c>
      <c r="H2167">
        <v>188.79</v>
      </c>
      <c r="I2167">
        <v>217.21</v>
      </c>
      <c r="K2167">
        <v>94</v>
      </c>
      <c r="L2167">
        <v>153</v>
      </c>
      <c r="P2167">
        <v>4</v>
      </c>
      <c r="Q2167">
        <v>5</v>
      </c>
      <c r="S2167">
        <v>3</v>
      </c>
      <c r="Z2167">
        <v>0.02</v>
      </c>
      <c r="AA2167">
        <v>16</v>
      </c>
    </row>
    <row r="2168" spans="1:27" x14ac:dyDescent="0.2">
      <c r="A2168">
        <v>2022</v>
      </c>
      <c r="B2168">
        <v>4</v>
      </c>
      <c r="C2168" s="262">
        <v>44679</v>
      </c>
      <c r="E2168">
        <v>254</v>
      </c>
      <c r="F2168" t="s">
        <v>200</v>
      </c>
      <c r="G2168" t="s">
        <v>168</v>
      </c>
      <c r="H2168">
        <v>188.79</v>
      </c>
      <c r="I2168">
        <v>217.21</v>
      </c>
      <c r="K2168">
        <v>94</v>
      </c>
      <c r="L2168">
        <v>153</v>
      </c>
      <c r="O2168">
        <v>7</v>
      </c>
      <c r="P2168">
        <v>9</v>
      </c>
      <c r="Z2168">
        <v>0.02</v>
      </c>
      <c r="AA2168">
        <v>16</v>
      </c>
    </row>
    <row r="2169" spans="1:27" x14ac:dyDescent="0.2">
      <c r="A2169">
        <v>2022</v>
      </c>
      <c r="B2169">
        <v>4</v>
      </c>
      <c r="C2169" s="262">
        <v>44651</v>
      </c>
      <c r="E2169">
        <v>453</v>
      </c>
      <c r="F2169" t="s">
        <v>472</v>
      </c>
      <c r="G2169" t="s">
        <v>473</v>
      </c>
      <c r="H2169">
        <v>162.75</v>
      </c>
      <c r="I2169">
        <v>187.25</v>
      </c>
      <c r="K2169">
        <v>96</v>
      </c>
      <c r="L2169">
        <v>150</v>
      </c>
      <c r="Z2169">
        <v>0.02</v>
      </c>
      <c r="AA2169">
        <v>22</v>
      </c>
    </row>
    <row r="2170" spans="1:27" x14ac:dyDescent="0.2">
      <c r="A2170">
        <v>2022</v>
      </c>
      <c r="B2170">
        <v>4</v>
      </c>
      <c r="C2170" s="262">
        <v>44654</v>
      </c>
      <c r="E2170">
        <v>453</v>
      </c>
      <c r="F2170" t="s">
        <v>472</v>
      </c>
      <c r="G2170" t="s">
        <v>473</v>
      </c>
      <c r="H2170">
        <v>162.75</v>
      </c>
      <c r="I2170">
        <v>187.25</v>
      </c>
      <c r="K2170">
        <v>96</v>
      </c>
      <c r="L2170">
        <v>150</v>
      </c>
      <c r="O2170">
        <v>2</v>
      </c>
      <c r="P2170">
        <v>2</v>
      </c>
      <c r="Q2170">
        <v>2</v>
      </c>
      <c r="Z2170">
        <v>0.02</v>
      </c>
      <c r="AA2170">
        <v>22</v>
      </c>
    </row>
    <row r="2171" spans="1:27" x14ac:dyDescent="0.2">
      <c r="A2171">
        <v>2022</v>
      </c>
      <c r="B2171">
        <v>4</v>
      </c>
      <c r="C2171" s="262">
        <v>44655</v>
      </c>
      <c r="E2171">
        <v>453</v>
      </c>
      <c r="F2171" t="s">
        <v>472</v>
      </c>
      <c r="G2171" t="s">
        <v>473</v>
      </c>
      <c r="H2171">
        <v>162.75</v>
      </c>
      <c r="I2171">
        <v>187.25</v>
      </c>
      <c r="K2171">
        <v>96</v>
      </c>
      <c r="L2171">
        <v>150</v>
      </c>
      <c r="Z2171">
        <v>0.02</v>
      </c>
      <c r="AA2171">
        <v>22</v>
      </c>
    </row>
    <row r="2172" spans="1:27" x14ac:dyDescent="0.2">
      <c r="A2172">
        <v>2022</v>
      </c>
      <c r="B2172">
        <v>4</v>
      </c>
      <c r="C2172" s="262">
        <v>44656</v>
      </c>
      <c r="E2172">
        <v>453</v>
      </c>
      <c r="F2172" t="s">
        <v>472</v>
      </c>
      <c r="G2172" t="s">
        <v>473</v>
      </c>
      <c r="H2172">
        <v>162.75</v>
      </c>
      <c r="I2172">
        <v>187.25</v>
      </c>
      <c r="K2172">
        <v>96</v>
      </c>
      <c r="L2172">
        <v>150</v>
      </c>
      <c r="Z2172">
        <v>0.02</v>
      </c>
      <c r="AA2172">
        <v>22</v>
      </c>
    </row>
    <row r="2173" spans="1:27" x14ac:dyDescent="0.2">
      <c r="A2173">
        <v>2022</v>
      </c>
      <c r="B2173">
        <v>4</v>
      </c>
      <c r="C2173" s="262">
        <v>44657</v>
      </c>
      <c r="E2173">
        <v>453</v>
      </c>
      <c r="F2173" t="s">
        <v>472</v>
      </c>
      <c r="G2173" t="s">
        <v>473</v>
      </c>
      <c r="H2173">
        <v>162.75</v>
      </c>
      <c r="I2173">
        <v>187.25</v>
      </c>
      <c r="K2173">
        <v>96</v>
      </c>
      <c r="L2173">
        <v>150</v>
      </c>
      <c r="Z2173">
        <v>0.02</v>
      </c>
      <c r="AA2173">
        <v>22</v>
      </c>
    </row>
    <row r="2174" spans="1:27" x14ac:dyDescent="0.2">
      <c r="A2174">
        <v>2022</v>
      </c>
      <c r="B2174">
        <v>4</v>
      </c>
      <c r="C2174" s="262">
        <v>44658</v>
      </c>
      <c r="E2174">
        <v>453</v>
      </c>
      <c r="F2174" t="s">
        <v>472</v>
      </c>
      <c r="G2174" t="s">
        <v>473</v>
      </c>
      <c r="H2174">
        <v>162.75</v>
      </c>
      <c r="I2174">
        <v>187.25</v>
      </c>
      <c r="K2174">
        <v>96</v>
      </c>
      <c r="L2174">
        <v>150</v>
      </c>
      <c r="Z2174">
        <v>0.02</v>
      </c>
      <c r="AA2174">
        <v>22</v>
      </c>
    </row>
    <row r="2175" spans="1:27" x14ac:dyDescent="0.2">
      <c r="A2175">
        <v>2022</v>
      </c>
      <c r="B2175">
        <v>4</v>
      </c>
      <c r="C2175" s="262">
        <v>44661</v>
      </c>
      <c r="E2175">
        <v>453</v>
      </c>
      <c r="F2175" t="s">
        <v>472</v>
      </c>
      <c r="G2175" t="s">
        <v>473</v>
      </c>
      <c r="H2175">
        <v>162.75</v>
      </c>
      <c r="I2175">
        <v>187.25</v>
      </c>
      <c r="K2175">
        <v>96</v>
      </c>
      <c r="L2175">
        <v>150</v>
      </c>
      <c r="Z2175">
        <v>0.02</v>
      </c>
      <c r="AA2175">
        <v>22</v>
      </c>
    </row>
    <row r="2176" spans="1:27" x14ac:dyDescent="0.2">
      <c r="A2176">
        <v>2022</v>
      </c>
      <c r="B2176">
        <v>4</v>
      </c>
      <c r="C2176" s="262">
        <v>44662</v>
      </c>
      <c r="E2176">
        <v>453</v>
      </c>
      <c r="F2176" t="s">
        <v>472</v>
      </c>
      <c r="G2176" t="s">
        <v>473</v>
      </c>
      <c r="H2176">
        <v>162.75</v>
      </c>
      <c r="I2176">
        <v>187.25</v>
      </c>
      <c r="K2176">
        <v>96</v>
      </c>
      <c r="L2176">
        <v>150</v>
      </c>
      <c r="Z2176">
        <v>0.02</v>
      </c>
      <c r="AA2176">
        <v>22</v>
      </c>
    </row>
    <row r="2177" spans="1:27" x14ac:dyDescent="0.2">
      <c r="A2177">
        <v>2022</v>
      </c>
      <c r="B2177">
        <v>4</v>
      </c>
      <c r="C2177" s="262">
        <v>44663</v>
      </c>
      <c r="E2177">
        <v>453</v>
      </c>
      <c r="F2177" t="s">
        <v>472</v>
      </c>
      <c r="G2177" t="s">
        <v>473</v>
      </c>
      <c r="H2177">
        <v>162.75</v>
      </c>
      <c r="I2177">
        <v>187.25</v>
      </c>
      <c r="K2177">
        <v>96</v>
      </c>
      <c r="L2177">
        <v>150</v>
      </c>
      <c r="O2177">
        <v>2</v>
      </c>
      <c r="P2177">
        <v>1</v>
      </c>
      <c r="Q2177">
        <v>2</v>
      </c>
      <c r="Z2177">
        <v>0.02</v>
      </c>
      <c r="AA2177">
        <v>22</v>
      </c>
    </row>
    <row r="2178" spans="1:27" x14ac:dyDescent="0.2">
      <c r="A2178">
        <v>2022</v>
      </c>
      <c r="B2178">
        <v>4</v>
      </c>
      <c r="C2178" s="262">
        <v>44664</v>
      </c>
      <c r="E2178">
        <v>453</v>
      </c>
      <c r="F2178" t="s">
        <v>472</v>
      </c>
      <c r="G2178" t="s">
        <v>473</v>
      </c>
      <c r="H2178">
        <v>162.75</v>
      </c>
      <c r="I2178">
        <v>187.25</v>
      </c>
      <c r="K2178">
        <v>96</v>
      </c>
      <c r="L2178">
        <v>150</v>
      </c>
      <c r="O2178">
        <v>4</v>
      </c>
      <c r="P2178">
        <v>3</v>
      </c>
      <c r="Z2178">
        <v>0.02</v>
      </c>
      <c r="AA2178">
        <v>22</v>
      </c>
    </row>
    <row r="2179" spans="1:27" x14ac:dyDescent="0.2">
      <c r="A2179">
        <v>2022</v>
      </c>
      <c r="B2179">
        <v>4</v>
      </c>
      <c r="C2179" s="262">
        <v>44665</v>
      </c>
      <c r="E2179">
        <v>453</v>
      </c>
      <c r="F2179" t="s">
        <v>472</v>
      </c>
      <c r="G2179" t="s">
        <v>473</v>
      </c>
      <c r="H2179">
        <v>162.75</v>
      </c>
      <c r="I2179">
        <v>187.25</v>
      </c>
      <c r="K2179">
        <v>96</v>
      </c>
      <c r="L2179">
        <v>150</v>
      </c>
      <c r="O2179">
        <v>3</v>
      </c>
      <c r="P2179">
        <v>3</v>
      </c>
      <c r="Z2179">
        <v>0.02</v>
      </c>
      <c r="AA2179">
        <v>22</v>
      </c>
    </row>
    <row r="2180" spans="1:27" x14ac:dyDescent="0.2">
      <c r="A2180">
        <v>2022</v>
      </c>
      <c r="B2180">
        <v>4</v>
      </c>
      <c r="C2180" s="262">
        <v>44667</v>
      </c>
      <c r="E2180">
        <v>453</v>
      </c>
      <c r="F2180" t="s">
        <v>472</v>
      </c>
      <c r="G2180" t="s">
        <v>473</v>
      </c>
      <c r="H2180">
        <v>162.75</v>
      </c>
      <c r="I2180">
        <v>187.25</v>
      </c>
      <c r="K2180">
        <v>96</v>
      </c>
      <c r="L2180">
        <v>150</v>
      </c>
      <c r="Z2180">
        <v>0.02</v>
      </c>
      <c r="AA2180">
        <v>22</v>
      </c>
    </row>
    <row r="2181" spans="1:27" x14ac:dyDescent="0.2">
      <c r="A2181">
        <v>2022</v>
      </c>
      <c r="B2181">
        <v>4</v>
      </c>
      <c r="C2181" s="262">
        <v>44668</v>
      </c>
      <c r="E2181">
        <v>453</v>
      </c>
      <c r="F2181" t="s">
        <v>472</v>
      </c>
      <c r="G2181" t="s">
        <v>473</v>
      </c>
      <c r="H2181">
        <v>162.75</v>
      </c>
      <c r="I2181">
        <v>187.25</v>
      </c>
      <c r="K2181">
        <v>96</v>
      </c>
      <c r="L2181">
        <v>150</v>
      </c>
      <c r="Z2181">
        <v>0.02</v>
      </c>
      <c r="AA2181">
        <v>22</v>
      </c>
    </row>
    <row r="2182" spans="1:27" x14ac:dyDescent="0.2">
      <c r="A2182">
        <v>2022</v>
      </c>
      <c r="B2182">
        <v>4</v>
      </c>
      <c r="C2182" s="262">
        <v>44669</v>
      </c>
      <c r="E2182">
        <v>453</v>
      </c>
      <c r="F2182" t="s">
        <v>472</v>
      </c>
      <c r="G2182" t="s">
        <v>473</v>
      </c>
      <c r="H2182">
        <v>162.75</v>
      </c>
      <c r="I2182">
        <v>187.25</v>
      </c>
      <c r="K2182">
        <v>96</v>
      </c>
      <c r="L2182">
        <v>150</v>
      </c>
      <c r="Z2182">
        <v>0.02</v>
      </c>
      <c r="AA2182">
        <v>22</v>
      </c>
    </row>
    <row r="2183" spans="1:27" x14ac:dyDescent="0.2">
      <c r="A2183">
        <v>2022</v>
      </c>
      <c r="B2183">
        <v>4</v>
      </c>
      <c r="C2183" s="262">
        <v>44672</v>
      </c>
      <c r="E2183">
        <v>453</v>
      </c>
      <c r="F2183" t="s">
        <v>472</v>
      </c>
      <c r="G2183" t="s">
        <v>473</v>
      </c>
      <c r="H2183">
        <v>162.75</v>
      </c>
      <c r="I2183">
        <v>187.25</v>
      </c>
      <c r="K2183">
        <v>96</v>
      </c>
      <c r="L2183">
        <v>150</v>
      </c>
      <c r="Z2183">
        <v>0.02</v>
      </c>
      <c r="AA2183">
        <v>22</v>
      </c>
    </row>
    <row r="2184" spans="1:27" x14ac:dyDescent="0.2">
      <c r="A2184">
        <v>2022</v>
      </c>
      <c r="B2184">
        <v>4</v>
      </c>
      <c r="C2184" s="262">
        <v>44673</v>
      </c>
      <c r="E2184">
        <v>453</v>
      </c>
      <c r="F2184" t="s">
        <v>472</v>
      </c>
      <c r="G2184" t="s">
        <v>473</v>
      </c>
      <c r="H2184">
        <v>162.75</v>
      </c>
      <c r="I2184">
        <v>187.25</v>
      </c>
      <c r="K2184">
        <v>96</v>
      </c>
      <c r="L2184">
        <v>150</v>
      </c>
      <c r="Z2184">
        <v>0.02</v>
      </c>
      <c r="AA2184">
        <v>22</v>
      </c>
    </row>
    <row r="2185" spans="1:27" x14ac:dyDescent="0.2">
      <c r="A2185">
        <v>2022</v>
      </c>
      <c r="B2185">
        <v>4</v>
      </c>
      <c r="C2185" s="262">
        <v>44676</v>
      </c>
      <c r="E2185">
        <v>453</v>
      </c>
      <c r="F2185" t="s">
        <v>472</v>
      </c>
      <c r="G2185" t="s">
        <v>473</v>
      </c>
      <c r="H2185">
        <v>162.75</v>
      </c>
      <c r="I2185">
        <v>187.25</v>
      </c>
      <c r="K2185">
        <v>96</v>
      </c>
      <c r="L2185">
        <v>150</v>
      </c>
      <c r="Z2185">
        <v>0.02</v>
      </c>
      <c r="AA2185">
        <v>22</v>
      </c>
    </row>
    <row r="2186" spans="1:27" x14ac:dyDescent="0.2">
      <c r="A2186">
        <v>2022</v>
      </c>
      <c r="B2186">
        <v>4</v>
      </c>
      <c r="C2186" s="262">
        <v>44677</v>
      </c>
      <c r="E2186">
        <v>453</v>
      </c>
      <c r="F2186" t="s">
        <v>472</v>
      </c>
      <c r="G2186" t="s">
        <v>473</v>
      </c>
      <c r="H2186">
        <v>162.75</v>
      </c>
      <c r="I2186">
        <v>187.25</v>
      </c>
      <c r="K2186">
        <v>96</v>
      </c>
      <c r="L2186">
        <v>150</v>
      </c>
      <c r="Z2186">
        <v>0.02</v>
      </c>
      <c r="AA2186">
        <v>22</v>
      </c>
    </row>
    <row r="2187" spans="1:27" x14ac:dyDescent="0.2">
      <c r="A2187">
        <v>2022</v>
      </c>
      <c r="B2187">
        <v>4</v>
      </c>
      <c r="C2187" s="262">
        <v>44678</v>
      </c>
      <c r="E2187">
        <v>453</v>
      </c>
      <c r="F2187" t="s">
        <v>472</v>
      </c>
      <c r="G2187" t="s">
        <v>473</v>
      </c>
      <c r="H2187">
        <v>162.75</v>
      </c>
      <c r="I2187">
        <v>187.25</v>
      </c>
      <c r="K2187">
        <v>96</v>
      </c>
      <c r="L2187">
        <v>150</v>
      </c>
      <c r="Z2187">
        <v>0.02</v>
      </c>
      <c r="AA2187">
        <v>22</v>
      </c>
    </row>
    <row r="2188" spans="1:27" x14ac:dyDescent="0.2">
      <c r="A2188">
        <v>2022</v>
      </c>
      <c r="B2188">
        <v>4</v>
      </c>
      <c r="C2188" s="262">
        <v>44679</v>
      </c>
      <c r="E2188">
        <v>453</v>
      </c>
      <c r="F2188" t="s">
        <v>472</v>
      </c>
      <c r="G2188" t="s">
        <v>473</v>
      </c>
      <c r="H2188">
        <v>162.75</v>
      </c>
      <c r="I2188">
        <v>187.25</v>
      </c>
      <c r="K2188">
        <v>96</v>
      </c>
      <c r="L2188">
        <v>150</v>
      </c>
      <c r="Z2188">
        <v>0.02</v>
      </c>
      <c r="AA2188">
        <v>22</v>
      </c>
    </row>
    <row r="2189" spans="1:27" x14ac:dyDescent="0.2">
      <c r="A2189">
        <v>2022</v>
      </c>
      <c r="B2189">
        <v>4</v>
      </c>
      <c r="C2189" s="262">
        <v>44651</v>
      </c>
      <c r="E2189">
        <v>452</v>
      </c>
      <c r="F2189" t="s">
        <v>474</v>
      </c>
      <c r="G2189" t="s">
        <v>475</v>
      </c>
      <c r="H2189">
        <v>251.1</v>
      </c>
      <c r="I2189">
        <v>288.89999999999998</v>
      </c>
      <c r="K2189">
        <v>96</v>
      </c>
      <c r="L2189">
        <v>150</v>
      </c>
      <c r="Z2189">
        <v>0.02</v>
      </c>
      <c r="AA2189">
        <v>22</v>
      </c>
    </row>
    <row r="2190" spans="1:27" x14ac:dyDescent="0.2">
      <c r="A2190">
        <v>2022</v>
      </c>
      <c r="B2190">
        <v>4</v>
      </c>
      <c r="C2190" s="262">
        <v>44654</v>
      </c>
      <c r="E2190">
        <v>452</v>
      </c>
      <c r="F2190" t="s">
        <v>474</v>
      </c>
      <c r="G2190" t="s">
        <v>475</v>
      </c>
      <c r="H2190">
        <v>251.1</v>
      </c>
      <c r="I2190">
        <v>288.89999999999998</v>
      </c>
      <c r="K2190">
        <v>96</v>
      </c>
      <c r="L2190">
        <v>150</v>
      </c>
      <c r="O2190">
        <v>3</v>
      </c>
      <c r="P2190">
        <v>2</v>
      </c>
      <c r="Z2190">
        <v>0.02</v>
      </c>
      <c r="AA2190">
        <v>22</v>
      </c>
    </row>
    <row r="2191" spans="1:27" x14ac:dyDescent="0.2">
      <c r="A2191">
        <v>2022</v>
      </c>
      <c r="B2191">
        <v>4</v>
      </c>
      <c r="C2191" s="262">
        <v>44655</v>
      </c>
      <c r="E2191">
        <v>452</v>
      </c>
      <c r="F2191" t="s">
        <v>474</v>
      </c>
      <c r="G2191" t="s">
        <v>475</v>
      </c>
      <c r="H2191">
        <v>251.1</v>
      </c>
      <c r="I2191">
        <v>288.89999999999998</v>
      </c>
      <c r="K2191">
        <v>96</v>
      </c>
      <c r="L2191">
        <v>150</v>
      </c>
      <c r="Z2191">
        <v>0.02</v>
      </c>
      <c r="AA2191">
        <v>22</v>
      </c>
    </row>
    <row r="2192" spans="1:27" x14ac:dyDescent="0.2">
      <c r="A2192">
        <v>2022</v>
      </c>
      <c r="B2192">
        <v>4</v>
      </c>
      <c r="C2192" s="262">
        <v>44656</v>
      </c>
      <c r="E2192">
        <v>452</v>
      </c>
      <c r="F2192" t="s">
        <v>474</v>
      </c>
      <c r="G2192" t="s">
        <v>475</v>
      </c>
      <c r="H2192">
        <v>251.1</v>
      </c>
      <c r="I2192">
        <v>288.89999999999998</v>
      </c>
      <c r="K2192">
        <v>96</v>
      </c>
      <c r="L2192">
        <v>150</v>
      </c>
      <c r="Z2192">
        <v>0.02</v>
      </c>
      <c r="AA2192">
        <v>22</v>
      </c>
    </row>
    <row r="2193" spans="1:27" x14ac:dyDescent="0.2">
      <c r="A2193">
        <v>2022</v>
      </c>
      <c r="B2193">
        <v>4</v>
      </c>
      <c r="C2193" s="262">
        <v>44657</v>
      </c>
      <c r="E2193">
        <v>452</v>
      </c>
      <c r="F2193" t="s">
        <v>474</v>
      </c>
      <c r="G2193" t="s">
        <v>475</v>
      </c>
      <c r="H2193">
        <v>251.1</v>
      </c>
      <c r="I2193">
        <v>288.89999999999998</v>
      </c>
      <c r="K2193">
        <v>96</v>
      </c>
      <c r="L2193">
        <v>150</v>
      </c>
      <c r="Z2193">
        <v>0.02</v>
      </c>
      <c r="AA2193">
        <v>22</v>
      </c>
    </row>
    <row r="2194" spans="1:27" x14ac:dyDescent="0.2">
      <c r="A2194">
        <v>2022</v>
      </c>
      <c r="B2194">
        <v>4</v>
      </c>
      <c r="C2194" s="262">
        <v>44658</v>
      </c>
      <c r="E2194">
        <v>452</v>
      </c>
      <c r="F2194" t="s">
        <v>474</v>
      </c>
      <c r="G2194" t="s">
        <v>475</v>
      </c>
      <c r="H2194">
        <v>251.1</v>
      </c>
      <c r="I2194">
        <v>288.89999999999998</v>
      </c>
      <c r="K2194">
        <v>96</v>
      </c>
      <c r="L2194">
        <v>150</v>
      </c>
      <c r="Z2194">
        <v>0.02</v>
      </c>
      <c r="AA2194">
        <v>22</v>
      </c>
    </row>
    <row r="2195" spans="1:27" x14ac:dyDescent="0.2">
      <c r="A2195">
        <v>2022</v>
      </c>
      <c r="B2195">
        <v>4</v>
      </c>
      <c r="C2195" s="262">
        <v>44661</v>
      </c>
      <c r="E2195">
        <v>452</v>
      </c>
      <c r="F2195" t="s">
        <v>474</v>
      </c>
      <c r="G2195" t="s">
        <v>475</v>
      </c>
      <c r="H2195">
        <v>251.1</v>
      </c>
      <c r="I2195">
        <v>288.89999999999998</v>
      </c>
      <c r="K2195">
        <v>96</v>
      </c>
      <c r="L2195">
        <v>150</v>
      </c>
      <c r="Z2195">
        <v>0.02</v>
      </c>
      <c r="AA2195">
        <v>22</v>
      </c>
    </row>
    <row r="2196" spans="1:27" x14ac:dyDescent="0.2">
      <c r="A2196">
        <v>2022</v>
      </c>
      <c r="B2196">
        <v>4</v>
      </c>
      <c r="C2196" s="262">
        <v>44662</v>
      </c>
      <c r="E2196">
        <v>452</v>
      </c>
      <c r="F2196" t="s">
        <v>474</v>
      </c>
      <c r="G2196" t="s">
        <v>475</v>
      </c>
      <c r="H2196">
        <v>251.1</v>
      </c>
      <c r="I2196">
        <v>288.89999999999998</v>
      </c>
      <c r="K2196">
        <v>96</v>
      </c>
      <c r="L2196">
        <v>150</v>
      </c>
      <c r="Z2196">
        <v>0.02</v>
      </c>
      <c r="AA2196">
        <v>22</v>
      </c>
    </row>
    <row r="2197" spans="1:27" x14ac:dyDescent="0.2">
      <c r="A2197">
        <v>2022</v>
      </c>
      <c r="B2197">
        <v>4</v>
      </c>
      <c r="C2197" s="262">
        <v>44663</v>
      </c>
      <c r="E2197">
        <v>452</v>
      </c>
      <c r="F2197" t="s">
        <v>474</v>
      </c>
      <c r="G2197" t="s">
        <v>475</v>
      </c>
      <c r="H2197">
        <v>251.1</v>
      </c>
      <c r="I2197">
        <v>288.89999999999998</v>
      </c>
      <c r="K2197">
        <v>96</v>
      </c>
      <c r="L2197">
        <v>150</v>
      </c>
      <c r="O2197">
        <v>2</v>
      </c>
      <c r="P2197">
        <v>1</v>
      </c>
      <c r="Z2197">
        <v>0.02</v>
      </c>
      <c r="AA2197">
        <v>22</v>
      </c>
    </row>
    <row r="2198" spans="1:27" x14ac:dyDescent="0.2">
      <c r="A2198">
        <v>2022</v>
      </c>
      <c r="B2198">
        <v>4</v>
      </c>
      <c r="C2198" s="262">
        <v>44664</v>
      </c>
      <c r="E2198">
        <v>452</v>
      </c>
      <c r="F2198" t="s">
        <v>474</v>
      </c>
      <c r="G2198" t="s">
        <v>475</v>
      </c>
      <c r="H2198">
        <v>251.1</v>
      </c>
      <c r="I2198">
        <v>288.89999999999998</v>
      </c>
      <c r="K2198">
        <v>96</v>
      </c>
      <c r="L2198">
        <v>150</v>
      </c>
      <c r="O2198">
        <v>5</v>
      </c>
      <c r="P2198">
        <v>2</v>
      </c>
      <c r="Z2198">
        <v>0.02</v>
      </c>
      <c r="AA2198">
        <v>22</v>
      </c>
    </row>
    <row r="2199" spans="1:27" x14ac:dyDescent="0.2">
      <c r="A2199">
        <v>2022</v>
      </c>
      <c r="B2199">
        <v>4</v>
      </c>
      <c r="C2199" s="262">
        <v>44665</v>
      </c>
      <c r="E2199">
        <v>452</v>
      </c>
      <c r="F2199" t="s">
        <v>474</v>
      </c>
      <c r="G2199" t="s">
        <v>475</v>
      </c>
      <c r="H2199">
        <v>251.1</v>
      </c>
      <c r="I2199">
        <v>288.89999999999998</v>
      </c>
      <c r="K2199">
        <v>96</v>
      </c>
      <c r="L2199">
        <v>150</v>
      </c>
      <c r="O2199">
        <v>3</v>
      </c>
      <c r="P2199">
        <v>2</v>
      </c>
      <c r="Z2199">
        <v>0.02</v>
      </c>
      <c r="AA2199">
        <v>22</v>
      </c>
    </row>
    <row r="2200" spans="1:27" x14ac:dyDescent="0.2">
      <c r="A2200">
        <v>2022</v>
      </c>
      <c r="B2200">
        <v>4</v>
      </c>
      <c r="C2200" s="262">
        <v>44667</v>
      </c>
      <c r="E2200">
        <v>452</v>
      </c>
      <c r="F2200" t="s">
        <v>474</v>
      </c>
      <c r="G2200" t="s">
        <v>475</v>
      </c>
      <c r="H2200">
        <v>251.1</v>
      </c>
      <c r="I2200">
        <v>288.89999999999998</v>
      </c>
      <c r="K2200">
        <v>96</v>
      </c>
      <c r="L2200">
        <v>150</v>
      </c>
      <c r="Z2200">
        <v>0.02</v>
      </c>
      <c r="AA2200">
        <v>22</v>
      </c>
    </row>
    <row r="2201" spans="1:27" x14ac:dyDescent="0.2">
      <c r="A2201">
        <v>2022</v>
      </c>
      <c r="B2201">
        <v>4</v>
      </c>
      <c r="C2201" s="262">
        <v>44668</v>
      </c>
      <c r="E2201">
        <v>452</v>
      </c>
      <c r="F2201" t="s">
        <v>474</v>
      </c>
      <c r="G2201" t="s">
        <v>475</v>
      </c>
      <c r="H2201">
        <v>251.1</v>
      </c>
      <c r="I2201">
        <v>288.89999999999998</v>
      </c>
      <c r="K2201">
        <v>96</v>
      </c>
      <c r="L2201">
        <v>150</v>
      </c>
      <c r="Z2201">
        <v>0.02</v>
      </c>
      <c r="AA2201">
        <v>22</v>
      </c>
    </row>
    <row r="2202" spans="1:27" x14ac:dyDescent="0.2">
      <c r="A2202">
        <v>2022</v>
      </c>
      <c r="B2202">
        <v>4</v>
      </c>
      <c r="C2202" s="262">
        <v>44669</v>
      </c>
      <c r="E2202">
        <v>452</v>
      </c>
      <c r="F2202" t="s">
        <v>474</v>
      </c>
      <c r="G2202" t="s">
        <v>475</v>
      </c>
      <c r="H2202">
        <v>251.1</v>
      </c>
      <c r="I2202">
        <v>288.89999999999998</v>
      </c>
      <c r="K2202">
        <v>96</v>
      </c>
      <c r="L2202">
        <v>150</v>
      </c>
      <c r="Z2202">
        <v>0.02</v>
      </c>
      <c r="AA2202">
        <v>22</v>
      </c>
    </row>
    <row r="2203" spans="1:27" x14ac:dyDescent="0.2">
      <c r="A2203">
        <v>2022</v>
      </c>
      <c r="B2203">
        <v>4</v>
      </c>
      <c r="C2203" s="262">
        <v>44672</v>
      </c>
      <c r="E2203">
        <v>452</v>
      </c>
      <c r="F2203" t="s">
        <v>474</v>
      </c>
      <c r="G2203" t="s">
        <v>475</v>
      </c>
      <c r="H2203">
        <v>251.1</v>
      </c>
      <c r="I2203">
        <v>288.89999999999998</v>
      </c>
      <c r="K2203">
        <v>96</v>
      </c>
      <c r="L2203">
        <v>150</v>
      </c>
      <c r="Z2203">
        <v>0.02</v>
      </c>
      <c r="AA2203">
        <v>22</v>
      </c>
    </row>
    <row r="2204" spans="1:27" x14ac:dyDescent="0.2">
      <c r="A2204">
        <v>2022</v>
      </c>
      <c r="B2204">
        <v>4</v>
      </c>
      <c r="C2204" s="262">
        <v>44673</v>
      </c>
      <c r="E2204">
        <v>452</v>
      </c>
      <c r="F2204" t="s">
        <v>474</v>
      </c>
      <c r="G2204" t="s">
        <v>475</v>
      </c>
      <c r="H2204">
        <v>251.1</v>
      </c>
      <c r="I2204">
        <v>288.89999999999998</v>
      </c>
      <c r="K2204">
        <v>96</v>
      </c>
      <c r="L2204">
        <v>150</v>
      </c>
      <c r="Z2204">
        <v>0.02</v>
      </c>
      <c r="AA2204">
        <v>22</v>
      </c>
    </row>
    <row r="2205" spans="1:27" x14ac:dyDescent="0.2">
      <c r="A2205">
        <v>2022</v>
      </c>
      <c r="B2205">
        <v>4</v>
      </c>
      <c r="C2205" s="262">
        <v>44676</v>
      </c>
      <c r="E2205">
        <v>452</v>
      </c>
      <c r="F2205" t="s">
        <v>474</v>
      </c>
      <c r="G2205" t="s">
        <v>475</v>
      </c>
      <c r="H2205">
        <v>251.1</v>
      </c>
      <c r="I2205">
        <v>288.89999999999998</v>
      </c>
      <c r="K2205">
        <v>96</v>
      </c>
      <c r="L2205">
        <v>150</v>
      </c>
      <c r="Z2205">
        <v>0.02</v>
      </c>
      <c r="AA2205">
        <v>22</v>
      </c>
    </row>
    <row r="2206" spans="1:27" x14ac:dyDescent="0.2">
      <c r="A2206">
        <v>2022</v>
      </c>
      <c r="B2206">
        <v>4</v>
      </c>
      <c r="C2206" s="262">
        <v>44677</v>
      </c>
      <c r="E2206">
        <v>452</v>
      </c>
      <c r="F2206" t="s">
        <v>474</v>
      </c>
      <c r="G2206" t="s">
        <v>475</v>
      </c>
      <c r="H2206">
        <v>251.1</v>
      </c>
      <c r="I2206">
        <v>288.89999999999998</v>
      </c>
      <c r="K2206">
        <v>96</v>
      </c>
      <c r="L2206">
        <v>150</v>
      </c>
      <c r="Z2206">
        <v>0.02</v>
      </c>
      <c r="AA2206">
        <v>22</v>
      </c>
    </row>
    <row r="2207" spans="1:27" x14ac:dyDescent="0.2">
      <c r="A2207">
        <v>2022</v>
      </c>
      <c r="B2207">
        <v>4</v>
      </c>
      <c r="C2207" s="262">
        <v>44678</v>
      </c>
      <c r="E2207">
        <v>452</v>
      </c>
      <c r="F2207" t="s">
        <v>474</v>
      </c>
      <c r="G2207" t="s">
        <v>475</v>
      </c>
      <c r="H2207">
        <v>251.1</v>
      </c>
      <c r="I2207">
        <v>288.89999999999998</v>
      </c>
      <c r="K2207">
        <v>96</v>
      </c>
      <c r="L2207">
        <v>150</v>
      </c>
      <c r="Z2207">
        <v>0.02</v>
      </c>
      <c r="AA2207">
        <v>22</v>
      </c>
    </row>
    <row r="2208" spans="1:27" x14ac:dyDescent="0.2">
      <c r="A2208">
        <v>2022</v>
      </c>
      <c r="B2208">
        <v>4</v>
      </c>
      <c r="C2208" s="262">
        <v>44679</v>
      </c>
      <c r="E2208">
        <v>452</v>
      </c>
      <c r="F2208" t="s">
        <v>474</v>
      </c>
      <c r="G2208" t="s">
        <v>475</v>
      </c>
      <c r="H2208">
        <v>251.1</v>
      </c>
      <c r="I2208">
        <v>288.89999999999998</v>
      </c>
      <c r="K2208">
        <v>96</v>
      </c>
      <c r="L2208">
        <v>150</v>
      </c>
      <c r="Z2208">
        <v>0.02</v>
      </c>
      <c r="AA2208">
        <v>22</v>
      </c>
    </row>
    <row r="2209" spans="1:27" x14ac:dyDescent="0.2">
      <c r="A2209">
        <v>2022</v>
      </c>
      <c r="B2209">
        <v>4</v>
      </c>
      <c r="C2209" s="262">
        <v>44651</v>
      </c>
      <c r="E2209">
        <v>225</v>
      </c>
      <c r="F2209" t="s">
        <v>297</v>
      </c>
      <c r="G2209" t="s">
        <v>298</v>
      </c>
      <c r="H2209">
        <v>345.96</v>
      </c>
      <c r="I2209">
        <v>398.04</v>
      </c>
      <c r="K2209">
        <v>169</v>
      </c>
      <c r="L2209">
        <v>128</v>
      </c>
      <c r="Z2209">
        <v>1.4999999999999999E-2</v>
      </c>
      <c r="AA2209">
        <v>18</v>
      </c>
    </row>
    <row r="2210" spans="1:27" x14ac:dyDescent="0.2">
      <c r="A2210">
        <v>2022</v>
      </c>
      <c r="B2210">
        <v>4</v>
      </c>
      <c r="C2210" s="262">
        <v>44654</v>
      </c>
      <c r="E2210">
        <v>225</v>
      </c>
      <c r="F2210" t="s">
        <v>297</v>
      </c>
      <c r="G2210" t="s">
        <v>298</v>
      </c>
      <c r="H2210">
        <v>345.96</v>
      </c>
      <c r="I2210">
        <v>398.04</v>
      </c>
      <c r="K2210">
        <v>169</v>
      </c>
      <c r="L2210">
        <v>128</v>
      </c>
      <c r="O2210">
        <v>5</v>
      </c>
      <c r="P2210">
        <v>6</v>
      </c>
      <c r="Q2210">
        <v>7</v>
      </c>
      <c r="Z2210">
        <v>1.4999999999999999E-2</v>
      </c>
      <c r="AA2210">
        <v>18</v>
      </c>
    </row>
    <row r="2211" spans="1:27" x14ac:dyDescent="0.2">
      <c r="A2211">
        <v>2022</v>
      </c>
      <c r="B2211">
        <v>4</v>
      </c>
      <c r="C2211" s="262">
        <v>44655</v>
      </c>
      <c r="E2211">
        <v>225</v>
      </c>
      <c r="F2211" t="s">
        <v>297</v>
      </c>
      <c r="G2211" t="s">
        <v>298</v>
      </c>
      <c r="H2211">
        <v>345.96</v>
      </c>
      <c r="I2211">
        <v>398.04</v>
      </c>
      <c r="K2211">
        <v>169</v>
      </c>
      <c r="L2211">
        <v>128</v>
      </c>
      <c r="Z2211">
        <v>1.4999999999999999E-2</v>
      </c>
      <c r="AA2211">
        <v>18</v>
      </c>
    </row>
    <row r="2212" spans="1:27" x14ac:dyDescent="0.2">
      <c r="A2212">
        <v>2022</v>
      </c>
      <c r="B2212">
        <v>4</v>
      </c>
      <c r="C2212" s="262">
        <v>44665</v>
      </c>
      <c r="E2212">
        <v>225</v>
      </c>
      <c r="F2212" t="s">
        <v>297</v>
      </c>
      <c r="G2212" t="s">
        <v>298</v>
      </c>
      <c r="H2212">
        <v>345.96</v>
      </c>
      <c r="I2212">
        <v>398.04</v>
      </c>
      <c r="K2212">
        <v>169</v>
      </c>
      <c r="L2212">
        <v>128</v>
      </c>
      <c r="Z2212">
        <v>1.4999999999999999E-2</v>
      </c>
      <c r="AA2212">
        <v>18</v>
      </c>
    </row>
    <row r="2213" spans="1:27" x14ac:dyDescent="0.2">
      <c r="A2213">
        <v>2022</v>
      </c>
      <c r="B2213">
        <v>4</v>
      </c>
      <c r="C2213" s="262">
        <v>44667</v>
      </c>
      <c r="E2213">
        <v>225</v>
      </c>
      <c r="F2213" t="s">
        <v>297</v>
      </c>
      <c r="G2213" t="s">
        <v>298</v>
      </c>
      <c r="H2213">
        <v>345.96</v>
      </c>
      <c r="I2213">
        <v>398.04</v>
      </c>
      <c r="K2213">
        <v>169</v>
      </c>
      <c r="L2213">
        <v>128</v>
      </c>
      <c r="Z2213">
        <v>1.4999999999999999E-2</v>
      </c>
      <c r="AA2213">
        <v>18</v>
      </c>
    </row>
    <row r="2214" spans="1:27" x14ac:dyDescent="0.2">
      <c r="A2214">
        <v>2022</v>
      </c>
      <c r="B2214">
        <v>4</v>
      </c>
      <c r="C2214" s="262">
        <v>44651</v>
      </c>
      <c r="E2214">
        <v>219</v>
      </c>
      <c r="F2214" t="s">
        <v>195</v>
      </c>
      <c r="G2214" t="s">
        <v>196</v>
      </c>
      <c r="H2214">
        <v>106.02</v>
      </c>
      <c r="I2214">
        <v>121.98</v>
      </c>
      <c r="K2214">
        <v>238</v>
      </c>
      <c r="L2214">
        <v>91</v>
      </c>
      <c r="O2214">
        <v>9</v>
      </c>
      <c r="P2214">
        <v>7</v>
      </c>
      <c r="Q2214">
        <v>4</v>
      </c>
      <c r="Z2214">
        <v>1.4999999999999999E-2</v>
      </c>
      <c r="AA2214">
        <v>18</v>
      </c>
    </row>
    <row r="2215" spans="1:27" x14ac:dyDescent="0.2">
      <c r="A2215">
        <v>2022</v>
      </c>
      <c r="B2215">
        <v>4</v>
      </c>
      <c r="C2215" s="262">
        <v>44655</v>
      </c>
      <c r="E2215">
        <v>219</v>
      </c>
      <c r="F2215" t="s">
        <v>195</v>
      </c>
      <c r="G2215" t="s">
        <v>196</v>
      </c>
      <c r="H2215">
        <v>106.02</v>
      </c>
      <c r="I2215">
        <v>121.98</v>
      </c>
      <c r="K2215">
        <v>238</v>
      </c>
      <c r="L2215">
        <v>91</v>
      </c>
      <c r="Z2215">
        <v>1.4999999999999999E-2</v>
      </c>
      <c r="AA2215">
        <v>18</v>
      </c>
    </row>
    <row r="2216" spans="1:27" x14ac:dyDescent="0.2">
      <c r="A2216">
        <v>2022</v>
      </c>
      <c r="B2216">
        <v>4</v>
      </c>
      <c r="C2216" s="262">
        <v>44656</v>
      </c>
      <c r="E2216">
        <v>104</v>
      </c>
      <c r="F2216" t="s">
        <v>271</v>
      </c>
      <c r="G2216" t="s">
        <v>272</v>
      </c>
      <c r="H2216">
        <v>82.77</v>
      </c>
      <c r="I2216">
        <v>95.23</v>
      </c>
      <c r="K2216">
        <v>140</v>
      </c>
      <c r="L2216">
        <v>103</v>
      </c>
      <c r="Z2216">
        <v>1.4999999999999999E-2</v>
      </c>
      <c r="AA2216">
        <v>18</v>
      </c>
    </row>
    <row r="2217" spans="1:27" x14ac:dyDescent="0.2">
      <c r="A2217">
        <v>2022</v>
      </c>
      <c r="B2217">
        <v>4</v>
      </c>
      <c r="C2217" s="262">
        <v>44657</v>
      </c>
      <c r="E2217">
        <v>104</v>
      </c>
      <c r="F2217" t="s">
        <v>271</v>
      </c>
      <c r="G2217" t="s">
        <v>272</v>
      </c>
      <c r="H2217">
        <v>82.77</v>
      </c>
      <c r="I2217">
        <v>95.23</v>
      </c>
      <c r="K2217">
        <v>140</v>
      </c>
      <c r="L2217">
        <v>103</v>
      </c>
      <c r="Z2217">
        <v>1.4999999999999999E-2</v>
      </c>
      <c r="AA2217">
        <v>18</v>
      </c>
    </row>
    <row r="2218" spans="1:27" x14ac:dyDescent="0.2">
      <c r="A2218">
        <v>2022</v>
      </c>
      <c r="B2218">
        <v>4</v>
      </c>
      <c r="C2218" s="262">
        <v>44658</v>
      </c>
      <c r="E2218">
        <v>104</v>
      </c>
      <c r="F2218" t="s">
        <v>271</v>
      </c>
      <c r="G2218" t="s">
        <v>272</v>
      </c>
      <c r="H2218">
        <v>82.77</v>
      </c>
      <c r="I2218">
        <v>95.23</v>
      </c>
      <c r="K2218">
        <v>140</v>
      </c>
      <c r="L2218">
        <v>103</v>
      </c>
      <c r="Z2218">
        <v>1.4999999999999999E-2</v>
      </c>
      <c r="AA2218">
        <v>18</v>
      </c>
    </row>
    <row r="2219" spans="1:27" x14ac:dyDescent="0.2">
      <c r="A2219">
        <v>2022</v>
      </c>
      <c r="B2219">
        <v>4</v>
      </c>
      <c r="C2219" s="262">
        <v>44661</v>
      </c>
      <c r="E2219">
        <v>104</v>
      </c>
      <c r="F2219" t="s">
        <v>271</v>
      </c>
      <c r="G2219" t="s">
        <v>272</v>
      </c>
      <c r="H2219">
        <v>82.77</v>
      </c>
      <c r="I2219">
        <v>95.23</v>
      </c>
      <c r="K2219">
        <v>140</v>
      </c>
      <c r="L2219">
        <v>103</v>
      </c>
      <c r="Z2219">
        <v>1.4999999999999999E-2</v>
      </c>
      <c r="AA2219">
        <v>18</v>
      </c>
    </row>
    <row r="2220" spans="1:27" x14ac:dyDescent="0.2">
      <c r="A2220">
        <v>2022</v>
      </c>
      <c r="B2220">
        <v>4</v>
      </c>
      <c r="C2220" s="262">
        <v>44656</v>
      </c>
      <c r="E2220">
        <v>103</v>
      </c>
      <c r="F2220" t="s">
        <v>268</v>
      </c>
      <c r="G2220" t="s">
        <v>269</v>
      </c>
      <c r="H2220">
        <v>82.77</v>
      </c>
      <c r="I2220">
        <v>95.23</v>
      </c>
      <c r="K2220">
        <v>140</v>
      </c>
      <c r="L2220">
        <v>103</v>
      </c>
      <c r="Z2220">
        <v>1.4999999999999999E-2</v>
      </c>
      <c r="AA2220">
        <v>18</v>
      </c>
    </row>
    <row r="2221" spans="1:27" x14ac:dyDescent="0.2">
      <c r="A2221">
        <v>2022</v>
      </c>
      <c r="B2221">
        <v>4</v>
      </c>
      <c r="C2221" s="262">
        <v>44657</v>
      </c>
      <c r="E2221">
        <v>103</v>
      </c>
      <c r="F2221" t="s">
        <v>268</v>
      </c>
      <c r="G2221" t="s">
        <v>269</v>
      </c>
      <c r="H2221">
        <v>82.77</v>
      </c>
      <c r="I2221">
        <v>95.23</v>
      </c>
      <c r="K2221">
        <v>140</v>
      </c>
      <c r="L2221">
        <v>103</v>
      </c>
      <c r="Z2221">
        <v>1.4999999999999999E-2</v>
      </c>
      <c r="AA2221">
        <v>18</v>
      </c>
    </row>
    <row r="2222" spans="1:27" x14ac:dyDescent="0.2">
      <c r="A2222">
        <v>2022</v>
      </c>
      <c r="B2222">
        <v>4</v>
      </c>
      <c r="C2222" s="262">
        <v>44658</v>
      </c>
      <c r="E2222">
        <v>103</v>
      </c>
      <c r="F2222" t="s">
        <v>268</v>
      </c>
      <c r="G2222" t="s">
        <v>269</v>
      </c>
      <c r="H2222">
        <v>82.77</v>
      </c>
      <c r="I2222">
        <v>95.23</v>
      </c>
      <c r="K2222">
        <v>140</v>
      </c>
      <c r="L2222">
        <v>103</v>
      </c>
      <c r="O2222">
        <v>1</v>
      </c>
      <c r="P2222">
        <v>2</v>
      </c>
      <c r="Q2222">
        <v>1</v>
      </c>
      <c r="Z2222">
        <v>1.4999999999999999E-2</v>
      </c>
      <c r="AA2222">
        <v>18</v>
      </c>
    </row>
    <row r="2223" spans="1:27" x14ac:dyDescent="0.2">
      <c r="A2223">
        <v>2022</v>
      </c>
      <c r="B2223">
        <v>4</v>
      </c>
      <c r="C2223" s="262">
        <v>44661</v>
      </c>
      <c r="E2223">
        <v>103</v>
      </c>
      <c r="F2223" t="s">
        <v>268</v>
      </c>
      <c r="G2223" t="s">
        <v>269</v>
      </c>
      <c r="H2223">
        <v>82.77</v>
      </c>
      <c r="I2223">
        <v>95.23</v>
      </c>
      <c r="K2223">
        <v>140</v>
      </c>
      <c r="L2223">
        <v>103</v>
      </c>
      <c r="Z2223">
        <v>1.4999999999999999E-2</v>
      </c>
      <c r="AA2223">
        <v>18</v>
      </c>
    </row>
    <row r="2224" spans="1:27" x14ac:dyDescent="0.2">
      <c r="A2224">
        <v>2022</v>
      </c>
      <c r="B2224">
        <v>4</v>
      </c>
      <c r="C2224" s="262">
        <v>44656</v>
      </c>
      <c r="E2224">
        <v>102</v>
      </c>
      <c r="F2224" t="s">
        <v>265</v>
      </c>
      <c r="G2224" t="s">
        <v>266</v>
      </c>
      <c r="H2224">
        <v>18.600000000000001</v>
      </c>
      <c r="I2224">
        <v>21.4</v>
      </c>
      <c r="K2224">
        <v>140</v>
      </c>
      <c r="L2224">
        <v>103</v>
      </c>
      <c r="Z2224">
        <v>1.4999999999999999E-2</v>
      </c>
      <c r="AA2224">
        <v>18</v>
      </c>
    </row>
    <row r="2225" spans="1:27" x14ac:dyDescent="0.2">
      <c r="A2225">
        <v>2022</v>
      </c>
      <c r="B2225">
        <v>4</v>
      </c>
      <c r="C2225" s="262">
        <v>44657</v>
      </c>
      <c r="E2225">
        <v>102</v>
      </c>
      <c r="F2225" t="s">
        <v>265</v>
      </c>
      <c r="G2225" t="s">
        <v>266</v>
      </c>
      <c r="H2225">
        <v>18.600000000000001</v>
      </c>
      <c r="I2225">
        <v>21.4</v>
      </c>
      <c r="K2225">
        <v>140</v>
      </c>
      <c r="L2225">
        <v>103</v>
      </c>
      <c r="Z2225">
        <v>1.4999999999999999E-2</v>
      </c>
      <c r="AA2225">
        <v>18</v>
      </c>
    </row>
    <row r="2226" spans="1:27" x14ac:dyDescent="0.2">
      <c r="A2226">
        <v>2022</v>
      </c>
      <c r="B2226">
        <v>4</v>
      </c>
      <c r="C2226" s="262">
        <v>44658</v>
      </c>
      <c r="E2226">
        <v>102</v>
      </c>
      <c r="F2226" t="s">
        <v>265</v>
      </c>
      <c r="G2226" t="s">
        <v>266</v>
      </c>
      <c r="H2226">
        <v>18.600000000000001</v>
      </c>
      <c r="I2226">
        <v>21.4</v>
      </c>
      <c r="K2226">
        <v>140</v>
      </c>
      <c r="L2226">
        <v>103</v>
      </c>
      <c r="Z2226">
        <v>1.4999999999999999E-2</v>
      </c>
      <c r="AA2226">
        <v>18</v>
      </c>
    </row>
    <row r="2227" spans="1:27" x14ac:dyDescent="0.2">
      <c r="A2227">
        <v>2022</v>
      </c>
      <c r="B2227">
        <v>4</v>
      </c>
      <c r="C2227" s="262">
        <v>44661</v>
      </c>
      <c r="E2227">
        <v>102</v>
      </c>
      <c r="F2227" t="s">
        <v>265</v>
      </c>
      <c r="G2227" t="s">
        <v>266</v>
      </c>
      <c r="H2227">
        <v>18.600000000000001</v>
      </c>
      <c r="I2227">
        <v>21.4</v>
      </c>
      <c r="K2227">
        <v>140</v>
      </c>
      <c r="L2227">
        <v>103</v>
      </c>
      <c r="Z2227">
        <v>1.4999999999999999E-2</v>
      </c>
      <c r="AA2227">
        <v>18</v>
      </c>
    </row>
    <row r="2228" spans="1:27" x14ac:dyDescent="0.2">
      <c r="A2228">
        <v>2022</v>
      </c>
      <c r="B2228">
        <v>4</v>
      </c>
      <c r="C2228" s="262">
        <v>44656</v>
      </c>
      <c r="E2228">
        <v>101</v>
      </c>
      <c r="F2228" t="s">
        <v>262</v>
      </c>
      <c r="G2228" t="s">
        <v>263</v>
      </c>
      <c r="H2228">
        <v>18.600000000000001</v>
      </c>
      <c r="I2228">
        <v>21.4</v>
      </c>
      <c r="K2228">
        <v>140</v>
      </c>
      <c r="L2228">
        <v>103</v>
      </c>
      <c r="Z2228">
        <v>1.4999999999999999E-2</v>
      </c>
      <c r="AA2228">
        <v>18</v>
      </c>
    </row>
    <row r="2229" spans="1:27" x14ac:dyDescent="0.2">
      <c r="A2229">
        <v>2022</v>
      </c>
      <c r="B2229">
        <v>4</v>
      </c>
      <c r="C2229" s="262">
        <v>44657</v>
      </c>
      <c r="E2229">
        <v>101</v>
      </c>
      <c r="F2229" t="s">
        <v>262</v>
      </c>
      <c r="G2229" t="s">
        <v>263</v>
      </c>
      <c r="H2229">
        <v>18.600000000000001</v>
      </c>
      <c r="I2229">
        <v>21.4</v>
      </c>
      <c r="K2229">
        <v>140</v>
      </c>
      <c r="L2229">
        <v>103</v>
      </c>
      <c r="Z2229">
        <v>1.4999999999999999E-2</v>
      </c>
      <c r="AA2229">
        <v>18</v>
      </c>
    </row>
    <row r="2230" spans="1:27" x14ac:dyDescent="0.2">
      <c r="A2230">
        <v>2022</v>
      </c>
      <c r="B2230">
        <v>4</v>
      </c>
      <c r="C2230" s="262">
        <v>44658</v>
      </c>
      <c r="E2230">
        <v>101</v>
      </c>
      <c r="F2230" t="s">
        <v>262</v>
      </c>
      <c r="G2230" t="s">
        <v>263</v>
      </c>
      <c r="H2230">
        <v>18.600000000000001</v>
      </c>
      <c r="I2230">
        <v>21.4</v>
      </c>
      <c r="K2230">
        <v>140</v>
      </c>
      <c r="L2230">
        <v>103</v>
      </c>
      <c r="Z2230">
        <v>1.4999999999999999E-2</v>
      </c>
      <c r="AA2230">
        <v>18</v>
      </c>
    </row>
    <row r="2231" spans="1:27" x14ac:dyDescent="0.2">
      <c r="A2231">
        <v>2022</v>
      </c>
      <c r="B2231">
        <v>4</v>
      </c>
      <c r="C2231" s="262">
        <v>44661</v>
      </c>
      <c r="E2231">
        <v>101</v>
      </c>
      <c r="F2231" t="s">
        <v>262</v>
      </c>
      <c r="G2231" t="s">
        <v>263</v>
      </c>
      <c r="H2231">
        <v>18.600000000000001</v>
      </c>
      <c r="I2231">
        <v>21.4</v>
      </c>
      <c r="K2231">
        <v>140</v>
      </c>
      <c r="L2231">
        <v>103</v>
      </c>
      <c r="Z2231">
        <v>1.4999999999999999E-2</v>
      </c>
      <c r="AA2231">
        <v>18</v>
      </c>
    </row>
    <row r="2232" spans="1:27" x14ac:dyDescent="0.2">
      <c r="A2232">
        <v>2022</v>
      </c>
      <c r="B2232">
        <v>4</v>
      </c>
      <c r="C2232" s="262">
        <v>44656</v>
      </c>
      <c r="E2232">
        <v>100</v>
      </c>
      <c r="F2232" t="s">
        <v>259</v>
      </c>
      <c r="G2232" t="s">
        <v>260</v>
      </c>
      <c r="H2232">
        <v>18.600000000000001</v>
      </c>
      <c r="I2232">
        <v>21.4</v>
      </c>
      <c r="K2232">
        <v>140</v>
      </c>
      <c r="L2232">
        <v>103</v>
      </c>
      <c r="Z2232">
        <v>1.4999999999999999E-2</v>
      </c>
      <c r="AA2232">
        <v>18</v>
      </c>
    </row>
    <row r="2233" spans="1:27" x14ac:dyDescent="0.2">
      <c r="A2233">
        <v>2022</v>
      </c>
      <c r="B2233">
        <v>4</v>
      </c>
      <c r="C2233" s="262">
        <v>44657</v>
      </c>
      <c r="E2233">
        <v>100</v>
      </c>
      <c r="F2233" t="s">
        <v>259</v>
      </c>
      <c r="G2233" t="s">
        <v>260</v>
      </c>
      <c r="H2233">
        <v>18.600000000000001</v>
      </c>
      <c r="I2233">
        <v>21.4</v>
      </c>
      <c r="K2233">
        <v>140</v>
      </c>
      <c r="L2233">
        <v>103</v>
      </c>
      <c r="Z2233">
        <v>1.4999999999999999E-2</v>
      </c>
      <c r="AA2233">
        <v>18</v>
      </c>
    </row>
    <row r="2234" spans="1:27" x14ac:dyDescent="0.2">
      <c r="A2234">
        <v>2022</v>
      </c>
      <c r="B2234">
        <v>4</v>
      </c>
      <c r="C2234" s="262">
        <v>44658</v>
      </c>
      <c r="E2234">
        <v>100</v>
      </c>
      <c r="F2234" t="s">
        <v>259</v>
      </c>
      <c r="G2234" t="s">
        <v>260</v>
      </c>
      <c r="H2234">
        <v>18.600000000000001</v>
      </c>
      <c r="I2234">
        <v>21.4</v>
      </c>
      <c r="K2234">
        <v>140</v>
      </c>
      <c r="L2234">
        <v>103</v>
      </c>
      <c r="Z2234">
        <v>1.4999999999999999E-2</v>
      </c>
      <c r="AA2234">
        <v>18</v>
      </c>
    </row>
    <row r="2235" spans="1:27" x14ac:dyDescent="0.2">
      <c r="A2235">
        <v>2022</v>
      </c>
      <c r="B2235">
        <v>4</v>
      </c>
      <c r="C2235" s="262">
        <v>44661</v>
      </c>
      <c r="E2235">
        <v>100</v>
      </c>
      <c r="F2235" t="s">
        <v>259</v>
      </c>
      <c r="G2235" t="s">
        <v>260</v>
      </c>
      <c r="H2235">
        <v>18.600000000000001</v>
      </c>
      <c r="I2235">
        <v>21.4</v>
      </c>
      <c r="K2235">
        <v>140</v>
      </c>
      <c r="L2235">
        <v>103</v>
      </c>
      <c r="Z2235">
        <v>1.4999999999999999E-2</v>
      </c>
      <c r="AA2235">
        <v>18</v>
      </c>
    </row>
    <row r="2236" spans="1:27" x14ac:dyDescent="0.2">
      <c r="A2236">
        <v>2022</v>
      </c>
      <c r="B2236">
        <v>4</v>
      </c>
      <c r="C2236" s="262">
        <v>44656</v>
      </c>
      <c r="E2236">
        <v>99</v>
      </c>
      <c r="F2236" t="s">
        <v>256</v>
      </c>
      <c r="G2236" t="s">
        <v>257</v>
      </c>
      <c r="H2236">
        <v>18.600000000000001</v>
      </c>
      <c r="I2236">
        <v>21.4</v>
      </c>
      <c r="K2236">
        <v>140</v>
      </c>
      <c r="L2236">
        <v>103</v>
      </c>
      <c r="O2236">
        <v>0</v>
      </c>
      <c r="P2236">
        <v>0</v>
      </c>
      <c r="Q2236">
        <v>0</v>
      </c>
      <c r="Z2236">
        <v>1.4999999999999999E-2</v>
      </c>
      <c r="AA2236">
        <v>18</v>
      </c>
    </row>
    <row r="2237" spans="1:27" x14ac:dyDescent="0.2">
      <c r="A2237">
        <v>2022</v>
      </c>
      <c r="B2237">
        <v>4</v>
      </c>
      <c r="C2237" s="262">
        <v>44657</v>
      </c>
      <c r="E2237">
        <v>99</v>
      </c>
      <c r="F2237" t="s">
        <v>256</v>
      </c>
      <c r="G2237" t="s">
        <v>257</v>
      </c>
      <c r="H2237">
        <v>18.600000000000001</v>
      </c>
      <c r="I2237">
        <v>21.4</v>
      </c>
      <c r="K2237">
        <v>140</v>
      </c>
      <c r="L2237">
        <v>103</v>
      </c>
      <c r="O2237">
        <v>1</v>
      </c>
      <c r="P2237">
        <v>0</v>
      </c>
      <c r="Z2237">
        <v>1.4999999999999999E-2</v>
      </c>
      <c r="AA2237">
        <v>18</v>
      </c>
    </row>
    <row r="2238" spans="1:27" x14ac:dyDescent="0.2">
      <c r="A2238">
        <v>2022</v>
      </c>
      <c r="B2238">
        <v>4</v>
      </c>
      <c r="C2238" s="262">
        <v>44658</v>
      </c>
      <c r="E2238">
        <v>99</v>
      </c>
      <c r="F2238" t="s">
        <v>256</v>
      </c>
      <c r="G2238" t="s">
        <v>257</v>
      </c>
      <c r="H2238">
        <v>18.600000000000001</v>
      </c>
      <c r="I2238">
        <v>21.4</v>
      </c>
      <c r="K2238">
        <v>140</v>
      </c>
      <c r="L2238">
        <v>103</v>
      </c>
      <c r="O2238">
        <v>1</v>
      </c>
      <c r="P2238">
        <v>1</v>
      </c>
      <c r="Q2238">
        <v>2</v>
      </c>
      <c r="Z2238">
        <v>1.4999999999999999E-2</v>
      </c>
      <c r="AA2238">
        <v>18</v>
      </c>
    </row>
    <row r="2239" spans="1:27" x14ac:dyDescent="0.2">
      <c r="A2239">
        <v>2022</v>
      </c>
      <c r="B2239">
        <v>4</v>
      </c>
      <c r="C2239" s="262">
        <v>44661</v>
      </c>
      <c r="E2239">
        <v>99</v>
      </c>
      <c r="F2239" t="s">
        <v>256</v>
      </c>
      <c r="G2239" t="s">
        <v>257</v>
      </c>
      <c r="H2239">
        <v>18.600000000000001</v>
      </c>
      <c r="I2239">
        <v>21.4</v>
      </c>
      <c r="K2239">
        <v>140</v>
      </c>
      <c r="L2239">
        <v>103</v>
      </c>
      <c r="Z2239">
        <v>1.4999999999999999E-2</v>
      </c>
      <c r="AA2239">
        <v>18</v>
      </c>
    </row>
    <row r="2240" spans="1:27" x14ac:dyDescent="0.2">
      <c r="A2240">
        <v>2022</v>
      </c>
      <c r="B2240">
        <v>4</v>
      </c>
      <c r="C2240" s="262">
        <v>44651</v>
      </c>
      <c r="E2240">
        <v>12</v>
      </c>
      <c r="F2240" t="s">
        <v>236</v>
      </c>
      <c r="G2240" t="s">
        <v>237</v>
      </c>
      <c r="H2240">
        <v>197.16</v>
      </c>
      <c r="I2240">
        <v>226.84</v>
      </c>
      <c r="K2240">
        <v>48</v>
      </c>
      <c r="L2240">
        <v>195</v>
      </c>
      <c r="Z2240">
        <v>0.02</v>
      </c>
      <c r="AA2240">
        <v>22</v>
      </c>
    </row>
    <row r="2241" spans="1:27" x14ac:dyDescent="0.2">
      <c r="A2241">
        <v>2022</v>
      </c>
      <c r="B2241">
        <v>4</v>
      </c>
      <c r="C2241" s="262">
        <v>44661</v>
      </c>
      <c r="E2241">
        <v>12</v>
      </c>
      <c r="F2241" t="s">
        <v>236</v>
      </c>
      <c r="G2241" t="s">
        <v>237</v>
      </c>
      <c r="H2241">
        <v>197.16</v>
      </c>
      <c r="I2241">
        <v>226.84</v>
      </c>
      <c r="K2241">
        <v>48</v>
      </c>
      <c r="L2241">
        <v>195</v>
      </c>
      <c r="Z2241">
        <v>0.02</v>
      </c>
      <c r="AA2241">
        <v>22</v>
      </c>
    </row>
    <row r="2242" spans="1:27" x14ac:dyDescent="0.2">
      <c r="A2242">
        <v>2022</v>
      </c>
      <c r="B2242">
        <v>4</v>
      </c>
      <c r="C2242" s="262">
        <v>44662</v>
      </c>
      <c r="E2242">
        <v>12</v>
      </c>
      <c r="F2242" t="s">
        <v>236</v>
      </c>
      <c r="G2242" t="s">
        <v>237</v>
      </c>
      <c r="H2242">
        <v>197.16</v>
      </c>
      <c r="I2242">
        <v>226.84</v>
      </c>
      <c r="K2242">
        <v>48</v>
      </c>
      <c r="L2242">
        <v>195</v>
      </c>
      <c r="O2242">
        <v>2</v>
      </c>
      <c r="Q2242">
        <v>3</v>
      </c>
      <c r="Z2242">
        <v>0.02</v>
      </c>
      <c r="AA2242">
        <v>22</v>
      </c>
    </row>
    <row r="2243" spans="1:27" x14ac:dyDescent="0.2">
      <c r="A2243">
        <v>2022</v>
      </c>
      <c r="B2243">
        <v>4</v>
      </c>
      <c r="C2243" s="262">
        <v>44663</v>
      </c>
      <c r="E2243">
        <v>12</v>
      </c>
      <c r="F2243" t="s">
        <v>236</v>
      </c>
      <c r="G2243" t="s">
        <v>237</v>
      </c>
      <c r="H2243">
        <v>197.16</v>
      </c>
      <c r="I2243">
        <v>226.84</v>
      </c>
      <c r="K2243">
        <v>48</v>
      </c>
      <c r="L2243">
        <v>195</v>
      </c>
      <c r="Z2243">
        <v>0.02</v>
      </c>
      <c r="AA2243">
        <v>22</v>
      </c>
    </row>
    <row r="2244" spans="1:27" x14ac:dyDescent="0.2">
      <c r="A2244">
        <v>2022</v>
      </c>
      <c r="B2244">
        <v>4</v>
      </c>
      <c r="C2244" s="262">
        <v>44664</v>
      </c>
      <c r="E2244">
        <v>12</v>
      </c>
      <c r="F2244" t="s">
        <v>236</v>
      </c>
      <c r="G2244" t="s">
        <v>237</v>
      </c>
      <c r="H2244">
        <v>197.16</v>
      </c>
      <c r="I2244">
        <v>226.84</v>
      </c>
      <c r="K2244">
        <v>48</v>
      </c>
      <c r="L2244">
        <v>195</v>
      </c>
      <c r="Z2244">
        <v>0.02</v>
      </c>
      <c r="AA2244">
        <v>22</v>
      </c>
    </row>
    <row r="2245" spans="1:27" x14ac:dyDescent="0.2">
      <c r="A2245">
        <v>2022</v>
      </c>
      <c r="B2245">
        <v>4</v>
      </c>
      <c r="C2245" s="262">
        <v>44664</v>
      </c>
      <c r="E2245">
        <v>647</v>
      </c>
      <c r="F2245" t="s">
        <v>236</v>
      </c>
      <c r="G2245" t="s">
        <v>237</v>
      </c>
      <c r="H2245">
        <v>197.16</v>
      </c>
      <c r="I2245">
        <v>226.84</v>
      </c>
      <c r="K2245">
        <v>37</v>
      </c>
      <c r="L2245">
        <v>150</v>
      </c>
      <c r="Z2245">
        <v>0.02</v>
      </c>
      <c r="AA2245">
        <v>22</v>
      </c>
    </row>
    <row r="2246" spans="1:27" x14ac:dyDescent="0.2">
      <c r="A2246">
        <v>2022</v>
      </c>
      <c r="B2246">
        <v>4</v>
      </c>
      <c r="C2246" s="262">
        <v>44665</v>
      </c>
      <c r="E2246">
        <v>647</v>
      </c>
      <c r="F2246" t="s">
        <v>236</v>
      </c>
      <c r="G2246" t="s">
        <v>237</v>
      </c>
      <c r="H2246">
        <v>197.16</v>
      </c>
      <c r="I2246">
        <v>226.84</v>
      </c>
      <c r="K2246">
        <v>37</v>
      </c>
      <c r="L2246">
        <v>150</v>
      </c>
      <c r="Z2246">
        <v>0.02</v>
      </c>
      <c r="AA2246">
        <v>22</v>
      </c>
    </row>
    <row r="2247" spans="1:27" x14ac:dyDescent="0.2">
      <c r="A2247">
        <v>2022</v>
      </c>
      <c r="B2247">
        <v>4</v>
      </c>
      <c r="C2247" s="262">
        <v>44667</v>
      </c>
      <c r="E2247">
        <v>647</v>
      </c>
      <c r="F2247" t="s">
        <v>236</v>
      </c>
      <c r="G2247" t="s">
        <v>237</v>
      </c>
      <c r="H2247">
        <v>197.16</v>
      </c>
      <c r="I2247">
        <v>226.84</v>
      </c>
      <c r="K2247">
        <v>37</v>
      </c>
      <c r="L2247">
        <v>150</v>
      </c>
      <c r="Z2247">
        <v>0.02</v>
      </c>
      <c r="AA2247">
        <v>22</v>
      </c>
    </row>
    <row r="2248" spans="1:27" x14ac:dyDescent="0.2">
      <c r="A2248">
        <v>2022</v>
      </c>
      <c r="B2248">
        <v>4</v>
      </c>
      <c r="C2248" s="262">
        <v>44668</v>
      </c>
      <c r="E2248">
        <v>647</v>
      </c>
      <c r="F2248" t="s">
        <v>236</v>
      </c>
      <c r="G2248" t="s">
        <v>237</v>
      </c>
      <c r="H2248">
        <v>197.16</v>
      </c>
      <c r="I2248">
        <v>226.84</v>
      </c>
      <c r="K2248">
        <v>37</v>
      </c>
      <c r="L2248">
        <v>150</v>
      </c>
      <c r="P2248">
        <v>3</v>
      </c>
      <c r="Z2248">
        <v>0.02</v>
      </c>
      <c r="AA2248">
        <v>22</v>
      </c>
    </row>
    <row r="2249" spans="1:27" x14ac:dyDescent="0.2">
      <c r="A2249">
        <v>2022</v>
      </c>
      <c r="B2249">
        <v>4</v>
      </c>
      <c r="C2249" s="262">
        <v>44669</v>
      </c>
      <c r="E2249">
        <v>647</v>
      </c>
      <c r="F2249" t="s">
        <v>236</v>
      </c>
      <c r="G2249" t="s">
        <v>237</v>
      </c>
      <c r="H2249">
        <v>197.16</v>
      </c>
      <c r="I2249">
        <v>226.84</v>
      </c>
      <c r="K2249">
        <v>37</v>
      </c>
      <c r="L2249">
        <v>150</v>
      </c>
      <c r="Z2249">
        <v>0.02</v>
      </c>
      <c r="AA2249">
        <v>22</v>
      </c>
    </row>
    <row r="2250" spans="1:27" x14ac:dyDescent="0.2">
      <c r="A2250">
        <v>2022</v>
      </c>
      <c r="B2250">
        <v>4</v>
      </c>
      <c r="C2250" s="262">
        <v>44670</v>
      </c>
      <c r="E2250">
        <v>647</v>
      </c>
      <c r="F2250" t="s">
        <v>236</v>
      </c>
      <c r="G2250" t="s">
        <v>237</v>
      </c>
      <c r="H2250">
        <v>197.16</v>
      </c>
      <c r="I2250">
        <v>226.84</v>
      </c>
      <c r="K2250">
        <v>37</v>
      </c>
      <c r="L2250">
        <v>150</v>
      </c>
      <c r="Z2250">
        <v>0.02</v>
      </c>
      <c r="AA2250">
        <v>22</v>
      </c>
    </row>
    <row r="2251" spans="1:27" x14ac:dyDescent="0.2">
      <c r="A2251">
        <v>2022</v>
      </c>
      <c r="B2251">
        <v>4</v>
      </c>
      <c r="C2251" s="262">
        <v>44671</v>
      </c>
      <c r="E2251">
        <v>647</v>
      </c>
      <c r="F2251" t="s">
        <v>236</v>
      </c>
      <c r="G2251" t="s">
        <v>237</v>
      </c>
      <c r="H2251">
        <v>197.16</v>
      </c>
      <c r="I2251">
        <v>226.84</v>
      </c>
      <c r="K2251">
        <v>37</v>
      </c>
      <c r="L2251">
        <v>150</v>
      </c>
      <c r="P2251">
        <v>4</v>
      </c>
      <c r="Z2251">
        <v>0.02</v>
      </c>
      <c r="AA2251">
        <v>22</v>
      </c>
    </row>
    <row r="2252" spans="1:27" x14ac:dyDescent="0.2">
      <c r="A2252">
        <v>2022</v>
      </c>
      <c r="B2252">
        <v>4</v>
      </c>
      <c r="C2252" s="262">
        <v>44672</v>
      </c>
      <c r="E2252">
        <v>647</v>
      </c>
      <c r="F2252" t="s">
        <v>236</v>
      </c>
      <c r="G2252" t="s">
        <v>237</v>
      </c>
      <c r="H2252">
        <v>197.16</v>
      </c>
      <c r="I2252">
        <v>226.84</v>
      </c>
      <c r="K2252">
        <v>37</v>
      </c>
      <c r="L2252">
        <v>150</v>
      </c>
      <c r="Z2252">
        <v>0.02</v>
      </c>
      <c r="AA2252">
        <v>22</v>
      </c>
    </row>
    <row r="2253" spans="1:27" x14ac:dyDescent="0.2">
      <c r="A2253">
        <v>2022</v>
      </c>
      <c r="B2253">
        <v>4</v>
      </c>
      <c r="C2253" s="262">
        <v>44673</v>
      </c>
      <c r="E2253">
        <v>647</v>
      </c>
      <c r="F2253" t="s">
        <v>236</v>
      </c>
      <c r="G2253" t="s">
        <v>237</v>
      </c>
      <c r="H2253">
        <v>197.16</v>
      </c>
      <c r="I2253">
        <v>226.84</v>
      </c>
      <c r="K2253">
        <v>37</v>
      </c>
      <c r="L2253">
        <v>150</v>
      </c>
      <c r="Z2253">
        <v>0.02</v>
      </c>
      <c r="AA2253">
        <v>22</v>
      </c>
    </row>
    <row r="2254" spans="1:27" x14ac:dyDescent="0.2">
      <c r="A2254">
        <v>2022</v>
      </c>
      <c r="B2254">
        <v>4</v>
      </c>
      <c r="C2254" s="262">
        <v>44674</v>
      </c>
      <c r="E2254">
        <v>12</v>
      </c>
      <c r="F2254" t="s">
        <v>236</v>
      </c>
      <c r="G2254" t="s">
        <v>237</v>
      </c>
      <c r="H2254">
        <v>197.16</v>
      </c>
      <c r="I2254">
        <v>226.84</v>
      </c>
      <c r="K2254">
        <v>48</v>
      </c>
      <c r="L2254">
        <v>195</v>
      </c>
      <c r="Z2254">
        <v>0.02</v>
      </c>
      <c r="AA2254">
        <v>22</v>
      </c>
    </row>
    <row r="2255" spans="1:27" x14ac:dyDescent="0.2">
      <c r="A2255">
        <v>2022</v>
      </c>
      <c r="B2255">
        <v>4</v>
      </c>
      <c r="C2255" s="262">
        <v>44675</v>
      </c>
      <c r="E2255">
        <v>12</v>
      </c>
      <c r="F2255" t="s">
        <v>236</v>
      </c>
      <c r="G2255" t="s">
        <v>237</v>
      </c>
      <c r="H2255">
        <v>197.16</v>
      </c>
      <c r="I2255">
        <v>226.84</v>
      </c>
      <c r="K2255">
        <v>48</v>
      </c>
      <c r="L2255">
        <v>195</v>
      </c>
      <c r="O2255">
        <v>5</v>
      </c>
      <c r="P2255">
        <v>4</v>
      </c>
      <c r="Q2255">
        <v>9</v>
      </c>
      <c r="Z2255">
        <v>0.02</v>
      </c>
      <c r="AA2255">
        <v>22</v>
      </c>
    </row>
    <row r="2256" spans="1:27" x14ac:dyDescent="0.2">
      <c r="A2256">
        <v>2022</v>
      </c>
      <c r="B2256">
        <v>4</v>
      </c>
      <c r="C2256" s="262">
        <v>44676</v>
      </c>
      <c r="E2256">
        <v>12</v>
      </c>
      <c r="F2256" t="s">
        <v>236</v>
      </c>
      <c r="G2256" t="s">
        <v>237</v>
      </c>
      <c r="H2256">
        <v>197.16</v>
      </c>
      <c r="I2256">
        <v>226.84</v>
      </c>
      <c r="K2256">
        <v>48</v>
      </c>
      <c r="L2256">
        <v>195</v>
      </c>
      <c r="Z2256">
        <v>0.02</v>
      </c>
      <c r="AA2256">
        <v>22</v>
      </c>
    </row>
    <row r="2257" spans="1:27" x14ac:dyDescent="0.2">
      <c r="A2257">
        <v>2022</v>
      </c>
      <c r="B2257">
        <v>4</v>
      </c>
      <c r="C2257" s="262">
        <v>44677</v>
      </c>
      <c r="E2257">
        <v>12</v>
      </c>
      <c r="F2257" t="s">
        <v>236</v>
      </c>
      <c r="G2257" t="s">
        <v>237</v>
      </c>
      <c r="H2257">
        <v>197.16</v>
      </c>
      <c r="I2257">
        <v>226.84</v>
      </c>
      <c r="K2257">
        <v>48</v>
      </c>
      <c r="L2257">
        <v>195</v>
      </c>
      <c r="Z2257">
        <v>0.02</v>
      </c>
      <c r="AA2257">
        <v>22</v>
      </c>
    </row>
    <row r="2258" spans="1:27" x14ac:dyDescent="0.2">
      <c r="A2258">
        <v>2022</v>
      </c>
      <c r="B2258">
        <v>4</v>
      </c>
      <c r="C2258" s="262">
        <v>44678</v>
      </c>
      <c r="E2258">
        <v>12</v>
      </c>
      <c r="F2258" t="s">
        <v>236</v>
      </c>
      <c r="G2258" t="s">
        <v>237</v>
      </c>
      <c r="H2258">
        <v>197.16</v>
      </c>
      <c r="I2258">
        <v>226.84</v>
      </c>
      <c r="K2258">
        <v>48</v>
      </c>
      <c r="L2258">
        <v>195</v>
      </c>
      <c r="Z2258">
        <v>0.02</v>
      </c>
      <c r="AA2258">
        <v>22</v>
      </c>
    </row>
    <row r="2259" spans="1:27" x14ac:dyDescent="0.2">
      <c r="A2259">
        <v>2022</v>
      </c>
      <c r="B2259">
        <v>4</v>
      </c>
      <c r="C2259" s="262">
        <v>44651</v>
      </c>
      <c r="E2259">
        <v>11</v>
      </c>
      <c r="F2259" t="s">
        <v>244</v>
      </c>
      <c r="G2259" t="s">
        <v>245</v>
      </c>
      <c r="H2259">
        <v>197.16</v>
      </c>
      <c r="I2259">
        <v>226.84</v>
      </c>
      <c r="K2259">
        <v>48</v>
      </c>
      <c r="L2259">
        <v>195</v>
      </c>
      <c r="Z2259">
        <v>0.02</v>
      </c>
      <c r="AA2259">
        <v>22</v>
      </c>
    </row>
    <row r="2260" spans="1:27" x14ac:dyDescent="0.2">
      <c r="A2260">
        <v>2022</v>
      </c>
      <c r="B2260">
        <v>4</v>
      </c>
      <c r="C2260" s="262">
        <v>44661</v>
      </c>
      <c r="E2260">
        <v>11</v>
      </c>
      <c r="F2260" t="s">
        <v>244</v>
      </c>
      <c r="G2260" t="s">
        <v>245</v>
      </c>
      <c r="H2260">
        <v>197.16</v>
      </c>
      <c r="I2260">
        <v>226.84</v>
      </c>
      <c r="K2260">
        <v>48</v>
      </c>
      <c r="L2260">
        <v>195</v>
      </c>
      <c r="Z2260">
        <v>0.02</v>
      </c>
      <c r="AA2260">
        <v>22</v>
      </c>
    </row>
    <row r="2261" spans="1:27" x14ac:dyDescent="0.2">
      <c r="A2261">
        <v>2022</v>
      </c>
      <c r="B2261">
        <v>4</v>
      </c>
      <c r="C2261" s="262">
        <v>44662</v>
      </c>
      <c r="E2261">
        <v>11</v>
      </c>
      <c r="F2261" t="s">
        <v>244</v>
      </c>
      <c r="G2261" t="s">
        <v>245</v>
      </c>
      <c r="H2261">
        <v>197.16</v>
      </c>
      <c r="I2261">
        <v>226.84</v>
      </c>
      <c r="K2261">
        <v>48</v>
      </c>
      <c r="L2261">
        <v>195</v>
      </c>
      <c r="P2261">
        <v>2</v>
      </c>
      <c r="Q2261">
        <v>2</v>
      </c>
      <c r="Z2261">
        <v>0.02</v>
      </c>
      <c r="AA2261">
        <v>22</v>
      </c>
    </row>
    <row r="2262" spans="1:27" x14ac:dyDescent="0.2">
      <c r="A2262">
        <v>2022</v>
      </c>
      <c r="B2262">
        <v>4</v>
      </c>
      <c r="C2262" s="262">
        <v>44663</v>
      </c>
      <c r="E2262">
        <v>11</v>
      </c>
      <c r="F2262" t="s">
        <v>244</v>
      </c>
      <c r="G2262" t="s">
        <v>245</v>
      </c>
      <c r="H2262">
        <v>197.16</v>
      </c>
      <c r="I2262">
        <v>226.84</v>
      </c>
      <c r="K2262">
        <v>48</v>
      </c>
      <c r="L2262">
        <v>195</v>
      </c>
      <c r="Z2262">
        <v>0.02</v>
      </c>
      <c r="AA2262">
        <v>22</v>
      </c>
    </row>
    <row r="2263" spans="1:27" x14ac:dyDescent="0.2">
      <c r="A2263">
        <v>2022</v>
      </c>
      <c r="B2263">
        <v>4</v>
      </c>
      <c r="C2263" s="262">
        <v>44664</v>
      </c>
      <c r="E2263">
        <v>11</v>
      </c>
      <c r="F2263" t="s">
        <v>244</v>
      </c>
      <c r="G2263" t="s">
        <v>245</v>
      </c>
      <c r="H2263">
        <v>197.16</v>
      </c>
      <c r="I2263">
        <v>226.84</v>
      </c>
      <c r="K2263">
        <v>48</v>
      </c>
      <c r="L2263">
        <v>195</v>
      </c>
      <c r="Z2263">
        <v>0.02</v>
      </c>
      <c r="AA2263">
        <v>22</v>
      </c>
    </row>
    <row r="2264" spans="1:27" x14ac:dyDescent="0.2">
      <c r="A2264">
        <v>2022</v>
      </c>
      <c r="B2264">
        <v>4</v>
      </c>
      <c r="C2264" s="262">
        <v>44664</v>
      </c>
      <c r="E2264">
        <v>646</v>
      </c>
      <c r="F2264" t="s">
        <v>244</v>
      </c>
      <c r="G2264" t="s">
        <v>245</v>
      </c>
      <c r="H2264">
        <v>197.16</v>
      </c>
      <c r="I2264">
        <v>226.84</v>
      </c>
      <c r="K2264">
        <v>37</v>
      </c>
      <c r="L2264">
        <v>150</v>
      </c>
      <c r="Z2264">
        <v>0.02</v>
      </c>
      <c r="AA2264">
        <v>22</v>
      </c>
    </row>
    <row r="2265" spans="1:27" x14ac:dyDescent="0.2">
      <c r="A2265">
        <v>2022</v>
      </c>
      <c r="B2265">
        <v>4</v>
      </c>
      <c r="C2265" s="262">
        <v>44665</v>
      </c>
      <c r="E2265">
        <v>646</v>
      </c>
      <c r="F2265" t="s">
        <v>244</v>
      </c>
      <c r="G2265" t="s">
        <v>245</v>
      </c>
      <c r="H2265">
        <v>197.16</v>
      </c>
      <c r="I2265">
        <v>226.84</v>
      </c>
      <c r="K2265">
        <v>37</v>
      </c>
      <c r="L2265">
        <v>150</v>
      </c>
      <c r="Z2265">
        <v>0.02</v>
      </c>
      <c r="AA2265">
        <v>22</v>
      </c>
    </row>
    <row r="2266" spans="1:27" x14ac:dyDescent="0.2">
      <c r="A2266">
        <v>2022</v>
      </c>
      <c r="B2266">
        <v>4</v>
      </c>
      <c r="C2266" s="262">
        <v>44667</v>
      </c>
      <c r="E2266">
        <v>646</v>
      </c>
      <c r="F2266" t="s">
        <v>244</v>
      </c>
      <c r="G2266" t="s">
        <v>245</v>
      </c>
      <c r="H2266">
        <v>197.16</v>
      </c>
      <c r="I2266">
        <v>226.84</v>
      </c>
      <c r="K2266">
        <v>37</v>
      </c>
      <c r="L2266">
        <v>150</v>
      </c>
      <c r="Z2266">
        <v>0.02</v>
      </c>
      <c r="AA2266">
        <v>22</v>
      </c>
    </row>
    <row r="2267" spans="1:27" x14ac:dyDescent="0.2">
      <c r="A2267">
        <v>2022</v>
      </c>
      <c r="B2267">
        <v>4</v>
      </c>
      <c r="C2267" s="262">
        <v>44668</v>
      </c>
      <c r="E2267">
        <v>646</v>
      </c>
      <c r="F2267" t="s">
        <v>244</v>
      </c>
      <c r="G2267" t="s">
        <v>245</v>
      </c>
      <c r="H2267">
        <v>197.16</v>
      </c>
      <c r="I2267">
        <v>226.84</v>
      </c>
      <c r="K2267">
        <v>37</v>
      </c>
      <c r="L2267">
        <v>150</v>
      </c>
      <c r="P2267">
        <v>3</v>
      </c>
      <c r="Z2267">
        <v>0.02</v>
      </c>
      <c r="AA2267">
        <v>22</v>
      </c>
    </row>
    <row r="2268" spans="1:27" x14ac:dyDescent="0.2">
      <c r="A2268">
        <v>2022</v>
      </c>
      <c r="B2268">
        <v>4</v>
      </c>
      <c r="C2268" s="262">
        <v>44669</v>
      </c>
      <c r="E2268">
        <v>646</v>
      </c>
      <c r="F2268" t="s">
        <v>244</v>
      </c>
      <c r="G2268" t="s">
        <v>245</v>
      </c>
      <c r="H2268">
        <v>197.16</v>
      </c>
      <c r="I2268">
        <v>226.84</v>
      </c>
      <c r="K2268">
        <v>37</v>
      </c>
      <c r="L2268">
        <v>150</v>
      </c>
      <c r="Z2268">
        <v>0.02</v>
      </c>
      <c r="AA2268">
        <v>22</v>
      </c>
    </row>
    <row r="2269" spans="1:27" x14ac:dyDescent="0.2">
      <c r="A2269">
        <v>2022</v>
      </c>
      <c r="B2269">
        <v>4</v>
      </c>
      <c r="C2269" s="262">
        <v>44670</v>
      </c>
      <c r="E2269">
        <v>646</v>
      </c>
      <c r="F2269" t="s">
        <v>244</v>
      </c>
      <c r="G2269" t="s">
        <v>245</v>
      </c>
      <c r="H2269">
        <v>197.16</v>
      </c>
      <c r="I2269">
        <v>226.84</v>
      </c>
      <c r="K2269">
        <v>37</v>
      </c>
      <c r="L2269">
        <v>150</v>
      </c>
      <c r="Z2269">
        <v>0.02</v>
      </c>
      <c r="AA2269">
        <v>22</v>
      </c>
    </row>
    <row r="2270" spans="1:27" x14ac:dyDescent="0.2">
      <c r="A2270">
        <v>2022</v>
      </c>
      <c r="B2270">
        <v>4</v>
      </c>
      <c r="C2270" s="262">
        <v>44671</v>
      </c>
      <c r="E2270">
        <v>646</v>
      </c>
      <c r="F2270" t="s">
        <v>244</v>
      </c>
      <c r="G2270" t="s">
        <v>245</v>
      </c>
      <c r="H2270">
        <v>197.16</v>
      </c>
      <c r="I2270">
        <v>226.84</v>
      </c>
      <c r="K2270">
        <v>37</v>
      </c>
      <c r="L2270">
        <v>150</v>
      </c>
      <c r="P2270">
        <v>5</v>
      </c>
      <c r="Z2270">
        <v>0.02</v>
      </c>
      <c r="AA2270">
        <v>22</v>
      </c>
    </row>
    <row r="2271" spans="1:27" x14ac:dyDescent="0.2">
      <c r="A2271">
        <v>2022</v>
      </c>
      <c r="B2271">
        <v>4</v>
      </c>
      <c r="C2271" s="262">
        <v>44672</v>
      </c>
      <c r="E2271">
        <v>646</v>
      </c>
      <c r="F2271" t="s">
        <v>244</v>
      </c>
      <c r="G2271" t="s">
        <v>245</v>
      </c>
      <c r="H2271">
        <v>197.16</v>
      </c>
      <c r="I2271">
        <v>226.84</v>
      </c>
      <c r="K2271">
        <v>37</v>
      </c>
      <c r="L2271">
        <v>150</v>
      </c>
      <c r="Z2271">
        <v>0.02</v>
      </c>
      <c r="AA2271">
        <v>22</v>
      </c>
    </row>
    <row r="2272" spans="1:27" x14ac:dyDescent="0.2">
      <c r="A2272">
        <v>2022</v>
      </c>
      <c r="B2272">
        <v>4</v>
      </c>
      <c r="C2272" s="262">
        <v>44673</v>
      </c>
      <c r="E2272">
        <v>646</v>
      </c>
      <c r="F2272" t="s">
        <v>244</v>
      </c>
      <c r="G2272" t="s">
        <v>245</v>
      </c>
      <c r="H2272">
        <v>197.16</v>
      </c>
      <c r="I2272">
        <v>226.84</v>
      </c>
      <c r="K2272">
        <v>37</v>
      </c>
      <c r="L2272">
        <v>150</v>
      </c>
      <c r="Z2272">
        <v>0.02</v>
      </c>
      <c r="AA2272">
        <v>22</v>
      </c>
    </row>
    <row r="2273" spans="1:27" x14ac:dyDescent="0.2">
      <c r="A2273">
        <v>2022</v>
      </c>
      <c r="B2273">
        <v>4</v>
      </c>
      <c r="C2273" s="262">
        <v>44674</v>
      </c>
      <c r="E2273">
        <v>11</v>
      </c>
      <c r="F2273" t="s">
        <v>244</v>
      </c>
      <c r="G2273" t="s">
        <v>245</v>
      </c>
      <c r="H2273">
        <v>197.16</v>
      </c>
      <c r="I2273">
        <v>226.84</v>
      </c>
      <c r="K2273">
        <v>48</v>
      </c>
      <c r="L2273">
        <v>195</v>
      </c>
      <c r="Z2273">
        <v>0.02</v>
      </c>
      <c r="AA2273">
        <v>22</v>
      </c>
    </row>
    <row r="2274" spans="1:27" x14ac:dyDescent="0.2">
      <c r="A2274">
        <v>2022</v>
      </c>
      <c r="B2274">
        <v>4</v>
      </c>
      <c r="C2274" s="262">
        <v>44675</v>
      </c>
      <c r="E2274">
        <v>11</v>
      </c>
      <c r="F2274" t="s">
        <v>244</v>
      </c>
      <c r="G2274" t="s">
        <v>245</v>
      </c>
      <c r="H2274">
        <v>197.16</v>
      </c>
      <c r="I2274">
        <v>226.84</v>
      </c>
      <c r="K2274">
        <v>48</v>
      </c>
      <c r="L2274">
        <v>195</v>
      </c>
      <c r="O2274">
        <v>6</v>
      </c>
      <c r="P2274">
        <v>5</v>
      </c>
      <c r="Q2274">
        <v>6</v>
      </c>
      <c r="Z2274">
        <v>0.02</v>
      </c>
      <c r="AA2274">
        <v>22</v>
      </c>
    </row>
    <row r="2275" spans="1:27" x14ac:dyDescent="0.2">
      <c r="A2275">
        <v>2022</v>
      </c>
      <c r="B2275">
        <v>4</v>
      </c>
      <c r="C2275" s="262">
        <v>44676</v>
      </c>
      <c r="E2275">
        <v>11</v>
      </c>
      <c r="F2275" t="s">
        <v>244</v>
      </c>
      <c r="G2275" t="s">
        <v>245</v>
      </c>
      <c r="H2275">
        <v>197.16</v>
      </c>
      <c r="I2275">
        <v>226.84</v>
      </c>
      <c r="K2275">
        <v>48</v>
      </c>
      <c r="L2275">
        <v>195</v>
      </c>
      <c r="Z2275">
        <v>0.02</v>
      </c>
      <c r="AA2275">
        <v>22</v>
      </c>
    </row>
    <row r="2276" spans="1:27" x14ac:dyDescent="0.2">
      <c r="A2276">
        <v>2022</v>
      </c>
      <c r="B2276">
        <v>4</v>
      </c>
      <c r="C2276" s="262">
        <v>44677</v>
      </c>
      <c r="E2276">
        <v>11</v>
      </c>
      <c r="F2276" t="s">
        <v>244</v>
      </c>
      <c r="G2276" t="s">
        <v>245</v>
      </c>
      <c r="H2276">
        <v>197.16</v>
      </c>
      <c r="I2276">
        <v>226.84</v>
      </c>
      <c r="K2276">
        <v>48</v>
      </c>
      <c r="L2276">
        <v>195</v>
      </c>
      <c r="Z2276">
        <v>0.02</v>
      </c>
      <c r="AA2276">
        <v>22</v>
      </c>
    </row>
    <row r="2277" spans="1:27" x14ac:dyDescent="0.2">
      <c r="A2277">
        <v>2022</v>
      </c>
      <c r="B2277">
        <v>4</v>
      </c>
      <c r="C2277" s="262">
        <v>44678</v>
      </c>
      <c r="E2277">
        <v>11</v>
      </c>
      <c r="F2277" t="s">
        <v>244</v>
      </c>
      <c r="G2277" t="s">
        <v>245</v>
      </c>
      <c r="H2277">
        <v>197.16</v>
      </c>
      <c r="I2277">
        <v>226.84</v>
      </c>
      <c r="K2277">
        <v>48</v>
      </c>
      <c r="L2277">
        <v>195</v>
      </c>
      <c r="Z2277">
        <v>0.02</v>
      </c>
      <c r="AA2277">
        <v>22</v>
      </c>
    </row>
    <row r="2278" spans="1:27" x14ac:dyDescent="0.2">
      <c r="A2278">
        <v>2022</v>
      </c>
      <c r="B2278">
        <v>4</v>
      </c>
      <c r="C2278" s="262">
        <v>44679</v>
      </c>
      <c r="E2278">
        <v>180</v>
      </c>
      <c r="F2278" t="s">
        <v>392</v>
      </c>
      <c r="G2278" t="s">
        <v>393</v>
      </c>
      <c r="H2278">
        <v>29.76</v>
      </c>
      <c r="I2278">
        <v>34.24</v>
      </c>
      <c r="K2278">
        <v>187</v>
      </c>
      <c r="L2278">
        <v>154</v>
      </c>
      <c r="O2278">
        <v>6</v>
      </c>
      <c r="Q2278">
        <v>12</v>
      </c>
      <c r="Z2278">
        <v>0.02</v>
      </c>
      <c r="AA2278">
        <v>22</v>
      </c>
    </row>
    <row r="2279" spans="1:27" x14ac:dyDescent="0.2">
      <c r="A2279">
        <v>2022</v>
      </c>
      <c r="B2279">
        <v>4</v>
      </c>
      <c r="C2279" s="262">
        <v>44658</v>
      </c>
      <c r="E2279">
        <v>178</v>
      </c>
      <c r="F2279" t="s">
        <v>439</v>
      </c>
      <c r="G2279" t="s">
        <v>440</v>
      </c>
      <c r="H2279">
        <v>46.5</v>
      </c>
      <c r="I2279">
        <v>53.5</v>
      </c>
      <c r="K2279">
        <v>60</v>
      </c>
      <c r="L2279">
        <v>120</v>
      </c>
      <c r="Z2279">
        <v>1.4999999999999999E-2</v>
      </c>
      <c r="AA2279">
        <v>18</v>
      </c>
    </row>
    <row r="2280" spans="1:27" x14ac:dyDescent="0.2">
      <c r="A2280">
        <v>2022</v>
      </c>
      <c r="B2280">
        <v>4</v>
      </c>
      <c r="C2280" s="262">
        <v>44661</v>
      </c>
      <c r="E2280">
        <v>178</v>
      </c>
      <c r="F2280" t="s">
        <v>439</v>
      </c>
      <c r="G2280" t="s">
        <v>440</v>
      </c>
      <c r="H2280">
        <v>46.5</v>
      </c>
      <c r="I2280">
        <v>53.5</v>
      </c>
      <c r="K2280">
        <v>60</v>
      </c>
      <c r="L2280">
        <v>120</v>
      </c>
      <c r="O2280">
        <v>2</v>
      </c>
      <c r="P2280">
        <v>1</v>
      </c>
      <c r="Q2280">
        <v>1</v>
      </c>
      <c r="Z2280">
        <v>1.4999999999999999E-2</v>
      </c>
      <c r="AA2280">
        <v>18</v>
      </c>
    </row>
    <row r="2281" spans="1:27" x14ac:dyDescent="0.2">
      <c r="A2281">
        <v>2022</v>
      </c>
      <c r="B2281">
        <v>4</v>
      </c>
      <c r="C2281" s="262">
        <v>44662</v>
      </c>
      <c r="E2281">
        <v>178</v>
      </c>
      <c r="F2281" t="s">
        <v>439</v>
      </c>
      <c r="G2281" t="s">
        <v>440</v>
      </c>
      <c r="H2281">
        <v>46.5</v>
      </c>
      <c r="I2281">
        <v>53.5</v>
      </c>
      <c r="K2281">
        <v>60</v>
      </c>
      <c r="L2281">
        <v>120</v>
      </c>
      <c r="Z2281">
        <v>1.4999999999999999E-2</v>
      </c>
      <c r="AA2281">
        <v>18</v>
      </c>
    </row>
    <row r="2282" spans="1:27" x14ac:dyDescent="0.2">
      <c r="A2282">
        <v>2022</v>
      </c>
      <c r="B2282">
        <v>4</v>
      </c>
      <c r="C2282" s="262">
        <v>44676</v>
      </c>
      <c r="E2282">
        <v>178</v>
      </c>
      <c r="F2282" t="s">
        <v>439</v>
      </c>
      <c r="G2282" t="s">
        <v>440</v>
      </c>
      <c r="H2282">
        <v>46.5</v>
      </c>
      <c r="I2282">
        <v>53.5</v>
      </c>
      <c r="K2282">
        <v>60</v>
      </c>
      <c r="L2282">
        <v>120</v>
      </c>
      <c r="O2282">
        <v>4</v>
      </c>
      <c r="Q2282">
        <v>8</v>
      </c>
      <c r="Z2282">
        <v>1.4999999999999999E-2</v>
      </c>
      <c r="AA2282">
        <v>18</v>
      </c>
    </row>
    <row r="2283" spans="1:27" x14ac:dyDescent="0.2">
      <c r="A2283">
        <v>2022</v>
      </c>
      <c r="B2283">
        <v>4</v>
      </c>
      <c r="C2283" s="262">
        <v>44677</v>
      </c>
      <c r="E2283">
        <v>178</v>
      </c>
      <c r="F2283" t="s">
        <v>439</v>
      </c>
      <c r="G2283" t="s">
        <v>440</v>
      </c>
      <c r="H2283">
        <v>46.5</v>
      </c>
      <c r="I2283">
        <v>53.5</v>
      </c>
      <c r="K2283">
        <v>60</v>
      </c>
      <c r="L2283">
        <v>120</v>
      </c>
      <c r="O2283">
        <v>10</v>
      </c>
      <c r="P2283">
        <v>3</v>
      </c>
      <c r="Q2283">
        <v>9</v>
      </c>
      <c r="Z2283">
        <v>1.4999999999999999E-2</v>
      </c>
      <c r="AA2283">
        <v>18</v>
      </c>
    </row>
    <row r="2284" spans="1:27" x14ac:dyDescent="0.2">
      <c r="A2284">
        <v>2022</v>
      </c>
      <c r="B2284">
        <v>4</v>
      </c>
      <c r="C2284" s="262">
        <v>44678</v>
      </c>
      <c r="E2284">
        <v>178</v>
      </c>
      <c r="F2284" t="s">
        <v>439</v>
      </c>
      <c r="G2284" t="s">
        <v>440</v>
      </c>
      <c r="H2284">
        <v>46.5</v>
      </c>
      <c r="I2284">
        <v>53.5</v>
      </c>
      <c r="K2284">
        <v>60</v>
      </c>
      <c r="L2284">
        <v>120</v>
      </c>
      <c r="Z2284">
        <v>1.4999999999999999E-2</v>
      </c>
      <c r="AA2284">
        <v>18</v>
      </c>
    </row>
    <row r="2285" spans="1:27" x14ac:dyDescent="0.2">
      <c r="A2285">
        <v>2022</v>
      </c>
      <c r="B2285">
        <v>4</v>
      </c>
      <c r="C2285" s="262">
        <v>44661</v>
      </c>
      <c r="E2285">
        <v>167</v>
      </c>
      <c r="F2285" t="s">
        <v>278</v>
      </c>
      <c r="G2285" t="s">
        <v>279</v>
      </c>
      <c r="H2285">
        <v>825.84</v>
      </c>
      <c r="I2285">
        <v>950.16</v>
      </c>
      <c r="K2285">
        <v>55</v>
      </c>
      <c r="L2285">
        <v>131</v>
      </c>
      <c r="Q2285">
        <v>4</v>
      </c>
      <c r="Z2285">
        <v>1.4999999999999999E-2</v>
      </c>
      <c r="AA2285">
        <v>18</v>
      </c>
    </row>
    <row r="2286" spans="1:27" x14ac:dyDescent="0.2">
      <c r="A2286">
        <v>2022</v>
      </c>
      <c r="B2286">
        <v>4</v>
      </c>
      <c r="C2286" s="262">
        <v>44662</v>
      </c>
      <c r="E2286">
        <v>167</v>
      </c>
      <c r="F2286" t="s">
        <v>278</v>
      </c>
      <c r="G2286" t="s">
        <v>279</v>
      </c>
      <c r="H2286">
        <v>825.84</v>
      </c>
      <c r="I2286">
        <v>950.16</v>
      </c>
      <c r="K2286">
        <v>55</v>
      </c>
      <c r="L2286">
        <v>131</v>
      </c>
      <c r="Z2286">
        <v>1.4999999999999999E-2</v>
      </c>
      <c r="AA2286">
        <v>18</v>
      </c>
    </row>
    <row r="2287" spans="1:27" x14ac:dyDescent="0.2">
      <c r="A2287">
        <v>2022</v>
      </c>
      <c r="B2287">
        <v>4</v>
      </c>
      <c r="C2287" s="262">
        <v>44675</v>
      </c>
      <c r="E2287">
        <v>167</v>
      </c>
      <c r="F2287" t="s">
        <v>278</v>
      </c>
      <c r="G2287" t="s">
        <v>279</v>
      </c>
      <c r="H2287">
        <v>825.84</v>
      </c>
      <c r="I2287">
        <v>950.16</v>
      </c>
      <c r="K2287">
        <v>55</v>
      </c>
      <c r="L2287">
        <v>131</v>
      </c>
      <c r="Z2287">
        <v>1.4999999999999999E-2</v>
      </c>
      <c r="AA2287">
        <v>18</v>
      </c>
    </row>
    <row r="2288" spans="1:27" x14ac:dyDescent="0.2">
      <c r="A2288">
        <v>2022</v>
      </c>
      <c r="B2288">
        <v>4</v>
      </c>
      <c r="C2288" s="262">
        <v>44676</v>
      </c>
      <c r="E2288">
        <v>167</v>
      </c>
      <c r="F2288" t="s">
        <v>278</v>
      </c>
      <c r="G2288" t="s">
        <v>279</v>
      </c>
      <c r="H2288">
        <v>825.84</v>
      </c>
      <c r="I2288">
        <v>950.16</v>
      </c>
      <c r="K2288">
        <v>55</v>
      </c>
      <c r="L2288">
        <v>131</v>
      </c>
      <c r="O2288">
        <v>2</v>
      </c>
      <c r="P2288">
        <v>3</v>
      </c>
      <c r="Q2288">
        <v>3</v>
      </c>
      <c r="Z2288">
        <v>1.4999999999999999E-2</v>
      </c>
      <c r="AA2288">
        <v>18</v>
      </c>
    </row>
    <row r="2289" spans="1:27" x14ac:dyDescent="0.2">
      <c r="A2289">
        <v>2022</v>
      </c>
      <c r="B2289">
        <v>4</v>
      </c>
      <c r="C2289" s="262">
        <v>44677</v>
      </c>
      <c r="E2289">
        <v>167</v>
      </c>
      <c r="F2289" t="s">
        <v>278</v>
      </c>
      <c r="G2289" t="s">
        <v>279</v>
      </c>
      <c r="H2289">
        <v>825.84</v>
      </c>
      <c r="I2289">
        <v>950.16</v>
      </c>
      <c r="K2289">
        <v>55</v>
      </c>
      <c r="L2289">
        <v>131</v>
      </c>
      <c r="Z2289">
        <v>1.4999999999999999E-2</v>
      </c>
      <c r="AA2289">
        <v>18</v>
      </c>
    </row>
    <row r="2290" spans="1:27" x14ac:dyDescent="0.2">
      <c r="A2290">
        <v>2022</v>
      </c>
      <c r="B2290">
        <v>4</v>
      </c>
      <c r="C2290" s="262">
        <v>44677</v>
      </c>
      <c r="E2290">
        <v>160</v>
      </c>
      <c r="F2290" t="s">
        <v>214</v>
      </c>
      <c r="G2290" t="s">
        <v>215</v>
      </c>
      <c r="H2290">
        <v>186</v>
      </c>
      <c r="I2290">
        <v>214</v>
      </c>
      <c r="K2290">
        <v>76</v>
      </c>
      <c r="L2290">
        <v>95</v>
      </c>
      <c r="Z2290">
        <v>1.4999999999999999E-2</v>
      </c>
      <c r="AA2290">
        <v>16</v>
      </c>
    </row>
    <row r="2291" spans="1:27" x14ac:dyDescent="0.2">
      <c r="A2291">
        <v>2022</v>
      </c>
      <c r="B2291">
        <v>4</v>
      </c>
      <c r="C2291" s="262">
        <v>44678</v>
      </c>
      <c r="E2291">
        <v>160</v>
      </c>
      <c r="F2291" t="s">
        <v>214</v>
      </c>
      <c r="G2291" t="s">
        <v>215</v>
      </c>
      <c r="H2291">
        <v>186</v>
      </c>
      <c r="I2291">
        <v>214</v>
      </c>
      <c r="K2291">
        <v>76</v>
      </c>
      <c r="L2291">
        <v>95</v>
      </c>
      <c r="Z2291">
        <v>1.4999999999999999E-2</v>
      </c>
      <c r="AA2291">
        <v>16</v>
      </c>
    </row>
    <row r="2292" spans="1:27" x14ac:dyDescent="0.2">
      <c r="A2292">
        <v>2022</v>
      </c>
      <c r="B2292">
        <v>4</v>
      </c>
      <c r="C2292" s="262">
        <v>44679</v>
      </c>
      <c r="E2292">
        <v>160</v>
      </c>
      <c r="F2292" t="s">
        <v>214</v>
      </c>
      <c r="G2292" t="s">
        <v>215</v>
      </c>
      <c r="H2292">
        <v>186</v>
      </c>
      <c r="I2292">
        <v>214</v>
      </c>
      <c r="K2292">
        <v>76</v>
      </c>
      <c r="L2292">
        <v>95</v>
      </c>
      <c r="Q2292">
        <v>5</v>
      </c>
      <c r="Z2292">
        <v>1.4999999999999999E-2</v>
      </c>
      <c r="AA2292">
        <v>16</v>
      </c>
    </row>
    <row r="2293" spans="1:27" x14ac:dyDescent="0.2">
      <c r="A2293">
        <v>2022</v>
      </c>
      <c r="B2293">
        <v>4</v>
      </c>
      <c r="C2293" s="262">
        <v>44654</v>
      </c>
      <c r="E2293">
        <v>155</v>
      </c>
      <c r="F2293" t="s">
        <v>315</v>
      </c>
      <c r="G2293" t="s">
        <v>316</v>
      </c>
      <c r="H2293">
        <v>113.46</v>
      </c>
      <c r="I2293">
        <v>130.54</v>
      </c>
      <c r="K2293">
        <v>80</v>
      </c>
      <c r="L2293">
        <v>135</v>
      </c>
      <c r="O2293">
        <v>2</v>
      </c>
      <c r="P2293">
        <v>2</v>
      </c>
      <c r="Q2293">
        <v>3</v>
      </c>
      <c r="Z2293">
        <v>0.02</v>
      </c>
      <c r="AA2293">
        <v>18</v>
      </c>
    </row>
    <row r="2294" spans="1:27" x14ac:dyDescent="0.2">
      <c r="A2294">
        <v>2022</v>
      </c>
      <c r="B2294">
        <v>4</v>
      </c>
      <c r="C2294" s="262">
        <v>44655</v>
      </c>
      <c r="E2294">
        <v>155</v>
      </c>
      <c r="F2294" t="s">
        <v>315</v>
      </c>
      <c r="G2294" t="s">
        <v>316</v>
      </c>
      <c r="H2294">
        <v>113.46</v>
      </c>
      <c r="I2294">
        <v>130.54</v>
      </c>
      <c r="K2294">
        <v>80</v>
      </c>
      <c r="L2294">
        <v>135</v>
      </c>
      <c r="Z2294">
        <v>0.02</v>
      </c>
      <c r="AA2294">
        <v>18</v>
      </c>
    </row>
    <row r="2295" spans="1:27" x14ac:dyDescent="0.2">
      <c r="A2295">
        <v>2022</v>
      </c>
      <c r="B2295">
        <v>4</v>
      </c>
      <c r="C2295" s="262">
        <v>44665</v>
      </c>
      <c r="E2295">
        <v>155</v>
      </c>
      <c r="F2295" t="s">
        <v>315</v>
      </c>
      <c r="G2295" t="s">
        <v>316</v>
      </c>
      <c r="H2295">
        <v>113.46</v>
      </c>
      <c r="I2295">
        <v>130.54</v>
      </c>
      <c r="K2295">
        <v>80</v>
      </c>
      <c r="L2295">
        <v>135</v>
      </c>
      <c r="Z2295">
        <v>0.02</v>
      </c>
      <c r="AA2295">
        <v>18</v>
      </c>
    </row>
    <row r="2296" spans="1:27" x14ac:dyDescent="0.2">
      <c r="A2296">
        <v>2022</v>
      </c>
      <c r="B2296">
        <v>4</v>
      </c>
      <c r="C2296" s="262">
        <v>44668</v>
      </c>
      <c r="E2296">
        <v>155</v>
      </c>
      <c r="F2296" t="s">
        <v>315</v>
      </c>
      <c r="G2296" t="s">
        <v>316</v>
      </c>
      <c r="H2296">
        <v>113.46</v>
      </c>
      <c r="I2296">
        <v>130.54</v>
      </c>
      <c r="K2296">
        <v>80</v>
      </c>
      <c r="L2296">
        <v>135</v>
      </c>
      <c r="Z2296">
        <v>0.02</v>
      </c>
      <c r="AA2296">
        <v>18</v>
      </c>
    </row>
    <row r="2297" spans="1:27" x14ac:dyDescent="0.2">
      <c r="A2297">
        <v>2022</v>
      </c>
      <c r="B2297">
        <v>4</v>
      </c>
      <c r="C2297" s="262">
        <v>44669</v>
      </c>
      <c r="E2297">
        <v>155</v>
      </c>
      <c r="F2297" t="s">
        <v>315</v>
      </c>
      <c r="G2297" t="s">
        <v>316</v>
      </c>
      <c r="H2297">
        <v>113.46</v>
      </c>
      <c r="I2297">
        <v>130.54</v>
      </c>
      <c r="K2297">
        <v>80</v>
      </c>
      <c r="L2297">
        <v>135</v>
      </c>
      <c r="Z2297">
        <v>0.02</v>
      </c>
      <c r="AA2297">
        <v>18</v>
      </c>
    </row>
    <row r="2298" spans="1:27" x14ac:dyDescent="0.2">
      <c r="A2298">
        <v>2022</v>
      </c>
      <c r="B2298">
        <v>4</v>
      </c>
      <c r="C2298" s="262">
        <v>44662</v>
      </c>
      <c r="E2298">
        <v>650</v>
      </c>
      <c r="F2298" t="s">
        <v>209</v>
      </c>
      <c r="G2298" t="s">
        <v>210</v>
      </c>
      <c r="H2298">
        <v>121.83</v>
      </c>
      <c r="I2298">
        <v>140.16999999999999</v>
      </c>
      <c r="K2298">
        <v>150</v>
      </c>
      <c r="L2298">
        <v>144</v>
      </c>
      <c r="O2298">
        <v>3</v>
      </c>
      <c r="P2298">
        <v>3</v>
      </c>
      <c r="Z2298">
        <v>1.4999999999999999E-2</v>
      </c>
      <c r="AA2298">
        <v>20</v>
      </c>
    </row>
    <row r="2299" spans="1:27" x14ac:dyDescent="0.2">
      <c r="A2299">
        <v>2022</v>
      </c>
      <c r="B2299">
        <v>4</v>
      </c>
      <c r="C2299" s="262">
        <v>44663</v>
      </c>
      <c r="E2299">
        <v>650</v>
      </c>
      <c r="F2299" t="s">
        <v>209</v>
      </c>
      <c r="G2299" t="s">
        <v>210</v>
      </c>
      <c r="H2299">
        <v>121.83</v>
      </c>
      <c r="I2299">
        <v>140.16999999999999</v>
      </c>
      <c r="K2299">
        <v>150</v>
      </c>
      <c r="L2299">
        <v>144</v>
      </c>
      <c r="Z2299">
        <v>1.4999999999999999E-2</v>
      </c>
      <c r="AA2299">
        <v>20</v>
      </c>
    </row>
    <row r="2300" spans="1:27" x14ac:dyDescent="0.2">
      <c r="A2300">
        <v>2022</v>
      </c>
      <c r="B2300">
        <v>4</v>
      </c>
      <c r="C2300" s="262">
        <v>44664</v>
      </c>
      <c r="E2300">
        <v>650</v>
      </c>
      <c r="F2300" t="s">
        <v>209</v>
      </c>
      <c r="G2300" t="s">
        <v>210</v>
      </c>
      <c r="H2300">
        <v>121.83</v>
      </c>
      <c r="I2300">
        <v>140.16999999999999</v>
      </c>
      <c r="K2300">
        <v>150</v>
      </c>
      <c r="L2300">
        <v>144</v>
      </c>
      <c r="Z2300">
        <v>1.4999999999999999E-2</v>
      </c>
      <c r="AA2300">
        <v>20</v>
      </c>
    </row>
    <row r="2301" spans="1:27" x14ac:dyDescent="0.2">
      <c r="A2301">
        <v>2022</v>
      </c>
      <c r="B2301">
        <v>4</v>
      </c>
      <c r="C2301" s="262">
        <v>44662</v>
      </c>
      <c r="E2301">
        <v>649</v>
      </c>
      <c r="F2301" t="s">
        <v>207</v>
      </c>
      <c r="G2301" t="s">
        <v>208</v>
      </c>
      <c r="H2301">
        <v>132.99</v>
      </c>
      <c r="I2301">
        <v>153.01</v>
      </c>
      <c r="K2301">
        <v>150</v>
      </c>
      <c r="L2301">
        <v>144</v>
      </c>
      <c r="O2301">
        <v>2</v>
      </c>
      <c r="P2301">
        <v>2</v>
      </c>
      <c r="Z2301">
        <v>1.4999999999999999E-2</v>
      </c>
      <c r="AA2301">
        <v>20</v>
      </c>
    </row>
    <row r="2302" spans="1:27" x14ac:dyDescent="0.2">
      <c r="A2302">
        <v>2022</v>
      </c>
      <c r="B2302">
        <v>4</v>
      </c>
      <c r="C2302" s="262">
        <v>44663</v>
      </c>
      <c r="E2302">
        <v>649</v>
      </c>
      <c r="F2302" t="s">
        <v>207</v>
      </c>
      <c r="G2302" t="s">
        <v>208</v>
      </c>
      <c r="H2302">
        <v>132.99</v>
      </c>
      <c r="I2302">
        <v>153.01</v>
      </c>
      <c r="K2302">
        <v>150</v>
      </c>
      <c r="L2302">
        <v>144</v>
      </c>
      <c r="Z2302">
        <v>1.4999999999999999E-2</v>
      </c>
      <c r="AA2302">
        <v>20</v>
      </c>
    </row>
    <row r="2303" spans="1:27" x14ac:dyDescent="0.2">
      <c r="A2303">
        <v>2022</v>
      </c>
      <c r="B2303">
        <v>4</v>
      </c>
      <c r="C2303" s="262">
        <v>44664</v>
      </c>
      <c r="E2303">
        <v>649</v>
      </c>
      <c r="F2303" t="s">
        <v>207</v>
      </c>
      <c r="G2303" t="s">
        <v>208</v>
      </c>
      <c r="H2303">
        <v>132.99</v>
      </c>
      <c r="I2303">
        <v>153.01</v>
      </c>
      <c r="K2303">
        <v>150</v>
      </c>
      <c r="L2303">
        <v>144</v>
      </c>
      <c r="Z2303">
        <v>1.4999999999999999E-2</v>
      </c>
      <c r="AA2303">
        <v>20</v>
      </c>
    </row>
    <row r="2304" spans="1:27" x14ac:dyDescent="0.2">
      <c r="A2304">
        <v>2022</v>
      </c>
      <c r="B2304">
        <v>4</v>
      </c>
      <c r="C2304" s="262">
        <v>44658</v>
      </c>
      <c r="E2304">
        <v>140</v>
      </c>
      <c r="F2304" t="s">
        <v>437</v>
      </c>
      <c r="G2304" t="s">
        <v>438</v>
      </c>
      <c r="H2304">
        <v>451.05</v>
      </c>
      <c r="I2304">
        <v>518.95000000000005</v>
      </c>
      <c r="K2304">
        <v>60</v>
      </c>
      <c r="L2304">
        <v>120</v>
      </c>
      <c r="Z2304">
        <v>1.4999999999999999E-2</v>
      </c>
      <c r="AA2304">
        <v>18</v>
      </c>
    </row>
    <row r="2305" spans="1:27" x14ac:dyDescent="0.2">
      <c r="A2305">
        <v>2022</v>
      </c>
      <c r="B2305">
        <v>4</v>
      </c>
      <c r="C2305" s="262">
        <v>44661</v>
      </c>
      <c r="E2305">
        <v>140</v>
      </c>
      <c r="F2305" t="s">
        <v>437</v>
      </c>
      <c r="G2305" t="s">
        <v>438</v>
      </c>
      <c r="H2305">
        <v>451.05</v>
      </c>
      <c r="I2305">
        <v>518.95000000000005</v>
      </c>
      <c r="K2305">
        <v>60</v>
      </c>
      <c r="L2305">
        <v>120</v>
      </c>
      <c r="Z2305">
        <v>1.4999999999999999E-2</v>
      </c>
      <c r="AA2305">
        <v>18</v>
      </c>
    </row>
    <row r="2306" spans="1:27" x14ac:dyDescent="0.2">
      <c r="A2306">
        <v>2022</v>
      </c>
      <c r="B2306">
        <v>4</v>
      </c>
      <c r="C2306" s="262">
        <v>44662</v>
      </c>
      <c r="E2306">
        <v>140</v>
      </c>
      <c r="F2306" t="s">
        <v>437</v>
      </c>
      <c r="G2306" t="s">
        <v>438</v>
      </c>
      <c r="H2306">
        <v>451.05</v>
      </c>
      <c r="I2306">
        <v>518.95000000000005</v>
      </c>
      <c r="K2306">
        <v>60</v>
      </c>
      <c r="L2306">
        <v>120</v>
      </c>
      <c r="Z2306">
        <v>1.4999999999999999E-2</v>
      </c>
      <c r="AA2306">
        <v>18</v>
      </c>
    </row>
    <row r="2307" spans="1:27" x14ac:dyDescent="0.2">
      <c r="A2307">
        <v>2022</v>
      </c>
      <c r="B2307">
        <v>4</v>
      </c>
      <c r="C2307" s="262">
        <v>44676</v>
      </c>
      <c r="E2307">
        <v>140</v>
      </c>
      <c r="F2307" t="s">
        <v>437</v>
      </c>
      <c r="G2307" t="s">
        <v>438</v>
      </c>
      <c r="H2307">
        <v>451.05</v>
      </c>
      <c r="I2307">
        <v>518.95000000000005</v>
      </c>
      <c r="K2307">
        <v>60</v>
      </c>
      <c r="L2307">
        <v>120</v>
      </c>
      <c r="Z2307">
        <v>1.4999999999999999E-2</v>
      </c>
      <c r="AA2307">
        <v>18</v>
      </c>
    </row>
    <row r="2308" spans="1:27" x14ac:dyDescent="0.2">
      <c r="A2308">
        <v>2022</v>
      </c>
      <c r="B2308">
        <v>4</v>
      </c>
      <c r="C2308" s="262">
        <v>44677</v>
      </c>
      <c r="E2308">
        <v>140</v>
      </c>
      <c r="F2308" t="s">
        <v>437</v>
      </c>
      <c r="G2308" t="s">
        <v>438</v>
      </c>
      <c r="H2308">
        <v>451.05</v>
      </c>
      <c r="I2308">
        <v>518.95000000000005</v>
      </c>
      <c r="K2308">
        <v>60</v>
      </c>
      <c r="L2308">
        <v>120</v>
      </c>
      <c r="O2308">
        <v>4</v>
      </c>
      <c r="P2308">
        <v>2</v>
      </c>
      <c r="Q2308">
        <v>5</v>
      </c>
      <c r="Z2308">
        <v>1.4999999999999999E-2</v>
      </c>
      <c r="AA2308">
        <v>18</v>
      </c>
    </row>
    <row r="2309" spans="1:27" x14ac:dyDescent="0.2">
      <c r="A2309">
        <v>2022</v>
      </c>
      <c r="B2309">
        <v>4</v>
      </c>
      <c r="C2309" s="262">
        <v>44678</v>
      </c>
      <c r="E2309">
        <v>140</v>
      </c>
      <c r="F2309" t="s">
        <v>437</v>
      </c>
      <c r="G2309" t="s">
        <v>438</v>
      </c>
      <c r="H2309">
        <v>451.05</v>
      </c>
      <c r="I2309">
        <v>518.95000000000005</v>
      </c>
      <c r="K2309">
        <v>60</v>
      </c>
      <c r="L2309">
        <v>120</v>
      </c>
      <c r="Z2309">
        <v>1.4999999999999999E-2</v>
      </c>
      <c r="AA2309">
        <v>18</v>
      </c>
    </row>
    <row r="2310" spans="1:27" x14ac:dyDescent="0.2">
      <c r="A2310">
        <v>2022</v>
      </c>
      <c r="B2310">
        <v>4</v>
      </c>
      <c r="C2310" s="262">
        <v>44671</v>
      </c>
      <c r="E2310">
        <v>81</v>
      </c>
      <c r="F2310" t="s">
        <v>418</v>
      </c>
      <c r="G2310" t="s">
        <v>419</v>
      </c>
      <c r="H2310">
        <v>360.84</v>
      </c>
      <c r="I2310">
        <v>415.16</v>
      </c>
      <c r="K2310">
        <v>60</v>
      </c>
      <c r="L2310">
        <v>120</v>
      </c>
      <c r="P2310">
        <v>2</v>
      </c>
      <c r="Q2310">
        <v>4</v>
      </c>
      <c r="Z2310">
        <v>1.4999999999999999E-2</v>
      </c>
      <c r="AA2310">
        <v>22</v>
      </c>
    </row>
    <row r="2311" spans="1:27" x14ac:dyDescent="0.2">
      <c r="A2311">
        <v>2022</v>
      </c>
      <c r="B2311">
        <v>4</v>
      </c>
      <c r="C2311" s="262">
        <v>44672</v>
      </c>
      <c r="E2311">
        <v>81</v>
      </c>
      <c r="F2311" t="s">
        <v>418</v>
      </c>
      <c r="G2311" t="s">
        <v>419</v>
      </c>
      <c r="H2311">
        <v>360.84</v>
      </c>
      <c r="I2311">
        <v>415.16</v>
      </c>
      <c r="K2311">
        <v>60</v>
      </c>
      <c r="L2311">
        <v>120</v>
      </c>
      <c r="O2311">
        <v>2</v>
      </c>
      <c r="P2311">
        <v>1</v>
      </c>
      <c r="Q2311">
        <v>3</v>
      </c>
      <c r="Z2311">
        <v>1.4999999999999999E-2</v>
      </c>
      <c r="AA2311">
        <v>22</v>
      </c>
    </row>
    <row r="2312" spans="1:27" x14ac:dyDescent="0.2">
      <c r="A2312">
        <v>2022</v>
      </c>
      <c r="B2312">
        <v>4</v>
      </c>
      <c r="C2312" s="262">
        <v>44673</v>
      </c>
      <c r="E2312">
        <v>81</v>
      </c>
      <c r="F2312" t="s">
        <v>418</v>
      </c>
      <c r="G2312" t="s">
        <v>419</v>
      </c>
      <c r="H2312">
        <v>360.84</v>
      </c>
      <c r="I2312">
        <v>415.16</v>
      </c>
      <c r="K2312">
        <v>60</v>
      </c>
      <c r="L2312">
        <v>120</v>
      </c>
      <c r="Z2312">
        <v>1.4999999999999999E-2</v>
      </c>
      <c r="AA2312">
        <v>22</v>
      </c>
    </row>
    <row r="2313" spans="1:27" x14ac:dyDescent="0.2">
      <c r="A2313">
        <v>2022</v>
      </c>
      <c r="B2313">
        <v>4</v>
      </c>
      <c r="C2313" s="262">
        <v>44674</v>
      </c>
      <c r="E2313">
        <v>81</v>
      </c>
      <c r="F2313" t="s">
        <v>418</v>
      </c>
      <c r="G2313" t="s">
        <v>419</v>
      </c>
      <c r="H2313">
        <v>360.84</v>
      </c>
      <c r="I2313">
        <v>415.16</v>
      </c>
      <c r="K2313">
        <v>60</v>
      </c>
      <c r="L2313">
        <v>120</v>
      </c>
      <c r="Z2313">
        <v>1.4999999999999999E-2</v>
      </c>
      <c r="AA2313">
        <v>22</v>
      </c>
    </row>
    <row r="2314" spans="1:27" x14ac:dyDescent="0.2">
      <c r="A2314">
        <v>2022</v>
      </c>
      <c r="B2314">
        <v>4</v>
      </c>
      <c r="C2314" s="262">
        <v>44651</v>
      </c>
      <c r="E2314">
        <v>2</v>
      </c>
      <c r="F2314" t="s">
        <v>342</v>
      </c>
      <c r="G2314" t="s">
        <v>343</v>
      </c>
      <c r="H2314">
        <v>105.09</v>
      </c>
      <c r="I2314">
        <v>120.91</v>
      </c>
      <c r="K2314">
        <v>108</v>
      </c>
      <c r="L2314">
        <v>100</v>
      </c>
      <c r="O2314">
        <v>3</v>
      </c>
      <c r="P2314">
        <v>2</v>
      </c>
      <c r="Q2314">
        <v>2</v>
      </c>
      <c r="Z2314">
        <v>1.4999999999999999E-2</v>
      </c>
      <c r="AA2314">
        <v>16</v>
      </c>
    </row>
    <row r="2315" spans="1:27" x14ac:dyDescent="0.2">
      <c r="A2315">
        <v>2022</v>
      </c>
      <c r="B2315">
        <v>4</v>
      </c>
      <c r="C2315" s="262">
        <v>44671</v>
      </c>
      <c r="E2315">
        <v>688</v>
      </c>
      <c r="F2315" t="s">
        <v>274</v>
      </c>
      <c r="G2315" t="s">
        <v>275</v>
      </c>
      <c r="H2315">
        <v>180</v>
      </c>
      <c r="I2315">
        <v>220</v>
      </c>
      <c r="K2315">
        <v>59</v>
      </c>
      <c r="L2315">
        <v>122</v>
      </c>
      <c r="Z2315">
        <v>1.4999999999999999E-2</v>
      </c>
      <c r="AA2315">
        <v>20</v>
      </c>
    </row>
    <row r="2316" spans="1:27" x14ac:dyDescent="0.2">
      <c r="A2316">
        <v>2022</v>
      </c>
      <c r="B2316">
        <v>4</v>
      </c>
      <c r="C2316" s="262">
        <v>44672</v>
      </c>
      <c r="E2316">
        <v>688</v>
      </c>
      <c r="F2316" t="s">
        <v>274</v>
      </c>
      <c r="G2316" t="s">
        <v>275</v>
      </c>
      <c r="H2316">
        <v>180</v>
      </c>
      <c r="I2316">
        <v>220</v>
      </c>
      <c r="K2316">
        <v>59</v>
      </c>
      <c r="L2316">
        <v>122</v>
      </c>
      <c r="O2316">
        <v>3</v>
      </c>
      <c r="P2316">
        <v>6</v>
      </c>
      <c r="Z2316">
        <v>1.4999999999999999E-2</v>
      </c>
      <c r="AA2316">
        <v>20</v>
      </c>
    </row>
    <row r="2317" spans="1:27" x14ac:dyDescent="0.2">
      <c r="A2317">
        <v>2022</v>
      </c>
      <c r="B2317">
        <v>4</v>
      </c>
      <c r="C2317" s="262">
        <v>44673</v>
      </c>
      <c r="E2317">
        <v>688</v>
      </c>
      <c r="F2317" t="s">
        <v>274</v>
      </c>
      <c r="G2317" t="s">
        <v>275</v>
      </c>
      <c r="H2317">
        <v>180</v>
      </c>
      <c r="I2317">
        <v>220</v>
      </c>
      <c r="K2317">
        <v>59</v>
      </c>
      <c r="L2317">
        <v>122</v>
      </c>
      <c r="Z2317">
        <v>1.4999999999999999E-2</v>
      </c>
      <c r="AA2317">
        <v>20</v>
      </c>
    </row>
    <row r="2318" spans="1:27" x14ac:dyDescent="0.2">
      <c r="A2318">
        <v>2022</v>
      </c>
      <c r="B2318">
        <v>4</v>
      </c>
      <c r="C2318" s="262">
        <v>44674</v>
      </c>
      <c r="E2318">
        <v>688</v>
      </c>
      <c r="F2318" t="s">
        <v>274</v>
      </c>
      <c r="G2318" t="s">
        <v>275</v>
      </c>
      <c r="H2318">
        <v>180</v>
      </c>
      <c r="I2318">
        <v>220</v>
      </c>
      <c r="K2318">
        <v>59</v>
      </c>
      <c r="L2318">
        <v>122</v>
      </c>
      <c r="O2318">
        <v>2</v>
      </c>
      <c r="P2318">
        <v>1</v>
      </c>
      <c r="Z2318">
        <v>1.4999999999999999E-2</v>
      </c>
      <c r="AA2318">
        <v>20</v>
      </c>
    </row>
    <row r="2319" spans="1:27" x14ac:dyDescent="0.2">
      <c r="A2319">
        <v>2022</v>
      </c>
      <c r="B2319">
        <v>4</v>
      </c>
      <c r="C2319" s="262">
        <v>44675</v>
      </c>
      <c r="E2319">
        <v>688</v>
      </c>
      <c r="F2319" t="s">
        <v>274</v>
      </c>
      <c r="G2319" t="s">
        <v>275</v>
      </c>
      <c r="H2319">
        <v>180</v>
      </c>
      <c r="I2319">
        <v>220</v>
      </c>
      <c r="K2319">
        <v>59</v>
      </c>
      <c r="L2319">
        <v>122</v>
      </c>
      <c r="O2319">
        <v>4</v>
      </c>
      <c r="P2319">
        <v>4</v>
      </c>
      <c r="Q2319">
        <v>2</v>
      </c>
      <c r="Z2319">
        <v>1.4999999999999999E-2</v>
      </c>
      <c r="AA2319">
        <v>20</v>
      </c>
    </row>
    <row r="2320" spans="1:27" x14ac:dyDescent="0.2">
      <c r="A2320">
        <v>2022</v>
      </c>
      <c r="B2320">
        <v>4</v>
      </c>
      <c r="C2320" s="262">
        <v>44676</v>
      </c>
      <c r="E2320">
        <v>688</v>
      </c>
      <c r="F2320" t="s">
        <v>274</v>
      </c>
      <c r="G2320" t="s">
        <v>275</v>
      </c>
      <c r="H2320">
        <v>180</v>
      </c>
      <c r="I2320">
        <v>220</v>
      </c>
      <c r="K2320">
        <v>59</v>
      </c>
      <c r="L2320">
        <v>122</v>
      </c>
      <c r="O2320">
        <v>1</v>
      </c>
      <c r="P2320">
        <v>2</v>
      </c>
      <c r="Q2320">
        <v>2</v>
      </c>
      <c r="Z2320">
        <v>1.4999999999999999E-2</v>
      </c>
      <c r="AA2320">
        <v>20</v>
      </c>
    </row>
    <row r="2321" spans="1:27" x14ac:dyDescent="0.2">
      <c r="A2321">
        <v>2022</v>
      </c>
      <c r="B2321">
        <v>4</v>
      </c>
      <c r="C2321" s="262">
        <v>44677</v>
      </c>
      <c r="E2321">
        <v>688</v>
      </c>
      <c r="F2321" t="s">
        <v>274</v>
      </c>
      <c r="G2321" t="s">
        <v>275</v>
      </c>
      <c r="H2321">
        <v>180</v>
      </c>
      <c r="I2321">
        <v>220</v>
      </c>
      <c r="K2321">
        <v>59</v>
      </c>
      <c r="L2321">
        <v>122</v>
      </c>
      <c r="Z2321">
        <v>1.4999999999999999E-2</v>
      </c>
      <c r="AA2321">
        <v>20</v>
      </c>
    </row>
    <row r="2322" spans="1:27" x14ac:dyDescent="0.2">
      <c r="A2322">
        <v>2022</v>
      </c>
      <c r="B2322">
        <v>4</v>
      </c>
      <c r="C2322" s="262">
        <v>44651</v>
      </c>
      <c r="E2322">
        <v>1</v>
      </c>
      <c r="F2322" t="s">
        <v>339</v>
      </c>
      <c r="G2322" t="s">
        <v>340</v>
      </c>
      <c r="H2322">
        <v>103.23</v>
      </c>
      <c r="I2322">
        <v>118.77</v>
      </c>
      <c r="K2322">
        <v>108</v>
      </c>
      <c r="L2322">
        <v>100</v>
      </c>
      <c r="O2322">
        <v>3</v>
      </c>
      <c r="P2322">
        <v>2</v>
      </c>
      <c r="Z2322">
        <v>1.4999999999999999E-2</v>
      </c>
      <c r="AA2322">
        <v>16</v>
      </c>
    </row>
    <row r="2323" spans="1:27" x14ac:dyDescent="0.2">
      <c r="A2323">
        <v>2022</v>
      </c>
      <c r="B2323">
        <v>4</v>
      </c>
      <c r="C2323" s="262">
        <v>44671</v>
      </c>
      <c r="E2323">
        <v>689</v>
      </c>
      <c r="F2323" t="s">
        <v>276</v>
      </c>
      <c r="G2323" t="s">
        <v>277</v>
      </c>
      <c r="H2323">
        <v>67.5</v>
      </c>
      <c r="I2323">
        <v>82.5</v>
      </c>
      <c r="K2323">
        <v>59</v>
      </c>
      <c r="L2323">
        <v>122</v>
      </c>
      <c r="Z2323">
        <v>1.4999999999999999E-2</v>
      </c>
      <c r="AA2323">
        <v>20</v>
      </c>
    </row>
    <row r="2324" spans="1:27" x14ac:dyDescent="0.2">
      <c r="A2324">
        <v>2022</v>
      </c>
      <c r="B2324">
        <v>4</v>
      </c>
      <c r="C2324" s="262">
        <v>44672</v>
      </c>
      <c r="E2324">
        <v>689</v>
      </c>
      <c r="F2324" t="s">
        <v>276</v>
      </c>
      <c r="G2324" t="s">
        <v>277</v>
      </c>
      <c r="H2324">
        <v>67.5</v>
      </c>
      <c r="I2324">
        <v>82.5</v>
      </c>
      <c r="K2324">
        <v>59</v>
      </c>
      <c r="L2324">
        <v>122</v>
      </c>
      <c r="O2324">
        <v>2</v>
      </c>
      <c r="P2324">
        <v>5</v>
      </c>
      <c r="Z2324">
        <v>1.4999999999999999E-2</v>
      </c>
      <c r="AA2324">
        <v>20</v>
      </c>
    </row>
    <row r="2325" spans="1:27" x14ac:dyDescent="0.2">
      <c r="A2325">
        <v>2022</v>
      </c>
      <c r="B2325">
        <v>4</v>
      </c>
      <c r="C2325" s="262">
        <v>44673</v>
      </c>
      <c r="E2325">
        <v>689</v>
      </c>
      <c r="F2325" t="s">
        <v>276</v>
      </c>
      <c r="G2325" t="s">
        <v>277</v>
      </c>
      <c r="H2325">
        <v>67.5</v>
      </c>
      <c r="I2325">
        <v>82.5</v>
      </c>
      <c r="K2325">
        <v>59</v>
      </c>
      <c r="L2325">
        <v>122</v>
      </c>
      <c r="Z2325">
        <v>1.4999999999999999E-2</v>
      </c>
      <c r="AA2325">
        <v>20</v>
      </c>
    </row>
    <row r="2326" spans="1:27" x14ac:dyDescent="0.2">
      <c r="A2326">
        <v>2022</v>
      </c>
      <c r="B2326">
        <v>4</v>
      </c>
      <c r="C2326" s="262">
        <v>44674</v>
      </c>
      <c r="E2326">
        <v>689</v>
      </c>
      <c r="F2326" t="s">
        <v>276</v>
      </c>
      <c r="G2326" t="s">
        <v>277</v>
      </c>
      <c r="H2326">
        <v>67.5</v>
      </c>
      <c r="I2326">
        <v>82.5</v>
      </c>
      <c r="K2326">
        <v>59</v>
      </c>
      <c r="L2326">
        <v>122</v>
      </c>
      <c r="O2326">
        <v>1</v>
      </c>
      <c r="P2326">
        <v>2</v>
      </c>
      <c r="Z2326">
        <v>1.4999999999999999E-2</v>
      </c>
      <c r="AA2326">
        <v>20</v>
      </c>
    </row>
    <row r="2327" spans="1:27" x14ac:dyDescent="0.2">
      <c r="A2327">
        <v>2022</v>
      </c>
      <c r="B2327">
        <v>4</v>
      </c>
      <c r="C2327" s="262">
        <v>44675</v>
      </c>
      <c r="E2327">
        <v>689</v>
      </c>
      <c r="F2327" t="s">
        <v>276</v>
      </c>
      <c r="G2327" t="s">
        <v>277</v>
      </c>
      <c r="H2327">
        <v>67.5</v>
      </c>
      <c r="I2327">
        <v>82.5</v>
      </c>
      <c r="K2327">
        <v>59</v>
      </c>
      <c r="L2327">
        <v>122</v>
      </c>
      <c r="O2327">
        <v>4</v>
      </c>
      <c r="P2327">
        <v>2</v>
      </c>
      <c r="Z2327">
        <v>1.4999999999999999E-2</v>
      </c>
      <c r="AA2327">
        <v>20</v>
      </c>
    </row>
    <row r="2328" spans="1:27" x14ac:dyDescent="0.2">
      <c r="A2328">
        <v>2022</v>
      </c>
      <c r="B2328">
        <v>4</v>
      </c>
      <c r="C2328" s="262">
        <v>44676</v>
      </c>
      <c r="E2328">
        <v>689</v>
      </c>
      <c r="F2328" t="s">
        <v>276</v>
      </c>
      <c r="G2328" t="s">
        <v>277</v>
      </c>
      <c r="H2328">
        <v>67.5</v>
      </c>
      <c r="I2328">
        <v>82.5</v>
      </c>
      <c r="K2328">
        <v>59</v>
      </c>
      <c r="L2328">
        <v>122</v>
      </c>
      <c r="O2328">
        <v>2</v>
      </c>
      <c r="Q2328">
        <v>2</v>
      </c>
      <c r="Z2328">
        <v>1.4999999999999999E-2</v>
      </c>
      <c r="AA2328">
        <v>20</v>
      </c>
    </row>
    <row r="2329" spans="1:27" x14ac:dyDescent="0.2">
      <c r="A2329">
        <v>2022</v>
      </c>
      <c r="B2329">
        <v>4</v>
      </c>
      <c r="C2329" s="262">
        <v>44677</v>
      </c>
      <c r="E2329">
        <v>689</v>
      </c>
      <c r="F2329" t="s">
        <v>276</v>
      </c>
      <c r="G2329" t="s">
        <v>277</v>
      </c>
      <c r="H2329">
        <v>67.5</v>
      </c>
      <c r="I2329">
        <v>82.5</v>
      </c>
      <c r="K2329">
        <v>59</v>
      </c>
      <c r="L2329">
        <v>122</v>
      </c>
      <c r="Z2329">
        <v>1.4999999999999999E-2</v>
      </c>
      <c r="AA2329">
        <v>20</v>
      </c>
    </row>
    <row r="2330" spans="1:27" x14ac:dyDescent="0.2">
      <c r="A2330">
        <v>2022</v>
      </c>
      <c r="B2330">
        <v>4</v>
      </c>
      <c r="C2330" s="262">
        <v>44651</v>
      </c>
      <c r="E2330">
        <v>752</v>
      </c>
      <c r="Z2330">
        <v>1.4999999999999999E-2</v>
      </c>
    </row>
    <row r="2331" spans="1:27" x14ac:dyDescent="0.2">
      <c r="A2331">
        <v>2022</v>
      </c>
      <c r="B2331">
        <v>4</v>
      </c>
      <c r="C2331" s="262">
        <v>44654</v>
      </c>
      <c r="E2331">
        <v>752</v>
      </c>
      <c r="Z2331">
        <v>1.4999999999999999E-2</v>
      </c>
    </row>
    <row r="2332" spans="1:27" x14ac:dyDescent="0.2">
      <c r="A2332">
        <v>2022</v>
      </c>
      <c r="B2332">
        <v>4</v>
      </c>
      <c r="C2332" s="262">
        <v>44655</v>
      </c>
      <c r="E2332">
        <v>752</v>
      </c>
      <c r="Z2332">
        <v>1.4999999999999999E-2</v>
      </c>
    </row>
    <row r="2333" spans="1:27" x14ac:dyDescent="0.2">
      <c r="A2333">
        <v>2022</v>
      </c>
      <c r="B2333">
        <v>5</v>
      </c>
      <c r="C2333" s="262">
        <v>44688</v>
      </c>
      <c r="E2333">
        <v>10</v>
      </c>
      <c r="F2333" t="s">
        <v>285</v>
      </c>
      <c r="G2333" t="s">
        <v>286</v>
      </c>
      <c r="H2333">
        <v>44.64</v>
      </c>
      <c r="I2333">
        <v>51.36</v>
      </c>
      <c r="K2333">
        <v>61</v>
      </c>
      <c r="L2333">
        <v>118</v>
      </c>
      <c r="Z2333">
        <v>0.02</v>
      </c>
      <c r="AA2333">
        <v>18</v>
      </c>
    </row>
    <row r="2334" spans="1:27" x14ac:dyDescent="0.2">
      <c r="A2334">
        <v>2022</v>
      </c>
      <c r="B2334">
        <v>5</v>
      </c>
      <c r="C2334" s="262">
        <v>44689</v>
      </c>
      <c r="E2334">
        <v>10</v>
      </c>
      <c r="F2334" t="s">
        <v>285</v>
      </c>
      <c r="G2334" t="s">
        <v>286</v>
      </c>
      <c r="H2334">
        <v>44.64</v>
      </c>
      <c r="I2334">
        <v>51.36</v>
      </c>
      <c r="K2334">
        <v>61</v>
      </c>
      <c r="L2334">
        <v>118</v>
      </c>
      <c r="O2334">
        <v>2</v>
      </c>
      <c r="P2334">
        <v>2</v>
      </c>
      <c r="Q2334">
        <v>2</v>
      </c>
      <c r="Z2334">
        <v>0.02</v>
      </c>
      <c r="AA2334">
        <v>18</v>
      </c>
    </row>
    <row r="2335" spans="1:27" x14ac:dyDescent="0.2">
      <c r="A2335">
        <v>2022</v>
      </c>
      <c r="B2335">
        <v>5</v>
      </c>
      <c r="C2335" s="262">
        <v>44690</v>
      </c>
      <c r="E2335">
        <v>10</v>
      </c>
      <c r="F2335" t="s">
        <v>285</v>
      </c>
      <c r="G2335" t="s">
        <v>286</v>
      </c>
      <c r="H2335">
        <v>44.64</v>
      </c>
      <c r="I2335">
        <v>51.36</v>
      </c>
      <c r="K2335">
        <v>61</v>
      </c>
      <c r="L2335">
        <v>118</v>
      </c>
      <c r="O2335">
        <v>1</v>
      </c>
      <c r="P2335">
        <v>3</v>
      </c>
      <c r="Q2335">
        <v>2</v>
      </c>
      <c r="Z2335">
        <v>0.02</v>
      </c>
      <c r="AA2335">
        <v>18</v>
      </c>
    </row>
    <row r="2336" spans="1:27" x14ac:dyDescent="0.2">
      <c r="A2336">
        <v>2022</v>
      </c>
      <c r="B2336">
        <v>5</v>
      </c>
      <c r="C2336" s="262">
        <v>44691</v>
      </c>
      <c r="E2336">
        <v>10</v>
      </c>
      <c r="F2336" t="s">
        <v>285</v>
      </c>
      <c r="G2336" t="s">
        <v>286</v>
      </c>
      <c r="H2336">
        <v>44.64</v>
      </c>
      <c r="I2336">
        <v>51.36</v>
      </c>
      <c r="K2336">
        <v>61</v>
      </c>
      <c r="L2336">
        <v>118</v>
      </c>
      <c r="Z2336">
        <v>0.02</v>
      </c>
      <c r="AA2336">
        <v>18</v>
      </c>
    </row>
    <row r="2337" spans="1:27" x14ac:dyDescent="0.2">
      <c r="A2337">
        <v>2022</v>
      </c>
      <c r="B2337">
        <v>5</v>
      </c>
      <c r="C2337" s="262">
        <v>44692</v>
      </c>
      <c r="E2337">
        <v>10</v>
      </c>
      <c r="F2337" t="s">
        <v>285</v>
      </c>
      <c r="G2337" t="s">
        <v>286</v>
      </c>
      <c r="H2337">
        <v>44.64</v>
      </c>
      <c r="I2337">
        <v>51.36</v>
      </c>
      <c r="K2337">
        <v>61</v>
      </c>
      <c r="L2337">
        <v>118</v>
      </c>
      <c r="Z2337">
        <v>0.02</v>
      </c>
      <c r="AA2337">
        <v>18</v>
      </c>
    </row>
    <row r="2338" spans="1:27" x14ac:dyDescent="0.2">
      <c r="A2338">
        <v>2022</v>
      </c>
      <c r="B2338">
        <v>5</v>
      </c>
      <c r="C2338" s="262">
        <v>44693</v>
      </c>
      <c r="E2338">
        <v>10</v>
      </c>
      <c r="F2338" t="s">
        <v>285</v>
      </c>
      <c r="G2338" t="s">
        <v>286</v>
      </c>
      <c r="H2338">
        <v>44.64</v>
      </c>
      <c r="I2338">
        <v>51.36</v>
      </c>
      <c r="K2338">
        <v>61</v>
      </c>
      <c r="L2338">
        <v>118</v>
      </c>
      <c r="Z2338">
        <v>0.02</v>
      </c>
      <c r="AA2338">
        <v>18</v>
      </c>
    </row>
    <row r="2339" spans="1:27" x14ac:dyDescent="0.2">
      <c r="A2339">
        <v>2022</v>
      </c>
      <c r="B2339">
        <v>5</v>
      </c>
      <c r="C2339" s="262">
        <v>44696</v>
      </c>
      <c r="E2339">
        <v>10</v>
      </c>
      <c r="F2339" t="s">
        <v>285</v>
      </c>
      <c r="G2339" t="s">
        <v>286</v>
      </c>
      <c r="H2339">
        <v>44.64</v>
      </c>
      <c r="I2339">
        <v>51.36</v>
      </c>
      <c r="K2339">
        <v>61</v>
      </c>
      <c r="L2339">
        <v>118</v>
      </c>
      <c r="Z2339">
        <v>0.02</v>
      </c>
      <c r="AA2339">
        <v>18</v>
      </c>
    </row>
    <row r="2340" spans="1:27" x14ac:dyDescent="0.2">
      <c r="A2340">
        <v>2022</v>
      </c>
      <c r="B2340">
        <v>5</v>
      </c>
      <c r="C2340" s="262">
        <v>44697</v>
      </c>
      <c r="E2340">
        <v>10</v>
      </c>
      <c r="F2340" t="s">
        <v>285</v>
      </c>
      <c r="G2340" t="s">
        <v>286</v>
      </c>
      <c r="H2340">
        <v>44.64</v>
      </c>
      <c r="I2340">
        <v>51.36</v>
      </c>
      <c r="K2340">
        <v>61</v>
      </c>
      <c r="L2340">
        <v>118</v>
      </c>
      <c r="Z2340">
        <v>0.02</v>
      </c>
      <c r="AA2340">
        <v>18</v>
      </c>
    </row>
    <row r="2341" spans="1:27" x14ac:dyDescent="0.2">
      <c r="A2341">
        <v>2022</v>
      </c>
      <c r="B2341">
        <v>5</v>
      </c>
      <c r="C2341" s="262">
        <v>44688</v>
      </c>
      <c r="E2341">
        <v>9</v>
      </c>
      <c r="F2341" t="s">
        <v>280</v>
      </c>
      <c r="G2341" t="s">
        <v>281</v>
      </c>
      <c r="H2341">
        <v>22.32</v>
      </c>
      <c r="I2341">
        <v>25.68</v>
      </c>
      <c r="K2341">
        <v>61</v>
      </c>
      <c r="L2341">
        <v>118</v>
      </c>
      <c r="Z2341">
        <v>0.02</v>
      </c>
      <c r="AA2341">
        <v>18</v>
      </c>
    </row>
    <row r="2342" spans="1:27" x14ac:dyDescent="0.2">
      <c r="A2342">
        <v>2022</v>
      </c>
      <c r="B2342">
        <v>5</v>
      </c>
      <c r="C2342" s="262">
        <v>44689</v>
      </c>
      <c r="E2342">
        <v>9</v>
      </c>
      <c r="F2342" t="s">
        <v>280</v>
      </c>
      <c r="G2342" t="s">
        <v>281</v>
      </c>
      <c r="H2342">
        <v>22.32</v>
      </c>
      <c r="I2342">
        <v>25.68</v>
      </c>
      <c r="K2342">
        <v>61</v>
      </c>
      <c r="L2342">
        <v>118</v>
      </c>
      <c r="Q2342">
        <v>3</v>
      </c>
      <c r="Z2342">
        <v>0.02</v>
      </c>
      <c r="AA2342">
        <v>18</v>
      </c>
    </row>
    <row r="2343" spans="1:27" x14ac:dyDescent="0.2">
      <c r="A2343">
        <v>2022</v>
      </c>
      <c r="B2343">
        <v>5</v>
      </c>
      <c r="C2343" s="262">
        <v>44690</v>
      </c>
      <c r="E2343">
        <v>9</v>
      </c>
      <c r="F2343" t="s">
        <v>280</v>
      </c>
      <c r="G2343" t="s">
        <v>281</v>
      </c>
      <c r="H2343">
        <v>22.32</v>
      </c>
      <c r="I2343">
        <v>25.68</v>
      </c>
      <c r="K2343">
        <v>61</v>
      </c>
      <c r="L2343">
        <v>118</v>
      </c>
      <c r="O2343">
        <v>2</v>
      </c>
      <c r="P2343">
        <v>3</v>
      </c>
      <c r="Q2343">
        <v>2</v>
      </c>
      <c r="Z2343">
        <v>0.02</v>
      </c>
      <c r="AA2343">
        <v>18</v>
      </c>
    </row>
    <row r="2344" spans="1:27" x14ac:dyDescent="0.2">
      <c r="A2344">
        <v>2022</v>
      </c>
      <c r="B2344">
        <v>5</v>
      </c>
      <c r="C2344" s="262">
        <v>44691</v>
      </c>
      <c r="E2344">
        <v>9</v>
      </c>
      <c r="F2344" t="s">
        <v>280</v>
      </c>
      <c r="G2344" t="s">
        <v>281</v>
      </c>
      <c r="H2344">
        <v>22.32</v>
      </c>
      <c r="I2344">
        <v>25.68</v>
      </c>
      <c r="K2344">
        <v>61</v>
      </c>
      <c r="L2344">
        <v>118</v>
      </c>
      <c r="Z2344">
        <v>0.02</v>
      </c>
      <c r="AA2344">
        <v>18</v>
      </c>
    </row>
    <row r="2345" spans="1:27" x14ac:dyDescent="0.2">
      <c r="A2345">
        <v>2022</v>
      </c>
      <c r="B2345">
        <v>5</v>
      </c>
      <c r="C2345" s="262">
        <v>44692</v>
      </c>
      <c r="E2345">
        <v>9</v>
      </c>
      <c r="F2345" t="s">
        <v>280</v>
      </c>
      <c r="G2345" t="s">
        <v>281</v>
      </c>
      <c r="H2345">
        <v>22.32</v>
      </c>
      <c r="I2345">
        <v>25.68</v>
      </c>
      <c r="K2345">
        <v>61</v>
      </c>
      <c r="L2345">
        <v>118</v>
      </c>
      <c r="Z2345">
        <v>0.02</v>
      </c>
      <c r="AA2345">
        <v>18</v>
      </c>
    </row>
    <row r="2346" spans="1:27" x14ac:dyDescent="0.2">
      <c r="A2346">
        <v>2022</v>
      </c>
      <c r="B2346">
        <v>5</v>
      </c>
      <c r="C2346" s="262">
        <v>44693</v>
      </c>
      <c r="E2346">
        <v>9</v>
      </c>
      <c r="F2346" t="s">
        <v>280</v>
      </c>
      <c r="G2346" t="s">
        <v>281</v>
      </c>
      <c r="H2346">
        <v>22.32</v>
      </c>
      <c r="I2346">
        <v>25.68</v>
      </c>
      <c r="K2346">
        <v>61</v>
      </c>
      <c r="L2346">
        <v>118</v>
      </c>
      <c r="Z2346">
        <v>0.02</v>
      </c>
      <c r="AA2346">
        <v>18</v>
      </c>
    </row>
    <row r="2347" spans="1:27" x14ac:dyDescent="0.2">
      <c r="A2347">
        <v>2022</v>
      </c>
      <c r="B2347">
        <v>5</v>
      </c>
      <c r="C2347" s="262">
        <v>44697</v>
      </c>
      <c r="E2347">
        <v>9</v>
      </c>
      <c r="F2347" t="s">
        <v>280</v>
      </c>
      <c r="G2347" t="s">
        <v>281</v>
      </c>
      <c r="H2347">
        <v>22.32</v>
      </c>
      <c r="I2347">
        <v>25.68</v>
      </c>
      <c r="K2347">
        <v>61</v>
      </c>
      <c r="L2347">
        <v>118</v>
      </c>
      <c r="Z2347">
        <v>0.02</v>
      </c>
      <c r="AA2347">
        <v>18</v>
      </c>
    </row>
    <row r="2348" spans="1:27" x14ac:dyDescent="0.2">
      <c r="A2348">
        <v>2022</v>
      </c>
      <c r="B2348">
        <v>5</v>
      </c>
      <c r="C2348" s="262">
        <v>44685</v>
      </c>
      <c r="E2348">
        <v>659</v>
      </c>
      <c r="F2348" t="s">
        <v>172</v>
      </c>
      <c r="G2348" t="s">
        <v>173</v>
      </c>
      <c r="H2348">
        <v>283.24099999999999</v>
      </c>
      <c r="I2348">
        <v>322.37099999999998</v>
      </c>
      <c r="K2348">
        <v>55</v>
      </c>
      <c r="L2348">
        <v>131</v>
      </c>
      <c r="Q2348">
        <v>9</v>
      </c>
      <c r="Z2348">
        <v>1.4999999999999999E-2</v>
      </c>
      <c r="AA2348">
        <v>16</v>
      </c>
    </row>
    <row r="2349" spans="1:27" x14ac:dyDescent="0.2">
      <c r="A2349">
        <v>2022</v>
      </c>
      <c r="B2349">
        <v>5</v>
      </c>
      <c r="C2349" s="262">
        <v>44688</v>
      </c>
      <c r="E2349">
        <v>659</v>
      </c>
      <c r="F2349" t="s">
        <v>172</v>
      </c>
      <c r="G2349" t="s">
        <v>173</v>
      </c>
      <c r="H2349">
        <v>283.24099999999999</v>
      </c>
      <c r="I2349">
        <v>322.37099999999998</v>
      </c>
      <c r="K2349">
        <v>55</v>
      </c>
      <c r="L2349">
        <v>131</v>
      </c>
      <c r="Z2349">
        <v>1.4999999999999999E-2</v>
      </c>
      <c r="AA2349">
        <v>16</v>
      </c>
    </row>
    <row r="2350" spans="1:27" x14ac:dyDescent="0.2">
      <c r="A2350">
        <v>2022</v>
      </c>
      <c r="B2350">
        <v>5</v>
      </c>
      <c r="C2350" s="262">
        <v>44685</v>
      </c>
      <c r="E2350">
        <v>565</v>
      </c>
      <c r="F2350" t="s">
        <v>412</v>
      </c>
      <c r="G2350" t="s">
        <v>413</v>
      </c>
      <c r="H2350">
        <v>83.72</v>
      </c>
      <c r="I2350">
        <v>98.28</v>
      </c>
      <c r="K2350">
        <v>83</v>
      </c>
      <c r="L2350">
        <v>130</v>
      </c>
      <c r="Z2350">
        <v>1.4999999999999999E-2</v>
      </c>
      <c r="AA2350">
        <v>18</v>
      </c>
    </row>
    <row r="2351" spans="1:27" x14ac:dyDescent="0.2">
      <c r="A2351">
        <v>2022</v>
      </c>
      <c r="B2351">
        <v>5</v>
      </c>
      <c r="C2351" s="262">
        <v>44686</v>
      </c>
      <c r="E2351">
        <v>565</v>
      </c>
      <c r="F2351" t="s">
        <v>412</v>
      </c>
      <c r="G2351" t="s">
        <v>413</v>
      </c>
      <c r="H2351">
        <v>83.72</v>
      </c>
      <c r="I2351">
        <v>98.28</v>
      </c>
      <c r="K2351">
        <v>83</v>
      </c>
      <c r="L2351">
        <v>130</v>
      </c>
      <c r="Z2351">
        <v>1.4999999999999999E-2</v>
      </c>
      <c r="AA2351">
        <v>18</v>
      </c>
    </row>
    <row r="2352" spans="1:27" x14ac:dyDescent="0.2">
      <c r="A2352">
        <v>2022</v>
      </c>
      <c r="B2352">
        <v>5</v>
      </c>
      <c r="C2352" s="262">
        <v>44687</v>
      </c>
      <c r="E2352">
        <v>565</v>
      </c>
      <c r="F2352" t="s">
        <v>412</v>
      </c>
      <c r="G2352" t="s">
        <v>413</v>
      </c>
      <c r="H2352">
        <v>83.72</v>
      </c>
      <c r="I2352">
        <v>98.28</v>
      </c>
      <c r="K2352">
        <v>83</v>
      </c>
      <c r="L2352">
        <v>130</v>
      </c>
      <c r="Z2352">
        <v>1.4999999999999999E-2</v>
      </c>
      <c r="AA2352">
        <v>18</v>
      </c>
    </row>
    <row r="2353" spans="1:27" x14ac:dyDescent="0.2">
      <c r="A2353">
        <v>2022</v>
      </c>
      <c r="B2353">
        <v>5</v>
      </c>
      <c r="C2353" s="262">
        <v>44688</v>
      </c>
      <c r="E2353">
        <v>565</v>
      </c>
      <c r="F2353" t="s">
        <v>412</v>
      </c>
      <c r="G2353" t="s">
        <v>413</v>
      </c>
      <c r="H2353">
        <v>83.72</v>
      </c>
      <c r="I2353">
        <v>98.28</v>
      </c>
      <c r="K2353">
        <v>83</v>
      </c>
      <c r="L2353">
        <v>130</v>
      </c>
      <c r="Z2353">
        <v>1.4999999999999999E-2</v>
      </c>
      <c r="AA2353">
        <v>18</v>
      </c>
    </row>
    <row r="2354" spans="1:27" x14ac:dyDescent="0.2">
      <c r="A2354">
        <v>2022</v>
      </c>
      <c r="B2354">
        <v>5</v>
      </c>
      <c r="C2354" s="262">
        <v>44689</v>
      </c>
      <c r="E2354">
        <v>565</v>
      </c>
      <c r="F2354" t="s">
        <v>412</v>
      </c>
      <c r="G2354" t="s">
        <v>413</v>
      </c>
      <c r="H2354">
        <v>83.72</v>
      </c>
      <c r="I2354">
        <v>98.28</v>
      </c>
      <c r="K2354">
        <v>83</v>
      </c>
      <c r="L2354">
        <v>130</v>
      </c>
      <c r="Z2354">
        <v>1.4999999999999999E-2</v>
      </c>
      <c r="AA2354">
        <v>18</v>
      </c>
    </row>
    <row r="2355" spans="1:27" x14ac:dyDescent="0.2">
      <c r="A2355">
        <v>2022</v>
      </c>
      <c r="B2355">
        <v>5</v>
      </c>
      <c r="C2355" s="262">
        <v>44690</v>
      </c>
      <c r="E2355">
        <v>565</v>
      </c>
      <c r="F2355" t="s">
        <v>412</v>
      </c>
      <c r="G2355" t="s">
        <v>413</v>
      </c>
      <c r="H2355">
        <v>83.72</v>
      </c>
      <c r="I2355">
        <v>98.28</v>
      </c>
      <c r="K2355">
        <v>83</v>
      </c>
      <c r="L2355">
        <v>130</v>
      </c>
      <c r="Z2355">
        <v>1.4999999999999999E-2</v>
      </c>
      <c r="AA2355">
        <v>18</v>
      </c>
    </row>
    <row r="2356" spans="1:27" x14ac:dyDescent="0.2">
      <c r="A2356">
        <v>2022</v>
      </c>
      <c r="B2356">
        <v>5</v>
      </c>
      <c r="C2356" s="262">
        <v>44697</v>
      </c>
      <c r="E2356">
        <v>565</v>
      </c>
      <c r="F2356" t="s">
        <v>412</v>
      </c>
      <c r="G2356" t="s">
        <v>413</v>
      </c>
      <c r="H2356">
        <v>83.72</v>
      </c>
      <c r="I2356">
        <v>98.28</v>
      </c>
      <c r="K2356">
        <v>83</v>
      </c>
      <c r="L2356">
        <v>130</v>
      </c>
      <c r="Z2356">
        <v>1.4999999999999999E-2</v>
      </c>
      <c r="AA2356">
        <v>18</v>
      </c>
    </row>
    <row r="2357" spans="1:27" x14ac:dyDescent="0.2">
      <c r="A2357">
        <v>2022</v>
      </c>
      <c r="B2357">
        <v>5</v>
      </c>
      <c r="C2357" s="262">
        <v>44688</v>
      </c>
      <c r="E2357">
        <v>550</v>
      </c>
      <c r="F2357" t="s">
        <v>382</v>
      </c>
      <c r="G2357" t="s">
        <v>383</v>
      </c>
      <c r="H2357">
        <v>32.024999999999999</v>
      </c>
      <c r="I2357">
        <v>38.045000000000002</v>
      </c>
      <c r="K2357">
        <v>114</v>
      </c>
      <c r="L2357">
        <v>95</v>
      </c>
      <c r="Z2357">
        <v>1.4999999999999999E-2</v>
      </c>
      <c r="AA2357">
        <v>16</v>
      </c>
    </row>
    <row r="2358" spans="1:27" x14ac:dyDescent="0.2">
      <c r="A2358">
        <v>2022</v>
      </c>
      <c r="B2358">
        <v>5</v>
      </c>
      <c r="C2358" s="262">
        <v>44689</v>
      </c>
      <c r="E2358">
        <v>550</v>
      </c>
      <c r="F2358" t="s">
        <v>382</v>
      </c>
      <c r="G2358" t="s">
        <v>383</v>
      </c>
      <c r="H2358">
        <v>32.024999999999999</v>
      </c>
      <c r="I2358">
        <v>38.045000000000002</v>
      </c>
      <c r="K2358">
        <v>114</v>
      </c>
      <c r="L2358">
        <v>95</v>
      </c>
      <c r="O2358">
        <v>6</v>
      </c>
      <c r="P2358">
        <v>4</v>
      </c>
      <c r="Q2358">
        <v>6</v>
      </c>
      <c r="Z2358">
        <v>1.4999999999999999E-2</v>
      </c>
      <c r="AA2358">
        <v>16</v>
      </c>
    </row>
    <row r="2359" spans="1:27" x14ac:dyDescent="0.2">
      <c r="A2359">
        <v>2022</v>
      </c>
      <c r="B2359">
        <v>5</v>
      </c>
      <c r="C2359" s="262">
        <v>44690</v>
      </c>
      <c r="E2359">
        <v>550</v>
      </c>
      <c r="F2359" t="s">
        <v>382</v>
      </c>
      <c r="G2359" t="s">
        <v>383</v>
      </c>
      <c r="H2359">
        <v>32.024999999999999</v>
      </c>
      <c r="I2359">
        <v>38.045000000000002</v>
      </c>
      <c r="K2359">
        <v>114</v>
      </c>
      <c r="L2359">
        <v>95</v>
      </c>
      <c r="O2359">
        <v>7</v>
      </c>
      <c r="P2359">
        <v>5</v>
      </c>
      <c r="Q2359">
        <v>17</v>
      </c>
      <c r="Z2359">
        <v>1.4999999999999999E-2</v>
      </c>
      <c r="AA2359">
        <v>16</v>
      </c>
    </row>
    <row r="2360" spans="1:27" x14ac:dyDescent="0.2">
      <c r="A2360">
        <v>2022</v>
      </c>
      <c r="B2360">
        <v>5</v>
      </c>
      <c r="C2360" s="262">
        <v>44691</v>
      </c>
      <c r="E2360">
        <v>550</v>
      </c>
      <c r="F2360" t="s">
        <v>382</v>
      </c>
      <c r="G2360" t="s">
        <v>383</v>
      </c>
      <c r="H2360">
        <v>32.024999999999999</v>
      </c>
      <c r="I2360">
        <v>38.045000000000002</v>
      </c>
      <c r="K2360">
        <v>114</v>
      </c>
      <c r="L2360">
        <v>95</v>
      </c>
      <c r="O2360">
        <v>5</v>
      </c>
      <c r="P2360">
        <v>4</v>
      </c>
      <c r="Q2360">
        <v>7</v>
      </c>
      <c r="Z2360">
        <v>1.4999999999999999E-2</v>
      </c>
      <c r="AA2360">
        <v>16</v>
      </c>
    </row>
    <row r="2361" spans="1:27" x14ac:dyDescent="0.2">
      <c r="A2361">
        <v>2022</v>
      </c>
      <c r="B2361">
        <v>5</v>
      </c>
      <c r="C2361" s="262">
        <v>44692</v>
      </c>
      <c r="E2361">
        <v>550</v>
      </c>
      <c r="F2361" t="s">
        <v>382</v>
      </c>
      <c r="G2361" t="s">
        <v>383</v>
      </c>
      <c r="H2361">
        <v>32.024999999999999</v>
      </c>
      <c r="I2361">
        <v>38.045000000000002</v>
      </c>
      <c r="K2361">
        <v>114</v>
      </c>
      <c r="L2361">
        <v>95</v>
      </c>
      <c r="Z2361">
        <v>1.4999999999999999E-2</v>
      </c>
      <c r="AA2361">
        <v>16</v>
      </c>
    </row>
    <row r="2362" spans="1:27" x14ac:dyDescent="0.2">
      <c r="A2362">
        <v>2022</v>
      </c>
      <c r="B2362">
        <v>5</v>
      </c>
      <c r="C2362" s="262">
        <v>44687</v>
      </c>
      <c r="E2362">
        <v>449</v>
      </c>
      <c r="F2362" t="s">
        <v>299</v>
      </c>
      <c r="G2362" t="s">
        <v>300</v>
      </c>
      <c r="H2362">
        <v>40.985999999999997</v>
      </c>
      <c r="I2362">
        <v>50.048000000000002</v>
      </c>
      <c r="K2362">
        <v>112</v>
      </c>
      <c r="L2362">
        <v>96</v>
      </c>
      <c r="Z2362">
        <v>1.4999999999999999E-2</v>
      </c>
      <c r="AA2362">
        <v>16</v>
      </c>
    </row>
    <row r="2363" spans="1:27" x14ac:dyDescent="0.2">
      <c r="A2363">
        <v>2022</v>
      </c>
      <c r="B2363">
        <v>5</v>
      </c>
      <c r="C2363" s="262">
        <v>44685</v>
      </c>
      <c r="E2363">
        <v>331</v>
      </c>
      <c r="F2363" t="s">
        <v>348</v>
      </c>
      <c r="G2363" t="s">
        <v>349</v>
      </c>
      <c r="H2363">
        <v>312.41199999999998</v>
      </c>
      <c r="I2363">
        <v>355.572</v>
      </c>
      <c r="K2363">
        <v>110</v>
      </c>
      <c r="L2363">
        <v>131</v>
      </c>
      <c r="Q2363">
        <v>4</v>
      </c>
      <c r="Z2363">
        <v>1.4999999999999999E-2</v>
      </c>
      <c r="AA2363">
        <v>16</v>
      </c>
    </row>
    <row r="2364" spans="1:27" x14ac:dyDescent="0.2">
      <c r="A2364">
        <v>2022</v>
      </c>
      <c r="B2364">
        <v>5</v>
      </c>
      <c r="C2364" s="262">
        <v>44686</v>
      </c>
      <c r="E2364">
        <v>331</v>
      </c>
      <c r="F2364" t="s">
        <v>348</v>
      </c>
      <c r="G2364" t="s">
        <v>349</v>
      </c>
      <c r="H2364">
        <v>312.41199999999998</v>
      </c>
      <c r="I2364">
        <v>355.572</v>
      </c>
      <c r="K2364">
        <v>110</v>
      </c>
      <c r="L2364">
        <v>131</v>
      </c>
      <c r="P2364">
        <v>4</v>
      </c>
      <c r="Q2364">
        <v>7</v>
      </c>
      <c r="Z2364">
        <v>1.4999999999999999E-2</v>
      </c>
      <c r="AA2364">
        <v>16</v>
      </c>
    </row>
    <row r="2365" spans="1:27" x14ac:dyDescent="0.2">
      <c r="A2365">
        <v>2022</v>
      </c>
      <c r="B2365">
        <v>5</v>
      </c>
      <c r="C2365" s="262">
        <v>44697</v>
      </c>
      <c r="E2365">
        <v>557</v>
      </c>
      <c r="F2365" t="s">
        <v>189</v>
      </c>
      <c r="G2365" t="s">
        <v>190</v>
      </c>
      <c r="H2365">
        <v>171.262</v>
      </c>
      <c r="I2365">
        <v>194.922</v>
      </c>
      <c r="K2365">
        <v>21</v>
      </c>
      <c r="L2365">
        <v>180</v>
      </c>
      <c r="Z2365">
        <v>1.4999999999999999E-2</v>
      </c>
      <c r="AA2365">
        <v>16</v>
      </c>
    </row>
    <row r="2366" spans="1:27" x14ac:dyDescent="0.2">
      <c r="A2366">
        <v>2022</v>
      </c>
      <c r="B2366">
        <v>5</v>
      </c>
      <c r="C2366" s="262">
        <v>44697</v>
      </c>
      <c r="E2366">
        <v>556</v>
      </c>
      <c r="F2366" t="s">
        <v>187</v>
      </c>
      <c r="G2366" t="s">
        <v>188</v>
      </c>
      <c r="H2366">
        <v>1003.106</v>
      </c>
      <c r="I2366">
        <v>1141.6859999999999</v>
      </c>
      <c r="K2366">
        <v>21</v>
      </c>
      <c r="L2366">
        <v>180</v>
      </c>
      <c r="Z2366">
        <v>1.4999999999999999E-2</v>
      </c>
      <c r="AA2366">
        <v>16</v>
      </c>
    </row>
    <row r="2367" spans="1:27" x14ac:dyDescent="0.2">
      <c r="A2367">
        <v>2022</v>
      </c>
      <c r="B2367">
        <v>5</v>
      </c>
      <c r="C2367" s="262">
        <v>44696</v>
      </c>
      <c r="E2367">
        <v>925</v>
      </c>
      <c r="F2367" t="s">
        <v>476</v>
      </c>
      <c r="G2367" t="s">
        <v>477</v>
      </c>
      <c r="H2367">
        <v>1026.5999999999999</v>
      </c>
      <c r="I2367">
        <v>1168.5</v>
      </c>
      <c r="K2367">
        <v>20</v>
      </c>
      <c r="L2367">
        <v>180</v>
      </c>
      <c r="O2367">
        <v>2</v>
      </c>
      <c r="P2367">
        <v>2</v>
      </c>
      <c r="Q2367">
        <v>2</v>
      </c>
      <c r="Z2367">
        <v>1.4999999999999999E-2</v>
      </c>
      <c r="AA2367">
        <v>16.5</v>
      </c>
    </row>
    <row r="2368" spans="1:27" x14ac:dyDescent="0.2">
      <c r="A2368">
        <v>2022</v>
      </c>
      <c r="B2368">
        <v>5</v>
      </c>
      <c r="C2368" s="262">
        <v>44696</v>
      </c>
      <c r="E2368">
        <v>925</v>
      </c>
      <c r="F2368" t="s">
        <v>476</v>
      </c>
      <c r="G2368" t="s">
        <v>477</v>
      </c>
      <c r="H2368">
        <v>1026.5999999999999</v>
      </c>
      <c r="I2368">
        <v>1168.5</v>
      </c>
      <c r="K2368">
        <v>20</v>
      </c>
      <c r="L2368">
        <v>180</v>
      </c>
      <c r="AA2368">
        <v>16.5</v>
      </c>
    </row>
    <row r="2369" spans="1:27" x14ac:dyDescent="0.2">
      <c r="A2369">
        <v>2022</v>
      </c>
      <c r="B2369">
        <v>5</v>
      </c>
      <c r="C2369" s="262">
        <v>44697</v>
      </c>
      <c r="E2369">
        <v>925</v>
      </c>
      <c r="F2369" t="s">
        <v>476</v>
      </c>
      <c r="G2369" t="s">
        <v>477</v>
      </c>
      <c r="H2369">
        <v>1026.5999999999999</v>
      </c>
      <c r="I2369">
        <v>1168.5</v>
      </c>
      <c r="K2369">
        <v>20</v>
      </c>
      <c r="L2369">
        <v>180</v>
      </c>
      <c r="AA2369">
        <v>16.5</v>
      </c>
    </row>
    <row r="2370" spans="1:27" x14ac:dyDescent="0.2">
      <c r="A2370">
        <v>2022</v>
      </c>
      <c r="B2370">
        <v>5</v>
      </c>
      <c r="C2370" s="262">
        <v>44696</v>
      </c>
      <c r="E2370">
        <v>936</v>
      </c>
      <c r="F2370" t="s">
        <v>478</v>
      </c>
      <c r="G2370" t="s">
        <v>479</v>
      </c>
      <c r="H2370">
        <v>193.8</v>
      </c>
      <c r="I2370">
        <v>220.6</v>
      </c>
      <c r="K2370">
        <v>20</v>
      </c>
      <c r="L2370">
        <v>180</v>
      </c>
      <c r="Z2370">
        <v>1.4999999999999999E-2</v>
      </c>
      <c r="AA2370">
        <v>16.5</v>
      </c>
    </row>
    <row r="2371" spans="1:27" x14ac:dyDescent="0.2">
      <c r="A2371">
        <v>2022</v>
      </c>
      <c r="B2371">
        <v>5</v>
      </c>
      <c r="C2371" s="262">
        <v>44696</v>
      </c>
      <c r="E2371">
        <v>936</v>
      </c>
      <c r="F2371" t="s">
        <v>478</v>
      </c>
      <c r="G2371" t="s">
        <v>479</v>
      </c>
      <c r="H2371">
        <v>193.8</v>
      </c>
      <c r="I2371">
        <v>220.6</v>
      </c>
      <c r="K2371">
        <v>20</v>
      </c>
      <c r="L2371">
        <v>180</v>
      </c>
      <c r="AA2371">
        <v>16.5</v>
      </c>
    </row>
    <row r="2372" spans="1:27" x14ac:dyDescent="0.2">
      <c r="A2372">
        <v>2022</v>
      </c>
      <c r="B2372">
        <v>5</v>
      </c>
      <c r="C2372" s="262">
        <v>44697</v>
      </c>
      <c r="E2372">
        <v>936</v>
      </c>
      <c r="F2372" t="s">
        <v>478</v>
      </c>
      <c r="G2372" t="s">
        <v>479</v>
      </c>
      <c r="H2372">
        <v>193.8</v>
      </c>
      <c r="I2372">
        <v>220.6</v>
      </c>
      <c r="K2372">
        <v>20</v>
      </c>
      <c r="L2372">
        <v>180</v>
      </c>
      <c r="AA2372">
        <v>16.5</v>
      </c>
    </row>
    <row r="2373" spans="1:27" x14ac:dyDescent="0.2">
      <c r="A2373">
        <v>2022</v>
      </c>
      <c r="B2373">
        <v>5</v>
      </c>
      <c r="C2373" s="262">
        <v>44691</v>
      </c>
      <c r="E2373">
        <v>437</v>
      </c>
      <c r="F2373" t="s">
        <v>250</v>
      </c>
      <c r="G2373" t="s">
        <v>251</v>
      </c>
      <c r="H2373">
        <v>158.08799999999999</v>
      </c>
      <c r="I2373">
        <v>179.928</v>
      </c>
      <c r="K2373">
        <v>120</v>
      </c>
      <c r="L2373">
        <v>120</v>
      </c>
      <c r="P2373">
        <v>7</v>
      </c>
      <c r="Q2373">
        <v>10</v>
      </c>
      <c r="Z2373">
        <v>1.4999999999999999E-2</v>
      </c>
      <c r="AA2373">
        <v>16</v>
      </c>
    </row>
    <row r="2374" spans="1:27" x14ac:dyDescent="0.2">
      <c r="A2374">
        <v>2022</v>
      </c>
      <c r="B2374">
        <v>5</v>
      </c>
      <c r="C2374" s="262">
        <v>44692</v>
      </c>
      <c r="E2374">
        <v>437</v>
      </c>
      <c r="F2374" t="s">
        <v>250</v>
      </c>
      <c r="G2374" t="s">
        <v>251</v>
      </c>
      <c r="H2374">
        <v>158.08799999999999</v>
      </c>
      <c r="I2374">
        <v>179.928</v>
      </c>
      <c r="K2374">
        <v>120</v>
      </c>
      <c r="L2374">
        <v>120</v>
      </c>
      <c r="O2374">
        <v>7</v>
      </c>
      <c r="P2374">
        <v>4</v>
      </c>
      <c r="Q2374">
        <v>3</v>
      </c>
      <c r="Z2374">
        <v>1.4999999999999999E-2</v>
      </c>
      <c r="AA2374">
        <v>16</v>
      </c>
    </row>
    <row r="2375" spans="1:27" x14ac:dyDescent="0.2">
      <c r="A2375">
        <v>2022</v>
      </c>
      <c r="B2375">
        <v>5</v>
      </c>
      <c r="C2375" s="262">
        <v>44693</v>
      </c>
      <c r="E2375">
        <v>437</v>
      </c>
      <c r="F2375" t="s">
        <v>250</v>
      </c>
      <c r="G2375" t="s">
        <v>251</v>
      </c>
      <c r="H2375">
        <v>158.08799999999999</v>
      </c>
      <c r="I2375">
        <v>179.928</v>
      </c>
      <c r="K2375">
        <v>120</v>
      </c>
      <c r="L2375">
        <v>120</v>
      </c>
      <c r="O2375">
        <v>7</v>
      </c>
      <c r="P2375">
        <v>7</v>
      </c>
      <c r="Q2375">
        <v>10</v>
      </c>
      <c r="Z2375">
        <v>1.4999999999999999E-2</v>
      </c>
      <c r="AA2375">
        <v>16</v>
      </c>
    </row>
    <row r="2376" spans="1:27" x14ac:dyDescent="0.2">
      <c r="A2376">
        <v>2022</v>
      </c>
      <c r="B2376">
        <v>5</v>
      </c>
      <c r="C2376" s="262">
        <v>44695</v>
      </c>
      <c r="E2376">
        <v>437</v>
      </c>
      <c r="F2376" t="s">
        <v>250</v>
      </c>
      <c r="G2376" t="s">
        <v>251</v>
      </c>
      <c r="H2376">
        <v>158.08799999999999</v>
      </c>
      <c r="I2376">
        <v>179.928</v>
      </c>
      <c r="K2376">
        <v>120</v>
      </c>
      <c r="L2376">
        <v>120</v>
      </c>
      <c r="O2376">
        <v>5</v>
      </c>
      <c r="P2376">
        <v>6</v>
      </c>
      <c r="Q2376">
        <v>3</v>
      </c>
      <c r="Z2376">
        <v>1.4999999999999999E-2</v>
      </c>
      <c r="AA2376">
        <v>16</v>
      </c>
    </row>
    <row r="2377" spans="1:27" x14ac:dyDescent="0.2">
      <c r="A2377">
        <v>2022</v>
      </c>
      <c r="B2377">
        <v>5</v>
      </c>
      <c r="C2377" s="262">
        <v>44696</v>
      </c>
      <c r="E2377">
        <v>437</v>
      </c>
      <c r="F2377" t="s">
        <v>250</v>
      </c>
      <c r="G2377" t="s">
        <v>251</v>
      </c>
      <c r="H2377">
        <v>158.08799999999999</v>
      </c>
      <c r="I2377">
        <v>179.928</v>
      </c>
      <c r="K2377">
        <v>120</v>
      </c>
      <c r="L2377">
        <v>120</v>
      </c>
      <c r="O2377">
        <v>7</v>
      </c>
      <c r="P2377">
        <v>4</v>
      </c>
      <c r="Z2377">
        <v>1.4999999999999999E-2</v>
      </c>
      <c r="AA2377">
        <v>16</v>
      </c>
    </row>
    <row r="2378" spans="1:27" x14ac:dyDescent="0.2">
      <c r="A2378">
        <v>2022</v>
      </c>
      <c r="B2378">
        <v>5</v>
      </c>
      <c r="C2378" s="262">
        <v>44697</v>
      </c>
      <c r="E2378">
        <v>437</v>
      </c>
      <c r="F2378" t="s">
        <v>250</v>
      </c>
      <c r="G2378" t="s">
        <v>251</v>
      </c>
      <c r="H2378">
        <v>158.08799999999999</v>
      </c>
      <c r="I2378">
        <v>179.928</v>
      </c>
      <c r="K2378">
        <v>120</v>
      </c>
      <c r="L2378">
        <v>120</v>
      </c>
      <c r="Z2378">
        <v>1.4999999999999999E-2</v>
      </c>
      <c r="AA2378">
        <v>16</v>
      </c>
    </row>
    <row r="2379" spans="1:27" x14ac:dyDescent="0.2">
      <c r="A2379">
        <v>2022</v>
      </c>
      <c r="B2379">
        <v>5</v>
      </c>
      <c r="C2379" s="262">
        <v>44685</v>
      </c>
      <c r="E2379">
        <v>438</v>
      </c>
      <c r="F2379" t="s">
        <v>197</v>
      </c>
      <c r="G2379" t="s">
        <v>198</v>
      </c>
      <c r="H2379">
        <v>315.23500000000001</v>
      </c>
      <c r="I2379">
        <v>358.78500000000003</v>
      </c>
      <c r="K2379">
        <v>75</v>
      </c>
      <c r="L2379">
        <v>144</v>
      </c>
      <c r="O2379">
        <v>5</v>
      </c>
      <c r="P2379">
        <v>10</v>
      </c>
      <c r="Q2379">
        <v>7</v>
      </c>
      <c r="Z2379">
        <v>1.4999999999999999E-2</v>
      </c>
      <c r="AA2379">
        <v>16</v>
      </c>
    </row>
    <row r="2380" spans="1:27" x14ac:dyDescent="0.2">
      <c r="A2380">
        <v>2022</v>
      </c>
      <c r="B2380">
        <v>5</v>
      </c>
      <c r="C2380" s="262">
        <v>44686</v>
      </c>
      <c r="E2380">
        <v>438</v>
      </c>
      <c r="F2380" t="s">
        <v>197</v>
      </c>
      <c r="G2380" t="s">
        <v>198</v>
      </c>
      <c r="H2380">
        <v>315.23500000000001</v>
      </c>
      <c r="I2380">
        <v>358.78500000000003</v>
      </c>
      <c r="K2380">
        <v>75</v>
      </c>
      <c r="L2380">
        <v>144</v>
      </c>
      <c r="O2380">
        <v>8</v>
      </c>
      <c r="P2380">
        <v>4</v>
      </c>
      <c r="Q2380">
        <v>9</v>
      </c>
      <c r="Z2380">
        <v>1.4999999999999999E-2</v>
      </c>
      <c r="AA2380">
        <v>16</v>
      </c>
    </row>
    <row r="2381" spans="1:27" x14ac:dyDescent="0.2">
      <c r="A2381">
        <v>2022</v>
      </c>
      <c r="B2381">
        <v>5</v>
      </c>
      <c r="C2381" s="262">
        <v>44687</v>
      </c>
      <c r="E2381">
        <v>438</v>
      </c>
      <c r="F2381" t="s">
        <v>197</v>
      </c>
      <c r="G2381" t="s">
        <v>198</v>
      </c>
      <c r="H2381">
        <v>315.23500000000001</v>
      </c>
      <c r="I2381">
        <v>358.78500000000003</v>
      </c>
      <c r="K2381">
        <v>75</v>
      </c>
      <c r="L2381">
        <v>144</v>
      </c>
      <c r="O2381">
        <v>6</v>
      </c>
      <c r="P2381">
        <v>8</v>
      </c>
      <c r="Q2381">
        <v>9</v>
      </c>
      <c r="Z2381">
        <v>1.4999999999999999E-2</v>
      </c>
      <c r="AA2381">
        <v>16</v>
      </c>
    </row>
    <row r="2382" spans="1:27" x14ac:dyDescent="0.2">
      <c r="A2382">
        <v>2022</v>
      </c>
      <c r="B2382">
        <v>5</v>
      </c>
      <c r="C2382" s="262">
        <v>44688</v>
      </c>
      <c r="E2382">
        <v>438</v>
      </c>
      <c r="F2382" t="s">
        <v>197</v>
      </c>
      <c r="G2382" t="s">
        <v>198</v>
      </c>
      <c r="H2382">
        <v>315.23500000000001</v>
      </c>
      <c r="I2382">
        <v>358.78500000000003</v>
      </c>
      <c r="K2382">
        <v>75</v>
      </c>
      <c r="L2382">
        <v>144</v>
      </c>
      <c r="Z2382">
        <v>1.4999999999999999E-2</v>
      </c>
      <c r="AA2382">
        <v>16</v>
      </c>
    </row>
    <row r="2383" spans="1:27" x14ac:dyDescent="0.2">
      <c r="A2383">
        <v>2022</v>
      </c>
      <c r="B2383">
        <v>5</v>
      </c>
      <c r="C2383" s="262">
        <v>44689</v>
      </c>
      <c r="E2383">
        <v>438</v>
      </c>
      <c r="F2383" t="s">
        <v>197</v>
      </c>
      <c r="G2383" t="s">
        <v>198</v>
      </c>
      <c r="H2383">
        <v>315.23500000000001</v>
      </c>
      <c r="I2383">
        <v>358.78500000000003</v>
      </c>
      <c r="K2383">
        <v>75</v>
      </c>
      <c r="L2383">
        <v>144</v>
      </c>
      <c r="Z2383">
        <v>1.4999999999999999E-2</v>
      </c>
      <c r="AA2383">
        <v>16</v>
      </c>
    </row>
    <row r="2384" spans="1:27" x14ac:dyDescent="0.2">
      <c r="A2384">
        <v>2022</v>
      </c>
      <c r="B2384">
        <v>5</v>
      </c>
      <c r="C2384" s="262">
        <v>44690</v>
      </c>
      <c r="E2384">
        <v>438</v>
      </c>
      <c r="F2384" t="s">
        <v>197</v>
      </c>
      <c r="G2384" t="s">
        <v>198</v>
      </c>
      <c r="H2384">
        <v>315.23500000000001</v>
      </c>
      <c r="I2384">
        <v>358.78500000000003</v>
      </c>
      <c r="K2384">
        <v>75</v>
      </c>
      <c r="L2384">
        <v>144</v>
      </c>
      <c r="Z2384">
        <v>1.4999999999999999E-2</v>
      </c>
      <c r="AA2384">
        <v>16</v>
      </c>
    </row>
    <row r="2385" spans="1:27" x14ac:dyDescent="0.2">
      <c r="A2385">
        <v>2022</v>
      </c>
      <c r="B2385">
        <v>5</v>
      </c>
      <c r="C2385" s="262">
        <v>44692</v>
      </c>
      <c r="E2385">
        <v>438</v>
      </c>
      <c r="F2385" t="s">
        <v>197</v>
      </c>
      <c r="G2385" t="s">
        <v>198</v>
      </c>
      <c r="H2385">
        <v>315.23500000000001</v>
      </c>
      <c r="I2385">
        <v>358.78500000000003</v>
      </c>
      <c r="K2385">
        <v>75</v>
      </c>
      <c r="L2385">
        <v>144</v>
      </c>
      <c r="Z2385">
        <v>1.4999999999999999E-2</v>
      </c>
      <c r="AA2385">
        <v>16</v>
      </c>
    </row>
    <row r="2386" spans="1:27" x14ac:dyDescent="0.2">
      <c r="A2386">
        <v>2022</v>
      </c>
      <c r="B2386">
        <v>5</v>
      </c>
      <c r="C2386" s="262">
        <v>44685</v>
      </c>
      <c r="E2386">
        <v>670</v>
      </c>
      <c r="F2386" t="s">
        <v>212</v>
      </c>
      <c r="G2386" t="s">
        <v>213</v>
      </c>
      <c r="H2386">
        <v>280.41800000000001</v>
      </c>
      <c r="I2386">
        <v>319.15800000000002</v>
      </c>
      <c r="K2386">
        <v>96</v>
      </c>
      <c r="L2386">
        <v>150</v>
      </c>
      <c r="P2386">
        <v>15</v>
      </c>
      <c r="Q2386">
        <v>45</v>
      </c>
      <c r="Z2386">
        <v>1.4999999999999999E-2</v>
      </c>
      <c r="AA2386">
        <v>16</v>
      </c>
    </row>
    <row r="2387" spans="1:27" x14ac:dyDescent="0.2">
      <c r="A2387">
        <v>2022</v>
      </c>
      <c r="B2387">
        <v>5</v>
      </c>
      <c r="C2387" s="262">
        <v>44686</v>
      </c>
      <c r="E2387">
        <v>670</v>
      </c>
      <c r="F2387" t="s">
        <v>212</v>
      </c>
      <c r="G2387" t="s">
        <v>213</v>
      </c>
      <c r="H2387">
        <v>280.41800000000001</v>
      </c>
      <c r="I2387">
        <v>319.15800000000002</v>
      </c>
      <c r="K2387">
        <v>96</v>
      </c>
      <c r="L2387">
        <v>150</v>
      </c>
      <c r="O2387">
        <v>8</v>
      </c>
      <c r="P2387">
        <v>9</v>
      </c>
      <c r="Q2387">
        <v>10</v>
      </c>
      <c r="Z2387">
        <v>1.4999999999999999E-2</v>
      </c>
      <c r="AA2387">
        <v>16</v>
      </c>
    </row>
    <row r="2388" spans="1:27" x14ac:dyDescent="0.2">
      <c r="A2388">
        <v>2022</v>
      </c>
      <c r="B2388">
        <v>5</v>
      </c>
      <c r="C2388" s="262">
        <v>44687</v>
      </c>
      <c r="E2388">
        <v>670</v>
      </c>
      <c r="F2388" t="s">
        <v>212</v>
      </c>
      <c r="G2388" t="s">
        <v>213</v>
      </c>
      <c r="H2388">
        <v>280.41800000000001</v>
      </c>
      <c r="I2388">
        <v>319.15800000000002</v>
      </c>
      <c r="K2388">
        <v>96</v>
      </c>
      <c r="L2388">
        <v>150</v>
      </c>
      <c r="O2388">
        <v>9</v>
      </c>
      <c r="P2388">
        <v>6</v>
      </c>
      <c r="Q2388">
        <v>10</v>
      </c>
      <c r="Z2388">
        <v>1.4999999999999999E-2</v>
      </c>
      <c r="AA2388">
        <v>16</v>
      </c>
    </row>
    <row r="2389" spans="1:27" x14ac:dyDescent="0.2">
      <c r="A2389">
        <v>2022</v>
      </c>
      <c r="B2389">
        <v>5</v>
      </c>
      <c r="C2389" s="262">
        <v>44688</v>
      </c>
      <c r="E2389">
        <v>670</v>
      </c>
      <c r="F2389" t="s">
        <v>212</v>
      </c>
      <c r="G2389" t="s">
        <v>213</v>
      </c>
      <c r="H2389">
        <v>280.41800000000001</v>
      </c>
      <c r="I2389">
        <v>319.15800000000002</v>
      </c>
      <c r="K2389">
        <v>96</v>
      </c>
      <c r="L2389">
        <v>150</v>
      </c>
      <c r="O2389">
        <v>5</v>
      </c>
      <c r="P2389">
        <v>7</v>
      </c>
      <c r="Q2389">
        <v>9</v>
      </c>
      <c r="Z2389">
        <v>1.4999999999999999E-2</v>
      </c>
      <c r="AA2389">
        <v>16</v>
      </c>
    </row>
    <row r="2390" spans="1:27" x14ac:dyDescent="0.2">
      <c r="A2390">
        <v>2022</v>
      </c>
      <c r="B2390">
        <v>5</v>
      </c>
      <c r="C2390" s="262">
        <v>44689</v>
      </c>
      <c r="E2390">
        <v>670</v>
      </c>
      <c r="F2390" t="s">
        <v>212</v>
      </c>
      <c r="G2390" t="s">
        <v>213</v>
      </c>
      <c r="H2390">
        <v>280.41800000000001</v>
      </c>
      <c r="I2390">
        <v>319.15800000000002</v>
      </c>
      <c r="K2390">
        <v>96</v>
      </c>
      <c r="L2390">
        <v>150</v>
      </c>
      <c r="Z2390">
        <v>1.4999999999999999E-2</v>
      </c>
      <c r="AA2390">
        <v>16</v>
      </c>
    </row>
    <row r="2391" spans="1:27" x14ac:dyDescent="0.2">
      <c r="A2391">
        <v>2022</v>
      </c>
      <c r="B2391">
        <v>5</v>
      </c>
      <c r="C2391" s="262">
        <v>44690</v>
      </c>
      <c r="E2391">
        <v>670</v>
      </c>
      <c r="F2391" t="s">
        <v>212</v>
      </c>
      <c r="G2391" t="s">
        <v>213</v>
      </c>
      <c r="H2391">
        <v>280.41800000000001</v>
      </c>
      <c r="I2391">
        <v>319.15800000000002</v>
      </c>
      <c r="K2391">
        <v>96</v>
      </c>
      <c r="L2391">
        <v>150</v>
      </c>
      <c r="Z2391">
        <v>1.4999999999999999E-2</v>
      </c>
      <c r="AA2391">
        <v>16</v>
      </c>
    </row>
    <row r="2392" spans="1:27" x14ac:dyDescent="0.2">
      <c r="A2392">
        <v>2022</v>
      </c>
      <c r="B2392">
        <v>5</v>
      </c>
      <c r="C2392" s="262">
        <v>44685</v>
      </c>
      <c r="E2392">
        <v>669</v>
      </c>
      <c r="F2392" t="s">
        <v>247</v>
      </c>
      <c r="G2392" t="s">
        <v>248</v>
      </c>
      <c r="H2392">
        <v>897.71400000000006</v>
      </c>
      <c r="I2392">
        <v>1021.734</v>
      </c>
      <c r="K2392">
        <v>40</v>
      </c>
      <c r="L2392">
        <v>180</v>
      </c>
      <c r="Z2392">
        <v>1.4999999999999999E-2</v>
      </c>
      <c r="AA2392">
        <v>16</v>
      </c>
    </row>
    <row r="2393" spans="1:27" x14ac:dyDescent="0.2">
      <c r="A2393">
        <v>2022</v>
      </c>
      <c r="B2393">
        <v>5</v>
      </c>
      <c r="C2393" s="262">
        <v>44685</v>
      </c>
      <c r="E2393">
        <v>50</v>
      </c>
      <c r="F2393" t="s">
        <v>294</v>
      </c>
      <c r="G2393" t="s">
        <v>295</v>
      </c>
      <c r="H2393">
        <v>51.57</v>
      </c>
      <c r="I2393">
        <v>56.43</v>
      </c>
      <c r="K2393">
        <v>101</v>
      </c>
      <c r="L2393">
        <v>107</v>
      </c>
      <c r="Z2393">
        <v>1.4999999999999999E-2</v>
      </c>
      <c r="AA2393">
        <v>18</v>
      </c>
    </row>
    <row r="2394" spans="1:27" x14ac:dyDescent="0.2">
      <c r="A2394">
        <v>2022</v>
      </c>
      <c r="B2394">
        <v>5</v>
      </c>
      <c r="C2394" s="262">
        <v>44686</v>
      </c>
      <c r="E2394">
        <v>50</v>
      </c>
      <c r="F2394" t="s">
        <v>294</v>
      </c>
      <c r="G2394" t="s">
        <v>295</v>
      </c>
      <c r="H2394">
        <v>51.57</v>
      </c>
      <c r="I2394">
        <v>56.43</v>
      </c>
      <c r="K2394">
        <v>101</v>
      </c>
      <c r="L2394">
        <v>107</v>
      </c>
      <c r="O2394">
        <v>0</v>
      </c>
      <c r="P2394">
        <v>1</v>
      </c>
      <c r="Q2394">
        <v>2</v>
      </c>
      <c r="Z2394">
        <v>1.4999999999999999E-2</v>
      </c>
      <c r="AA2394">
        <v>18</v>
      </c>
    </row>
    <row r="2395" spans="1:27" x14ac:dyDescent="0.2">
      <c r="A2395">
        <v>2022</v>
      </c>
      <c r="B2395">
        <v>5</v>
      </c>
      <c r="C2395" s="262">
        <v>44687</v>
      </c>
      <c r="E2395">
        <v>50</v>
      </c>
      <c r="F2395" t="s">
        <v>294</v>
      </c>
      <c r="G2395" t="s">
        <v>295</v>
      </c>
      <c r="H2395">
        <v>51.57</v>
      </c>
      <c r="I2395">
        <v>56.43</v>
      </c>
      <c r="K2395">
        <v>101</v>
      </c>
      <c r="L2395">
        <v>107</v>
      </c>
      <c r="O2395">
        <v>1</v>
      </c>
      <c r="P2395">
        <v>1</v>
      </c>
      <c r="Q2395">
        <v>2</v>
      </c>
      <c r="Z2395">
        <v>1.4999999999999999E-2</v>
      </c>
      <c r="AA2395">
        <v>18</v>
      </c>
    </row>
    <row r="2396" spans="1:27" x14ac:dyDescent="0.2">
      <c r="A2396">
        <v>2022</v>
      </c>
      <c r="B2396">
        <v>5</v>
      </c>
      <c r="C2396" s="262">
        <v>44688</v>
      </c>
      <c r="E2396">
        <v>50</v>
      </c>
      <c r="F2396" t="s">
        <v>294</v>
      </c>
      <c r="G2396" t="s">
        <v>295</v>
      </c>
      <c r="H2396">
        <v>51.57</v>
      </c>
      <c r="I2396">
        <v>56.43</v>
      </c>
      <c r="K2396">
        <v>101</v>
      </c>
      <c r="L2396">
        <v>107</v>
      </c>
      <c r="O2396">
        <v>1</v>
      </c>
      <c r="P2396">
        <v>1</v>
      </c>
      <c r="Q2396">
        <v>3</v>
      </c>
      <c r="Z2396">
        <v>1.4999999999999999E-2</v>
      </c>
      <c r="AA2396">
        <v>18</v>
      </c>
    </row>
    <row r="2397" spans="1:27" x14ac:dyDescent="0.2">
      <c r="A2397">
        <v>2022</v>
      </c>
      <c r="B2397">
        <v>5</v>
      </c>
      <c r="C2397" s="262">
        <v>44685</v>
      </c>
      <c r="E2397">
        <v>49</v>
      </c>
      <c r="F2397" t="s">
        <v>291</v>
      </c>
      <c r="G2397" t="s">
        <v>292</v>
      </c>
      <c r="H2397">
        <v>95.5</v>
      </c>
      <c r="I2397">
        <v>104.5</v>
      </c>
      <c r="K2397">
        <v>101</v>
      </c>
      <c r="L2397">
        <v>107</v>
      </c>
      <c r="Z2397">
        <v>1.4999999999999999E-2</v>
      </c>
      <c r="AA2397">
        <v>18</v>
      </c>
    </row>
    <row r="2398" spans="1:27" x14ac:dyDescent="0.2">
      <c r="A2398">
        <v>2022</v>
      </c>
      <c r="B2398">
        <v>5</v>
      </c>
      <c r="C2398" s="262">
        <v>44686</v>
      </c>
      <c r="E2398">
        <v>49</v>
      </c>
      <c r="F2398" t="s">
        <v>291</v>
      </c>
      <c r="G2398" t="s">
        <v>292</v>
      </c>
      <c r="H2398">
        <v>95.5</v>
      </c>
      <c r="I2398">
        <v>104.5</v>
      </c>
      <c r="K2398">
        <v>101</v>
      </c>
      <c r="L2398">
        <v>107</v>
      </c>
      <c r="P2398">
        <v>1</v>
      </c>
      <c r="Q2398">
        <v>1</v>
      </c>
      <c r="Z2398">
        <v>1.4999999999999999E-2</v>
      </c>
      <c r="AA2398">
        <v>18</v>
      </c>
    </row>
    <row r="2399" spans="1:27" x14ac:dyDescent="0.2">
      <c r="A2399">
        <v>2022</v>
      </c>
      <c r="B2399">
        <v>5</v>
      </c>
      <c r="C2399" s="262">
        <v>44687</v>
      </c>
      <c r="E2399">
        <v>49</v>
      </c>
      <c r="F2399" t="s">
        <v>291</v>
      </c>
      <c r="G2399" t="s">
        <v>292</v>
      </c>
      <c r="H2399">
        <v>95.5</v>
      </c>
      <c r="I2399">
        <v>104.5</v>
      </c>
      <c r="K2399">
        <v>101</v>
      </c>
      <c r="L2399">
        <v>107</v>
      </c>
      <c r="O2399">
        <v>2</v>
      </c>
      <c r="P2399">
        <v>1</v>
      </c>
      <c r="Q2399">
        <v>3</v>
      </c>
      <c r="Z2399">
        <v>1.4999999999999999E-2</v>
      </c>
      <c r="AA2399">
        <v>18</v>
      </c>
    </row>
    <row r="2400" spans="1:27" x14ac:dyDescent="0.2">
      <c r="A2400">
        <v>2022</v>
      </c>
      <c r="B2400">
        <v>5</v>
      </c>
      <c r="C2400" s="262">
        <v>44688</v>
      </c>
      <c r="E2400">
        <v>49</v>
      </c>
      <c r="F2400" t="s">
        <v>291</v>
      </c>
      <c r="G2400" t="s">
        <v>292</v>
      </c>
      <c r="H2400">
        <v>95.5</v>
      </c>
      <c r="I2400">
        <v>104.5</v>
      </c>
      <c r="K2400">
        <v>101</v>
      </c>
      <c r="L2400">
        <v>107</v>
      </c>
      <c r="O2400">
        <v>0</v>
      </c>
      <c r="P2400">
        <v>2</v>
      </c>
      <c r="Q2400">
        <v>3</v>
      </c>
      <c r="Z2400">
        <v>1.4999999999999999E-2</v>
      </c>
      <c r="AA2400">
        <v>18</v>
      </c>
    </row>
    <row r="2401" spans="1:27" x14ac:dyDescent="0.2">
      <c r="A2401">
        <v>2022</v>
      </c>
      <c r="B2401">
        <v>5</v>
      </c>
      <c r="C2401" s="262">
        <v>44685</v>
      </c>
      <c r="E2401">
        <v>122</v>
      </c>
      <c r="F2401" t="s">
        <v>224</v>
      </c>
      <c r="G2401" t="s">
        <v>225</v>
      </c>
      <c r="H2401">
        <v>267.39999999999998</v>
      </c>
      <c r="I2401">
        <v>292.60000000000002</v>
      </c>
      <c r="K2401">
        <v>64</v>
      </c>
      <c r="L2401">
        <v>113</v>
      </c>
      <c r="Z2401">
        <v>1.4999999999999999E-2</v>
      </c>
      <c r="AA2401">
        <v>22</v>
      </c>
    </row>
    <row r="2402" spans="1:27" x14ac:dyDescent="0.2">
      <c r="A2402">
        <v>2022</v>
      </c>
      <c r="B2402">
        <v>5</v>
      </c>
      <c r="C2402" s="262">
        <v>44686</v>
      </c>
      <c r="E2402">
        <v>122</v>
      </c>
      <c r="F2402" t="s">
        <v>224</v>
      </c>
      <c r="G2402" t="s">
        <v>225</v>
      </c>
      <c r="H2402">
        <v>267.39999999999998</v>
      </c>
      <c r="I2402">
        <v>292.60000000000002</v>
      </c>
      <c r="K2402">
        <v>64</v>
      </c>
      <c r="L2402">
        <v>113</v>
      </c>
      <c r="Z2402">
        <v>1.4999999999999999E-2</v>
      </c>
      <c r="AA2402">
        <v>22</v>
      </c>
    </row>
    <row r="2403" spans="1:27" x14ac:dyDescent="0.2">
      <c r="A2403">
        <v>2022</v>
      </c>
      <c r="B2403">
        <v>5</v>
      </c>
      <c r="C2403" s="262">
        <v>44688</v>
      </c>
      <c r="E2403">
        <v>122</v>
      </c>
      <c r="F2403" t="s">
        <v>224</v>
      </c>
      <c r="G2403" t="s">
        <v>225</v>
      </c>
      <c r="H2403">
        <v>267.39999999999998</v>
      </c>
      <c r="I2403">
        <v>292.60000000000002</v>
      </c>
      <c r="K2403">
        <v>64</v>
      </c>
      <c r="L2403">
        <v>113</v>
      </c>
      <c r="Z2403">
        <v>1.4999999999999999E-2</v>
      </c>
      <c r="AA2403">
        <v>22</v>
      </c>
    </row>
    <row r="2404" spans="1:27" x14ac:dyDescent="0.2">
      <c r="A2404">
        <v>2022</v>
      </c>
      <c r="B2404">
        <v>5</v>
      </c>
      <c r="C2404" s="262">
        <v>44695</v>
      </c>
      <c r="E2404">
        <v>122</v>
      </c>
      <c r="F2404" t="s">
        <v>224</v>
      </c>
      <c r="G2404" t="s">
        <v>225</v>
      </c>
      <c r="H2404">
        <v>267.39999999999998</v>
      </c>
      <c r="I2404">
        <v>292.60000000000002</v>
      </c>
      <c r="K2404">
        <v>64</v>
      </c>
      <c r="L2404">
        <v>113</v>
      </c>
      <c r="Z2404">
        <v>1.4999999999999999E-2</v>
      </c>
      <c r="AA2404">
        <v>22</v>
      </c>
    </row>
    <row r="2405" spans="1:27" x14ac:dyDescent="0.2">
      <c r="A2405">
        <v>2022</v>
      </c>
      <c r="B2405">
        <v>5</v>
      </c>
      <c r="C2405" s="262">
        <v>44696</v>
      </c>
      <c r="E2405">
        <v>122</v>
      </c>
      <c r="F2405" t="s">
        <v>224</v>
      </c>
      <c r="G2405" t="s">
        <v>225</v>
      </c>
      <c r="H2405">
        <v>267.39999999999998</v>
      </c>
      <c r="I2405">
        <v>292.60000000000002</v>
      </c>
      <c r="K2405">
        <v>64</v>
      </c>
      <c r="L2405">
        <v>113</v>
      </c>
      <c r="O2405">
        <v>3</v>
      </c>
      <c r="P2405">
        <v>4</v>
      </c>
      <c r="Z2405">
        <v>1.4999999999999999E-2</v>
      </c>
      <c r="AA2405">
        <v>22</v>
      </c>
    </row>
    <row r="2406" spans="1:27" x14ac:dyDescent="0.2">
      <c r="A2406">
        <v>2022</v>
      </c>
      <c r="B2406">
        <v>5</v>
      </c>
      <c r="C2406" s="262">
        <v>44697</v>
      </c>
      <c r="E2406">
        <v>122</v>
      </c>
      <c r="F2406" t="s">
        <v>224</v>
      </c>
      <c r="G2406" t="s">
        <v>225</v>
      </c>
      <c r="H2406">
        <v>267.39999999999998</v>
      </c>
      <c r="I2406">
        <v>292.60000000000002</v>
      </c>
      <c r="K2406">
        <v>64</v>
      </c>
      <c r="L2406">
        <v>113</v>
      </c>
      <c r="Z2406">
        <v>1.4999999999999999E-2</v>
      </c>
      <c r="AA2406">
        <v>22</v>
      </c>
    </row>
    <row r="2407" spans="1:27" x14ac:dyDescent="0.2">
      <c r="A2407">
        <v>2022</v>
      </c>
      <c r="B2407">
        <v>5</v>
      </c>
      <c r="C2407" s="262">
        <v>44685</v>
      </c>
      <c r="E2407">
        <v>674</v>
      </c>
      <c r="F2407" t="s">
        <v>219</v>
      </c>
      <c r="G2407" t="s">
        <v>220</v>
      </c>
      <c r="H2407">
        <v>240.89599999999999</v>
      </c>
      <c r="I2407">
        <v>274.17599999999999</v>
      </c>
      <c r="K2407">
        <v>60</v>
      </c>
      <c r="L2407">
        <v>120</v>
      </c>
      <c r="Z2407">
        <v>1.4999999999999999E-2</v>
      </c>
      <c r="AA2407">
        <v>22</v>
      </c>
    </row>
    <row r="2408" spans="1:27" x14ac:dyDescent="0.2">
      <c r="A2408">
        <v>2022</v>
      </c>
      <c r="B2408">
        <v>5</v>
      </c>
      <c r="C2408" s="262">
        <v>44686</v>
      </c>
      <c r="E2408">
        <v>674</v>
      </c>
      <c r="F2408" t="s">
        <v>219</v>
      </c>
      <c r="G2408" t="s">
        <v>220</v>
      </c>
      <c r="H2408">
        <v>240.89599999999999</v>
      </c>
      <c r="I2408">
        <v>274.17599999999999</v>
      </c>
      <c r="K2408">
        <v>60</v>
      </c>
      <c r="L2408">
        <v>120</v>
      </c>
      <c r="P2408">
        <v>2</v>
      </c>
      <c r="Z2408">
        <v>1.4999999999999999E-2</v>
      </c>
      <c r="AA2408">
        <v>22</v>
      </c>
    </row>
    <row r="2409" spans="1:27" x14ac:dyDescent="0.2">
      <c r="A2409">
        <v>2022</v>
      </c>
      <c r="B2409">
        <v>5</v>
      </c>
      <c r="C2409" s="262">
        <v>44687</v>
      </c>
      <c r="E2409">
        <v>674</v>
      </c>
      <c r="F2409" t="s">
        <v>219</v>
      </c>
      <c r="G2409" t="s">
        <v>220</v>
      </c>
      <c r="H2409">
        <v>240.89599999999999</v>
      </c>
      <c r="I2409">
        <v>274.17599999999999</v>
      </c>
      <c r="K2409">
        <v>60</v>
      </c>
      <c r="L2409">
        <v>120</v>
      </c>
      <c r="Z2409">
        <v>1.4999999999999999E-2</v>
      </c>
      <c r="AA2409">
        <v>22</v>
      </c>
    </row>
    <row r="2410" spans="1:27" x14ac:dyDescent="0.2">
      <c r="A2410">
        <v>2022</v>
      </c>
      <c r="B2410">
        <v>5</v>
      </c>
      <c r="C2410" s="262">
        <v>44688</v>
      </c>
      <c r="E2410">
        <v>674</v>
      </c>
      <c r="F2410" t="s">
        <v>219</v>
      </c>
      <c r="G2410" t="s">
        <v>220</v>
      </c>
      <c r="H2410">
        <v>240.89599999999999</v>
      </c>
      <c r="I2410">
        <v>274.17599999999999</v>
      </c>
      <c r="K2410">
        <v>60</v>
      </c>
      <c r="L2410">
        <v>120</v>
      </c>
      <c r="Z2410">
        <v>1.4999999999999999E-2</v>
      </c>
      <c r="AA2410">
        <v>22</v>
      </c>
    </row>
    <row r="2411" spans="1:27" x14ac:dyDescent="0.2">
      <c r="A2411">
        <v>2022</v>
      </c>
      <c r="B2411">
        <v>5</v>
      </c>
      <c r="C2411" s="262">
        <v>44691</v>
      </c>
      <c r="E2411">
        <v>674</v>
      </c>
      <c r="F2411" t="s">
        <v>219</v>
      </c>
      <c r="G2411" t="s">
        <v>220</v>
      </c>
      <c r="H2411">
        <v>240.89599999999999</v>
      </c>
      <c r="I2411">
        <v>274.17599999999999</v>
      </c>
      <c r="K2411">
        <v>60</v>
      </c>
      <c r="L2411">
        <v>120</v>
      </c>
      <c r="Z2411">
        <v>1.4999999999999999E-2</v>
      </c>
      <c r="AA2411">
        <v>22</v>
      </c>
    </row>
    <row r="2412" spans="1:27" x14ac:dyDescent="0.2">
      <c r="A2412">
        <v>2022</v>
      </c>
      <c r="B2412">
        <v>5</v>
      </c>
      <c r="C2412" s="262">
        <v>44695</v>
      </c>
      <c r="E2412">
        <v>674</v>
      </c>
      <c r="F2412" t="s">
        <v>219</v>
      </c>
      <c r="G2412" t="s">
        <v>220</v>
      </c>
      <c r="H2412">
        <v>240.89599999999999</v>
      </c>
      <c r="I2412">
        <v>274.17599999999999</v>
      </c>
      <c r="K2412">
        <v>60</v>
      </c>
      <c r="L2412">
        <v>120</v>
      </c>
      <c r="O2412">
        <v>5</v>
      </c>
      <c r="P2412">
        <v>4</v>
      </c>
      <c r="Q2412">
        <v>3</v>
      </c>
      <c r="Z2412">
        <v>1.4999999999999999E-2</v>
      </c>
      <c r="AA2412">
        <v>22</v>
      </c>
    </row>
    <row r="2413" spans="1:27" x14ac:dyDescent="0.2">
      <c r="A2413">
        <v>2022</v>
      </c>
      <c r="B2413">
        <v>5</v>
      </c>
      <c r="C2413" s="262">
        <v>44696</v>
      </c>
      <c r="E2413">
        <v>674</v>
      </c>
      <c r="F2413" t="s">
        <v>219</v>
      </c>
      <c r="G2413" t="s">
        <v>220</v>
      </c>
      <c r="H2413">
        <v>240.89599999999999</v>
      </c>
      <c r="I2413">
        <v>274.17599999999999</v>
      </c>
      <c r="K2413">
        <v>60</v>
      </c>
      <c r="L2413">
        <v>120</v>
      </c>
      <c r="P2413">
        <v>4</v>
      </c>
      <c r="Z2413">
        <v>1.4999999999999999E-2</v>
      </c>
      <c r="AA2413">
        <v>22</v>
      </c>
    </row>
    <row r="2414" spans="1:27" x14ac:dyDescent="0.2">
      <c r="A2414">
        <v>2022</v>
      </c>
      <c r="B2414">
        <v>5</v>
      </c>
      <c r="C2414" s="262">
        <v>44697</v>
      </c>
      <c r="E2414">
        <v>674</v>
      </c>
      <c r="F2414" t="s">
        <v>219</v>
      </c>
      <c r="G2414" t="s">
        <v>220</v>
      </c>
      <c r="H2414">
        <v>240.89599999999999</v>
      </c>
      <c r="I2414">
        <v>274.17599999999999</v>
      </c>
      <c r="K2414">
        <v>60</v>
      </c>
      <c r="L2414">
        <v>120</v>
      </c>
      <c r="Z2414">
        <v>1.4999999999999999E-2</v>
      </c>
      <c r="AA2414">
        <v>22</v>
      </c>
    </row>
    <row r="2415" spans="1:27" x14ac:dyDescent="0.2">
      <c r="A2415">
        <v>2022</v>
      </c>
      <c r="B2415">
        <v>5</v>
      </c>
      <c r="C2415" s="262">
        <v>44685</v>
      </c>
      <c r="E2415">
        <v>660</v>
      </c>
      <c r="F2415" t="s">
        <v>304</v>
      </c>
      <c r="G2415" t="s">
        <v>305</v>
      </c>
      <c r="H2415">
        <v>1190.365</v>
      </c>
      <c r="I2415">
        <v>1354.8150000000001</v>
      </c>
      <c r="K2415">
        <v>21</v>
      </c>
      <c r="L2415">
        <v>180</v>
      </c>
      <c r="Z2415">
        <v>1.4999999999999999E-2</v>
      </c>
      <c r="AA2415">
        <v>16</v>
      </c>
    </row>
    <row r="2416" spans="1:27" x14ac:dyDescent="0.2">
      <c r="A2416">
        <v>2022</v>
      </c>
      <c r="B2416">
        <v>5</v>
      </c>
      <c r="C2416" s="262">
        <v>44686</v>
      </c>
      <c r="E2416">
        <v>660</v>
      </c>
      <c r="F2416" t="s">
        <v>304</v>
      </c>
      <c r="G2416" t="s">
        <v>305</v>
      </c>
      <c r="H2416">
        <v>1190.365</v>
      </c>
      <c r="I2416">
        <v>1354.8150000000001</v>
      </c>
      <c r="K2416">
        <v>21</v>
      </c>
      <c r="L2416">
        <v>180</v>
      </c>
      <c r="O2416">
        <v>1</v>
      </c>
      <c r="P2416">
        <v>1</v>
      </c>
      <c r="Q2416">
        <v>5</v>
      </c>
      <c r="Z2416">
        <v>1.4999999999999999E-2</v>
      </c>
      <c r="AA2416">
        <v>16</v>
      </c>
    </row>
    <row r="2417" spans="1:27" x14ac:dyDescent="0.2">
      <c r="A2417">
        <v>2022</v>
      </c>
      <c r="B2417">
        <v>5</v>
      </c>
      <c r="C2417" s="262">
        <v>44687</v>
      </c>
      <c r="E2417">
        <v>660</v>
      </c>
      <c r="F2417" t="s">
        <v>304</v>
      </c>
      <c r="G2417" t="s">
        <v>305</v>
      </c>
      <c r="H2417">
        <v>1190.365</v>
      </c>
      <c r="I2417">
        <v>1354.8150000000001</v>
      </c>
      <c r="K2417">
        <v>21</v>
      </c>
      <c r="L2417">
        <v>180</v>
      </c>
      <c r="O2417">
        <v>2</v>
      </c>
      <c r="P2417">
        <v>3</v>
      </c>
      <c r="Q2417">
        <v>2</v>
      </c>
      <c r="Z2417">
        <v>1.4999999999999999E-2</v>
      </c>
      <c r="AA2417">
        <v>16</v>
      </c>
    </row>
    <row r="2418" spans="1:27" x14ac:dyDescent="0.2">
      <c r="A2418">
        <v>2022</v>
      </c>
      <c r="B2418">
        <v>5</v>
      </c>
      <c r="C2418" s="262">
        <v>44688</v>
      </c>
      <c r="E2418">
        <v>660</v>
      </c>
      <c r="F2418" t="s">
        <v>304</v>
      </c>
      <c r="G2418" t="s">
        <v>305</v>
      </c>
      <c r="H2418">
        <v>1190.365</v>
      </c>
      <c r="I2418">
        <v>1354.8150000000001</v>
      </c>
      <c r="K2418">
        <v>21</v>
      </c>
      <c r="L2418">
        <v>180</v>
      </c>
      <c r="Z2418">
        <v>1.4999999999999999E-2</v>
      </c>
      <c r="AA2418">
        <v>16</v>
      </c>
    </row>
    <row r="2419" spans="1:27" x14ac:dyDescent="0.2">
      <c r="A2419">
        <v>2022</v>
      </c>
      <c r="B2419">
        <v>5</v>
      </c>
      <c r="C2419" s="262">
        <v>44685</v>
      </c>
      <c r="E2419">
        <v>661</v>
      </c>
      <c r="F2419" t="s">
        <v>306</v>
      </c>
      <c r="G2419" t="s">
        <v>307</v>
      </c>
      <c r="H2419">
        <v>259.7</v>
      </c>
      <c r="I2419">
        <v>295.60000000000002</v>
      </c>
      <c r="K2419">
        <v>21</v>
      </c>
      <c r="L2419">
        <v>180</v>
      </c>
      <c r="P2419">
        <v>4</v>
      </c>
      <c r="Q2419">
        <v>4</v>
      </c>
      <c r="Z2419">
        <v>1.4999999999999999E-2</v>
      </c>
      <c r="AA2419">
        <v>16</v>
      </c>
    </row>
    <row r="2420" spans="1:27" x14ac:dyDescent="0.2">
      <c r="A2420">
        <v>2022</v>
      </c>
      <c r="B2420">
        <v>5</v>
      </c>
      <c r="C2420" s="262">
        <v>44686</v>
      </c>
      <c r="E2420">
        <v>661</v>
      </c>
      <c r="F2420" t="s">
        <v>306</v>
      </c>
      <c r="G2420" t="s">
        <v>307</v>
      </c>
      <c r="H2420">
        <v>259.7</v>
      </c>
      <c r="I2420">
        <v>295.60000000000002</v>
      </c>
      <c r="K2420">
        <v>21</v>
      </c>
      <c r="L2420">
        <v>180</v>
      </c>
      <c r="Z2420">
        <v>1.4999999999999999E-2</v>
      </c>
      <c r="AA2420">
        <v>16</v>
      </c>
    </row>
    <row r="2421" spans="1:27" x14ac:dyDescent="0.2">
      <c r="A2421">
        <v>2022</v>
      </c>
      <c r="B2421">
        <v>5</v>
      </c>
      <c r="C2421" s="262">
        <v>44687</v>
      </c>
      <c r="E2421">
        <v>661</v>
      </c>
      <c r="F2421" t="s">
        <v>306</v>
      </c>
      <c r="G2421" t="s">
        <v>307</v>
      </c>
      <c r="H2421">
        <v>259.7</v>
      </c>
      <c r="I2421">
        <v>295.60000000000002</v>
      </c>
      <c r="K2421">
        <v>21</v>
      </c>
      <c r="L2421">
        <v>180</v>
      </c>
      <c r="Z2421">
        <v>1.4999999999999999E-2</v>
      </c>
      <c r="AA2421">
        <v>16</v>
      </c>
    </row>
    <row r="2422" spans="1:27" x14ac:dyDescent="0.2">
      <c r="A2422">
        <v>2022</v>
      </c>
      <c r="B2422">
        <v>5</v>
      </c>
      <c r="C2422" s="262">
        <v>44688</v>
      </c>
      <c r="E2422">
        <v>661</v>
      </c>
      <c r="F2422" t="s">
        <v>306</v>
      </c>
      <c r="G2422" t="s">
        <v>307</v>
      </c>
      <c r="H2422">
        <v>259.7</v>
      </c>
      <c r="I2422">
        <v>295.60000000000002</v>
      </c>
      <c r="K2422">
        <v>21</v>
      </c>
      <c r="L2422">
        <v>180</v>
      </c>
      <c r="Z2422">
        <v>1.4999999999999999E-2</v>
      </c>
      <c r="AA2422">
        <v>16</v>
      </c>
    </row>
    <row r="2423" spans="1:27" x14ac:dyDescent="0.2">
      <c r="A2423">
        <v>2022</v>
      </c>
      <c r="B2423">
        <v>5</v>
      </c>
      <c r="C2423" s="262">
        <v>44689</v>
      </c>
      <c r="E2423">
        <v>661</v>
      </c>
      <c r="F2423" t="s">
        <v>306</v>
      </c>
      <c r="G2423" t="s">
        <v>307</v>
      </c>
      <c r="H2423">
        <v>259.7</v>
      </c>
      <c r="I2423">
        <v>295.60000000000002</v>
      </c>
      <c r="K2423">
        <v>21</v>
      </c>
      <c r="L2423">
        <v>180</v>
      </c>
      <c r="Z2423">
        <v>1.4999999999999999E-2</v>
      </c>
      <c r="AA2423">
        <v>16</v>
      </c>
    </row>
    <row r="2424" spans="1:27" x14ac:dyDescent="0.2">
      <c r="A2424">
        <v>2022</v>
      </c>
      <c r="B2424">
        <v>5</v>
      </c>
      <c r="C2424" s="262">
        <v>44690</v>
      </c>
      <c r="E2424">
        <v>661</v>
      </c>
      <c r="F2424" t="s">
        <v>306</v>
      </c>
      <c r="G2424" t="s">
        <v>307</v>
      </c>
      <c r="H2424">
        <v>259.7</v>
      </c>
      <c r="I2424">
        <v>295.60000000000002</v>
      </c>
      <c r="K2424">
        <v>21</v>
      </c>
      <c r="L2424">
        <v>180</v>
      </c>
      <c r="Z2424">
        <v>1.4999999999999999E-2</v>
      </c>
      <c r="AA2424">
        <v>16</v>
      </c>
    </row>
    <row r="2425" spans="1:27" x14ac:dyDescent="0.2">
      <c r="A2425">
        <v>2022</v>
      </c>
      <c r="B2425">
        <v>5</v>
      </c>
      <c r="C2425" s="262">
        <v>44688</v>
      </c>
      <c r="E2425">
        <v>946</v>
      </c>
      <c r="F2425" t="s">
        <v>470</v>
      </c>
      <c r="G2425" t="s">
        <v>471</v>
      </c>
      <c r="H2425">
        <v>316.2</v>
      </c>
      <c r="I2425">
        <v>359.9</v>
      </c>
      <c r="K2425">
        <v>20</v>
      </c>
      <c r="L2425">
        <v>180</v>
      </c>
      <c r="AA2425">
        <v>16.5</v>
      </c>
    </row>
    <row r="2426" spans="1:27" x14ac:dyDescent="0.2">
      <c r="A2426">
        <v>2022</v>
      </c>
      <c r="B2426">
        <v>5</v>
      </c>
      <c r="C2426" s="262">
        <v>44689</v>
      </c>
      <c r="E2426">
        <v>946</v>
      </c>
      <c r="F2426" t="s">
        <v>470</v>
      </c>
      <c r="G2426" t="s">
        <v>471</v>
      </c>
      <c r="H2426">
        <v>316.2</v>
      </c>
      <c r="I2426">
        <v>359.9</v>
      </c>
      <c r="K2426">
        <v>20</v>
      </c>
      <c r="L2426">
        <v>180</v>
      </c>
      <c r="AA2426">
        <v>16.5</v>
      </c>
    </row>
    <row r="2427" spans="1:27" x14ac:dyDescent="0.2">
      <c r="A2427">
        <v>2022</v>
      </c>
      <c r="B2427">
        <v>5</v>
      </c>
      <c r="C2427" s="262">
        <v>44690</v>
      </c>
      <c r="E2427">
        <v>946</v>
      </c>
      <c r="F2427" t="s">
        <v>470</v>
      </c>
      <c r="G2427" t="s">
        <v>471</v>
      </c>
      <c r="H2427">
        <v>316.2</v>
      </c>
      <c r="I2427">
        <v>359.9</v>
      </c>
      <c r="K2427">
        <v>20</v>
      </c>
      <c r="L2427">
        <v>180</v>
      </c>
      <c r="AA2427">
        <v>16.5</v>
      </c>
    </row>
    <row r="2428" spans="1:27" x14ac:dyDescent="0.2">
      <c r="A2428">
        <v>2022</v>
      </c>
      <c r="B2428">
        <v>5</v>
      </c>
      <c r="C2428" s="262">
        <v>44692</v>
      </c>
      <c r="E2428">
        <v>946</v>
      </c>
      <c r="F2428" t="s">
        <v>470</v>
      </c>
      <c r="G2428" t="s">
        <v>471</v>
      </c>
      <c r="H2428">
        <v>316.2</v>
      </c>
      <c r="I2428">
        <v>359.9</v>
      </c>
      <c r="K2428">
        <v>20</v>
      </c>
      <c r="L2428">
        <v>180</v>
      </c>
      <c r="AA2428">
        <v>16.5</v>
      </c>
    </row>
    <row r="2429" spans="1:27" x14ac:dyDescent="0.2">
      <c r="A2429">
        <v>2022</v>
      </c>
      <c r="B2429">
        <v>5</v>
      </c>
      <c r="C2429" s="262">
        <v>44688</v>
      </c>
      <c r="E2429">
        <v>937</v>
      </c>
      <c r="F2429" t="s">
        <v>468</v>
      </c>
      <c r="G2429" t="s">
        <v>469</v>
      </c>
      <c r="H2429">
        <v>1492.4</v>
      </c>
      <c r="I2429">
        <v>1698.6</v>
      </c>
      <c r="K2429">
        <v>20</v>
      </c>
      <c r="L2429">
        <v>180</v>
      </c>
      <c r="Z2429">
        <v>1.4999999999999999E-2</v>
      </c>
      <c r="AA2429">
        <v>16.5</v>
      </c>
    </row>
    <row r="2430" spans="1:27" x14ac:dyDescent="0.2">
      <c r="A2430">
        <v>2022</v>
      </c>
      <c r="B2430">
        <v>5</v>
      </c>
      <c r="C2430" s="262">
        <v>44688</v>
      </c>
      <c r="E2430">
        <v>937</v>
      </c>
      <c r="F2430" t="s">
        <v>468</v>
      </c>
      <c r="G2430" t="s">
        <v>469</v>
      </c>
      <c r="H2430">
        <v>1492.4</v>
      </c>
      <c r="I2430">
        <v>1698.6</v>
      </c>
      <c r="K2430">
        <v>20</v>
      </c>
      <c r="L2430">
        <v>180</v>
      </c>
      <c r="AA2430">
        <v>16.5</v>
      </c>
    </row>
    <row r="2431" spans="1:27" x14ac:dyDescent="0.2">
      <c r="A2431">
        <v>2022</v>
      </c>
      <c r="B2431">
        <v>5</v>
      </c>
      <c r="C2431" s="262">
        <v>44689</v>
      </c>
      <c r="E2431">
        <v>937</v>
      </c>
      <c r="F2431" t="s">
        <v>468</v>
      </c>
      <c r="G2431" t="s">
        <v>469</v>
      </c>
      <c r="H2431">
        <v>1492.4</v>
      </c>
      <c r="I2431">
        <v>1698.6</v>
      </c>
      <c r="K2431">
        <v>20</v>
      </c>
      <c r="L2431">
        <v>180</v>
      </c>
      <c r="Z2431">
        <v>1.4999999999999999E-2</v>
      </c>
      <c r="AA2431">
        <v>16.5</v>
      </c>
    </row>
    <row r="2432" spans="1:27" x14ac:dyDescent="0.2">
      <c r="A2432">
        <v>2022</v>
      </c>
      <c r="B2432">
        <v>5</v>
      </c>
      <c r="C2432" s="262">
        <v>44689</v>
      </c>
      <c r="E2432">
        <v>937</v>
      </c>
      <c r="F2432" t="s">
        <v>468</v>
      </c>
      <c r="G2432" t="s">
        <v>469</v>
      </c>
      <c r="H2432">
        <v>1492.4</v>
      </c>
      <c r="I2432">
        <v>1698.6</v>
      </c>
      <c r="K2432">
        <v>20</v>
      </c>
      <c r="L2432">
        <v>180</v>
      </c>
      <c r="AA2432">
        <v>16.5</v>
      </c>
    </row>
    <row r="2433" spans="1:27" x14ac:dyDescent="0.2">
      <c r="A2433">
        <v>2022</v>
      </c>
      <c r="B2433">
        <v>5</v>
      </c>
      <c r="C2433" s="262">
        <v>44690</v>
      </c>
      <c r="E2433">
        <v>937</v>
      </c>
      <c r="F2433" t="s">
        <v>468</v>
      </c>
      <c r="G2433" t="s">
        <v>469</v>
      </c>
      <c r="H2433">
        <v>1492.4</v>
      </c>
      <c r="I2433">
        <v>1698.6</v>
      </c>
      <c r="K2433">
        <v>20</v>
      </c>
      <c r="L2433">
        <v>180</v>
      </c>
      <c r="Z2433">
        <v>1.4999999999999999E-2</v>
      </c>
      <c r="AA2433">
        <v>16.5</v>
      </c>
    </row>
    <row r="2434" spans="1:27" x14ac:dyDescent="0.2">
      <c r="A2434">
        <v>2022</v>
      </c>
      <c r="B2434">
        <v>5</v>
      </c>
      <c r="C2434" s="262">
        <v>44690</v>
      </c>
      <c r="E2434">
        <v>937</v>
      </c>
      <c r="F2434" t="s">
        <v>468</v>
      </c>
      <c r="G2434" t="s">
        <v>469</v>
      </c>
      <c r="H2434">
        <v>1492.4</v>
      </c>
      <c r="I2434">
        <v>1698.6</v>
      </c>
      <c r="K2434">
        <v>20</v>
      </c>
      <c r="L2434">
        <v>180</v>
      </c>
      <c r="AA2434">
        <v>16.5</v>
      </c>
    </row>
    <row r="2435" spans="1:27" x14ac:dyDescent="0.2">
      <c r="A2435">
        <v>2022</v>
      </c>
      <c r="B2435">
        <v>5</v>
      </c>
      <c r="C2435" s="262">
        <v>44692</v>
      </c>
      <c r="E2435">
        <v>937</v>
      </c>
      <c r="F2435" t="s">
        <v>468</v>
      </c>
      <c r="G2435" t="s">
        <v>469</v>
      </c>
      <c r="H2435">
        <v>1492.4</v>
      </c>
      <c r="I2435">
        <v>1698.6</v>
      </c>
      <c r="K2435">
        <v>20</v>
      </c>
      <c r="L2435">
        <v>180</v>
      </c>
      <c r="AA2435">
        <v>16.5</v>
      </c>
    </row>
    <row r="2436" spans="1:27" x14ac:dyDescent="0.2">
      <c r="A2436">
        <v>2022</v>
      </c>
      <c r="B2436">
        <v>5</v>
      </c>
      <c r="C2436" s="262">
        <v>44685</v>
      </c>
      <c r="E2436">
        <v>566</v>
      </c>
      <c r="F2436" t="s">
        <v>414</v>
      </c>
      <c r="G2436" t="s">
        <v>415</v>
      </c>
      <c r="H2436">
        <v>31.28</v>
      </c>
      <c r="I2436">
        <v>36.72</v>
      </c>
      <c r="K2436">
        <v>83</v>
      </c>
      <c r="L2436">
        <v>130</v>
      </c>
      <c r="Z2436">
        <v>1.4999999999999999E-2</v>
      </c>
      <c r="AA2436">
        <v>18</v>
      </c>
    </row>
    <row r="2437" spans="1:27" x14ac:dyDescent="0.2">
      <c r="A2437">
        <v>2022</v>
      </c>
      <c r="B2437">
        <v>5</v>
      </c>
      <c r="C2437" s="262">
        <v>44686</v>
      </c>
      <c r="E2437">
        <v>566</v>
      </c>
      <c r="F2437" t="s">
        <v>414</v>
      </c>
      <c r="G2437" t="s">
        <v>415</v>
      </c>
      <c r="H2437">
        <v>31.28</v>
      </c>
      <c r="I2437">
        <v>36.72</v>
      </c>
      <c r="K2437">
        <v>83</v>
      </c>
      <c r="L2437">
        <v>130</v>
      </c>
      <c r="Z2437">
        <v>1.4999999999999999E-2</v>
      </c>
      <c r="AA2437">
        <v>18</v>
      </c>
    </row>
    <row r="2438" spans="1:27" x14ac:dyDescent="0.2">
      <c r="A2438">
        <v>2022</v>
      </c>
      <c r="B2438">
        <v>5</v>
      </c>
      <c r="C2438" s="262">
        <v>44687</v>
      </c>
      <c r="E2438">
        <v>566</v>
      </c>
      <c r="F2438" t="s">
        <v>414</v>
      </c>
      <c r="G2438" t="s">
        <v>415</v>
      </c>
      <c r="H2438">
        <v>31.28</v>
      </c>
      <c r="I2438">
        <v>36.72</v>
      </c>
      <c r="K2438">
        <v>83</v>
      </c>
      <c r="L2438">
        <v>130</v>
      </c>
      <c r="Z2438">
        <v>1.4999999999999999E-2</v>
      </c>
      <c r="AA2438">
        <v>18</v>
      </c>
    </row>
    <row r="2439" spans="1:27" x14ac:dyDescent="0.2">
      <c r="A2439">
        <v>2022</v>
      </c>
      <c r="B2439">
        <v>5</v>
      </c>
      <c r="C2439" s="262">
        <v>44688</v>
      </c>
      <c r="E2439">
        <v>566</v>
      </c>
      <c r="F2439" t="s">
        <v>414</v>
      </c>
      <c r="G2439" t="s">
        <v>415</v>
      </c>
      <c r="H2439">
        <v>31.28</v>
      </c>
      <c r="I2439">
        <v>36.72</v>
      </c>
      <c r="K2439">
        <v>83</v>
      </c>
      <c r="L2439">
        <v>130</v>
      </c>
      <c r="Z2439">
        <v>1.4999999999999999E-2</v>
      </c>
      <c r="AA2439">
        <v>18</v>
      </c>
    </row>
    <row r="2440" spans="1:27" x14ac:dyDescent="0.2">
      <c r="A2440">
        <v>2022</v>
      </c>
      <c r="B2440">
        <v>5</v>
      </c>
      <c r="C2440" s="262">
        <v>44689</v>
      </c>
      <c r="E2440">
        <v>566</v>
      </c>
      <c r="F2440" t="s">
        <v>414</v>
      </c>
      <c r="G2440" t="s">
        <v>415</v>
      </c>
      <c r="H2440">
        <v>31.28</v>
      </c>
      <c r="I2440">
        <v>36.72</v>
      </c>
      <c r="K2440">
        <v>83</v>
      </c>
      <c r="L2440">
        <v>130</v>
      </c>
      <c r="Z2440">
        <v>1.4999999999999999E-2</v>
      </c>
      <c r="AA2440">
        <v>18</v>
      </c>
    </row>
    <row r="2441" spans="1:27" x14ac:dyDescent="0.2">
      <c r="A2441">
        <v>2022</v>
      </c>
      <c r="B2441">
        <v>5</v>
      </c>
      <c r="C2441" s="262">
        <v>44690</v>
      </c>
      <c r="E2441">
        <v>566</v>
      </c>
      <c r="F2441" t="s">
        <v>414</v>
      </c>
      <c r="G2441" t="s">
        <v>415</v>
      </c>
      <c r="H2441">
        <v>31.28</v>
      </c>
      <c r="I2441">
        <v>36.72</v>
      </c>
      <c r="K2441">
        <v>83</v>
      </c>
      <c r="L2441">
        <v>130</v>
      </c>
      <c r="Z2441">
        <v>1.4999999999999999E-2</v>
      </c>
      <c r="AA2441">
        <v>18</v>
      </c>
    </row>
    <row r="2442" spans="1:27" x14ac:dyDescent="0.2">
      <c r="A2442">
        <v>2022</v>
      </c>
      <c r="B2442">
        <v>5</v>
      </c>
      <c r="C2442" s="262">
        <v>44697</v>
      </c>
      <c r="E2442">
        <v>566</v>
      </c>
      <c r="F2442" t="s">
        <v>414</v>
      </c>
      <c r="G2442" t="s">
        <v>415</v>
      </c>
      <c r="H2442">
        <v>31.28</v>
      </c>
      <c r="I2442">
        <v>36.72</v>
      </c>
      <c r="K2442">
        <v>83</v>
      </c>
      <c r="L2442">
        <v>130</v>
      </c>
      <c r="Z2442">
        <v>1.4999999999999999E-2</v>
      </c>
      <c r="AA2442">
        <v>18</v>
      </c>
    </row>
    <row r="2443" spans="1:27" x14ac:dyDescent="0.2">
      <c r="A2443">
        <v>2022</v>
      </c>
      <c r="B2443">
        <v>5</v>
      </c>
      <c r="C2443" s="262">
        <v>44685</v>
      </c>
      <c r="E2443">
        <v>564</v>
      </c>
      <c r="F2443" t="s">
        <v>410</v>
      </c>
      <c r="G2443" t="s">
        <v>411</v>
      </c>
      <c r="H2443">
        <v>109.48</v>
      </c>
      <c r="I2443">
        <v>128.52000000000001</v>
      </c>
      <c r="K2443">
        <v>83</v>
      </c>
      <c r="L2443">
        <v>130</v>
      </c>
      <c r="O2443">
        <v>4</v>
      </c>
      <c r="P2443">
        <v>3</v>
      </c>
      <c r="Q2443">
        <v>2</v>
      </c>
      <c r="Z2443">
        <v>1.4999999999999999E-2</v>
      </c>
      <c r="AA2443">
        <v>18</v>
      </c>
    </row>
    <row r="2444" spans="1:27" x14ac:dyDescent="0.2">
      <c r="A2444">
        <v>2022</v>
      </c>
      <c r="B2444">
        <v>5</v>
      </c>
      <c r="C2444" s="262">
        <v>44686</v>
      </c>
      <c r="E2444">
        <v>564</v>
      </c>
      <c r="F2444" t="s">
        <v>410</v>
      </c>
      <c r="G2444" t="s">
        <v>411</v>
      </c>
      <c r="H2444">
        <v>109.48</v>
      </c>
      <c r="I2444">
        <v>128.52000000000001</v>
      </c>
      <c r="K2444">
        <v>83</v>
      </c>
      <c r="L2444">
        <v>130</v>
      </c>
      <c r="O2444">
        <v>4</v>
      </c>
      <c r="P2444">
        <v>2</v>
      </c>
      <c r="Q2444">
        <v>3</v>
      </c>
      <c r="Z2444">
        <v>1.4999999999999999E-2</v>
      </c>
      <c r="AA2444">
        <v>18</v>
      </c>
    </row>
    <row r="2445" spans="1:27" x14ac:dyDescent="0.2">
      <c r="A2445">
        <v>2022</v>
      </c>
      <c r="B2445">
        <v>5</v>
      </c>
      <c r="C2445" s="262">
        <v>44687</v>
      </c>
      <c r="E2445">
        <v>564</v>
      </c>
      <c r="F2445" t="s">
        <v>410</v>
      </c>
      <c r="G2445" t="s">
        <v>411</v>
      </c>
      <c r="H2445">
        <v>109.48</v>
      </c>
      <c r="I2445">
        <v>128.52000000000001</v>
      </c>
      <c r="K2445">
        <v>83</v>
      </c>
      <c r="L2445">
        <v>130</v>
      </c>
      <c r="O2445">
        <v>4</v>
      </c>
      <c r="P2445">
        <v>2</v>
      </c>
      <c r="Q2445">
        <v>1</v>
      </c>
      <c r="Z2445">
        <v>1.4999999999999999E-2</v>
      </c>
      <c r="AA2445">
        <v>18</v>
      </c>
    </row>
    <row r="2446" spans="1:27" x14ac:dyDescent="0.2">
      <c r="A2446">
        <v>2022</v>
      </c>
      <c r="B2446">
        <v>5</v>
      </c>
      <c r="C2446" s="262">
        <v>44688</v>
      </c>
      <c r="E2446">
        <v>564</v>
      </c>
      <c r="F2446" t="s">
        <v>410</v>
      </c>
      <c r="G2446" t="s">
        <v>411</v>
      </c>
      <c r="H2446">
        <v>109.48</v>
      </c>
      <c r="I2446">
        <v>128.52000000000001</v>
      </c>
      <c r="K2446">
        <v>83</v>
      </c>
      <c r="L2446">
        <v>130</v>
      </c>
      <c r="Z2446">
        <v>1.4999999999999999E-2</v>
      </c>
      <c r="AA2446">
        <v>18</v>
      </c>
    </row>
    <row r="2447" spans="1:27" x14ac:dyDescent="0.2">
      <c r="A2447">
        <v>2022</v>
      </c>
      <c r="B2447">
        <v>5</v>
      </c>
      <c r="C2447" s="262">
        <v>44689</v>
      </c>
      <c r="E2447">
        <v>564</v>
      </c>
      <c r="F2447" t="s">
        <v>410</v>
      </c>
      <c r="G2447" t="s">
        <v>411</v>
      </c>
      <c r="H2447">
        <v>109.48</v>
      </c>
      <c r="I2447">
        <v>128.52000000000001</v>
      </c>
      <c r="K2447">
        <v>83</v>
      </c>
      <c r="L2447">
        <v>130</v>
      </c>
      <c r="Z2447">
        <v>1.4999999999999999E-2</v>
      </c>
      <c r="AA2447">
        <v>18</v>
      </c>
    </row>
    <row r="2448" spans="1:27" x14ac:dyDescent="0.2">
      <c r="A2448">
        <v>2022</v>
      </c>
      <c r="B2448">
        <v>5</v>
      </c>
      <c r="C2448" s="262">
        <v>44690</v>
      </c>
      <c r="E2448">
        <v>564</v>
      </c>
      <c r="F2448" t="s">
        <v>410</v>
      </c>
      <c r="G2448" t="s">
        <v>411</v>
      </c>
      <c r="H2448">
        <v>109.48</v>
      </c>
      <c r="I2448">
        <v>128.52000000000001</v>
      </c>
      <c r="K2448">
        <v>83</v>
      </c>
      <c r="L2448">
        <v>130</v>
      </c>
      <c r="Z2448">
        <v>1.4999999999999999E-2</v>
      </c>
      <c r="AA2448">
        <v>18</v>
      </c>
    </row>
    <row r="2449" spans="1:27" x14ac:dyDescent="0.2">
      <c r="A2449">
        <v>2022</v>
      </c>
      <c r="B2449">
        <v>5</v>
      </c>
      <c r="C2449" s="262">
        <v>44697</v>
      </c>
      <c r="E2449">
        <v>564</v>
      </c>
      <c r="F2449" t="s">
        <v>410</v>
      </c>
      <c r="G2449" t="s">
        <v>411</v>
      </c>
      <c r="H2449">
        <v>109.48</v>
      </c>
      <c r="I2449">
        <v>128.52000000000001</v>
      </c>
      <c r="K2449">
        <v>83</v>
      </c>
      <c r="L2449">
        <v>130</v>
      </c>
      <c r="Z2449">
        <v>1.4999999999999999E-2</v>
      </c>
      <c r="AA2449">
        <v>18</v>
      </c>
    </row>
    <row r="2450" spans="1:27" x14ac:dyDescent="0.2">
      <c r="A2450">
        <v>2022</v>
      </c>
      <c r="B2450">
        <v>5</v>
      </c>
      <c r="C2450" s="262">
        <v>44687</v>
      </c>
      <c r="E2450">
        <v>607</v>
      </c>
      <c r="F2450" t="s">
        <v>344</v>
      </c>
      <c r="G2450" t="s">
        <v>345</v>
      </c>
      <c r="H2450">
        <v>93</v>
      </c>
      <c r="I2450">
        <v>107</v>
      </c>
      <c r="K2450">
        <v>86</v>
      </c>
      <c r="L2450">
        <v>126</v>
      </c>
      <c r="P2450">
        <v>1</v>
      </c>
      <c r="Q2450">
        <v>1</v>
      </c>
      <c r="Z2450">
        <v>1.4999999999999999E-2</v>
      </c>
      <c r="AA2450">
        <v>16</v>
      </c>
    </row>
    <row r="2451" spans="1:27" x14ac:dyDescent="0.2">
      <c r="A2451">
        <v>2022</v>
      </c>
      <c r="B2451">
        <v>5</v>
      </c>
      <c r="C2451" s="262">
        <v>44688</v>
      </c>
      <c r="E2451">
        <v>607</v>
      </c>
      <c r="F2451" t="s">
        <v>344</v>
      </c>
      <c r="G2451" t="s">
        <v>345</v>
      </c>
      <c r="H2451">
        <v>93</v>
      </c>
      <c r="I2451">
        <v>107</v>
      </c>
      <c r="K2451">
        <v>86</v>
      </c>
      <c r="L2451">
        <v>126</v>
      </c>
      <c r="O2451">
        <v>1</v>
      </c>
      <c r="P2451">
        <v>1</v>
      </c>
      <c r="Q2451">
        <v>3</v>
      </c>
      <c r="Z2451">
        <v>1.4999999999999999E-2</v>
      </c>
      <c r="AA2451">
        <v>16</v>
      </c>
    </row>
    <row r="2452" spans="1:27" x14ac:dyDescent="0.2">
      <c r="A2452">
        <v>2022</v>
      </c>
      <c r="B2452">
        <v>5</v>
      </c>
      <c r="C2452" s="262">
        <v>44689</v>
      </c>
      <c r="E2452">
        <v>607</v>
      </c>
      <c r="F2452" t="s">
        <v>344</v>
      </c>
      <c r="G2452" t="s">
        <v>345</v>
      </c>
      <c r="H2452">
        <v>93</v>
      </c>
      <c r="I2452">
        <v>107</v>
      </c>
      <c r="K2452">
        <v>86</v>
      </c>
      <c r="L2452">
        <v>126</v>
      </c>
      <c r="O2452">
        <v>1</v>
      </c>
      <c r="P2452">
        <v>1</v>
      </c>
      <c r="Q2452">
        <v>2</v>
      </c>
      <c r="Z2452">
        <v>1.4999999999999999E-2</v>
      </c>
      <c r="AA2452">
        <v>16</v>
      </c>
    </row>
    <row r="2453" spans="1:27" x14ac:dyDescent="0.2">
      <c r="A2453">
        <v>2022</v>
      </c>
      <c r="B2453">
        <v>5</v>
      </c>
      <c r="C2453" s="262">
        <v>44690</v>
      </c>
      <c r="E2453">
        <v>607</v>
      </c>
      <c r="F2453" t="s">
        <v>344</v>
      </c>
      <c r="G2453" t="s">
        <v>345</v>
      </c>
      <c r="H2453">
        <v>93</v>
      </c>
      <c r="I2453">
        <v>107</v>
      </c>
      <c r="K2453">
        <v>86</v>
      </c>
      <c r="L2453">
        <v>126</v>
      </c>
      <c r="O2453">
        <v>1</v>
      </c>
      <c r="P2453">
        <v>2</v>
      </c>
      <c r="Q2453">
        <v>2</v>
      </c>
      <c r="Z2453">
        <v>1.4999999999999999E-2</v>
      </c>
      <c r="AA2453">
        <v>16</v>
      </c>
    </row>
    <row r="2454" spans="1:27" x14ac:dyDescent="0.2">
      <c r="A2454">
        <v>2022</v>
      </c>
      <c r="B2454">
        <v>5</v>
      </c>
      <c r="C2454" s="262">
        <v>44691</v>
      </c>
      <c r="E2454">
        <v>607</v>
      </c>
      <c r="F2454" t="s">
        <v>344</v>
      </c>
      <c r="G2454" t="s">
        <v>345</v>
      </c>
      <c r="H2454">
        <v>93</v>
      </c>
      <c r="I2454">
        <v>107</v>
      </c>
      <c r="K2454">
        <v>86</v>
      </c>
      <c r="L2454">
        <v>126</v>
      </c>
      <c r="Z2454">
        <v>1.4999999999999999E-2</v>
      </c>
      <c r="AA2454">
        <v>16</v>
      </c>
    </row>
    <row r="2455" spans="1:27" x14ac:dyDescent="0.2">
      <c r="A2455">
        <v>2022</v>
      </c>
      <c r="B2455">
        <v>5</v>
      </c>
      <c r="C2455" s="262">
        <v>44689</v>
      </c>
      <c r="E2455">
        <v>690</v>
      </c>
      <c r="F2455" t="s">
        <v>231</v>
      </c>
      <c r="G2455" t="s">
        <v>232</v>
      </c>
      <c r="H2455">
        <v>153</v>
      </c>
      <c r="I2455">
        <v>187</v>
      </c>
      <c r="K2455">
        <v>120</v>
      </c>
      <c r="L2455">
        <v>120</v>
      </c>
      <c r="Z2455">
        <v>1.4999999999999999E-2</v>
      </c>
      <c r="AA2455">
        <v>26</v>
      </c>
    </row>
    <row r="2456" spans="1:27" x14ac:dyDescent="0.2">
      <c r="A2456">
        <v>2022</v>
      </c>
      <c r="B2456">
        <v>5</v>
      </c>
      <c r="C2456" s="262">
        <v>44690</v>
      </c>
      <c r="E2456">
        <v>690</v>
      </c>
      <c r="F2456" t="s">
        <v>231</v>
      </c>
      <c r="G2456" t="s">
        <v>232</v>
      </c>
      <c r="H2456">
        <v>153</v>
      </c>
      <c r="I2456">
        <v>187</v>
      </c>
      <c r="K2456">
        <v>120</v>
      </c>
      <c r="L2456">
        <v>120</v>
      </c>
      <c r="O2456">
        <v>4</v>
      </c>
      <c r="P2456">
        <v>3</v>
      </c>
      <c r="Q2456">
        <v>5</v>
      </c>
      <c r="Z2456">
        <v>1.4999999999999999E-2</v>
      </c>
      <c r="AA2456">
        <v>26</v>
      </c>
    </row>
    <row r="2457" spans="1:27" x14ac:dyDescent="0.2">
      <c r="A2457">
        <v>2022</v>
      </c>
      <c r="B2457">
        <v>5</v>
      </c>
      <c r="C2457" s="262">
        <v>44691</v>
      </c>
      <c r="E2457">
        <v>690</v>
      </c>
      <c r="F2457" t="s">
        <v>231</v>
      </c>
      <c r="G2457" t="s">
        <v>232</v>
      </c>
      <c r="H2457">
        <v>153</v>
      </c>
      <c r="I2457">
        <v>187</v>
      </c>
      <c r="K2457">
        <v>120</v>
      </c>
      <c r="L2457">
        <v>120</v>
      </c>
      <c r="Q2457">
        <v>2</v>
      </c>
      <c r="Z2457">
        <v>1.4999999999999999E-2</v>
      </c>
      <c r="AA2457">
        <v>26</v>
      </c>
    </row>
    <row r="2458" spans="1:27" x14ac:dyDescent="0.2">
      <c r="A2458">
        <v>2022</v>
      </c>
      <c r="B2458">
        <v>5</v>
      </c>
      <c r="C2458" s="262">
        <v>44692</v>
      </c>
      <c r="E2458">
        <v>690</v>
      </c>
      <c r="F2458" t="s">
        <v>231</v>
      </c>
      <c r="G2458" t="s">
        <v>232</v>
      </c>
      <c r="H2458">
        <v>153</v>
      </c>
      <c r="I2458">
        <v>187</v>
      </c>
      <c r="K2458">
        <v>120</v>
      </c>
      <c r="L2458">
        <v>120</v>
      </c>
      <c r="O2458">
        <v>4</v>
      </c>
      <c r="P2458">
        <v>2</v>
      </c>
      <c r="Q2458">
        <v>1</v>
      </c>
      <c r="Z2458">
        <v>1.4999999999999999E-2</v>
      </c>
      <c r="AA2458">
        <v>26</v>
      </c>
    </row>
    <row r="2459" spans="1:27" x14ac:dyDescent="0.2">
      <c r="A2459">
        <v>2022</v>
      </c>
      <c r="B2459">
        <v>5</v>
      </c>
      <c r="C2459" s="262">
        <v>44693</v>
      </c>
      <c r="E2459">
        <v>690</v>
      </c>
      <c r="F2459" t="s">
        <v>231</v>
      </c>
      <c r="G2459" t="s">
        <v>232</v>
      </c>
      <c r="H2459">
        <v>153</v>
      </c>
      <c r="I2459">
        <v>187</v>
      </c>
      <c r="K2459">
        <v>120</v>
      </c>
      <c r="L2459">
        <v>120</v>
      </c>
      <c r="Z2459">
        <v>1.4999999999999999E-2</v>
      </c>
      <c r="AA2459">
        <v>26</v>
      </c>
    </row>
    <row r="2460" spans="1:27" x14ac:dyDescent="0.2">
      <c r="A2460">
        <v>2022</v>
      </c>
      <c r="B2460">
        <v>5</v>
      </c>
      <c r="C2460" s="262">
        <v>44695</v>
      </c>
      <c r="E2460">
        <v>690</v>
      </c>
      <c r="F2460" t="s">
        <v>231</v>
      </c>
      <c r="G2460" t="s">
        <v>232</v>
      </c>
      <c r="H2460">
        <v>153</v>
      </c>
      <c r="I2460">
        <v>187</v>
      </c>
      <c r="K2460">
        <v>120</v>
      </c>
      <c r="L2460">
        <v>120</v>
      </c>
      <c r="Z2460">
        <v>1.4999999999999999E-2</v>
      </c>
      <c r="AA2460">
        <v>26</v>
      </c>
    </row>
    <row r="2461" spans="1:27" x14ac:dyDescent="0.2">
      <c r="A2461">
        <v>2022</v>
      </c>
      <c r="B2461">
        <v>5</v>
      </c>
      <c r="C2461" s="262">
        <v>44687</v>
      </c>
      <c r="E2461">
        <v>608</v>
      </c>
      <c r="F2461" t="s">
        <v>346</v>
      </c>
      <c r="G2461" t="s">
        <v>347</v>
      </c>
      <c r="H2461">
        <v>93</v>
      </c>
      <c r="I2461">
        <v>107</v>
      </c>
      <c r="K2461">
        <v>86</v>
      </c>
      <c r="L2461">
        <v>126</v>
      </c>
      <c r="O2461">
        <v>1</v>
      </c>
      <c r="P2461">
        <v>0</v>
      </c>
      <c r="Q2461">
        <v>2</v>
      </c>
      <c r="Z2461">
        <v>1.4999999999999999E-2</v>
      </c>
      <c r="AA2461">
        <v>16</v>
      </c>
    </row>
    <row r="2462" spans="1:27" x14ac:dyDescent="0.2">
      <c r="A2462">
        <v>2022</v>
      </c>
      <c r="B2462">
        <v>5</v>
      </c>
      <c r="C2462" s="262">
        <v>44688</v>
      </c>
      <c r="E2462">
        <v>608</v>
      </c>
      <c r="F2462" t="s">
        <v>346</v>
      </c>
      <c r="G2462" t="s">
        <v>347</v>
      </c>
      <c r="H2462">
        <v>93</v>
      </c>
      <c r="I2462">
        <v>107</v>
      </c>
      <c r="K2462">
        <v>86</v>
      </c>
      <c r="L2462">
        <v>126</v>
      </c>
      <c r="Z2462">
        <v>1.4999999999999999E-2</v>
      </c>
      <c r="AA2462">
        <v>16</v>
      </c>
    </row>
    <row r="2463" spans="1:27" x14ac:dyDescent="0.2">
      <c r="A2463">
        <v>2022</v>
      </c>
      <c r="B2463">
        <v>5</v>
      </c>
      <c r="C2463" s="262">
        <v>44689</v>
      </c>
      <c r="E2463">
        <v>608</v>
      </c>
      <c r="F2463" t="s">
        <v>346</v>
      </c>
      <c r="G2463" t="s">
        <v>347</v>
      </c>
      <c r="H2463">
        <v>93</v>
      </c>
      <c r="I2463">
        <v>107</v>
      </c>
      <c r="K2463">
        <v>86</v>
      </c>
      <c r="L2463">
        <v>126</v>
      </c>
      <c r="O2463">
        <v>1</v>
      </c>
      <c r="P2463">
        <v>1</v>
      </c>
      <c r="Q2463">
        <v>1</v>
      </c>
      <c r="Z2463">
        <v>1.4999999999999999E-2</v>
      </c>
      <c r="AA2463">
        <v>16</v>
      </c>
    </row>
    <row r="2464" spans="1:27" x14ac:dyDescent="0.2">
      <c r="A2464">
        <v>2022</v>
      </c>
      <c r="B2464">
        <v>5</v>
      </c>
      <c r="C2464" s="262">
        <v>44690</v>
      </c>
      <c r="E2464">
        <v>608</v>
      </c>
      <c r="F2464" t="s">
        <v>346</v>
      </c>
      <c r="G2464" t="s">
        <v>347</v>
      </c>
      <c r="H2464">
        <v>93</v>
      </c>
      <c r="I2464">
        <v>107</v>
      </c>
      <c r="K2464">
        <v>86</v>
      </c>
      <c r="L2464">
        <v>126</v>
      </c>
      <c r="O2464">
        <v>1</v>
      </c>
      <c r="P2464">
        <v>2</v>
      </c>
      <c r="Q2464">
        <v>2</v>
      </c>
      <c r="Z2464">
        <v>1.4999999999999999E-2</v>
      </c>
      <c r="AA2464">
        <v>16</v>
      </c>
    </row>
    <row r="2465" spans="1:27" x14ac:dyDescent="0.2">
      <c r="A2465">
        <v>2022</v>
      </c>
      <c r="B2465">
        <v>5</v>
      </c>
      <c r="C2465" s="262">
        <v>44691</v>
      </c>
      <c r="E2465">
        <v>608</v>
      </c>
      <c r="F2465" t="s">
        <v>346</v>
      </c>
      <c r="G2465" t="s">
        <v>347</v>
      </c>
      <c r="H2465">
        <v>93</v>
      </c>
      <c r="I2465">
        <v>107</v>
      </c>
      <c r="K2465">
        <v>86</v>
      </c>
      <c r="L2465">
        <v>126</v>
      </c>
      <c r="Z2465">
        <v>1.4999999999999999E-2</v>
      </c>
      <c r="AA2465">
        <v>16</v>
      </c>
    </row>
    <row r="2466" spans="1:27" x14ac:dyDescent="0.2">
      <c r="A2466">
        <v>2022</v>
      </c>
      <c r="B2466">
        <v>5</v>
      </c>
      <c r="C2466" s="262">
        <v>44689</v>
      </c>
      <c r="E2466">
        <v>691</v>
      </c>
      <c r="F2466" t="s">
        <v>227</v>
      </c>
      <c r="G2466" t="s">
        <v>228</v>
      </c>
      <c r="H2466">
        <v>174.6</v>
      </c>
      <c r="I2466">
        <v>213.4</v>
      </c>
      <c r="K2466">
        <v>120</v>
      </c>
      <c r="L2466">
        <v>120</v>
      </c>
      <c r="Z2466">
        <v>1.4999999999999999E-2</v>
      </c>
      <c r="AA2466">
        <v>26</v>
      </c>
    </row>
    <row r="2467" spans="1:27" x14ac:dyDescent="0.2">
      <c r="A2467">
        <v>2022</v>
      </c>
      <c r="B2467">
        <v>5</v>
      </c>
      <c r="C2467" s="262">
        <v>44690</v>
      </c>
      <c r="E2467">
        <v>691</v>
      </c>
      <c r="F2467" t="s">
        <v>227</v>
      </c>
      <c r="G2467" t="s">
        <v>228</v>
      </c>
      <c r="H2467">
        <v>174.6</v>
      </c>
      <c r="I2467">
        <v>213.4</v>
      </c>
      <c r="K2467">
        <v>120</v>
      </c>
      <c r="L2467">
        <v>120</v>
      </c>
      <c r="O2467">
        <v>4</v>
      </c>
      <c r="Q2467">
        <v>4</v>
      </c>
      <c r="Z2467">
        <v>1.4999999999999999E-2</v>
      </c>
      <c r="AA2467">
        <v>26</v>
      </c>
    </row>
    <row r="2468" spans="1:27" x14ac:dyDescent="0.2">
      <c r="A2468">
        <v>2022</v>
      </c>
      <c r="B2468">
        <v>5</v>
      </c>
      <c r="C2468" s="262">
        <v>44691</v>
      </c>
      <c r="E2468">
        <v>691</v>
      </c>
      <c r="F2468" t="s">
        <v>227</v>
      </c>
      <c r="G2468" t="s">
        <v>228</v>
      </c>
      <c r="H2468">
        <v>174.6</v>
      </c>
      <c r="I2468">
        <v>213.4</v>
      </c>
      <c r="K2468">
        <v>120</v>
      </c>
      <c r="L2468">
        <v>120</v>
      </c>
      <c r="P2468">
        <v>2</v>
      </c>
      <c r="Q2468">
        <v>1</v>
      </c>
      <c r="Z2468">
        <v>1.4999999999999999E-2</v>
      </c>
      <c r="AA2468">
        <v>26</v>
      </c>
    </row>
    <row r="2469" spans="1:27" x14ac:dyDescent="0.2">
      <c r="A2469">
        <v>2022</v>
      </c>
      <c r="B2469">
        <v>5</v>
      </c>
      <c r="C2469" s="262">
        <v>44692</v>
      </c>
      <c r="E2469">
        <v>691</v>
      </c>
      <c r="F2469" t="s">
        <v>227</v>
      </c>
      <c r="G2469" t="s">
        <v>228</v>
      </c>
      <c r="H2469">
        <v>174.6</v>
      </c>
      <c r="I2469">
        <v>213.4</v>
      </c>
      <c r="K2469">
        <v>120</v>
      </c>
      <c r="L2469">
        <v>120</v>
      </c>
      <c r="O2469">
        <v>1</v>
      </c>
      <c r="P2469">
        <v>3</v>
      </c>
      <c r="Q2469">
        <v>2</v>
      </c>
      <c r="Z2469">
        <v>1.4999999999999999E-2</v>
      </c>
      <c r="AA2469">
        <v>26</v>
      </c>
    </row>
    <row r="2470" spans="1:27" x14ac:dyDescent="0.2">
      <c r="A2470">
        <v>2022</v>
      </c>
      <c r="B2470">
        <v>5</v>
      </c>
      <c r="C2470" s="262">
        <v>44693</v>
      </c>
      <c r="E2470">
        <v>691</v>
      </c>
      <c r="F2470" t="s">
        <v>227</v>
      </c>
      <c r="G2470" t="s">
        <v>228</v>
      </c>
      <c r="H2470">
        <v>174.6</v>
      </c>
      <c r="I2470">
        <v>213.4</v>
      </c>
      <c r="K2470">
        <v>120</v>
      </c>
      <c r="L2470">
        <v>120</v>
      </c>
      <c r="Z2470">
        <v>1.4999999999999999E-2</v>
      </c>
      <c r="AA2470">
        <v>26</v>
      </c>
    </row>
    <row r="2471" spans="1:27" x14ac:dyDescent="0.2">
      <c r="A2471">
        <v>2022</v>
      </c>
      <c r="B2471">
        <v>5</v>
      </c>
      <c r="C2471" s="262">
        <v>44695</v>
      </c>
      <c r="E2471">
        <v>691</v>
      </c>
      <c r="F2471" t="s">
        <v>227</v>
      </c>
      <c r="G2471" t="s">
        <v>228</v>
      </c>
      <c r="H2471">
        <v>174.6</v>
      </c>
      <c r="I2471">
        <v>213.4</v>
      </c>
      <c r="K2471">
        <v>120</v>
      </c>
      <c r="L2471">
        <v>120</v>
      </c>
      <c r="Z2471">
        <v>1.4999999999999999E-2</v>
      </c>
      <c r="AA2471">
        <v>26</v>
      </c>
    </row>
    <row r="2472" spans="1:27" x14ac:dyDescent="0.2">
      <c r="A2472">
        <v>2022</v>
      </c>
      <c r="B2472">
        <v>5</v>
      </c>
      <c r="C2472" s="262">
        <v>44691</v>
      </c>
      <c r="E2472">
        <v>299</v>
      </c>
      <c r="F2472" t="s">
        <v>233</v>
      </c>
      <c r="G2472" t="s">
        <v>234</v>
      </c>
      <c r="H2472">
        <v>106.95</v>
      </c>
      <c r="I2472">
        <v>123.05</v>
      </c>
      <c r="K2472">
        <v>86</v>
      </c>
      <c r="L2472">
        <v>126</v>
      </c>
      <c r="Z2472">
        <v>0.02</v>
      </c>
    </row>
    <row r="2473" spans="1:27" x14ac:dyDescent="0.2">
      <c r="A2473">
        <v>2022</v>
      </c>
      <c r="B2473">
        <v>5</v>
      </c>
      <c r="C2473" s="262">
        <v>44692</v>
      </c>
      <c r="E2473">
        <v>281</v>
      </c>
      <c r="F2473" t="s">
        <v>205</v>
      </c>
      <c r="G2473" t="s">
        <v>206</v>
      </c>
      <c r="H2473">
        <v>265.05</v>
      </c>
      <c r="I2473">
        <v>304.95</v>
      </c>
      <c r="K2473">
        <v>120</v>
      </c>
      <c r="L2473">
        <v>120</v>
      </c>
      <c r="Z2473">
        <v>1.4999999999999999E-2</v>
      </c>
      <c r="AA2473">
        <v>18</v>
      </c>
    </row>
    <row r="2474" spans="1:27" x14ac:dyDescent="0.2">
      <c r="A2474">
        <v>2022</v>
      </c>
      <c r="B2474">
        <v>5</v>
      </c>
      <c r="C2474" s="262">
        <v>44693</v>
      </c>
      <c r="E2474">
        <v>281</v>
      </c>
      <c r="F2474" t="s">
        <v>205</v>
      </c>
      <c r="G2474" t="s">
        <v>206</v>
      </c>
      <c r="H2474">
        <v>265.05</v>
      </c>
      <c r="I2474">
        <v>304.95</v>
      </c>
      <c r="K2474">
        <v>120</v>
      </c>
      <c r="L2474">
        <v>120</v>
      </c>
      <c r="Z2474">
        <v>1.4999999999999999E-2</v>
      </c>
      <c r="AA2474">
        <v>18</v>
      </c>
    </row>
    <row r="2475" spans="1:27" x14ac:dyDescent="0.2">
      <c r="A2475">
        <v>2022</v>
      </c>
      <c r="B2475">
        <v>5</v>
      </c>
      <c r="C2475" s="262">
        <v>44695</v>
      </c>
      <c r="E2475">
        <v>281</v>
      </c>
      <c r="F2475" t="s">
        <v>205</v>
      </c>
      <c r="G2475" t="s">
        <v>206</v>
      </c>
      <c r="H2475">
        <v>265.05</v>
      </c>
      <c r="I2475">
        <v>304.95</v>
      </c>
      <c r="K2475">
        <v>120</v>
      </c>
      <c r="L2475">
        <v>120</v>
      </c>
      <c r="Z2475">
        <v>1.4999999999999999E-2</v>
      </c>
      <c r="AA2475">
        <v>18</v>
      </c>
    </row>
    <row r="2476" spans="1:27" x14ac:dyDescent="0.2">
      <c r="A2476">
        <v>2022</v>
      </c>
      <c r="B2476">
        <v>5</v>
      </c>
      <c r="C2476" s="262">
        <v>44697</v>
      </c>
      <c r="E2476">
        <v>281</v>
      </c>
      <c r="F2476" t="s">
        <v>205</v>
      </c>
      <c r="G2476" t="s">
        <v>206</v>
      </c>
      <c r="H2476">
        <v>265.05</v>
      </c>
      <c r="I2476">
        <v>304.95</v>
      </c>
      <c r="K2476">
        <v>120</v>
      </c>
      <c r="L2476">
        <v>120</v>
      </c>
      <c r="Z2476">
        <v>1.4999999999999999E-2</v>
      </c>
      <c r="AA2476">
        <v>18</v>
      </c>
    </row>
    <row r="2477" spans="1:27" x14ac:dyDescent="0.2">
      <c r="A2477">
        <v>2022</v>
      </c>
      <c r="B2477">
        <v>5</v>
      </c>
      <c r="C2477" s="262">
        <v>44691</v>
      </c>
      <c r="E2477">
        <v>168</v>
      </c>
      <c r="F2477" t="s">
        <v>166</v>
      </c>
      <c r="G2477" t="s">
        <v>211</v>
      </c>
      <c r="H2477">
        <v>575.66999999999996</v>
      </c>
      <c r="I2477">
        <v>662.33</v>
      </c>
      <c r="K2477">
        <v>90</v>
      </c>
      <c r="L2477">
        <v>116</v>
      </c>
      <c r="Z2477">
        <v>1.4999999999999999E-2</v>
      </c>
      <c r="AA2477">
        <v>18</v>
      </c>
    </row>
    <row r="2478" spans="1:27" x14ac:dyDescent="0.2">
      <c r="A2478">
        <v>2022</v>
      </c>
      <c r="B2478">
        <v>5</v>
      </c>
      <c r="C2478" s="262">
        <v>44692</v>
      </c>
      <c r="E2478">
        <v>168</v>
      </c>
      <c r="F2478" t="s">
        <v>166</v>
      </c>
      <c r="G2478" t="s">
        <v>211</v>
      </c>
      <c r="H2478">
        <v>575.66999999999996</v>
      </c>
      <c r="I2478">
        <v>662.33</v>
      </c>
      <c r="K2478">
        <v>90</v>
      </c>
      <c r="L2478">
        <v>116</v>
      </c>
      <c r="Z2478">
        <v>1.4999999999999999E-2</v>
      </c>
      <c r="AA2478">
        <v>18</v>
      </c>
    </row>
    <row r="2479" spans="1:27" x14ac:dyDescent="0.2">
      <c r="A2479">
        <v>2022</v>
      </c>
      <c r="B2479">
        <v>5</v>
      </c>
      <c r="C2479" s="262">
        <v>44695</v>
      </c>
      <c r="E2479">
        <v>168</v>
      </c>
      <c r="F2479" t="s">
        <v>166</v>
      </c>
      <c r="G2479" t="s">
        <v>211</v>
      </c>
      <c r="H2479">
        <v>575.66999999999996</v>
      </c>
      <c r="I2479">
        <v>662.33</v>
      </c>
      <c r="K2479">
        <v>90</v>
      </c>
      <c r="L2479">
        <v>116</v>
      </c>
      <c r="O2479">
        <v>3</v>
      </c>
      <c r="P2479">
        <v>5</v>
      </c>
      <c r="Z2479">
        <v>1.4999999999999999E-2</v>
      </c>
      <c r="AA2479">
        <v>18</v>
      </c>
    </row>
    <row r="2480" spans="1:27" x14ac:dyDescent="0.2">
      <c r="A2480">
        <v>2022</v>
      </c>
      <c r="B2480">
        <v>5</v>
      </c>
      <c r="C2480" s="262">
        <v>44697</v>
      </c>
      <c r="E2480">
        <v>168</v>
      </c>
      <c r="F2480" t="s">
        <v>166</v>
      </c>
      <c r="G2480" t="s">
        <v>211</v>
      </c>
      <c r="H2480">
        <v>575.66999999999996</v>
      </c>
      <c r="I2480">
        <v>662.33</v>
      </c>
      <c r="K2480">
        <v>90</v>
      </c>
      <c r="L2480">
        <v>116</v>
      </c>
      <c r="Z2480">
        <v>1.4999999999999999E-2</v>
      </c>
      <c r="AA2480">
        <v>18</v>
      </c>
    </row>
    <row r="2481" spans="1:27" x14ac:dyDescent="0.2">
      <c r="A2481">
        <v>2022</v>
      </c>
      <c r="B2481">
        <v>5</v>
      </c>
      <c r="C2481" s="262">
        <v>44690</v>
      </c>
      <c r="E2481">
        <v>273</v>
      </c>
      <c r="F2481" t="s">
        <v>163</v>
      </c>
      <c r="G2481" t="s">
        <v>164</v>
      </c>
      <c r="H2481">
        <v>524.52</v>
      </c>
      <c r="I2481">
        <v>603.48</v>
      </c>
      <c r="K2481">
        <v>93</v>
      </c>
      <c r="L2481">
        <v>116</v>
      </c>
      <c r="O2481">
        <v>3</v>
      </c>
      <c r="P2481">
        <v>2</v>
      </c>
      <c r="Q2481">
        <v>8</v>
      </c>
      <c r="Z2481">
        <v>1.4999999999999999E-2</v>
      </c>
      <c r="AA2481">
        <v>16</v>
      </c>
    </row>
    <row r="2482" spans="1:27" x14ac:dyDescent="0.2">
      <c r="A2482">
        <v>2022</v>
      </c>
      <c r="B2482">
        <v>5</v>
      </c>
      <c r="C2482" s="262">
        <v>44691</v>
      </c>
      <c r="E2482">
        <v>273</v>
      </c>
      <c r="F2482" t="s">
        <v>163</v>
      </c>
      <c r="G2482" t="s">
        <v>164</v>
      </c>
      <c r="H2482">
        <v>524.52</v>
      </c>
      <c r="I2482">
        <v>603.48</v>
      </c>
      <c r="K2482">
        <v>93</v>
      </c>
      <c r="L2482">
        <v>116</v>
      </c>
      <c r="Z2482">
        <v>1.4999999999999999E-2</v>
      </c>
      <c r="AA2482">
        <v>16</v>
      </c>
    </row>
    <row r="2483" spans="1:27" x14ac:dyDescent="0.2">
      <c r="A2483">
        <v>2022</v>
      </c>
      <c r="B2483">
        <v>5</v>
      </c>
      <c r="C2483" s="262">
        <v>44692</v>
      </c>
      <c r="E2483">
        <v>273</v>
      </c>
      <c r="F2483" t="s">
        <v>163</v>
      </c>
      <c r="G2483" t="s">
        <v>164</v>
      </c>
      <c r="H2483">
        <v>524.52</v>
      </c>
      <c r="I2483">
        <v>603.48</v>
      </c>
      <c r="K2483">
        <v>93</v>
      </c>
      <c r="L2483">
        <v>116</v>
      </c>
      <c r="O2483">
        <v>4</v>
      </c>
      <c r="Z2483">
        <v>1.4999999999999999E-2</v>
      </c>
      <c r="AA2483">
        <v>16</v>
      </c>
    </row>
    <row r="2484" spans="1:27" x14ac:dyDescent="0.2">
      <c r="A2484">
        <v>2022</v>
      </c>
      <c r="B2484">
        <v>5</v>
      </c>
      <c r="C2484" s="262">
        <v>44693</v>
      </c>
      <c r="E2484">
        <v>273</v>
      </c>
      <c r="F2484" t="s">
        <v>163</v>
      </c>
      <c r="G2484" t="s">
        <v>164</v>
      </c>
      <c r="H2484">
        <v>524.52</v>
      </c>
      <c r="I2484">
        <v>603.48</v>
      </c>
      <c r="K2484">
        <v>93</v>
      </c>
      <c r="L2484">
        <v>116</v>
      </c>
      <c r="O2484">
        <v>5</v>
      </c>
      <c r="P2484">
        <v>4</v>
      </c>
      <c r="Q2484">
        <v>4</v>
      </c>
      <c r="Z2484">
        <v>1.4999999999999999E-2</v>
      </c>
      <c r="AA2484">
        <v>16</v>
      </c>
    </row>
    <row r="2485" spans="1:27" x14ac:dyDescent="0.2">
      <c r="A2485">
        <v>2022</v>
      </c>
      <c r="B2485">
        <v>5</v>
      </c>
      <c r="C2485" s="262">
        <v>44695</v>
      </c>
      <c r="E2485">
        <v>273</v>
      </c>
      <c r="F2485" t="s">
        <v>163</v>
      </c>
      <c r="G2485" t="s">
        <v>164</v>
      </c>
      <c r="H2485">
        <v>524.52</v>
      </c>
      <c r="I2485">
        <v>603.48</v>
      </c>
      <c r="K2485">
        <v>93</v>
      </c>
      <c r="L2485">
        <v>116</v>
      </c>
      <c r="Z2485">
        <v>1.4999999999999999E-2</v>
      </c>
      <c r="AA2485">
        <v>16</v>
      </c>
    </row>
    <row r="2486" spans="1:27" x14ac:dyDescent="0.2">
      <c r="A2486">
        <v>2022</v>
      </c>
      <c r="B2486">
        <v>5</v>
      </c>
      <c r="C2486" s="262">
        <v>44696</v>
      </c>
      <c r="E2486">
        <v>273</v>
      </c>
      <c r="F2486" t="s">
        <v>163</v>
      </c>
      <c r="G2486" t="s">
        <v>164</v>
      </c>
      <c r="H2486">
        <v>524.52</v>
      </c>
      <c r="I2486">
        <v>603.48</v>
      </c>
      <c r="K2486">
        <v>93</v>
      </c>
      <c r="L2486">
        <v>116</v>
      </c>
      <c r="O2486">
        <v>5</v>
      </c>
      <c r="P2486">
        <v>6</v>
      </c>
      <c r="Z2486">
        <v>1.4999999999999999E-2</v>
      </c>
      <c r="AA2486">
        <v>16</v>
      </c>
    </row>
    <row r="2487" spans="1:27" x14ac:dyDescent="0.2">
      <c r="A2487">
        <v>2022</v>
      </c>
      <c r="B2487">
        <v>5</v>
      </c>
      <c r="C2487" s="262">
        <v>44697</v>
      </c>
      <c r="E2487">
        <v>273</v>
      </c>
      <c r="F2487" t="s">
        <v>163</v>
      </c>
      <c r="G2487" t="s">
        <v>164</v>
      </c>
      <c r="H2487">
        <v>524.52</v>
      </c>
      <c r="I2487">
        <v>603.48</v>
      </c>
      <c r="K2487">
        <v>93</v>
      </c>
      <c r="L2487">
        <v>116</v>
      </c>
      <c r="Z2487">
        <v>1.4999999999999999E-2</v>
      </c>
      <c r="AA2487">
        <v>16</v>
      </c>
    </row>
    <row r="2488" spans="1:27" x14ac:dyDescent="0.2">
      <c r="A2488">
        <v>2022</v>
      </c>
      <c r="B2488">
        <v>5</v>
      </c>
      <c r="C2488" s="262">
        <v>44693</v>
      </c>
      <c r="E2488">
        <v>271</v>
      </c>
      <c r="F2488" t="s">
        <v>337</v>
      </c>
      <c r="G2488" t="s">
        <v>338</v>
      </c>
      <c r="H2488">
        <v>149.72999999999999</v>
      </c>
      <c r="I2488">
        <v>172.27</v>
      </c>
      <c r="K2488">
        <v>151</v>
      </c>
      <c r="L2488">
        <v>95</v>
      </c>
      <c r="O2488">
        <v>4</v>
      </c>
      <c r="P2488">
        <v>3</v>
      </c>
      <c r="Q2488">
        <v>3</v>
      </c>
      <c r="Z2488">
        <v>1.4999999999999999E-2</v>
      </c>
      <c r="AA2488">
        <v>16</v>
      </c>
    </row>
    <row r="2489" spans="1:27" x14ac:dyDescent="0.2">
      <c r="A2489">
        <v>2022</v>
      </c>
      <c r="B2489">
        <v>5</v>
      </c>
      <c r="C2489" s="262">
        <v>44695</v>
      </c>
      <c r="E2489">
        <v>271</v>
      </c>
      <c r="F2489" t="s">
        <v>337</v>
      </c>
      <c r="G2489" t="s">
        <v>338</v>
      </c>
      <c r="H2489">
        <v>149.72999999999999</v>
      </c>
      <c r="I2489">
        <v>172.27</v>
      </c>
      <c r="K2489">
        <v>151</v>
      </c>
      <c r="L2489">
        <v>95</v>
      </c>
      <c r="O2489">
        <v>7</v>
      </c>
      <c r="P2489">
        <v>4</v>
      </c>
      <c r="Q2489">
        <v>4</v>
      </c>
      <c r="Z2489">
        <v>1.4999999999999999E-2</v>
      </c>
      <c r="AA2489">
        <v>16</v>
      </c>
    </row>
    <row r="2490" spans="1:27" x14ac:dyDescent="0.2">
      <c r="A2490">
        <v>2022</v>
      </c>
      <c r="B2490">
        <v>5</v>
      </c>
      <c r="C2490" s="262">
        <v>44696</v>
      </c>
      <c r="E2490">
        <v>271</v>
      </c>
      <c r="F2490" t="s">
        <v>337</v>
      </c>
      <c r="G2490" t="s">
        <v>338</v>
      </c>
      <c r="H2490">
        <v>149.72999999999999</v>
      </c>
      <c r="I2490">
        <v>172.27</v>
      </c>
      <c r="K2490">
        <v>151</v>
      </c>
      <c r="L2490">
        <v>95</v>
      </c>
      <c r="Z2490">
        <v>1.4999999999999999E-2</v>
      </c>
      <c r="AA2490">
        <v>16</v>
      </c>
    </row>
    <row r="2491" spans="1:27" x14ac:dyDescent="0.2">
      <c r="A2491">
        <v>2022</v>
      </c>
      <c r="B2491">
        <v>5</v>
      </c>
      <c r="C2491" s="262">
        <v>44697</v>
      </c>
      <c r="E2491">
        <v>271</v>
      </c>
      <c r="F2491" t="s">
        <v>337</v>
      </c>
      <c r="G2491" t="s">
        <v>338</v>
      </c>
      <c r="H2491">
        <v>149.72999999999999</v>
      </c>
      <c r="I2491">
        <v>172.27</v>
      </c>
      <c r="K2491">
        <v>151</v>
      </c>
      <c r="L2491">
        <v>95</v>
      </c>
      <c r="Z2491">
        <v>1.4999999999999999E-2</v>
      </c>
      <c r="AA2491">
        <v>16</v>
      </c>
    </row>
    <row r="2492" spans="1:27" x14ac:dyDescent="0.2">
      <c r="A2492">
        <v>2022</v>
      </c>
      <c r="B2492">
        <v>5</v>
      </c>
      <c r="C2492" s="262">
        <v>44685</v>
      </c>
      <c r="E2492">
        <v>254</v>
      </c>
      <c r="F2492" t="s">
        <v>200</v>
      </c>
      <c r="G2492" t="s">
        <v>168</v>
      </c>
      <c r="H2492">
        <v>188.79</v>
      </c>
      <c r="I2492">
        <v>217.21</v>
      </c>
      <c r="K2492">
        <v>94</v>
      </c>
      <c r="L2492">
        <v>153</v>
      </c>
      <c r="P2492">
        <v>4</v>
      </c>
      <c r="Q2492">
        <v>5</v>
      </c>
      <c r="Z2492">
        <v>0.02</v>
      </c>
      <c r="AA2492">
        <v>16</v>
      </c>
    </row>
    <row r="2493" spans="1:27" x14ac:dyDescent="0.2">
      <c r="A2493">
        <v>2022</v>
      </c>
      <c r="B2493">
        <v>5</v>
      </c>
      <c r="C2493" s="262">
        <v>44686</v>
      </c>
      <c r="E2493">
        <v>254</v>
      </c>
      <c r="F2493" t="s">
        <v>200</v>
      </c>
      <c r="G2493" t="s">
        <v>168</v>
      </c>
      <c r="H2493">
        <v>188.79</v>
      </c>
      <c r="I2493">
        <v>217.21</v>
      </c>
      <c r="K2493">
        <v>94</v>
      </c>
      <c r="L2493">
        <v>153</v>
      </c>
      <c r="Z2493">
        <v>0.02</v>
      </c>
      <c r="AA2493">
        <v>16</v>
      </c>
    </row>
    <row r="2494" spans="1:27" x14ac:dyDescent="0.2">
      <c r="A2494">
        <v>2022</v>
      </c>
      <c r="B2494">
        <v>5</v>
      </c>
      <c r="C2494" s="262">
        <v>44690</v>
      </c>
      <c r="E2494">
        <v>254</v>
      </c>
      <c r="F2494" t="s">
        <v>200</v>
      </c>
      <c r="G2494" t="s">
        <v>168</v>
      </c>
      <c r="H2494">
        <v>188.79</v>
      </c>
      <c r="I2494">
        <v>217.21</v>
      </c>
      <c r="K2494">
        <v>94</v>
      </c>
      <c r="L2494">
        <v>153</v>
      </c>
      <c r="O2494">
        <v>5</v>
      </c>
      <c r="P2494">
        <v>3</v>
      </c>
      <c r="Q2494">
        <v>5</v>
      </c>
      <c r="Z2494">
        <v>0.02</v>
      </c>
      <c r="AA2494">
        <v>16</v>
      </c>
    </row>
    <row r="2495" spans="1:27" x14ac:dyDescent="0.2">
      <c r="A2495">
        <v>2022</v>
      </c>
      <c r="B2495">
        <v>5</v>
      </c>
      <c r="C2495" s="262">
        <v>44691</v>
      </c>
      <c r="E2495">
        <v>254</v>
      </c>
      <c r="F2495" t="s">
        <v>200</v>
      </c>
      <c r="G2495" t="s">
        <v>168</v>
      </c>
      <c r="H2495">
        <v>188.79</v>
      </c>
      <c r="I2495">
        <v>217.21</v>
      </c>
      <c r="K2495">
        <v>94</v>
      </c>
      <c r="L2495">
        <v>153</v>
      </c>
      <c r="P2495">
        <v>4</v>
      </c>
      <c r="Q2495">
        <v>6</v>
      </c>
      <c r="Z2495">
        <v>0.02</v>
      </c>
      <c r="AA2495">
        <v>16</v>
      </c>
    </row>
    <row r="2496" spans="1:27" x14ac:dyDescent="0.2">
      <c r="A2496">
        <v>2022</v>
      </c>
      <c r="B2496">
        <v>5</v>
      </c>
      <c r="C2496" s="262">
        <v>44692</v>
      </c>
      <c r="E2496">
        <v>254</v>
      </c>
      <c r="F2496" t="s">
        <v>200</v>
      </c>
      <c r="G2496" t="s">
        <v>168</v>
      </c>
      <c r="H2496">
        <v>188.79</v>
      </c>
      <c r="I2496">
        <v>217.21</v>
      </c>
      <c r="K2496">
        <v>94</v>
      </c>
      <c r="L2496">
        <v>153</v>
      </c>
      <c r="O2496">
        <v>7</v>
      </c>
      <c r="P2496">
        <v>8</v>
      </c>
      <c r="Q2496">
        <v>4</v>
      </c>
      <c r="Z2496">
        <v>0.02</v>
      </c>
      <c r="AA2496">
        <v>16</v>
      </c>
    </row>
    <row r="2497" spans="1:27" x14ac:dyDescent="0.2">
      <c r="A2497">
        <v>2022</v>
      </c>
      <c r="B2497">
        <v>5</v>
      </c>
      <c r="C2497" s="262">
        <v>44693</v>
      </c>
      <c r="E2497">
        <v>254</v>
      </c>
      <c r="F2497" t="s">
        <v>200</v>
      </c>
      <c r="G2497" t="s">
        <v>168</v>
      </c>
      <c r="H2497">
        <v>188.79</v>
      </c>
      <c r="I2497">
        <v>217.21</v>
      </c>
      <c r="K2497">
        <v>94</v>
      </c>
      <c r="L2497">
        <v>153</v>
      </c>
      <c r="Z2497">
        <v>0.02</v>
      </c>
      <c r="AA2497">
        <v>16</v>
      </c>
    </row>
    <row r="2498" spans="1:27" x14ac:dyDescent="0.2">
      <c r="A2498">
        <v>2022</v>
      </c>
      <c r="B2498">
        <v>5</v>
      </c>
      <c r="C2498" s="262">
        <v>44696</v>
      </c>
      <c r="E2498">
        <v>254</v>
      </c>
      <c r="F2498" t="s">
        <v>200</v>
      </c>
      <c r="G2498" t="s">
        <v>168</v>
      </c>
      <c r="H2498">
        <v>188.79</v>
      </c>
      <c r="I2498">
        <v>217.21</v>
      </c>
      <c r="K2498">
        <v>94</v>
      </c>
      <c r="L2498">
        <v>153</v>
      </c>
      <c r="Z2498">
        <v>0.02</v>
      </c>
      <c r="AA2498">
        <v>16</v>
      </c>
    </row>
    <row r="2499" spans="1:27" x14ac:dyDescent="0.2">
      <c r="A2499">
        <v>2022</v>
      </c>
      <c r="B2499">
        <v>5</v>
      </c>
      <c r="C2499" s="262">
        <v>44697</v>
      </c>
      <c r="E2499">
        <v>254</v>
      </c>
      <c r="F2499" t="s">
        <v>200</v>
      </c>
      <c r="G2499" t="s">
        <v>168</v>
      </c>
      <c r="H2499">
        <v>188.79</v>
      </c>
      <c r="I2499">
        <v>217.21</v>
      </c>
      <c r="K2499">
        <v>94</v>
      </c>
      <c r="L2499">
        <v>153</v>
      </c>
      <c r="Z2499">
        <v>0.02</v>
      </c>
      <c r="AA2499">
        <v>16</v>
      </c>
    </row>
    <row r="2500" spans="1:27" x14ac:dyDescent="0.2">
      <c r="A2500">
        <v>2022</v>
      </c>
      <c r="B2500">
        <v>5</v>
      </c>
      <c r="C2500" s="262">
        <v>44691</v>
      </c>
      <c r="E2500">
        <v>453</v>
      </c>
      <c r="F2500" t="s">
        <v>472</v>
      </c>
      <c r="G2500" t="s">
        <v>473</v>
      </c>
      <c r="H2500">
        <v>162.75</v>
      </c>
      <c r="I2500">
        <v>187.25</v>
      </c>
      <c r="K2500">
        <v>96</v>
      </c>
      <c r="L2500">
        <v>150</v>
      </c>
      <c r="Z2500">
        <v>0.02</v>
      </c>
      <c r="AA2500">
        <v>22</v>
      </c>
    </row>
    <row r="2501" spans="1:27" x14ac:dyDescent="0.2">
      <c r="A2501">
        <v>2022</v>
      </c>
      <c r="B2501">
        <v>5</v>
      </c>
      <c r="C2501" s="262">
        <v>44692</v>
      </c>
      <c r="E2501">
        <v>453</v>
      </c>
      <c r="F2501" t="s">
        <v>472</v>
      </c>
      <c r="G2501" t="s">
        <v>473</v>
      </c>
      <c r="H2501">
        <v>162.75</v>
      </c>
      <c r="I2501">
        <v>187.25</v>
      </c>
      <c r="K2501">
        <v>96</v>
      </c>
      <c r="L2501">
        <v>150</v>
      </c>
      <c r="O2501">
        <v>3</v>
      </c>
      <c r="P2501">
        <v>6</v>
      </c>
      <c r="Q2501">
        <v>3</v>
      </c>
      <c r="Z2501">
        <v>0.02</v>
      </c>
      <c r="AA2501">
        <v>22</v>
      </c>
    </row>
    <row r="2502" spans="1:27" x14ac:dyDescent="0.2">
      <c r="A2502">
        <v>2022</v>
      </c>
      <c r="B2502">
        <v>5</v>
      </c>
      <c r="C2502" s="262">
        <v>44693</v>
      </c>
      <c r="E2502">
        <v>453</v>
      </c>
      <c r="F2502" t="s">
        <v>472</v>
      </c>
      <c r="G2502" t="s">
        <v>473</v>
      </c>
      <c r="H2502">
        <v>162.75</v>
      </c>
      <c r="I2502">
        <v>187.25</v>
      </c>
      <c r="K2502">
        <v>96</v>
      </c>
      <c r="L2502">
        <v>150</v>
      </c>
      <c r="Z2502">
        <v>0.02</v>
      </c>
      <c r="AA2502">
        <v>22</v>
      </c>
    </row>
    <row r="2503" spans="1:27" x14ac:dyDescent="0.2">
      <c r="A2503">
        <v>2022</v>
      </c>
      <c r="B2503">
        <v>5</v>
      </c>
      <c r="C2503" s="262">
        <v>44695</v>
      </c>
      <c r="E2503">
        <v>453</v>
      </c>
      <c r="F2503" t="s">
        <v>472</v>
      </c>
      <c r="G2503" t="s">
        <v>473</v>
      </c>
      <c r="H2503">
        <v>162.75</v>
      </c>
      <c r="I2503">
        <v>187.25</v>
      </c>
      <c r="K2503">
        <v>96</v>
      </c>
      <c r="L2503">
        <v>150</v>
      </c>
      <c r="Z2503">
        <v>0.02</v>
      </c>
      <c r="AA2503">
        <v>22</v>
      </c>
    </row>
    <row r="2504" spans="1:27" x14ac:dyDescent="0.2">
      <c r="A2504">
        <v>2022</v>
      </c>
      <c r="B2504">
        <v>5</v>
      </c>
      <c r="C2504" s="262">
        <v>44696</v>
      </c>
      <c r="E2504">
        <v>453</v>
      </c>
      <c r="F2504" t="s">
        <v>472</v>
      </c>
      <c r="G2504" t="s">
        <v>473</v>
      </c>
      <c r="H2504">
        <v>162.75</v>
      </c>
      <c r="I2504">
        <v>187.25</v>
      </c>
      <c r="K2504">
        <v>96</v>
      </c>
      <c r="L2504">
        <v>150</v>
      </c>
      <c r="Z2504">
        <v>0.02</v>
      </c>
      <c r="AA2504">
        <v>22</v>
      </c>
    </row>
    <row r="2505" spans="1:27" x14ac:dyDescent="0.2">
      <c r="A2505">
        <v>2022</v>
      </c>
      <c r="B2505">
        <v>5</v>
      </c>
      <c r="C2505" s="262">
        <v>44697</v>
      </c>
      <c r="E2505">
        <v>453</v>
      </c>
      <c r="F2505" t="s">
        <v>472</v>
      </c>
      <c r="G2505" t="s">
        <v>473</v>
      </c>
      <c r="H2505">
        <v>162.75</v>
      </c>
      <c r="I2505">
        <v>187.25</v>
      </c>
      <c r="K2505">
        <v>96</v>
      </c>
      <c r="L2505">
        <v>150</v>
      </c>
      <c r="Z2505">
        <v>0.02</v>
      </c>
      <c r="AA2505">
        <v>22</v>
      </c>
    </row>
    <row r="2506" spans="1:27" x14ac:dyDescent="0.2">
      <c r="A2506">
        <v>2022</v>
      </c>
      <c r="B2506">
        <v>5</v>
      </c>
      <c r="C2506" s="262">
        <v>44691</v>
      </c>
      <c r="E2506">
        <v>452</v>
      </c>
      <c r="F2506" t="s">
        <v>474</v>
      </c>
      <c r="G2506" t="s">
        <v>475</v>
      </c>
      <c r="H2506">
        <v>251.1</v>
      </c>
      <c r="I2506">
        <v>288.89999999999998</v>
      </c>
      <c r="K2506">
        <v>96</v>
      </c>
      <c r="L2506">
        <v>150</v>
      </c>
      <c r="Z2506">
        <v>0.02</v>
      </c>
      <c r="AA2506">
        <v>22</v>
      </c>
    </row>
    <row r="2507" spans="1:27" x14ac:dyDescent="0.2">
      <c r="A2507">
        <v>2022</v>
      </c>
      <c r="B2507">
        <v>5</v>
      </c>
      <c r="C2507" s="262">
        <v>44692</v>
      </c>
      <c r="E2507">
        <v>452</v>
      </c>
      <c r="F2507" t="s">
        <v>474</v>
      </c>
      <c r="G2507" t="s">
        <v>475</v>
      </c>
      <c r="H2507">
        <v>251.1</v>
      </c>
      <c r="I2507">
        <v>288.89999999999998</v>
      </c>
      <c r="K2507">
        <v>96</v>
      </c>
      <c r="L2507">
        <v>150</v>
      </c>
      <c r="O2507">
        <v>9</v>
      </c>
      <c r="P2507">
        <v>2</v>
      </c>
      <c r="Q2507">
        <v>1</v>
      </c>
      <c r="Z2507">
        <v>0.02</v>
      </c>
      <c r="AA2507">
        <v>22</v>
      </c>
    </row>
    <row r="2508" spans="1:27" x14ac:dyDescent="0.2">
      <c r="A2508">
        <v>2022</v>
      </c>
      <c r="B2508">
        <v>5</v>
      </c>
      <c r="C2508" s="262">
        <v>44693</v>
      </c>
      <c r="E2508">
        <v>452</v>
      </c>
      <c r="F2508" t="s">
        <v>474</v>
      </c>
      <c r="G2508" t="s">
        <v>475</v>
      </c>
      <c r="H2508">
        <v>251.1</v>
      </c>
      <c r="I2508">
        <v>288.89999999999998</v>
      </c>
      <c r="K2508">
        <v>96</v>
      </c>
      <c r="L2508">
        <v>150</v>
      </c>
      <c r="Z2508">
        <v>0.02</v>
      </c>
      <c r="AA2508">
        <v>22</v>
      </c>
    </row>
    <row r="2509" spans="1:27" x14ac:dyDescent="0.2">
      <c r="A2509">
        <v>2022</v>
      </c>
      <c r="B2509">
        <v>5</v>
      </c>
      <c r="C2509" s="262">
        <v>44695</v>
      </c>
      <c r="E2509">
        <v>452</v>
      </c>
      <c r="F2509" t="s">
        <v>474</v>
      </c>
      <c r="G2509" t="s">
        <v>475</v>
      </c>
      <c r="H2509">
        <v>251.1</v>
      </c>
      <c r="I2509">
        <v>288.89999999999998</v>
      </c>
      <c r="K2509">
        <v>96</v>
      </c>
      <c r="L2509">
        <v>150</v>
      </c>
      <c r="Z2509">
        <v>0.02</v>
      </c>
      <c r="AA2509">
        <v>22</v>
      </c>
    </row>
    <row r="2510" spans="1:27" x14ac:dyDescent="0.2">
      <c r="A2510">
        <v>2022</v>
      </c>
      <c r="B2510">
        <v>5</v>
      </c>
      <c r="C2510" s="262">
        <v>44696</v>
      </c>
      <c r="E2510">
        <v>452</v>
      </c>
      <c r="F2510" t="s">
        <v>474</v>
      </c>
      <c r="G2510" t="s">
        <v>475</v>
      </c>
      <c r="H2510">
        <v>251.1</v>
      </c>
      <c r="I2510">
        <v>288.89999999999998</v>
      </c>
      <c r="K2510">
        <v>96</v>
      </c>
      <c r="L2510">
        <v>150</v>
      </c>
      <c r="Z2510">
        <v>0.02</v>
      </c>
      <c r="AA2510">
        <v>22</v>
      </c>
    </row>
    <row r="2511" spans="1:27" x14ac:dyDescent="0.2">
      <c r="A2511">
        <v>2022</v>
      </c>
      <c r="B2511">
        <v>5</v>
      </c>
      <c r="C2511" s="262">
        <v>44697</v>
      </c>
      <c r="E2511">
        <v>452</v>
      </c>
      <c r="F2511" t="s">
        <v>474</v>
      </c>
      <c r="G2511" t="s">
        <v>475</v>
      </c>
      <c r="H2511">
        <v>251.1</v>
      </c>
      <c r="I2511">
        <v>288.89999999999998</v>
      </c>
      <c r="K2511">
        <v>96</v>
      </c>
      <c r="L2511">
        <v>150</v>
      </c>
      <c r="Z2511">
        <v>0.02</v>
      </c>
      <c r="AA2511">
        <v>22</v>
      </c>
    </row>
    <row r="2512" spans="1:27" x14ac:dyDescent="0.2">
      <c r="A2512">
        <v>2022</v>
      </c>
      <c r="B2512">
        <v>5</v>
      </c>
      <c r="C2512" s="262">
        <v>44691</v>
      </c>
      <c r="E2512">
        <v>225</v>
      </c>
      <c r="F2512" t="s">
        <v>297</v>
      </c>
      <c r="G2512" t="s">
        <v>298</v>
      </c>
      <c r="H2512">
        <v>345.96</v>
      </c>
      <c r="I2512">
        <v>398.04</v>
      </c>
      <c r="K2512">
        <v>169</v>
      </c>
      <c r="L2512">
        <v>128</v>
      </c>
      <c r="Z2512">
        <v>1.4999999999999999E-2</v>
      </c>
      <c r="AA2512">
        <v>18</v>
      </c>
    </row>
    <row r="2513" spans="1:27" x14ac:dyDescent="0.2">
      <c r="A2513">
        <v>2022</v>
      </c>
      <c r="B2513">
        <v>5</v>
      </c>
      <c r="C2513" s="262">
        <v>44692</v>
      </c>
      <c r="E2513">
        <v>225</v>
      </c>
      <c r="F2513" t="s">
        <v>297</v>
      </c>
      <c r="G2513" t="s">
        <v>298</v>
      </c>
      <c r="H2513">
        <v>345.96</v>
      </c>
      <c r="I2513">
        <v>398.04</v>
      </c>
      <c r="K2513">
        <v>169</v>
      </c>
      <c r="L2513">
        <v>128</v>
      </c>
      <c r="Z2513">
        <v>1.4999999999999999E-2</v>
      </c>
      <c r="AA2513">
        <v>18</v>
      </c>
    </row>
    <row r="2514" spans="1:27" x14ac:dyDescent="0.2">
      <c r="A2514">
        <v>2022</v>
      </c>
      <c r="B2514">
        <v>5</v>
      </c>
      <c r="C2514" s="262">
        <v>44693</v>
      </c>
      <c r="E2514">
        <v>225</v>
      </c>
      <c r="F2514" t="s">
        <v>297</v>
      </c>
      <c r="G2514" t="s">
        <v>298</v>
      </c>
      <c r="H2514">
        <v>345.96</v>
      </c>
      <c r="I2514">
        <v>398.04</v>
      </c>
      <c r="K2514">
        <v>169</v>
      </c>
      <c r="L2514">
        <v>128</v>
      </c>
      <c r="Z2514">
        <v>1.4999999999999999E-2</v>
      </c>
      <c r="AA2514">
        <v>18</v>
      </c>
    </row>
    <row r="2515" spans="1:27" x14ac:dyDescent="0.2">
      <c r="A2515">
        <v>2022</v>
      </c>
      <c r="B2515">
        <v>5</v>
      </c>
      <c r="C2515" s="262">
        <v>44697</v>
      </c>
      <c r="E2515">
        <v>225</v>
      </c>
      <c r="F2515" t="s">
        <v>297</v>
      </c>
      <c r="G2515" t="s">
        <v>298</v>
      </c>
      <c r="H2515">
        <v>345.96</v>
      </c>
      <c r="I2515">
        <v>398.04</v>
      </c>
      <c r="K2515">
        <v>169</v>
      </c>
      <c r="L2515">
        <v>128</v>
      </c>
      <c r="Z2515">
        <v>1.4999999999999999E-2</v>
      </c>
      <c r="AA2515">
        <v>18</v>
      </c>
    </row>
    <row r="2516" spans="1:27" x14ac:dyDescent="0.2">
      <c r="A2516">
        <v>2022</v>
      </c>
      <c r="B2516">
        <v>5</v>
      </c>
      <c r="C2516" s="262">
        <v>44692</v>
      </c>
      <c r="E2516">
        <v>219</v>
      </c>
      <c r="F2516" t="s">
        <v>195</v>
      </c>
      <c r="G2516" t="s">
        <v>196</v>
      </c>
      <c r="H2516">
        <v>106.02</v>
      </c>
      <c r="I2516">
        <v>121.98</v>
      </c>
      <c r="K2516">
        <v>238</v>
      </c>
      <c r="L2516">
        <v>91</v>
      </c>
      <c r="O2516">
        <v>12</v>
      </c>
      <c r="P2516">
        <v>6</v>
      </c>
      <c r="Q2516">
        <v>6</v>
      </c>
      <c r="Z2516">
        <v>1.4999999999999999E-2</v>
      </c>
      <c r="AA2516">
        <v>18</v>
      </c>
    </row>
    <row r="2517" spans="1:27" x14ac:dyDescent="0.2">
      <c r="A2517">
        <v>2022</v>
      </c>
      <c r="B2517">
        <v>5</v>
      </c>
      <c r="C2517" s="262">
        <v>44693</v>
      </c>
      <c r="E2517">
        <v>219</v>
      </c>
      <c r="F2517" t="s">
        <v>195</v>
      </c>
      <c r="G2517" t="s">
        <v>196</v>
      </c>
      <c r="H2517">
        <v>106.02</v>
      </c>
      <c r="I2517">
        <v>121.98</v>
      </c>
      <c r="K2517">
        <v>238</v>
      </c>
      <c r="L2517">
        <v>91</v>
      </c>
      <c r="Z2517">
        <v>1.4999999999999999E-2</v>
      </c>
      <c r="AA2517">
        <v>18</v>
      </c>
    </row>
    <row r="2518" spans="1:27" x14ac:dyDescent="0.2">
      <c r="A2518">
        <v>2022</v>
      </c>
      <c r="B2518">
        <v>5</v>
      </c>
      <c r="C2518" s="262">
        <v>44695</v>
      </c>
      <c r="E2518">
        <v>104</v>
      </c>
      <c r="F2518" t="s">
        <v>271</v>
      </c>
      <c r="G2518" t="s">
        <v>272</v>
      </c>
      <c r="H2518">
        <v>82.77</v>
      </c>
      <c r="I2518">
        <v>95.23</v>
      </c>
      <c r="K2518">
        <v>140</v>
      </c>
      <c r="L2518">
        <v>103</v>
      </c>
      <c r="Z2518">
        <v>1.4999999999999999E-2</v>
      </c>
      <c r="AA2518">
        <v>18</v>
      </c>
    </row>
    <row r="2519" spans="1:27" x14ac:dyDescent="0.2">
      <c r="A2519">
        <v>2022</v>
      </c>
      <c r="B2519">
        <v>5</v>
      </c>
      <c r="C2519" s="262">
        <v>44696</v>
      </c>
      <c r="E2519">
        <v>104</v>
      </c>
      <c r="F2519" t="s">
        <v>271</v>
      </c>
      <c r="G2519" t="s">
        <v>272</v>
      </c>
      <c r="H2519">
        <v>82.77</v>
      </c>
      <c r="I2519">
        <v>95.23</v>
      </c>
      <c r="K2519">
        <v>140</v>
      </c>
      <c r="L2519">
        <v>103</v>
      </c>
      <c r="Z2519">
        <v>1.4999999999999999E-2</v>
      </c>
      <c r="AA2519">
        <v>18</v>
      </c>
    </row>
    <row r="2520" spans="1:27" x14ac:dyDescent="0.2">
      <c r="A2520">
        <v>2022</v>
      </c>
      <c r="B2520">
        <v>5</v>
      </c>
      <c r="C2520" s="262">
        <v>44697</v>
      </c>
      <c r="E2520">
        <v>104</v>
      </c>
      <c r="F2520" t="s">
        <v>271</v>
      </c>
      <c r="G2520" t="s">
        <v>272</v>
      </c>
      <c r="H2520">
        <v>82.77</v>
      </c>
      <c r="I2520">
        <v>95.23</v>
      </c>
      <c r="K2520">
        <v>140</v>
      </c>
      <c r="L2520">
        <v>103</v>
      </c>
      <c r="Z2520">
        <v>1.4999999999999999E-2</v>
      </c>
      <c r="AA2520">
        <v>18</v>
      </c>
    </row>
    <row r="2521" spans="1:27" x14ac:dyDescent="0.2">
      <c r="A2521">
        <v>2022</v>
      </c>
      <c r="B2521">
        <v>5</v>
      </c>
      <c r="C2521" s="262">
        <v>44695</v>
      </c>
      <c r="E2521">
        <v>103</v>
      </c>
      <c r="F2521" t="s">
        <v>268</v>
      </c>
      <c r="G2521" t="s">
        <v>269</v>
      </c>
      <c r="H2521">
        <v>82.77</v>
      </c>
      <c r="I2521">
        <v>95.23</v>
      </c>
      <c r="K2521">
        <v>140</v>
      </c>
      <c r="L2521">
        <v>103</v>
      </c>
      <c r="Z2521">
        <v>1.4999999999999999E-2</v>
      </c>
      <c r="AA2521">
        <v>18</v>
      </c>
    </row>
    <row r="2522" spans="1:27" x14ac:dyDescent="0.2">
      <c r="A2522">
        <v>2022</v>
      </c>
      <c r="B2522">
        <v>5</v>
      </c>
      <c r="C2522" s="262">
        <v>44696</v>
      </c>
      <c r="E2522">
        <v>103</v>
      </c>
      <c r="F2522" t="s">
        <v>268</v>
      </c>
      <c r="G2522" t="s">
        <v>269</v>
      </c>
      <c r="H2522">
        <v>82.77</v>
      </c>
      <c r="I2522">
        <v>95.23</v>
      </c>
      <c r="K2522">
        <v>140</v>
      </c>
      <c r="L2522">
        <v>103</v>
      </c>
      <c r="O2522">
        <v>0</v>
      </c>
      <c r="P2522">
        <v>0</v>
      </c>
      <c r="Z2522">
        <v>1.4999999999999999E-2</v>
      </c>
      <c r="AA2522">
        <v>18</v>
      </c>
    </row>
    <row r="2523" spans="1:27" x14ac:dyDescent="0.2">
      <c r="A2523">
        <v>2022</v>
      </c>
      <c r="B2523">
        <v>5</v>
      </c>
      <c r="C2523" s="262">
        <v>44697</v>
      </c>
      <c r="E2523">
        <v>103</v>
      </c>
      <c r="F2523" t="s">
        <v>268</v>
      </c>
      <c r="G2523" t="s">
        <v>269</v>
      </c>
      <c r="H2523">
        <v>82.77</v>
      </c>
      <c r="I2523">
        <v>95.23</v>
      </c>
      <c r="K2523">
        <v>140</v>
      </c>
      <c r="L2523">
        <v>103</v>
      </c>
      <c r="Z2523">
        <v>1.4999999999999999E-2</v>
      </c>
      <c r="AA2523">
        <v>18</v>
      </c>
    </row>
    <row r="2524" spans="1:27" x14ac:dyDescent="0.2">
      <c r="A2524">
        <v>2022</v>
      </c>
      <c r="B2524">
        <v>5</v>
      </c>
      <c r="C2524" s="262">
        <v>44695</v>
      </c>
      <c r="E2524">
        <v>102</v>
      </c>
      <c r="F2524" t="s">
        <v>265</v>
      </c>
      <c r="G2524" t="s">
        <v>266</v>
      </c>
      <c r="H2524">
        <v>18.600000000000001</v>
      </c>
      <c r="I2524">
        <v>21.4</v>
      </c>
      <c r="K2524">
        <v>140</v>
      </c>
      <c r="L2524">
        <v>103</v>
      </c>
      <c r="Z2524">
        <v>1.4999999999999999E-2</v>
      </c>
      <c r="AA2524">
        <v>18</v>
      </c>
    </row>
    <row r="2525" spans="1:27" x14ac:dyDescent="0.2">
      <c r="A2525">
        <v>2022</v>
      </c>
      <c r="B2525">
        <v>5</v>
      </c>
      <c r="C2525" s="262">
        <v>44696</v>
      </c>
      <c r="E2525">
        <v>102</v>
      </c>
      <c r="F2525" t="s">
        <v>265</v>
      </c>
      <c r="G2525" t="s">
        <v>266</v>
      </c>
      <c r="H2525">
        <v>18.600000000000001</v>
      </c>
      <c r="I2525">
        <v>21.4</v>
      </c>
      <c r="K2525">
        <v>140</v>
      </c>
      <c r="L2525">
        <v>103</v>
      </c>
      <c r="Z2525">
        <v>1.4999999999999999E-2</v>
      </c>
      <c r="AA2525">
        <v>18</v>
      </c>
    </row>
    <row r="2526" spans="1:27" x14ac:dyDescent="0.2">
      <c r="A2526">
        <v>2022</v>
      </c>
      <c r="B2526">
        <v>5</v>
      </c>
      <c r="C2526" s="262">
        <v>44697</v>
      </c>
      <c r="E2526">
        <v>102</v>
      </c>
      <c r="F2526" t="s">
        <v>265</v>
      </c>
      <c r="G2526" t="s">
        <v>266</v>
      </c>
      <c r="H2526">
        <v>18.600000000000001</v>
      </c>
      <c r="I2526">
        <v>21.4</v>
      </c>
      <c r="K2526">
        <v>140</v>
      </c>
      <c r="L2526">
        <v>103</v>
      </c>
      <c r="Z2526">
        <v>1.4999999999999999E-2</v>
      </c>
      <c r="AA2526">
        <v>18</v>
      </c>
    </row>
    <row r="2527" spans="1:27" x14ac:dyDescent="0.2">
      <c r="A2527">
        <v>2022</v>
      </c>
      <c r="B2527">
        <v>5</v>
      </c>
      <c r="C2527" s="262">
        <v>44695</v>
      </c>
      <c r="E2527">
        <v>101</v>
      </c>
      <c r="F2527" t="s">
        <v>262</v>
      </c>
      <c r="G2527" t="s">
        <v>263</v>
      </c>
      <c r="H2527">
        <v>18.600000000000001</v>
      </c>
      <c r="I2527">
        <v>21.4</v>
      </c>
      <c r="K2527">
        <v>140</v>
      </c>
      <c r="L2527">
        <v>103</v>
      </c>
      <c r="Z2527">
        <v>1.4999999999999999E-2</v>
      </c>
      <c r="AA2527">
        <v>18</v>
      </c>
    </row>
    <row r="2528" spans="1:27" x14ac:dyDescent="0.2">
      <c r="A2528">
        <v>2022</v>
      </c>
      <c r="B2528">
        <v>5</v>
      </c>
      <c r="C2528" s="262">
        <v>44696</v>
      </c>
      <c r="E2528">
        <v>101</v>
      </c>
      <c r="F2528" t="s">
        <v>262</v>
      </c>
      <c r="G2528" t="s">
        <v>263</v>
      </c>
      <c r="H2528">
        <v>18.600000000000001</v>
      </c>
      <c r="I2528">
        <v>21.4</v>
      </c>
      <c r="K2528">
        <v>140</v>
      </c>
      <c r="L2528">
        <v>103</v>
      </c>
      <c r="Z2528">
        <v>1.4999999999999999E-2</v>
      </c>
      <c r="AA2528">
        <v>18</v>
      </c>
    </row>
    <row r="2529" spans="1:27" x14ac:dyDescent="0.2">
      <c r="A2529">
        <v>2022</v>
      </c>
      <c r="B2529">
        <v>5</v>
      </c>
      <c r="C2529" s="262">
        <v>44697</v>
      </c>
      <c r="E2529">
        <v>101</v>
      </c>
      <c r="F2529" t="s">
        <v>262</v>
      </c>
      <c r="G2529" t="s">
        <v>263</v>
      </c>
      <c r="H2529">
        <v>18.600000000000001</v>
      </c>
      <c r="I2529">
        <v>21.4</v>
      </c>
      <c r="K2529">
        <v>140</v>
      </c>
      <c r="L2529">
        <v>103</v>
      </c>
      <c r="Z2529">
        <v>1.4999999999999999E-2</v>
      </c>
      <c r="AA2529">
        <v>18</v>
      </c>
    </row>
    <row r="2530" spans="1:27" x14ac:dyDescent="0.2">
      <c r="A2530">
        <v>2022</v>
      </c>
      <c r="B2530">
        <v>5</v>
      </c>
      <c r="C2530" s="262">
        <v>44695</v>
      </c>
      <c r="E2530">
        <v>100</v>
      </c>
      <c r="F2530" t="s">
        <v>259</v>
      </c>
      <c r="G2530" t="s">
        <v>260</v>
      </c>
      <c r="H2530">
        <v>18.600000000000001</v>
      </c>
      <c r="I2530">
        <v>21.4</v>
      </c>
      <c r="K2530">
        <v>140</v>
      </c>
      <c r="L2530">
        <v>103</v>
      </c>
      <c r="Z2530">
        <v>1.4999999999999999E-2</v>
      </c>
      <c r="AA2530">
        <v>18</v>
      </c>
    </row>
    <row r="2531" spans="1:27" x14ac:dyDescent="0.2">
      <c r="A2531">
        <v>2022</v>
      </c>
      <c r="B2531">
        <v>5</v>
      </c>
      <c r="C2531" s="262">
        <v>44696</v>
      </c>
      <c r="E2531">
        <v>100</v>
      </c>
      <c r="F2531" t="s">
        <v>259</v>
      </c>
      <c r="G2531" t="s">
        <v>260</v>
      </c>
      <c r="H2531">
        <v>18.600000000000001</v>
      </c>
      <c r="I2531">
        <v>21.4</v>
      </c>
      <c r="K2531">
        <v>140</v>
      </c>
      <c r="L2531">
        <v>103</v>
      </c>
      <c r="Z2531">
        <v>1.4999999999999999E-2</v>
      </c>
      <c r="AA2531">
        <v>18</v>
      </c>
    </row>
    <row r="2532" spans="1:27" x14ac:dyDescent="0.2">
      <c r="A2532">
        <v>2022</v>
      </c>
      <c r="B2532">
        <v>5</v>
      </c>
      <c r="C2532" s="262">
        <v>44697</v>
      </c>
      <c r="E2532">
        <v>100</v>
      </c>
      <c r="F2532" t="s">
        <v>259</v>
      </c>
      <c r="G2532" t="s">
        <v>260</v>
      </c>
      <c r="H2532">
        <v>18.600000000000001</v>
      </c>
      <c r="I2532">
        <v>21.4</v>
      </c>
      <c r="K2532">
        <v>140</v>
      </c>
      <c r="L2532">
        <v>103</v>
      </c>
      <c r="Z2532">
        <v>1.4999999999999999E-2</v>
      </c>
      <c r="AA2532">
        <v>18</v>
      </c>
    </row>
    <row r="2533" spans="1:27" x14ac:dyDescent="0.2">
      <c r="A2533">
        <v>2022</v>
      </c>
      <c r="B2533">
        <v>5</v>
      </c>
      <c r="C2533" s="262">
        <v>44695</v>
      </c>
      <c r="E2533">
        <v>99</v>
      </c>
      <c r="F2533" t="s">
        <v>256</v>
      </c>
      <c r="G2533" t="s">
        <v>257</v>
      </c>
      <c r="H2533">
        <v>18.600000000000001</v>
      </c>
      <c r="I2533">
        <v>21.4</v>
      </c>
      <c r="K2533">
        <v>140</v>
      </c>
      <c r="L2533">
        <v>103</v>
      </c>
      <c r="O2533">
        <v>1</v>
      </c>
      <c r="P2533">
        <v>0</v>
      </c>
      <c r="Q2533">
        <v>0</v>
      </c>
      <c r="Z2533">
        <v>1.4999999999999999E-2</v>
      </c>
      <c r="AA2533">
        <v>18</v>
      </c>
    </row>
    <row r="2534" spans="1:27" x14ac:dyDescent="0.2">
      <c r="A2534">
        <v>2022</v>
      </c>
      <c r="B2534">
        <v>5</v>
      </c>
      <c r="C2534" s="262">
        <v>44696</v>
      </c>
      <c r="E2534">
        <v>99</v>
      </c>
      <c r="F2534" t="s">
        <v>256</v>
      </c>
      <c r="G2534" t="s">
        <v>257</v>
      </c>
      <c r="H2534">
        <v>18.600000000000001</v>
      </c>
      <c r="I2534">
        <v>21.4</v>
      </c>
      <c r="K2534">
        <v>140</v>
      </c>
      <c r="L2534">
        <v>103</v>
      </c>
      <c r="Z2534">
        <v>1.4999999999999999E-2</v>
      </c>
      <c r="AA2534">
        <v>18</v>
      </c>
    </row>
    <row r="2535" spans="1:27" x14ac:dyDescent="0.2">
      <c r="A2535">
        <v>2022</v>
      </c>
      <c r="B2535">
        <v>5</v>
      </c>
      <c r="C2535" s="262">
        <v>44697</v>
      </c>
      <c r="E2535">
        <v>99</v>
      </c>
      <c r="F2535" t="s">
        <v>256</v>
      </c>
      <c r="G2535" t="s">
        <v>257</v>
      </c>
      <c r="H2535">
        <v>18.600000000000001</v>
      </c>
      <c r="I2535">
        <v>21.4</v>
      </c>
      <c r="K2535">
        <v>140</v>
      </c>
      <c r="L2535">
        <v>103</v>
      </c>
      <c r="Z2535">
        <v>1.4999999999999999E-2</v>
      </c>
      <c r="AA2535">
        <v>18</v>
      </c>
    </row>
    <row r="2536" spans="1:27" x14ac:dyDescent="0.2">
      <c r="A2536">
        <v>2022</v>
      </c>
      <c r="B2536">
        <v>5</v>
      </c>
      <c r="C2536" s="262">
        <v>44686</v>
      </c>
      <c r="E2536">
        <v>12</v>
      </c>
      <c r="F2536" t="s">
        <v>236</v>
      </c>
      <c r="G2536" t="s">
        <v>237</v>
      </c>
      <c r="H2536">
        <v>197.16</v>
      </c>
      <c r="I2536">
        <v>226.84</v>
      </c>
      <c r="K2536">
        <v>48</v>
      </c>
      <c r="L2536">
        <v>195</v>
      </c>
      <c r="Z2536">
        <v>0.02</v>
      </c>
      <c r="AA2536">
        <v>22</v>
      </c>
    </row>
    <row r="2537" spans="1:27" x14ac:dyDescent="0.2">
      <c r="A2537">
        <v>2022</v>
      </c>
      <c r="B2537">
        <v>5</v>
      </c>
      <c r="C2537" s="262">
        <v>44687</v>
      </c>
      <c r="E2537">
        <v>12</v>
      </c>
      <c r="F2537" t="s">
        <v>236</v>
      </c>
      <c r="G2537" t="s">
        <v>237</v>
      </c>
      <c r="H2537">
        <v>197.16</v>
      </c>
      <c r="I2537">
        <v>226.84</v>
      </c>
      <c r="K2537">
        <v>48</v>
      </c>
      <c r="L2537">
        <v>195</v>
      </c>
      <c r="O2537">
        <v>5</v>
      </c>
      <c r="P2537">
        <v>3</v>
      </c>
      <c r="Q2537">
        <v>1</v>
      </c>
      <c r="Z2537">
        <v>0.02</v>
      </c>
      <c r="AA2537">
        <v>22</v>
      </c>
    </row>
    <row r="2538" spans="1:27" x14ac:dyDescent="0.2">
      <c r="A2538">
        <v>2022</v>
      </c>
      <c r="B2538">
        <v>5</v>
      </c>
      <c r="C2538" s="262">
        <v>44688</v>
      </c>
      <c r="E2538">
        <v>12</v>
      </c>
      <c r="F2538" t="s">
        <v>236</v>
      </c>
      <c r="G2538" t="s">
        <v>237</v>
      </c>
      <c r="H2538">
        <v>197.16</v>
      </c>
      <c r="I2538">
        <v>226.84</v>
      </c>
      <c r="K2538">
        <v>48</v>
      </c>
      <c r="L2538">
        <v>195</v>
      </c>
      <c r="Z2538">
        <v>0.02</v>
      </c>
      <c r="AA2538">
        <v>22</v>
      </c>
    </row>
    <row r="2539" spans="1:27" x14ac:dyDescent="0.2">
      <c r="A2539">
        <v>2022</v>
      </c>
      <c r="B2539">
        <v>5</v>
      </c>
      <c r="C2539" s="262">
        <v>44689</v>
      </c>
      <c r="E2539">
        <v>12</v>
      </c>
      <c r="F2539" t="s">
        <v>236</v>
      </c>
      <c r="G2539" t="s">
        <v>237</v>
      </c>
      <c r="H2539">
        <v>197.16</v>
      </c>
      <c r="I2539">
        <v>226.84</v>
      </c>
      <c r="K2539">
        <v>48</v>
      </c>
      <c r="L2539">
        <v>195</v>
      </c>
      <c r="Z2539">
        <v>0.02</v>
      </c>
      <c r="AA2539">
        <v>22</v>
      </c>
    </row>
    <row r="2540" spans="1:27" x14ac:dyDescent="0.2">
      <c r="A2540">
        <v>2022</v>
      </c>
      <c r="B2540">
        <v>5</v>
      </c>
      <c r="C2540" s="262">
        <v>44690</v>
      </c>
      <c r="E2540">
        <v>12</v>
      </c>
      <c r="F2540" t="s">
        <v>236</v>
      </c>
      <c r="G2540" t="s">
        <v>237</v>
      </c>
      <c r="H2540">
        <v>197.16</v>
      </c>
      <c r="I2540">
        <v>226.84</v>
      </c>
      <c r="K2540">
        <v>48</v>
      </c>
      <c r="L2540">
        <v>195</v>
      </c>
      <c r="Z2540">
        <v>0.02</v>
      </c>
      <c r="AA2540">
        <v>22</v>
      </c>
    </row>
    <row r="2541" spans="1:27" x14ac:dyDescent="0.2">
      <c r="A2541">
        <v>2022</v>
      </c>
      <c r="B2541">
        <v>5</v>
      </c>
      <c r="C2541" s="262">
        <v>44691</v>
      </c>
      <c r="E2541">
        <v>12</v>
      </c>
      <c r="F2541" t="s">
        <v>236</v>
      </c>
      <c r="G2541" t="s">
        <v>237</v>
      </c>
      <c r="H2541">
        <v>197.16</v>
      </c>
      <c r="I2541">
        <v>226.84</v>
      </c>
      <c r="K2541">
        <v>48</v>
      </c>
      <c r="L2541">
        <v>195</v>
      </c>
      <c r="Z2541">
        <v>0.02</v>
      </c>
      <c r="AA2541">
        <v>22</v>
      </c>
    </row>
    <row r="2542" spans="1:27" x14ac:dyDescent="0.2">
      <c r="A2542">
        <v>2022</v>
      </c>
      <c r="B2542">
        <v>5</v>
      </c>
      <c r="C2542" s="262">
        <v>44692</v>
      </c>
      <c r="E2542">
        <v>12</v>
      </c>
      <c r="F2542" t="s">
        <v>236</v>
      </c>
      <c r="G2542" t="s">
        <v>237</v>
      </c>
      <c r="H2542">
        <v>197.16</v>
      </c>
      <c r="I2542">
        <v>226.84</v>
      </c>
      <c r="K2542">
        <v>48</v>
      </c>
      <c r="L2542">
        <v>195</v>
      </c>
      <c r="Z2542">
        <v>0.02</v>
      </c>
      <c r="AA2542">
        <v>22</v>
      </c>
    </row>
    <row r="2543" spans="1:27" x14ac:dyDescent="0.2">
      <c r="A2543">
        <v>2022</v>
      </c>
      <c r="B2543">
        <v>5</v>
      </c>
      <c r="C2543" s="262">
        <v>44693</v>
      </c>
      <c r="E2543">
        <v>12</v>
      </c>
      <c r="F2543" t="s">
        <v>236</v>
      </c>
      <c r="G2543" t="s">
        <v>237</v>
      </c>
      <c r="H2543">
        <v>197.16</v>
      </c>
      <c r="I2543">
        <v>226.84</v>
      </c>
      <c r="K2543">
        <v>48</v>
      </c>
      <c r="L2543">
        <v>195</v>
      </c>
      <c r="Z2543">
        <v>0.02</v>
      </c>
      <c r="AA2543">
        <v>22</v>
      </c>
    </row>
    <row r="2544" spans="1:27" x14ac:dyDescent="0.2">
      <c r="A2544">
        <v>2022</v>
      </c>
      <c r="B2544">
        <v>5</v>
      </c>
      <c r="C2544" s="262">
        <v>44696</v>
      </c>
      <c r="E2544">
        <v>12</v>
      </c>
      <c r="F2544" t="s">
        <v>236</v>
      </c>
      <c r="G2544" t="s">
        <v>237</v>
      </c>
      <c r="H2544">
        <v>197.16</v>
      </c>
      <c r="I2544">
        <v>226.84</v>
      </c>
      <c r="K2544">
        <v>48</v>
      </c>
      <c r="L2544">
        <v>195</v>
      </c>
      <c r="Z2544">
        <v>0.02</v>
      </c>
      <c r="AA2544">
        <v>22</v>
      </c>
    </row>
    <row r="2545" spans="1:27" x14ac:dyDescent="0.2">
      <c r="A2545">
        <v>2022</v>
      </c>
      <c r="B2545">
        <v>5</v>
      </c>
      <c r="C2545" s="262">
        <v>44697</v>
      </c>
      <c r="E2545">
        <v>12</v>
      </c>
      <c r="F2545" t="s">
        <v>236</v>
      </c>
      <c r="G2545" t="s">
        <v>237</v>
      </c>
      <c r="H2545">
        <v>197.16</v>
      </c>
      <c r="I2545">
        <v>226.84</v>
      </c>
      <c r="K2545">
        <v>48</v>
      </c>
      <c r="L2545">
        <v>195</v>
      </c>
      <c r="Z2545">
        <v>0.02</v>
      </c>
      <c r="AA2545">
        <v>22</v>
      </c>
    </row>
    <row r="2546" spans="1:27" x14ac:dyDescent="0.2">
      <c r="A2546">
        <v>2022</v>
      </c>
      <c r="B2546">
        <v>5</v>
      </c>
      <c r="C2546" s="262">
        <v>44686</v>
      </c>
      <c r="E2546">
        <v>11</v>
      </c>
      <c r="F2546" t="s">
        <v>244</v>
      </c>
      <c r="G2546" t="s">
        <v>245</v>
      </c>
      <c r="H2546">
        <v>197.16</v>
      </c>
      <c r="I2546">
        <v>226.84</v>
      </c>
      <c r="K2546">
        <v>48</v>
      </c>
      <c r="L2546">
        <v>195</v>
      </c>
      <c r="Z2546">
        <v>0.02</v>
      </c>
      <c r="AA2546">
        <v>22</v>
      </c>
    </row>
    <row r="2547" spans="1:27" x14ac:dyDescent="0.2">
      <c r="A2547">
        <v>2022</v>
      </c>
      <c r="B2547">
        <v>5</v>
      </c>
      <c r="C2547" s="262">
        <v>44687</v>
      </c>
      <c r="E2547">
        <v>11</v>
      </c>
      <c r="F2547" t="s">
        <v>244</v>
      </c>
      <c r="G2547" t="s">
        <v>245</v>
      </c>
      <c r="H2547">
        <v>197.16</v>
      </c>
      <c r="I2547">
        <v>226.84</v>
      </c>
      <c r="K2547">
        <v>48</v>
      </c>
      <c r="L2547">
        <v>195</v>
      </c>
      <c r="P2547">
        <v>5</v>
      </c>
      <c r="Q2547">
        <v>3</v>
      </c>
      <c r="Z2547">
        <v>0.02</v>
      </c>
      <c r="AA2547">
        <v>22</v>
      </c>
    </row>
    <row r="2548" spans="1:27" x14ac:dyDescent="0.2">
      <c r="A2548">
        <v>2022</v>
      </c>
      <c r="B2548">
        <v>5</v>
      </c>
      <c r="C2548" s="262">
        <v>44688</v>
      </c>
      <c r="E2548">
        <v>11</v>
      </c>
      <c r="F2548" t="s">
        <v>244</v>
      </c>
      <c r="G2548" t="s">
        <v>245</v>
      </c>
      <c r="H2548">
        <v>197.16</v>
      </c>
      <c r="I2548">
        <v>226.84</v>
      </c>
      <c r="K2548">
        <v>48</v>
      </c>
      <c r="L2548">
        <v>195</v>
      </c>
      <c r="Z2548">
        <v>0.02</v>
      </c>
      <c r="AA2548">
        <v>22</v>
      </c>
    </row>
    <row r="2549" spans="1:27" x14ac:dyDescent="0.2">
      <c r="A2549">
        <v>2022</v>
      </c>
      <c r="B2549">
        <v>5</v>
      </c>
      <c r="C2549" s="262">
        <v>44689</v>
      </c>
      <c r="E2549">
        <v>11</v>
      </c>
      <c r="F2549" t="s">
        <v>244</v>
      </c>
      <c r="G2549" t="s">
        <v>245</v>
      </c>
      <c r="H2549">
        <v>197.16</v>
      </c>
      <c r="I2549">
        <v>226.84</v>
      </c>
      <c r="K2549">
        <v>48</v>
      </c>
      <c r="L2549">
        <v>195</v>
      </c>
      <c r="Z2549">
        <v>0.02</v>
      </c>
      <c r="AA2549">
        <v>22</v>
      </c>
    </row>
    <row r="2550" spans="1:27" x14ac:dyDescent="0.2">
      <c r="A2550">
        <v>2022</v>
      </c>
      <c r="B2550">
        <v>5</v>
      </c>
      <c r="C2550" s="262">
        <v>44690</v>
      </c>
      <c r="E2550">
        <v>11</v>
      </c>
      <c r="F2550" t="s">
        <v>244</v>
      </c>
      <c r="G2550" t="s">
        <v>245</v>
      </c>
      <c r="H2550">
        <v>197.16</v>
      </c>
      <c r="I2550">
        <v>226.84</v>
      </c>
      <c r="K2550">
        <v>48</v>
      </c>
      <c r="L2550">
        <v>195</v>
      </c>
      <c r="Z2550">
        <v>0.02</v>
      </c>
      <c r="AA2550">
        <v>22</v>
      </c>
    </row>
    <row r="2551" spans="1:27" x14ac:dyDescent="0.2">
      <c r="A2551">
        <v>2022</v>
      </c>
      <c r="B2551">
        <v>5</v>
      </c>
      <c r="C2551" s="262">
        <v>44691</v>
      </c>
      <c r="E2551">
        <v>11</v>
      </c>
      <c r="F2551" t="s">
        <v>244</v>
      </c>
      <c r="G2551" t="s">
        <v>245</v>
      </c>
      <c r="H2551">
        <v>197.16</v>
      </c>
      <c r="I2551">
        <v>226.84</v>
      </c>
      <c r="K2551">
        <v>48</v>
      </c>
      <c r="L2551">
        <v>195</v>
      </c>
      <c r="Z2551">
        <v>0.02</v>
      </c>
      <c r="AA2551">
        <v>22</v>
      </c>
    </row>
    <row r="2552" spans="1:27" x14ac:dyDescent="0.2">
      <c r="A2552">
        <v>2022</v>
      </c>
      <c r="B2552">
        <v>5</v>
      </c>
      <c r="C2552" s="262">
        <v>44692</v>
      </c>
      <c r="E2552">
        <v>11</v>
      </c>
      <c r="F2552" t="s">
        <v>244</v>
      </c>
      <c r="G2552" t="s">
        <v>245</v>
      </c>
      <c r="H2552">
        <v>197.16</v>
      </c>
      <c r="I2552">
        <v>226.84</v>
      </c>
      <c r="K2552">
        <v>48</v>
      </c>
      <c r="L2552">
        <v>195</v>
      </c>
      <c r="Z2552">
        <v>0.02</v>
      </c>
      <c r="AA2552">
        <v>22</v>
      </c>
    </row>
    <row r="2553" spans="1:27" x14ac:dyDescent="0.2">
      <c r="A2553">
        <v>2022</v>
      </c>
      <c r="B2553">
        <v>5</v>
      </c>
      <c r="C2553" s="262">
        <v>44693</v>
      </c>
      <c r="E2553">
        <v>11</v>
      </c>
      <c r="F2553" t="s">
        <v>244</v>
      </c>
      <c r="G2553" t="s">
        <v>245</v>
      </c>
      <c r="H2553">
        <v>197.16</v>
      </c>
      <c r="I2553">
        <v>226.84</v>
      </c>
      <c r="K2553">
        <v>48</v>
      </c>
      <c r="L2553">
        <v>195</v>
      </c>
      <c r="Z2553">
        <v>0.02</v>
      </c>
      <c r="AA2553">
        <v>22</v>
      </c>
    </row>
    <row r="2554" spans="1:27" x14ac:dyDescent="0.2">
      <c r="A2554">
        <v>2022</v>
      </c>
      <c r="B2554">
        <v>5</v>
      </c>
      <c r="C2554" s="262">
        <v>44697</v>
      </c>
      <c r="E2554">
        <v>11</v>
      </c>
      <c r="F2554" t="s">
        <v>244</v>
      </c>
      <c r="G2554" t="s">
        <v>245</v>
      </c>
      <c r="H2554">
        <v>197.16</v>
      </c>
      <c r="I2554">
        <v>226.84</v>
      </c>
      <c r="K2554">
        <v>48</v>
      </c>
      <c r="L2554">
        <v>195</v>
      </c>
      <c r="Z2554">
        <v>0.02</v>
      </c>
      <c r="AA2554">
        <v>22</v>
      </c>
    </row>
    <row r="2555" spans="1:27" x14ac:dyDescent="0.2">
      <c r="A2555">
        <v>2022</v>
      </c>
      <c r="B2555">
        <v>5</v>
      </c>
      <c r="C2555" s="262">
        <v>44685</v>
      </c>
      <c r="E2555">
        <v>180</v>
      </c>
      <c r="F2555" t="s">
        <v>392</v>
      </c>
      <c r="G2555" t="s">
        <v>393</v>
      </c>
      <c r="H2555">
        <v>29.76</v>
      </c>
      <c r="I2555">
        <v>34.24</v>
      </c>
      <c r="K2555">
        <v>187</v>
      </c>
      <c r="L2555">
        <v>154</v>
      </c>
      <c r="O2555">
        <v>27</v>
      </c>
      <c r="P2555">
        <v>18</v>
      </c>
      <c r="Q2555">
        <v>30</v>
      </c>
      <c r="Z2555">
        <v>0.02</v>
      </c>
      <c r="AA2555">
        <v>22</v>
      </c>
    </row>
    <row r="2556" spans="1:27" x14ac:dyDescent="0.2">
      <c r="A2556">
        <v>2022</v>
      </c>
      <c r="B2556">
        <v>5</v>
      </c>
      <c r="C2556" s="262">
        <v>44686</v>
      </c>
      <c r="E2556">
        <v>180</v>
      </c>
      <c r="F2556" t="s">
        <v>392</v>
      </c>
      <c r="G2556" t="s">
        <v>393</v>
      </c>
      <c r="H2556">
        <v>29.76</v>
      </c>
      <c r="I2556">
        <v>34.24</v>
      </c>
      <c r="K2556">
        <v>187</v>
      </c>
      <c r="L2556">
        <v>154</v>
      </c>
      <c r="Z2556">
        <v>0.02</v>
      </c>
      <c r="AA2556">
        <v>22</v>
      </c>
    </row>
    <row r="2557" spans="1:27" x14ac:dyDescent="0.2">
      <c r="A2557">
        <v>2022</v>
      </c>
      <c r="B2557">
        <v>5</v>
      </c>
      <c r="C2557" s="262">
        <v>44687</v>
      </c>
      <c r="E2557">
        <v>178</v>
      </c>
      <c r="F2557" t="s">
        <v>439</v>
      </c>
      <c r="G2557" t="s">
        <v>440</v>
      </c>
      <c r="H2557">
        <v>46.5</v>
      </c>
      <c r="I2557">
        <v>53.5</v>
      </c>
      <c r="K2557">
        <v>60</v>
      </c>
      <c r="L2557">
        <v>120</v>
      </c>
      <c r="O2557">
        <v>8</v>
      </c>
      <c r="P2557">
        <v>4</v>
      </c>
      <c r="Q2557">
        <v>3</v>
      </c>
      <c r="Z2557">
        <v>1.4999999999999999E-2</v>
      </c>
      <c r="AA2557">
        <v>18</v>
      </c>
    </row>
    <row r="2558" spans="1:27" x14ac:dyDescent="0.2">
      <c r="A2558">
        <v>2022</v>
      </c>
      <c r="B2558">
        <v>5</v>
      </c>
      <c r="C2558" s="262">
        <v>44688</v>
      </c>
      <c r="E2558">
        <v>178</v>
      </c>
      <c r="F2558" t="s">
        <v>439</v>
      </c>
      <c r="G2558" t="s">
        <v>440</v>
      </c>
      <c r="H2558">
        <v>46.5</v>
      </c>
      <c r="I2558">
        <v>53.5</v>
      </c>
      <c r="K2558">
        <v>60</v>
      </c>
      <c r="L2558">
        <v>120</v>
      </c>
      <c r="O2558">
        <v>8</v>
      </c>
      <c r="P2558">
        <v>6</v>
      </c>
      <c r="Q2558">
        <v>12</v>
      </c>
      <c r="Z2558">
        <v>1.4999999999999999E-2</v>
      </c>
      <c r="AA2558">
        <v>18</v>
      </c>
    </row>
    <row r="2559" spans="1:27" x14ac:dyDescent="0.2">
      <c r="A2559">
        <v>2022</v>
      </c>
      <c r="B2559">
        <v>5</v>
      </c>
      <c r="C2559" s="262">
        <v>44689</v>
      </c>
      <c r="E2559">
        <v>178</v>
      </c>
      <c r="F2559" t="s">
        <v>439</v>
      </c>
      <c r="G2559" t="s">
        <v>440</v>
      </c>
      <c r="H2559">
        <v>46.5</v>
      </c>
      <c r="I2559">
        <v>53.5</v>
      </c>
      <c r="K2559">
        <v>60</v>
      </c>
      <c r="L2559">
        <v>120</v>
      </c>
      <c r="P2559">
        <v>5</v>
      </c>
      <c r="Q2559">
        <v>6</v>
      </c>
      <c r="Z2559">
        <v>1.4999999999999999E-2</v>
      </c>
      <c r="AA2559">
        <v>18</v>
      </c>
    </row>
    <row r="2560" spans="1:27" x14ac:dyDescent="0.2">
      <c r="A2560">
        <v>2022</v>
      </c>
      <c r="B2560">
        <v>5</v>
      </c>
      <c r="C2560" s="262">
        <v>44690</v>
      </c>
      <c r="E2560">
        <v>178</v>
      </c>
      <c r="F2560" t="s">
        <v>439</v>
      </c>
      <c r="G2560" t="s">
        <v>440</v>
      </c>
      <c r="H2560">
        <v>46.5</v>
      </c>
      <c r="I2560">
        <v>53.5</v>
      </c>
      <c r="K2560">
        <v>60</v>
      </c>
      <c r="L2560">
        <v>120</v>
      </c>
      <c r="Z2560">
        <v>1.4999999999999999E-2</v>
      </c>
      <c r="AA2560">
        <v>18</v>
      </c>
    </row>
    <row r="2561" spans="1:27" x14ac:dyDescent="0.2">
      <c r="A2561">
        <v>2022</v>
      </c>
      <c r="B2561">
        <v>5</v>
      </c>
      <c r="C2561" s="262">
        <v>44693</v>
      </c>
      <c r="E2561">
        <v>167</v>
      </c>
      <c r="F2561" t="s">
        <v>278</v>
      </c>
      <c r="G2561" t="s">
        <v>279</v>
      </c>
      <c r="H2561">
        <v>825.84</v>
      </c>
      <c r="I2561">
        <v>950.16</v>
      </c>
      <c r="K2561">
        <v>55</v>
      </c>
      <c r="L2561">
        <v>131</v>
      </c>
      <c r="O2561">
        <v>3</v>
      </c>
      <c r="P2561">
        <v>2</v>
      </c>
      <c r="Q2561">
        <v>2</v>
      </c>
      <c r="Z2561">
        <v>1.4999999999999999E-2</v>
      </c>
      <c r="AA2561">
        <v>18</v>
      </c>
    </row>
    <row r="2562" spans="1:27" x14ac:dyDescent="0.2">
      <c r="A2562">
        <v>2022</v>
      </c>
      <c r="B2562">
        <v>5</v>
      </c>
      <c r="C2562" s="262">
        <v>44695</v>
      </c>
      <c r="E2562">
        <v>167</v>
      </c>
      <c r="F2562" t="s">
        <v>278</v>
      </c>
      <c r="G2562" t="s">
        <v>279</v>
      </c>
      <c r="H2562">
        <v>825.84</v>
      </c>
      <c r="I2562">
        <v>950.16</v>
      </c>
      <c r="K2562">
        <v>55</v>
      </c>
      <c r="L2562">
        <v>131</v>
      </c>
      <c r="O2562">
        <v>3</v>
      </c>
      <c r="P2562">
        <v>5</v>
      </c>
      <c r="Q2562">
        <v>3</v>
      </c>
      <c r="Z2562">
        <v>1.4999999999999999E-2</v>
      </c>
      <c r="AA2562">
        <v>18</v>
      </c>
    </row>
    <row r="2563" spans="1:27" x14ac:dyDescent="0.2">
      <c r="A2563">
        <v>2022</v>
      </c>
      <c r="B2563">
        <v>5</v>
      </c>
      <c r="C2563" s="262">
        <v>44696</v>
      </c>
      <c r="E2563">
        <v>167</v>
      </c>
      <c r="F2563" t="s">
        <v>278</v>
      </c>
      <c r="G2563" t="s">
        <v>279</v>
      </c>
      <c r="H2563">
        <v>825.84</v>
      </c>
      <c r="I2563">
        <v>950.16</v>
      </c>
      <c r="K2563">
        <v>55</v>
      </c>
      <c r="L2563">
        <v>131</v>
      </c>
      <c r="Z2563">
        <v>1.4999999999999999E-2</v>
      </c>
      <c r="AA2563">
        <v>18</v>
      </c>
    </row>
    <row r="2564" spans="1:27" x14ac:dyDescent="0.2">
      <c r="A2564">
        <v>2022</v>
      </c>
      <c r="B2564">
        <v>5</v>
      </c>
      <c r="C2564" s="262">
        <v>44697</v>
      </c>
      <c r="E2564">
        <v>167</v>
      </c>
      <c r="F2564" t="s">
        <v>278</v>
      </c>
      <c r="G2564" t="s">
        <v>279</v>
      </c>
      <c r="H2564">
        <v>825.84</v>
      </c>
      <c r="I2564">
        <v>950.16</v>
      </c>
      <c r="K2564">
        <v>55</v>
      </c>
      <c r="L2564">
        <v>131</v>
      </c>
      <c r="Z2564">
        <v>1.4999999999999999E-2</v>
      </c>
      <c r="AA2564">
        <v>18</v>
      </c>
    </row>
    <row r="2565" spans="1:27" x14ac:dyDescent="0.2">
      <c r="A2565">
        <v>2022</v>
      </c>
      <c r="B2565">
        <v>5</v>
      </c>
      <c r="C2565" s="262">
        <v>44685</v>
      </c>
      <c r="E2565">
        <v>160</v>
      </c>
      <c r="F2565" t="s">
        <v>214</v>
      </c>
      <c r="G2565" t="s">
        <v>215</v>
      </c>
      <c r="H2565">
        <v>186</v>
      </c>
      <c r="I2565">
        <v>214</v>
      </c>
      <c r="K2565">
        <v>76</v>
      </c>
      <c r="L2565">
        <v>95</v>
      </c>
      <c r="Z2565">
        <v>1.4999999999999999E-2</v>
      </c>
      <c r="AA2565">
        <v>16</v>
      </c>
    </row>
    <row r="2566" spans="1:27" x14ac:dyDescent="0.2">
      <c r="A2566">
        <v>2022</v>
      </c>
      <c r="B2566">
        <v>5</v>
      </c>
      <c r="C2566" s="262">
        <v>44689</v>
      </c>
      <c r="E2566">
        <v>440</v>
      </c>
      <c r="F2566" t="s">
        <v>302</v>
      </c>
      <c r="G2566" t="s">
        <v>303</v>
      </c>
      <c r="H2566">
        <v>239.94</v>
      </c>
      <c r="I2566">
        <v>276.06</v>
      </c>
      <c r="K2566">
        <v>90</v>
      </c>
      <c r="L2566">
        <v>116</v>
      </c>
      <c r="P2566">
        <v>7</v>
      </c>
      <c r="Q2566">
        <v>8</v>
      </c>
      <c r="Z2566">
        <v>1.4999999999999999E-2</v>
      </c>
      <c r="AA2566">
        <v>20</v>
      </c>
    </row>
    <row r="2567" spans="1:27" x14ac:dyDescent="0.2">
      <c r="A2567">
        <v>2022</v>
      </c>
      <c r="B2567">
        <v>5</v>
      </c>
      <c r="C2567" s="262">
        <v>44690</v>
      </c>
      <c r="E2567">
        <v>440</v>
      </c>
      <c r="F2567" t="s">
        <v>302</v>
      </c>
      <c r="G2567" t="s">
        <v>303</v>
      </c>
      <c r="H2567">
        <v>239.94</v>
      </c>
      <c r="I2567">
        <v>276.06</v>
      </c>
      <c r="K2567">
        <v>90</v>
      </c>
      <c r="L2567">
        <v>116</v>
      </c>
      <c r="Z2567">
        <v>1.4999999999999999E-2</v>
      </c>
      <c r="AA2567">
        <v>20</v>
      </c>
    </row>
    <row r="2568" spans="1:27" x14ac:dyDescent="0.2">
      <c r="A2568">
        <v>2022</v>
      </c>
      <c r="B2568">
        <v>5</v>
      </c>
      <c r="C2568" s="262">
        <v>44692</v>
      </c>
      <c r="E2568">
        <v>155</v>
      </c>
      <c r="F2568" t="s">
        <v>315</v>
      </c>
      <c r="G2568" t="s">
        <v>316</v>
      </c>
      <c r="H2568">
        <v>113.46</v>
      </c>
      <c r="I2568">
        <v>130.54</v>
      </c>
      <c r="K2568">
        <v>80</v>
      </c>
      <c r="L2568">
        <v>135</v>
      </c>
      <c r="Z2568">
        <v>0.02</v>
      </c>
      <c r="AA2568">
        <v>18</v>
      </c>
    </row>
    <row r="2569" spans="1:27" x14ac:dyDescent="0.2">
      <c r="A2569">
        <v>2022</v>
      </c>
      <c r="B2569">
        <v>5</v>
      </c>
      <c r="C2569" s="262">
        <v>44693</v>
      </c>
      <c r="E2569">
        <v>155</v>
      </c>
      <c r="F2569" t="s">
        <v>315</v>
      </c>
      <c r="G2569" t="s">
        <v>316</v>
      </c>
      <c r="H2569">
        <v>113.46</v>
      </c>
      <c r="I2569">
        <v>130.54</v>
      </c>
      <c r="K2569">
        <v>80</v>
      </c>
      <c r="L2569">
        <v>135</v>
      </c>
      <c r="Z2569">
        <v>0.02</v>
      </c>
      <c r="AA2569">
        <v>18</v>
      </c>
    </row>
    <row r="2570" spans="1:27" x14ac:dyDescent="0.2">
      <c r="A2570">
        <v>2022</v>
      </c>
      <c r="B2570">
        <v>5</v>
      </c>
      <c r="C2570" s="262">
        <v>44695</v>
      </c>
      <c r="E2570">
        <v>155</v>
      </c>
      <c r="F2570" t="s">
        <v>315</v>
      </c>
      <c r="G2570" t="s">
        <v>316</v>
      </c>
      <c r="H2570">
        <v>113.46</v>
      </c>
      <c r="I2570">
        <v>130.54</v>
      </c>
      <c r="K2570">
        <v>80</v>
      </c>
      <c r="L2570">
        <v>135</v>
      </c>
      <c r="Z2570">
        <v>0.02</v>
      </c>
      <c r="AA2570">
        <v>18</v>
      </c>
    </row>
    <row r="2571" spans="1:27" x14ac:dyDescent="0.2">
      <c r="A2571">
        <v>2022</v>
      </c>
      <c r="B2571">
        <v>5</v>
      </c>
      <c r="C2571" s="262">
        <v>44696</v>
      </c>
      <c r="E2571">
        <v>155</v>
      </c>
      <c r="F2571" t="s">
        <v>315</v>
      </c>
      <c r="G2571" t="s">
        <v>316</v>
      </c>
      <c r="H2571">
        <v>113.46</v>
      </c>
      <c r="I2571">
        <v>130.54</v>
      </c>
      <c r="K2571">
        <v>80</v>
      </c>
      <c r="L2571">
        <v>135</v>
      </c>
      <c r="O2571">
        <v>6</v>
      </c>
      <c r="P2571">
        <v>4</v>
      </c>
      <c r="Z2571">
        <v>0.02</v>
      </c>
      <c r="AA2571">
        <v>18</v>
      </c>
    </row>
    <row r="2572" spans="1:27" x14ac:dyDescent="0.2">
      <c r="A2572">
        <v>2022</v>
      </c>
      <c r="B2572">
        <v>5</v>
      </c>
      <c r="C2572" s="262">
        <v>44697</v>
      </c>
      <c r="E2572">
        <v>155</v>
      </c>
      <c r="F2572" t="s">
        <v>315</v>
      </c>
      <c r="G2572" t="s">
        <v>316</v>
      </c>
      <c r="H2572">
        <v>113.46</v>
      </c>
      <c r="I2572">
        <v>130.54</v>
      </c>
      <c r="K2572">
        <v>80</v>
      </c>
      <c r="L2572">
        <v>135</v>
      </c>
      <c r="Z2572">
        <v>0.02</v>
      </c>
      <c r="AA2572">
        <v>18</v>
      </c>
    </row>
    <row r="2573" spans="1:27" x14ac:dyDescent="0.2">
      <c r="A2573">
        <v>2022</v>
      </c>
      <c r="B2573">
        <v>5</v>
      </c>
      <c r="C2573" s="262">
        <v>44690</v>
      </c>
      <c r="E2573">
        <v>152</v>
      </c>
      <c r="F2573" t="s">
        <v>493</v>
      </c>
      <c r="G2573" t="s">
        <v>494</v>
      </c>
      <c r="H2573">
        <v>144.15</v>
      </c>
      <c r="I2573">
        <v>165.85</v>
      </c>
      <c r="K2573">
        <v>142</v>
      </c>
      <c r="L2573">
        <v>101</v>
      </c>
      <c r="O2573">
        <v>3</v>
      </c>
      <c r="P2573">
        <v>7</v>
      </c>
      <c r="Q2573">
        <v>8</v>
      </c>
      <c r="Z2573">
        <v>1.4999999999999999E-2</v>
      </c>
      <c r="AA2573">
        <v>18</v>
      </c>
    </row>
    <row r="2574" spans="1:27" x14ac:dyDescent="0.2">
      <c r="A2574">
        <v>2022</v>
      </c>
      <c r="B2574">
        <v>5</v>
      </c>
      <c r="C2574" s="262">
        <v>44691</v>
      </c>
      <c r="E2574">
        <v>152</v>
      </c>
      <c r="F2574" t="s">
        <v>493</v>
      </c>
      <c r="G2574" t="s">
        <v>494</v>
      </c>
      <c r="H2574">
        <v>144.15</v>
      </c>
      <c r="I2574">
        <v>165.85</v>
      </c>
      <c r="K2574">
        <v>142</v>
      </c>
      <c r="L2574">
        <v>101</v>
      </c>
      <c r="O2574">
        <v>2</v>
      </c>
      <c r="P2574">
        <v>4</v>
      </c>
      <c r="Q2574">
        <v>6</v>
      </c>
      <c r="Z2574">
        <v>1.4999999999999999E-2</v>
      </c>
      <c r="AA2574">
        <v>18</v>
      </c>
    </row>
    <row r="2575" spans="1:27" x14ac:dyDescent="0.2">
      <c r="A2575">
        <v>2022</v>
      </c>
      <c r="B2575">
        <v>5</v>
      </c>
      <c r="C2575" s="262">
        <v>44692</v>
      </c>
      <c r="E2575">
        <v>152</v>
      </c>
      <c r="F2575" t="s">
        <v>493</v>
      </c>
      <c r="G2575" t="s">
        <v>494</v>
      </c>
      <c r="H2575">
        <v>144.15</v>
      </c>
      <c r="I2575">
        <v>165.85</v>
      </c>
      <c r="K2575">
        <v>142</v>
      </c>
      <c r="L2575">
        <v>101</v>
      </c>
      <c r="Z2575">
        <v>1.4999999999999999E-2</v>
      </c>
      <c r="AA2575">
        <v>18</v>
      </c>
    </row>
    <row r="2576" spans="1:27" x14ac:dyDescent="0.2">
      <c r="A2576">
        <v>2022</v>
      </c>
      <c r="B2576">
        <v>5</v>
      </c>
      <c r="C2576" s="262">
        <v>44686</v>
      </c>
      <c r="E2576">
        <v>142</v>
      </c>
      <c r="F2576" t="s">
        <v>253</v>
      </c>
      <c r="G2576" t="s">
        <v>254</v>
      </c>
      <c r="H2576">
        <v>326.43</v>
      </c>
      <c r="I2576">
        <v>375.57</v>
      </c>
      <c r="K2576">
        <v>74</v>
      </c>
      <c r="L2576">
        <v>195</v>
      </c>
      <c r="Z2576">
        <v>0.02</v>
      </c>
      <c r="AA2576">
        <v>22</v>
      </c>
    </row>
    <row r="2577" spans="1:27" x14ac:dyDescent="0.2">
      <c r="A2577">
        <v>2022</v>
      </c>
      <c r="B2577">
        <v>5</v>
      </c>
      <c r="C2577" s="262">
        <v>44687</v>
      </c>
      <c r="E2577">
        <v>142</v>
      </c>
      <c r="F2577" t="s">
        <v>253</v>
      </c>
      <c r="G2577" t="s">
        <v>254</v>
      </c>
      <c r="H2577">
        <v>326.43</v>
      </c>
      <c r="I2577">
        <v>375.57</v>
      </c>
      <c r="K2577">
        <v>74</v>
      </c>
      <c r="L2577">
        <v>195</v>
      </c>
      <c r="P2577">
        <v>6</v>
      </c>
      <c r="Q2577">
        <v>12</v>
      </c>
      <c r="Z2577">
        <v>0.02</v>
      </c>
      <c r="AA2577">
        <v>22</v>
      </c>
    </row>
    <row r="2578" spans="1:27" x14ac:dyDescent="0.2">
      <c r="A2578">
        <v>2022</v>
      </c>
      <c r="B2578">
        <v>5</v>
      </c>
      <c r="C2578" s="262">
        <v>44688</v>
      </c>
      <c r="E2578">
        <v>142</v>
      </c>
      <c r="F2578" t="s">
        <v>253</v>
      </c>
      <c r="G2578" t="s">
        <v>254</v>
      </c>
      <c r="H2578">
        <v>326.43</v>
      </c>
      <c r="I2578">
        <v>375.57</v>
      </c>
      <c r="K2578">
        <v>74</v>
      </c>
      <c r="L2578">
        <v>195</v>
      </c>
      <c r="Z2578">
        <v>0.02</v>
      </c>
      <c r="AA2578">
        <v>22</v>
      </c>
    </row>
    <row r="2579" spans="1:27" x14ac:dyDescent="0.2">
      <c r="A2579">
        <v>2022</v>
      </c>
      <c r="B2579">
        <v>5</v>
      </c>
      <c r="C2579" s="262">
        <v>44689</v>
      </c>
      <c r="E2579">
        <v>142</v>
      </c>
      <c r="F2579" t="s">
        <v>253</v>
      </c>
      <c r="G2579" t="s">
        <v>254</v>
      </c>
      <c r="H2579">
        <v>326.43</v>
      </c>
      <c r="I2579">
        <v>375.57</v>
      </c>
      <c r="K2579">
        <v>74</v>
      </c>
      <c r="L2579">
        <v>195</v>
      </c>
      <c r="Z2579">
        <v>0.02</v>
      </c>
      <c r="AA2579">
        <v>22</v>
      </c>
    </row>
    <row r="2580" spans="1:27" x14ac:dyDescent="0.2">
      <c r="A2580">
        <v>2022</v>
      </c>
      <c r="B2580">
        <v>5</v>
      </c>
      <c r="C2580" s="262">
        <v>44690</v>
      </c>
      <c r="E2580">
        <v>142</v>
      </c>
      <c r="F2580" t="s">
        <v>253</v>
      </c>
      <c r="G2580" t="s">
        <v>254</v>
      </c>
      <c r="H2580">
        <v>326.43</v>
      </c>
      <c r="I2580">
        <v>375.57</v>
      </c>
      <c r="K2580">
        <v>74</v>
      </c>
      <c r="L2580">
        <v>195</v>
      </c>
      <c r="Z2580">
        <v>0.02</v>
      </c>
      <c r="AA2580">
        <v>22</v>
      </c>
    </row>
    <row r="2581" spans="1:27" x14ac:dyDescent="0.2">
      <c r="A2581">
        <v>2022</v>
      </c>
      <c r="B2581">
        <v>5</v>
      </c>
      <c r="C2581" s="262">
        <v>44691</v>
      </c>
      <c r="E2581">
        <v>142</v>
      </c>
      <c r="F2581" t="s">
        <v>253</v>
      </c>
      <c r="G2581" t="s">
        <v>254</v>
      </c>
      <c r="H2581">
        <v>326.43</v>
      </c>
      <c r="I2581">
        <v>375.57</v>
      </c>
      <c r="K2581">
        <v>74</v>
      </c>
      <c r="L2581">
        <v>195</v>
      </c>
      <c r="P2581">
        <v>2</v>
      </c>
      <c r="Q2581">
        <v>8</v>
      </c>
      <c r="Z2581">
        <v>0.02</v>
      </c>
      <c r="AA2581">
        <v>22</v>
      </c>
    </row>
    <row r="2582" spans="1:27" x14ac:dyDescent="0.2">
      <c r="A2582">
        <v>2022</v>
      </c>
      <c r="B2582">
        <v>5</v>
      </c>
      <c r="C2582" s="262">
        <v>44692</v>
      </c>
      <c r="E2582">
        <v>142</v>
      </c>
      <c r="F2582" t="s">
        <v>253</v>
      </c>
      <c r="G2582" t="s">
        <v>254</v>
      </c>
      <c r="H2582">
        <v>326.43</v>
      </c>
      <c r="I2582">
        <v>375.57</v>
      </c>
      <c r="K2582">
        <v>74</v>
      </c>
      <c r="L2582">
        <v>195</v>
      </c>
      <c r="Z2582">
        <v>0.02</v>
      </c>
      <c r="AA2582">
        <v>22</v>
      </c>
    </row>
    <row r="2583" spans="1:27" x14ac:dyDescent="0.2">
      <c r="A2583">
        <v>2022</v>
      </c>
      <c r="B2583">
        <v>5</v>
      </c>
      <c r="C2583" s="262">
        <v>44693</v>
      </c>
      <c r="E2583">
        <v>142</v>
      </c>
      <c r="F2583" t="s">
        <v>253</v>
      </c>
      <c r="G2583" t="s">
        <v>254</v>
      </c>
      <c r="H2583">
        <v>326.43</v>
      </c>
      <c r="I2583">
        <v>375.57</v>
      </c>
      <c r="K2583">
        <v>74</v>
      </c>
      <c r="L2583">
        <v>195</v>
      </c>
      <c r="Z2583">
        <v>0.02</v>
      </c>
      <c r="AA2583">
        <v>22</v>
      </c>
    </row>
    <row r="2584" spans="1:27" x14ac:dyDescent="0.2">
      <c r="A2584">
        <v>2022</v>
      </c>
      <c r="B2584">
        <v>5</v>
      </c>
      <c r="C2584" s="262">
        <v>44687</v>
      </c>
      <c r="E2584">
        <v>140</v>
      </c>
      <c r="F2584" t="s">
        <v>437</v>
      </c>
      <c r="G2584" t="s">
        <v>438</v>
      </c>
      <c r="H2584">
        <v>451.05</v>
      </c>
      <c r="I2584">
        <v>518.95000000000005</v>
      </c>
      <c r="K2584">
        <v>60</v>
      </c>
      <c r="L2584">
        <v>120</v>
      </c>
      <c r="O2584">
        <v>2</v>
      </c>
      <c r="P2584">
        <v>2</v>
      </c>
      <c r="Q2584">
        <v>4</v>
      </c>
      <c r="Z2584">
        <v>1.4999999999999999E-2</v>
      </c>
      <c r="AA2584">
        <v>18</v>
      </c>
    </row>
    <row r="2585" spans="1:27" x14ac:dyDescent="0.2">
      <c r="A2585">
        <v>2022</v>
      </c>
      <c r="B2585">
        <v>5</v>
      </c>
      <c r="C2585" s="262">
        <v>44688</v>
      </c>
      <c r="E2585">
        <v>140</v>
      </c>
      <c r="F2585" t="s">
        <v>437</v>
      </c>
      <c r="G2585" t="s">
        <v>438</v>
      </c>
      <c r="H2585">
        <v>451.05</v>
      </c>
      <c r="I2585">
        <v>518.95000000000005</v>
      </c>
      <c r="K2585">
        <v>60</v>
      </c>
      <c r="L2585">
        <v>120</v>
      </c>
      <c r="P2585">
        <v>2</v>
      </c>
      <c r="Q2585">
        <v>6</v>
      </c>
      <c r="Z2585">
        <v>1.4999999999999999E-2</v>
      </c>
      <c r="AA2585">
        <v>18</v>
      </c>
    </row>
    <row r="2586" spans="1:27" x14ac:dyDescent="0.2">
      <c r="A2586">
        <v>2022</v>
      </c>
      <c r="B2586">
        <v>5</v>
      </c>
      <c r="C2586" s="262">
        <v>44689</v>
      </c>
      <c r="E2586">
        <v>140</v>
      </c>
      <c r="F2586" t="s">
        <v>437</v>
      </c>
      <c r="G2586" t="s">
        <v>438</v>
      </c>
      <c r="H2586">
        <v>451.05</v>
      </c>
      <c r="I2586">
        <v>518.95000000000005</v>
      </c>
      <c r="K2586">
        <v>60</v>
      </c>
      <c r="L2586">
        <v>120</v>
      </c>
      <c r="O2586">
        <v>4</v>
      </c>
      <c r="P2586">
        <v>1</v>
      </c>
      <c r="Q2586">
        <v>3</v>
      </c>
      <c r="Z2586">
        <v>1.4999999999999999E-2</v>
      </c>
      <c r="AA2586">
        <v>18</v>
      </c>
    </row>
    <row r="2587" spans="1:27" x14ac:dyDescent="0.2">
      <c r="A2587">
        <v>2022</v>
      </c>
      <c r="B2587">
        <v>5</v>
      </c>
      <c r="C2587" s="262">
        <v>44690</v>
      </c>
      <c r="E2587">
        <v>140</v>
      </c>
      <c r="F2587" t="s">
        <v>437</v>
      </c>
      <c r="G2587" t="s">
        <v>438</v>
      </c>
      <c r="H2587">
        <v>451.05</v>
      </c>
      <c r="I2587">
        <v>518.95000000000005</v>
      </c>
      <c r="K2587">
        <v>60</v>
      </c>
      <c r="L2587">
        <v>120</v>
      </c>
      <c r="Z2587">
        <v>1.4999999999999999E-2</v>
      </c>
      <c r="AA2587">
        <v>18</v>
      </c>
    </row>
    <row r="2588" spans="1:27" x14ac:dyDescent="0.2">
      <c r="A2588">
        <v>2022</v>
      </c>
      <c r="B2588">
        <v>5</v>
      </c>
      <c r="C2588" s="262">
        <v>44688</v>
      </c>
      <c r="E2588">
        <v>131</v>
      </c>
      <c r="F2588" t="s">
        <v>435</v>
      </c>
      <c r="G2588" t="s">
        <v>436</v>
      </c>
      <c r="H2588">
        <v>9.3000000000000007</v>
      </c>
      <c r="I2588">
        <v>10.7</v>
      </c>
      <c r="K2588">
        <v>910</v>
      </c>
      <c r="L2588">
        <v>99</v>
      </c>
      <c r="O2588">
        <v>12</v>
      </c>
      <c r="P2588">
        <v>23</v>
      </c>
      <c r="Q2588">
        <v>30</v>
      </c>
      <c r="Z2588">
        <v>0.02</v>
      </c>
      <c r="AA2588">
        <v>18</v>
      </c>
    </row>
    <row r="2589" spans="1:27" x14ac:dyDescent="0.2">
      <c r="A2589">
        <v>2022</v>
      </c>
      <c r="B2589">
        <v>5</v>
      </c>
      <c r="C2589" s="262">
        <v>44689</v>
      </c>
      <c r="E2589">
        <v>131</v>
      </c>
      <c r="F2589" t="s">
        <v>435</v>
      </c>
      <c r="G2589" t="s">
        <v>436</v>
      </c>
      <c r="H2589">
        <v>9.3000000000000007</v>
      </c>
      <c r="I2589">
        <v>10.7</v>
      </c>
      <c r="K2589">
        <v>910</v>
      </c>
      <c r="L2589">
        <v>99</v>
      </c>
      <c r="O2589">
        <v>52</v>
      </c>
      <c r="P2589">
        <v>68</v>
      </c>
      <c r="Q2589">
        <v>40</v>
      </c>
      <c r="Z2589">
        <v>0.02</v>
      </c>
      <c r="AA2589">
        <v>18</v>
      </c>
    </row>
    <row r="2590" spans="1:27" x14ac:dyDescent="0.2">
      <c r="A2590">
        <v>2022</v>
      </c>
      <c r="B2590">
        <v>5</v>
      </c>
      <c r="C2590" s="262">
        <v>44690</v>
      </c>
      <c r="E2590">
        <v>131</v>
      </c>
      <c r="F2590" t="s">
        <v>435</v>
      </c>
      <c r="G2590" t="s">
        <v>436</v>
      </c>
      <c r="H2590">
        <v>9.3000000000000007</v>
      </c>
      <c r="I2590">
        <v>10.7</v>
      </c>
      <c r="K2590">
        <v>910</v>
      </c>
      <c r="L2590">
        <v>99</v>
      </c>
      <c r="Z2590">
        <v>0.02</v>
      </c>
      <c r="AA2590">
        <v>18</v>
      </c>
    </row>
    <row r="2591" spans="1:27" x14ac:dyDescent="0.2">
      <c r="A2591">
        <v>2022</v>
      </c>
      <c r="B2591">
        <v>5</v>
      </c>
      <c r="C2591" s="262">
        <v>44691</v>
      </c>
      <c r="E2591">
        <v>131</v>
      </c>
      <c r="F2591" t="s">
        <v>435</v>
      </c>
      <c r="G2591" t="s">
        <v>436</v>
      </c>
      <c r="H2591">
        <v>9.3000000000000007</v>
      </c>
      <c r="I2591">
        <v>10.7</v>
      </c>
      <c r="K2591">
        <v>910</v>
      </c>
      <c r="L2591">
        <v>99</v>
      </c>
      <c r="Z2591">
        <v>0.02</v>
      </c>
      <c r="AA2591">
        <v>18</v>
      </c>
    </row>
    <row r="2592" spans="1:27" x14ac:dyDescent="0.2">
      <c r="A2592">
        <v>2022</v>
      </c>
      <c r="B2592">
        <v>5</v>
      </c>
      <c r="C2592" s="262">
        <v>44688</v>
      </c>
      <c r="E2592">
        <v>2</v>
      </c>
      <c r="F2592" t="s">
        <v>342</v>
      </c>
      <c r="G2592" t="s">
        <v>343</v>
      </c>
      <c r="H2592">
        <v>105.09</v>
      </c>
      <c r="I2592">
        <v>120.91</v>
      </c>
      <c r="K2592">
        <v>108</v>
      </c>
      <c r="L2592">
        <v>100</v>
      </c>
      <c r="O2592">
        <v>2</v>
      </c>
      <c r="P2592">
        <v>3</v>
      </c>
      <c r="Z2592">
        <v>1.4999999999999999E-2</v>
      </c>
      <c r="AA2592">
        <v>16</v>
      </c>
    </row>
    <row r="2593" spans="1:27" x14ac:dyDescent="0.2">
      <c r="A2593">
        <v>2022</v>
      </c>
      <c r="B2593">
        <v>5</v>
      </c>
      <c r="C2593" s="262">
        <v>44689</v>
      </c>
      <c r="E2593">
        <v>2</v>
      </c>
      <c r="F2593" t="s">
        <v>342</v>
      </c>
      <c r="G2593" t="s">
        <v>343</v>
      </c>
      <c r="H2593">
        <v>105.09</v>
      </c>
      <c r="I2593">
        <v>120.91</v>
      </c>
      <c r="K2593">
        <v>108</v>
      </c>
      <c r="L2593">
        <v>100</v>
      </c>
      <c r="P2593">
        <v>3</v>
      </c>
      <c r="Q2593">
        <v>2</v>
      </c>
      <c r="Z2593">
        <v>1.4999999999999999E-2</v>
      </c>
      <c r="AA2593">
        <v>16</v>
      </c>
    </row>
    <row r="2594" spans="1:27" x14ac:dyDescent="0.2">
      <c r="A2594">
        <v>2022</v>
      </c>
      <c r="B2594">
        <v>5</v>
      </c>
      <c r="C2594" s="262">
        <v>44690</v>
      </c>
      <c r="E2594">
        <v>2</v>
      </c>
      <c r="F2594" t="s">
        <v>342</v>
      </c>
      <c r="G2594" t="s">
        <v>343</v>
      </c>
      <c r="H2594">
        <v>105.09</v>
      </c>
      <c r="I2594">
        <v>120.91</v>
      </c>
      <c r="K2594">
        <v>108</v>
      </c>
      <c r="L2594">
        <v>100</v>
      </c>
      <c r="O2594">
        <v>2</v>
      </c>
      <c r="P2594">
        <v>3</v>
      </c>
      <c r="Q2594">
        <v>3</v>
      </c>
      <c r="Z2594">
        <v>1.4999999999999999E-2</v>
      </c>
      <c r="AA2594">
        <v>16</v>
      </c>
    </row>
    <row r="2595" spans="1:27" x14ac:dyDescent="0.2">
      <c r="A2595">
        <v>2022</v>
      </c>
      <c r="B2595">
        <v>5</v>
      </c>
      <c r="C2595" s="262">
        <v>44691</v>
      </c>
      <c r="E2595">
        <v>2</v>
      </c>
      <c r="F2595" t="s">
        <v>342</v>
      </c>
      <c r="G2595" t="s">
        <v>343</v>
      </c>
      <c r="H2595">
        <v>105.09</v>
      </c>
      <c r="I2595">
        <v>120.91</v>
      </c>
      <c r="K2595">
        <v>108</v>
      </c>
      <c r="L2595">
        <v>100</v>
      </c>
      <c r="O2595">
        <v>3</v>
      </c>
      <c r="P2595">
        <v>5</v>
      </c>
      <c r="Z2595">
        <v>1.4999999999999999E-2</v>
      </c>
      <c r="AA2595">
        <v>16</v>
      </c>
    </row>
    <row r="2596" spans="1:27" x14ac:dyDescent="0.2">
      <c r="A2596">
        <v>2022</v>
      </c>
      <c r="B2596">
        <v>5</v>
      </c>
      <c r="C2596" s="262">
        <v>44693</v>
      </c>
      <c r="E2596">
        <v>2</v>
      </c>
      <c r="F2596" t="s">
        <v>342</v>
      </c>
      <c r="G2596" t="s">
        <v>343</v>
      </c>
      <c r="H2596">
        <v>105.09</v>
      </c>
      <c r="I2596">
        <v>120.91</v>
      </c>
      <c r="K2596">
        <v>108</v>
      </c>
      <c r="L2596">
        <v>100</v>
      </c>
      <c r="Z2596">
        <v>1.4999999999999999E-2</v>
      </c>
      <c r="AA2596">
        <v>16</v>
      </c>
    </row>
    <row r="2597" spans="1:27" x14ac:dyDescent="0.2">
      <c r="A2597">
        <v>2022</v>
      </c>
      <c r="B2597">
        <v>5</v>
      </c>
      <c r="C2597" s="262">
        <v>44695</v>
      </c>
      <c r="E2597">
        <v>2</v>
      </c>
      <c r="F2597" t="s">
        <v>342</v>
      </c>
      <c r="G2597" t="s">
        <v>343</v>
      </c>
      <c r="H2597">
        <v>105.09</v>
      </c>
      <c r="I2597">
        <v>120.91</v>
      </c>
      <c r="K2597">
        <v>108</v>
      </c>
      <c r="L2597">
        <v>100</v>
      </c>
      <c r="O2597">
        <v>3</v>
      </c>
      <c r="P2597">
        <v>3</v>
      </c>
      <c r="Q2597">
        <v>3</v>
      </c>
      <c r="Z2597">
        <v>1.4999999999999999E-2</v>
      </c>
      <c r="AA2597">
        <v>16</v>
      </c>
    </row>
    <row r="2598" spans="1:27" x14ac:dyDescent="0.2">
      <c r="A2598">
        <v>2022</v>
      </c>
      <c r="B2598">
        <v>5</v>
      </c>
      <c r="C2598" s="262">
        <v>44696</v>
      </c>
      <c r="E2598">
        <v>2</v>
      </c>
      <c r="F2598" t="s">
        <v>342</v>
      </c>
      <c r="G2598" t="s">
        <v>343</v>
      </c>
      <c r="H2598">
        <v>105.09</v>
      </c>
      <c r="I2598">
        <v>120.91</v>
      </c>
      <c r="K2598">
        <v>108</v>
      </c>
      <c r="L2598">
        <v>100</v>
      </c>
      <c r="O2598">
        <v>1</v>
      </c>
      <c r="P2598">
        <v>3</v>
      </c>
      <c r="Z2598">
        <v>1.4999999999999999E-2</v>
      </c>
      <c r="AA2598">
        <v>16</v>
      </c>
    </row>
    <row r="2599" spans="1:27" x14ac:dyDescent="0.2">
      <c r="A2599">
        <v>2022</v>
      </c>
      <c r="B2599">
        <v>5</v>
      </c>
      <c r="C2599" s="262">
        <v>44697</v>
      </c>
      <c r="E2599">
        <v>2</v>
      </c>
      <c r="F2599" t="s">
        <v>342</v>
      </c>
      <c r="G2599" t="s">
        <v>343</v>
      </c>
      <c r="H2599">
        <v>105.09</v>
      </c>
      <c r="I2599">
        <v>120.91</v>
      </c>
      <c r="K2599">
        <v>108</v>
      </c>
      <c r="L2599">
        <v>100</v>
      </c>
      <c r="Z2599">
        <v>1.4999999999999999E-2</v>
      </c>
      <c r="AA2599">
        <v>16</v>
      </c>
    </row>
    <row r="2600" spans="1:27" x14ac:dyDescent="0.2">
      <c r="A2600">
        <v>2022</v>
      </c>
      <c r="B2600">
        <v>5</v>
      </c>
      <c r="C2600" s="262">
        <v>44689</v>
      </c>
      <c r="E2600">
        <v>688</v>
      </c>
      <c r="F2600" t="s">
        <v>274</v>
      </c>
      <c r="G2600" t="s">
        <v>275</v>
      </c>
      <c r="H2600">
        <v>180</v>
      </c>
      <c r="I2600">
        <v>220</v>
      </c>
      <c r="K2600">
        <v>59</v>
      </c>
      <c r="L2600">
        <v>122</v>
      </c>
      <c r="P2600">
        <v>2</v>
      </c>
      <c r="Q2600">
        <v>3</v>
      </c>
      <c r="Z2600">
        <v>1.4999999999999999E-2</v>
      </c>
      <c r="AA2600">
        <v>20</v>
      </c>
    </row>
    <row r="2601" spans="1:27" x14ac:dyDescent="0.2">
      <c r="A2601">
        <v>2022</v>
      </c>
      <c r="B2601">
        <v>5</v>
      </c>
      <c r="C2601" s="262">
        <v>44690</v>
      </c>
      <c r="E2601">
        <v>688</v>
      </c>
      <c r="F2601" t="s">
        <v>274</v>
      </c>
      <c r="G2601" t="s">
        <v>275</v>
      </c>
      <c r="H2601">
        <v>180</v>
      </c>
      <c r="I2601">
        <v>220</v>
      </c>
      <c r="K2601">
        <v>59</v>
      </c>
      <c r="L2601">
        <v>122</v>
      </c>
      <c r="P2601">
        <v>3</v>
      </c>
      <c r="Q2601">
        <v>3</v>
      </c>
      <c r="Z2601">
        <v>1.4999999999999999E-2</v>
      </c>
      <c r="AA2601">
        <v>20</v>
      </c>
    </row>
    <row r="2602" spans="1:27" x14ac:dyDescent="0.2">
      <c r="A2602">
        <v>2022</v>
      </c>
      <c r="B2602">
        <v>5</v>
      </c>
      <c r="C2602" s="262">
        <v>44691</v>
      </c>
      <c r="E2602">
        <v>688</v>
      </c>
      <c r="F2602" t="s">
        <v>274</v>
      </c>
      <c r="G2602" t="s">
        <v>275</v>
      </c>
      <c r="H2602">
        <v>180</v>
      </c>
      <c r="I2602">
        <v>220</v>
      </c>
      <c r="K2602">
        <v>59</v>
      </c>
      <c r="L2602">
        <v>122</v>
      </c>
      <c r="O2602">
        <v>3</v>
      </c>
      <c r="Q2602">
        <v>3</v>
      </c>
      <c r="Z2602">
        <v>1.4999999999999999E-2</v>
      </c>
      <c r="AA2602">
        <v>20</v>
      </c>
    </row>
    <row r="2603" spans="1:27" x14ac:dyDescent="0.2">
      <c r="A2603">
        <v>2022</v>
      </c>
      <c r="B2603">
        <v>5</v>
      </c>
      <c r="C2603" s="262">
        <v>44692</v>
      </c>
      <c r="E2603">
        <v>688</v>
      </c>
      <c r="F2603" t="s">
        <v>274</v>
      </c>
      <c r="G2603" t="s">
        <v>275</v>
      </c>
      <c r="H2603">
        <v>180</v>
      </c>
      <c r="I2603">
        <v>220</v>
      </c>
      <c r="K2603">
        <v>59</v>
      </c>
      <c r="L2603">
        <v>122</v>
      </c>
      <c r="O2603">
        <v>1</v>
      </c>
      <c r="P2603">
        <v>1</v>
      </c>
      <c r="Z2603">
        <v>1.4999999999999999E-2</v>
      </c>
      <c r="AA2603">
        <v>20</v>
      </c>
    </row>
    <row r="2604" spans="1:27" x14ac:dyDescent="0.2">
      <c r="A2604">
        <v>2022</v>
      </c>
      <c r="B2604">
        <v>5</v>
      </c>
      <c r="C2604" s="262">
        <v>44693</v>
      </c>
      <c r="E2604">
        <v>688</v>
      </c>
      <c r="F2604" t="s">
        <v>274</v>
      </c>
      <c r="G2604" t="s">
        <v>275</v>
      </c>
      <c r="H2604">
        <v>180</v>
      </c>
      <c r="I2604">
        <v>220</v>
      </c>
      <c r="K2604">
        <v>59</v>
      </c>
      <c r="L2604">
        <v>122</v>
      </c>
      <c r="O2604">
        <v>3</v>
      </c>
      <c r="P2604">
        <v>2</v>
      </c>
      <c r="Q2604">
        <v>1</v>
      </c>
      <c r="Z2604">
        <v>1.4999999999999999E-2</v>
      </c>
      <c r="AA2604">
        <v>20</v>
      </c>
    </row>
    <row r="2605" spans="1:27" x14ac:dyDescent="0.2">
      <c r="A2605">
        <v>2022</v>
      </c>
      <c r="B2605">
        <v>5</v>
      </c>
      <c r="C2605" s="262">
        <v>44695</v>
      </c>
      <c r="E2605">
        <v>688</v>
      </c>
      <c r="F2605" t="s">
        <v>274</v>
      </c>
      <c r="G2605" t="s">
        <v>275</v>
      </c>
      <c r="H2605">
        <v>180</v>
      </c>
      <c r="I2605">
        <v>220</v>
      </c>
      <c r="K2605">
        <v>59</v>
      </c>
      <c r="L2605">
        <v>122</v>
      </c>
      <c r="Z2605">
        <v>1.4999999999999999E-2</v>
      </c>
      <c r="AA2605">
        <v>20</v>
      </c>
    </row>
    <row r="2606" spans="1:27" x14ac:dyDescent="0.2">
      <c r="A2606">
        <v>2022</v>
      </c>
      <c r="B2606">
        <v>5</v>
      </c>
      <c r="C2606" s="262">
        <v>44687</v>
      </c>
      <c r="E2606">
        <v>609</v>
      </c>
      <c r="F2606" t="s">
        <v>158</v>
      </c>
      <c r="G2606" t="s">
        <v>159</v>
      </c>
      <c r="H2606">
        <v>32.6</v>
      </c>
      <c r="I2606">
        <v>37.5</v>
      </c>
      <c r="K2606">
        <v>86</v>
      </c>
      <c r="L2606">
        <v>126</v>
      </c>
      <c r="P2606">
        <v>1</v>
      </c>
      <c r="Q2606">
        <v>3</v>
      </c>
      <c r="Z2606">
        <v>1.4999999999999999E-2</v>
      </c>
      <c r="AA2606">
        <v>16</v>
      </c>
    </row>
    <row r="2607" spans="1:27" x14ac:dyDescent="0.2">
      <c r="A2607">
        <v>2022</v>
      </c>
      <c r="B2607">
        <v>5</v>
      </c>
      <c r="C2607" s="262">
        <v>44688</v>
      </c>
      <c r="E2607">
        <v>609</v>
      </c>
      <c r="F2607" t="s">
        <v>158</v>
      </c>
      <c r="G2607" t="s">
        <v>159</v>
      </c>
      <c r="H2607">
        <v>32.6</v>
      </c>
      <c r="I2607">
        <v>37.5</v>
      </c>
      <c r="K2607">
        <v>86</v>
      </c>
      <c r="L2607">
        <v>126</v>
      </c>
      <c r="P2607">
        <v>2</v>
      </c>
      <c r="Q2607">
        <v>3</v>
      </c>
      <c r="Z2607">
        <v>1.4999999999999999E-2</v>
      </c>
      <c r="AA2607">
        <v>16</v>
      </c>
    </row>
    <row r="2608" spans="1:27" x14ac:dyDescent="0.2">
      <c r="A2608">
        <v>2022</v>
      </c>
      <c r="B2608">
        <v>5</v>
      </c>
      <c r="C2608" s="262">
        <v>44689</v>
      </c>
      <c r="E2608">
        <v>609</v>
      </c>
      <c r="F2608" t="s">
        <v>158</v>
      </c>
      <c r="G2608" t="s">
        <v>159</v>
      </c>
      <c r="H2608">
        <v>32.6</v>
      </c>
      <c r="I2608">
        <v>37.5</v>
      </c>
      <c r="K2608">
        <v>86</v>
      </c>
      <c r="L2608">
        <v>126</v>
      </c>
      <c r="P2608">
        <v>1</v>
      </c>
      <c r="Q2608">
        <v>2</v>
      </c>
      <c r="Z2608">
        <v>1.4999999999999999E-2</v>
      </c>
      <c r="AA2608">
        <v>16</v>
      </c>
    </row>
    <row r="2609" spans="1:27" x14ac:dyDescent="0.2">
      <c r="A2609">
        <v>2022</v>
      </c>
      <c r="B2609">
        <v>5</v>
      </c>
      <c r="C2609" s="262">
        <v>44690</v>
      </c>
      <c r="E2609">
        <v>609</v>
      </c>
      <c r="F2609" t="s">
        <v>158</v>
      </c>
      <c r="G2609" t="s">
        <v>159</v>
      </c>
      <c r="H2609">
        <v>32.6</v>
      </c>
      <c r="I2609">
        <v>37.5</v>
      </c>
      <c r="K2609">
        <v>86</v>
      </c>
      <c r="L2609">
        <v>126</v>
      </c>
      <c r="O2609">
        <v>1</v>
      </c>
      <c r="P2609">
        <v>3</v>
      </c>
      <c r="Q2609">
        <v>2</v>
      </c>
      <c r="Z2609">
        <v>1.4999999999999999E-2</v>
      </c>
      <c r="AA2609">
        <v>16</v>
      </c>
    </row>
    <row r="2610" spans="1:27" x14ac:dyDescent="0.2">
      <c r="A2610">
        <v>2022</v>
      </c>
      <c r="B2610">
        <v>5</v>
      </c>
      <c r="C2610" s="262">
        <v>44691</v>
      </c>
      <c r="E2610">
        <v>609</v>
      </c>
      <c r="F2610" t="s">
        <v>158</v>
      </c>
      <c r="G2610" t="s">
        <v>159</v>
      </c>
      <c r="H2610">
        <v>32.6</v>
      </c>
      <c r="I2610">
        <v>37.5</v>
      </c>
      <c r="K2610">
        <v>86</v>
      </c>
      <c r="L2610">
        <v>126</v>
      </c>
      <c r="Z2610">
        <v>1.4999999999999999E-2</v>
      </c>
      <c r="AA2610">
        <v>16</v>
      </c>
    </row>
    <row r="2611" spans="1:27" x14ac:dyDescent="0.2">
      <c r="A2611">
        <v>2022</v>
      </c>
      <c r="B2611">
        <v>5</v>
      </c>
      <c r="C2611" s="262">
        <v>44688</v>
      </c>
      <c r="E2611">
        <v>1</v>
      </c>
      <c r="F2611" t="s">
        <v>339</v>
      </c>
      <c r="G2611" t="s">
        <v>340</v>
      </c>
      <c r="H2611">
        <v>103.23</v>
      </c>
      <c r="I2611">
        <v>118.77</v>
      </c>
      <c r="K2611">
        <v>108</v>
      </c>
      <c r="L2611">
        <v>100</v>
      </c>
      <c r="O2611">
        <v>2</v>
      </c>
      <c r="P2611">
        <v>2</v>
      </c>
      <c r="Q2611">
        <v>3</v>
      </c>
      <c r="Z2611">
        <v>1.4999999999999999E-2</v>
      </c>
      <c r="AA2611">
        <v>16</v>
      </c>
    </row>
    <row r="2612" spans="1:27" x14ac:dyDescent="0.2">
      <c r="A2612">
        <v>2022</v>
      </c>
      <c r="B2612">
        <v>5</v>
      </c>
      <c r="C2612" s="262">
        <v>44689</v>
      </c>
      <c r="E2612">
        <v>1</v>
      </c>
      <c r="F2612" t="s">
        <v>339</v>
      </c>
      <c r="G2612" t="s">
        <v>340</v>
      </c>
      <c r="H2612">
        <v>103.23</v>
      </c>
      <c r="I2612">
        <v>118.77</v>
      </c>
      <c r="K2612">
        <v>108</v>
      </c>
      <c r="L2612">
        <v>100</v>
      </c>
      <c r="O2612">
        <v>1</v>
      </c>
      <c r="Q2612">
        <v>2</v>
      </c>
      <c r="Z2612">
        <v>1.4999999999999999E-2</v>
      </c>
      <c r="AA2612">
        <v>16</v>
      </c>
    </row>
    <row r="2613" spans="1:27" x14ac:dyDescent="0.2">
      <c r="A2613">
        <v>2022</v>
      </c>
      <c r="B2613">
        <v>5</v>
      </c>
      <c r="C2613" s="262">
        <v>44690</v>
      </c>
      <c r="E2613">
        <v>1</v>
      </c>
      <c r="F2613" t="s">
        <v>339</v>
      </c>
      <c r="G2613" t="s">
        <v>340</v>
      </c>
      <c r="H2613">
        <v>103.23</v>
      </c>
      <c r="I2613">
        <v>118.77</v>
      </c>
      <c r="K2613">
        <v>108</v>
      </c>
      <c r="L2613">
        <v>100</v>
      </c>
      <c r="O2613">
        <v>2</v>
      </c>
      <c r="P2613">
        <v>3</v>
      </c>
      <c r="Q2613">
        <v>2</v>
      </c>
      <c r="Z2613">
        <v>1.4999999999999999E-2</v>
      </c>
      <c r="AA2613">
        <v>16</v>
      </c>
    </row>
    <row r="2614" spans="1:27" x14ac:dyDescent="0.2">
      <c r="A2614">
        <v>2022</v>
      </c>
      <c r="B2614">
        <v>5</v>
      </c>
      <c r="C2614" s="262">
        <v>44691</v>
      </c>
      <c r="E2614">
        <v>1</v>
      </c>
      <c r="F2614" t="s">
        <v>339</v>
      </c>
      <c r="G2614" t="s">
        <v>340</v>
      </c>
      <c r="H2614">
        <v>103.23</v>
      </c>
      <c r="I2614">
        <v>118.77</v>
      </c>
      <c r="K2614">
        <v>108</v>
      </c>
      <c r="L2614">
        <v>100</v>
      </c>
      <c r="O2614">
        <v>3</v>
      </c>
      <c r="P2614">
        <v>6</v>
      </c>
      <c r="Q2614">
        <v>7</v>
      </c>
      <c r="Z2614">
        <v>1.4999999999999999E-2</v>
      </c>
      <c r="AA2614">
        <v>16</v>
      </c>
    </row>
    <row r="2615" spans="1:27" x14ac:dyDescent="0.2">
      <c r="A2615">
        <v>2022</v>
      </c>
      <c r="B2615">
        <v>5</v>
      </c>
      <c r="C2615" s="262">
        <v>44693</v>
      </c>
      <c r="E2615">
        <v>1</v>
      </c>
      <c r="F2615" t="s">
        <v>339</v>
      </c>
      <c r="G2615" t="s">
        <v>340</v>
      </c>
      <c r="H2615">
        <v>103.23</v>
      </c>
      <c r="I2615">
        <v>118.77</v>
      </c>
      <c r="K2615">
        <v>108</v>
      </c>
      <c r="L2615">
        <v>100</v>
      </c>
      <c r="Z2615">
        <v>1.4999999999999999E-2</v>
      </c>
      <c r="AA2615">
        <v>16</v>
      </c>
    </row>
    <row r="2616" spans="1:27" x14ac:dyDescent="0.2">
      <c r="A2616">
        <v>2022</v>
      </c>
      <c r="B2616">
        <v>5</v>
      </c>
      <c r="C2616" s="262">
        <v>44695</v>
      </c>
      <c r="E2616">
        <v>1</v>
      </c>
      <c r="F2616" t="s">
        <v>339</v>
      </c>
      <c r="G2616" t="s">
        <v>340</v>
      </c>
      <c r="H2616">
        <v>103.23</v>
      </c>
      <c r="I2616">
        <v>118.77</v>
      </c>
      <c r="K2616">
        <v>108</v>
      </c>
      <c r="L2616">
        <v>100</v>
      </c>
      <c r="O2616">
        <v>2</v>
      </c>
      <c r="P2616">
        <v>5</v>
      </c>
      <c r="Q2616">
        <v>1</v>
      </c>
      <c r="Z2616">
        <v>1.4999999999999999E-2</v>
      </c>
      <c r="AA2616">
        <v>16</v>
      </c>
    </row>
    <row r="2617" spans="1:27" x14ac:dyDescent="0.2">
      <c r="A2617">
        <v>2022</v>
      </c>
      <c r="B2617">
        <v>5</v>
      </c>
      <c r="C2617" s="262">
        <v>44696</v>
      </c>
      <c r="E2617">
        <v>1</v>
      </c>
      <c r="F2617" t="s">
        <v>339</v>
      </c>
      <c r="G2617" t="s">
        <v>340</v>
      </c>
      <c r="H2617">
        <v>103.23</v>
      </c>
      <c r="I2617">
        <v>118.77</v>
      </c>
      <c r="K2617">
        <v>108</v>
      </c>
      <c r="L2617">
        <v>100</v>
      </c>
      <c r="O2617">
        <v>1</v>
      </c>
      <c r="P2617">
        <v>3</v>
      </c>
      <c r="Z2617">
        <v>1.4999999999999999E-2</v>
      </c>
      <c r="AA2617">
        <v>16</v>
      </c>
    </row>
    <row r="2618" spans="1:27" x14ac:dyDescent="0.2">
      <c r="A2618">
        <v>2022</v>
      </c>
      <c r="B2618">
        <v>5</v>
      </c>
      <c r="C2618" s="262">
        <v>44697</v>
      </c>
      <c r="E2618">
        <v>1</v>
      </c>
      <c r="F2618" t="s">
        <v>339</v>
      </c>
      <c r="G2618" t="s">
        <v>340</v>
      </c>
      <c r="H2618">
        <v>103.23</v>
      </c>
      <c r="I2618">
        <v>118.77</v>
      </c>
      <c r="K2618">
        <v>108</v>
      </c>
      <c r="L2618">
        <v>100</v>
      </c>
      <c r="Z2618">
        <v>1.4999999999999999E-2</v>
      </c>
      <c r="AA2618">
        <v>16</v>
      </c>
    </row>
    <row r="2619" spans="1:27" x14ac:dyDescent="0.2">
      <c r="A2619">
        <v>2022</v>
      </c>
      <c r="B2619">
        <v>5</v>
      </c>
      <c r="C2619" s="262">
        <v>44689</v>
      </c>
      <c r="E2619">
        <v>689</v>
      </c>
      <c r="F2619" t="s">
        <v>276</v>
      </c>
      <c r="G2619" t="s">
        <v>277</v>
      </c>
      <c r="H2619">
        <v>67.5</v>
      </c>
      <c r="I2619">
        <v>82.5</v>
      </c>
      <c r="K2619">
        <v>59</v>
      </c>
      <c r="L2619">
        <v>122</v>
      </c>
      <c r="P2619">
        <v>1</v>
      </c>
      <c r="Z2619">
        <v>1.4999999999999999E-2</v>
      </c>
      <c r="AA2619">
        <v>20</v>
      </c>
    </row>
    <row r="2620" spans="1:27" x14ac:dyDescent="0.2">
      <c r="A2620">
        <v>2022</v>
      </c>
      <c r="B2620">
        <v>5</v>
      </c>
      <c r="C2620" s="262">
        <v>44690</v>
      </c>
      <c r="E2620">
        <v>689</v>
      </c>
      <c r="F2620" t="s">
        <v>276</v>
      </c>
      <c r="G2620" t="s">
        <v>277</v>
      </c>
      <c r="H2620">
        <v>67.5</v>
      </c>
      <c r="I2620">
        <v>82.5</v>
      </c>
      <c r="K2620">
        <v>59</v>
      </c>
      <c r="L2620">
        <v>122</v>
      </c>
      <c r="O2620">
        <v>4</v>
      </c>
      <c r="Q2620">
        <v>6</v>
      </c>
      <c r="Z2620">
        <v>1.4999999999999999E-2</v>
      </c>
      <c r="AA2620">
        <v>20</v>
      </c>
    </row>
    <row r="2621" spans="1:27" x14ac:dyDescent="0.2">
      <c r="A2621">
        <v>2022</v>
      </c>
      <c r="B2621">
        <v>5</v>
      </c>
      <c r="C2621" s="262">
        <v>44691</v>
      </c>
      <c r="E2621">
        <v>689</v>
      </c>
      <c r="F2621" t="s">
        <v>276</v>
      </c>
      <c r="G2621" t="s">
        <v>277</v>
      </c>
      <c r="H2621">
        <v>67.5</v>
      </c>
      <c r="I2621">
        <v>82.5</v>
      </c>
      <c r="K2621">
        <v>59</v>
      </c>
      <c r="L2621">
        <v>122</v>
      </c>
      <c r="P2621">
        <v>1</v>
      </c>
      <c r="Z2621">
        <v>1.4999999999999999E-2</v>
      </c>
      <c r="AA2621">
        <v>20</v>
      </c>
    </row>
    <row r="2622" spans="1:27" x14ac:dyDescent="0.2">
      <c r="A2622">
        <v>2022</v>
      </c>
      <c r="B2622">
        <v>5</v>
      </c>
      <c r="C2622" s="262">
        <v>44692</v>
      </c>
      <c r="E2622">
        <v>689</v>
      </c>
      <c r="F2622" t="s">
        <v>276</v>
      </c>
      <c r="G2622" t="s">
        <v>277</v>
      </c>
      <c r="H2622">
        <v>67.5</v>
      </c>
      <c r="I2622">
        <v>82.5</v>
      </c>
      <c r="K2622">
        <v>59</v>
      </c>
      <c r="L2622">
        <v>122</v>
      </c>
      <c r="O2622">
        <v>2</v>
      </c>
      <c r="P2622">
        <v>1</v>
      </c>
      <c r="Z2622">
        <v>1.4999999999999999E-2</v>
      </c>
      <c r="AA2622">
        <v>20</v>
      </c>
    </row>
    <row r="2623" spans="1:27" x14ac:dyDescent="0.2">
      <c r="A2623">
        <v>2022</v>
      </c>
      <c r="B2623">
        <v>5</v>
      </c>
      <c r="C2623" s="262">
        <v>44693</v>
      </c>
      <c r="E2623">
        <v>689</v>
      </c>
      <c r="F2623" t="s">
        <v>276</v>
      </c>
      <c r="G2623" t="s">
        <v>277</v>
      </c>
      <c r="H2623">
        <v>67.5</v>
      </c>
      <c r="I2623">
        <v>82.5</v>
      </c>
      <c r="K2623">
        <v>59</v>
      </c>
      <c r="L2623">
        <v>122</v>
      </c>
      <c r="O2623">
        <v>2</v>
      </c>
      <c r="P2623">
        <v>2</v>
      </c>
      <c r="Q2623">
        <v>2</v>
      </c>
      <c r="Z2623">
        <v>1.4999999999999999E-2</v>
      </c>
      <c r="AA2623">
        <v>20</v>
      </c>
    </row>
    <row r="2624" spans="1:27" x14ac:dyDescent="0.2">
      <c r="A2624">
        <v>2022</v>
      </c>
      <c r="B2624">
        <v>5</v>
      </c>
      <c r="C2624" s="262">
        <v>44695</v>
      </c>
      <c r="E2624">
        <v>689</v>
      </c>
      <c r="F2624" t="s">
        <v>276</v>
      </c>
      <c r="G2624" t="s">
        <v>277</v>
      </c>
      <c r="H2624">
        <v>67.5</v>
      </c>
      <c r="I2624">
        <v>82.5</v>
      </c>
      <c r="K2624">
        <v>59</v>
      </c>
      <c r="L2624">
        <v>122</v>
      </c>
      <c r="Z2624">
        <v>1.4999999999999999E-2</v>
      </c>
      <c r="AA2624">
        <v>20</v>
      </c>
    </row>
    <row r="2625" spans="1:27" x14ac:dyDescent="0.2">
      <c r="A2625">
        <v>2022</v>
      </c>
      <c r="B2625">
        <v>5</v>
      </c>
      <c r="C2625" s="262">
        <v>44693</v>
      </c>
      <c r="E2625">
        <v>606</v>
      </c>
      <c r="F2625" t="s">
        <v>497</v>
      </c>
      <c r="G2625" t="s">
        <v>498</v>
      </c>
      <c r="H2625">
        <v>308.75</v>
      </c>
      <c r="I2625">
        <v>341.25</v>
      </c>
      <c r="K2625">
        <v>80</v>
      </c>
      <c r="L2625">
        <v>180</v>
      </c>
      <c r="O2625">
        <v>3</v>
      </c>
      <c r="P2625">
        <v>4</v>
      </c>
      <c r="Q2625">
        <v>5</v>
      </c>
      <c r="Z2625">
        <v>0.02</v>
      </c>
      <c r="AA2625">
        <v>18</v>
      </c>
    </row>
    <row r="2626" spans="1:27" x14ac:dyDescent="0.2">
      <c r="A2626">
        <v>2022</v>
      </c>
      <c r="B2626">
        <v>5</v>
      </c>
      <c r="C2626" s="262">
        <v>44695</v>
      </c>
      <c r="E2626">
        <v>606</v>
      </c>
      <c r="F2626" t="s">
        <v>497</v>
      </c>
      <c r="G2626" t="s">
        <v>498</v>
      </c>
      <c r="H2626">
        <v>308.75</v>
      </c>
      <c r="I2626">
        <v>341.25</v>
      </c>
      <c r="K2626">
        <v>80</v>
      </c>
      <c r="L2626">
        <v>180</v>
      </c>
      <c r="O2626">
        <v>5</v>
      </c>
      <c r="P2626">
        <v>3</v>
      </c>
      <c r="Q2626">
        <v>5</v>
      </c>
      <c r="Z2626">
        <v>0.02</v>
      </c>
      <c r="AA2626">
        <v>18</v>
      </c>
    </row>
    <row r="2627" spans="1:27" x14ac:dyDescent="0.2">
      <c r="A2627">
        <v>2022</v>
      </c>
      <c r="B2627">
        <v>5</v>
      </c>
      <c r="C2627" s="262">
        <v>44696</v>
      </c>
      <c r="E2627">
        <v>606</v>
      </c>
      <c r="F2627" t="s">
        <v>497</v>
      </c>
      <c r="G2627" t="s">
        <v>498</v>
      </c>
      <c r="H2627">
        <v>308.75</v>
      </c>
      <c r="I2627">
        <v>341.25</v>
      </c>
      <c r="K2627">
        <v>80</v>
      </c>
      <c r="L2627">
        <v>180</v>
      </c>
      <c r="O2627">
        <v>4</v>
      </c>
      <c r="P2627">
        <v>2</v>
      </c>
      <c r="Q2627">
        <v>5</v>
      </c>
      <c r="Z2627">
        <v>0.02</v>
      </c>
      <c r="AA2627">
        <v>18</v>
      </c>
    </row>
    <row r="2628" spans="1:27" x14ac:dyDescent="0.2">
      <c r="A2628">
        <v>2022</v>
      </c>
      <c r="B2628">
        <v>5</v>
      </c>
      <c r="C2628" s="262">
        <v>44697</v>
      </c>
      <c r="E2628">
        <v>606</v>
      </c>
      <c r="F2628" t="s">
        <v>497</v>
      </c>
      <c r="G2628" t="s">
        <v>498</v>
      </c>
      <c r="H2628">
        <v>308.75</v>
      </c>
      <c r="I2628">
        <v>341.25</v>
      </c>
      <c r="K2628">
        <v>80</v>
      </c>
      <c r="L2628">
        <v>180</v>
      </c>
      <c r="Z2628">
        <v>0.02</v>
      </c>
      <c r="AA2628">
        <v>18</v>
      </c>
    </row>
    <row r="2629" spans="1:27" x14ac:dyDescent="0.2">
      <c r="A2629">
        <v>2022</v>
      </c>
      <c r="B2629">
        <v>12</v>
      </c>
      <c r="C2629" s="262">
        <v>44542</v>
      </c>
      <c r="E2629">
        <v>609</v>
      </c>
      <c r="F2629" t="s">
        <v>158</v>
      </c>
      <c r="G2629" t="s">
        <v>159</v>
      </c>
      <c r="H2629">
        <v>32.6</v>
      </c>
      <c r="I2629">
        <v>37.5</v>
      </c>
      <c r="K2629">
        <v>86</v>
      </c>
      <c r="L2629">
        <v>126</v>
      </c>
      <c r="X2629">
        <v>1</v>
      </c>
      <c r="Z2629">
        <v>1.4999999999999999E-2</v>
      </c>
      <c r="AA2629">
        <v>16</v>
      </c>
    </row>
    <row r="2630" spans="1:27" x14ac:dyDescent="0.2">
      <c r="A2630">
        <v>2022</v>
      </c>
      <c r="B2630">
        <v>12</v>
      </c>
      <c r="E2630">
        <v>609</v>
      </c>
      <c r="F2630" t="s">
        <v>158</v>
      </c>
      <c r="G2630" t="s">
        <v>159</v>
      </c>
      <c r="H2630">
        <v>32.6</v>
      </c>
      <c r="I2630">
        <v>37.5</v>
      </c>
      <c r="K2630">
        <v>86</v>
      </c>
      <c r="L2630">
        <v>126</v>
      </c>
      <c r="Z2630">
        <v>1.4999999999999999E-2</v>
      </c>
      <c r="AA2630">
        <v>16</v>
      </c>
    </row>
  </sheetData>
  <autoFilter ref="A3:BL3" xr:uid="{00000000-0009-0000-0000-00001B000000}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B00-000000000000}"/>
    <hyperlink ref="AD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23</vt:i4>
      </vt:variant>
    </vt:vector>
  </HeadingPairs>
  <TitlesOfParts>
    <vt:vector size="51" baseType="lpstr">
      <vt:lpstr>index</vt:lpstr>
      <vt:lpstr>dashboard</vt:lpstr>
      <vt:lpstr>batches</vt:lpstr>
      <vt:lpstr>input_daily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2022-05-17T12:24:33Z</dcterms:modified>
</cp:coreProperties>
</file>